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bbriz/Downloads/"/>
    </mc:Choice>
  </mc:AlternateContent>
  <xr:revisionPtr revIDLastSave="0" documentId="13_ncr:1_{54B32F07-9760-DF48-9CA4-74D8F30B40AD}" xr6:coauthVersionLast="47" xr6:coauthVersionMax="47" xr10:uidLastSave="{00000000-0000-0000-0000-000000000000}"/>
  <bookViews>
    <workbookView xWindow="34200" yWindow="620" windowWidth="38400" windowHeight="20980" tabRatio="599" xr2:uid="{00000000-000D-0000-FFFF-FFFF00000000}"/>
  </bookViews>
  <sheets>
    <sheet name="Instruccions" sheetId="240" r:id="rId1"/>
    <sheet name="Dades" sheetId="186" r:id="rId2"/>
    <sheet name="Inici" sheetId="27" r:id="rId3"/>
    <sheet name="1" sheetId="78" r:id="rId4"/>
    <sheet name="2" sheetId="65" r:id="rId5"/>
    <sheet name="3" sheetId="85" r:id="rId6"/>
    <sheet name="4" sheetId="66" state="hidden" r:id="rId7"/>
    <sheet name="5" sheetId="86" state="hidden" r:id="rId8"/>
    <sheet name="6" sheetId="67" state="hidden" r:id="rId9"/>
    <sheet name="7" sheetId="87" state="hidden" r:id="rId10"/>
    <sheet name="8" sheetId="68" state="hidden" r:id="rId11"/>
    <sheet name="9" sheetId="88" state="hidden" r:id="rId12"/>
    <sheet name="10" sheetId="69" state="hidden" r:id="rId13"/>
    <sheet name="11" sheetId="89" state="hidden" r:id="rId14"/>
    <sheet name="12" sheetId="70" state="hidden" r:id="rId15"/>
    <sheet name="13" sheetId="91" state="hidden" r:id="rId16"/>
    <sheet name="14" sheetId="71" state="hidden" r:id="rId17"/>
    <sheet name="15" sheetId="72" state="hidden" r:id="rId18"/>
    <sheet name="16" sheetId="73" state="hidden" r:id="rId19"/>
    <sheet name="17" sheetId="74" state="hidden" r:id="rId20"/>
    <sheet name="18" sheetId="75" state="hidden" r:id="rId21"/>
    <sheet name="19" sheetId="76" state="hidden" r:id="rId22"/>
    <sheet name="20" sheetId="80" state="hidden" r:id="rId23"/>
    <sheet name="21" sheetId="81" state="hidden" r:id="rId24"/>
    <sheet name="22" sheetId="82" state="hidden" r:id="rId25"/>
    <sheet name="23" sheetId="79" state="hidden" r:id="rId26"/>
    <sheet name="24" sheetId="77" state="hidden" r:id="rId27"/>
    <sheet name="25" sheetId="202" state="hidden" r:id="rId28"/>
    <sheet name="26" sheetId="203" state="hidden" r:id="rId29"/>
    <sheet name="27" sheetId="204" state="hidden" r:id="rId30"/>
    <sheet name="28" sheetId="207" state="hidden" r:id="rId31"/>
    <sheet name="29" sheetId="208" state="hidden" r:id="rId32"/>
    <sheet name="30" sheetId="209" state="hidden" r:id="rId33"/>
    <sheet name="31" sheetId="210" state="hidden" r:id="rId34"/>
    <sheet name="32" sheetId="211" state="hidden" r:id="rId35"/>
    <sheet name="33" sheetId="212" state="hidden" r:id="rId36"/>
    <sheet name="34" sheetId="213" state="hidden" r:id="rId37"/>
    <sheet name="35" sheetId="214" state="hidden" r:id="rId38"/>
    <sheet name="36" sheetId="215" state="hidden" r:id="rId39"/>
    <sheet name="37" sheetId="216" state="hidden" r:id="rId40"/>
    <sheet name="38" sheetId="217" state="hidden" r:id="rId41"/>
    <sheet name="39" sheetId="218" state="hidden" r:id="rId42"/>
    <sheet name="40" sheetId="219" state="hidden" r:id="rId43"/>
    <sheet name="41" sheetId="220" state="hidden" r:id="rId44"/>
    <sheet name="42" sheetId="221" state="hidden" r:id="rId45"/>
    <sheet name="43" sheetId="222" state="hidden" r:id="rId46"/>
    <sheet name="44" sheetId="223" state="hidden" r:id="rId47"/>
    <sheet name="45" sheetId="224" state="hidden" r:id="rId48"/>
    <sheet name="46" sheetId="225" state="hidden" r:id="rId49"/>
    <sheet name="47" sheetId="227" state="hidden" r:id="rId50"/>
    <sheet name="48" sheetId="226" state="hidden" r:id="rId51"/>
    <sheet name="49" sheetId="228" state="hidden" r:id="rId52"/>
    <sheet name="50" sheetId="229" state="hidden" r:id="rId53"/>
    <sheet name="51" sheetId="230" state="hidden" r:id="rId54"/>
    <sheet name="52" sheetId="231" state="hidden" r:id="rId55"/>
    <sheet name="53" sheetId="232" state="hidden" r:id="rId56"/>
    <sheet name="54" sheetId="233" state="hidden" r:id="rId57"/>
    <sheet name="55" sheetId="234" state="hidden" r:id="rId58"/>
    <sheet name="56" sheetId="235" state="hidden" r:id="rId59"/>
    <sheet name="57" sheetId="236" state="hidden" r:id="rId60"/>
    <sheet name="58" sheetId="237" state="hidden" r:id="rId61"/>
    <sheet name="59" sheetId="238" state="hidden" r:id="rId62"/>
    <sheet name="60" sheetId="239" state="hidden" r:id="rId63"/>
    <sheet name="Resum Estudi" sheetId="35" r:id="rId64"/>
    <sheet name="Tablas" sheetId="39" state="hidden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3" hidden="1">'1'!$B$7:$BB$108</definedName>
    <definedName name="_xlnm._FilterDatabase" localSheetId="12" hidden="1">'10'!$B$7:$BB$135</definedName>
    <definedName name="_xlnm._FilterDatabase" localSheetId="13" hidden="1">'11'!$B$7:$BB$81</definedName>
    <definedName name="_xlnm._FilterDatabase" localSheetId="14" hidden="1">'12'!$B$7:$BB$119</definedName>
    <definedName name="_xlnm._FilterDatabase" localSheetId="15" hidden="1">'13'!$B$7:$BB$102</definedName>
    <definedName name="_xlnm._FilterDatabase" localSheetId="16" hidden="1">'14'!$B$7:$BB$102</definedName>
    <definedName name="_xlnm._FilterDatabase" localSheetId="17" hidden="1">'15'!$B$7:$BB$118</definedName>
    <definedName name="_xlnm._FilterDatabase" localSheetId="18" hidden="1">'16'!$B$7:$BB$102</definedName>
    <definedName name="_xlnm._FilterDatabase" localSheetId="19" hidden="1">'17'!$B$7:$BB$121</definedName>
    <definedName name="_xlnm._FilterDatabase" localSheetId="20" hidden="1">'18'!$B$7:$BB$103</definedName>
    <definedName name="_xlnm._FilterDatabase" localSheetId="21" hidden="1">'19'!$B$7:$BB$102</definedName>
    <definedName name="_xlnm._FilterDatabase" localSheetId="4" hidden="1">'2'!$B$7:$BB$105</definedName>
    <definedName name="_xlnm._FilterDatabase" localSheetId="22" hidden="1">'20'!$B$7:$BB$102</definedName>
    <definedName name="_xlnm._FilterDatabase" localSheetId="23" hidden="1">'21'!$B$7:$BB$102</definedName>
    <definedName name="_xlnm._FilterDatabase" localSheetId="24" hidden="1">'22'!$B$7:$BB$102</definedName>
    <definedName name="_xlnm._FilterDatabase" localSheetId="25" hidden="1">'23'!$B$7:$BB$102</definedName>
    <definedName name="_xlnm._FilterDatabase" localSheetId="26" hidden="1">'24'!$B$7:$BB$102</definedName>
    <definedName name="_xlnm._FilterDatabase" localSheetId="27" hidden="1">'25'!$B$7:$BB$102</definedName>
    <definedName name="_xlnm._FilterDatabase" localSheetId="28" hidden="1">'26'!$B$7:$BB$102</definedName>
    <definedName name="_xlnm._FilterDatabase" localSheetId="29" hidden="1">'27'!$B$7:$BB$102</definedName>
    <definedName name="_xlnm._FilterDatabase" localSheetId="30" hidden="1">'28'!$B$7:$BB$102</definedName>
    <definedName name="_xlnm._FilterDatabase" localSheetId="31" hidden="1">'29'!$B$7:$BB$101</definedName>
    <definedName name="_xlnm._FilterDatabase" localSheetId="5" hidden="1">'3'!$B$7:$BB$109</definedName>
    <definedName name="_xlnm._FilterDatabase" localSheetId="32" hidden="1">'30'!$B$7:$BB$101</definedName>
    <definedName name="_xlnm._FilterDatabase" localSheetId="33" hidden="1">'31'!$B$7:$BB$101</definedName>
    <definedName name="_xlnm._FilterDatabase" localSheetId="34" hidden="1">'32'!$B$7:$BB$101</definedName>
    <definedName name="_xlnm._FilterDatabase" localSheetId="35" hidden="1">'33'!$B$7:$BB$101</definedName>
    <definedName name="_xlnm._FilterDatabase" localSheetId="36" hidden="1">'34'!$B$7:$BB$101</definedName>
    <definedName name="_xlnm._FilterDatabase" localSheetId="37" hidden="1">'35'!$B$7:$BB$101</definedName>
    <definedName name="_xlnm._FilterDatabase" localSheetId="38" hidden="1">'36'!$B$7:$BB$101</definedName>
    <definedName name="_xlnm._FilterDatabase" localSheetId="39" hidden="1">'37'!$B$7:$BB$101</definedName>
    <definedName name="_xlnm._FilterDatabase" localSheetId="40" hidden="1">'38'!$B$7:$BB$101</definedName>
    <definedName name="_xlnm._FilterDatabase" localSheetId="41" hidden="1">'39'!$B$7:$BB$118</definedName>
    <definedName name="_xlnm._FilterDatabase" localSheetId="6" hidden="1">'4'!$B$7:$BB$135</definedName>
    <definedName name="_xlnm._FilterDatabase" localSheetId="42" hidden="1">'40'!$B$7:$BB$101</definedName>
    <definedName name="_xlnm._FilterDatabase" localSheetId="43" hidden="1">'41'!$B$7:$BB$108</definedName>
    <definedName name="_xlnm._FilterDatabase" localSheetId="44" hidden="1">'42'!$B$7:$BB$101</definedName>
    <definedName name="_xlnm._FilterDatabase" localSheetId="45" hidden="1">'43'!$B$7:$BB$101</definedName>
    <definedName name="_xlnm._FilterDatabase" localSheetId="46" hidden="1">'44'!$B$7:$BB$101</definedName>
    <definedName name="_xlnm._FilterDatabase" localSheetId="47" hidden="1">'45'!$B$7:$BB$143</definedName>
    <definedName name="_xlnm._FilterDatabase" localSheetId="48" hidden="1">'46'!$B$7:$BB$101</definedName>
    <definedName name="_xlnm._FilterDatabase" localSheetId="49" hidden="1">'47'!$B$7:$BB$101</definedName>
    <definedName name="_xlnm._FilterDatabase" localSheetId="50" hidden="1">'48'!$B$7:$BB$101</definedName>
    <definedName name="_xlnm._FilterDatabase" localSheetId="51" hidden="1">'49'!$B$7:$BB$101</definedName>
    <definedName name="_xlnm._FilterDatabase" localSheetId="7" hidden="1">'5'!$A$7:$BB$143</definedName>
    <definedName name="_xlnm._FilterDatabase" localSheetId="52" hidden="1">'50'!$B$7:$BB$101</definedName>
    <definedName name="_xlnm._FilterDatabase" localSheetId="53" hidden="1">'51'!$B$7:$BB$129</definedName>
    <definedName name="_xlnm._FilterDatabase" localSheetId="54" hidden="1">'52'!$B$7:$BB$101</definedName>
    <definedName name="_xlnm._FilterDatabase" localSheetId="55" hidden="1">'53'!$B$7:$BB$101</definedName>
    <definedName name="_xlnm._FilterDatabase" localSheetId="56" hidden="1">'54'!$B$7:$BB$101</definedName>
    <definedName name="_xlnm._FilterDatabase" localSheetId="57" hidden="1">'55'!$B$7:$BB$101</definedName>
    <definedName name="_xlnm._FilterDatabase" localSheetId="58" hidden="1">'56'!$B$7:$BB$101</definedName>
    <definedName name="_xlnm._FilterDatabase" localSheetId="59" hidden="1">'57'!$B$7:$BB$101</definedName>
    <definedName name="_xlnm._FilterDatabase" localSheetId="60" hidden="1">'58'!$B$7:$BB$101</definedName>
    <definedName name="_xlnm._FilterDatabase" localSheetId="61" hidden="1">'59'!$B$7:$BB$101</definedName>
    <definedName name="_xlnm._FilterDatabase" localSheetId="8" hidden="1">'6'!$B$7:$BB$101</definedName>
    <definedName name="_xlnm._FilterDatabase" localSheetId="62" hidden="1">'60'!$B$7:$BB$101</definedName>
    <definedName name="_xlnm._FilterDatabase" localSheetId="9" hidden="1">'7'!$B$7:$BB$104</definedName>
    <definedName name="_xlnm._FilterDatabase" localSheetId="10" hidden="1">'8'!$B$7:$BB$101</definedName>
    <definedName name="_xlnm._FilterDatabase" localSheetId="11" hidden="1">'9'!$B$7:$BB$122</definedName>
    <definedName name="_xlnm._FilterDatabase" localSheetId="1" hidden="1">Dades!$B$2:$Q$65</definedName>
    <definedName name="_xlnm._FilterDatabase" localSheetId="63" hidden="1">'Resum Estudi'!$A$3:$AH$70</definedName>
    <definedName name="ADRESSE">'[1]Raison Sociale'!$C$7</definedName>
    <definedName name="Agence">'[1]Raison Sociale'!$C$23</definedName>
    <definedName name="CA_fournitures_sanitaires" localSheetId="3">#REF!</definedName>
    <definedName name="CA_fournitures_sanitaires" localSheetId="12">#REF!</definedName>
    <definedName name="CA_fournitures_sanitaires" localSheetId="13">#REF!</definedName>
    <definedName name="CA_fournitures_sanitaires" localSheetId="14">#REF!</definedName>
    <definedName name="CA_fournitures_sanitaires" localSheetId="15">#REF!</definedName>
    <definedName name="CA_fournitures_sanitaires" localSheetId="16">#REF!</definedName>
    <definedName name="CA_fournitures_sanitaires" localSheetId="17">#REF!</definedName>
    <definedName name="CA_fournitures_sanitaires" localSheetId="18">#REF!</definedName>
    <definedName name="CA_fournitures_sanitaires" localSheetId="19">#REF!</definedName>
    <definedName name="CA_fournitures_sanitaires" localSheetId="20">#REF!</definedName>
    <definedName name="CA_fournitures_sanitaires" localSheetId="21">#REF!</definedName>
    <definedName name="CA_fournitures_sanitaires" localSheetId="4">#REF!</definedName>
    <definedName name="CA_fournitures_sanitaires" localSheetId="22">#REF!</definedName>
    <definedName name="CA_fournitures_sanitaires" localSheetId="23">#REF!</definedName>
    <definedName name="CA_fournitures_sanitaires" localSheetId="24">#REF!</definedName>
    <definedName name="CA_fournitures_sanitaires" localSheetId="25">#REF!</definedName>
    <definedName name="CA_fournitures_sanitaires" localSheetId="26">#REF!</definedName>
    <definedName name="CA_fournitures_sanitaires" localSheetId="27">#REF!</definedName>
    <definedName name="CA_fournitures_sanitaires" localSheetId="28">#REF!</definedName>
    <definedName name="CA_fournitures_sanitaires" localSheetId="29">#REF!</definedName>
    <definedName name="CA_fournitures_sanitaires" localSheetId="30">#REF!</definedName>
    <definedName name="CA_fournitures_sanitaires" localSheetId="31">#REF!</definedName>
    <definedName name="CA_fournitures_sanitaires" localSheetId="5">#REF!</definedName>
    <definedName name="CA_fournitures_sanitaires" localSheetId="32">#REF!</definedName>
    <definedName name="CA_fournitures_sanitaires" localSheetId="33">#REF!</definedName>
    <definedName name="CA_fournitures_sanitaires" localSheetId="34">#REF!</definedName>
    <definedName name="CA_fournitures_sanitaires" localSheetId="35">#REF!</definedName>
    <definedName name="CA_fournitures_sanitaires" localSheetId="36">#REF!</definedName>
    <definedName name="CA_fournitures_sanitaires" localSheetId="37">#REF!</definedName>
    <definedName name="CA_fournitures_sanitaires" localSheetId="38">#REF!</definedName>
    <definedName name="CA_fournitures_sanitaires" localSheetId="39">#REF!</definedName>
    <definedName name="CA_fournitures_sanitaires" localSheetId="40">#REF!</definedName>
    <definedName name="CA_fournitures_sanitaires" localSheetId="41">#REF!</definedName>
    <definedName name="CA_fournitures_sanitaires" localSheetId="6">#REF!</definedName>
    <definedName name="CA_fournitures_sanitaires" localSheetId="42">#REF!</definedName>
    <definedName name="CA_fournitures_sanitaires" localSheetId="43">#REF!</definedName>
    <definedName name="CA_fournitures_sanitaires" localSheetId="44">#REF!</definedName>
    <definedName name="CA_fournitures_sanitaires" localSheetId="45">#REF!</definedName>
    <definedName name="CA_fournitures_sanitaires" localSheetId="46">#REF!</definedName>
    <definedName name="CA_fournitures_sanitaires" localSheetId="47">#REF!</definedName>
    <definedName name="CA_fournitures_sanitaires" localSheetId="48">#REF!</definedName>
    <definedName name="CA_fournitures_sanitaires" localSheetId="49">#REF!</definedName>
    <definedName name="CA_fournitures_sanitaires" localSheetId="50">#REF!</definedName>
    <definedName name="CA_fournitures_sanitaires" localSheetId="51">#REF!</definedName>
    <definedName name="CA_fournitures_sanitaires" localSheetId="7">#REF!</definedName>
    <definedName name="CA_fournitures_sanitaires" localSheetId="52">#REF!</definedName>
    <definedName name="CA_fournitures_sanitaires" localSheetId="53">#REF!</definedName>
    <definedName name="CA_fournitures_sanitaires" localSheetId="54">#REF!</definedName>
    <definedName name="CA_fournitures_sanitaires" localSheetId="55">#REF!</definedName>
    <definedName name="CA_fournitures_sanitaires" localSheetId="56">#REF!</definedName>
    <definedName name="CA_fournitures_sanitaires" localSheetId="57">#REF!</definedName>
    <definedName name="CA_fournitures_sanitaires" localSheetId="58">#REF!</definedName>
    <definedName name="CA_fournitures_sanitaires" localSheetId="59">#REF!</definedName>
    <definedName name="CA_fournitures_sanitaires" localSheetId="60">#REF!</definedName>
    <definedName name="CA_fournitures_sanitaires" localSheetId="61">#REF!</definedName>
    <definedName name="CA_fournitures_sanitaires" localSheetId="8">#REF!</definedName>
    <definedName name="CA_fournitures_sanitaires" localSheetId="62">#REF!</definedName>
    <definedName name="CA_fournitures_sanitaires" localSheetId="9">#REF!</definedName>
    <definedName name="CA_fournitures_sanitaires" localSheetId="10">#REF!</definedName>
    <definedName name="CA_fournitures_sanitaires" localSheetId="11">#REF!</definedName>
    <definedName name="CA_fournitures_sanitaires">#REF!</definedName>
    <definedName name="CA_nettoyage_des_locaux" localSheetId="3">#REF!</definedName>
    <definedName name="CA_nettoyage_des_locaux" localSheetId="12">#REF!</definedName>
    <definedName name="CA_nettoyage_des_locaux" localSheetId="13">#REF!</definedName>
    <definedName name="CA_nettoyage_des_locaux" localSheetId="14">#REF!</definedName>
    <definedName name="CA_nettoyage_des_locaux" localSheetId="15">#REF!</definedName>
    <definedName name="CA_nettoyage_des_locaux" localSheetId="16">#REF!</definedName>
    <definedName name="CA_nettoyage_des_locaux" localSheetId="17">#REF!</definedName>
    <definedName name="CA_nettoyage_des_locaux" localSheetId="18">#REF!</definedName>
    <definedName name="CA_nettoyage_des_locaux" localSheetId="19">#REF!</definedName>
    <definedName name="CA_nettoyage_des_locaux" localSheetId="20">#REF!</definedName>
    <definedName name="CA_nettoyage_des_locaux" localSheetId="21">#REF!</definedName>
    <definedName name="CA_nettoyage_des_locaux" localSheetId="4">#REF!</definedName>
    <definedName name="CA_nettoyage_des_locaux" localSheetId="22">#REF!</definedName>
    <definedName name="CA_nettoyage_des_locaux" localSheetId="23">#REF!</definedName>
    <definedName name="CA_nettoyage_des_locaux" localSheetId="24">#REF!</definedName>
    <definedName name="CA_nettoyage_des_locaux" localSheetId="25">#REF!</definedName>
    <definedName name="CA_nettoyage_des_locaux" localSheetId="26">#REF!</definedName>
    <definedName name="CA_nettoyage_des_locaux" localSheetId="27">#REF!</definedName>
    <definedName name="CA_nettoyage_des_locaux" localSheetId="28">#REF!</definedName>
    <definedName name="CA_nettoyage_des_locaux" localSheetId="29">#REF!</definedName>
    <definedName name="CA_nettoyage_des_locaux" localSheetId="30">#REF!</definedName>
    <definedName name="CA_nettoyage_des_locaux" localSheetId="31">#REF!</definedName>
    <definedName name="CA_nettoyage_des_locaux" localSheetId="5">#REF!</definedName>
    <definedName name="CA_nettoyage_des_locaux" localSheetId="32">#REF!</definedName>
    <definedName name="CA_nettoyage_des_locaux" localSheetId="33">#REF!</definedName>
    <definedName name="CA_nettoyage_des_locaux" localSheetId="34">#REF!</definedName>
    <definedName name="CA_nettoyage_des_locaux" localSheetId="35">#REF!</definedName>
    <definedName name="CA_nettoyage_des_locaux" localSheetId="36">#REF!</definedName>
    <definedName name="CA_nettoyage_des_locaux" localSheetId="37">#REF!</definedName>
    <definedName name="CA_nettoyage_des_locaux" localSheetId="38">#REF!</definedName>
    <definedName name="CA_nettoyage_des_locaux" localSheetId="39">#REF!</definedName>
    <definedName name="CA_nettoyage_des_locaux" localSheetId="40">#REF!</definedName>
    <definedName name="CA_nettoyage_des_locaux" localSheetId="41">#REF!</definedName>
    <definedName name="CA_nettoyage_des_locaux" localSheetId="6">#REF!</definedName>
    <definedName name="CA_nettoyage_des_locaux" localSheetId="42">#REF!</definedName>
    <definedName name="CA_nettoyage_des_locaux" localSheetId="43">#REF!</definedName>
    <definedName name="CA_nettoyage_des_locaux" localSheetId="44">#REF!</definedName>
    <definedName name="CA_nettoyage_des_locaux" localSheetId="45">#REF!</definedName>
    <definedName name="CA_nettoyage_des_locaux" localSheetId="46">#REF!</definedName>
    <definedName name="CA_nettoyage_des_locaux" localSheetId="47">#REF!</definedName>
    <definedName name="CA_nettoyage_des_locaux" localSheetId="48">#REF!</definedName>
    <definedName name="CA_nettoyage_des_locaux" localSheetId="49">#REF!</definedName>
    <definedName name="CA_nettoyage_des_locaux" localSheetId="50">#REF!</definedName>
    <definedName name="CA_nettoyage_des_locaux" localSheetId="51">#REF!</definedName>
    <definedName name="CA_nettoyage_des_locaux" localSheetId="7">#REF!</definedName>
    <definedName name="CA_nettoyage_des_locaux" localSheetId="52">#REF!</definedName>
    <definedName name="CA_nettoyage_des_locaux" localSheetId="53">#REF!</definedName>
    <definedName name="CA_nettoyage_des_locaux" localSheetId="54">#REF!</definedName>
    <definedName name="CA_nettoyage_des_locaux" localSheetId="55">#REF!</definedName>
    <definedName name="CA_nettoyage_des_locaux" localSheetId="56">#REF!</definedName>
    <definedName name="CA_nettoyage_des_locaux" localSheetId="57">#REF!</definedName>
    <definedName name="CA_nettoyage_des_locaux" localSheetId="58">#REF!</definedName>
    <definedName name="CA_nettoyage_des_locaux" localSheetId="59">#REF!</definedName>
    <definedName name="CA_nettoyage_des_locaux" localSheetId="60">#REF!</definedName>
    <definedName name="CA_nettoyage_des_locaux" localSheetId="61">#REF!</definedName>
    <definedName name="CA_nettoyage_des_locaux" localSheetId="8">#REF!</definedName>
    <definedName name="CA_nettoyage_des_locaux" localSheetId="62">#REF!</definedName>
    <definedName name="CA_nettoyage_des_locaux" localSheetId="9">#REF!</definedName>
    <definedName name="CA_nettoyage_des_locaux" localSheetId="10">#REF!</definedName>
    <definedName name="CA_nettoyage_des_locaux" localSheetId="11">#REF!</definedName>
    <definedName name="CA_nettoyage_des_locaux">#REF!</definedName>
    <definedName name="CA_permanence" localSheetId="3">#REF!</definedName>
    <definedName name="CA_permanence" localSheetId="12">#REF!</definedName>
    <definedName name="CA_permanence" localSheetId="13">#REF!</definedName>
    <definedName name="CA_permanence" localSheetId="14">#REF!</definedName>
    <definedName name="CA_permanence" localSheetId="15">#REF!</definedName>
    <definedName name="CA_permanence" localSheetId="16">#REF!</definedName>
    <definedName name="CA_permanence" localSheetId="17">#REF!</definedName>
    <definedName name="CA_permanence" localSheetId="18">#REF!</definedName>
    <definedName name="CA_permanence" localSheetId="19">#REF!</definedName>
    <definedName name="CA_permanence" localSheetId="20">#REF!</definedName>
    <definedName name="CA_permanence" localSheetId="21">#REF!</definedName>
    <definedName name="CA_permanence" localSheetId="4">#REF!</definedName>
    <definedName name="CA_permanence" localSheetId="22">#REF!</definedName>
    <definedName name="CA_permanence" localSheetId="23">#REF!</definedName>
    <definedName name="CA_permanence" localSheetId="24">#REF!</definedName>
    <definedName name="CA_permanence" localSheetId="25">#REF!</definedName>
    <definedName name="CA_permanence" localSheetId="26">#REF!</definedName>
    <definedName name="CA_permanence" localSheetId="27">#REF!</definedName>
    <definedName name="CA_permanence" localSheetId="28">#REF!</definedName>
    <definedName name="CA_permanence" localSheetId="29">#REF!</definedName>
    <definedName name="CA_permanence" localSheetId="30">#REF!</definedName>
    <definedName name="CA_permanence" localSheetId="31">#REF!</definedName>
    <definedName name="CA_permanence" localSheetId="5">#REF!</definedName>
    <definedName name="CA_permanence" localSheetId="32">#REF!</definedName>
    <definedName name="CA_permanence" localSheetId="33">#REF!</definedName>
    <definedName name="CA_permanence" localSheetId="34">#REF!</definedName>
    <definedName name="CA_permanence" localSheetId="35">#REF!</definedName>
    <definedName name="CA_permanence" localSheetId="36">#REF!</definedName>
    <definedName name="CA_permanence" localSheetId="37">#REF!</definedName>
    <definedName name="CA_permanence" localSheetId="38">#REF!</definedName>
    <definedName name="CA_permanence" localSheetId="39">#REF!</definedName>
    <definedName name="CA_permanence" localSheetId="40">#REF!</definedName>
    <definedName name="CA_permanence" localSheetId="41">#REF!</definedName>
    <definedName name="CA_permanence" localSheetId="6">#REF!</definedName>
    <definedName name="CA_permanence" localSheetId="42">#REF!</definedName>
    <definedName name="CA_permanence" localSheetId="43">#REF!</definedName>
    <definedName name="CA_permanence" localSheetId="44">#REF!</definedName>
    <definedName name="CA_permanence" localSheetId="45">#REF!</definedName>
    <definedName name="CA_permanence" localSheetId="46">#REF!</definedName>
    <definedName name="CA_permanence" localSheetId="47">#REF!</definedName>
    <definedName name="CA_permanence" localSheetId="48">#REF!</definedName>
    <definedName name="CA_permanence" localSheetId="49">#REF!</definedName>
    <definedName name="CA_permanence" localSheetId="50">#REF!</definedName>
    <definedName name="CA_permanence" localSheetId="51">#REF!</definedName>
    <definedName name="CA_permanence" localSheetId="7">#REF!</definedName>
    <definedName name="CA_permanence" localSheetId="52">#REF!</definedName>
    <definedName name="CA_permanence" localSheetId="53">#REF!</definedName>
    <definedName name="CA_permanence" localSheetId="54">#REF!</definedName>
    <definedName name="CA_permanence" localSheetId="55">#REF!</definedName>
    <definedName name="CA_permanence" localSheetId="56">#REF!</definedName>
    <definedName name="CA_permanence" localSheetId="57">#REF!</definedName>
    <definedName name="CA_permanence" localSheetId="58">#REF!</definedName>
    <definedName name="CA_permanence" localSheetId="59">#REF!</definedName>
    <definedName name="CA_permanence" localSheetId="60">#REF!</definedName>
    <definedName name="CA_permanence" localSheetId="61">#REF!</definedName>
    <definedName name="CA_permanence" localSheetId="8">#REF!</definedName>
    <definedName name="CA_permanence" localSheetId="62">#REF!</definedName>
    <definedName name="CA_permanence" localSheetId="9">#REF!</definedName>
    <definedName name="CA_permanence" localSheetId="10">#REF!</definedName>
    <definedName name="CA_permanence" localSheetId="11">#REF!</definedName>
    <definedName name="CA_permanence">#REF!</definedName>
    <definedName name="CA_vitrerie" localSheetId="3">#REF!</definedName>
    <definedName name="CA_vitrerie" localSheetId="12">#REF!</definedName>
    <definedName name="CA_vitrerie" localSheetId="13">#REF!</definedName>
    <definedName name="CA_vitrerie" localSheetId="14">#REF!</definedName>
    <definedName name="CA_vitrerie" localSheetId="15">#REF!</definedName>
    <definedName name="CA_vitrerie" localSheetId="16">#REF!</definedName>
    <definedName name="CA_vitrerie" localSheetId="17">#REF!</definedName>
    <definedName name="CA_vitrerie" localSheetId="18">#REF!</definedName>
    <definedName name="CA_vitrerie" localSheetId="19">#REF!</definedName>
    <definedName name="CA_vitrerie" localSheetId="20">#REF!</definedName>
    <definedName name="CA_vitrerie" localSheetId="21">#REF!</definedName>
    <definedName name="CA_vitrerie" localSheetId="4">#REF!</definedName>
    <definedName name="CA_vitrerie" localSheetId="22">#REF!</definedName>
    <definedName name="CA_vitrerie" localSheetId="23">#REF!</definedName>
    <definedName name="CA_vitrerie" localSheetId="24">#REF!</definedName>
    <definedName name="CA_vitrerie" localSheetId="25">#REF!</definedName>
    <definedName name="CA_vitrerie" localSheetId="26">#REF!</definedName>
    <definedName name="CA_vitrerie" localSheetId="27">#REF!</definedName>
    <definedName name="CA_vitrerie" localSheetId="28">#REF!</definedName>
    <definedName name="CA_vitrerie" localSheetId="29">#REF!</definedName>
    <definedName name="CA_vitrerie" localSheetId="30">#REF!</definedName>
    <definedName name="CA_vitrerie" localSheetId="31">#REF!</definedName>
    <definedName name="CA_vitrerie" localSheetId="5">#REF!</definedName>
    <definedName name="CA_vitrerie" localSheetId="32">#REF!</definedName>
    <definedName name="CA_vitrerie" localSheetId="33">#REF!</definedName>
    <definedName name="CA_vitrerie" localSheetId="34">#REF!</definedName>
    <definedName name="CA_vitrerie" localSheetId="35">#REF!</definedName>
    <definedName name="CA_vitrerie" localSheetId="36">#REF!</definedName>
    <definedName name="CA_vitrerie" localSheetId="37">#REF!</definedName>
    <definedName name="CA_vitrerie" localSheetId="38">#REF!</definedName>
    <definedName name="CA_vitrerie" localSheetId="39">#REF!</definedName>
    <definedName name="CA_vitrerie" localSheetId="40">#REF!</definedName>
    <definedName name="CA_vitrerie" localSheetId="41">#REF!</definedName>
    <definedName name="CA_vitrerie" localSheetId="6">#REF!</definedName>
    <definedName name="CA_vitrerie" localSheetId="42">#REF!</definedName>
    <definedName name="CA_vitrerie" localSheetId="43">#REF!</definedName>
    <definedName name="CA_vitrerie" localSheetId="44">#REF!</definedName>
    <definedName name="CA_vitrerie" localSheetId="45">#REF!</definedName>
    <definedName name="CA_vitrerie" localSheetId="46">#REF!</definedName>
    <definedName name="CA_vitrerie" localSheetId="47">#REF!</definedName>
    <definedName name="CA_vitrerie" localSheetId="48">#REF!</definedName>
    <definedName name="CA_vitrerie" localSheetId="49">#REF!</definedName>
    <definedName name="CA_vitrerie" localSheetId="50">#REF!</definedName>
    <definedName name="CA_vitrerie" localSheetId="51">#REF!</definedName>
    <definedName name="CA_vitrerie" localSheetId="7">#REF!</definedName>
    <definedName name="CA_vitrerie" localSheetId="52">#REF!</definedName>
    <definedName name="CA_vitrerie" localSheetId="53">#REF!</definedName>
    <definedName name="CA_vitrerie" localSheetId="54">#REF!</definedName>
    <definedName name="CA_vitrerie" localSheetId="55">#REF!</definedName>
    <definedName name="CA_vitrerie" localSheetId="56">#REF!</definedName>
    <definedName name="CA_vitrerie" localSheetId="57">#REF!</definedName>
    <definedName name="CA_vitrerie" localSheetId="58">#REF!</definedName>
    <definedName name="CA_vitrerie" localSheetId="59">#REF!</definedName>
    <definedName name="CA_vitrerie" localSheetId="60">#REF!</definedName>
    <definedName name="CA_vitrerie" localSheetId="61">#REF!</definedName>
    <definedName name="CA_vitrerie" localSheetId="8">#REF!</definedName>
    <definedName name="CA_vitrerie" localSheetId="62">#REF!</definedName>
    <definedName name="CA_vitrerie" localSheetId="9">#REF!</definedName>
    <definedName name="CA_vitrerie" localSheetId="10">#REF!</definedName>
    <definedName name="CA_vitrerie" localSheetId="11">#REF!</definedName>
    <definedName name="CA_vitrerie">#REF!</definedName>
    <definedName name="Categoria">[2]TABLAS!$E$6:$N$7</definedName>
    <definedName name="CATEGORIAS">[3]TABLAS!$D$7:$D$16</definedName>
    <definedName name="Catlaboral">[2]TABLAS!$E$7:$N$7</definedName>
    <definedName name="Celia">[4]Hoja1!$A$2:$G$25</definedName>
    <definedName name="CentrosBilbao">#REF!</definedName>
    <definedName name="Code_NAF">'[1]Raison Sociale'!$C$15</definedName>
    <definedName name="CODE_POSTAL_ET_VILLE">'[1]Raison Sociale'!$C$9</definedName>
    <definedName name="Duracio_de_l_amortització">[3]AMORTIZACIÓNES!$J$1:$J$65536</definedName>
    <definedName name="Durée_de_l_amortissement">[5]amortizaciones!$G$1:$G$65536</definedName>
    <definedName name="E_mail">'[1]Raison Sociale'!$C$21</definedName>
    <definedName name="Fax">'[1]Raison Sociale'!$C$19</definedName>
    <definedName name="Frecuencia">[6]TABLAS!$D$22:$D$57</definedName>
    <definedName name="Frecuencias">[7]TABLAS!$D$6:$D$41</definedName>
    <definedName name="Initiateur">'[1]Raison Sociale'!$C$25</definedName>
    <definedName name="Interlocuteur_client">'[1]Raison Sociale'!$C$11</definedName>
    <definedName name="Investissement_annuel">[1]Investissements!$H$36</definedName>
    <definedName name="Listado_Convenios">[8]Convenios!$A$3:$A$64</definedName>
    <definedName name="Marge_d_exploitation_hors_CS" localSheetId="3">#REF!</definedName>
    <definedName name="Marge_d_exploitation_hors_CS" localSheetId="12">#REF!</definedName>
    <definedName name="Marge_d_exploitation_hors_CS" localSheetId="13">#REF!</definedName>
    <definedName name="Marge_d_exploitation_hors_CS" localSheetId="14">#REF!</definedName>
    <definedName name="Marge_d_exploitation_hors_CS" localSheetId="15">#REF!</definedName>
    <definedName name="Marge_d_exploitation_hors_CS" localSheetId="16">#REF!</definedName>
    <definedName name="Marge_d_exploitation_hors_CS" localSheetId="17">#REF!</definedName>
    <definedName name="Marge_d_exploitation_hors_CS" localSheetId="18">#REF!</definedName>
    <definedName name="Marge_d_exploitation_hors_CS" localSheetId="19">#REF!</definedName>
    <definedName name="Marge_d_exploitation_hors_CS" localSheetId="20">#REF!</definedName>
    <definedName name="Marge_d_exploitation_hors_CS" localSheetId="21">#REF!</definedName>
    <definedName name="Marge_d_exploitation_hors_CS" localSheetId="4">#REF!</definedName>
    <definedName name="Marge_d_exploitation_hors_CS" localSheetId="22">#REF!</definedName>
    <definedName name="Marge_d_exploitation_hors_CS" localSheetId="23">#REF!</definedName>
    <definedName name="Marge_d_exploitation_hors_CS" localSheetId="24">#REF!</definedName>
    <definedName name="Marge_d_exploitation_hors_CS" localSheetId="25">#REF!</definedName>
    <definedName name="Marge_d_exploitation_hors_CS" localSheetId="26">#REF!</definedName>
    <definedName name="Marge_d_exploitation_hors_CS" localSheetId="27">#REF!</definedName>
    <definedName name="Marge_d_exploitation_hors_CS" localSheetId="28">#REF!</definedName>
    <definedName name="Marge_d_exploitation_hors_CS" localSheetId="29">#REF!</definedName>
    <definedName name="Marge_d_exploitation_hors_CS" localSheetId="30">#REF!</definedName>
    <definedName name="Marge_d_exploitation_hors_CS" localSheetId="31">#REF!</definedName>
    <definedName name="Marge_d_exploitation_hors_CS" localSheetId="5">#REF!</definedName>
    <definedName name="Marge_d_exploitation_hors_CS" localSheetId="32">#REF!</definedName>
    <definedName name="Marge_d_exploitation_hors_CS" localSheetId="33">#REF!</definedName>
    <definedName name="Marge_d_exploitation_hors_CS" localSheetId="34">#REF!</definedName>
    <definedName name="Marge_d_exploitation_hors_CS" localSheetId="35">#REF!</definedName>
    <definedName name="Marge_d_exploitation_hors_CS" localSheetId="36">#REF!</definedName>
    <definedName name="Marge_d_exploitation_hors_CS" localSheetId="37">#REF!</definedName>
    <definedName name="Marge_d_exploitation_hors_CS" localSheetId="38">#REF!</definedName>
    <definedName name="Marge_d_exploitation_hors_CS" localSheetId="39">#REF!</definedName>
    <definedName name="Marge_d_exploitation_hors_CS" localSheetId="40">#REF!</definedName>
    <definedName name="Marge_d_exploitation_hors_CS" localSheetId="41">#REF!</definedName>
    <definedName name="Marge_d_exploitation_hors_CS" localSheetId="6">#REF!</definedName>
    <definedName name="Marge_d_exploitation_hors_CS" localSheetId="42">#REF!</definedName>
    <definedName name="Marge_d_exploitation_hors_CS" localSheetId="43">#REF!</definedName>
    <definedName name="Marge_d_exploitation_hors_CS" localSheetId="44">#REF!</definedName>
    <definedName name="Marge_d_exploitation_hors_CS" localSheetId="45">#REF!</definedName>
    <definedName name="Marge_d_exploitation_hors_CS" localSheetId="46">#REF!</definedName>
    <definedName name="Marge_d_exploitation_hors_CS" localSheetId="47">#REF!</definedName>
    <definedName name="Marge_d_exploitation_hors_CS" localSheetId="48">#REF!</definedName>
    <definedName name="Marge_d_exploitation_hors_CS" localSheetId="49">#REF!</definedName>
    <definedName name="Marge_d_exploitation_hors_CS" localSheetId="50">#REF!</definedName>
    <definedName name="Marge_d_exploitation_hors_CS" localSheetId="51">#REF!</definedName>
    <definedName name="Marge_d_exploitation_hors_CS" localSheetId="7">#REF!</definedName>
    <definedName name="Marge_d_exploitation_hors_CS" localSheetId="52">#REF!</definedName>
    <definedName name="Marge_d_exploitation_hors_CS" localSheetId="53">#REF!</definedName>
    <definedName name="Marge_d_exploitation_hors_CS" localSheetId="54">#REF!</definedName>
    <definedName name="Marge_d_exploitation_hors_CS" localSheetId="55">#REF!</definedName>
    <definedName name="Marge_d_exploitation_hors_CS" localSheetId="56">#REF!</definedName>
    <definedName name="Marge_d_exploitation_hors_CS" localSheetId="57">#REF!</definedName>
    <definedName name="Marge_d_exploitation_hors_CS" localSheetId="58">#REF!</definedName>
    <definedName name="Marge_d_exploitation_hors_CS" localSheetId="59">#REF!</definedName>
    <definedName name="Marge_d_exploitation_hors_CS" localSheetId="60">#REF!</definedName>
    <definedName name="Marge_d_exploitation_hors_CS" localSheetId="61">#REF!</definedName>
    <definedName name="Marge_d_exploitation_hors_CS" localSheetId="8">#REF!</definedName>
    <definedName name="Marge_d_exploitation_hors_CS" localSheetId="62">#REF!</definedName>
    <definedName name="Marge_d_exploitation_hors_CS" localSheetId="9">#REF!</definedName>
    <definedName name="Marge_d_exploitation_hors_CS" localSheetId="10">#REF!</definedName>
    <definedName name="Marge_d_exploitation_hors_CS" localSheetId="11">#REF!</definedName>
    <definedName name="Marge_d_exploitation_hors_CS">#REF!</definedName>
    <definedName name="Marge_nettoyage_des_locaux">'[1]Compte d''exploitation'!$E$82</definedName>
    <definedName name="Marge_permanence">'[1]Compte d''exploitation'!$E$122</definedName>
    <definedName name="Marge_vitrerie">'[1]Compte d''exploitation'!$E$110</definedName>
    <definedName name="Masse_salariale_sur_site">'[1]Compte d''exploitation'!$E$64</definedName>
    <definedName name="Masse_salariale_vitrerie">'[1]Compte d''exploitation'!$E$101</definedName>
    <definedName name="Masse_salarialre_permanence">'[1]Compte d''exploitation'!$E$121</definedName>
    <definedName name="N__SIRET">'[1]Raison Sociale'!$C$13</definedName>
    <definedName name="peso">#REF!</definedName>
    <definedName name="Prestacion">[3]TABLAS!$D$61:$D$74</definedName>
    <definedName name="Preu_unitari">[3]AMORTIZACIÓNES!$F$1:$F$65536</definedName>
    <definedName name="Prix_unitaire">[5]amortizaciones!$C$1:$C$65536</definedName>
    <definedName name="producto2">#REF!</definedName>
    <definedName name="RAISON_SOCIALE">'[1]Raison Sociale'!$C$5</definedName>
    <definedName name="Rendimiento">[3]TABLAS!$D$94:$D$400</definedName>
    <definedName name="Seleccionar_Categoria">[9]Tabla_Salarial!$N$4:$N$7</definedName>
    <definedName name="Seleccionar_Convenio">[9]Tabla_Salarial!$M$4:$M$10</definedName>
    <definedName name="Surface_totale" localSheetId="3">#REF!</definedName>
    <definedName name="Surface_totale" localSheetId="12">#REF!</definedName>
    <definedName name="Surface_totale" localSheetId="13">#REF!</definedName>
    <definedName name="Surface_totale" localSheetId="14">#REF!</definedName>
    <definedName name="Surface_totale" localSheetId="15">#REF!</definedName>
    <definedName name="Surface_totale" localSheetId="16">#REF!</definedName>
    <definedName name="Surface_totale" localSheetId="17">#REF!</definedName>
    <definedName name="Surface_totale" localSheetId="18">#REF!</definedName>
    <definedName name="Surface_totale" localSheetId="19">#REF!</definedName>
    <definedName name="Surface_totale" localSheetId="20">#REF!</definedName>
    <definedName name="Surface_totale" localSheetId="21">#REF!</definedName>
    <definedName name="Surface_totale" localSheetId="4">#REF!</definedName>
    <definedName name="Surface_totale" localSheetId="22">#REF!</definedName>
    <definedName name="Surface_totale" localSheetId="23">#REF!</definedName>
    <definedName name="Surface_totale" localSheetId="24">#REF!</definedName>
    <definedName name="Surface_totale" localSheetId="25">#REF!</definedName>
    <definedName name="Surface_totale" localSheetId="26">#REF!</definedName>
    <definedName name="Surface_totale" localSheetId="27">#REF!</definedName>
    <definedName name="Surface_totale" localSheetId="28">#REF!</definedName>
    <definedName name="Surface_totale" localSheetId="29">#REF!</definedName>
    <definedName name="Surface_totale" localSheetId="30">#REF!</definedName>
    <definedName name="Surface_totale" localSheetId="31">#REF!</definedName>
    <definedName name="Surface_totale" localSheetId="5">#REF!</definedName>
    <definedName name="Surface_totale" localSheetId="32">#REF!</definedName>
    <definedName name="Surface_totale" localSheetId="33">#REF!</definedName>
    <definedName name="Surface_totale" localSheetId="34">#REF!</definedName>
    <definedName name="Surface_totale" localSheetId="35">#REF!</definedName>
    <definedName name="Surface_totale" localSheetId="36">#REF!</definedName>
    <definedName name="Surface_totale" localSheetId="37">#REF!</definedName>
    <definedName name="Surface_totale" localSheetId="38">#REF!</definedName>
    <definedName name="Surface_totale" localSheetId="39">#REF!</definedName>
    <definedName name="Surface_totale" localSheetId="40">#REF!</definedName>
    <definedName name="Surface_totale" localSheetId="41">#REF!</definedName>
    <definedName name="Surface_totale" localSheetId="6">#REF!</definedName>
    <definedName name="Surface_totale" localSheetId="42">#REF!</definedName>
    <definedName name="Surface_totale" localSheetId="43">#REF!</definedName>
    <definedName name="Surface_totale" localSheetId="44">#REF!</definedName>
    <definedName name="Surface_totale" localSheetId="45">#REF!</definedName>
    <definedName name="Surface_totale" localSheetId="46">#REF!</definedName>
    <definedName name="Surface_totale" localSheetId="47">#REF!</definedName>
    <definedName name="Surface_totale" localSheetId="48">#REF!</definedName>
    <definedName name="Surface_totale" localSheetId="49">#REF!</definedName>
    <definedName name="Surface_totale" localSheetId="50">#REF!</definedName>
    <definedName name="Surface_totale" localSheetId="51">#REF!</definedName>
    <definedName name="Surface_totale" localSheetId="7">#REF!</definedName>
    <definedName name="Surface_totale" localSheetId="52">#REF!</definedName>
    <definedName name="Surface_totale" localSheetId="53">#REF!</definedName>
    <definedName name="Surface_totale" localSheetId="54">#REF!</definedName>
    <definedName name="Surface_totale" localSheetId="55">#REF!</definedName>
    <definedName name="Surface_totale" localSheetId="56">#REF!</definedName>
    <definedName name="Surface_totale" localSheetId="57">#REF!</definedName>
    <definedName name="Surface_totale" localSheetId="58">#REF!</definedName>
    <definedName name="Surface_totale" localSheetId="59">#REF!</definedName>
    <definedName name="Surface_totale" localSheetId="60">#REF!</definedName>
    <definedName name="Surface_totale" localSheetId="61">#REF!</definedName>
    <definedName name="Surface_totale" localSheetId="8">#REF!</definedName>
    <definedName name="Surface_totale" localSheetId="62">#REF!</definedName>
    <definedName name="Surface_totale" localSheetId="9">#REF!</definedName>
    <definedName name="Surface_totale" localSheetId="10">#REF!</definedName>
    <definedName name="Surface_totale" localSheetId="11">#REF!</definedName>
    <definedName name="Surface_totale">#REF!</definedName>
    <definedName name="Téléphone">'[1]Raison Sociale'!$C$17</definedName>
    <definedName name="_xlnm.Print_Titles" localSheetId="3">'1'!$1:$7</definedName>
    <definedName name="_xlnm.Print_Titles" localSheetId="12">'10'!$1:$7</definedName>
    <definedName name="_xlnm.Print_Titles" localSheetId="13">'11'!$1:$7</definedName>
    <definedName name="_xlnm.Print_Titles" localSheetId="14">'12'!$1:$7</definedName>
    <definedName name="_xlnm.Print_Titles" localSheetId="15">'13'!$1:$7</definedName>
    <definedName name="_xlnm.Print_Titles" localSheetId="16">'14'!$1:$7</definedName>
    <definedName name="_xlnm.Print_Titles" localSheetId="17">'15'!$1:$7</definedName>
    <definedName name="_xlnm.Print_Titles" localSheetId="18">'16'!$1:$7</definedName>
    <definedName name="_xlnm.Print_Titles" localSheetId="19">'17'!$1:$7</definedName>
    <definedName name="_xlnm.Print_Titles" localSheetId="20">'18'!$1:$7</definedName>
    <definedName name="_xlnm.Print_Titles" localSheetId="21">'19'!$1:$7</definedName>
    <definedName name="_xlnm.Print_Titles" localSheetId="4">'2'!$1:$7</definedName>
    <definedName name="_xlnm.Print_Titles" localSheetId="22">'20'!$1:$7</definedName>
    <definedName name="_xlnm.Print_Titles" localSheetId="23">'21'!$1:$7</definedName>
    <definedName name="_xlnm.Print_Titles" localSheetId="24">'22'!$1:$7</definedName>
    <definedName name="_xlnm.Print_Titles" localSheetId="25">'23'!$1:$7</definedName>
    <definedName name="_xlnm.Print_Titles" localSheetId="26">'24'!$1:$7</definedName>
    <definedName name="_xlnm.Print_Titles" localSheetId="27">'25'!$1:$7</definedName>
    <definedName name="_xlnm.Print_Titles" localSheetId="28">'26'!$1:$7</definedName>
    <definedName name="_xlnm.Print_Titles" localSheetId="29">'27'!$1:$7</definedName>
    <definedName name="_xlnm.Print_Titles" localSheetId="30">'28'!$1:$7</definedName>
    <definedName name="_xlnm.Print_Titles" localSheetId="31">'29'!$1:$7</definedName>
    <definedName name="_xlnm.Print_Titles" localSheetId="5">'3'!$1:$7</definedName>
    <definedName name="_xlnm.Print_Titles" localSheetId="32">'30'!$1:$7</definedName>
    <definedName name="_xlnm.Print_Titles" localSheetId="33">'31'!$1:$7</definedName>
    <definedName name="_xlnm.Print_Titles" localSheetId="34">'32'!$1:$7</definedName>
    <definedName name="_xlnm.Print_Titles" localSheetId="35">'33'!$1:$7</definedName>
    <definedName name="_xlnm.Print_Titles" localSheetId="36">'34'!$1:$7</definedName>
    <definedName name="_xlnm.Print_Titles" localSheetId="37">'35'!$1:$7</definedName>
    <definedName name="_xlnm.Print_Titles" localSheetId="38">'36'!$1:$7</definedName>
    <definedName name="_xlnm.Print_Titles" localSheetId="39">'37'!$1:$7</definedName>
    <definedName name="_xlnm.Print_Titles" localSheetId="40">'38'!$1:$7</definedName>
    <definedName name="_xlnm.Print_Titles" localSheetId="41">'39'!$1:$7</definedName>
    <definedName name="_xlnm.Print_Titles" localSheetId="6">'4'!$1:$7</definedName>
    <definedName name="_xlnm.Print_Titles" localSheetId="42">'40'!$1:$7</definedName>
    <definedName name="_xlnm.Print_Titles" localSheetId="43">'41'!$1:$7</definedName>
    <definedName name="_xlnm.Print_Titles" localSheetId="44">'42'!$1:$7</definedName>
    <definedName name="_xlnm.Print_Titles" localSheetId="45">'43'!$1:$7</definedName>
    <definedName name="_xlnm.Print_Titles" localSheetId="46">'44'!$1:$7</definedName>
    <definedName name="_xlnm.Print_Titles" localSheetId="47">'45'!$1:$7</definedName>
    <definedName name="_xlnm.Print_Titles" localSheetId="48">'46'!$1:$7</definedName>
    <definedName name="_xlnm.Print_Titles" localSheetId="49">'47'!$1:$7</definedName>
    <definedName name="_xlnm.Print_Titles" localSheetId="50">'48'!$1:$7</definedName>
    <definedName name="_xlnm.Print_Titles" localSheetId="51">'49'!$1:$7</definedName>
    <definedName name="_xlnm.Print_Titles" localSheetId="7">'5'!$1:$7</definedName>
    <definedName name="_xlnm.Print_Titles" localSheetId="52">'50'!$1:$7</definedName>
    <definedName name="_xlnm.Print_Titles" localSheetId="53">'51'!$1:$7</definedName>
    <definedName name="_xlnm.Print_Titles" localSheetId="54">'52'!$1:$7</definedName>
    <definedName name="_xlnm.Print_Titles" localSheetId="55">'53'!$1:$7</definedName>
    <definedName name="_xlnm.Print_Titles" localSheetId="56">'54'!$1:$7</definedName>
    <definedName name="_xlnm.Print_Titles" localSheetId="57">'55'!$1:$7</definedName>
    <definedName name="_xlnm.Print_Titles" localSheetId="58">'56'!$1:$7</definedName>
    <definedName name="_xlnm.Print_Titles" localSheetId="59">'57'!$1:$7</definedName>
    <definedName name="_xlnm.Print_Titles" localSheetId="60">'58'!$1:$7</definedName>
    <definedName name="_xlnm.Print_Titles" localSheetId="61">'59'!$1:$7</definedName>
    <definedName name="_xlnm.Print_Titles" localSheetId="8">'6'!$1:$7</definedName>
    <definedName name="_xlnm.Print_Titles" localSheetId="62">'60'!$1:$7</definedName>
    <definedName name="_xlnm.Print_Titles" localSheetId="9">'7'!$1:$7</definedName>
    <definedName name="_xlnm.Print_Titles" localSheetId="10">'8'!$1:$7</definedName>
    <definedName name="_xlnm.Print_Titles" localSheetId="11">'9'!$1:$7</definedName>
    <definedName name="TOTAL" localSheetId="3">'[10]Policia local'!#REF!</definedName>
    <definedName name="TOTAL" localSheetId="12">'[10]Policia local'!#REF!</definedName>
    <definedName name="TOTAL" localSheetId="13">'[10]Policia local'!#REF!</definedName>
    <definedName name="TOTAL" localSheetId="14">'[10]Policia local'!#REF!</definedName>
    <definedName name="TOTAL" localSheetId="15">'[10]Policia local'!#REF!</definedName>
    <definedName name="TOTAL" localSheetId="16">'[10]Policia local'!#REF!</definedName>
    <definedName name="TOTAL" localSheetId="17">'[10]Policia local'!#REF!</definedName>
    <definedName name="TOTAL" localSheetId="18">'[10]Policia local'!#REF!</definedName>
    <definedName name="TOTAL" localSheetId="19">'[10]Policia local'!#REF!</definedName>
    <definedName name="TOTAL" localSheetId="20">'[10]Policia local'!#REF!</definedName>
    <definedName name="TOTAL" localSheetId="21">'[10]Policia local'!#REF!</definedName>
    <definedName name="TOTAL" localSheetId="4">'[10]Policia local'!#REF!</definedName>
    <definedName name="TOTAL" localSheetId="22">'[10]Policia local'!#REF!</definedName>
    <definedName name="TOTAL" localSheetId="23">'[10]Policia local'!#REF!</definedName>
    <definedName name="TOTAL" localSheetId="24">'[10]Policia local'!#REF!</definedName>
    <definedName name="TOTAL" localSheetId="25">'[10]Policia local'!#REF!</definedName>
    <definedName name="TOTAL" localSheetId="26">'[10]Policia local'!#REF!</definedName>
    <definedName name="TOTAL" localSheetId="27">'[10]Policia local'!#REF!</definedName>
    <definedName name="TOTAL" localSheetId="28">'[10]Policia local'!#REF!</definedName>
    <definedName name="TOTAL" localSheetId="29">'[10]Policia local'!#REF!</definedName>
    <definedName name="TOTAL" localSheetId="30">'[10]Policia local'!#REF!</definedName>
    <definedName name="TOTAL" localSheetId="31">'[10]Policia local'!#REF!</definedName>
    <definedName name="TOTAL" localSheetId="5">'[10]Policia local'!#REF!</definedName>
    <definedName name="TOTAL" localSheetId="32">'[10]Policia local'!#REF!</definedName>
    <definedName name="TOTAL" localSheetId="33">'[10]Policia local'!#REF!</definedName>
    <definedName name="TOTAL" localSheetId="34">'[10]Policia local'!#REF!</definedName>
    <definedName name="TOTAL" localSheetId="35">'[10]Policia local'!#REF!</definedName>
    <definedName name="TOTAL" localSheetId="36">'[10]Policia local'!#REF!</definedName>
    <definedName name="TOTAL" localSheetId="37">'[10]Policia local'!#REF!</definedName>
    <definedName name="TOTAL" localSheetId="38">'[10]Policia local'!#REF!</definedName>
    <definedName name="TOTAL" localSheetId="39">'[10]Policia local'!#REF!</definedName>
    <definedName name="TOTAL" localSheetId="40">'[10]Policia local'!#REF!</definedName>
    <definedName name="TOTAL" localSheetId="41">'[10]Policia local'!#REF!</definedName>
    <definedName name="TOTAL" localSheetId="6">'[10]Policia local'!#REF!</definedName>
    <definedName name="TOTAL" localSheetId="42">'[10]Policia local'!#REF!</definedName>
    <definedName name="TOTAL" localSheetId="43">'[10]Policia local'!#REF!</definedName>
    <definedName name="TOTAL" localSheetId="44">'[10]Policia local'!#REF!</definedName>
    <definedName name="TOTAL" localSheetId="45">'[10]Policia local'!#REF!</definedName>
    <definedName name="TOTAL" localSheetId="46">'[10]Policia local'!#REF!</definedName>
    <definedName name="TOTAL" localSheetId="47">'[10]Policia local'!#REF!</definedName>
    <definedName name="TOTAL" localSheetId="48">'[10]Policia local'!#REF!</definedName>
    <definedName name="TOTAL" localSheetId="49">'[10]Policia local'!#REF!</definedName>
    <definedName name="TOTAL" localSheetId="50">'[10]Policia local'!#REF!</definedName>
    <definedName name="TOTAL" localSheetId="51">'[10]Policia local'!#REF!</definedName>
    <definedName name="TOTAL" localSheetId="7">'[10]Policia local'!#REF!</definedName>
    <definedName name="TOTAL" localSheetId="52">'[10]Policia local'!#REF!</definedName>
    <definedName name="TOTAL" localSheetId="53">'[10]Policia local'!#REF!</definedName>
    <definedName name="TOTAL" localSheetId="54">'[10]Policia local'!#REF!</definedName>
    <definedName name="TOTAL" localSheetId="55">'[10]Policia local'!#REF!</definedName>
    <definedName name="TOTAL" localSheetId="56">'[10]Policia local'!#REF!</definedName>
    <definedName name="TOTAL" localSheetId="57">'[10]Policia local'!#REF!</definedName>
    <definedName name="TOTAL" localSheetId="58">'[10]Policia local'!#REF!</definedName>
    <definedName name="TOTAL" localSheetId="59">'[10]Policia local'!#REF!</definedName>
    <definedName name="TOTAL" localSheetId="60">'[10]Policia local'!#REF!</definedName>
    <definedName name="TOTAL" localSheetId="61">'[10]Policia local'!#REF!</definedName>
    <definedName name="TOTAL" localSheetId="8">'[10]Policia local'!#REF!</definedName>
    <definedName name="TOTAL" localSheetId="62">'[10]Policia local'!#REF!</definedName>
    <definedName name="TOTAL" localSheetId="9">'[10]Policia local'!#REF!</definedName>
    <definedName name="TOTAL" localSheetId="10">'[10]Policia local'!#REF!</definedName>
    <definedName name="TOTAL" localSheetId="11">'[10]Policia local'!#REF!</definedName>
    <definedName name="TOTAL">'[3]ESTUDIO TECNICO'!$BR$7</definedName>
    <definedName name="total_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237" l="1"/>
  <c r="J8" i="237" s="1"/>
  <c r="Y8" i="237" s="1"/>
  <c r="P8" i="237" s="1"/>
  <c r="K8" i="237"/>
  <c r="AD8" i="237"/>
  <c r="AF8" i="237"/>
  <c r="I9" i="237"/>
  <c r="J9" i="237" s="1"/>
  <c r="K9" i="237"/>
  <c r="Y9" i="237"/>
  <c r="O9" i="237" s="1"/>
  <c r="AD9" i="237"/>
  <c r="AF9" i="237"/>
  <c r="I10" i="237"/>
  <c r="J10" i="237" s="1"/>
  <c r="Y10" i="237" s="1"/>
  <c r="N10" i="237" s="1"/>
  <c r="K10" i="237"/>
  <c r="AD10" i="237"/>
  <c r="AF10" i="237"/>
  <c r="I11" i="237"/>
  <c r="J11" i="237" s="1"/>
  <c r="Y11" i="237" s="1"/>
  <c r="K11" i="237"/>
  <c r="AD11" i="237"/>
  <c r="AF11" i="237"/>
  <c r="I12" i="237"/>
  <c r="J12" i="237" s="1"/>
  <c r="Y12" i="237" s="1"/>
  <c r="K12" i="237"/>
  <c r="L12" i="237"/>
  <c r="AD12" i="237"/>
  <c r="AF12" i="237"/>
  <c r="I13" i="237"/>
  <c r="J13" i="237" s="1"/>
  <c r="Y13" i="237" s="1"/>
  <c r="K13" i="237"/>
  <c r="AD13" i="237"/>
  <c r="AF13" i="237"/>
  <c r="I14" i="237"/>
  <c r="J14" i="237"/>
  <c r="Y14" i="237" s="1"/>
  <c r="T14" i="237" s="1"/>
  <c r="K14" i="237"/>
  <c r="AD14" i="237"/>
  <c r="AF14" i="237"/>
  <c r="I15" i="237"/>
  <c r="J15" i="237" s="1"/>
  <c r="Y15" i="237" s="1"/>
  <c r="R15" i="237" s="1"/>
  <c r="K15" i="237"/>
  <c r="AD15" i="237"/>
  <c r="AF15" i="237"/>
  <c r="I16" i="237"/>
  <c r="J16" i="237"/>
  <c r="Y16" i="237" s="1"/>
  <c r="P16" i="237" s="1"/>
  <c r="K16" i="237"/>
  <c r="AD16" i="237"/>
  <c r="AF16" i="237"/>
  <c r="I17" i="237"/>
  <c r="J17" i="237" s="1"/>
  <c r="Y17" i="237" s="1"/>
  <c r="K17" i="237"/>
  <c r="AD17" i="237"/>
  <c r="AF17" i="237"/>
  <c r="I18" i="237"/>
  <c r="J18" i="237" s="1"/>
  <c r="Y18" i="237" s="1"/>
  <c r="N18" i="237" s="1"/>
  <c r="K18" i="237"/>
  <c r="AD18" i="237"/>
  <c r="AF18" i="237"/>
  <c r="I19" i="237"/>
  <c r="J19" i="237" s="1"/>
  <c r="K19" i="237"/>
  <c r="Y19" i="237"/>
  <c r="N19" i="237" s="1"/>
  <c r="AD19" i="237"/>
  <c r="AF19" i="237"/>
  <c r="I20" i="237"/>
  <c r="J20" i="237" s="1"/>
  <c r="Y20" i="237" s="1"/>
  <c r="L20" i="237" s="1"/>
  <c r="K20" i="237"/>
  <c r="AD20" i="237"/>
  <c r="AF20" i="237"/>
  <c r="I21" i="237"/>
  <c r="J21" i="237" s="1"/>
  <c r="Y21" i="237" s="1"/>
  <c r="K21" i="237"/>
  <c r="AD21" i="237"/>
  <c r="AF21" i="237"/>
  <c r="I22" i="237"/>
  <c r="J22" i="237"/>
  <c r="Y22" i="237" s="1"/>
  <c r="K22" i="237"/>
  <c r="AD22" i="237"/>
  <c r="AF22" i="237"/>
  <c r="I23" i="237"/>
  <c r="J23" i="237" s="1"/>
  <c r="Y23" i="237" s="1"/>
  <c r="R23" i="237" s="1"/>
  <c r="K23" i="237"/>
  <c r="AD23" i="237"/>
  <c r="AF23" i="237"/>
  <c r="I24" i="237"/>
  <c r="J24" i="237" s="1"/>
  <c r="Y24" i="237" s="1"/>
  <c r="P24" i="237" s="1"/>
  <c r="K24" i="237"/>
  <c r="AD24" i="237"/>
  <c r="AF24" i="237"/>
  <c r="I25" i="237"/>
  <c r="J25" i="237" s="1"/>
  <c r="Y25" i="237" s="1"/>
  <c r="K25" i="237"/>
  <c r="O25" i="237"/>
  <c r="AD25" i="237"/>
  <c r="AF25" i="237"/>
  <c r="I26" i="237"/>
  <c r="J26" i="237" s="1"/>
  <c r="Y26" i="237" s="1"/>
  <c r="K26" i="237"/>
  <c r="AD26" i="237"/>
  <c r="AF26" i="237"/>
  <c r="I27" i="237"/>
  <c r="J27" i="237" s="1"/>
  <c r="Y27" i="237" s="1"/>
  <c r="M27" i="237" s="1"/>
  <c r="K27" i="237"/>
  <c r="AD27" i="237"/>
  <c r="AF27" i="237"/>
  <c r="I28" i="237"/>
  <c r="J28" i="237" s="1"/>
  <c r="Y28" i="237" s="1"/>
  <c r="L28" i="237" s="1"/>
  <c r="K28" i="237"/>
  <c r="AD28" i="237"/>
  <c r="AF28" i="237"/>
  <c r="I29" i="237"/>
  <c r="J29" i="237" s="1"/>
  <c r="Y29" i="237" s="1"/>
  <c r="K29" i="237"/>
  <c r="AD29" i="237"/>
  <c r="AF29" i="237"/>
  <c r="I30" i="237"/>
  <c r="J30" i="237" s="1"/>
  <c r="Y30" i="237" s="1"/>
  <c r="T30" i="237" s="1"/>
  <c r="K30" i="237"/>
  <c r="AD30" i="237"/>
  <c r="AF30" i="237"/>
  <c r="I31" i="237"/>
  <c r="J31" i="237" s="1"/>
  <c r="Y31" i="237" s="1"/>
  <c r="K31" i="237"/>
  <c r="AD31" i="237"/>
  <c r="AF31" i="237"/>
  <c r="I32" i="237"/>
  <c r="J32" i="237" s="1"/>
  <c r="Y32" i="237" s="1"/>
  <c r="K32" i="237"/>
  <c r="AD32" i="237"/>
  <c r="AF32" i="237"/>
  <c r="I33" i="237"/>
  <c r="J33" i="237" s="1"/>
  <c r="Y33" i="237" s="1"/>
  <c r="R33" i="237" s="1"/>
  <c r="K33" i="237"/>
  <c r="AD33" i="237"/>
  <c r="AF33" i="237"/>
  <c r="I34" i="237"/>
  <c r="J34" i="237"/>
  <c r="K34" i="237"/>
  <c r="P34" i="237"/>
  <c r="Y34" i="237"/>
  <c r="AD34" i="237"/>
  <c r="AF34" i="237"/>
  <c r="I35" i="237"/>
  <c r="J35" i="237" s="1"/>
  <c r="Y35" i="237" s="1"/>
  <c r="K35" i="237"/>
  <c r="AD35" i="237"/>
  <c r="AF35" i="237"/>
  <c r="I36" i="237"/>
  <c r="J36" i="237" s="1"/>
  <c r="Y36" i="237" s="1"/>
  <c r="L36" i="237" s="1"/>
  <c r="K36" i="237"/>
  <c r="N36" i="237"/>
  <c r="AD36" i="237"/>
  <c r="AF36" i="237"/>
  <c r="I37" i="237"/>
  <c r="J37" i="237" s="1"/>
  <c r="Y37" i="237" s="1"/>
  <c r="K37" i="237"/>
  <c r="AD37" i="237"/>
  <c r="AF37" i="237"/>
  <c r="I38" i="237"/>
  <c r="J38" i="237" s="1"/>
  <c r="Y38" i="237" s="1"/>
  <c r="K38" i="237"/>
  <c r="AD38" i="237"/>
  <c r="AF38" i="237"/>
  <c r="I39" i="237"/>
  <c r="J39" i="237" s="1"/>
  <c r="Y39" i="237" s="1"/>
  <c r="K39" i="237"/>
  <c r="AD39" i="237"/>
  <c r="AF39" i="237"/>
  <c r="I40" i="237"/>
  <c r="J40" i="237" s="1"/>
  <c r="Y40" i="237" s="1"/>
  <c r="K40" i="237"/>
  <c r="AD40" i="237"/>
  <c r="AF40" i="237"/>
  <c r="I41" i="237"/>
  <c r="J41" i="237" s="1"/>
  <c r="K41" i="237"/>
  <c r="Y41" i="237"/>
  <c r="R41" i="237" s="1"/>
  <c r="AD41" i="237"/>
  <c r="AF41" i="237"/>
  <c r="I42" i="237"/>
  <c r="J42" i="237" s="1"/>
  <c r="Y42" i="237" s="1"/>
  <c r="K42" i="237"/>
  <c r="AD42" i="237"/>
  <c r="AF42" i="237"/>
  <c r="I43" i="237"/>
  <c r="J43" i="237" s="1"/>
  <c r="Y43" i="237" s="1"/>
  <c r="L43" i="237" s="1"/>
  <c r="K43" i="237"/>
  <c r="AD43" i="237"/>
  <c r="AF43" i="237"/>
  <c r="I44" i="237"/>
  <c r="J44" i="237"/>
  <c r="Y44" i="237" s="1"/>
  <c r="K44" i="237"/>
  <c r="AD44" i="237"/>
  <c r="AF44" i="237"/>
  <c r="I45" i="237"/>
  <c r="J45" i="237"/>
  <c r="Y45" i="237" s="1"/>
  <c r="K45" i="237"/>
  <c r="L45" i="237"/>
  <c r="AD45" i="237"/>
  <c r="AF45" i="237"/>
  <c r="I46" i="237"/>
  <c r="J46" i="237"/>
  <c r="Y46" i="237" s="1"/>
  <c r="K46" i="237"/>
  <c r="AD46" i="237"/>
  <c r="AF46" i="237"/>
  <c r="I47" i="237"/>
  <c r="J47" i="237" s="1"/>
  <c r="Y47" i="237" s="1"/>
  <c r="K47" i="237"/>
  <c r="AD47" i="237"/>
  <c r="AF47" i="237"/>
  <c r="I48" i="237"/>
  <c r="J48" i="237" s="1"/>
  <c r="Y48" i="237" s="1"/>
  <c r="K48" i="237"/>
  <c r="AD48" i="237"/>
  <c r="AF48" i="237"/>
  <c r="I49" i="237"/>
  <c r="J49" i="237"/>
  <c r="K49" i="237"/>
  <c r="Y49" i="237"/>
  <c r="P49" i="237" s="1"/>
  <c r="AD49" i="237"/>
  <c r="AF49" i="237"/>
  <c r="I50" i="237"/>
  <c r="J50" i="237" s="1"/>
  <c r="K50" i="237"/>
  <c r="Y50" i="237"/>
  <c r="AD50" i="237"/>
  <c r="AF50" i="237"/>
  <c r="I51" i="237"/>
  <c r="J51" i="237" s="1"/>
  <c r="K51" i="237"/>
  <c r="Y51" i="237"/>
  <c r="AD51" i="237"/>
  <c r="AF51" i="237"/>
  <c r="I52" i="237"/>
  <c r="J52" i="237" s="1"/>
  <c r="K52" i="237"/>
  <c r="L52" i="237"/>
  <c r="M52" i="237"/>
  <c r="Y52" i="237"/>
  <c r="N52" i="237" s="1"/>
  <c r="AD52" i="237"/>
  <c r="AF52" i="237"/>
  <c r="I53" i="237"/>
  <c r="J53" i="237"/>
  <c r="Y53" i="237" s="1"/>
  <c r="K53" i="237"/>
  <c r="AD53" i="237"/>
  <c r="AF53" i="237"/>
  <c r="I54" i="237"/>
  <c r="J54" i="237" s="1"/>
  <c r="Y54" i="237" s="1"/>
  <c r="M54" i="237" s="1"/>
  <c r="K54" i="237"/>
  <c r="AD54" i="237"/>
  <c r="AF54" i="237"/>
  <c r="I55" i="237"/>
  <c r="J55" i="237" s="1"/>
  <c r="Y55" i="237" s="1"/>
  <c r="K55" i="237"/>
  <c r="R55" i="237"/>
  <c r="AD55" i="237"/>
  <c r="AF55" i="237"/>
  <c r="I56" i="237"/>
  <c r="J56" i="237" s="1"/>
  <c r="K56" i="237"/>
  <c r="Y56" i="237"/>
  <c r="AD56" i="237"/>
  <c r="AF56" i="237"/>
  <c r="I57" i="237"/>
  <c r="J57" i="237"/>
  <c r="Y57" i="237" s="1"/>
  <c r="K57" i="237"/>
  <c r="N57" i="237"/>
  <c r="AD57" i="237"/>
  <c r="AF57" i="237"/>
  <c r="I58" i="237"/>
  <c r="J58" i="237" s="1"/>
  <c r="K58" i="237"/>
  <c r="Y58" i="237"/>
  <c r="AD58" i="237"/>
  <c r="AF58" i="237"/>
  <c r="I59" i="237"/>
  <c r="J59" i="237" s="1"/>
  <c r="Y59" i="237" s="1"/>
  <c r="K59" i="237"/>
  <c r="AD59" i="237"/>
  <c r="AF59" i="237"/>
  <c r="I60" i="237"/>
  <c r="J60" i="237"/>
  <c r="Y60" i="237" s="1"/>
  <c r="K60" i="237"/>
  <c r="AD60" i="237"/>
  <c r="AF60" i="237"/>
  <c r="I61" i="237"/>
  <c r="J61" i="237" s="1"/>
  <c r="Y61" i="237" s="1"/>
  <c r="K61" i="237"/>
  <c r="AD61" i="237"/>
  <c r="AF61" i="237"/>
  <c r="I62" i="237"/>
  <c r="J62" i="237" s="1"/>
  <c r="Y62" i="237" s="1"/>
  <c r="K62" i="237"/>
  <c r="AD62" i="237"/>
  <c r="AF62" i="237"/>
  <c r="I63" i="237"/>
  <c r="J63" i="237"/>
  <c r="Y63" i="237" s="1"/>
  <c r="K63" i="237"/>
  <c r="AD63" i="237"/>
  <c r="AF63" i="237"/>
  <c r="I64" i="237"/>
  <c r="J64" i="237" s="1"/>
  <c r="Y64" i="237" s="1"/>
  <c r="K64" i="237"/>
  <c r="AD64" i="237"/>
  <c r="AF64" i="237"/>
  <c r="I65" i="237"/>
  <c r="J65" i="237"/>
  <c r="Y65" i="237" s="1"/>
  <c r="K65" i="237"/>
  <c r="AD65" i="237"/>
  <c r="AF65" i="237"/>
  <c r="I66" i="237"/>
  <c r="J66" i="237" s="1"/>
  <c r="Y66" i="237" s="1"/>
  <c r="M66" i="237" s="1"/>
  <c r="K66" i="237"/>
  <c r="AD66" i="237"/>
  <c r="AF66" i="237"/>
  <c r="I67" i="237"/>
  <c r="J67" i="237" s="1"/>
  <c r="Y67" i="237" s="1"/>
  <c r="K67" i="237"/>
  <c r="AD67" i="237"/>
  <c r="AF67" i="237"/>
  <c r="I68" i="237"/>
  <c r="J68" i="237"/>
  <c r="Y68" i="237" s="1"/>
  <c r="T68" i="237" s="1"/>
  <c r="K68" i="237"/>
  <c r="AD68" i="237"/>
  <c r="AF68" i="237"/>
  <c r="I69" i="237"/>
  <c r="J69" i="237" s="1"/>
  <c r="Y69" i="237" s="1"/>
  <c r="R69" i="237" s="1"/>
  <c r="K69" i="237"/>
  <c r="AD69" i="237"/>
  <c r="AF69" i="237"/>
  <c r="I70" i="237"/>
  <c r="J70" i="237" s="1"/>
  <c r="Y70" i="237" s="1"/>
  <c r="R70" i="237" s="1"/>
  <c r="K70" i="237"/>
  <c r="AD70" i="237"/>
  <c r="AF70" i="237"/>
  <c r="I71" i="237"/>
  <c r="J71" i="237" s="1"/>
  <c r="Y71" i="237" s="1"/>
  <c r="O71" i="237" s="1"/>
  <c r="K71" i="237"/>
  <c r="AD71" i="237"/>
  <c r="AF71" i="237"/>
  <c r="I72" i="237"/>
  <c r="J72" i="237" s="1"/>
  <c r="Y72" i="237" s="1"/>
  <c r="K72" i="237"/>
  <c r="N72" i="237" s="1"/>
  <c r="R72" i="237"/>
  <c r="AD72" i="237"/>
  <c r="AF72" i="237"/>
  <c r="I73" i="237"/>
  <c r="J73" i="237" s="1"/>
  <c r="Y73" i="237" s="1"/>
  <c r="M73" i="237" s="1"/>
  <c r="K73" i="237"/>
  <c r="AD73" i="237"/>
  <c r="AF73" i="237"/>
  <c r="I74" i="237"/>
  <c r="J74" i="237" s="1"/>
  <c r="K74" i="237"/>
  <c r="Y74" i="237"/>
  <c r="L74" i="237" s="1"/>
  <c r="AD74" i="237"/>
  <c r="AF74" i="237"/>
  <c r="I75" i="237"/>
  <c r="J75" i="237" s="1"/>
  <c r="Y75" i="237" s="1"/>
  <c r="K75" i="237"/>
  <c r="AD75" i="237"/>
  <c r="AF75" i="237"/>
  <c r="I76" i="237"/>
  <c r="J76" i="237"/>
  <c r="Y76" i="237" s="1"/>
  <c r="K76" i="237"/>
  <c r="AD76" i="237"/>
  <c r="AF76" i="237"/>
  <c r="I77" i="237"/>
  <c r="J77" i="237" s="1"/>
  <c r="Y77" i="237" s="1"/>
  <c r="K77" i="237"/>
  <c r="R77" i="237"/>
  <c r="AD77" i="237"/>
  <c r="AF77" i="237"/>
  <c r="I78" i="237"/>
  <c r="J78" i="237" s="1"/>
  <c r="Y78" i="237" s="1"/>
  <c r="P78" i="237" s="1"/>
  <c r="K78" i="237"/>
  <c r="AD78" i="237"/>
  <c r="AF78" i="237"/>
  <c r="I79" i="237"/>
  <c r="J79" i="237" s="1"/>
  <c r="Y79" i="237" s="1"/>
  <c r="K79" i="237"/>
  <c r="AD79" i="237"/>
  <c r="AF79" i="237"/>
  <c r="I80" i="237"/>
  <c r="J80" i="237" s="1"/>
  <c r="Y80" i="237" s="1"/>
  <c r="M80" i="237" s="1"/>
  <c r="K80" i="237"/>
  <c r="AD80" i="237"/>
  <c r="AF80" i="237"/>
  <c r="I81" i="237"/>
  <c r="J81" i="237"/>
  <c r="Y81" i="237" s="1"/>
  <c r="K81" i="237"/>
  <c r="AD81" i="237"/>
  <c r="AF81" i="237"/>
  <c r="I82" i="237"/>
  <c r="J82" i="237" s="1"/>
  <c r="Y82" i="237" s="1"/>
  <c r="K82" i="237"/>
  <c r="AD82" i="237"/>
  <c r="AF82" i="237"/>
  <c r="I83" i="237"/>
  <c r="J83" i="237" s="1"/>
  <c r="Y83" i="237" s="1"/>
  <c r="T83" i="237" s="1"/>
  <c r="K83" i="237"/>
  <c r="AD83" i="237"/>
  <c r="AF83" i="237"/>
  <c r="I84" i="237"/>
  <c r="J84" i="237" s="1"/>
  <c r="Y84" i="237" s="1"/>
  <c r="K84" i="237"/>
  <c r="AD84" i="237"/>
  <c r="AF84" i="237"/>
  <c r="I85" i="237"/>
  <c r="J85" i="237" s="1"/>
  <c r="Y85" i="237" s="1"/>
  <c r="L85" i="237" s="1"/>
  <c r="K85" i="237"/>
  <c r="R85" i="237"/>
  <c r="AD85" i="237"/>
  <c r="AF85" i="237"/>
  <c r="I86" i="237"/>
  <c r="J86" i="237"/>
  <c r="Y86" i="237" s="1"/>
  <c r="K86" i="237"/>
  <c r="AD86" i="237"/>
  <c r="AF86" i="237"/>
  <c r="I87" i="237"/>
  <c r="J87" i="237" s="1"/>
  <c r="Y87" i="237" s="1"/>
  <c r="K87" i="237"/>
  <c r="AD87" i="237"/>
  <c r="AF87" i="237"/>
  <c r="I88" i="237"/>
  <c r="J88" i="237" s="1"/>
  <c r="K88" i="237"/>
  <c r="N88" i="237" s="1"/>
  <c r="R88" i="237"/>
  <c r="Y88" i="237"/>
  <c r="AD88" i="237"/>
  <c r="AF88" i="237"/>
  <c r="I89" i="237"/>
  <c r="J89" i="237" s="1"/>
  <c r="K89" i="237"/>
  <c r="Y89" i="237"/>
  <c r="P89" i="237" s="1"/>
  <c r="AD89" i="237"/>
  <c r="AF89" i="237"/>
  <c r="I90" i="237"/>
  <c r="J90" i="237" s="1"/>
  <c r="Y90" i="237" s="1"/>
  <c r="K90" i="237"/>
  <c r="AD90" i="237"/>
  <c r="AF90" i="237"/>
  <c r="I91" i="237"/>
  <c r="J91" i="237" s="1"/>
  <c r="K91" i="237"/>
  <c r="Y91" i="237"/>
  <c r="AD91" i="237"/>
  <c r="AF91" i="237"/>
  <c r="I92" i="237"/>
  <c r="J92" i="237"/>
  <c r="Y92" i="237" s="1"/>
  <c r="K92" i="237"/>
  <c r="AD92" i="237"/>
  <c r="AF92" i="237"/>
  <c r="I93" i="237"/>
  <c r="J93" i="237" s="1"/>
  <c r="Y93" i="237" s="1"/>
  <c r="K93" i="237"/>
  <c r="AD93" i="237"/>
  <c r="AF93" i="237"/>
  <c r="I94" i="237"/>
  <c r="J94" i="237"/>
  <c r="Y94" i="237" s="1"/>
  <c r="K94" i="237"/>
  <c r="AD94" i="237"/>
  <c r="AF94" i="237"/>
  <c r="I95" i="237"/>
  <c r="J95" i="237" s="1"/>
  <c r="Y95" i="237" s="1"/>
  <c r="K95" i="237"/>
  <c r="AD95" i="237"/>
  <c r="AF95" i="237"/>
  <c r="I96" i="237"/>
  <c r="J96" i="237"/>
  <c r="Y96" i="237" s="1"/>
  <c r="K96" i="237"/>
  <c r="AD96" i="237"/>
  <c r="AF96" i="237"/>
  <c r="I97" i="237"/>
  <c r="J97" i="237" s="1"/>
  <c r="Y97" i="237" s="1"/>
  <c r="P97" i="237" s="1"/>
  <c r="K97" i="237"/>
  <c r="AD97" i="237"/>
  <c r="AF97" i="237"/>
  <c r="I10" i="236"/>
  <c r="K10" i="236"/>
  <c r="AD10" i="236"/>
  <c r="AF10" i="236"/>
  <c r="AT10" i="236"/>
  <c r="I11" i="236"/>
  <c r="K11" i="236"/>
  <c r="AD11" i="236"/>
  <c r="AF11" i="236"/>
  <c r="AT11" i="236"/>
  <c r="I12" i="236"/>
  <c r="K12" i="236"/>
  <c r="AD12" i="236"/>
  <c r="AF12" i="236"/>
  <c r="AT12" i="236"/>
  <c r="I13" i="236"/>
  <c r="K13" i="236"/>
  <c r="AD13" i="236"/>
  <c r="AF13" i="236"/>
  <c r="AT13" i="236"/>
  <c r="I14" i="236"/>
  <c r="K14" i="236"/>
  <c r="AD14" i="236"/>
  <c r="AF14" i="236"/>
  <c r="AT14" i="236"/>
  <c r="I15" i="236"/>
  <c r="K15" i="236"/>
  <c r="AD15" i="236"/>
  <c r="AF15" i="236"/>
  <c r="AT15" i="236"/>
  <c r="I16" i="236"/>
  <c r="K16" i="236"/>
  <c r="AD16" i="236"/>
  <c r="AF16" i="236"/>
  <c r="AT16" i="236"/>
  <c r="I17" i="236"/>
  <c r="K17" i="236"/>
  <c r="AD17" i="236"/>
  <c r="AF17" i="236"/>
  <c r="AT17" i="236"/>
  <c r="I18" i="236"/>
  <c r="K18" i="236"/>
  <c r="AD18" i="236"/>
  <c r="AF18" i="236"/>
  <c r="AT18" i="236"/>
  <c r="I19" i="236"/>
  <c r="K19" i="236"/>
  <c r="AD19" i="236"/>
  <c r="AF19" i="236"/>
  <c r="AT19" i="236"/>
  <c r="I20" i="236"/>
  <c r="K20" i="236"/>
  <c r="AD20" i="236"/>
  <c r="AF20" i="236"/>
  <c r="AT20" i="236"/>
  <c r="I21" i="236"/>
  <c r="K21" i="236"/>
  <c r="AD21" i="236"/>
  <c r="AF21" i="236"/>
  <c r="AT21" i="236"/>
  <c r="I22" i="236"/>
  <c r="K22" i="236"/>
  <c r="AD22" i="236"/>
  <c r="AF22" i="236"/>
  <c r="AT22" i="236"/>
  <c r="I23" i="236"/>
  <c r="K23" i="236"/>
  <c r="AD23" i="236"/>
  <c r="AF23" i="236"/>
  <c r="AT23" i="236"/>
  <c r="I24" i="236"/>
  <c r="K24" i="236"/>
  <c r="AD24" i="236"/>
  <c r="AF24" i="236"/>
  <c r="AT24" i="236"/>
  <c r="I25" i="236"/>
  <c r="K25" i="236"/>
  <c r="AD25" i="236"/>
  <c r="AF25" i="236"/>
  <c r="AT25" i="236"/>
  <c r="I26" i="236"/>
  <c r="K26" i="236"/>
  <c r="AD26" i="236"/>
  <c r="AF26" i="236"/>
  <c r="AT26" i="236"/>
  <c r="I27" i="236"/>
  <c r="K27" i="236"/>
  <c r="AD27" i="236"/>
  <c r="AF27" i="236"/>
  <c r="AT27" i="236"/>
  <c r="I28" i="236"/>
  <c r="K28" i="236"/>
  <c r="AD28" i="236"/>
  <c r="AF28" i="236"/>
  <c r="AT28" i="236"/>
  <c r="I29" i="236"/>
  <c r="K29" i="236"/>
  <c r="AD29" i="236"/>
  <c r="AF29" i="236"/>
  <c r="AT29" i="236"/>
  <c r="I30" i="236"/>
  <c r="K30" i="236"/>
  <c r="AD30" i="236"/>
  <c r="AF30" i="236"/>
  <c r="AT30" i="236"/>
  <c r="I31" i="236"/>
  <c r="K31" i="236"/>
  <c r="AD31" i="236"/>
  <c r="AF31" i="236"/>
  <c r="AT31" i="236"/>
  <c r="I32" i="236"/>
  <c r="K32" i="236"/>
  <c r="AD32" i="236"/>
  <c r="AF32" i="236"/>
  <c r="AT32" i="236"/>
  <c r="I33" i="236"/>
  <c r="K33" i="236"/>
  <c r="AD33" i="236"/>
  <c r="AF33" i="236"/>
  <c r="AT33" i="236"/>
  <c r="I34" i="236"/>
  <c r="K34" i="236"/>
  <c r="AD34" i="236"/>
  <c r="AF34" i="236"/>
  <c r="AT34" i="236"/>
  <c r="I35" i="236"/>
  <c r="K35" i="236"/>
  <c r="AD35" i="236"/>
  <c r="AF35" i="236"/>
  <c r="AT35" i="236"/>
  <c r="I36" i="236"/>
  <c r="K36" i="236"/>
  <c r="AD36" i="236"/>
  <c r="AF36" i="236"/>
  <c r="AT36" i="236"/>
  <c r="I37" i="236"/>
  <c r="K37" i="236"/>
  <c r="AD37" i="236"/>
  <c r="AF37" i="236"/>
  <c r="AT37" i="236"/>
  <c r="I38" i="236"/>
  <c r="K38" i="236"/>
  <c r="AD38" i="236"/>
  <c r="AF38" i="236"/>
  <c r="AT38" i="236"/>
  <c r="I39" i="236"/>
  <c r="K39" i="236"/>
  <c r="AD39" i="236"/>
  <c r="AF39" i="236"/>
  <c r="AT39" i="236"/>
  <c r="I40" i="236"/>
  <c r="K40" i="236"/>
  <c r="AD40" i="236"/>
  <c r="AF40" i="236"/>
  <c r="AT40" i="236"/>
  <c r="I41" i="236"/>
  <c r="K41" i="236"/>
  <c r="AD41" i="236"/>
  <c r="AF41" i="236"/>
  <c r="AT41" i="236"/>
  <c r="I42" i="236"/>
  <c r="K42" i="236"/>
  <c r="AD42" i="236"/>
  <c r="AF42" i="236"/>
  <c r="AT42" i="236"/>
  <c r="I43" i="236"/>
  <c r="K43" i="236"/>
  <c r="AD43" i="236"/>
  <c r="AF43" i="236"/>
  <c r="AT43" i="236"/>
  <c r="I44" i="236"/>
  <c r="K44" i="236"/>
  <c r="AD44" i="236"/>
  <c r="AF44" i="236"/>
  <c r="AT44" i="236"/>
  <c r="I45" i="236"/>
  <c r="K45" i="236"/>
  <c r="AD45" i="236"/>
  <c r="AF45" i="236"/>
  <c r="AT45" i="236"/>
  <c r="I46" i="236"/>
  <c r="K46" i="236"/>
  <c r="AD46" i="236"/>
  <c r="AF46" i="236"/>
  <c r="AT46" i="236"/>
  <c r="I47" i="236"/>
  <c r="K47" i="236"/>
  <c r="AD47" i="236"/>
  <c r="AF47" i="236"/>
  <c r="AT47" i="236"/>
  <c r="I48" i="236"/>
  <c r="K48" i="236"/>
  <c r="AD48" i="236"/>
  <c r="AF48" i="236"/>
  <c r="AT48" i="236"/>
  <c r="I49" i="236"/>
  <c r="K49" i="236"/>
  <c r="AD49" i="236"/>
  <c r="AF49" i="236"/>
  <c r="AT49" i="236"/>
  <c r="I50" i="236"/>
  <c r="K50" i="236"/>
  <c r="AD50" i="236"/>
  <c r="AF50" i="236"/>
  <c r="AT50" i="236"/>
  <c r="I51" i="236"/>
  <c r="K51" i="236"/>
  <c r="AD51" i="236"/>
  <c r="AF51" i="236"/>
  <c r="AT51" i="236"/>
  <c r="I52" i="236"/>
  <c r="K52" i="236"/>
  <c r="AD52" i="236"/>
  <c r="AF52" i="236"/>
  <c r="AT52" i="236"/>
  <c r="I53" i="236"/>
  <c r="K53" i="236"/>
  <c r="AD53" i="236"/>
  <c r="AF53" i="236"/>
  <c r="AT53" i="236"/>
  <c r="I54" i="236"/>
  <c r="K54" i="236"/>
  <c r="AD54" i="236"/>
  <c r="AF54" i="236"/>
  <c r="AT54" i="236"/>
  <c r="I55" i="236"/>
  <c r="K55" i="236"/>
  <c r="AD55" i="236"/>
  <c r="AF55" i="236"/>
  <c r="AT55" i="236"/>
  <c r="I56" i="236"/>
  <c r="K56" i="236"/>
  <c r="AD56" i="236"/>
  <c r="AF56" i="236"/>
  <c r="AT56" i="236"/>
  <c r="I57" i="236"/>
  <c r="K57" i="236"/>
  <c r="AD57" i="236"/>
  <c r="AF57" i="236"/>
  <c r="AT57" i="236"/>
  <c r="I58" i="236"/>
  <c r="K58" i="236"/>
  <c r="AD58" i="236"/>
  <c r="AF58" i="236"/>
  <c r="AT58" i="236"/>
  <c r="I59" i="236"/>
  <c r="K59" i="236"/>
  <c r="AD59" i="236"/>
  <c r="AF59" i="236"/>
  <c r="AT59" i="236"/>
  <c r="I60" i="236"/>
  <c r="K60" i="236"/>
  <c r="AD60" i="236"/>
  <c r="AF60" i="236"/>
  <c r="AT60" i="236"/>
  <c r="I61" i="236"/>
  <c r="K61" i="236"/>
  <c r="AD61" i="236"/>
  <c r="AF61" i="236"/>
  <c r="AT61" i="236"/>
  <c r="I62" i="236"/>
  <c r="K62" i="236"/>
  <c r="AD62" i="236"/>
  <c r="AF62" i="236"/>
  <c r="AT62" i="236"/>
  <c r="I63" i="236"/>
  <c r="K63" i="236"/>
  <c r="AD63" i="236"/>
  <c r="AF63" i="236"/>
  <c r="AT63" i="236"/>
  <c r="I64" i="236"/>
  <c r="K64" i="236"/>
  <c r="AD64" i="236"/>
  <c r="AF64" i="236"/>
  <c r="AT64" i="236"/>
  <c r="I65" i="236"/>
  <c r="K65" i="236"/>
  <c r="AD65" i="236"/>
  <c r="AF65" i="236"/>
  <c r="AT65" i="236"/>
  <c r="I66" i="236"/>
  <c r="K66" i="236"/>
  <c r="AD66" i="236"/>
  <c r="AF66" i="236"/>
  <c r="AT66" i="236"/>
  <c r="I67" i="236"/>
  <c r="K67" i="236"/>
  <c r="AD67" i="236"/>
  <c r="AF67" i="236"/>
  <c r="AT67" i="236"/>
  <c r="I68" i="236"/>
  <c r="K68" i="236"/>
  <c r="AD68" i="236"/>
  <c r="AF68" i="236"/>
  <c r="AT68" i="236"/>
  <c r="I69" i="236"/>
  <c r="K69" i="236"/>
  <c r="AD69" i="236"/>
  <c r="AF69" i="236"/>
  <c r="AT69" i="236"/>
  <c r="I70" i="236"/>
  <c r="K70" i="236"/>
  <c r="AD70" i="236"/>
  <c r="AF70" i="236"/>
  <c r="AT70" i="236"/>
  <c r="I71" i="236"/>
  <c r="K71" i="236"/>
  <c r="AD71" i="236"/>
  <c r="AF71" i="236"/>
  <c r="AT71" i="236"/>
  <c r="I72" i="236"/>
  <c r="K72" i="236"/>
  <c r="AD72" i="236"/>
  <c r="AF72" i="236"/>
  <c r="AT72" i="236"/>
  <c r="I73" i="236"/>
  <c r="K73" i="236"/>
  <c r="AD73" i="236"/>
  <c r="AF73" i="236"/>
  <c r="AT73" i="236"/>
  <c r="I74" i="236"/>
  <c r="K74" i="236"/>
  <c r="AD74" i="236"/>
  <c r="AF74" i="236"/>
  <c r="AT74" i="236"/>
  <c r="I75" i="236"/>
  <c r="K75" i="236"/>
  <c r="AD75" i="236"/>
  <c r="AF75" i="236"/>
  <c r="AT75" i="236"/>
  <c r="I76" i="236"/>
  <c r="K76" i="236"/>
  <c r="AD76" i="236"/>
  <c r="AF76" i="236"/>
  <c r="AT76" i="236"/>
  <c r="I77" i="236"/>
  <c r="K77" i="236"/>
  <c r="AD77" i="236"/>
  <c r="AF77" i="236"/>
  <c r="AT77" i="236"/>
  <c r="I78" i="236"/>
  <c r="K78" i="236"/>
  <c r="AD78" i="236"/>
  <c r="AF78" i="236"/>
  <c r="AT78" i="236"/>
  <c r="I79" i="236"/>
  <c r="K79" i="236"/>
  <c r="AD79" i="236"/>
  <c r="AF79" i="236"/>
  <c r="AT79" i="236"/>
  <c r="I80" i="236"/>
  <c r="K80" i="236"/>
  <c r="AD80" i="236"/>
  <c r="AF80" i="236"/>
  <c r="AT80" i="236"/>
  <c r="I81" i="236"/>
  <c r="K81" i="236"/>
  <c r="AD81" i="236"/>
  <c r="AF81" i="236"/>
  <c r="AT81" i="236"/>
  <c r="I82" i="236"/>
  <c r="K82" i="236"/>
  <c r="AD82" i="236"/>
  <c r="AF82" i="236"/>
  <c r="AT82" i="236"/>
  <c r="I83" i="236"/>
  <c r="K83" i="236"/>
  <c r="AD83" i="236"/>
  <c r="AF83" i="236"/>
  <c r="AT83" i="236"/>
  <c r="I84" i="236"/>
  <c r="K84" i="236"/>
  <c r="AD84" i="236"/>
  <c r="AF84" i="236"/>
  <c r="AT84" i="236"/>
  <c r="I85" i="236"/>
  <c r="K85" i="236"/>
  <c r="AD85" i="236"/>
  <c r="AF85" i="236"/>
  <c r="AT85" i="236"/>
  <c r="I86" i="236"/>
  <c r="K86" i="236"/>
  <c r="AD86" i="236"/>
  <c r="AF86" i="236"/>
  <c r="AT86" i="236"/>
  <c r="I87" i="236"/>
  <c r="K87" i="236"/>
  <c r="AD87" i="236"/>
  <c r="AF87" i="236"/>
  <c r="AT87" i="236"/>
  <c r="I88" i="236"/>
  <c r="K88" i="236"/>
  <c r="AD88" i="236"/>
  <c r="AF88" i="236"/>
  <c r="AT88" i="236"/>
  <c r="I89" i="236"/>
  <c r="K89" i="236"/>
  <c r="AD89" i="236"/>
  <c r="AF89" i="236"/>
  <c r="AT89" i="236"/>
  <c r="I90" i="236"/>
  <c r="K90" i="236"/>
  <c r="AD90" i="236"/>
  <c r="AF90" i="236"/>
  <c r="AT90" i="236"/>
  <c r="I91" i="236"/>
  <c r="K91" i="236"/>
  <c r="AD91" i="236"/>
  <c r="AF91" i="236"/>
  <c r="AT91" i="236"/>
  <c r="I92" i="236"/>
  <c r="K92" i="236"/>
  <c r="AD92" i="236"/>
  <c r="AF92" i="236"/>
  <c r="AT92" i="236"/>
  <c r="I93" i="236"/>
  <c r="K93" i="236"/>
  <c r="AD93" i="236"/>
  <c r="AF93" i="236"/>
  <c r="AT93" i="236"/>
  <c r="I94" i="236"/>
  <c r="K94" i="236"/>
  <c r="AD94" i="236"/>
  <c r="AF94" i="236"/>
  <c r="AT94" i="236"/>
  <c r="I95" i="236"/>
  <c r="K95" i="236"/>
  <c r="AD95" i="236"/>
  <c r="AF95" i="236"/>
  <c r="AT95" i="236"/>
  <c r="I96" i="236"/>
  <c r="K96" i="236"/>
  <c r="AD96" i="236"/>
  <c r="AF96" i="236"/>
  <c r="AT96" i="236"/>
  <c r="I97" i="236"/>
  <c r="K97" i="236"/>
  <c r="AD97" i="236"/>
  <c r="AF97" i="236"/>
  <c r="AT97" i="236"/>
  <c r="I98" i="236"/>
  <c r="K98" i="236"/>
  <c r="AD98" i="236"/>
  <c r="AF98" i="236"/>
  <c r="AT98" i="236"/>
  <c r="I99" i="236"/>
  <c r="K99" i="236"/>
  <c r="AD99" i="236"/>
  <c r="AF99" i="236"/>
  <c r="AT99" i="236"/>
  <c r="I10" i="235"/>
  <c r="K10" i="235"/>
  <c r="AD10" i="235"/>
  <c r="AF10" i="235"/>
  <c r="I11" i="235"/>
  <c r="K11" i="235"/>
  <c r="AD11" i="235"/>
  <c r="AF11" i="235"/>
  <c r="I12" i="235"/>
  <c r="K12" i="235"/>
  <c r="AD12" i="235"/>
  <c r="AF12" i="235"/>
  <c r="I13" i="235"/>
  <c r="K13" i="235"/>
  <c r="AD13" i="235"/>
  <c r="AF13" i="235"/>
  <c r="I14" i="235"/>
  <c r="K14" i="235"/>
  <c r="AD14" i="235"/>
  <c r="AF14" i="235"/>
  <c r="I15" i="235"/>
  <c r="K15" i="235"/>
  <c r="AD15" i="235"/>
  <c r="AF15" i="235"/>
  <c r="I16" i="235"/>
  <c r="K16" i="235"/>
  <c r="AD16" i="235"/>
  <c r="AF16" i="235"/>
  <c r="I17" i="235"/>
  <c r="K17" i="235"/>
  <c r="AD17" i="235"/>
  <c r="AF17" i="235"/>
  <c r="I18" i="235"/>
  <c r="K18" i="235"/>
  <c r="AD18" i="235"/>
  <c r="AF18" i="235"/>
  <c r="I19" i="235"/>
  <c r="K19" i="235"/>
  <c r="AD19" i="235"/>
  <c r="AF19" i="235"/>
  <c r="I20" i="235"/>
  <c r="K20" i="235"/>
  <c r="AD20" i="235"/>
  <c r="AF20" i="235"/>
  <c r="I21" i="235"/>
  <c r="K21" i="235"/>
  <c r="AD21" i="235"/>
  <c r="AF21" i="235"/>
  <c r="I22" i="235"/>
  <c r="K22" i="235"/>
  <c r="AD22" i="235"/>
  <c r="AF22" i="235"/>
  <c r="I23" i="235"/>
  <c r="K23" i="235"/>
  <c r="AD23" i="235"/>
  <c r="AF23" i="235"/>
  <c r="I24" i="235"/>
  <c r="K24" i="235"/>
  <c r="AD24" i="235"/>
  <c r="AF24" i="235"/>
  <c r="I25" i="235"/>
  <c r="K25" i="235"/>
  <c r="AD25" i="235"/>
  <c r="AF25" i="235"/>
  <c r="I26" i="235"/>
  <c r="K26" i="235"/>
  <c r="AD26" i="235"/>
  <c r="AF26" i="235"/>
  <c r="I27" i="235"/>
  <c r="K27" i="235"/>
  <c r="AD27" i="235"/>
  <c r="AF27" i="235"/>
  <c r="I28" i="235"/>
  <c r="K28" i="235"/>
  <c r="AD28" i="235"/>
  <c r="AF28" i="235"/>
  <c r="I29" i="235"/>
  <c r="K29" i="235"/>
  <c r="AD29" i="235"/>
  <c r="AF29" i="235"/>
  <c r="I30" i="235"/>
  <c r="K30" i="235"/>
  <c r="AD30" i="235"/>
  <c r="AF30" i="235"/>
  <c r="I31" i="235"/>
  <c r="K31" i="235"/>
  <c r="AD31" i="235"/>
  <c r="AF31" i="235"/>
  <c r="I32" i="235"/>
  <c r="K32" i="235"/>
  <c r="AD32" i="235"/>
  <c r="AF32" i="235"/>
  <c r="I33" i="235"/>
  <c r="K33" i="235"/>
  <c r="AD33" i="235"/>
  <c r="AF33" i="235"/>
  <c r="I34" i="235"/>
  <c r="K34" i="235"/>
  <c r="AD34" i="235"/>
  <c r="AF34" i="235"/>
  <c r="I35" i="235"/>
  <c r="K35" i="235"/>
  <c r="AD35" i="235"/>
  <c r="AF35" i="235"/>
  <c r="I36" i="235"/>
  <c r="K36" i="235"/>
  <c r="AD36" i="235"/>
  <c r="AF36" i="235"/>
  <c r="I37" i="235"/>
  <c r="K37" i="235"/>
  <c r="AD37" i="235"/>
  <c r="AF37" i="235"/>
  <c r="I38" i="235"/>
  <c r="K38" i="235"/>
  <c r="AD38" i="235"/>
  <c r="AF38" i="235"/>
  <c r="I39" i="235"/>
  <c r="K39" i="235"/>
  <c r="AD39" i="235"/>
  <c r="AF39" i="235"/>
  <c r="I40" i="235"/>
  <c r="K40" i="235"/>
  <c r="AD40" i="235"/>
  <c r="AF40" i="235"/>
  <c r="I41" i="235"/>
  <c r="K41" i="235"/>
  <c r="AD41" i="235"/>
  <c r="AF41" i="235"/>
  <c r="I42" i="235"/>
  <c r="K42" i="235"/>
  <c r="AD42" i="235"/>
  <c r="AF42" i="235"/>
  <c r="I43" i="235"/>
  <c r="K43" i="235"/>
  <c r="AD43" i="235"/>
  <c r="AF43" i="235"/>
  <c r="I44" i="235"/>
  <c r="K44" i="235"/>
  <c r="AD44" i="235"/>
  <c r="AF44" i="235"/>
  <c r="I45" i="235"/>
  <c r="K45" i="235"/>
  <c r="AD45" i="235"/>
  <c r="AF45" i="235"/>
  <c r="I46" i="235"/>
  <c r="K46" i="235"/>
  <c r="AD46" i="235"/>
  <c r="AF46" i="235"/>
  <c r="I47" i="235"/>
  <c r="K47" i="235"/>
  <c r="AD47" i="235"/>
  <c r="AF47" i="235"/>
  <c r="I48" i="235"/>
  <c r="K48" i="235"/>
  <c r="AD48" i="235"/>
  <c r="AF48" i="235"/>
  <c r="I49" i="235"/>
  <c r="K49" i="235"/>
  <c r="AD49" i="235"/>
  <c r="AF49" i="235"/>
  <c r="I50" i="235"/>
  <c r="K50" i="235"/>
  <c r="AD50" i="235"/>
  <c r="AF50" i="235"/>
  <c r="I51" i="235"/>
  <c r="K51" i="235"/>
  <c r="AD51" i="235"/>
  <c r="AF51" i="235"/>
  <c r="I52" i="235"/>
  <c r="K52" i="235"/>
  <c r="AD52" i="235"/>
  <c r="AF52" i="235"/>
  <c r="I53" i="235"/>
  <c r="K53" i="235"/>
  <c r="AD53" i="235"/>
  <c r="AF53" i="235"/>
  <c r="I54" i="235"/>
  <c r="K54" i="235"/>
  <c r="AD54" i="235"/>
  <c r="AF54" i="235"/>
  <c r="I55" i="235"/>
  <c r="K55" i="235"/>
  <c r="AD55" i="235"/>
  <c r="AF55" i="235"/>
  <c r="I56" i="235"/>
  <c r="K56" i="235"/>
  <c r="AD56" i="235"/>
  <c r="AF56" i="235"/>
  <c r="I57" i="235"/>
  <c r="K57" i="235"/>
  <c r="AD57" i="235"/>
  <c r="AF57" i="235"/>
  <c r="I58" i="235"/>
  <c r="K58" i="235"/>
  <c r="AD58" i="235"/>
  <c r="AF58" i="235"/>
  <c r="I59" i="235"/>
  <c r="K59" i="235"/>
  <c r="AD59" i="235"/>
  <c r="AF59" i="235"/>
  <c r="I60" i="235"/>
  <c r="K60" i="235"/>
  <c r="AD60" i="235"/>
  <c r="AF60" i="235"/>
  <c r="I61" i="235"/>
  <c r="K61" i="235"/>
  <c r="AD61" i="235"/>
  <c r="AF61" i="235"/>
  <c r="I62" i="235"/>
  <c r="K62" i="235"/>
  <c r="AD62" i="235"/>
  <c r="AF62" i="235"/>
  <c r="I63" i="235"/>
  <c r="K63" i="235"/>
  <c r="AD63" i="235"/>
  <c r="AF63" i="235"/>
  <c r="I64" i="235"/>
  <c r="K64" i="235"/>
  <c r="AD64" i="235"/>
  <c r="AF64" i="235"/>
  <c r="I65" i="235"/>
  <c r="K65" i="235"/>
  <c r="AD65" i="235"/>
  <c r="AF65" i="235"/>
  <c r="I66" i="235"/>
  <c r="K66" i="235"/>
  <c r="AD66" i="235"/>
  <c r="AF66" i="235"/>
  <c r="I67" i="235"/>
  <c r="K67" i="235"/>
  <c r="AD67" i="235"/>
  <c r="AF67" i="235"/>
  <c r="I68" i="235"/>
  <c r="K68" i="235"/>
  <c r="AD68" i="235"/>
  <c r="AF68" i="235"/>
  <c r="I69" i="235"/>
  <c r="K69" i="235"/>
  <c r="AD69" i="235"/>
  <c r="AF69" i="235"/>
  <c r="I70" i="235"/>
  <c r="K70" i="235"/>
  <c r="AD70" i="235"/>
  <c r="AF70" i="235"/>
  <c r="I71" i="235"/>
  <c r="K71" i="235"/>
  <c r="AD71" i="235"/>
  <c r="AF71" i="235"/>
  <c r="I72" i="235"/>
  <c r="K72" i="235"/>
  <c r="AD72" i="235"/>
  <c r="AF72" i="235"/>
  <c r="I73" i="235"/>
  <c r="K73" i="235"/>
  <c r="AD73" i="235"/>
  <c r="AF73" i="235"/>
  <c r="I74" i="235"/>
  <c r="K74" i="235"/>
  <c r="AD74" i="235"/>
  <c r="AF74" i="235"/>
  <c r="I75" i="235"/>
  <c r="K75" i="235"/>
  <c r="AD75" i="235"/>
  <c r="AF75" i="235"/>
  <c r="I76" i="235"/>
  <c r="K76" i="235"/>
  <c r="AD76" i="235"/>
  <c r="AF76" i="235"/>
  <c r="I77" i="235"/>
  <c r="K77" i="235"/>
  <c r="AD77" i="235"/>
  <c r="AF77" i="235"/>
  <c r="I78" i="235"/>
  <c r="K78" i="235"/>
  <c r="AD78" i="235"/>
  <c r="AF78" i="235"/>
  <c r="I79" i="235"/>
  <c r="K79" i="235"/>
  <c r="AD79" i="235"/>
  <c r="AF79" i="235"/>
  <c r="I80" i="235"/>
  <c r="K80" i="235"/>
  <c r="AD80" i="235"/>
  <c r="AF80" i="235"/>
  <c r="I81" i="235"/>
  <c r="K81" i="235"/>
  <c r="AD81" i="235"/>
  <c r="AF81" i="235"/>
  <c r="I82" i="235"/>
  <c r="K82" i="235"/>
  <c r="AD82" i="235"/>
  <c r="AF82" i="235"/>
  <c r="I83" i="235"/>
  <c r="K83" i="235"/>
  <c r="AD83" i="235"/>
  <c r="AF83" i="235"/>
  <c r="I84" i="235"/>
  <c r="K84" i="235"/>
  <c r="AD84" i="235"/>
  <c r="AF84" i="235"/>
  <c r="I85" i="235"/>
  <c r="K85" i="235"/>
  <c r="AD85" i="235"/>
  <c r="AF85" i="235"/>
  <c r="I86" i="235"/>
  <c r="K86" i="235"/>
  <c r="AD86" i="235"/>
  <c r="AF86" i="235"/>
  <c r="I87" i="235"/>
  <c r="K87" i="235"/>
  <c r="AD87" i="235"/>
  <c r="AF87" i="235"/>
  <c r="I88" i="235"/>
  <c r="K88" i="235"/>
  <c r="AD88" i="235"/>
  <c r="AF88" i="235"/>
  <c r="I89" i="235"/>
  <c r="K89" i="235"/>
  <c r="AD89" i="235"/>
  <c r="AF89" i="235"/>
  <c r="I90" i="235"/>
  <c r="K90" i="235"/>
  <c r="AD90" i="235"/>
  <c r="AF90" i="235"/>
  <c r="I91" i="235"/>
  <c r="K91" i="235"/>
  <c r="AD91" i="235"/>
  <c r="AF91" i="235"/>
  <c r="I92" i="235"/>
  <c r="K92" i="235"/>
  <c r="AD92" i="235"/>
  <c r="AF92" i="235"/>
  <c r="I93" i="235"/>
  <c r="K93" i="235"/>
  <c r="AD93" i="235"/>
  <c r="AF93" i="235"/>
  <c r="I94" i="235"/>
  <c r="K94" i="235"/>
  <c r="AD94" i="235"/>
  <c r="AF94" i="235"/>
  <c r="I95" i="235"/>
  <c r="K95" i="235"/>
  <c r="AD95" i="235"/>
  <c r="AF95" i="235"/>
  <c r="I96" i="235"/>
  <c r="K96" i="235"/>
  <c r="AD96" i="235"/>
  <c r="AF96" i="235"/>
  <c r="I97" i="235"/>
  <c r="K97" i="235"/>
  <c r="AD97" i="235"/>
  <c r="AF97" i="235"/>
  <c r="I98" i="235"/>
  <c r="K98" i="235"/>
  <c r="AD98" i="235"/>
  <c r="AF98" i="235"/>
  <c r="I99" i="235"/>
  <c r="K99" i="235"/>
  <c r="AD99" i="235"/>
  <c r="AF99" i="235"/>
  <c r="I10" i="234"/>
  <c r="K10" i="234"/>
  <c r="AD10" i="234"/>
  <c r="AF10" i="234"/>
  <c r="I11" i="234"/>
  <c r="K11" i="234"/>
  <c r="AD11" i="234"/>
  <c r="AF11" i="234"/>
  <c r="I12" i="234"/>
  <c r="K12" i="234"/>
  <c r="AD12" i="234"/>
  <c r="AF12" i="234"/>
  <c r="I13" i="234"/>
  <c r="K13" i="234"/>
  <c r="AD13" i="234"/>
  <c r="AF13" i="234"/>
  <c r="I14" i="234"/>
  <c r="K14" i="234"/>
  <c r="AD14" i="234"/>
  <c r="AF14" i="234"/>
  <c r="I15" i="234"/>
  <c r="K15" i="234"/>
  <c r="AD15" i="234"/>
  <c r="AF15" i="234"/>
  <c r="I16" i="234"/>
  <c r="K16" i="234"/>
  <c r="AD16" i="234"/>
  <c r="AF16" i="234"/>
  <c r="I17" i="234"/>
  <c r="K17" i="234"/>
  <c r="AD17" i="234"/>
  <c r="AF17" i="234"/>
  <c r="I18" i="234"/>
  <c r="K18" i="234"/>
  <c r="AD18" i="234"/>
  <c r="AF18" i="234"/>
  <c r="I19" i="234"/>
  <c r="K19" i="234"/>
  <c r="AD19" i="234"/>
  <c r="AF19" i="234"/>
  <c r="I20" i="234"/>
  <c r="K20" i="234"/>
  <c r="AD20" i="234"/>
  <c r="AF20" i="234"/>
  <c r="I21" i="234"/>
  <c r="K21" i="234"/>
  <c r="AD21" i="234"/>
  <c r="AF21" i="234"/>
  <c r="I22" i="234"/>
  <c r="K22" i="234"/>
  <c r="AD22" i="234"/>
  <c r="AF22" i="234"/>
  <c r="I23" i="234"/>
  <c r="K23" i="234"/>
  <c r="AD23" i="234"/>
  <c r="AF23" i="234"/>
  <c r="I24" i="234"/>
  <c r="K24" i="234"/>
  <c r="AD24" i="234"/>
  <c r="AF24" i="234"/>
  <c r="I25" i="234"/>
  <c r="K25" i="234"/>
  <c r="AD25" i="234"/>
  <c r="AF25" i="234"/>
  <c r="I26" i="234"/>
  <c r="K26" i="234"/>
  <c r="AD26" i="234"/>
  <c r="AF26" i="234"/>
  <c r="I27" i="234"/>
  <c r="K27" i="234"/>
  <c r="AD27" i="234"/>
  <c r="AF27" i="234"/>
  <c r="I28" i="234"/>
  <c r="K28" i="234"/>
  <c r="AD28" i="234"/>
  <c r="AF28" i="234"/>
  <c r="I29" i="234"/>
  <c r="K29" i="234"/>
  <c r="AD29" i="234"/>
  <c r="AF29" i="234"/>
  <c r="I30" i="234"/>
  <c r="K30" i="234"/>
  <c r="AD30" i="234"/>
  <c r="AF30" i="234"/>
  <c r="I31" i="234"/>
  <c r="K31" i="234"/>
  <c r="AD31" i="234"/>
  <c r="AF31" i="234"/>
  <c r="I32" i="234"/>
  <c r="K32" i="234"/>
  <c r="AD32" i="234"/>
  <c r="AF32" i="234"/>
  <c r="I33" i="234"/>
  <c r="K33" i="234"/>
  <c r="AD33" i="234"/>
  <c r="AF33" i="234"/>
  <c r="I34" i="234"/>
  <c r="K34" i="234"/>
  <c r="AD34" i="234"/>
  <c r="AF34" i="234"/>
  <c r="I35" i="234"/>
  <c r="K35" i="234"/>
  <c r="AD35" i="234"/>
  <c r="AF35" i="234"/>
  <c r="I36" i="234"/>
  <c r="K36" i="234"/>
  <c r="AD36" i="234"/>
  <c r="AF36" i="234"/>
  <c r="I37" i="234"/>
  <c r="K37" i="234"/>
  <c r="AD37" i="234"/>
  <c r="AF37" i="234"/>
  <c r="I38" i="234"/>
  <c r="K38" i="234"/>
  <c r="AD38" i="234"/>
  <c r="AF38" i="234"/>
  <c r="I39" i="234"/>
  <c r="K39" i="234"/>
  <c r="AD39" i="234"/>
  <c r="AF39" i="234"/>
  <c r="I40" i="234"/>
  <c r="K40" i="234"/>
  <c r="AD40" i="234"/>
  <c r="AF40" i="234"/>
  <c r="I41" i="234"/>
  <c r="K41" i="234"/>
  <c r="AD41" i="234"/>
  <c r="AF41" i="234"/>
  <c r="I42" i="234"/>
  <c r="K42" i="234"/>
  <c r="AD42" i="234"/>
  <c r="AF42" i="234"/>
  <c r="I43" i="234"/>
  <c r="K43" i="234"/>
  <c r="AD43" i="234"/>
  <c r="AF43" i="234"/>
  <c r="I44" i="234"/>
  <c r="K44" i="234"/>
  <c r="AD44" i="234"/>
  <c r="AF44" i="234"/>
  <c r="I45" i="234"/>
  <c r="K45" i="234"/>
  <c r="AD45" i="234"/>
  <c r="AF45" i="234"/>
  <c r="I46" i="234"/>
  <c r="K46" i="234"/>
  <c r="AD46" i="234"/>
  <c r="AF46" i="234"/>
  <c r="I47" i="234"/>
  <c r="K47" i="234"/>
  <c r="AD47" i="234"/>
  <c r="AF47" i="234"/>
  <c r="I48" i="234"/>
  <c r="K48" i="234"/>
  <c r="AD48" i="234"/>
  <c r="AF48" i="234"/>
  <c r="I49" i="234"/>
  <c r="K49" i="234"/>
  <c r="AD49" i="234"/>
  <c r="AF49" i="234"/>
  <c r="I50" i="234"/>
  <c r="K50" i="234"/>
  <c r="AD50" i="234"/>
  <c r="AF50" i="234"/>
  <c r="I51" i="234"/>
  <c r="K51" i="234"/>
  <c r="AD51" i="234"/>
  <c r="AF51" i="234"/>
  <c r="I52" i="234"/>
  <c r="K52" i="234"/>
  <c r="AD52" i="234"/>
  <c r="AF52" i="234"/>
  <c r="I53" i="234"/>
  <c r="K53" i="234"/>
  <c r="AD53" i="234"/>
  <c r="AF53" i="234"/>
  <c r="I54" i="234"/>
  <c r="K54" i="234"/>
  <c r="AD54" i="234"/>
  <c r="AF54" i="234"/>
  <c r="I55" i="234"/>
  <c r="K55" i="234"/>
  <c r="AD55" i="234"/>
  <c r="AF55" i="234"/>
  <c r="I56" i="234"/>
  <c r="K56" i="234"/>
  <c r="AD56" i="234"/>
  <c r="AF56" i="234"/>
  <c r="I57" i="234"/>
  <c r="K57" i="234"/>
  <c r="AD57" i="234"/>
  <c r="AF57" i="234"/>
  <c r="I58" i="234"/>
  <c r="K58" i="234"/>
  <c r="AD58" i="234"/>
  <c r="AF58" i="234"/>
  <c r="I59" i="234"/>
  <c r="K59" i="234"/>
  <c r="AD59" i="234"/>
  <c r="AF59" i="234"/>
  <c r="I60" i="234"/>
  <c r="K60" i="234"/>
  <c r="AD60" i="234"/>
  <c r="AF60" i="234"/>
  <c r="I61" i="234"/>
  <c r="K61" i="234"/>
  <c r="AD61" i="234"/>
  <c r="AF61" i="234"/>
  <c r="I62" i="234"/>
  <c r="K62" i="234"/>
  <c r="AD62" i="234"/>
  <c r="AF62" i="234"/>
  <c r="I63" i="234"/>
  <c r="K63" i="234"/>
  <c r="AD63" i="234"/>
  <c r="AF63" i="234"/>
  <c r="I64" i="234"/>
  <c r="K64" i="234"/>
  <c r="AD64" i="234"/>
  <c r="AF64" i="234"/>
  <c r="I65" i="234"/>
  <c r="K65" i="234"/>
  <c r="AD65" i="234"/>
  <c r="AF65" i="234"/>
  <c r="I66" i="234"/>
  <c r="K66" i="234"/>
  <c r="AD66" i="234"/>
  <c r="AF66" i="234"/>
  <c r="I67" i="234"/>
  <c r="K67" i="234"/>
  <c r="AD67" i="234"/>
  <c r="AF67" i="234"/>
  <c r="I68" i="234"/>
  <c r="K68" i="234"/>
  <c r="AD68" i="234"/>
  <c r="AF68" i="234"/>
  <c r="I69" i="234"/>
  <c r="K69" i="234"/>
  <c r="AD69" i="234"/>
  <c r="AF69" i="234"/>
  <c r="I70" i="234"/>
  <c r="K70" i="234"/>
  <c r="AD70" i="234"/>
  <c r="AF70" i="234"/>
  <c r="I71" i="234"/>
  <c r="K71" i="234"/>
  <c r="AD71" i="234"/>
  <c r="AF71" i="234"/>
  <c r="I72" i="234"/>
  <c r="K72" i="234"/>
  <c r="AD72" i="234"/>
  <c r="AF72" i="234"/>
  <c r="I73" i="234"/>
  <c r="K73" i="234"/>
  <c r="AD73" i="234"/>
  <c r="AF73" i="234"/>
  <c r="I74" i="234"/>
  <c r="K74" i="234"/>
  <c r="AD74" i="234"/>
  <c r="AF74" i="234"/>
  <c r="I75" i="234"/>
  <c r="K75" i="234"/>
  <c r="AD75" i="234"/>
  <c r="AF75" i="234"/>
  <c r="I76" i="234"/>
  <c r="K76" i="234"/>
  <c r="AD76" i="234"/>
  <c r="AF76" i="234"/>
  <c r="I77" i="234"/>
  <c r="K77" i="234"/>
  <c r="AD77" i="234"/>
  <c r="AF77" i="234"/>
  <c r="I78" i="234"/>
  <c r="K78" i="234"/>
  <c r="AD78" i="234"/>
  <c r="AF78" i="234"/>
  <c r="I79" i="234"/>
  <c r="K79" i="234"/>
  <c r="AD79" i="234"/>
  <c r="AF79" i="234"/>
  <c r="I80" i="234"/>
  <c r="K80" i="234"/>
  <c r="AD80" i="234"/>
  <c r="AF80" i="234"/>
  <c r="I81" i="234"/>
  <c r="K81" i="234"/>
  <c r="AD81" i="234"/>
  <c r="AF81" i="234"/>
  <c r="I82" i="234"/>
  <c r="K82" i="234"/>
  <c r="AD82" i="234"/>
  <c r="AF82" i="234"/>
  <c r="I83" i="234"/>
  <c r="K83" i="234"/>
  <c r="AD83" i="234"/>
  <c r="AF83" i="234"/>
  <c r="I84" i="234"/>
  <c r="K84" i="234"/>
  <c r="AD84" i="234"/>
  <c r="AF84" i="234"/>
  <c r="I85" i="234"/>
  <c r="K85" i="234"/>
  <c r="AD85" i="234"/>
  <c r="AF85" i="234"/>
  <c r="I86" i="234"/>
  <c r="K86" i="234"/>
  <c r="AD86" i="234"/>
  <c r="AF86" i="234"/>
  <c r="I87" i="234"/>
  <c r="K87" i="234"/>
  <c r="AD87" i="234"/>
  <c r="AF87" i="234"/>
  <c r="I88" i="234"/>
  <c r="K88" i="234"/>
  <c r="AD88" i="234"/>
  <c r="AF88" i="234"/>
  <c r="I89" i="234"/>
  <c r="K89" i="234"/>
  <c r="AD89" i="234"/>
  <c r="AF89" i="234"/>
  <c r="I90" i="234"/>
  <c r="K90" i="234"/>
  <c r="AD90" i="234"/>
  <c r="AF90" i="234"/>
  <c r="I91" i="234"/>
  <c r="K91" i="234"/>
  <c r="AD91" i="234"/>
  <c r="AF91" i="234"/>
  <c r="I92" i="234"/>
  <c r="K92" i="234"/>
  <c r="AD92" i="234"/>
  <c r="AF92" i="234"/>
  <c r="I93" i="234"/>
  <c r="K93" i="234"/>
  <c r="AD93" i="234"/>
  <c r="AF93" i="234"/>
  <c r="I94" i="234"/>
  <c r="K94" i="234"/>
  <c r="AD94" i="234"/>
  <c r="AF94" i="234"/>
  <c r="I95" i="234"/>
  <c r="K95" i="234"/>
  <c r="AD95" i="234"/>
  <c r="AF95" i="234"/>
  <c r="I96" i="234"/>
  <c r="K96" i="234"/>
  <c r="AD96" i="234"/>
  <c r="AF96" i="234"/>
  <c r="I97" i="234"/>
  <c r="K97" i="234"/>
  <c r="AD97" i="234"/>
  <c r="AF97" i="234"/>
  <c r="I98" i="234"/>
  <c r="K98" i="234"/>
  <c r="AD98" i="234"/>
  <c r="AF98" i="234"/>
  <c r="I99" i="234"/>
  <c r="K99" i="234"/>
  <c r="AD99" i="234"/>
  <c r="AF99" i="234"/>
  <c r="I10" i="233"/>
  <c r="K10" i="233"/>
  <c r="AD10" i="233"/>
  <c r="AF10" i="233"/>
  <c r="I11" i="233"/>
  <c r="K11" i="233"/>
  <c r="AD11" i="233"/>
  <c r="AF11" i="233"/>
  <c r="I12" i="233"/>
  <c r="K12" i="233"/>
  <c r="AD12" i="233"/>
  <c r="AF12" i="233"/>
  <c r="I13" i="233"/>
  <c r="K13" i="233"/>
  <c r="AD13" i="233"/>
  <c r="AF13" i="233"/>
  <c r="I14" i="233"/>
  <c r="K14" i="233"/>
  <c r="AD14" i="233"/>
  <c r="AF14" i="233"/>
  <c r="I15" i="233"/>
  <c r="K15" i="233"/>
  <c r="AD15" i="233"/>
  <c r="AF15" i="233"/>
  <c r="I16" i="233"/>
  <c r="K16" i="233"/>
  <c r="AD16" i="233"/>
  <c r="AF16" i="233"/>
  <c r="I17" i="233"/>
  <c r="K17" i="233"/>
  <c r="AD17" i="233"/>
  <c r="AF17" i="233"/>
  <c r="I18" i="233"/>
  <c r="K18" i="233"/>
  <c r="AD18" i="233"/>
  <c r="AF18" i="233"/>
  <c r="I19" i="233"/>
  <c r="K19" i="233"/>
  <c r="AD19" i="233"/>
  <c r="AF19" i="233"/>
  <c r="I20" i="233"/>
  <c r="K20" i="233"/>
  <c r="AD20" i="233"/>
  <c r="AF20" i="233"/>
  <c r="I21" i="233"/>
  <c r="K21" i="233"/>
  <c r="AD21" i="233"/>
  <c r="AF21" i="233"/>
  <c r="I22" i="233"/>
  <c r="K22" i="233"/>
  <c r="AD22" i="233"/>
  <c r="AF22" i="233"/>
  <c r="I23" i="233"/>
  <c r="K23" i="233"/>
  <c r="AD23" i="233"/>
  <c r="AF23" i="233"/>
  <c r="I24" i="233"/>
  <c r="K24" i="233"/>
  <c r="AD24" i="233"/>
  <c r="AF24" i="233"/>
  <c r="I25" i="233"/>
  <c r="K25" i="233"/>
  <c r="AD25" i="233"/>
  <c r="AF25" i="233"/>
  <c r="I26" i="233"/>
  <c r="K26" i="233"/>
  <c r="AD26" i="233"/>
  <c r="AF26" i="233"/>
  <c r="I27" i="233"/>
  <c r="K27" i="233"/>
  <c r="AD27" i="233"/>
  <c r="AF27" i="233"/>
  <c r="I28" i="233"/>
  <c r="K28" i="233"/>
  <c r="AD28" i="233"/>
  <c r="AF28" i="233"/>
  <c r="I29" i="233"/>
  <c r="K29" i="233"/>
  <c r="AD29" i="233"/>
  <c r="AF29" i="233"/>
  <c r="I30" i="233"/>
  <c r="K30" i="233"/>
  <c r="AD30" i="233"/>
  <c r="AF30" i="233"/>
  <c r="I31" i="233"/>
  <c r="K31" i="233"/>
  <c r="AD31" i="233"/>
  <c r="AF31" i="233"/>
  <c r="I32" i="233"/>
  <c r="K32" i="233"/>
  <c r="AD32" i="233"/>
  <c r="AF32" i="233"/>
  <c r="I33" i="233"/>
  <c r="K33" i="233"/>
  <c r="AD33" i="233"/>
  <c r="AF33" i="233"/>
  <c r="I34" i="233"/>
  <c r="K34" i="233"/>
  <c r="AD34" i="233"/>
  <c r="AF34" i="233"/>
  <c r="I35" i="233"/>
  <c r="K35" i="233"/>
  <c r="AD35" i="233"/>
  <c r="AF35" i="233"/>
  <c r="I36" i="233"/>
  <c r="K36" i="233"/>
  <c r="AD36" i="233"/>
  <c r="AF36" i="233"/>
  <c r="I37" i="233"/>
  <c r="K37" i="233"/>
  <c r="AD37" i="233"/>
  <c r="AF37" i="233"/>
  <c r="I38" i="233"/>
  <c r="K38" i="233"/>
  <c r="AD38" i="233"/>
  <c r="AF38" i="233"/>
  <c r="I39" i="233"/>
  <c r="K39" i="233"/>
  <c r="AD39" i="233"/>
  <c r="AF39" i="233"/>
  <c r="I40" i="233"/>
  <c r="K40" i="233"/>
  <c r="AD40" i="233"/>
  <c r="AF40" i="233"/>
  <c r="I41" i="233"/>
  <c r="K41" i="233"/>
  <c r="AD41" i="233"/>
  <c r="AF41" i="233"/>
  <c r="I42" i="233"/>
  <c r="K42" i="233"/>
  <c r="AD42" i="233"/>
  <c r="AF42" i="233"/>
  <c r="I43" i="233"/>
  <c r="K43" i="233"/>
  <c r="AD43" i="233"/>
  <c r="AF43" i="233"/>
  <c r="I44" i="233"/>
  <c r="K44" i="233"/>
  <c r="AD44" i="233"/>
  <c r="AF44" i="233"/>
  <c r="I45" i="233"/>
  <c r="K45" i="233"/>
  <c r="AD45" i="233"/>
  <c r="AF45" i="233"/>
  <c r="I46" i="233"/>
  <c r="K46" i="233"/>
  <c r="AD46" i="233"/>
  <c r="AF46" i="233"/>
  <c r="I47" i="233"/>
  <c r="K47" i="233"/>
  <c r="AD47" i="233"/>
  <c r="AF47" i="233"/>
  <c r="I48" i="233"/>
  <c r="K48" i="233"/>
  <c r="AD48" i="233"/>
  <c r="AF48" i="233"/>
  <c r="I49" i="233"/>
  <c r="K49" i="233"/>
  <c r="AD49" i="233"/>
  <c r="AF49" i="233"/>
  <c r="I50" i="233"/>
  <c r="K50" i="233"/>
  <c r="AD50" i="233"/>
  <c r="AF50" i="233"/>
  <c r="I51" i="233"/>
  <c r="K51" i="233"/>
  <c r="AD51" i="233"/>
  <c r="AF51" i="233"/>
  <c r="I52" i="233"/>
  <c r="K52" i="233"/>
  <c r="AD52" i="233"/>
  <c r="AF52" i="233"/>
  <c r="I53" i="233"/>
  <c r="K53" i="233"/>
  <c r="AD53" i="233"/>
  <c r="AF53" i="233"/>
  <c r="I54" i="233"/>
  <c r="K54" i="233"/>
  <c r="AD54" i="233"/>
  <c r="AF54" i="233"/>
  <c r="I55" i="233"/>
  <c r="K55" i="233"/>
  <c r="AD55" i="233"/>
  <c r="AF55" i="233"/>
  <c r="I56" i="233"/>
  <c r="K56" i="233"/>
  <c r="AD56" i="233"/>
  <c r="AF56" i="233"/>
  <c r="I57" i="233"/>
  <c r="K57" i="233"/>
  <c r="AD57" i="233"/>
  <c r="AF57" i="233"/>
  <c r="I58" i="233"/>
  <c r="K58" i="233"/>
  <c r="AD58" i="233"/>
  <c r="AF58" i="233"/>
  <c r="I59" i="233"/>
  <c r="K59" i="233"/>
  <c r="AD59" i="233"/>
  <c r="AF59" i="233"/>
  <c r="I60" i="233"/>
  <c r="K60" i="233"/>
  <c r="AD60" i="233"/>
  <c r="AF60" i="233"/>
  <c r="I61" i="233"/>
  <c r="K61" i="233"/>
  <c r="AD61" i="233"/>
  <c r="AF61" i="233"/>
  <c r="I62" i="233"/>
  <c r="K62" i="233"/>
  <c r="AD62" i="233"/>
  <c r="AF62" i="233"/>
  <c r="I63" i="233"/>
  <c r="K63" i="233"/>
  <c r="AD63" i="233"/>
  <c r="AF63" i="233"/>
  <c r="I64" i="233"/>
  <c r="K64" i="233"/>
  <c r="AD64" i="233"/>
  <c r="AF64" i="233"/>
  <c r="I65" i="233"/>
  <c r="K65" i="233"/>
  <c r="AD65" i="233"/>
  <c r="AF65" i="233"/>
  <c r="I66" i="233"/>
  <c r="K66" i="233"/>
  <c r="AD66" i="233"/>
  <c r="AF66" i="233"/>
  <c r="I67" i="233"/>
  <c r="K67" i="233"/>
  <c r="AD67" i="233"/>
  <c r="AF67" i="233"/>
  <c r="I68" i="233"/>
  <c r="K68" i="233"/>
  <c r="AD68" i="233"/>
  <c r="AF68" i="233"/>
  <c r="I69" i="233"/>
  <c r="K69" i="233"/>
  <c r="AD69" i="233"/>
  <c r="AF69" i="233"/>
  <c r="I70" i="233"/>
  <c r="K70" i="233"/>
  <c r="AD70" i="233"/>
  <c r="AF70" i="233"/>
  <c r="I71" i="233"/>
  <c r="K71" i="233"/>
  <c r="AD71" i="233"/>
  <c r="AF71" i="233"/>
  <c r="I72" i="233"/>
  <c r="K72" i="233"/>
  <c r="AD72" i="233"/>
  <c r="AF72" i="233"/>
  <c r="I73" i="233"/>
  <c r="K73" i="233"/>
  <c r="AD73" i="233"/>
  <c r="AF73" i="233"/>
  <c r="I74" i="233"/>
  <c r="K74" i="233"/>
  <c r="AD74" i="233"/>
  <c r="AF74" i="233"/>
  <c r="I75" i="233"/>
  <c r="K75" i="233"/>
  <c r="AD75" i="233"/>
  <c r="AF75" i="233"/>
  <c r="I76" i="233"/>
  <c r="K76" i="233"/>
  <c r="AD76" i="233"/>
  <c r="AF76" i="233"/>
  <c r="I77" i="233"/>
  <c r="K77" i="233"/>
  <c r="AD77" i="233"/>
  <c r="AF77" i="233"/>
  <c r="I78" i="233"/>
  <c r="K78" i="233"/>
  <c r="AD78" i="233"/>
  <c r="AF78" i="233"/>
  <c r="I79" i="233"/>
  <c r="K79" i="233"/>
  <c r="AD79" i="233"/>
  <c r="AF79" i="233"/>
  <c r="I80" i="233"/>
  <c r="K80" i="233"/>
  <c r="AD80" i="233"/>
  <c r="AF80" i="233"/>
  <c r="I81" i="233"/>
  <c r="K81" i="233"/>
  <c r="AD81" i="233"/>
  <c r="AF81" i="233"/>
  <c r="I82" i="233"/>
  <c r="K82" i="233"/>
  <c r="AD82" i="233"/>
  <c r="AF82" i="233"/>
  <c r="I83" i="233"/>
  <c r="K83" i="233"/>
  <c r="AD83" i="233"/>
  <c r="AF83" i="233"/>
  <c r="I84" i="233"/>
  <c r="K84" i="233"/>
  <c r="AD84" i="233"/>
  <c r="AF84" i="233"/>
  <c r="I85" i="233"/>
  <c r="K85" i="233"/>
  <c r="AD85" i="233"/>
  <c r="AF85" i="233"/>
  <c r="I86" i="233"/>
  <c r="K86" i="233"/>
  <c r="AD86" i="233"/>
  <c r="AF86" i="233"/>
  <c r="I87" i="233"/>
  <c r="K87" i="233"/>
  <c r="AD87" i="233"/>
  <c r="AF87" i="233"/>
  <c r="I88" i="233"/>
  <c r="K88" i="233"/>
  <c r="AD88" i="233"/>
  <c r="AF88" i="233"/>
  <c r="I89" i="233"/>
  <c r="K89" i="233"/>
  <c r="AD89" i="233"/>
  <c r="AF89" i="233"/>
  <c r="I90" i="233"/>
  <c r="K90" i="233"/>
  <c r="AD90" i="233"/>
  <c r="AF90" i="233"/>
  <c r="I91" i="233"/>
  <c r="K91" i="233"/>
  <c r="AD91" i="233"/>
  <c r="AF91" i="233"/>
  <c r="I92" i="233"/>
  <c r="K92" i="233"/>
  <c r="AD92" i="233"/>
  <c r="AF92" i="233"/>
  <c r="I93" i="233"/>
  <c r="K93" i="233"/>
  <c r="AD93" i="233"/>
  <c r="AF93" i="233"/>
  <c r="I94" i="233"/>
  <c r="K94" i="233"/>
  <c r="AD94" i="233"/>
  <c r="AF94" i="233"/>
  <c r="I95" i="233"/>
  <c r="K95" i="233"/>
  <c r="AD95" i="233"/>
  <c r="AF95" i="233"/>
  <c r="I96" i="233"/>
  <c r="K96" i="233"/>
  <c r="AD96" i="233"/>
  <c r="AF96" i="233"/>
  <c r="I97" i="233"/>
  <c r="K97" i="233"/>
  <c r="AD97" i="233"/>
  <c r="AF97" i="233"/>
  <c r="I98" i="233"/>
  <c r="K98" i="233"/>
  <c r="AD98" i="233"/>
  <c r="AF98" i="233"/>
  <c r="I99" i="233"/>
  <c r="K99" i="233"/>
  <c r="AD99" i="233"/>
  <c r="AF99" i="233"/>
  <c r="I10" i="232"/>
  <c r="K10" i="232"/>
  <c r="AD10" i="232"/>
  <c r="AF10" i="232"/>
  <c r="I11" i="232"/>
  <c r="K11" i="232"/>
  <c r="AD11" i="232"/>
  <c r="AF11" i="232"/>
  <c r="I12" i="232"/>
  <c r="K12" i="232"/>
  <c r="AD12" i="232"/>
  <c r="AF12" i="232"/>
  <c r="I13" i="232"/>
  <c r="K13" i="232"/>
  <c r="AD13" i="232"/>
  <c r="AF13" i="232"/>
  <c r="I14" i="232"/>
  <c r="K14" i="232"/>
  <c r="AD14" i="232"/>
  <c r="AF14" i="232"/>
  <c r="I15" i="232"/>
  <c r="K15" i="232"/>
  <c r="AD15" i="232"/>
  <c r="AF15" i="232"/>
  <c r="I16" i="232"/>
  <c r="K16" i="232"/>
  <c r="AD16" i="232"/>
  <c r="AF16" i="232"/>
  <c r="I17" i="232"/>
  <c r="K17" i="232"/>
  <c r="AD17" i="232"/>
  <c r="AF17" i="232"/>
  <c r="I18" i="232"/>
  <c r="K18" i="232"/>
  <c r="AD18" i="232"/>
  <c r="AF18" i="232"/>
  <c r="I19" i="232"/>
  <c r="K19" i="232"/>
  <c r="AD19" i="232"/>
  <c r="AF19" i="232"/>
  <c r="I20" i="232"/>
  <c r="K20" i="232"/>
  <c r="AD20" i="232"/>
  <c r="AF20" i="232"/>
  <c r="I21" i="232"/>
  <c r="K21" i="232"/>
  <c r="AD21" i="232"/>
  <c r="AF21" i="232"/>
  <c r="I22" i="232"/>
  <c r="K22" i="232"/>
  <c r="AD22" i="232"/>
  <c r="AF22" i="232"/>
  <c r="I23" i="232"/>
  <c r="K23" i="232"/>
  <c r="AD23" i="232"/>
  <c r="AF23" i="232"/>
  <c r="I24" i="232"/>
  <c r="K24" i="232"/>
  <c r="AD24" i="232"/>
  <c r="AF24" i="232"/>
  <c r="I25" i="232"/>
  <c r="K25" i="232"/>
  <c r="AD25" i="232"/>
  <c r="AF25" i="232"/>
  <c r="I26" i="232"/>
  <c r="K26" i="232"/>
  <c r="AD26" i="232"/>
  <c r="AF26" i="232"/>
  <c r="I27" i="232"/>
  <c r="K27" i="232"/>
  <c r="AD27" i="232"/>
  <c r="AF27" i="232"/>
  <c r="I28" i="232"/>
  <c r="K28" i="232"/>
  <c r="AD28" i="232"/>
  <c r="AF28" i="232"/>
  <c r="I29" i="232"/>
  <c r="K29" i="232"/>
  <c r="AD29" i="232"/>
  <c r="AF29" i="232"/>
  <c r="I30" i="232"/>
  <c r="K30" i="232"/>
  <c r="AD30" i="232"/>
  <c r="AF30" i="232"/>
  <c r="I31" i="232"/>
  <c r="K31" i="232"/>
  <c r="AD31" i="232"/>
  <c r="AF31" i="232"/>
  <c r="I32" i="232"/>
  <c r="K32" i="232"/>
  <c r="AD32" i="232"/>
  <c r="AF32" i="232"/>
  <c r="I33" i="232"/>
  <c r="K33" i="232"/>
  <c r="AD33" i="232"/>
  <c r="AF33" i="232"/>
  <c r="I34" i="232"/>
  <c r="K34" i="232"/>
  <c r="AD34" i="232"/>
  <c r="AF34" i="232"/>
  <c r="I35" i="232"/>
  <c r="K35" i="232"/>
  <c r="AD35" i="232"/>
  <c r="AF35" i="232"/>
  <c r="I36" i="232"/>
  <c r="K36" i="232"/>
  <c r="AD36" i="232"/>
  <c r="AF36" i="232"/>
  <c r="I37" i="232"/>
  <c r="K37" i="232"/>
  <c r="AD37" i="232"/>
  <c r="AF37" i="232"/>
  <c r="I38" i="232"/>
  <c r="K38" i="232"/>
  <c r="AD38" i="232"/>
  <c r="AF38" i="232"/>
  <c r="I39" i="232"/>
  <c r="K39" i="232"/>
  <c r="AD39" i="232"/>
  <c r="AF39" i="232"/>
  <c r="I40" i="232"/>
  <c r="K40" i="232"/>
  <c r="AD40" i="232"/>
  <c r="AF40" i="232"/>
  <c r="I41" i="232"/>
  <c r="K41" i="232"/>
  <c r="AD41" i="232"/>
  <c r="AF41" i="232"/>
  <c r="I42" i="232"/>
  <c r="K42" i="232"/>
  <c r="AD42" i="232"/>
  <c r="AF42" i="232"/>
  <c r="I43" i="232"/>
  <c r="K43" i="232"/>
  <c r="AD43" i="232"/>
  <c r="AF43" i="232"/>
  <c r="I44" i="232"/>
  <c r="K44" i="232"/>
  <c r="AD44" i="232"/>
  <c r="AF44" i="232"/>
  <c r="I45" i="232"/>
  <c r="K45" i="232"/>
  <c r="AD45" i="232"/>
  <c r="AF45" i="232"/>
  <c r="I46" i="232"/>
  <c r="K46" i="232"/>
  <c r="AD46" i="232"/>
  <c r="AF46" i="232"/>
  <c r="I47" i="232"/>
  <c r="K47" i="232"/>
  <c r="AD47" i="232"/>
  <c r="AF47" i="232"/>
  <c r="I48" i="232"/>
  <c r="K48" i="232"/>
  <c r="AD48" i="232"/>
  <c r="AF48" i="232"/>
  <c r="I49" i="232"/>
  <c r="K49" i="232"/>
  <c r="AD49" i="232"/>
  <c r="AF49" i="232"/>
  <c r="I50" i="232"/>
  <c r="K50" i="232"/>
  <c r="AD50" i="232"/>
  <c r="AF50" i="232"/>
  <c r="I51" i="232"/>
  <c r="K51" i="232"/>
  <c r="AD51" i="232"/>
  <c r="AF51" i="232"/>
  <c r="I52" i="232"/>
  <c r="K52" i="232"/>
  <c r="AD52" i="232"/>
  <c r="AF52" i="232"/>
  <c r="I53" i="232"/>
  <c r="K53" i="232"/>
  <c r="AD53" i="232"/>
  <c r="AF53" i="232"/>
  <c r="I54" i="232"/>
  <c r="K54" i="232"/>
  <c r="AD54" i="232"/>
  <c r="AF54" i="232"/>
  <c r="I55" i="232"/>
  <c r="K55" i="232"/>
  <c r="AD55" i="232"/>
  <c r="AF55" i="232"/>
  <c r="I56" i="232"/>
  <c r="K56" i="232"/>
  <c r="AD56" i="232"/>
  <c r="AF56" i="232"/>
  <c r="I57" i="232"/>
  <c r="K57" i="232"/>
  <c r="AD57" i="232"/>
  <c r="AF57" i="232"/>
  <c r="I58" i="232"/>
  <c r="K58" i="232"/>
  <c r="AD58" i="232"/>
  <c r="AF58" i="232"/>
  <c r="I59" i="232"/>
  <c r="K59" i="232"/>
  <c r="AD59" i="232"/>
  <c r="AF59" i="232"/>
  <c r="I60" i="232"/>
  <c r="K60" i="232"/>
  <c r="AD60" i="232"/>
  <c r="AF60" i="232"/>
  <c r="I61" i="232"/>
  <c r="K61" i="232"/>
  <c r="AD61" i="232"/>
  <c r="AF61" i="232"/>
  <c r="I62" i="232"/>
  <c r="K62" i="232"/>
  <c r="AD62" i="232"/>
  <c r="AF62" i="232"/>
  <c r="I63" i="232"/>
  <c r="K63" i="232"/>
  <c r="AD63" i="232"/>
  <c r="AF63" i="232"/>
  <c r="I64" i="232"/>
  <c r="K64" i="232"/>
  <c r="AD64" i="232"/>
  <c r="AF64" i="232"/>
  <c r="I65" i="232"/>
  <c r="K65" i="232"/>
  <c r="AD65" i="232"/>
  <c r="AF65" i="232"/>
  <c r="I66" i="232"/>
  <c r="K66" i="232"/>
  <c r="AD66" i="232"/>
  <c r="AF66" i="232"/>
  <c r="I67" i="232"/>
  <c r="K67" i="232"/>
  <c r="AD67" i="232"/>
  <c r="AF67" i="232"/>
  <c r="I68" i="232"/>
  <c r="K68" i="232"/>
  <c r="AD68" i="232"/>
  <c r="AF68" i="232"/>
  <c r="I69" i="232"/>
  <c r="K69" i="232"/>
  <c r="AD69" i="232"/>
  <c r="AF69" i="232"/>
  <c r="I70" i="232"/>
  <c r="K70" i="232"/>
  <c r="AD70" i="232"/>
  <c r="AF70" i="232"/>
  <c r="I71" i="232"/>
  <c r="K71" i="232"/>
  <c r="AD71" i="232"/>
  <c r="AF71" i="232"/>
  <c r="I72" i="232"/>
  <c r="K72" i="232"/>
  <c r="AD72" i="232"/>
  <c r="AF72" i="232"/>
  <c r="I73" i="232"/>
  <c r="K73" i="232"/>
  <c r="AD73" i="232"/>
  <c r="AF73" i="232"/>
  <c r="I74" i="232"/>
  <c r="K74" i="232"/>
  <c r="AD74" i="232"/>
  <c r="AF74" i="232"/>
  <c r="I75" i="232"/>
  <c r="K75" i="232"/>
  <c r="AD75" i="232"/>
  <c r="AF75" i="232"/>
  <c r="I76" i="232"/>
  <c r="K76" i="232"/>
  <c r="AD76" i="232"/>
  <c r="AF76" i="232"/>
  <c r="I77" i="232"/>
  <c r="K77" i="232"/>
  <c r="AD77" i="232"/>
  <c r="AF77" i="232"/>
  <c r="I78" i="232"/>
  <c r="K78" i="232"/>
  <c r="AD78" i="232"/>
  <c r="AF78" i="232"/>
  <c r="I79" i="232"/>
  <c r="K79" i="232"/>
  <c r="AD79" i="232"/>
  <c r="AF79" i="232"/>
  <c r="I80" i="232"/>
  <c r="K80" i="232"/>
  <c r="AD80" i="232"/>
  <c r="AF80" i="232"/>
  <c r="I81" i="232"/>
  <c r="K81" i="232"/>
  <c r="AD81" i="232"/>
  <c r="AF81" i="232"/>
  <c r="I82" i="232"/>
  <c r="K82" i="232"/>
  <c r="AD82" i="232"/>
  <c r="AF82" i="232"/>
  <c r="I83" i="232"/>
  <c r="K83" i="232"/>
  <c r="AD83" i="232"/>
  <c r="AF83" i="232"/>
  <c r="I84" i="232"/>
  <c r="K84" i="232"/>
  <c r="AD84" i="232"/>
  <c r="AF84" i="232"/>
  <c r="I85" i="232"/>
  <c r="K85" i="232"/>
  <c r="AD85" i="232"/>
  <c r="AF85" i="232"/>
  <c r="I86" i="232"/>
  <c r="K86" i="232"/>
  <c r="AD86" i="232"/>
  <c r="AF86" i="232"/>
  <c r="I87" i="232"/>
  <c r="K87" i="232"/>
  <c r="AD87" i="232"/>
  <c r="AF87" i="232"/>
  <c r="I88" i="232"/>
  <c r="K88" i="232"/>
  <c r="AD88" i="232"/>
  <c r="AF88" i="232"/>
  <c r="I89" i="232"/>
  <c r="K89" i="232"/>
  <c r="AD89" i="232"/>
  <c r="AF89" i="232"/>
  <c r="I90" i="232"/>
  <c r="K90" i="232"/>
  <c r="AD90" i="232"/>
  <c r="AF90" i="232"/>
  <c r="I91" i="232"/>
  <c r="K91" i="232"/>
  <c r="AD91" i="232"/>
  <c r="AF91" i="232"/>
  <c r="I92" i="232"/>
  <c r="K92" i="232"/>
  <c r="AD92" i="232"/>
  <c r="AF92" i="232"/>
  <c r="I93" i="232"/>
  <c r="K93" i="232"/>
  <c r="AD93" i="232"/>
  <c r="AF93" i="232"/>
  <c r="I94" i="232"/>
  <c r="K94" i="232"/>
  <c r="AD94" i="232"/>
  <c r="AF94" i="232"/>
  <c r="I95" i="232"/>
  <c r="K95" i="232"/>
  <c r="AD95" i="232"/>
  <c r="AF95" i="232"/>
  <c r="I96" i="232"/>
  <c r="K96" i="232"/>
  <c r="AD96" i="232"/>
  <c r="AF96" i="232"/>
  <c r="I97" i="232"/>
  <c r="K97" i="232"/>
  <c r="AD97" i="232"/>
  <c r="AF97" i="232"/>
  <c r="I98" i="232"/>
  <c r="K98" i="232"/>
  <c r="AD98" i="232"/>
  <c r="AF98" i="232"/>
  <c r="I99" i="232"/>
  <c r="K99" i="232"/>
  <c r="AD99" i="232"/>
  <c r="AF99" i="232"/>
  <c r="I10" i="231"/>
  <c r="K10" i="231"/>
  <c r="AD10" i="231"/>
  <c r="AF10" i="231"/>
  <c r="I11" i="231"/>
  <c r="K11" i="231"/>
  <c r="AD11" i="231"/>
  <c r="AF11" i="231"/>
  <c r="I12" i="231"/>
  <c r="K12" i="231"/>
  <c r="AD12" i="231"/>
  <c r="AF12" i="231"/>
  <c r="I13" i="231"/>
  <c r="K13" i="231"/>
  <c r="AD13" i="231"/>
  <c r="AF13" i="231"/>
  <c r="I14" i="231"/>
  <c r="K14" i="231"/>
  <c r="AD14" i="231"/>
  <c r="AF14" i="231"/>
  <c r="I15" i="231"/>
  <c r="K15" i="231"/>
  <c r="AD15" i="231"/>
  <c r="AF15" i="231"/>
  <c r="I16" i="231"/>
  <c r="K16" i="231"/>
  <c r="AD16" i="231"/>
  <c r="AF16" i="231"/>
  <c r="I17" i="231"/>
  <c r="K17" i="231"/>
  <c r="AD17" i="231"/>
  <c r="AF17" i="231"/>
  <c r="I18" i="231"/>
  <c r="K18" i="231"/>
  <c r="AD18" i="231"/>
  <c r="AF18" i="231"/>
  <c r="I19" i="231"/>
  <c r="K19" i="231"/>
  <c r="AD19" i="231"/>
  <c r="AF19" i="231"/>
  <c r="I20" i="231"/>
  <c r="K20" i="231"/>
  <c r="AD20" i="231"/>
  <c r="AF20" i="231"/>
  <c r="I21" i="231"/>
  <c r="K21" i="231"/>
  <c r="AD21" i="231"/>
  <c r="AF21" i="231"/>
  <c r="I22" i="231"/>
  <c r="K22" i="231"/>
  <c r="AD22" i="231"/>
  <c r="AF22" i="231"/>
  <c r="I23" i="231"/>
  <c r="K23" i="231"/>
  <c r="AD23" i="231"/>
  <c r="AF23" i="231"/>
  <c r="I24" i="231"/>
  <c r="K24" i="231"/>
  <c r="AD24" i="231"/>
  <c r="AF24" i="231"/>
  <c r="I25" i="231"/>
  <c r="K25" i="231"/>
  <c r="AD25" i="231"/>
  <c r="AF25" i="231"/>
  <c r="I26" i="231"/>
  <c r="K26" i="231"/>
  <c r="AD26" i="231"/>
  <c r="AF26" i="231"/>
  <c r="I27" i="231"/>
  <c r="K27" i="231"/>
  <c r="AD27" i="231"/>
  <c r="AF27" i="231"/>
  <c r="I28" i="231"/>
  <c r="K28" i="231"/>
  <c r="AD28" i="231"/>
  <c r="AF28" i="231"/>
  <c r="I29" i="231"/>
  <c r="K29" i="231"/>
  <c r="AD29" i="231"/>
  <c r="AF29" i="231"/>
  <c r="I30" i="231"/>
  <c r="K30" i="231"/>
  <c r="AD30" i="231"/>
  <c r="AF30" i="231"/>
  <c r="I31" i="231"/>
  <c r="K31" i="231"/>
  <c r="AD31" i="231"/>
  <c r="AF31" i="231"/>
  <c r="I32" i="231"/>
  <c r="K32" i="231"/>
  <c r="AD32" i="231"/>
  <c r="AF32" i="231"/>
  <c r="I33" i="231"/>
  <c r="K33" i="231"/>
  <c r="AD33" i="231"/>
  <c r="AF33" i="231"/>
  <c r="I34" i="231"/>
  <c r="K34" i="231"/>
  <c r="AD34" i="231"/>
  <c r="AF34" i="231"/>
  <c r="I35" i="231"/>
  <c r="K35" i="231"/>
  <c r="AD35" i="231"/>
  <c r="AF35" i="231"/>
  <c r="I36" i="231"/>
  <c r="K36" i="231"/>
  <c r="AD36" i="231"/>
  <c r="AF36" i="231"/>
  <c r="I37" i="231"/>
  <c r="K37" i="231"/>
  <c r="AD37" i="231"/>
  <c r="AF37" i="231"/>
  <c r="I38" i="231"/>
  <c r="K38" i="231"/>
  <c r="AD38" i="231"/>
  <c r="AF38" i="231"/>
  <c r="I39" i="231"/>
  <c r="K39" i="231"/>
  <c r="AD39" i="231"/>
  <c r="AF39" i="231"/>
  <c r="I40" i="231"/>
  <c r="K40" i="231"/>
  <c r="AD40" i="231"/>
  <c r="AF40" i="231"/>
  <c r="I41" i="231"/>
  <c r="K41" i="231"/>
  <c r="AD41" i="231"/>
  <c r="AF41" i="231"/>
  <c r="I42" i="231"/>
  <c r="K42" i="231"/>
  <c r="AD42" i="231"/>
  <c r="AF42" i="231"/>
  <c r="I43" i="231"/>
  <c r="K43" i="231"/>
  <c r="AD43" i="231"/>
  <c r="AF43" i="231"/>
  <c r="I44" i="231"/>
  <c r="K44" i="231"/>
  <c r="AD44" i="231"/>
  <c r="AF44" i="231"/>
  <c r="I45" i="231"/>
  <c r="K45" i="231"/>
  <c r="AD45" i="231"/>
  <c r="AF45" i="231"/>
  <c r="I46" i="231"/>
  <c r="K46" i="231"/>
  <c r="AD46" i="231"/>
  <c r="AF46" i="231"/>
  <c r="I47" i="231"/>
  <c r="K47" i="231"/>
  <c r="AD47" i="231"/>
  <c r="AF47" i="231"/>
  <c r="I48" i="231"/>
  <c r="K48" i="231"/>
  <c r="AD48" i="231"/>
  <c r="AF48" i="231"/>
  <c r="I49" i="231"/>
  <c r="K49" i="231"/>
  <c r="AD49" i="231"/>
  <c r="AF49" i="231"/>
  <c r="I50" i="231"/>
  <c r="K50" i="231"/>
  <c r="AD50" i="231"/>
  <c r="AF50" i="231"/>
  <c r="I51" i="231"/>
  <c r="K51" i="231"/>
  <c r="AD51" i="231"/>
  <c r="AF51" i="231"/>
  <c r="I52" i="231"/>
  <c r="K52" i="231"/>
  <c r="AD52" i="231"/>
  <c r="AF52" i="231"/>
  <c r="I53" i="231"/>
  <c r="K53" i="231"/>
  <c r="AD53" i="231"/>
  <c r="AF53" i="231"/>
  <c r="I54" i="231"/>
  <c r="K54" i="231"/>
  <c r="AD54" i="231"/>
  <c r="AF54" i="231"/>
  <c r="I55" i="231"/>
  <c r="K55" i="231"/>
  <c r="AD55" i="231"/>
  <c r="AF55" i="231"/>
  <c r="I56" i="231"/>
  <c r="K56" i="231"/>
  <c r="AD56" i="231"/>
  <c r="AF56" i="231"/>
  <c r="I57" i="231"/>
  <c r="K57" i="231"/>
  <c r="AD57" i="231"/>
  <c r="AF57" i="231"/>
  <c r="I58" i="231"/>
  <c r="K58" i="231"/>
  <c r="AD58" i="231"/>
  <c r="AF58" i="231"/>
  <c r="I59" i="231"/>
  <c r="K59" i="231"/>
  <c r="AD59" i="231"/>
  <c r="AF59" i="231"/>
  <c r="I60" i="231"/>
  <c r="K60" i="231"/>
  <c r="AD60" i="231"/>
  <c r="AF60" i="231"/>
  <c r="I61" i="231"/>
  <c r="K61" i="231"/>
  <c r="AD61" i="231"/>
  <c r="AF61" i="231"/>
  <c r="I62" i="231"/>
  <c r="K62" i="231"/>
  <c r="AD62" i="231"/>
  <c r="AF62" i="231"/>
  <c r="I63" i="231"/>
  <c r="K63" i="231"/>
  <c r="AD63" i="231"/>
  <c r="AF63" i="231"/>
  <c r="I64" i="231"/>
  <c r="K64" i="231"/>
  <c r="AD64" i="231"/>
  <c r="AF64" i="231"/>
  <c r="I65" i="231"/>
  <c r="K65" i="231"/>
  <c r="AD65" i="231"/>
  <c r="AF65" i="231"/>
  <c r="I66" i="231"/>
  <c r="K66" i="231"/>
  <c r="AD66" i="231"/>
  <c r="AF66" i="231"/>
  <c r="I67" i="231"/>
  <c r="K67" i="231"/>
  <c r="AD67" i="231"/>
  <c r="AF67" i="231"/>
  <c r="I68" i="231"/>
  <c r="K68" i="231"/>
  <c r="AD68" i="231"/>
  <c r="AF68" i="231"/>
  <c r="I69" i="231"/>
  <c r="K69" i="231"/>
  <c r="AD69" i="231"/>
  <c r="AF69" i="231"/>
  <c r="I70" i="231"/>
  <c r="K70" i="231"/>
  <c r="AD70" i="231"/>
  <c r="AF70" i="231"/>
  <c r="I71" i="231"/>
  <c r="K71" i="231"/>
  <c r="AD71" i="231"/>
  <c r="AF71" i="231"/>
  <c r="I72" i="231"/>
  <c r="K72" i="231"/>
  <c r="AD72" i="231"/>
  <c r="AF72" i="231"/>
  <c r="I73" i="231"/>
  <c r="K73" i="231"/>
  <c r="AD73" i="231"/>
  <c r="AF73" i="231"/>
  <c r="I74" i="231"/>
  <c r="K74" i="231"/>
  <c r="AD74" i="231"/>
  <c r="AF74" i="231"/>
  <c r="I75" i="231"/>
  <c r="K75" i="231"/>
  <c r="AD75" i="231"/>
  <c r="AF75" i="231"/>
  <c r="I76" i="231"/>
  <c r="K76" i="231"/>
  <c r="AD76" i="231"/>
  <c r="AF76" i="231"/>
  <c r="I77" i="231"/>
  <c r="K77" i="231"/>
  <c r="AD77" i="231"/>
  <c r="AF77" i="231"/>
  <c r="I78" i="231"/>
  <c r="K78" i="231"/>
  <c r="AD78" i="231"/>
  <c r="AF78" i="231"/>
  <c r="I79" i="231"/>
  <c r="K79" i="231"/>
  <c r="AD79" i="231"/>
  <c r="AF79" i="231"/>
  <c r="I80" i="231"/>
  <c r="K80" i="231"/>
  <c r="AD80" i="231"/>
  <c r="AF80" i="231"/>
  <c r="I81" i="231"/>
  <c r="K81" i="231"/>
  <c r="AD81" i="231"/>
  <c r="AF81" i="231"/>
  <c r="I82" i="231"/>
  <c r="K82" i="231"/>
  <c r="AD82" i="231"/>
  <c r="AF82" i="231"/>
  <c r="I83" i="231"/>
  <c r="K83" i="231"/>
  <c r="AD83" i="231"/>
  <c r="AF83" i="231"/>
  <c r="I84" i="231"/>
  <c r="K84" i="231"/>
  <c r="AD84" i="231"/>
  <c r="AF84" i="231"/>
  <c r="I85" i="231"/>
  <c r="K85" i="231"/>
  <c r="AD85" i="231"/>
  <c r="AF85" i="231"/>
  <c r="I86" i="231"/>
  <c r="K86" i="231"/>
  <c r="AD86" i="231"/>
  <c r="AF86" i="231"/>
  <c r="I87" i="231"/>
  <c r="K87" i="231"/>
  <c r="AD87" i="231"/>
  <c r="AF87" i="231"/>
  <c r="I88" i="231"/>
  <c r="K88" i="231"/>
  <c r="AD88" i="231"/>
  <c r="AF88" i="231"/>
  <c r="I89" i="231"/>
  <c r="K89" i="231"/>
  <c r="AD89" i="231"/>
  <c r="AF89" i="231"/>
  <c r="I90" i="231"/>
  <c r="K90" i="231"/>
  <c r="AD90" i="231"/>
  <c r="AF90" i="231"/>
  <c r="I91" i="231"/>
  <c r="K91" i="231"/>
  <c r="AD91" i="231"/>
  <c r="AF91" i="231"/>
  <c r="I92" i="231"/>
  <c r="K92" i="231"/>
  <c r="AD92" i="231"/>
  <c r="AF92" i="231"/>
  <c r="I93" i="231"/>
  <c r="K93" i="231"/>
  <c r="AD93" i="231"/>
  <c r="AF93" i="231"/>
  <c r="I94" i="231"/>
  <c r="K94" i="231"/>
  <c r="AD94" i="231"/>
  <c r="AF94" i="231"/>
  <c r="I95" i="231"/>
  <c r="K95" i="231"/>
  <c r="AD95" i="231"/>
  <c r="AF95" i="231"/>
  <c r="I96" i="231"/>
  <c r="K96" i="231"/>
  <c r="AD96" i="231"/>
  <c r="AF96" i="231"/>
  <c r="I97" i="231"/>
  <c r="K97" i="231"/>
  <c r="AD97" i="231"/>
  <c r="AF97" i="231"/>
  <c r="I98" i="231"/>
  <c r="K98" i="231"/>
  <c r="AD98" i="231"/>
  <c r="AF98" i="231"/>
  <c r="I99" i="231"/>
  <c r="K99" i="231"/>
  <c r="AD99" i="231"/>
  <c r="AF99" i="231"/>
  <c r="I9" i="231"/>
  <c r="K9" i="231"/>
  <c r="AD9" i="231"/>
  <c r="AF9" i="231"/>
  <c r="I8" i="230"/>
  <c r="K8" i="230"/>
  <c r="AD8" i="230"/>
  <c r="AF8" i="230"/>
  <c r="I9" i="230"/>
  <c r="K9" i="230"/>
  <c r="AD9" i="230"/>
  <c r="AF9" i="230"/>
  <c r="I10" i="230"/>
  <c r="K10" i="230"/>
  <c r="AD10" i="230"/>
  <c r="AF10" i="230"/>
  <c r="I11" i="230"/>
  <c r="K11" i="230"/>
  <c r="AD11" i="230"/>
  <c r="AF11" i="230"/>
  <c r="I12" i="230"/>
  <c r="K12" i="230"/>
  <c r="AD12" i="230"/>
  <c r="AF12" i="230"/>
  <c r="I13" i="230"/>
  <c r="K13" i="230"/>
  <c r="AD13" i="230"/>
  <c r="AF13" i="230"/>
  <c r="I14" i="230"/>
  <c r="K14" i="230"/>
  <c r="AD14" i="230"/>
  <c r="AF14" i="230"/>
  <c r="I15" i="230"/>
  <c r="K15" i="230"/>
  <c r="AD15" i="230"/>
  <c r="AF15" i="230"/>
  <c r="I16" i="230"/>
  <c r="K16" i="230"/>
  <c r="AD16" i="230"/>
  <c r="AF16" i="230"/>
  <c r="I17" i="230"/>
  <c r="K17" i="230"/>
  <c r="AD17" i="230"/>
  <c r="AF17" i="230"/>
  <c r="I18" i="230"/>
  <c r="K18" i="230"/>
  <c r="AD18" i="230"/>
  <c r="AF18" i="230"/>
  <c r="I19" i="230"/>
  <c r="K19" i="230"/>
  <c r="AD19" i="230"/>
  <c r="AF19" i="230"/>
  <c r="I20" i="230"/>
  <c r="K20" i="230"/>
  <c r="AD20" i="230"/>
  <c r="AF20" i="230"/>
  <c r="I21" i="230"/>
  <c r="K21" i="230"/>
  <c r="AD21" i="230"/>
  <c r="AF21" i="230"/>
  <c r="I22" i="230"/>
  <c r="K22" i="230"/>
  <c r="AD22" i="230"/>
  <c r="AF22" i="230"/>
  <c r="I23" i="230"/>
  <c r="K23" i="230"/>
  <c r="AD23" i="230"/>
  <c r="AF23" i="230"/>
  <c r="I24" i="230"/>
  <c r="K24" i="230"/>
  <c r="AD24" i="230"/>
  <c r="AF24" i="230"/>
  <c r="I25" i="230"/>
  <c r="K25" i="230"/>
  <c r="AD25" i="230"/>
  <c r="AF25" i="230"/>
  <c r="I26" i="230"/>
  <c r="K26" i="230"/>
  <c r="AD26" i="230"/>
  <c r="AF26" i="230"/>
  <c r="I27" i="230"/>
  <c r="K27" i="230"/>
  <c r="AD27" i="230"/>
  <c r="AF27" i="230"/>
  <c r="I28" i="230"/>
  <c r="K28" i="230"/>
  <c r="AD28" i="230"/>
  <c r="AF28" i="230"/>
  <c r="I29" i="230"/>
  <c r="K29" i="230"/>
  <c r="AD29" i="230"/>
  <c r="AF29" i="230"/>
  <c r="I30" i="230"/>
  <c r="K30" i="230"/>
  <c r="AD30" i="230"/>
  <c r="AF30" i="230"/>
  <c r="I31" i="230"/>
  <c r="K31" i="230"/>
  <c r="AD31" i="230"/>
  <c r="AF31" i="230"/>
  <c r="I32" i="230"/>
  <c r="K32" i="230"/>
  <c r="AD32" i="230"/>
  <c r="AF32" i="230"/>
  <c r="I33" i="230"/>
  <c r="K33" i="230"/>
  <c r="AD33" i="230"/>
  <c r="AF33" i="230"/>
  <c r="I34" i="230"/>
  <c r="K34" i="230"/>
  <c r="AD34" i="230"/>
  <c r="AF34" i="230"/>
  <c r="I35" i="230"/>
  <c r="K35" i="230"/>
  <c r="AD35" i="230"/>
  <c r="AF35" i="230"/>
  <c r="I36" i="230"/>
  <c r="K36" i="230"/>
  <c r="AD36" i="230"/>
  <c r="AF36" i="230"/>
  <c r="I37" i="230"/>
  <c r="K37" i="230"/>
  <c r="AD37" i="230"/>
  <c r="AF37" i="230"/>
  <c r="I38" i="230"/>
  <c r="K38" i="230"/>
  <c r="AD38" i="230"/>
  <c r="AF38" i="230"/>
  <c r="I39" i="230"/>
  <c r="K39" i="230"/>
  <c r="AD39" i="230"/>
  <c r="AF39" i="230"/>
  <c r="I40" i="230"/>
  <c r="K40" i="230"/>
  <c r="AD40" i="230"/>
  <c r="AF40" i="230"/>
  <c r="I41" i="230"/>
  <c r="K41" i="230"/>
  <c r="AD41" i="230"/>
  <c r="AF41" i="230"/>
  <c r="I42" i="230"/>
  <c r="K42" i="230"/>
  <c r="AD42" i="230"/>
  <c r="AF42" i="230"/>
  <c r="I43" i="230"/>
  <c r="K43" i="230"/>
  <c r="AD43" i="230"/>
  <c r="AF43" i="230"/>
  <c r="I44" i="230"/>
  <c r="K44" i="230"/>
  <c r="AD44" i="230"/>
  <c r="AF44" i="230"/>
  <c r="I45" i="230"/>
  <c r="K45" i="230"/>
  <c r="AD45" i="230"/>
  <c r="AF45" i="230"/>
  <c r="I46" i="230"/>
  <c r="K46" i="230"/>
  <c r="AD46" i="230"/>
  <c r="AF46" i="230"/>
  <c r="I47" i="230"/>
  <c r="K47" i="230"/>
  <c r="AD47" i="230"/>
  <c r="AF47" i="230"/>
  <c r="I48" i="230"/>
  <c r="K48" i="230"/>
  <c r="AD48" i="230"/>
  <c r="AF48" i="230"/>
  <c r="I49" i="230"/>
  <c r="K49" i="230"/>
  <c r="AD49" i="230"/>
  <c r="AF49" i="230"/>
  <c r="I50" i="230"/>
  <c r="K50" i="230"/>
  <c r="AD50" i="230"/>
  <c r="AF50" i="230"/>
  <c r="I51" i="230"/>
  <c r="K51" i="230"/>
  <c r="AD51" i="230"/>
  <c r="AF51" i="230"/>
  <c r="I52" i="230"/>
  <c r="K52" i="230"/>
  <c r="AD52" i="230"/>
  <c r="AF52" i="230"/>
  <c r="I53" i="230"/>
  <c r="K53" i="230"/>
  <c r="AD53" i="230"/>
  <c r="AF53" i="230"/>
  <c r="I54" i="230"/>
  <c r="K54" i="230"/>
  <c r="AD54" i="230"/>
  <c r="AF54" i="230"/>
  <c r="I55" i="230"/>
  <c r="K55" i="230"/>
  <c r="AD55" i="230"/>
  <c r="AF55" i="230"/>
  <c r="I56" i="230"/>
  <c r="K56" i="230"/>
  <c r="AD56" i="230"/>
  <c r="AF56" i="230"/>
  <c r="I57" i="230"/>
  <c r="K57" i="230"/>
  <c r="AD57" i="230"/>
  <c r="AF57" i="230"/>
  <c r="I58" i="230"/>
  <c r="K58" i="230"/>
  <c r="AD58" i="230"/>
  <c r="AF58" i="230"/>
  <c r="I59" i="230"/>
  <c r="K59" i="230"/>
  <c r="AD59" i="230"/>
  <c r="AF59" i="230"/>
  <c r="I60" i="230"/>
  <c r="K60" i="230"/>
  <c r="AD60" i="230"/>
  <c r="AF60" i="230"/>
  <c r="I61" i="230"/>
  <c r="K61" i="230"/>
  <c r="AD61" i="230"/>
  <c r="AF61" i="230"/>
  <c r="I62" i="230"/>
  <c r="K62" i="230"/>
  <c r="AD62" i="230"/>
  <c r="AF62" i="230"/>
  <c r="I63" i="230"/>
  <c r="K63" i="230"/>
  <c r="AD63" i="230"/>
  <c r="AF63" i="230"/>
  <c r="I64" i="230"/>
  <c r="K64" i="230"/>
  <c r="AD64" i="230"/>
  <c r="AF64" i="230"/>
  <c r="I65" i="230"/>
  <c r="K65" i="230"/>
  <c r="AD65" i="230"/>
  <c r="AF65" i="230"/>
  <c r="I66" i="230"/>
  <c r="K66" i="230"/>
  <c r="AD66" i="230"/>
  <c r="AF66" i="230"/>
  <c r="I67" i="230"/>
  <c r="K67" i="230"/>
  <c r="AD67" i="230"/>
  <c r="AF67" i="230"/>
  <c r="I68" i="230"/>
  <c r="K68" i="230"/>
  <c r="AD68" i="230"/>
  <c r="AF68" i="230"/>
  <c r="I69" i="230"/>
  <c r="K69" i="230"/>
  <c r="AD69" i="230"/>
  <c r="AF69" i="230"/>
  <c r="I70" i="230"/>
  <c r="K70" i="230"/>
  <c r="AD70" i="230"/>
  <c r="AF70" i="230"/>
  <c r="I71" i="230"/>
  <c r="K71" i="230"/>
  <c r="AD71" i="230"/>
  <c r="AF71" i="230"/>
  <c r="I72" i="230"/>
  <c r="K72" i="230"/>
  <c r="AD72" i="230"/>
  <c r="AF72" i="230"/>
  <c r="I73" i="230"/>
  <c r="K73" i="230"/>
  <c r="AD73" i="230"/>
  <c r="AF73" i="230"/>
  <c r="I74" i="230"/>
  <c r="K74" i="230"/>
  <c r="AD74" i="230"/>
  <c r="AF74" i="230"/>
  <c r="I75" i="230"/>
  <c r="K75" i="230"/>
  <c r="AD75" i="230"/>
  <c r="AF75" i="230"/>
  <c r="I76" i="230"/>
  <c r="K76" i="230"/>
  <c r="AD76" i="230"/>
  <c r="AF76" i="230"/>
  <c r="I77" i="230"/>
  <c r="K77" i="230"/>
  <c r="AD77" i="230"/>
  <c r="AF77" i="230"/>
  <c r="I78" i="230"/>
  <c r="K78" i="230"/>
  <c r="AD78" i="230"/>
  <c r="AF78" i="230"/>
  <c r="I79" i="230"/>
  <c r="K79" i="230"/>
  <c r="AD79" i="230"/>
  <c r="AF79" i="230"/>
  <c r="I80" i="230"/>
  <c r="K80" i="230"/>
  <c r="AD80" i="230"/>
  <c r="AF80" i="230"/>
  <c r="I81" i="230"/>
  <c r="K81" i="230"/>
  <c r="AD81" i="230"/>
  <c r="AF81" i="230"/>
  <c r="I82" i="230"/>
  <c r="K82" i="230"/>
  <c r="AD82" i="230"/>
  <c r="AF82" i="230"/>
  <c r="I83" i="230"/>
  <c r="K83" i="230"/>
  <c r="AD83" i="230"/>
  <c r="AF83" i="230"/>
  <c r="I84" i="230"/>
  <c r="K84" i="230"/>
  <c r="AD84" i="230"/>
  <c r="AF84" i="230"/>
  <c r="I85" i="230"/>
  <c r="K85" i="230"/>
  <c r="AD85" i="230"/>
  <c r="AF85" i="230"/>
  <c r="I86" i="230"/>
  <c r="K86" i="230"/>
  <c r="AD86" i="230"/>
  <c r="AF86" i="230"/>
  <c r="I87" i="230"/>
  <c r="K87" i="230"/>
  <c r="AD87" i="230"/>
  <c r="AF87" i="230"/>
  <c r="I88" i="230"/>
  <c r="K88" i="230"/>
  <c r="AD88" i="230"/>
  <c r="AF88" i="230"/>
  <c r="I89" i="230"/>
  <c r="K89" i="230"/>
  <c r="AD89" i="230"/>
  <c r="AF89" i="230"/>
  <c r="I90" i="230"/>
  <c r="K90" i="230"/>
  <c r="AD90" i="230"/>
  <c r="AF90" i="230"/>
  <c r="I91" i="230"/>
  <c r="K91" i="230"/>
  <c r="AD91" i="230"/>
  <c r="AF91" i="230"/>
  <c r="I92" i="230"/>
  <c r="K92" i="230"/>
  <c r="AD92" i="230"/>
  <c r="AF92" i="230"/>
  <c r="I93" i="230"/>
  <c r="K93" i="230"/>
  <c r="AD93" i="230"/>
  <c r="AF93" i="230"/>
  <c r="I94" i="230"/>
  <c r="K94" i="230"/>
  <c r="AD94" i="230"/>
  <c r="AF94" i="230"/>
  <c r="I95" i="230"/>
  <c r="K95" i="230"/>
  <c r="AD95" i="230"/>
  <c r="AF95" i="230"/>
  <c r="I96" i="230"/>
  <c r="K96" i="230"/>
  <c r="AD96" i="230"/>
  <c r="AF96" i="230"/>
  <c r="I97" i="230"/>
  <c r="K97" i="230"/>
  <c r="AD97" i="230"/>
  <c r="AF97" i="230"/>
  <c r="I98" i="230"/>
  <c r="K98" i="230"/>
  <c r="AD98" i="230"/>
  <c r="AF98" i="230"/>
  <c r="I99" i="230"/>
  <c r="K99" i="230"/>
  <c r="AD99" i="230"/>
  <c r="AF99" i="230"/>
  <c r="I100" i="230"/>
  <c r="K100" i="230"/>
  <c r="AD100" i="230"/>
  <c r="AF100" i="230"/>
  <c r="I101" i="230"/>
  <c r="K101" i="230"/>
  <c r="AD101" i="230"/>
  <c r="AF101" i="230"/>
  <c r="I102" i="230"/>
  <c r="K102" i="230"/>
  <c r="AD102" i="230"/>
  <c r="AF102" i="230"/>
  <c r="I103" i="230"/>
  <c r="K103" i="230"/>
  <c r="AD103" i="230"/>
  <c r="AF103" i="230"/>
  <c r="I104" i="230"/>
  <c r="K104" i="230"/>
  <c r="AD104" i="230"/>
  <c r="AF104" i="230"/>
  <c r="I105" i="230"/>
  <c r="K105" i="230"/>
  <c r="AD105" i="230"/>
  <c r="AF105" i="230"/>
  <c r="I106" i="230"/>
  <c r="K106" i="230"/>
  <c r="AD106" i="230"/>
  <c r="AF106" i="230"/>
  <c r="I107" i="230"/>
  <c r="K107" i="230"/>
  <c r="AD107" i="230"/>
  <c r="AF107" i="230"/>
  <c r="I108" i="230"/>
  <c r="K108" i="230"/>
  <c r="AD108" i="230"/>
  <c r="AF108" i="230"/>
  <c r="I109" i="230"/>
  <c r="K109" i="230"/>
  <c r="AD109" i="230"/>
  <c r="AF109" i="230"/>
  <c r="I110" i="230"/>
  <c r="K110" i="230"/>
  <c r="AD110" i="230"/>
  <c r="AF110" i="230"/>
  <c r="I111" i="230"/>
  <c r="K111" i="230"/>
  <c r="AD111" i="230"/>
  <c r="AF111" i="230"/>
  <c r="I112" i="230"/>
  <c r="K112" i="230"/>
  <c r="AD112" i="230"/>
  <c r="AF112" i="230"/>
  <c r="I113" i="230"/>
  <c r="K113" i="230"/>
  <c r="AD113" i="230"/>
  <c r="AF113" i="230"/>
  <c r="I114" i="230"/>
  <c r="K114" i="230"/>
  <c r="AD114" i="230"/>
  <c r="AF114" i="230"/>
  <c r="I115" i="230"/>
  <c r="K115" i="230"/>
  <c r="AD115" i="230"/>
  <c r="AF115" i="230"/>
  <c r="I116" i="230"/>
  <c r="K116" i="230"/>
  <c r="AD116" i="230"/>
  <c r="AF116" i="230"/>
  <c r="I117" i="230"/>
  <c r="K117" i="230"/>
  <c r="AD117" i="230"/>
  <c r="AF117" i="230"/>
  <c r="I118" i="230"/>
  <c r="K118" i="230"/>
  <c r="AD118" i="230"/>
  <c r="AF118" i="230"/>
  <c r="I119" i="230"/>
  <c r="K119" i="230"/>
  <c r="AD119" i="230"/>
  <c r="AF119" i="230"/>
  <c r="I120" i="230"/>
  <c r="K120" i="230"/>
  <c r="AD120" i="230"/>
  <c r="AF120" i="230"/>
  <c r="I121" i="230"/>
  <c r="K121" i="230"/>
  <c r="AD121" i="230"/>
  <c r="AF121" i="230"/>
  <c r="I122" i="230"/>
  <c r="K122" i="230"/>
  <c r="AD122" i="230"/>
  <c r="AF122" i="230"/>
  <c r="I123" i="230"/>
  <c r="K123" i="230"/>
  <c r="AD123" i="230"/>
  <c r="AF123" i="230"/>
  <c r="I124" i="230"/>
  <c r="K124" i="230"/>
  <c r="AD124" i="230"/>
  <c r="AF124" i="230"/>
  <c r="I125" i="230"/>
  <c r="K125" i="230"/>
  <c r="AD125" i="230"/>
  <c r="AF125" i="230"/>
  <c r="I8" i="229"/>
  <c r="K8" i="229"/>
  <c r="AD8" i="229"/>
  <c r="AF8" i="229"/>
  <c r="I9" i="229"/>
  <c r="K9" i="229"/>
  <c r="AD9" i="229"/>
  <c r="AF9" i="229"/>
  <c r="I10" i="229"/>
  <c r="K10" i="229"/>
  <c r="AD10" i="229"/>
  <c r="AF10" i="229"/>
  <c r="I11" i="229"/>
  <c r="K11" i="229"/>
  <c r="AD11" i="229"/>
  <c r="AF11" i="229"/>
  <c r="I12" i="229"/>
  <c r="K12" i="229"/>
  <c r="AD12" i="229"/>
  <c r="AF12" i="229"/>
  <c r="I13" i="229"/>
  <c r="K13" i="229"/>
  <c r="AD13" i="229"/>
  <c r="AF13" i="229"/>
  <c r="I14" i="229"/>
  <c r="K14" i="229"/>
  <c r="AD14" i="229"/>
  <c r="AF14" i="229"/>
  <c r="I15" i="229"/>
  <c r="K15" i="229"/>
  <c r="AD15" i="229"/>
  <c r="AF15" i="229"/>
  <c r="I16" i="229"/>
  <c r="K16" i="229"/>
  <c r="AD16" i="229"/>
  <c r="AF16" i="229"/>
  <c r="I17" i="229"/>
  <c r="K17" i="229"/>
  <c r="AD17" i="229"/>
  <c r="AF17" i="229"/>
  <c r="I18" i="229"/>
  <c r="K18" i="229"/>
  <c r="AD18" i="229"/>
  <c r="AF18" i="229"/>
  <c r="I19" i="229"/>
  <c r="K19" i="229"/>
  <c r="AD19" i="229"/>
  <c r="AF19" i="229"/>
  <c r="I20" i="229"/>
  <c r="K20" i="229"/>
  <c r="AD20" i="229"/>
  <c r="AF20" i="229"/>
  <c r="I21" i="229"/>
  <c r="K21" i="229"/>
  <c r="AD21" i="229"/>
  <c r="AF21" i="229"/>
  <c r="I22" i="229"/>
  <c r="K22" i="229"/>
  <c r="AD22" i="229"/>
  <c r="AF22" i="229"/>
  <c r="I23" i="229"/>
  <c r="K23" i="229"/>
  <c r="AD23" i="229"/>
  <c r="AF23" i="229"/>
  <c r="I24" i="229"/>
  <c r="K24" i="229"/>
  <c r="AD24" i="229"/>
  <c r="AF24" i="229"/>
  <c r="I25" i="229"/>
  <c r="K25" i="229"/>
  <c r="AD25" i="229"/>
  <c r="AF25" i="229"/>
  <c r="I26" i="229"/>
  <c r="K26" i="229"/>
  <c r="AD26" i="229"/>
  <c r="AF26" i="229"/>
  <c r="I27" i="229"/>
  <c r="K27" i="229"/>
  <c r="AD27" i="229"/>
  <c r="AF27" i="229"/>
  <c r="I28" i="229"/>
  <c r="K28" i="229"/>
  <c r="AD28" i="229"/>
  <c r="AF28" i="229"/>
  <c r="I29" i="229"/>
  <c r="K29" i="229"/>
  <c r="AD29" i="229"/>
  <c r="AF29" i="229"/>
  <c r="I30" i="229"/>
  <c r="K30" i="229"/>
  <c r="AD30" i="229"/>
  <c r="AF30" i="229"/>
  <c r="I31" i="229"/>
  <c r="K31" i="229"/>
  <c r="AD31" i="229"/>
  <c r="AF31" i="229"/>
  <c r="I32" i="229"/>
  <c r="K32" i="229"/>
  <c r="AD32" i="229"/>
  <c r="AF32" i="229"/>
  <c r="I33" i="229"/>
  <c r="K33" i="229"/>
  <c r="AD33" i="229"/>
  <c r="AF33" i="229"/>
  <c r="I34" i="229"/>
  <c r="K34" i="229"/>
  <c r="AD34" i="229"/>
  <c r="AF34" i="229"/>
  <c r="I35" i="229"/>
  <c r="K35" i="229"/>
  <c r="AD35" i="229"/>
  <c r="AF35" i="229"/>
  <c r="I36" i="229"/>
  <c r="K36" i="229"/>
  <c r="AD36" i="229"/>
  <c r="AF36" i="229"/>
  <c r="I37" i="229"/>
  <c r="K37" i="229"/>
  <c r="AD37" i="229"/>
  <c r="AF37" i="229"/>
  <c r="I38" i="229"/>
  <c r="K38" i="229"/>
  <c r="AD38" i="229"/>
  <c r="AF38" i="229"/>
  <c r="I39" i="229"/>
  <c r="K39" i="229"/>
  <c r="AD39" i="229"/>
  <c r="AF39" i="229"/>
  <c r="I40" i="229"/>
  <c r="K40" i="229"/>
  <c r="AD40" i="229"/>
  <c r="AF40" i="229"/>
  <c r="I41" i="229"/>
  <c r="K41" i="229"/>
  <c r="AD41" i="229"/>
  <c r="AF41" i="229"/>
  <c r="I42" i="229"/>
  <c r="K42" i="229"/>
  <c r="AD42" i="229"/>
  <c r="AF42" i="229"/>
  <c r="I43" i="229"/>
  <c r="K43" i="229"/>
  <c r="AD43" i="229"/>
  <c r="AF43" i="229"/>
  <c r="I44" i="229"/>
  <c r="K44" i="229"/>
  <c r="AD44" i="229"/>
  <c r="AF44" i="229"/>
  <c r="I45" i="229"/>
  <c r="K45" i="229"/>
  <c r="AD45" i="229"/>
  <c r="AF45" i="229"/>
  <c r="I46" i="229"/>
  <c r="K46" i="229"/>
  <c r="AD46" i="229"/>
  <c r="AF46" i="229"/>
  <c r="I47" i="229"/>
  <c r="K47" i="229"/>
  <c r="AD47" i="229"/>
  <c r="AF47" i="229"/>
  <c r="I48" i="229"/>
  <c r="K48" i="229"/>
  <c r="AD48" i="229"/>
  <c r="AF48" i="229"/>
  <c r="I49" i="229"/>
  <c r="K49" i="229"/>
  <c r="AD49" i="229"/>
  <c r="AF49" i="229"/>
  <c r="I50" i="229"/>
  <c r="K50" i="229"/>
  <c r="AD50" i="229"/>
  <c r="AF50" i="229"/>
  <c r="I51" i="229"/>
  <c r="K51" i="229"/>
  <c r="AD51" i="229"/>
  <c r="AF51" i="229"/>
  <c r="I52" i="229"/>
  <c r="K52" i="229"/>
  <c r="AD52" i="229"/>
  <c r="AF52" i="229"/>
  <c r="I53" i="229"/>
  <c r="K53" i="229"/>
  <c r="AD53" i="229"/>
  <c r="AF53" i="229"/>
  <c r="I54" i="229"/>
  <c r="K54" i="229"/>
  <c r="AD54" i="229"/>
  <c r="AF54" i="229"/>
  <c r="I55" i="229"/>
  <c r="K55" i="229"/>
  <c r="AD55" i="229"/>
  <c r="AF55" i="229"/>
  <c r="I56" i="229"/>
  <c r="K56" i="229"/>
  <c r="AD56" i="229"/>
  <c r="AF56" i="229"/>
  <c r="I57" i="229"/>
  <c r="K57" i="229"/>
  <c r="AD57" i="229"/>
  <c r="AF57" i="229"/>
  <c r="I58" i="229"/>
  <c r="K58" i="229"/>
  <c r="AD58" i="229"/>
  <c r="AF58" i="229"/>
  <c r="I59" i="229"/>
  <c r="K59" i="229"/>
  <c r="AD59" i="229"/>
  <c r="AF59" i="229"/>
  <c r="I60" i="229"/>
  <c r="K60" i="229"/>
  <c r="AD60" i="229"/>
  <c r="AF60" i="229"/>
  <c r="I61" i="229"/>
  <c r="K61" i="229"/>
  <c r="AD61" i="229"/>
  <c r="AF61" i="229"/>
  <c r="I62" i="229"/>
  <c r="K62" i="229"/>
  <c r="AD62" i="229"/>
  <c r="AF62" i="229"/>
  <c r="I63" i="229"/>
  <c r="K63" i="229"/>
  <c r="AD63" i="229"/>
  <c r="AF63" i="229"/>
  <c r="I64" i="229"/>
  <c r="K64" i="229"/>
  <c r="AD64" i="229"/>
  <c r="AF64" i="229"/>
  <c r="I65" i="229"/>
  <c r="K65" i="229"/>
  <c r="AD65" i="229"/>
  <c r="AF65" i="229"/>
  <c r="I66" i="229"/>
  <c r="K66" i="229"/>
  <c r="AD66" i="229"/>
  <c r="AF66" i="229"/>
  <c r="I67" i="229"/>
  <c r="K67" i="229"/>
  <c r="AD67" i="229"/>
  <c r="AF67" i="229"/>
  <c r="I68" i="229"/>
  <c r="K68" i="229"/>
  <c r="AD68" i="229"/>
  <c r="AF68" i="229"/>
  <c r="I69" i="229"/>
  <c r="K69" i="229"/>
  <c r="AD69" i="229"/>
  <c r="AF69" i="229"/>
  <c r="I70" i="229"/>
  <c r="K70" i="229"/>
  <c r="AD70" i="229"/>
  <c r="AF70" i="229"/>
  <c r="I71" i="229"/>
  <c r="K71" i="229"/>
  <c r="AD71" i="229"/>
  <c r="AF71" i="229"/>
  <c r="I72" i="229"/>
  <c r="K72" i="229"/>
  <c r="AD72" i="229"/>
  <c r="AF72" i="229"/>
  <c r="I73" i="229"/>
  <c r="K73" i="229"/>
  <c r="AD73" i="229"/>
  <c r="AF73" i="229"/>
  <c r="I74" i="229"/>
  <c r="K74" i="229"/>
  <c r="AD74" i="229"/>
  <c r="AF74" i="229"/>
  <c r="I75" i="229"/>
  <c r="K75" i="229"/>
  <c r="AD75" i="229"/>
  <c r="AF75" i="229"/>
  <c r="I76" i="229"/>
  <c r="K76" i="229"/>
  <c r="AD76" i="229"/>
  <c r="AF76" i="229"/>
  <c r="I77" i="229"/>
  <c r="K77" i="229"/>
  <c r="AD77" i="229"/>
  <c r="AF77" i="229"/>
  <c r="I78" i="229"/>
  <c r="K78" i="229"/>
  <c r="AD78" i="229"/>
  <c r="AF78" i="229"/>
  <c r="I79" i="229"/>
  <c r="K79" i="229"/>
  <c r="AD79" i="229"/>
  <c r="AF79" i="229"/>
  <c r="I80" i="229"/>
  <c r="K80" i="229"/>
  <c r="AD80" i="229"/>
  <c r="AF80" i="229"/>
  <c r="I81" i="229"/>
  <c r="K81" i="229"/>
  <c r="AD81" i="229"/>
  <c r="AF81" i="229"/>
  <c r="I82" i="229"/>
  <c r="K82" i="229"/>
  <c r="AD82" i="229"/>
  <c r="AF82" i="229"/>
  <c r="I83" i="229"/>
  <c r="K83" i="229"/>
  <c r="AD83" i="229"/>
  <c r="AF83" i="229"/>
  <c r="I84" i="229"/>
  <c r="K84" i="229"/>
  <c r="AD84" i="229"/>
  <c r="AF84" i="229"/>
  <c r="I85" i="229"/>
  <c r="K85" i="229"/>
  <c r="AD85" i="229"/>
  <c r="AF85" i="229"/>
  <c r="I86" i="229"/>
  <c r="K86" i="229"/>
  <c r="AD86" i="229"/>
  <c r="AF86" i="229"/>
  <c r="I87" i="229"/>
  <c r="K87" i="229"/>
  <c r="AD87" i="229"/>
  <c r="AF87" i="229"/>
  <c r="I88" i="229"/>
  <c r="K88" i="229"/>
  <c r="AD88" i="229"/>
  <c r="AF88" i="229"/>
  <c r="I89" i="229"/>
  <c r="K89" i="229"/>
  <c r="AD89" i="229"/>
  <c r="AF89" i="229"/>
  <c r="I90" i="229"/>
  <c r="K90" i="229"/>
  <c r="AD90" i="229"/>
  <c r="AF90" i="229"/>
  <c r="I91" i="229"/>
  <c r="K91" i="229"/>
  <c r="AD91" i="229"/>
  <c r="AF91" i="229"/>
  <c r="I92" i="229"/>
  <c r="K92" i="229"/>
  <c r="AD92" i="229"/>
  <c r="AF92" i="229"/>
  <c r="I93" i="229"/>
  <c r="K93" i="229"/>
  <c r="AD93" i="229"/>
  <c r="AF93" i="229"/>
  <c r="I94" i="229"/>
  <c r="K94" i="229"/>
  <c r="AD94" i="229"/>
  <c r="AF94" i="229"/>
  <c r="I95" i="229"/>
  <c r="K95" i="229"/>
  <c r="AD95" i="229"/>
  <c r="AF95" i="229"/>
  <c r="I96" i="229"/>
  <c r="K96" i="229"/>
  <c r="AD96" i="229"/>
  <c r="AF96" i="229"/>
  <c r="I97" i="229"/>
  <c r="K97" i="229"/>
  <c r="AD97" i="229"/>
  <c r="AF97" i="229"/>
  <c r="I8" i="228"/>
  <c r="K8" i="228"/>
  <c r="AD8" i="228"/>
  <c r="AF8" i="228"/>
  <c r="AT8" i="228"/>
  <c r="I9" i="228"/>
  <c r="K9" i="228"/>
  <c r="AD9" i="228"/>
  <c r="AF9" i="228"/>
  <c r="AT9" i="228"/>
  <c r="I10" i="228"/>
  <c r="K10" i="228"/>
  <c r="AD10" i="228"/>
  <c r="AF10" i="228"/>
  <c r="AT10" i="228"/>
  <c r="I11" i="228"/>
  <c r="K11" i="228"/>
  <c r="AD11" i="228"/>
  <c r="AF11" i="228"/>
  <c r="AT11" i="228"/>
  <c r="I12" i="228"/>
  <c r="K12" i="228"/>
  <c r="AD12" i="228"/>
  <c r="AF12" i="228"/>
  <c r="AT12" i="228"/>
  <c r="I13" i="228"/>
  <c r="K13" i="228"/>
  <c r="AD13" i="228"/>
  <c r="AF13" i="228"/>
  <c r="AT13" i="228"/>
  <c r="I14" i="228"/>
  <c r="K14" i="228"/>
  <c r="AD14" i="228"/>
  <c r="AF14" i="228"/>
  <c r="AT14" i="228"/>
  <c r="I15" i="228"/>
  <c r="K15" i="228"/>
  <c r="AD15" i="228"/>
  <c r="AF15" i="228"/>
  <c r="AT15" i="228"/>
  <c r="I16" i="228"/>
  <c r="K16" i="228"/>
  <c r="AD16" i="228"/>
  <c r="AF16" i="228"/>
  <c r="AT16" i="228"/>
  <c r="I17" i="228"/>
  <c r="K17" i="228"/>
  <c r="AD17" i="228"/>
  <c r="AF17" i="228"/>
  <c r="AT17" i="228"/>
  <c r="I18" i="228"/>
  <c r="K18" i="228"/>
  <c r="AD18" i="228"/>
  <c r="AF18" i="228"/>
  <c r="AT18" i="228"/>
  <c r="I19" i="228"/>
  <c r="K19" i="228"/>
  <c r="AD19" i="228"/>
  <c r="AF19" i="228"/>
  <c r="AT19" i="228"/>
  <c r="I20" i="228"/>
  <c r="K20" i="228"/>
  <c r="AD20" i="228"/>
  <c r="AF20" i="228"/>
  <c r="AT20" i="228"/>
  <c r="I21" i="228"/>
  <c r="K21" i="228"/>
  <c r="AD21" i="228"/>
  <c r="AF21" i="228"/>
  <c r="AT21" i="228"/>
  <c r="I22" i="228"/>
  <c r="K22" i="228"/>
  <c r="AD22" i="228"/>
  <c r="AF22" i="228"/>
  <c r="AT22" i="228"/>
  <c r="I23" i="228"/>
  <c r="K23" i="228"/>
  <c r="AD23" i="228"/>
  <c r="AF23" i="228"/>
  <c r="AT23" i="228"/>
  <c r="I24" i="228"/>
  <c r="K24" i="228"/>
  <c r="AD24" i="228"/>
  <c r="AF24" i="228"/>
  <c r="AT24" i="228"/>
  <c r="I25" i="228"/>
  <c r="K25" i="228"/>
  <c r="AD25" i="228"/>
  <c r="AF25" i="228"/>
  <c r="AT25" i="228"/>
  <c r="I26" i="228"/>
  <c r="K26" i="228"/>
  <c r="AD26" i="228"/>
  <c r="AF26" i="228"/>
  <c r="AT26" i="228"/>
  <c r="I27" i="228"/>
  <c r="K27" i="228"/>
  <c r="AD27" i="228"/>
  <c r="AF27" i="228"/>
  <c r="AT27" i="228"/>
  <c r="I28" i="228"/>
  <c r="K28" i="228"/>
  <c r="AD28" i="228"/>
  <c r="AF28" i="228"/>
  <c r="AT28" i="228"/>
  <c r="I29" i="228"/>
  <c r="K29" i="228"/>
  <c r="AD29" i="228"/>
  <c r="AF29" i="228"/>
  <c r="AT29" i="228"/>
  <c r="I30" i="228"/>
  <c r="K30" i="228"/>
  <c r="AD30" i="228"/>
  <c r="AF30" i="228"/>
  <c r="AT30" i="228"/>
  <c r="I31" i="228"/>
  <c r="K31" i="228"/>
  <c r="AD31" i="228"/>
  <c r="AF31" i="228"/>
  <c r="AT31" i="228"/>
  <c r="I32" i="228"/>
  <c r="K32" i="228"/>
  <c r="AD32" i="228"/>
  <c r="AF32" i="228"/>
  <c r="AT32" i="228"/>
  <c r="I33" i="228"/>
  <c r="K33" i="228"/>
  <c r="AD33" i="228"/>
  <c r="AF33" i="228"/>
  <c r="AT33" i="228"/>
  <c r="I34" i="228"/>
  <c r="K34" i="228"/>
  <c r="AD34" i="228"/>
  <c r="AF34" i="228"/>
  <c r="AT34" i="228"/>
  <c r="I35" i="228"/>
  <c r="K35" i="228"/>
  <c r="AD35" i="228"/>
  <c r="AF35" i="228"/>
  <c r="AT35" i="228"/>
  <c r="I36" i="228"/>
  <c r="K36" i="228"/>
  <c r="AD36" i="228"/>
  <c r="AF36" i="228"/>
  <c r="AT36" i="228"/>
  <c r="I37" i="228"/>
  <c r="K37" i="228"/>
  <c r="AD37" i="228"/>
  <c r="AF37" i="228"/>
  <c r="AT37" i="228"/>
  <c r="I38" i="228"/>
  <c r="K38" i="228"/>
  <c r="AD38" i="228"/>
  <c r="AF38" i="228"/>
  <c r="AT38" i="228"/>
  <c r="I39" i="228"/>
  <c r="K39" i="228"/>
  <c r="AD39" i="228"/>
  <c r="AF39" i="228"/>
  <c r="AT39" i="228"/>
  <c r="I40" i="228"/>
  <c r="K40" i="228"/>
  <c r="AD40" i="228"/>
  <c r="AF40" i="228"/>
  <c r="AT40" i="228"/>
  <c r="I41" i="228"/>
  <c r="K41" i="228"/>
  <c r="AD41" i="228"/>
  <c r="AF41" i="228"/>
  <c r="AT41" i="228"/>
  <c r="I42" i="228"/>
  <c r="K42" i="228"/>
  <c r="AD42" i="228"/>
  <c r="AF42" i="228"/>
  <c r="AT42" i="228"/>
  <c r="I43" i="228"/>
  <c r="K43" i="228"/>
  <c r="AD43" i="228"/>
  <c r="AF43" i="228"/>
  <c r="AT43" i="228"/>
  <c r="I44" i="228"/>
  <c r="K44" i="228"/>
  <c r="AD44" i="228"/>
  <c r="AF44" i="228"/>
  <c r="AT44" i="228"/>
  <c r="I45" i="228"/>
  <c r="K45" i="228"/>
  <c r="AD45" i="228"/>
  <c r="AF45" i="228"/>
  <c r="AT45" i="228"/>
  <c r="I46" i="228"/>
  <c r="K46" i="228"/>
  <c r="AD46" i="228"/>
  <c r="AF46" i="228"/>
  <c r="AT46" i="228"/>
  <c r="I47" i="228"/>
  <c r="K47" i="228"/>
  <c r="AD47" i="228"/>
  <c r="AF47" i="228"/>
  <c r="AT47" i="228"/>
  <c r="I48" i="228"/>
  <c r="K48" i="228"/>
  <c r="AD48" i="228"/>
  <c r="AF48" i="228"/>
  <c r="AT48" i="228"/>
  <c r="I49" i="228"/>
  <c r="K49" i="228"/>
  <c r="AD49" i="228"/>
  <c r="AF49" i="228"/>
  <c r="AT49" i="228"/>
  <c r="I50" i="228"/>
  <c r="K50" i="228"/>
  <c r="AD50" i="228"/>
  <c r="AF50" i="228"/>
  <c r="AT50" i="228"/>
  <c r="I51" i="228"/>
  <c r="K51" i="228"/>
  <c r="AD51" i="228"/>
  <c r="AF51" i="228"/>
  <c r="AT51" i="228"/>
  <c r="I52" i="228"/>
  <c r="K52" i="228"/>
  <c r="AD52" i="228"/>
  <c r="AF52" i="228"/>
  <c r="AT52" i="228"/>
  <c r="I53" i="228"/>
  <c r="K53" i="228"/>
  <c r="AD53" i="228"/>
  <c r="AF53" i="228"/>
  <c r="AT53" i="228"/>
  <c r="I54" i="228"/>
  <c r="K54" i="228"/>
  <c r="AD54" i="228"/>
  <c r="AF54" i="228"/>
  <c r="AT54" i="228"/>
  <c r="I55" i="228"/>
  <c r="K55" i="228"/>
  <c r="AD55" i="228"/>
  <c r="AF55" i="228"/>
  <c r="AT55" i="228"/>
  <c r="I56" i="228"/>
  <c r="K56" i="228"/>
  <c r="AD56" i="228"/>
  <c r="AF56" i="228"/>
  <c r="AT56" i="228"/>
  <c r="I57" i="228"/>
  <c r="K57" i="228"/>
  <c r="AD57" i="228"/>
  <c r="AF57" i="228"/>
  <c r="AT57" i="228"/>
  <c r="I58" i="228"/>
  <c r="K58" i="228"/>
  <c r="AD58" i="228"/>
  <c r="AF58" i="228"/>
  <c r="AT58" i="228"/>
  <c r="I59" i="228"/>
  <c r="K59" i="228"/>
  <c r="AD59" i="228"/>
  <c r="AF59" i="228"/>
  <c r="AT59" i="228"/>
  <c r="I60" i="228"/>
  <c r="K60" i="228"/>
  <c r="AD60" i="228"/>
  <c r="AF60" i="228"/>
  <c r="AT60" i="228"/>
  <c r="I61" i="228"/>
  <c r="K61" i="228"/>
  <c r="AD61" i="228"/>
  <c r="AF61" i="228"/>
  <c r="AT61" i="228"/>
  <c r="I62" i="228"/>
  <c r="K62" i="228"/>
  <c r="AD62" i="228"/>
  <c r="AF62" i="228"/>
  <c r="AT62" i="228"/>
  <c r="I63" i="228"/>
  <c r="K63" i="228"/>
  <c r="AD63" i="228"/>
  <c r="AF63" i="228"/>
  <c r="AT63" i="228"/>
  <c r="I64" i="228"/>
  <c r="K64" i="228"/>
  <c r="AD64" i="228"/>
  <c r="AF64" i="228"/>
  <c r="AT64" i="228"/>
  <c r="I65" i="228"/>
  <c r="K65" i="228"/>
  <c r="AD65" i="228"/>
  <c r="AF65" i="228"/>
  <c r="AT65" i="228"/>
  <c r="I66" i="228"/>
  <c r="K66" i="228"/>
  <c r="AD66" i="228"/>
  <c r="AF66" i="228"/>
  <c r="AT66" i="228"/>
  <c r="I67" i="228"/>
  <c r="K67" i="228"/>
  <c r="AD67" i="228"/>
  <c r="AF67" i="228"/>
  <c r="AT67" i="228"/>
  <c r="I68" i="228"/>
  <c r="K68" i="228"/>
  <c r="AD68" i="228"/>
  <c r="AF68" i="228"/>
  <c r="AT68" i="228"/>
  <c r="I69" i="228"/>
  <c r="K69" i="228"/>
  <c r="AD69" i="228"/>
  <c r="AF69" i="228"/>
  <c r="AT69" i="228"/>
  <c r="I70" i="228"/>
  <c r="K70" i="228"/>
  <c r="AD70" i="228"/>
  <c r="AF70" i="228"/>
  <c r="AT70" i="228"/>
  <c r="I71" i="228"/>
  <c r="K71" i="228"/>
  <c r="AD71" i="228"/>
  <c r="AF71" i="228"/>
  <c r="AT71" i="228"/>
  <c r="I72" i="228"/>
  <c r="K72" i="228"/>
  <c r="AD72" i="228"/>
  <c r="AF72" i="228"/>
  <c r="AT72" i="228"/>
  <c r="I73" i="228"/>
  <c r="K73" i="228"/>
  <c r="AD73" i="228"/>
  <c r="AF73" i="228"/>
  <c r="AT73" i="228"/>
  <c r="I74" i="228"/>
  <c r="K74" i="228"/>
  <c r="AD74" i="228"/>
  <c r="AF74" i="228"/>
  <c r="AT74" i="228"/>
  <c r="I75" i="228"/>
  <c r="K75" i="228"/>
  <c r="AD75" i="228"/>
  <c r="AF75" i="228"/>
  <c r="AT75" i="228"/>
  <c r="I76" i="228"/>
  <c r="K76" i="228"/>
  <c r="AD76" i="228"/>
  <c r="AF76" i="228"/>
  <c r="AT76" i="228"/>
  <c r="I77" i="228"/>
  <c r="K77" i="228"/>
  <c r="AD77" i="228"/>
  <c r="AF77" i="228"/>
  <c r="AT77" i="228"/>
  <c r="I78" i="228"/>
  <c r="K78" i="228"/>
  <c r="AD78" i="228"/>
  <c r="AF78" i="228"/>
  <c r="AT78" i="228"/>
  <c r="I79" i="228"/>
  <c r="K79" i="228"/>
  <c r="AD79" i="228"/>
  <c r="AF79" i="228"/>
  <c r="AT79" i="228"/>
  <c r="I80" i="228"/>
  <c r="K80" i="228"/>
  <c r="AD80" i="228"/>
  <c r="AF80" i="228"/>
  <c r="AT80" i="228"/>
  <c r="I81" i="228"/>
  <c r="K81" i="228"/>
  <c r="AD81" i="228"/>
  <c r="AF81" i="228"/>
  <c r="AT81" i="228"/>
  <c r="I82" i="228"/>
  <c r="K82" i="228"/>
  <c r="AD82" i="228"/>
  <c r="AF82" i="228"/>
  <c r="AT82" i="228"/>
  <c r="I83" i="228"/>
  <c r="K83" i="228"/>
  <c r="AD83" i="228"/>
  <c r="AF83" i="228"/>
  <c r="AT83" i="228"/>
  <c r="I84" i="228"/>
  <c r="K84" i="228"/>
  <c r="AD84" i="228"/>
  <c r="AF84" i="228"/>
  <c r="AT84" i="228"/>
  <c r="I85" i="228"/>
  <c r="K85" i="228"/>
  <c r="AD85" i="228"/>
  <c r="AF85" i="228"/>
  <c r="AT85" i="228"/>
  <c r="I86" i="228"/>
  <c r="K86" i="228"/>
  <c r="AD86" i="228"/>
  <c r="AF86" i="228"/>
  <c r="AT86" i="228"/>
  <c r="I87" i="228"/>
  <c r="K87" i="228"/>
  <c r="AD87" i="228"/>
  <c r="AF87" i="228"/>
  <c r="AT87" i="228"/>
  <c r="I88" i="228"/>
  <c r="K88" i="228"/>
  <c r="AD88" i="228"/>
  <c r="AF88" i="228"/>
  <c r="AT88" i="228"/>
  <c r="I89" i="228"/>
  <c r="K89" i="228"/>
  <c r="AD89" i="228"/>
  <c r="AF89" i="228"/>
  <c r="AT89" i="228"/>
  <c r="I90" i="228"/>
  <c r="K90" i="228"/>
  <c r="AD90" i="228"/>
  <c r="AF90" i="228"/>
  <c r="AT90" i="228"/>
  <c r="I91" i="228"/>
  <c r="K91" i="228"/>
  <c r="AD91" i="228"/>
  <c r="AF91" i="228"/>
  <c r="AT91" i="228"/>
  <c r="I92" i="228"/>
  <c r="K92" i="228"/>
  <c r="AD92" i="228"/>
  <c r="AF92" i="228"/>
  <c r="AT92" i="228"/>
  <c r="I93" i="228"/>
  <c r="K93" i="228"/>
  <c r="AD93" i="228"/>
  <c r="AF93" i="228"/>
  <c r="AT93" i="228"/>
  <c r="I94" i="228"/>
  <c r="K94" i="228"/>
  <c r="AD94" i="228"/>
  <c r="AF94" i="228"/>
  <c r="AT94" i="228"/>
  <c r="I95" i="228"/>
  <c r="K95" i="228"/>
  <c r="AD95" i="228"/>
  <c r="AF95" i="228"/>
  <c r="AT95" i="228"/>
  <c r="I96" i="228"/>
  <c r="K96" i="228"/>
  <c r="AD96" i="228"/>
  <c r="AF96" i="228"/>
  <c r="AT96" i="228"/>
  <c r="I97" i="228"/>
  <c r="K97" i="228"/>
  <c r="AD97" i="228"/>
  <c r="AF97" i="228"/>
  <c r="AT97" i="228"/>
  <c r="I8" i="226"/>
  <c r="K8" i="226"/>
  <c r="AD8" i="226"/>
  <c r="AF8" i="226"/>
  <c r="I9" i="226"/>
  <c r="K9" i="226"/>
  <c r="AD9" i="226"/>
  <c r="AF9" i="226"/>
  <c r="I10" i="226"/>
  <c r="K10" i="226"/>
  <c r="AD10" i="226"/>
  <c r="AF10" i="226"/>
  <c r="I11" i="226"/>
  <c r="K11" i="226"/>
  <c r="AD11" i="226"/>
  <c r="AF11" i="226"/>
  <c r="I12" i="226"/>
  <c r="K12" i="226"/>
  <c r="AD12" i="226"/>
  <c r="AF12" i="226"/>
  <c r="I13" i="226"/>
  <c r="K13" i="226"/>
  <c r="AD13" i="226"/>
  <c r="AF13" i="226"/>
  <c r="I14" i="226"/>
  <c r="K14" i="226"/>
  <c r="AD14" i="226"/>
  <c r="AF14" i="226"/>
  <c r="I15" i="226"/>
  <c r="K15" i="226"/>
  <c r="AD15" i="226"/>
  <c r="AF15" i="226"/>
  <c r="I16" i="226"/>
  <c r="K16" i="226"/>
  <c r="AD16" i="226"/>
  <c r="AF16" i="226"/>
  <c r="I17" i="226"/>
  <c r="K17" i="226"/>
  <c r="AD17" i="226"/>
  <c r="AF17" i="226"/>
  <c r="I18" i="226"/>
  <c r="K18" i="226"/>
  <c r="AD18" i="226"/>
  <c r="AF18" i="226"/>
  <c r="I19" i="226"/>
  <c r="K19" i="226"/>
  <c r="AD19" i="226"/>
  <c r="AF19" i="226"/>
  <c r="I20" i="226"/>
  <c r="K20" i="226"/>
  <c r="AD20" i="226"/>
  <c r="AF20" i="226"/>
  <c r="I21" i="226"/>
  <c r="K21" i="226"/>
  <c r="AD21" i="226"/>
  <c r="AF21" i="226"/>
  <c r="I22" i="226"/>
  <c r="K22" i="226"/>
  <c r="AD22" i="226"/>
  <c r="AF22" i="226"/>
  <c r="I23" i="226"/>
  <c r="K23" i="226"/>
  <c r="AD23" i="226"/>
  <c r="AF23" i="226"/>
  <c r="I24" i="226"/>
  <c r="K24" i="226"/>
  <c r="AD24" i="226"/>
  <c r="AF24" i="226"/>
  <c r="I25" i="226"/>
  <c r="K25" i="226"/>
  <c r="AD25" i="226"/>
  <c r="AF25" i="226"/>
  <c r="I26" i="226"/>
  <c r="K26" i="226"/>
  <c r="AD26" i="226"/>
  <c r="AF26" i="226"/>
  <c r="I27" i="226"/>
  <c r="K27" i="226"/>
  <c r="AD27" i="226"/>
  <c r="AF27" i="226"/>
  <c r="I28" i="226"/>
  <c r="K28" i="226"/>
  <c r="AD28" i="226"/>
  <c r="AF28" i="226"/>
  <c r="I29" i="226"/>
  <c r="K29" i="226"/>
  <c r="AD29" i="226"/>
  <c r="AF29" i="226"/>
  <c r="I30" i="226"/>
  <c r="K30" i="226"/>
  <c r="AD30" i="226"/>
  <c r="AF30" i="226"/>
  <c r="I31" i="226"/>
  <c r="K31" i="226"/>
  <c r="AD31" i="226"/>
  <c r="AF31" i="226"/>
  <c r="I32" i="226"/>
  <c r="K32" i="226"/>
  <c r="AD32" i="226"/>
  <c r="AF32" i="226"/>
  <c r="I33" i="226"/>
  <c r="K33" i="226"/>
  <c r="AD33" i="226"/>
  <c r="AF33" i="226"/>
  <c r="I34" i="226"/>
  <c r="K34" i="226"/>
  <c r="AD34" i="226"/>
  <c r="AF34" i="226"/>
  <c r="I35" i="226"/>
  <c r="K35" i="226"/>
  <c r="AD35" i="226"/>
  <c r="AF35" i="226"/>
  <c r="I36" i="226"/>
  <c r="K36" i="226"/>
  <c r="AD36" i="226"/>
  <c r="AF36" i="226"/>
  <c r="I37" i="226"/>
  <c r="K37" i="226"/>
  <c r="AD37" i="226"/>
  <c r="AF37" i="226"/>
  <c r="I38" i="226"/>
  <c r="K38" i="226"/>
  <c r="AD38" i="226"/>
  <c r="AF38" i="226"/>
  <c r="I39" i="226"/>
  <c r="K39" i="226"/>
  <c r="AD39" i="226"/>
  <c r="AF39" i="226"/>
  <c r="I40" i="226"/>
  <c r="K40" i="226"/>
  <c r="AD40" i="226"/>
  <c r="AF40" i="226"/>
  <c r="I41" i="226"/>
  <c r="K41" i="226"/>
  <c r="AD41" i="226"/>
  <c r="AF41" i="226"/>
  <c r="I42" i="226"/>
  <c r="K42" i="226"/>
  <c r="AD42" i="226"/>
  <c r="AF42" i="226"/>
  <c r="I43" i="226"/>
  <c r="K43" i="226"/>
  <c r="AD43" i="226"/>
  <c r="AF43" i="226"/>
  <c r="I44" i="226"/>
  <c r="K44" i="226"/>
  <c r="AD44" i="226"/>
  <c r="AF44" i="226"/>
  <c r="I45" i="226"/>
  <c r="K45" i="226"/>
  <c r="AD45" i="226"/>
  <c r="AF45" i="226"/>
  <c r="I46" i="226"/>
  <c r="K46" i="226"/>
  <c r="AD46" i="226"/>
  <c r="AF46" i="226"/>
  <c r="I47" i="226"/>
  <c r="K47" i="226"/>
  <c r="AD47" i="226"/>
  <c r="AF47" i="226"/>
  <c r="I48" i="226"/>
  <c r="K48" i="226"/>
  <c r="AD48" i="226"/>
  <c r="AF48" i="226"/>
  <c r="I49" i="226"/>
  <c r="K49" i="226"/>
  <c r="AD49" i="226"/>
  <c r="AF49" i="226"/>
  <c r="I50" i="226"/>
  <c r="K50" i="226"/>
  <c r="AD50" i="226"/>
  <c r="AF50" i="226"/>
  <c r="I51" i="226"/>
  <c r="K51" i="226"/>
  <c r="AD51" i="226"/>
  <c r="AF51" i="226"/>
  <c r="I52" i="226"/>
  <c r="K52" i="226"/>
  <c r="AD52" i="226"/>
  <c r="AF52" i="226"/>
  <c r="I53" i="226"/>
  <c r="K53" i="226"/>
  <c r="AD53" i="226"/>
  <c r="AF53" i="226"/>
  <c r="I54" i="226"/>
  <c r="K54" i="226"/>
  <c r="AD54" i="226"/>
  <c r="AF54" i="226"/>
  <c r="I55" i="226"/>
  <c r="K55" i="226"/>
  <c r="AD55" i="226"/>
  <c r="AF55" i="226"/>
  <c r="I56" i="226"/>
  <c r="K56" i="226"/>
  <c r="AD56" i="226"/>
  <c r="AF56" i="226"/>
  <c r="I57" i="226"/>
  <c r="K57" i="226"/>
  <c r="AD57" i="226"/>
  <c r="AF57" i="226"/>
  <c r="I58" i="226"/>
  <c r="K58" i="226"/>
  <c r="AD58" i="226"/>
  <c r="AF58" i="226"/>
  <c r="I59" i="226"/>
  <c r="K59" i="226"/>
  <c r="AD59" i="226"/>
  <c r="AF59" i="226"/>
  <c r="I60" i="226"/>
  <c r="K60" i="226"/>
  <c r="AD60" i="226"/>
  <c r="AF60" i="226"/>
  <c r="I61" i="226"/>
  <c r="K61" i="226"/>
  <c r="AD61" i="226"/>
  <c r="AF61" i="226"/>
  <c r="I62" i="226"/>
  <c r="K62" i="226"/>
  <c r="AD62" i="226"/>
  <c r="AF62" i="226"/>
  <c r="I63" i="226"/>
  <c r="K63" i="226"/>
  <c r="AD63" i="226"/>
  <c r="AF63" i="226"/>
  <c r="I64" i="226"/>
  <c r="K64" i="226"/>
  <c r="AD64" i="226"/>
  <c r="AF64" i="226"/>
  <c r="I65" i="226"/>
  <c r="K65" i="226"/>
  <c r="AD65" i="226"/>
  <c r="AF65" i="226"/>
  <c r="I66" i="226"/>
  <c r="K66" i="226"/>
  <c r="AD66" i="226"/>
  <c r="AF66" i="226"/>
  <c r="I67" i="226"/>
  <c r="K67" i="226"/>
  <c r="AD67" i="226"/>
  <c r="AF67" i="226"/>
  <c r="I68" i="226"/>
  <c r="K68" i="226"/>
  <c r="AD68" i="226"/>
  <c r="AF68" i="226"/>
  <c r="I69" i="226"/>
  <c r="K69" i="226"/>
  <c r="AD69" i="226"/>
  <c r="AF69" i="226"/>
  <c r="I70" i="226"/>
  <c r="K70" i="226"/>
  <c r="AD70" i="226"/>
  <c r="AF70" i="226"/>
  <c r="I71" i="226"/>
  <c r="K71" i="226"/>
  <c r="AD71" i="226"/>
  <c r="AF71" i="226"/>
  <c r="I72" i="226"/>
  <c r="K72" i="226"/>
  <c r="AD72" i="226"/>
  <c r="AF72" i="226"/>
  <c r="I73" i="226"/>
  <c r="K73" i="226"/>
  <c r="AD73" i="226"/>
  <c r="AF73" i="226"/>
  <c r="I74" i="226"/>
  <c r="K74" i="226"/>
  <c r="AD74" i="226"/>
  <c r="AF74" i="226"/>
  <c r="I75" i="226"/>
  <c r="K75" i="226"/>
  <c r="AD75" i="226"/>
  <c r="AF75" i="226"/>
  <c r="I76" i="226"/>
  <c r="K76" i="226"/>
  <c r="AD76" i="226"/>
  <c r="AF76" i="226"/>
  <c r="I77" i="226"/>
  <c r="K77" i="226"/>
  <c r="AD77" i="226"/>
  <c r="AF77" i="226"/>
  <c r="I78" i="226"/>
  <c r="K78" i="226"/>
  <c r="AD78" i="226"/>
  <c r="AF78" i="226"/>
  <c r="I79" i="226"/>
  <c r="K79" i="226"/>
  <c r="AD79" i="226"/>
  <c r="AF79" i="226"/>
  <c r="I80" i="226"/>
  <c r="K80" i="226"/>
  <c r="AD80" i="226"/>
  <c r="AF80" i="226"/>
  <c r="I81" i="226"/>
  <c r="K81" i="226"/>
  <c r="AD81" i="226"/>
  <c r="AF81" i="226"/>
  <c r="I82" i="226"/>
  <c r="K82" i="226"/>
  <c r="AD82" i="226"/>
  <c r="AF82" i="226"/>
  <c r="I83" i="226"/>
  <c r="K83" i="226"/>
  <c r="AD83" i="226"/>
  <c r="AF83" i="226"/>
  <c r="I84" i="226"/>
  <c r="K84" i="226"/>
  <c r="AD84" i="226"/>
  <c r="AF84" i="226"/>
  <c r="I85" i="226"/>
  <c r="K85" i="226"/>
  <c r="AD85" i="226"/>
  <c r="AF85" i="226"/>
  <c r="I86" i="226"/>
  <c r="K86" i="226"/>
  <c r="AD86" i="226"/>
  <c r="AF86" i="226"/>
  <c r="I87" i="226"/>
  <c r="K87" i="226"/>
  <c r="AD87" i="226"/>
  <c r="AF87" i="226"/>
  <c r="I88" i="226"/>
  <c r="K88" i="226"/>
  <c r="AD88" i="226"/>
  <c r="AF88" i="226"/>
  <c r="I89" i="226"/>
  <c r="K89" i="226"/>
  <c r="AD89" i="226"/>
  <c r="AF89" i="226"/>
  <c r="I90" i="226"/>
  <c r="K90" i="226"/>
  <c r="AD90" i="226"/>
  <c r="AF90" i="226"/>
  <c r="I91" i="226"/>
  <c r="K91" i="226"/>
  <c r="AD91" i="226"/>
  <c r="AF91" i="226"/>
  <c r="I92" i="226"/>
  <c r="K92" i="226"/>
  <c r="AD92" i="226"/>
  <c r="AF92" i="226"/>
  <c r="I93" i="226"/>
  <c r="K93" i="226"/>
  <c r="AD93" i="226"/>
  <c r="AF93" i="226"/>
  <c r="I94" i="226"/>
  <c r="K94" i="226"/>
  <c r="AD94" i="226"/>
  <c r="AF94" i="226"/>
  <c r="I95" i="226"/>
  <c r="K95" i="226"/>
  <c r="AD95" i="226"/>
  <c r="AF95" i="226"/>
  <c r="I96" i="226"/>
  <c r="K96" i="226"/>
  <c r="AD96" i="226"/>
  <c r="AF96" i="226"/>
  <c r="I97" i="226"/>
  <c r="K97" i="226"/>
  <c r="AD97" i="226"/>
  <c r="AF97" i="226"/>
  <c r="I8" i="227"/>
  <c r="K8" i="227"/>
  <c r="AD8" i="227"/>
  <c r="AF8" i="227"/>
  <c r="I9" i="227"/>
  <c r="K9" i="227"/>
  <c r="AD9" i="227"/>
  <c r="AF9" i="227"/>
  <c r="I10" i="227"/>
  <c r="K10" i="227"/>
  <c r="AD10" i="227"/>
  <c r="AF10" i="227"/>
  <c r="I11" i="227"/>
  <c r="K11" i="227"/>
  <c r="AD11" i="227"/>
  <c r="AF11" i="227"/>
  <c r="I12" i="227"/>
  <c r="K12" i="227"/>
  <c r="AD12" i="227"/>
  <c r="AF12" i="227"/>
  <c r="I13" i="227"/>
  <c r="K13" i="227"/>
  <c r="AD13" i="227"/>
  <c r="AF13" i="227"/>
  <c r="I14" i="227"/>
  <c r="K14" i="227"/>
  <c r="AD14" i="227"/>
  <c r="AF14" i="227"/>
  <c r="I15" i="227"/>
  <c r="K15" i="227"/>
  <c r="AD15" i="227"/>
  <c r="AF15" i="227"/>
  <c r="I16" i="227"/>
  <c r="K16" i="227"/>
  <c r="AD16" i="227"/>
  <c r="AF16" i="227"/>
  <c r="I17" i="227"/>
  <c r="K17" i="227"/>
  <c r="AD17" i="227"/>
  <c r="AF17" i="227"/>
  <c r="I18" i="227"/>
  <c r="K18" i="227"/>
  <c r="AD18" i="227"/>
  <c r="AF18" i="227"/>
  <c r="I19" i="227"/>
  <c r="K19" i="227"/>
  <c r="AD19" i="227"/>
  <c r="AF19" i="227"/>
  <c r="I20" i="227"/>
  <c r="K20" i="227"/>
  <c r="AD20" i="227"/>
  <c r="AF20" i="227"/>
  <c r="I21" i="227"/>
  <c r="K21" i="227"/>
  <c r="AD21" i="227"/>
  <c r="AF21" i="227"/>
  <c r="I22" i="227"/>
  <c r="K22" i="227"/>
  <c r="AD22" i="227"/>
  <c r="AF22" i="227"/>
  <c r="I23" i="227"/>
  <c r="K23" i="227"/>
  <c r="AD23" i="227"/>
  <c r="AF23" i="227"/>
  <c r="I24" i="227"/>
  <c r="K24" i="227"/>
  <c r="AD24" i="227"/>
  <c r="AF24" i="227"/>
  <c r="I25" i="227"/>
  <c r="K25" i="227"/>
  <c r="AD25" i="227"/>
  <c r="AF25" i="227"/>
  <c r="I26" i="227"/>
  <c r="K26" i="227"/>
  <c r="AD26" i="227"/>
  <c r="AF26" i="227"/>
  <c r="I27" i="227"/>
  <c r="K27" i="227"/>
  <c r="AD27" i="227"/>
  <c r="AF27" i="227"/>
  <c r="I28" i="227"/>
  <c r="K28" i="227"/>
  <c r="AD28" i="227"/>
  <c r="AF28" i="227"/>
  <c r="I29" i="227"/>
  <c r="K29" i="227"/>
  <c r="AD29" i="227"/>
  <c r="AF29" i="227"/>
  <c r="I30" i="227"/>
  <c r="K30" i="227"/>
  <c r="AD30" i="227"/>
  <c r="AF30" i="227"/>
  <c r="I31" i="227"/>
  <c r="K31" i="227"/>
  <c r="AD31" i="227"/>
  <c r="AF31" i="227"/>
  <c r="I32" i="227"/>
  <c r="K32" i="227"/>
  <c r="AD32" i="227"/>
  <c r="AF32" i="227"/>
  <c r="I33" i="227"/>
  <c r="K33" i="227"/>
  <c r="AD33" i="227"/>
  <c r="AF33" i="227"/>
  <c r="I34" i="227"/>
  <c r="K34" i="227"/>
  <c r="AD34" i="227"/>
  <c r="AF34" i="227"/>
  <c r="I35" i="227"/>
  <c r="K35" i="227"/>
  <c r="AD35" i="227"/>
  <c r="AF35" i="227"/>
  <c r="I36" i="227"/>
  <c r="K36" i="227"/>
  <c r="AD36" i="227"/>
  <c r="AF36" i="227"/>
  <c r="I37" i="227"/>
  <c r="K37" i="227"/>
  <c r="AD37" i="227"/>
  <c r="AF37" i="227"/>
  <c r="I38" i="227"/>
  <c r="K38" i="227"/>
  <c r="AD38" i="227"/>
  <c r="AF38" i="227"/>
  <c r="I39" i="227"/>
  <c r="K39" i="227"/>
  <c r="AD39" i="227"/>
  <c r="AF39" i="227"/>
  <c r="I40" i="227"/>
  <c r="K40" i="227"/>
  <c r="AD40" i="227"/>
  <c r="AF40" i="227"/>
  <c r="I41" i="227"/>
  <c r="K41" i="227"/>
  <c r="AD41" i="227"/>
  <c r="AF41" i="227"/>
  <c r="I42" i="227"/>
  <c r="K42" i="227"/>
  <c r="AD42" i="227"/>
  <c r="AF42" i="227"/>
  <c r="I43" i="227"/>
  <c r="K43" i="227"/>
  <c r="AD43" i="227"/>
  <c r="AF43" i="227"/>
  <c r="I44" i="227"/>
  <c r="K44" i="227"/>
  <c r="AD44" i="227"/>
  <c r="AF44" i="227"/>
  <c r="I45" i="227"/>
  <c r="K45" i="227"/>
  <c r="AD45" i="227"/>
  <c r="AF45" i="227"/>
  <c r="I46" i="227"/>
  <c r="K46" i="227"/>
  <c r="AD46" i="227"/>
  <c r="AF46" i="227"/>
  <c r="I47" i="227"/>
  <c r="K47" i="227"/>
  <c r="AD47" i="227"/>
  <c r="AF47" i="227"/>
  <c r="I48" i="227"/>
  <c r="K48" i="227"/>
  <c r="AD48" i="227"/>
  <c r="AF48" i="227"/>
  <c r="I49" i="227"/>
  <c r="K49" i="227"/>
  <c r="AD49" i="227"/>
  <c r="AF49" i="227"/>
  <c r="I50" i="227"/>
  <c r="K50" i="227"/>
  <c r="AD50" i="227"/>
  <c r="AF50" i="227"/>
  <c r="I51" i="227"/>
  <c r="K51" i="227"/>
  <c r="AD51" i="227"/>
  <c r="AF51" i="227"/>
  <c r="I52" i="227"/>
  <c r="K52" i="227"/>
  <c r="AD52" i="227"/>
  <c r="AF52" i="227"/>
  <c r="I53" i="227"/>
  <c r="K53" i="227"/>
  <c r="AD53" i="227"/>
  <c r="AF53" i="227"/>
  <c r="I54" i="227"/>
  <c r="K54" i="227"/>
  <c r="AD54" i="227"/>
  <c r="AF54" i="227"/>
  <c r="I55" i="227"/>
  <c r="K55" i="227"/>
  <c r="AD55" i="227"/>
  <c r="AF55" i="227"/>
  <c r="I56" i="227"/>
  <c r="K56" i="227"/>
  <c r="AD56" i="227"/>
  <c r="AF56" i="227"/>
  <c r="I57" i="227"/>
  <c r="K57" i="227"/>
  <c r="AD57" i="227"/>
  <c r="AF57" i="227"/>
  <c r="I58" i="227"/>
  <c r="K58" i="227"/>
  <c r="AD58" i="227"/>
  <c r="AF58" i="227"/>
  <c r="I59" i="227"/>
  <c r="K59" i="227"/>
  <c r="AD59" i="227"/>
  <c r="AF59" i="227"/>
  <c r="I60" i="227"/>
  <c r="K60" i="227"/>
  <c r="AD60" i="227"/>
  <c r="AF60" i="227"/>
  <c r="I61" i="227"/>
  <c r="K61" i="227"/>
  <c r="AD61" i="227"/>
  <c r="AF61" i="227"/>
  <c r="I62" i="227"/>
  <c r="K62" i="227"/>
  <c r="AD62" i="227"/>
  <c r="AF62" i="227"/>
  <c r="I63" i="227"/>
  <c r="K63" i="227"/>
  <c r="AD63" i="227"/>
  <c r="AF63" i="227"/>
  <c r="I64" i="227"/>
  <c r="K64" i="227"/>
  <c r="AD64" i="227"/>
  <c r="AF64" i="227"/>
  <c r="I65" i="227"/>
  <c r="K65" i="227"/>
  <c r="AD65" i="227"/>
  <c r="AF65" i="227"/>
  <c r="I66" i="227"/>
  <c r="K66" i="227"/>
  <c r="AD66" i="227"/>
  <c r="AF66" i="227"/>
  <c r="I67" i="227"/>
  <c r="K67" i="227"/>
  <c r="AD67" i="227"/>
  <c r="AF67" i="227"/>
  <c r="I68" i="227"/>
  <c r="K68" i="227"/>
  <c r="AD68" i="227"/>
  <c r="AF68" i="227"/>
  <c r="I69" i="227"/>
  <c r="K69" i="227"/>
  <c r="AD69" i="227"/>
  <c r="AF69" i="227"/>
  <c r="I70" i="227"/>
  <c r="K70" i="227"/>
  <c r="AD70" i="227"/>
  <c r="AF70" i="227"/>
  <c r="I71" i="227"/>
  <c r="K71" i="227"/>
  <c r="AD71" i="227"/>
  <c r="AF71" i="227"/>
  <c r="I72" i="227"/>
  <c r="K72" i="227"/>
  <c r="AD72" i="227"/>
  <c r="AF72" i="227"/>
  <c r="I73" i="227"/>
  <c r="K73" i="227"/>
  <c r="AD73" i="227"/>
  <c r="AF73" i="227"/>
  <c r="I74" i="227"/>
  <c r="K74" i="227"/>
  <c r="AD74" i="227"/>
  <c r="AF74" i="227"/>
  <c r="I75" i="227"/>
  <c r="K75" i="227"/>
  <c r="AD75" i="227"/>
  <c r="AF75" i="227"/>
  <c r="I76" i="227"/>
  <c r="K76" i="227"/>
  <c r="AD76" i="227"/>
  <c r="AF76" i="227"/>
  <c r="I77" i="227"/>
  <c r="K77" i="227"/>
  <c r="AD77" i="227"/>
  <c r="AF77" i="227"/>
  <c r="I78" i="227"/>
  <c r="K78" i="227"/>
  <c r="AD78" i="227"/>
  <c r="AF78" i="227"/>
  <c r="I79" i="227"/>
  <c r="K79" i="227"/>
  <c r="AD79" i="227"/>
  <c r="AF79" i="227"/>
  <c r="I80" i="227"/>
  <c r="K80" i="227"/>
  <c r="AD80" i="227"/>
  <c r="AF80" i="227"/>
  <c r="I81" i="227"/>
  <c r="K81" i="227"/>
  <c r="AD81" i="227"/>
  <c r="AF81" i="227"/>
  <c r="I82" i="227"/>
  <c r="K82" i="227"/>
  <c r="AD82" i="227"/>
  <c r="AF82" i="227"/>
  <c r="I83" i="227"/>
  <c r="K83" i="227"/>
  <c r="AD83" i="227"/>
  <c r="AF83" i="227"/>
  <c r="I84" i="227"/>
  <c r="K84" i="227"/>
  <c r="AD84" i="227"/>
  <c r="AF84" i="227"/>
  <c r="I85" i="227"/>
  <c r="K85" i="227"/>
  <c r="AD85" i="227"/>
  <c r="AF85" i="227"/>
  <c r="I86" i="227"/>
  <c r="K86" i="227"/>
  <c r="AD86" i="227"/>
  <c r="AF86" i="227"/>
  <c r="I87" i="227"/>
  <c r="K87" i="227"/>
  <c r="AD87" i="227"/>
  <c r="AF87" i="227"/>
  <c r="I88" i="227"/>
  <c r="K88" i="227"/>
  <c r="AD88" i="227"/>
  <c r="AF88" i="227"/>
  <c r="I89" i="227"/>
  <c r="K89" i="227"/>
  <c r="AD89" i="227"/>
  <c r="AF89" i="227"/>
  <c r="I90" i="227"/>
  <c r="K90" i="227"/>
  <c r="AD90" i="227"/>
  <c r="AF90" i="227"/>
  <c r="I91" i="227"/>
  <c r="K91" i="227"/>
  <c r="AD91" i="227"/>
  <c r="AF91" i="227"/>
  <c r="I92" i="227"/>
  <c r="K92" i="227"/>
  <c r="AD92" i="227"/>
  <c r="AF92" i="227"/>
  <c r="I93" i="227"/>
  <c r="K93" i="227"/>
  <c r="AD93" i="227"/>
  <c r="AF93" i="227"/>
  <c r="I94" i="227"/>
  <c r="K94" i="227"/>
  <c r="AD94" i="227"/>
  <c r="AF94" i="227"/>
  <c r="I95" i="227"/>
  <c r="K95" i="227"/>
  <c r="AD95" i="227"/>
  <c r="AF95" i="227"/>
  <c r="I96" i="227"/>
  <c r="K96" i="227"/>
  <c r="AD96" i="227"/>
  <c r="AF96" i="227"/>
  <c r="I97" i="227"/>
  <c r="K97" i="227"/>
  <c r="AD97" i="227"/>
  <c r="AF97" i="227"/>
  <c r="I8" i="225"/>
  <c r="K8" i="225"/>
  <c r="AD8" i="225"/>
  <c r="AF8" i="225"/>
  <c r="I9" i="225"/>
  <c r="K9" i="225"/>
  <c r="AD9" i="225"/>
  <c r="AF9" i="225"/>
  <c r="I10" i="225"/>
  <c r="K10" i="225"/>
  <c r="AD10" i="225"/>
  <c r="AF10" i="225"/>
  <c r="I11" i="225"/>
  <c r="K11" i="225"/>
  <c r="AD11" i="225"/>
  <c r="AF11" i="225"/>
  <c r="I12" i="225"/>
  <c r="K12" i="225"/>
  <c r="AD12" i="225"/>
  <c r="AF12" i="225"/>
  <c r="I13" i="225"/>
  <c r="K13" i="225"/>
  <c r="AD13" i="225"/>
  <c r="AF13" i="225"/>
  <c r="I14" i="225"/>
  <c r="K14" i="225"/>
  <c r="AD14" i="225"/>
  <c r="AF14" i="225"/>
  <c r="I15" i="225"/>
  <c r="K15" i="225"/>
  <c r="AD15" i="225"/>
  <c r="AF15" i="225"/>
  <c r="I16" i="225"/>
  <c r="K16" i="225"/>
  <c r="AD16" i="225"/>
  <c r="AF16" i="225"/>
  <c r="I17" i="225"/>
  <c r="K17" i="225"/>
  <c r="AD17" i="225"/>
  <c r="AF17" i="225"/>
  <c r="I18" i="225"/>
  <c r="K18" i="225"/>
  <c r="AD18" i="225"/>
  <c r="AF18" i="225"/>
  <c r="I19" i="225"/>
  <c r="K19" i="225"/>
  <c r="AD19" i="225"/>
  <c r="AF19" i="225"/>
  <c r="I20" i="225"/>
  <c r="K20" i="225"/>
  <c r="AD20" i="225"/>
  <c r="AF20" i="225"/>
  <c r="I21" i="225"/>
  <c r="K21" i="225"/>
  <c r="AD21" i="225"/>
  <c r="AF21" i="225"/>
  <c r="I22" i="225"/>
  <c r="K22" i="225"/>
  <c r="AD22" i="225"/>
  <c r="AF22" i="225"/>
  <c r="I23" i="225"/>
  <c r="K23" i="225"/>
  <c r="AD23" i="225"/>
  <c r="AF23" i="225"/>
  <c r="I24" i="225"/>
  <c r="K24" i="225"/>
  <c r="AD24" i="225"/>
  <c r="AF24" i="225"/>
  <c r="I25" i="225"/>
  <c r="K25" i="225"/>
  <c r="AD25" i="225"/>
  <c r="AF25" i="225"/>
  <c r="I26" i="225"/>
  <c r="K26" i="225"/>
  <c r="AD26" i="225"/>
  <c r="AF26" i="225"/>
  <c r="I27" i="225"/>
  <c r="K27" i="225"/>
  <c r="AD27" i="225"/>
  <c r="AF27" i="225"/>
  <c r="I28" i="225"/>
  <c r="K28" i="225"/>
  <c r="AD28" i="225"/>
  <c r="AF28" i="225"/>
  <c r="I29" i="225"/>
  <c r="K29" i="225"/>
  <c r="AD29" i="225"/>
  <c r="AF29" i="225"/>
  <c r="I30" i="225"/>
  <c r="K30" i="225"/>
  <c r="AD30" i="225"/>
  <c r="AF30" i="225"/>
  <c r="I31" i="225"/>
  <c r="K31" i="225"/>
  <c r="AD31" i="225"/>
  <c r="AF31" i="225"/>
  <c r="I32" i="225"/>
  <c r="K32" i="225"/>
  <c r="AD32" i="225"/>
  <c r="AF32" i="225"/>
  <c r="I33" i="225"/>
  <c r="K33" i="225"/>
  <c r="AD33" i="225"/>
  <c r="AF33" i="225"/>
  <c r="I34" i="225"/>
  <c r="K34" i="225"/>
  <c r="AD34" i="225"/>
  <c r="AF34" i="225"/>
  <c r="I35" i="225"/>
  <c r="K35" i="225"/>
  <c r="AD35" i="225"/>
  <c r="AF35" i="225"/>
  <c r="I36" i="225"/>
  <c r="K36" i="225"/>
  <c r="AD36" i="225"/>
  <c r="AF36" i="225"/>
  <c r="I37" i="225"/>
  <c r="K37" i="225"/>
  <c r="AD37" i="225"/>
  <c r="AF37" i="225"/>
  <c r="I38" i="225"/>
  <c r="K38" i="225"/>
  <c r="AD38" i="225"/>
  <c r="AF38" i="225"/>
  <c r="I39" i="225"/>
  <c r="K39" i="225"/>
  <c r="AD39" i="225"/>
  <c r="AF39" i="225"/>
  <c r="I40" i="225"/>
  <c r="K40" i="225"/>
  <c r="AD40" i="225"/>
  <c r="AF40" i="225"/>
  <c r="I41" i="225"/>
  <c r="K41" i="225"/>
  <c r="AD41" i="225"/>
  <c r="AF41" i="225"/>
  <c r="I42" i="225"/>
  <c r="K42" i="225"/>
  <c r="AD42" i="225"/>
  <c r="AF42" i="225"/>
  <c r="I43" i="225"/>
  <c r="K43" i="225"/>
  <c r="AD43" i="225"/>
  <c r="AF43" i="225"/>
  <c r="I44" i="225"/>
  <c r="K44" i="225"/>
  <c r="AD44" i="225"/>
  <c r="AF44" i="225"/>
  <c r="I45" i="225"/>
  <c r="K45" i="225"/>
  <c r="AD45" i="225"/>
  <c r="AF45" i="225"/>
  <c r="I46" i="225"/>
  <c r="K46" i="225"/>
  <c r="AD46" i="225"/>
  <c r="AF46" i="225"/>
  <c r="I47" i="225"/>
  <c r="K47" i="225"/>
  <c r="AD47" i="225"/>
  <c r="AF47" i="225"/>
  <c r="I48" i="225"/>
  <c r="K48" i="225"/>
  <c r="AD48" i="225"/>
  <c r="AF48" i="225"/>
  <c r="I49" i="225"/>
  <c r="K49" i="225"/>
  <c r="AD49" i="225"/>
  <c r="AF49" i="225"/>
  <c r="I50" i="225"/>
  <c r="K50" i="225"/>
  <c r="AD50" i="225"/>
  <c r="AF50" i="225"/>
  <c r="I51" i="225"/>
  <c r="K51" i="225"/>
  <c r="AD51" i="225"/>
  <c r="AF51" i="225"/>
  <c r="I52" i="225"/>
  <c r="K52" i="225"/>
  <c r="AD52" i="225"/>
  <c r="AF52" i="225"/>
  <c r="I53" i="225"/>
  <c r="K53" i="225"/>
  <c r="AD53" i="225"/>
  <c r="AF53" i="225"/>
  <c r="I54" i="225"/>
  <c r="K54" i="225"/>
  <c r="AD54" i="225"/>
  <c r="AF54" i="225"/>
  <c r="I55" i="225"/>
  <c r="K55" i="225"/>
  <c r="AD55" i="225"/>
  <c r="AF55" i="225"/>
  <c r="I56" i="225"/>
  <c r="K56" i="225"/>
  <c r="AD56" i="225"/>
  <c r="AF56" i="225"/>
  <c r="I57" i="225"/>
  <c r="K57" i="225"/>
  <c r="AD57" i="225"/>
  <c r="AF57" i="225"/>
  <c r="I58" i="225"/>
  <c r="K58" i="225"/>
  <c r="AD58" i="225"/>
  <c r="AF58" i="225"/>
  <c r="I59" i="225"/>
  <c r="K59" i="225"/>
  <c r="AD59" i="225"/>
  <c r="AF59" i="225"/>
  <c r="I60" i="225"/>
  <c r="K60" i="225"/>
  <c r="AD60" i="225"/>
  <c r="AF60" i="225"/>
  <c r="I61" i="225"/>
  <c r="K61" i="225"/>
  <c r="AD61" i="225"/>
  <c r="AF61" i="225"/>
  <c r="I62" i="225"/>
  <c r="K62" i="225"/>
  <c r="AD62" i="225"/>
  <c r="AF62" i="225"/>
  <c r="I63" i="225"/>
  <c r="K63" i="225"/>
  <c r="AD63" i="225"/>
  <c r="AF63" i="225"/>
  <c r="I64" i="225"/>
  <c r="K64" i="225"/>
  <c r="AD64" i="225"/>
  <c r="AF64" i="225"/>
  <c r="I65" i="225"/>
  <c r="K65" i="225"/>
  <c r="AD65" i="225"/>
  <c r="AF65" i="225"/>
  <c r="I66" i="225"/>
  <c r="K66" i="225"/>
  <c r="AD66" i="225"/>
  <c r="AF66" i="225"/>
  <c r="I67" i="225"/>
  <c r="K67" i="225"/>
  <c r="AD67" i="225"/>
  <c r="AF67" i="225"/>
  <c r="I68" i="225"/>
  <c r="K68" i="225"/>
  <c r="AD68" i="225"/>
  <c r="AF68" i="225"/>
  <c r="I69" i="225"/>
  <c r="K69" i="225"/>
  <c r="AD69" i="225"/>
  <c r="AF69" i="225"/>
  <c r="I70" i="225"/>
  <c r="K70" i="225"/>
  <c r="AD70" i="225"/>
  <c r="AF70" i="225"/>
  <c r="I71" i="225"/>
  <c r="K71" i="225"/>
  <c r="AD71" i="225"/>
  <c r="AF71" i="225"/>
  <c r="I72" i="225"/>
  <c r="K72" i="225"/>
  <c r="AD72" i="225"/>
  <c r="AF72" i="225"/>
  <c r="I73" i="225"/>
  <c r="K73" i="225"/>
  <c r="AD73" i="225"/>
  <c r="AF73" i="225"/>
  <c r="I74" i="225"/>
  <c r="K74" i="225"/>
  <c r="AD74" i="225"/>
  <c r="AF74" i="225"/>
  <c r="I75" i="225"/>
  <c r="K75" i="225"/>
  <c r="AD75" i="225"/>
  <c r="AF75" i="225"/>
  <c r="I76" i="225"/>
  <c r="K76" i="225"/>
  <c r="AD76" i="225"/>
  <c r="AF76" i="225"/>
  <c r="I77" i="225"/>
  <c r="K77" i="225"/>
  <c r="AD77" i="225"/>
  <c r="AF77" i="225"/>
  <c r="I78" i="225"/>
  <c r="K78" i="225"/>
  <c r="AD78" i="225"/>
  <c r="AF78" i="225"/>
  <c r="I79" i="225"/>
  <c r="K79" i="225"/>
  <c r="AD79" i="225"/>
  <c r="AF79" i="225"/>
  <c r="I80" i="225"/>
  <c r="K80" i="225"/>
  <c r="AD80" i="225"/>
  <c r="AF80" i="225"/>
  <c r="I81" i="225"/>
  <c r="K81" i="225"/>
  <c r="AD81" i="225"/>
  <c r="AF81" i="225"/>
  <c r="I82" i="225"/>
  <c r="K82" i="225"/>
  <c r="AD82" i="225"/>
  <c r="AF82" i="225"/>
  <c r="I83" i="225"/>
  <c r="K83" i="225"/>
  <c r="AD83" i="225"/>
  <c r="AF83" i="225"/>
  <c r="I84" i="225"/>
  <c r="K84" i="225"/>
  <c r="AD84" i="225"/>
  <c r="AF84" i="225"/>
  <c r="I85" i="225"/>
  <c r="K85" i="225"/>
  <c r="AD85" i="225"/>
  <c r="AF85" i="225"/>
  <c r="I86" i="225"/>
  <c r="K86" i="225"/>
  <c r="AD86" i="225"/>
  <c r="AF86" i="225"/>
  <c r="I87" i="225"/>
  <c r="K87" i="225"/>
  <c r="AD87" i="225"/>
  <c r="AF87" i="225"/>
  <c r="I88" i="225"/>
  <c r="K88" i="225"/>
  <c r="AD88" i="225"/>
  <c r="AF88" i="225"/>
  <c r="I89" i="225"/>
  <c r="K89" i="225"/>
  <c r="AD89" i="225"/>
  <c r="AF89" i="225"/>
  <c r="I90" i="225"/>
  <c r="K90" i="225"/>
  <c r="AD90" i="225"/>
  <c r="AF90" i="225"/>
  <c r="I91" i="225"/>
  <c r="K91" i="225"/>
  <c r="AD91" i="225"/>
  <c r="AF91" i="225"/>
  <c r="I92" i="225"/>
  <c r="K92" i="225"/>
  <c r="AD92" i="225"/>
  <c r="AF92" i="225"/>
  <c r="I93" i="225"/>
  <c r="K93" i="225"/>
  <c r="AD93" i="225"/>
  <c r="AF93" i="225"/>
  <c r="I94" i="225"/>
  <c r="K94" i="225"/>
  <c r="AD94" i="225"/>
  <c r="AF94" i="225"/>
  <c r="I95" i="225"/>
  <c r="K95" i="225"/>
  <c r="AD95" i="225"/>
  <c r="AF95" i="225"/>
  <c r="I96" i="225"/>
  <c r="K96" i="225"/>
  <c r="AD96" i="225"/>
  <c r="AF96" i="225"/>
  <c r="I97" i="225"/>
  <c r="K97" i="225"/>
  <c r="AD97" i="225"/>
  <c r="AF97" i="225"/>
  <c r="AF140" i="224"/>
  <c r="AD140" i="224"/>
  <c r="K140" i="224"/>
  <c r="AF139" i="224"/>
  <c r="AD139" i="224"/>
  <c r="K139" i="224"/>
  <c r="AF138" i="224"/>
  <c r="AD138" i="224"/>
  <c r="K138" i="224"/>
  <c r="AF137" i="224"/>
  <c r="AD137" i="224"/>
  <c r="K137" i="224"/>
  <c r="AF136" i="224"/>
  <c r="AD136" i="224"/>
  <c r="K136" i="224"/>
  <c r="AF135" i="224"/>
  <c r="AD135" i="224"/>
  <c r="K135" i="224"/>
  <c r="AF134" i="224"/>
  <c r="AD134" i="224"/>
  <c r="K134" i="224"/>
  <c r="AF133" i="224"/>
  <c r="AD133" i="224"/>
  <c r="K133" i="224"/>
  <c r="AF132" i="224"/>
  <c r="AD132" i="224"/>
  <c r="K132" i="224"/>
  <c r="AF131" i="224"/>
  <c r="AD131" i="224"/>
  <c r="K131" i="224"/>
  <c r="AF130" i="224"/>
  <c r="AD130" i="224"/>
  <c r="K130" i="224"/>
  <c r="AF129" i="224"/>
  <c r="AD129" i="224"/>
  <c r="K129" i="224"/>
  <c r="AF128" i="224"/>
  <c r="AD128" i="224"/>
  <c r="K128" i="224"/>
  <c r="AF127" i="224"/>
  <c r="AD127" i="224"/>
  <c r="K127" i="224"/>
  <c r="AF126" i="224"/>
  <c r="AD126" i="224"/>
  <c r="K126" i="224"/>
  <c r="AF125" i="224"/>
  <c r="AD125" i="224"/>
  <c r="K125" i="224"/>
  <c r="AF124" i="224"/>
  <c r="AD124" i="224"/>
  <c r="K124" i="224"/>
  <c r="AF123" i="224"/>
  <c r="AD123" i="224"/>
  <c r="K123" i="224"/>
  <c r="AF122" i="224"/>
  <c r="AD122" i="224"/>
  <c r="K122" i="224"/>
  <c r="AF121" i="224"/>
  <c r="AD121" i="224"/>
  <c r="K121" i="224"/>
  <c r="AF120" i="224"/>
  <c r="AD120" i="224"/>
  <c r="K120" i="224"/>
  <c r="AF119" i="224"/>
  <c r="AD119" i="224"/>
  <c r="K119" i="224"/>
  <c r="AF118" i="224"/>
  <c r="AD118" i="224"/>
  <c r="K118" i="224"/>
  <c r="AF117" i="224"/>
  <c r="AD117" i="224"/>
  <c r="K117" i="224"/>
  <c r="AF116" i="224"/>
  <c r="AD116" i="224"/>
  <c r="K116" i="224"/>
  <c r="AF115" i="224"/>
  <c r="AD115" i="224"/>
  <c r="K115" i="224"/>
  <c r="AF114" i="224"/>
  <c r="AD114" i="224"/>
  <c r="K114" i="224"/>
  <c r="AF113" i="224"/>
  <c r="AD113" i="224"/>
  <c r="K113" i="224"/>
  <c r="AF112" i="224"/>
  <c r="AD112" i="224"/>
  <c r="K112" i="224"/>
  <c r="AF111" i="224"/>
  <c r="AD111" i="224"/>
  <c r="K111" i="224"/>
  <c r="AF110" i="224"/>
  <c r="AD110" i="224"/>
  <c r="K110" i="224"/>
  <c r="AF109" i="224"/>
  <c r="AD109" i="224"/>
  <c r="K109" i="224"/>
  <c r="AF108" i="224"/>
  <c r="AD108" i="224"/>
  <c r="K108" i="224"/>
  <c r="AF107" i="224"/>
  <c r="AD107" i="224"/>
  <c r="K107" i="224"/>
  <c r="AF106" i="224"/>
  <c r="AD106" i="224"/>
  <c r="K106" i="224"/>
  <c r="AF105" i="224"/>
  <c r="AD105" i="224"/>
  <c r="K105" i="224"/>
  <c r="AF104" i="224"/>
  <c r="AD104" i="224"/>
  <c r="K104" i="224"/>
  <c r="AF103" i="224"/>
  <c r="AD103" i="224"/>
  <c r="K103" i="224"/>
  <c r="AF102" i="224"/>
  <c r="AD102" i="224"/>
  <c r="K102" i="224"/>
  <c r="AF101" i="224"/>
  <c r="AD101" i="224"/>
  <c r="K101" i="224"/>
  <c r="AF100" i="224"/>
  <c r="AD100" i="224"/>
  <c r="K100" i="224"/>
  <c r="AF99" i="224"/>
  <c r="AD99" i="224"/>
  <c r="K99" i="224"/>
  <c r="AF98" i="224"/>
  <c r="AD98" i="224"/>
  <c r="K98" i="224"/>
  <c r="AF97" i="224"/>
  <c r="AD97" i="224"/>
  <c r="K97" i="224"/>
  <c r="AF96" i="224"/>
  <c r="AD96" i="224"/>
  <c r="K96" i="224"/>
  <c r="AF95" i="224"/>
  <c r="AD95" i="224"/>
  <c r="K95" i="224"/>
  <c r="AF94" i="224"/>
  <c r="AD94" i="224"/>
  <c r="K94" i="224"/>
  <c r="AF93" i="224"/>
  <c r="AD93" i="224"/>
  <c r="K93" i="224"/>
  <c r="AF92" i="224"/>
  <c r="AD92" i="224"/>
  <c r="K92" i="224"/>
  <c r="AF91" i="224"/>
  <c r="AD91" i="224"/>
  <c r="K91" i="224"/>
  <c r="AF90" i="224"/>
  <c r="AD90" i="224"/>
  <c r="K90" i="224"/>
  <c r="AF89" i="224"/>
  <c r="AD89" i="224"/>
  <c r="K89" i="224"/>
  <c r="AF88" i="224"/>
  <c r="AD88" i="224"/>
  <c r="K88" i="224"/>
  <c r="AF87" i="224"/>
  <c r="AD87" i="224"/>
  <c r="K87" i="224"/>
  <c r="AF86" i="224"/>
  <c r="AD86" i="224"/>
  <c r="K86" i="224"/>
  <c r="AF85" i="224"/>
  <c r="AD85" i="224"/>
  <c r="K85" i="224"/>
  <c r="AF84" i="224"/>
  <c r="AD84" i="224"/>
  <c r="K84" i="224"/>
  <c r="AF83" i="224"/>
  <c r="AD83" i="224"/>
  <c r="K83" i="224"/>
  <c r="AF82" i="224"/>
  <c r="AD82" i="224"/>
  <c r="K82" i="224"/>
  <c r="AF81" i="224"/>
  <c r="AD81" i="224"/>
  <c r="K81" i="224"/>
  <c r="AF80" i="224"/>
  <c r="AD80" i="224"/>
  <c r="K80" i="224"/>
  <c r="AF79" i="224"/>
  <c r="AD79" i="224"/>
  <c r="K79" i="224"/>
  <c r="AF78" i="224"/>
  <c r="AD78" i="224"/>
  <c r="K78" i="224"/>
  <c r="AF77" i="224"/>
  <c r="AD77" i="224"/>
  <c r="K77" i="224"/>
  <c r="AF76" i="224"/>
  <c r="AD76" i="224"/>
  <c r="K76" i="224"/>
  <c r="AF75" i="224"/>
  <c r="AD75" i="224"/>
  <c r="K75" i="224"/>
  <c r="AF74" i="224"/>
  <c r="AD74" i="224"/>
  <c r="K74" i="224"/>
  <c r="AF73" i="224"/>
  <c r="AD73" i="224"/>
  <c r="K73" i="224"/>
  <c r="AF72" i="224"/>
  <c r="AD72" i="224"/>
  <c r="K72" i="224"/>
  <c r="AF71" i="224"/>
  <c r="AD71" i="224"/>
  <c r="K71" i="224"/>
  <c r="AF70" i="224"/>
  <c r="AD70" i="224"/>
  <c r="K70" i="224"/>
  <c r="AF69" i="224"/>
  <c r="AD69" i="224"/>
  <c r="K69" i="224"/>
  <c r="AF68" i="224"/>
  <c r="AD68" i="224"/>
  <c r="K68" i="224"/>
  <c r="AF67" i="224"/>
  <c r="AD67" i="224"/>
  <c r="K67" i="224"/>
  <c r="AF66" i="224"/>
  <c r="AD66" i="224"/>
  <c r="K66" i="224"/>
  <c r="AF65" i="224"/>
  <c r="AD65" i="224"/>
  <c r="K65" i="224"/>
  <c r="AF64" i="224"/>
  <c r="AD64" i="224"/>
  <c r="K64" i="224"/>
  <c r="AF63" i="224"/>
  <c r="AD63" i="224"/>
  <c r="K63" i="224"/>
  <c r="AF62" i="224"/>
  <c r="AD62" i="224"/>
  <c r="K62" i="224"/>
  <c r="AF61" i="224"/>
  <c r="AD61" i="224"/>
  <c r="K61" i="224"/>
  <c r="AF60" i="224"/>
  <c r="AD60" i="224"/>
  <c r="K60" i="224"/>
  <c r="AF59" i="224"/>
  <c r="AD59" i="224"/>
  <c r="K59" i="224"/>
  <c r="AF58" i="224"/>
  <c r="AD58" i="224"/>
  <c r="K58" i="224"/>
  <c r="AF57" i="224"/>
  <c r="AD57" i="224"/>
  <c r="K57" i="224"/>
  <c r="AF56" i="224"/>
  <c r="AD56" i="224"/>
  <c r="K56" i="224"/>
  <c r="AF55" i="224"/>
  <c r="AD55" i="224"/>
  <c r="K55" i="224"/>
  <c r="AF54" i="224"/>
  <c r="AD54" i="224"/>
  <c r="K54" i="224"/>
  <c r="AF53" i="224"/>
  <c r="AD53" i="224"/>
  <c r="K53" i="224"/>
  <c r="AF52" i="224"/>
  <c r="AD52" i="224"/>
  <c r="K52" i="224"/>
  <c r="AF51" i="224"/>
  <c r="AD51" i="224"/>
  <c r="K51" i="224"/>
  <c r="AF50" i="224"/>
  <c r="AD50" i="224"/>
  <c r="K50" i="224"/>
  <c r="AF49" i="224"/>
  <c r="AD49" i="224"/>
  <c r="K49" i="224"/>
  <c r="AF48" i="224"/>
  <c r="AD48" i="224"/>
  <c r="K48" i="224"/>
  <c r="AF47" i="224"/>
  <c r="AD47" i="224"/>
  <c r="K47" i="224"/>
  <c r="AF46" i="224"/>
  <c r="AD46" i="224"/>
  <c r="K46" i="224"/>
  <c r="AF45" i="224"/>
  <c r="AD45" i="224"/>
  <c r="K45" i="224"/>
  <c r="AF44" i="224"/>
  <c r="AD44" i="224"/>
  <c r="K44" i="224"/>
  <c r="AF43" i="224"/>
  <c r="AD43" i="224"/>
  <c r="K43" i="224"/>
  <c r="AF42" i="224"/>
  <c r="AD42" i="224"/>
  <c r="K42" i="224"/>
  <c r="AF41" i="224"/>
  <c r="AD41" i="224"/>
  <c r="K41" i="224"/>
  <c r="AF40" i="224"/>
  <c r="AD40" i="224"/>
  <c r="K40" i="224"/>
  <c r="AF39" i="224"/>
  <c r="AD39" i="224"/>
  <c r="K39" i="224"/>
  <c r="AF38" i="224"/>
  <c r="AD38" i="224"/>
  <c r="K38" i="224"/>
  <c r="AF37" i="224"/>
  <c r="AD37" i="224"/>
  <c r="K37" i="224"/>
  <c r="AF36" i="224"/>
  <c r="AD36" i="224"/>
  <c r="K36" i="224"/>
  <c r="AF35" i="224"/>
  <c r="AD35" i="224"/>
  <c r="K35" i="224"/>
  <c r="AF34" i="224"/>
  <c r="AD34" i="224"/>
  <c r="K34" i="224"/>
  <c r="AF33" i="224"/>
  <c r="AD33" i="224"/>
  <c r="K33" i="224"/>
  <c r="AF32" i="224"/>
  <c r="AD32" i="224"/>
  <c r="K32" i="224"/>
  <c r="AF31" i="224"/>
  <c r="AD31" i="224"/>
  <c r="K31" i="224"/>
  <c r="AF30" i="224"/>
  <c r="AD30" i="224"/>
  <c r="K30" i="224"/>
  <c r="AF29" i="224"/>
  <c r="AD29" i="224"/>
  <c r="K29" i="224"/>
  <c r="AF28" i="224"/>
  <c r="AD28" i="224"/>
  <c r="K28" i="224"/>
  <c r="AF27" i="224"/>
  <c r="AD27" i="224"/>
  <c r="K27" i="224"/>
  <c r="AF26" i="224"/>
  <c r="AD26" i="224"/>
  <c r="K26" i="224"/>
  <c r="AF25" i="224"/>
  <c r="AD25" i="224"/>
  <c r="K25" i="224"/>
  <c r="AF24" i="224"/>
  <c r="AD24" i="224"/>
  <c r="K24" i="224"/>
  <c r="AF23" i="224"/>
  <c r="AD23" i="224"/>
  <c r="K23" i="224"/>
  <c r="AF22" i="224"/>
  <c r="AD22" i="224"/>
  <c r="K22" i="224"/>
  <c r="AF21" i="224"/>
  <c r="AD21" i="224"/>
  <c r="K21" i="224"/>
  <c r="AF20" i="224"/>
  <c r="AD20" i="224"/>
  <c r="K20" i="224"/>
  <c r="AF19" i="224"/>
  <c r="AD19" i="224"/>
  <c r="K19" i="224"/>
  <c r="AF18" i="224"/>
  <c r="AD18" i="224"/>
  <c r="K18" i="224"/>
  <c r="AF17" i="224"/>
  <c r="AD17" i="224"/>
  <c r="K17" i="224"/>
  <c r="AF16" i="224"/>
  <c r="AD16" i="224"/>
  <c r="K16" i="224"/>
  <c r="AF15" i="224"/>
  <c r="AD15" i="224"/>
  <c r="K15" i="224"/>
  <c r="AF14" i="224"/>
  <c r="AD14" i="224"/>
  <c r="K14" i="224"/>
  <c r="AF13" i="224"/>
  <c r="AD13" i="224"/>
  <c r="K13" i="224"/>
  <c r="AF12" i="224"/>
  <c r="AD12" i="224"/>
  <c r="K12" i="224"/>
  <c r="AF11" i="224"/>
  <c r="AD11" i="224"/>
  <c r="K11" i="224"/>
  <c r="AF10" i="224"/>
  <c r="AD10" i="224"/>
  <c r="K10" i="224"/>
  <c r="AF9" i="224"/>
  <c r="AD9" i="224"/>
  <c r="K9" i="224"/>
  <c r="AF8" i="224"/>
  <c r="AD8" i="224"/>
  <c r="K8" i="224"/>
  <c r="I8" i="223"/>
  <c r="K8" i="223"/>
  <c r="AD8" i="223"/>
  <c r="AF8" i="223"/>
  <c r="I9" i="223"/>
  <c r="K9" i="223"/>
  <c r="AD9" i="223"/>
  <c r="AF9" i="223"/>
  <c r="I10" i="223"/>
  <c r="K10" i="223"/>
  <c r="AD10" i="223"/>
  <c r="AF10" i="223"/>
  <c r="I11" i="223"/>
  <c r="K11" i="223"/>
  <c r="AD11" i="223"/>
  <c r="AF11" i="223"/>
  <c r="I12" i="223"/>
  <c r="K12" i="223"/>
  <c r="AD12" i="223"/>
  <c r="AF12" i="223"/>
  <c r="I13" i="223"/>
  <c r="K13" i="223"/>
  <c r="AD13" i="223"/>
  <c r="AF13" i="223"/>
  <c r="I14" i="223"/>
  <c r="K14" i="223"/>
  <c r="AD14" i="223"/>
  <c r="AF14" i="223"/>
  <c r="I15" i="223"/>
  <c r="K15" i="223"/>
  <c r="AD15" i="223"/>
  <c r="AF15" i="223"/>
  <c r="I16" i="223"/>
  <c r="K16" i="223"/>
  <c r="AD16" i="223"/>
  <c r="AF16" i="223"/>
  <c r="I17" i="223"/>
  <c r="K17" i="223"/>
  <c r="AD17" i="223"/>
  <c r="AF17" i="223"/>
  <c r="I18" i="223"/>
  <c r="K18" i="223"/>
  <c r="AD18" i="223"/>
  <c r="AF18" i="223"/>
  <c r="I19" i="223"/>
  <c r="K19" i="223"/>
  <c r="AD19" i="223"/>
  <c r="AF19" i="223"/>
  <c r="I20" i="223"/>
  <c r="K20" i="223"/>
  <c r="AD20" i="223"/>
  <c r="AF20" i="223"/>
  <c r="I21" i="223"/>
  <c r="K21" i="223"/>
  <c r="AD21" i="223"/>
  <c r="AF21" i="223"/>
  <c r="I22" i="223"/>
  <c r="K22" i="223"/>
  <c r="AD22" i="223"/>
  <c r="AF22" i="223"/>
  <c r="I23" i="223"/>
  <c r="K23" i="223"/>
  <c r="AD23" i="223"/>
  <c r="AF23" i="223"/>
  <c r="I24" i="223"/>
  <c r="K24" i="223"/>
  <c r="AD24" i="223"/>
  <c r="AF24" i="223"/>
  <c r="I25" i="223"/>
  <c r="K25" i="223"/>
  <c r="AD25" i="223"/>
  <c r="AF25" i="223"/>
  <c r="I26" i="223"/>
  <c r="K26" i="223"/>
  <c r="AD26" i="223"/>
  <c r="AF26" i="223"/>
  <c r="I27" i="223"/>
  <c r="K27" i="223"/>
  <c r="AD27" i="223"/>
  <c r="AF27" i="223"/>
  <c r="I28" i="223"/>
  <c r="K28" i="223"/>
  <c r="AD28" i="223"/>
  <c r="AF28" i="223"/>
  <c r="I29" i="223"/>
  <c r="K29" i="223"/>
  <c r="AD29" i="223"/>
  <c r="AF29" i="223"/>
  <c r="I30" i="223"/>
  <c r="K30" i="223"/>
  <c r="AD30" i="223"/>
  <c r="AF30" i="223"/>
  <c r="I31" i="223"/>
  <c r="K31" i="223"/>
  <c r="AD31" i="223"/>
  <c r="AF31" i="223"/>
  <c r="I32" i="223"/>
  <c r="K32" i="223"/>
  <c r="AD32" i="223"/>
  <c r="AF32" i="223"/>
  <c r="I33" i="223"/>
  <c r="K33" i="223"/>
  <c r="AD33" i="223"/>
  <c r="AF33" i="223"/>
  <c r="I34" i="223"/>
  <c r="K34" i="223"/>
  <c r="AD34" i="223"/>
  <c r="AF34" i="223"/>
  <c r="I35" i="223"/>
  <c r="K35" i="223"/>
  <c r="AD35" i="223"/>
  <c r="AF35" i="223"/>
  <c r="I36" i="223"/>
  <c r="K36" i="223"/>
  <c r="AD36" i="223"/>
  <c r="AF36" i="223"/>
  <c r="I37" i="223"/>
  <c r="K37" i="223"/>
  <c r="AD37" i="223"/>
  <c r="AF37" i="223"/>
  <c r="I38" i="223"/>
  <c r="K38" i="223"/>
  <c r="AD38" i="223"/>
  <c r="AF38" i="223"/>
  <c r="I39" i="223"/>
  <c r="K39" i="223"/>
  <c r="AD39" i="223"/>
  <c r="AF39" i="223"/>
  <c r="I40" i="223"/>
  <c r="K40" i="223"/>
  <c r="AD40" i="223"/>
  <c r="AF40" i="223"/>
  <c r="I41" i="223"/>
  <c r="K41" i="223"/>
  <c r="AD41" i="223"/>
  <c r="AF41" i="223"/>
  <c r="I42" i="223"/>
  <c r="K42" i="223"/>
  <c r="AD42" i="223"/>
  <c r="AF42" i="223"/>
  <c r="I43" i="223"/>
  <c r="K43" i="223"/>
  <c r="AD43" i="223"/>
  <c r="AF43" i="223"/>
  <c r="I44" i="223"/>
  <c r="K44" i="223"/>
  <c r="AD44" i="223"/>
  <c r="AF44" i="223"/>
  <c r="I45" i="223"/>
  <c r="K45" i="223"/>
  <c r="AD45" i="223"/>
  <c r="AF45" i="223"/>
  <c r="I46" i="223"/>
  <c r="K46" i="223"/>
  <c r="AD46" i="223"/>
  <c r="AF46" i="223"/>
  <c r="I47" i="223"/>
  <c r="K47" i="223"/>
  <c r="AD47" i="223"/>
  <c r="AF47" i="223"/>
  <c r="I48" i="223"/>
  <c r="K48" i="223"/>
  <c r="AD48" i="223"/>
  <c r="AF48" i="223"/>
  <c r="I49" i="223"/>
  <c r="K49" i="223"/>
  <c r="AD49" i="223"/>
  <c r="AF49" i="223"/>
  <c r="I50" i="223"/>
  <c r="K50" i="223"/>
  <c r="AD50" i="223"/>
  <c r="AF50" i="223"/>
  <c r="I51" i="223"/>
  <c r="K51" i="223"/>
  <c r="AD51" i="223"/>
  <c r="AF51" i="223"/>
  <c r="I52" i="223"/>
  <c r="K52" i="223"/>
  <c r="AD52" i="223"/>
  <c r="AF52" i="223"/>
  <c r="I53" i="223"/>
  <c r="K53" i="223"/>
  <c r="AD53" i="223"/>
  <c r="AF53" i="223"/>
  <c r="I54" i="223"/>
  <c r="K54" i="223"/>
  <c r="AD54" i="223"/>
  <c r="AF54" i="223"/>
  <c r="I55" i="223"/>
  <c r="K55" i="223"/>
  <c r="AD55" i="223"/>
  <c r="AF55" i="223"/>
  <c r="I56" i="223"/>
  <c r="K56" i="223"/>
  <c r="AD56" i="223"/>
  <c r="AF56" i="223"/>
  <c r="I57" i="223"/>
  <c r="K57" i="223"/>
  <c r="AD57" i="223"/>
  <c r="AF57" i="223"/>
  <c r="I58" i="223"/>
  <c r="K58" i="223"/>
  <c r="AD58" i="223"/>
  <c r="AF58" i="223"/>
  <c r="I59" i="223"/>
  <c r="K59" i="223"/>
  <c r="AD59" i="223"/>
  <c r="AF59" i="223"/>
  <c r="I60" i="223"/>
  <c r="K60" i="223"/>
  <c r="AD60" i="223"/>
  <c r="AF60" i="223"/>
  <c r="I61" i="223"/>
  <c r="K61" i="223"/>
  <c r="AD61" i="223"/>
  <c r="AF61" i="223"/>
  <c r="I62" i="223"/>
  <c r="K62" i="223"/>
  <c r="AD62" i="223"/>
  <c r="AF62" i="223"/>
  <c r="I63" i="223"/>
  <c r="K63" i="223"/>
  <c r="AD63" i="223"/>
  <c r="AF63" i="223"/>
  <c r="I64" i="223"/>
  <c r="K64" i="223"/>
  <c r="AD64" i="223"/>
  <c r="AF64" i="223"/>
  <c r="I65" i="223"/>
  <c r="K65" i="223"/>
  <c r="AD65" i="223"/>
  <c r="AF65" i="223"/>
  <c r="I66" i="223"/>
  <c r="K66" i="223"/>
  <c r="AD66" i="223"/>
  <c r="AF66" i="223"/>
  <c r="I67" i="223"/>
  <c r="K67" i="223"/>
  <c r="AD67" i="223"/>
  <c r="AF67" i="223"/>
  <c r="I68" i="223"/>
  <c r="K68" i="223"/>
  <c r="AD68" i="223"/>
  <c r="AF68" i="223"/>
  <c r="I69" i="223"/>
  <c r="K69" i="223"/>
  <c r="AD69" i="223"/>
  <c r="AF69" i="223"/>
  <c r="I70" i="223"/>
  <c r="K70" i="223"/>
  <c r="AD70" i="223"/>
  <c r="AF70" i="223"/>
  <c r="I71" i="223"/>
  <c r="K71" i="223"/>
  <c r="AD71" i="223"/>
  <c r="AF71" i="223"/>
  <c r="I72" i="223"/>
  <c r="K72" i="223"/>
  <c r="AD72" i="223"/>
  <c r="AF72" i="223"/>
  <c r="I73" i="223"/>
  <c r="K73" i="223"/>
  <c r="AD73" i="223"/>
  <c r="AF73" i="223"/>
  <c r="I74" i="223"/>
  <c r="K74" i="223"/>
  <c r="AD74" i="223"/>
  <c r="AF74" i="223"/>
  <c r="I75" i="223"/>
  <c r="K75" i="223"/>
  <c r="AD75" i="223"/>
  <c r="AF75" i="223"/>
  <c r="I76" i="223"/>
  <c r="K76" i="223"/>
  <c r="AD76" i="223"/>
  <c r="AF76" i="223"/>
  <c r="I77" i="223"/>
  <c r="K77" i="223"/>
  <c r="AD77" i="223"/>
  <c r="AF77" i="223"/>
  <c r="I78" i="223"/>
  <c r="K78" i="223"/>
  <c r="AD78" i="223"/>
  <c r="AF78" i="223"/>
  <c r="I79" i="223"/>
  <c r="K79" i="223"/>
  <c r="AD79" i="223"/>
  <c r="AF79" i="223"/>
  <c r="I80" i="223"/>
  <c r="K80" i="223"/>
  <c r="AD80" i="223"/>
  <c r="AF80" i="223"/>
  <c r="I81" i="223"/>
  <c r="K81" i="223"/>
  <c r="AD81" i="223"/>
  <c r="AF81" i="223"/>
  <c r="I82" i="223"/>
  <c r="K82" i="223"/>
  <c r="AD82" i="223"/>
  <c r="AF82" i="223"/>
  <c r="I83" i="223"/>
  <c r="K83" i="223"/>
  <c r="AD83" i="223"/>
  <c r="AF83" i="223"/>
  <c r="I84" i="223"/>
  <c r="K84" i="223"/>
  <c r="AD84" i="223"/>
  <c r="AF84" i="223"/>
  <c r="I85" i="223"/>
  <c r="K85" i="223"/>
  <c r="AD85" i="223"/>
  <c r="AF85" i="223"/>
  <c r="I86" i="223"/>
  <c r="K86" i="223"/>
  <c r="AD86" i="223"/>
  <c r="AF86" i="223"/>
  <c r="I87" i="223"/>
  <c r="K87" i="223"/>
  <c r="AD87" i="223"/>
  <c r="AF87" i="223"/>
  <c r="I88" i="223"/>
  <c r="K88" i="223"/>
  <c r="AD88" i="223"/>
  <c r="AF88" i="223"/>
  <c r="I89" i="223"/>
  <c r="K89" i="223"/>
  <c r="AD89" i="223"/>
  <c r="AF89" i="223"/>
  <c r="I90" i="223"/>
  <c r="K90" i="223"/>
  <c r="AD90" i="223"/>
  <c r="AF90" i="223"/>
  <c r="I91" i="223"/>
  <c r="K91" i="223"/>
  <c r="AD91" i="223"/>
  <c r="AF91" i="223"/>
  <c r="I92" i="223"/>
  <c r="K92" i="223"/>
  <c r="AD92" i="223"/>
  <c r="AF92" i="223"/>
  <c r="I93" i="223"/>
  <c r="K93" i="223"/>
  <c r="AD93" i="223"/>
  <c r="AF93" i="223"/>
  <c r="I94" i="223"/>
  <c r="K94" i="223"/>
  <c r="AD94" i="223"/>
  <c r="AF94" i="223"/>
  <c r="I95" i="223"/>
  <c r="K95" i="223"/>
  <c r="AD95" i="223"/>
  <c r="AF95" i="223"/>
  <c r="I96" i="223"/>
  <c r="K96" i="223"/>
  <c r="AD96" i="223"/>
  <c r="AF96" i="223"/>
  <c r="I97" i="223"/>
  <c r="K97" i="223"/>
  <c r="AD97" i="223"/>
  <c r="AF97" i="223"/>
  <c r="AF98" i="222"/>
  <c r="AD98" i="222"/>
  <c r="K98" i="222"/>
  <c r="AF97" i="222"/>
  <c r="AD97" i="222"/>
  <c r="K97" i="222"/>
  <c r="AF96" i="222"/>
  <c r="AD96" i="222"/>
  <c r="K96" i="222"/>
  <c r="AF95" i="222"/>
  <c r="AD95" i="222"/>
  <c r="K95" i="222"/>
  <c r="AF94" i="222"/>
  <c r="AD94" i="222"/>
  <c r="K94" i="222"/>
  <c r="AF93" i="222"/>
  <c r="AD93" i="222"/>
  <c r="K93" i="222"/>
  <c r="AF92" i="222"/>
  <c r="AD92" i="222"/>
  <c r="K92" i="222"/>
  <c r="AF91" i="222"/>
  <c r="AD91" i="222"/>
  <c r="K91" i="222"/>
  <c r="AF90" i="222"/>
  <c r="AD90" i="222"/>
  <c r="K90" i="222"/>
  <c r="AF89" i="222"/>
  <c r="AD89" i="222"/>
  <c r="K89" i="222"/>
  <c r="AF88" i="222"/>
  <c r="AD88" i="222"/>
  <c r="K88" i="222"/>
  <c r="AF87" i="222"/>
  <c r="AD87" i="222"/>
  <c r="K87" i="222"/>
  <c r="AF86" i="222"/>
  <c r="AD86" i="222"/>
  <c r="K86" i="222"/>
  <c r="AF85" i="222"/>
  <c r="AD85" i="222"/>
  <c r="K85" i="222"/>
  <c r="AF84" i="222"/>
  <c r="AD84" i="222"/>
  <c r="K84" i="222"/>
  <c r="AF83" i="222"/>
  <c r="AD83" i="222"/>
  <c r="K83" i="222"/>
  <c r="AF82" i="222"/>
  <c r="AD82" i="222"/>
  <c r="K82" i="222"/>
  <c r="AF81" i="222"/>
  <c r="AD81" i="222"/>
  <c r="K81" i="222"/>
  <c r="AF80" i="222"/>
  <c r="AD80" i="222"/>
  <c r="K80" i="222"/>
  <c r="AF79" i="222"/>
  <c r="AD79" i="222"/>
  <c r="K79" i="222"/>
  <c r="AF78" i="222"/>
  <c r="AD78" i="222"/>
  <c r="K78" i="222"/>
  <c r="AF77" i="222"/>
  <c r="AD77" i="222"/>
  <c r="K77" i="222"/>
  <c r="AF76" i="222"/>
  <c r="AD76" i="222"/>
  <c r="K76" i="222"/>
  <c r="AF75" i="222"/>
  <c r="AD75" i="222"/>
  <c r="K75" i="222"/>
  <c r="AF74" i="222"/>
  <c r="AD74" i="222"/>
  <c r="K74" i="222"/>
  <c r="AF73" i="222"/>
  <c r="AD73" i="222"/>
  <c r="K73" i="222"/>
  <c r="AF72" i="222"/>
  <c r="AD72" i="222"/>
  <c r="K72" i="222"/>
  <c r="AF71" i="222"/>
  <c r="AD71" i="222"/>
  <c r="K71" i="222"/>
  <c r="AF70" i="222"/>
  <c r="AD70" i="222"/>
  <c r="K70" i="222"/>
  <c r="AF69" i="222"/>
  <c r="AD69" i="222"/>
  <c r="K69" i="222"/>
  <c r="AF68" i="222"/>
  <c r="AD68" i="222"/>
  <c r="K68" i="222"/>
  <c r="AF67" i="222"/>
  <c r="AD67" i="222"/>
  <c r="K67" i="222"/>
  <c r="AF66" i="222"/>
  <c r="AD66" i="222"/>
  <c r="K66" i="222"/>
  <c r="AF65" i="222"/>
  <c r="AD65" i="222"/>
  <c r="K65" i="222"/>
  <c r="AF64" i="222"/>
  <c r="AD64" i="222"/>
  <c r="K64" i="222"/>
  <c r="AF63" i="222"/>
  <c r="AD63" i="222"/>
  <c r="K63" i="222"/>
  <c r="AF62" i="222"/>
  <c r="AD62" i="222"/>
  <c r="K62" i="222"/>
  <c r="AF61" i="222"/>
  <c r="AD61" i="222"/>
  <c r="K61" i="222"/>
  <c r="AF60" i="222"/>
  <c r="AD60" i="222"/>
  <c r="K60" i="222"/>
  <c r="AF59" i="222"/>
  <c r="AD59" i="222"/>
  <c r="K59" i="222"/>
  <c r="AF58" i="222"/>
  <c r="AD58" i="222"/>
  <c r="K58" i="222"/>
  <c r="AF57" i="222"/>
  <c r="AD57" i="222"/>
  <c r="K57" i="222"/>
  <c r="AF56" i="222"/>
  <c r="AD56" i="222"/>
  <c r="K56" i="222"/>
  <c r="AF55" i="222"/>
  <c r="AD55" i="222"/>
  <c r="K55" i="222"/>
  <c r="AF54" i="222"/>
  <c r="AD54" i="222"/>
  <c r="K54" i="222"/>
  <c r="AF53" i="222"/>
  <c r="AD53" i="222"/>
  <c r="K53" i="222"/>
  <c r="AF52" i="222"/>
  <c r="AD52" i="222"/>
  <c r="K52" i="222"/>
  <c r="AF51" i="222"/>
  <c r="AD51" i="222"/>
  <c r="K51" i="222"/>
  <c r="AF50" i="222"/>
  <c r="AD50" i="222"/>
  <c r="K50" i="222"/>
  <c r="AF49" i="222"/>
  <c r="AD49" i="222"/>
  <c r="K49" i="222"/>
  <c r="AF48" i="222"/>
  <c r="AD48" i="222"/>
  <c r="K48" i="222"/>
  <c r="AF47" i="222"/>
  <c r="AD47" i="222"/>
  <c r="K47" i="222"/>
  <c r="AF46" i="222"/>
  <c r="AD46" i="222"/>
  <c r="K46" i="222"/>
  <c r="AF45" i="222"/>
  <c r="AD45" i="222"/>
  <c r="K45" i="222"/>
  <c r="AF44" i="222"/>
  <c r="AD44" i="222"/>
  <c r="K44" i="222"/>
  <c r="AF43" i="222"/>
  <c r="AD43" i="222"/>
  <c r="K43" i="222"/>
  <c r="AF42" i="222"/>
  <c r="AD42" i="222"/>
  <c r="K42" i="222"/>
  <c r="AF41" i="222"/>
  <c r="AD41" i="222"/>
  <c r="K41" i="222"/>
  <c r="AF40" i="222"/>
  <c r="AD40" i="222"/>
  <c r="K40" i="222"/>
  <c r="AF39" i="222"/>
  <c r="AD39" i="222"/>
  <c r="K39" i="222"/>
  <c r="AF38" i="222"/>
  <c r="AD38" i="222"/>
  <c r="K38" i="222"/>
  <c r="AF37" i="222"/>
  <c r="AD37" i="222"/>
  <c r="K37" i="222"/>
  <c r="AF36" i="222"/>
  <c r="AD36" i="222"/>
  <c r="K36" i="222"/>
  <c r="AF35" i="222"/>
  <c r="AD35" i="222"/>
  <c r="K35" i="222"/>
  <c r="AF34" i="222"/>
  <c r="AD34" i="222"/>
  <c r="K34" i="222"/>
  <c r="AF33" i="222"/>
  <c r="AD33" i="222"/>
  <c r="K33" i="222"/>
  <c r="AF32" i="222"/>
  <c r="AD32" i="222"/>
  <c r="K32" i="222"/>
  <c r="AF31" i="222"/>
  <c r="AD31" i="222"/>
  <c r="K31" i="222"/>
  <c r="AF30" i="222"/>
  <c r="AD30" i="222"/>
  <c r="K30" i="222"/>
  <c r="AF29" i="222"/>
  <c r="AD29" i="222"/>
  <c r="K29" i="222"/>
  <c r="AF28" i="222"/>
  <c r="AD28" i="222"/>
  <c r="K28" i="222"/>
  <c r="AF27" i="222"/>
  <c r="AD27" i="222"/>
  <c r="K27" i="222"/>
  <c r="AF26" i="222"/>
  <c r="AD26" i="222"/>
  <c r="K26" i="222"/>
  <c r="AF25" i="222"/>
  <c r="AD25" i="222"/>
  <c r="K25" i="222"/>
  <c r="AF24" i="222"/>
  <c r="AD24" i="222"/>
  <c r="K24" i="222"/>
  <c r="AF23" i="222"/>
  <c r="AD23" i="222"/>
  <c r="K23" i="222"/>
  <c r="AF22" i="222"/>
  <c r="AD22" i="222"/>
  <c r="K22" i="222"/>
  <c r="AF21" i="222"/>
  <c r="AD21" i="222"/>
  <c r="K21" i="222"/>
  <c r="AF20" i="222"/>
  <c r="AD20" i="222"/>
  <c r="K20" i="222"/>
  <c r="AF19" i="222"/>
  <c r="AD19" i="222"/>
  <c r="K19" i="222"/>
  <c r="AF18" i="222"/>
  <c r="AD18" i="222"/>
  <c r="K18" i="222"/>
  <c r="AF17" i="222"/>
  <c r="AD17" i="222"/>
  <c r="K17" i="222"/>
  <c r="AF16" i="222"/>
  <c r="AD16" i="222"/>
  <c r="K16" i="222"/>
  <c r="AF15" i="222"/>
  <c r="AD15" i="222"/>
  <c r="K15" i="222"/>
  <c r="AF14" i="222"/>
  <c r="AD14" i="222"/>
  <c r="K14" i="222"/>
  <c r="AF13" i="222"/>
  <c r="AD13" i="222"/>
  <c r="K13" i="222"/>
  <c r="AF12" i="222"/>
  <c r="AD12" i="222"/>
  <c r="K12" i="222"/>
  <c r="AF11" i="222"/>
  <c r="AD11" i="222"/>
  <c r="K11" i="222"/>
  <c r="AF10" i="222"/>
  <c r="AD10" i="222"/>
  <c r="K10" i="222"/>
  <c r="AF9" i="222"/>
  <c r="AD9" i="222"/>
  <c r="K9" i="222"/>
  <c r="AF8" i="222"/>
  <c r="AD8" i="222"/>
  <c r="K8" i="222"/>
  <c r="AF98" i="221"/>
  <c r="AD98" i="221"/>
  <c r="K98" i="221"/>
  <c r="AF97" i="221"/>
  <c r="AD97" i="221"/>
  <c r="K97" i="221"/>
  <c r="AF96" i="221"/>
  <c r="AD96" i="221"/>
  <c r="K96" i="221"/>
  <c r="AF95" i="221"/>
  <c r="AD95" i="221"/>
  <c r="K95" i="221"/>
  <c r="AF94" i="221"/>
  <c r="AD94" i="221"/>
  <c r="K94" i="221"/>
  <c r="AF93" i="221"/>
  <c r="AD93" i="221"/>
  <c r="K93" i="221"/>
  <c r="AF92" i="221"/>
  <c r="AD92" i="221"/>
  <c r="K92" i="221"/>
  <c r="AF91" i="221"/>
  <c r="AD91" i="221"/>
  <c r="K91" i="221"/>
  <c r="AF90" i="221"/>
  <c r="AD90" i="221"/>
  <c r="K90" i="221"/>
  <c r="AF89" i="221"/>
  <c r="AD89" i="221"/>
  <c r="K89" i="221"/>
  <c r="AF88" i="221"/>
  <c r="AD88" i="221"/>
  <c r="K88" i="221"/>
  <c r="AF87" i="221"/>
  <c r="AD87" i="221"/>
  <c r="K87" i="221"/>
  <c r="AF86" i="221"/>
  <c r="AD86" i="221"/>
  <c r="K86" i="221"/>
  <c r="AF85" i="221"/>
  <c r="AD85" i="221"/>
  <c r="K85" i="221"/>
  <c r="AF84" i="221"/>
  <c r="AD84" i="221"/>
  <c r="K84" i="221"/>
  <c r="AF83" i="221"/>
  <c r="AD83" i="221"/>
  <c r="K83" i="221"/>
  <c r="AF82" i="221"/>
  <c r="AD82" i="221"/>
  <c r="K82" i="221"/>
  <c r="AF81" i="221"/>
  <c r="AD81" i="221"/>
  <c r="K81" i="221"/>
  <c r="AF80" i="221"/>
  <c r="AD80" i="221"/>
  <c r="K80" i="221"/>
  <c r="AF79" i="221"/>
  <c r="AD79" i="221"/>
  <c r="K79" i="221"/>
  <c r="AF78" i="221"/>
  <c r="AD78" i="221"/>
  <c r="K78" i="221"/>
  <c r="AF77" i="221"/>
  <c r="AD77" i="221"/>
  <c r="K77" i="221"/>
  <c r="AF76" i="221"/>
  <c r="AD76" i="221"/>
  <c r="K76" i="221"/>
  <c r="AF75" i="221"/>
  <c r="AD75" i="221"/>
  <c r="K75" i="221"/>
  <c r="AF74" i="221"/>
  <c r="AD74" i="221"/>
  <c r="K74" i="221"/>
  <c r="AF73" i="221"/>
  <c r="AD73" i="221"/>
  <c r="K73" i="221"/>
  <c r="AF72" i="221"/>
  <c r="AD72" i="221"/>
  <c r="K72" i="221"/>
  <c r="AF71" i="221"/>
  <c r="AD71" i="221"/>
  <c r="K71" i="221"/>
  <c r="AF70" i="221"/>
  <c r="AD70" i="221"/>
  <c r="K70" i="221"/>
  <c r="AF69" i="221"/>
  <c r="AD69" i="221"/>
  <c r="K69" i="221"/>
  <c r="AF68" i="221"/>
  <c r="AD68" i="221"/>
  <c r="K68" i="221"/>
  <c r="AF67" i="221"/>
  <c r="AD67" i="221"/>
  <c r="K67" i="221"/>
  <c r="AF66" i="221"/>
  <c r="AD66" i="221"/>
  <c r="K66" i="221"/>
  <c r="AF65" i="221"/>
  <c r="AD65" i="221"/>
  <c r="K65" i="221"/>
  <c r="AF64" i="221"/>
  <c r="AD64" i="221"/>
  <c r="K64" i="221"/>
  <c r="AF63" i="221"/>
  <c r="AD63" i="221"/>
  <c r="K63" i="221"/>
  <c r="AF62" i="221"/>
  <c r="AD62" i="221"/>
  <c r="K62" i="221"/>
  <c r="AF61" i="221"/>
  <c r="AD61" i="221"/>
  <c r="K61" i="221"/>
  <c r="AF60" i="221"/>
  <c r="AD60" i="221"/>
  <c r="K60" i="221"/>
  <c r="AF59" i="221"/>
  <c r="AD59" i="221"/>
  <c r="K59" i="221"/>
  <c r="AF58" i="221"/>
  <c r="AD58" i="221"/>
  <c r="K58" i="221"/>
  <c r="AF57" i="221"/>
  <c r="AD57" i="221"/>
  <c r="K57" i="221"/>
  <c r="AF56" i="221"/>
  <c r="AD56" i="221"/>
  <c r="K56" i="221"/>
  <c r="AF55" i="221"/>
  <c r="AD55" i="221"/>
  <c r="K55" i="221"/>
  <c r="AF54" i="221"/>
  <c r="AD54" i="221"/>
  <c r="K54" i="221"/>
  <c r="AF53" i="221"/>
  <c r="AD53" i="221"/>
  <c r="K53" i="221"/>
  <c r="AF52" i="221"/>
  <c r="AD52" i="221"/>
  <c r="K52" i="221"/>
  <c r="AF51" i="221"/>
  <c r="AD51" i="221"/>
  <c r="K51" i="221"/>
  <c r="AF50" i="221"/>
  <c r="AD50" i="221"/>
  <c r="K50" i="221"/>
  <c r="AF49" i="221"/>
  <c r="AD49" i="221"/>
  <c r="K49" i="221"/>
  <c r="AF48" i="221"/>
  <c r="AD48" i="221"/>
  <c r="K48" i="221"/>
  <c r="AF47" i="221"/>
  <c r="AD47" i="221"/>
  <c r="K47" i="221"/>
  <c r="AF46" i="221"/>
  <c r="AD46" i="221"/>
  <c r="K46" i="221"/>
  <c r="AF45" i="221"/>
  <c r="AD45" i="221"/>
  <c r="K45" i="221"/>
  <c r="AF44" i="221"/>
  <c r="AD44" i="221"/>
  <c r="K44" i="221"/>
  <c r="AF43" i="221"/>
  <c r="AD43" i="221"/>
  <c r="K43" i="221"/>
  <c r="AF42" i="221"/>
  <c r="AD42" i="221"/>
  <c r="K42" i="221"/>
  <c r="AF41" i="221"/>
  <c r="AD41" i="221"/>
  <c r="K41" i="221"/>
  <c r="AF40" i="221"/>
  <c r="AD40" i="221"/>
  <c r="K40" i="221"/>
  <c r="AF39" i="221"/>
  <c r="AD39" i="221"/>
  <c r="K39" i="221"/>
  <c r="AF38" i="221"/>
  <c r="AD38" i="221"/>
  <c r="K38" i="221"/>
  <c r="AF37" i="221"/>
  <c r="AD37" i="221"/>
  <c r="K37" i="221"/>
  <c r="AF36" i="221"/>
  <c r="AD36" i="221"/>
  <c r="K36" i="221"/>
  <c r="AF35" i="221"/>
  <c r="AD35" i="221"/>
  <c r="K35" i="221"/>
  <c r="AF34" i="221"/>
  <c r="AD34" i="221"/>
  <c r="K34" i="221"/>
  <c r="AF33" i="221"/>
  <c r="AD33" i="221"/>
  <c r="K33" i="221"/>
  <c r="AF32" i="221"/>
  <c r="AD32" i="221"/>
  <c r="K32" i="221"/>
  <c r="AF31" i="221"/>
  <c r="AD31" i="221"/>
  <c r="K31" i="221"/>
  <c r="AF30" i="221"/>
  <c r="AD30" i="221"/>
  <c r="K30" i="221"/>
  <c r="AF29" i="221"/>
  <c r="AD29" i="221"/>
  <c r="K29" i="221"/>
  <c r="AF28" i="221"/>
  <c r="AD28" i="221"/>
  <c r="K28" i="221"/>
  <c r="AF27" i="221"/>
  <c r="AD27" i="221"/>
  <c r="K27" i="221"/>
  <c r="AF26" i="221"/>
  <c r="AD26" i="221"/>
  <c r="K26" i="221"/>
  <c r="AF25" i="221"/>
  <c r="AD25" i="221"/>
  <c r="K25" i="221"/>
  <c r="AF24" i="221"/>
  <c r="AD24" i="221"/>
  <c r="K24" i="221"/>
  <c r="AF23" i="221"/>
  <c r="AD23" i="221"/>
  <c r="K23" i="221"/>
  <c r="AF22" i="221"/>
  <c r="AD22" i="221"/>
  <c r="K22" i="221"/>
  <c r="AF21" i="221"/>
  <c r="AD21" i="221"/>
  <c r="K21" i="221"/>
  <c r="AF20" i="221"/>
  <c r="AD20" i="221"/>
  <c r="K20" i="221"/>
  <c r="AF19" i="221"/>
  <c r="AD19" i="221"/>
  <c r="K19" i="221"/>
  <c r="AF18" i="221"/>
  <c r="AD18" i="221"/>
  <c r="K18" i="221"/>
  <c r="AF17" i="221"/>
  <c r="AD17" i="221"/>
  <c r="K17" i="221"/>
  <c r="AF16" i="221"/>
  <c r="AD16" i="221"/>
  <c r="K16" i="221"/>
  <c r="AF15" i="221"/>
  <c r="AD15" i="221"/>
  <c r="K15" i="221"/>
  <c r="AF14" i="221"/>
  <c r="AD14" i="221"/>
  <c r="K14" i="221"/>
  <c r="AF13" i="221"/>
  <c r="AD13" i="221"/>
  <c r="K13" i="221"/>
  <c r="AF12" i="221"/>
  <c r="AD12" i="221"/>
  <c r="K12" i="221"/>
  <c r="AF11" i="221"/>
  <c r="AD11" i="221"/>
  <c r="K11" i="221"/>
  <c r="AF10" i="221"/>
  <c r="AD10" i="221"/>
  <c r="K10" i="221"/>
  <c r="AF9" i="221"/>
  <c r="AD9" i="221"/>
  <c r="K9" i="221"/>
  <c r="AF8" i="221"/>
  <c r="AD8" i="221"/>
  <c r="K8" i="221"/>
  <c r="I8" i="220"/>
  <c r="K8" i="220"/>
  <c r="AD8" i="220"/>
  <c r="AF8" i="220"/>
  <c r="I9" i="220"/>
  <c r="K9" i="220"/>
  <c r="AD9" i="220"/>
  <c r="AF9" i="220"/>
  <c r="I10" i="220"/>
  <c r="K10" i="220"/>
  <c r="AD10" i="220"/>
  <c r="AF10" i="220"/>
  <c r="I11" i="220"/>
  <c r="K11" i="220"/>
  <c r="AD11" i="220"/>
  <c r="AF11" i="220"/>
  <c r="I12" i="220"/>
  <c r="K12" i="220"/>
  <c r="AD12" i="220"/>
  <c r="AF12" i="220"/>
  <c r="I13" i="220"/>
  <c r="K13" i="220"/>
  <c r="AD13" i="220"/>
  <c r="AF13" i="220"/>
  <c r="I14" i="220"/>
  <c r="K14" i="220"/>
  <c r="AD14" i="220"/>
  <c r="AF14" i="220"/>
  <c r="I15" i="220"/>
  <c r="K15" i="220"/>
  <c r="AD15" i="220"/>
  <c r="AF15" i="220"/>
  <c r="I16" i="220"/>
  <c r="K16" i="220"/>
  <c r="AD16" i="220"/>
  <c r="AF16" i="220"/>
  <c r="I17" i="220"/>
  <c r="K17" i="220"/>
  <c r="AD17" i="220"/>
  <c r="AF17" i="220"/>
  <c r="I18" i="220"/>
  <c r="K18" i="220"/>
  <c r="AD18" i="220"/>
  <c r="AF18" i="220"/>
  <c r="I19" i="220"/>
  <c r="K19" i="220"/>
  <c r="AD19" i="220"/>
  <c r="AF19" i="220"/>
  <c r="I20" i="220"/>
  <c r="K20" i="220"/>
  <c r="AD20" i="220"/>
  <c r="AF20" i="220"/>
  <c r="I21" i="220"/>
  <c r="K21" i="220"/>
  <c r="AD21" i="220"/>
  <c r="AF21" i="220"/>
  <c r="I22" i="220"/>
  <c r="K22" i="220"/>
  <c r="AD22" i="220"/>
  <c r="AF22" i="220"/>
  <c r="I23" i="220"/>
  <c r="K23" i="220"/>
  <c r="AD23" i="220"/>
  <c r="AF23" i="220"/>
  <c r="I24" i="220"/>
  <c r="K24" i="220"/>
  <c r="AD24" i="220"/>
  <c r="AF24" i="220"/>
  <c r="I25" i="220"/>
  <c r="K25" i="220"/>
  <c r="AD25" i="220"/>
  <c r="AF25" i="220"/>
  <c r="I26" i="220"/>
  <c r="K26" i="220"/>
  <c r="AD26" i="220"/>
  <c r="AF26" i="220"/>
  <c r="I27" i="220"/>
  <c r="K27" i="220"/>
  <c r="AD27" i="220"/>
  <c r="AF27" i="220"/>
  <c r="I28" i="220"/>
  <c r="K28" i="220"/>
  <c r="AD28" i="220"/>
  <c r="AF28" i="220"/>
  <c r="I29" i="220"/>
  <c r="K29" i="220"/>
  <c r="AD29" i="220"/>
  <c r="AF29" i="220"/>
  <c r="I30" i="220"/>
  <c r="K30" i="220"/>
  <c r="AD30" i="220"/>
  <c r="AF30" i="220"/>
  <c r="I31" i="220"/>
  <c r="K31" i="220"/>
  <c r="AD31" i="220"/>
  <c r="AF31" i="220"/>
  <c r="I32" i="220"/>
  <c r="K32" i="220"/>
  <c r="AD32" i="220"/>
  <c r="AF32" i="220"/>
  <c r="I33" i="220"/>
  <c r="K33" i="220"/>
  <c r="AD33" i="220"/>
  <c r="AF33" i="220"/>
  <c r="I34" i="220"/>
  <c r="K34" i="220"/>
  <c r="AD34" i="220"/>
  <c r="AF34" i="220"/>
  <c r="I35" i="220"/>
  <c r="K35" i="220"/>
  <c r="AD35" i="220"/>
  <c r="AF35" i="220"/>
  <c r="I36" i="220"/>
  <c r="K36" i="220"/>
  <c r="AD36" i="220"/>
  <c r="AF36" i="220"/>
  <c r="I37" i="220"/>
  <c r="K37" i="220"/>
  <c r="AD37" i="220"/>
  <c r="AF37" i="220"/>
  <c r="I38" i="220"/>
  <c r="K38" i="220"/>
  <c r="AD38" i="220"/>
  <c r="AF38" i="220"/>
  <c r="I39" i="220"/>
  <c r="K39" i="220"/>
  <c r="AD39" i="220"/>
  <c r="AF39" i="220"/>
  <c r="I40" i="220"/>
  <c r="K40" i="220"/>
  <c r="AD40" i="220"/>
  <c r="AF40" i="220"/>
  <c r="I41" i="220"/>
  <c r="K41" i="220"/>
  <c r="AD41" i="220"/>
  <c r="AF41" i="220"/>
  <c r="I42" i="220"/>
  <c r="K42" i="220"/>
  <c r="AD42" i="220"/>
  <c r="AF42" i="220"/>
  <c r="I43" i="220"/>
  <c r="K43" i="220"/>
  <c r="AD43" i="220"/>
  <c r="AF43" i="220"/>
  <c r="I44" i="220"/>
  <c r="K44" i="220"/>
  <c r="AD44" i="220"/>
  <c r="AF44" i="220"/>
  <c r="I45" i="220"/>
  <c r="K45" i="220"/>
  <c r="AD45" i="220"/>
  <c r="AF45" i="220"/>
  <c r="I46" i="220"/>
  <c r="K46" i="220"/>
  <c r="AD46" i="220"/>
  <c r="AF46" i="220"/>
  <c r="I47" i="220"/>
  <c r="K47" i="220"/>
  <c r="AD47" i="220"/>
  <c r="AF47" i="220"/>
  <c r="I48" i="220"/>
  <c r="K48" i="220"/>
  <c r="AD48" i="220"/>
  <c r="AF48" i="220"/>
  <c r="I49" i="220"/>
  <c r="K49" i="220"/>
  <c r="AD49" i="220"/>
  <c r="AF49" i="220"/>
  <c r="I50" i="220"/>
  <c r="K50" i="220"/>
  <c r="AD50" i="220"/>
  <c r="AF50" i="220"/>
  <c r="I51" i="220"/>
  <c r="K51" i="220"/>
  <c r="AD51" i="220"/>
  <c r="AF51" i="220"/>
  <c r="I52" i="220"/>
  <c r="K52" i="220"/>
  <c r="AD52" i="220"/>
  <c r="AF52" i="220"/>
  <c r="I53" i="220"/>
  <c r="K53" i="220"/>
  <c r="AD53" i="220"/>
  <c r="AF53" i="220"/>
  <c r="I54" i="220"/>
  <c r="K54" i="220"/>
  <c r="AD54" i="220"/>
  <c r="AF54" i="220"/>
  <c r="I55" i="220"/>
  <c r="K55" i="220"/>
  <c r="AD55" i="220"/>
  <c r="AF55" i="220"/>
  <c r="I56" i="220"/>
  <c r="K56" i="220"/>
  <c r="AD56" i="220"/>
  <c r="AF56" i="220"/>
  <c r="I57" i="220"/>
  <c r="K57" i="220"/>
  <c r="AD57" i="220"/>
  <c r="AF57" i="220"/>
  <c r="I58" i="220"/>
  <c r="K58" i="220"/>
  <c r="AD58" i="220"/>
  <c r="AF58" i="220"/>
  <c r="I59" i="220"/>
  <c r="K59" i="220"/>
  <c r="AD59" i="220"/>
  <c r="AF59" i="220"/>
  <c r="I60" i="220"/>
  <c r="K60" i="220"/>
  <c r="AD60" i="220"/>
  <c r="AF60" i="220"/>
  <c r="I61" i="220"/>
  <c r="K61" i="220"/>
  <c r="AD61" i="220"/>
  <c r="AF61" i="220"/>
  <c r="I62" i="220"/>
  <c r="K62" i="220"/>
  <c r="AD62" i="220"/>
  <c r="AF62" i="220"/>
  <c r="I63" i="220"/>
  <c r="K63" i="220"/>
  <c r="AD63" i="220"/>
  <c r="AF63" i="220"/>
  <c r="I64" i="220"/>
  <c r="K64" i="220"/>
  <c r="AD64" i="220"/>
  <c r="AF64" i="220"/>
  <c r="I65" i="220"/>
  <c r="K65" i="220"/>
  <c r="AD65" i="220"/>
  <c r="AF65" i="220"/>
  <c r="I66" i="220"/>
  <c r="K66" i="220"/>
  <c r="AD66" i="220"/>
  <c r="AF66" i="220"/>
  <c r="I67" i="220"/>
  <c r="K67" i="220"/>
  <c r="AD67" i="220"/>
  <c r="AF67" i="220"/>
  <c r="I68" i="220"/>
  <c r="K68" i="220"/>
  <c r="AD68" i="220"/>
  <c r="AF68" i="220"/>
  <c r="I69" i="220"/>
  <c r="K69" i="220"/>
  <c r="AD69" i="220"/>
  <c r="AF69" i="220"/>
  <c r="I70" i="220"/>
  <c r="K70" i="220"/>
  <c r="AD70" i="220"/>
  <c r="AF70" i="220"/>
  <c r="I71" i="220"/>
  <c r="K71" i="220"/>
  <c r="AD71" i="220"/>
  <c r="AF71" i="220"/>
  <c r="I72" i="220"/>
  <c r="K72" i="220"/>
  <c r="AD72" i="220"/>
  <c r="AF72" i="220"/>
  <c r="I73" i="220"/>
  <c r="K73" i="220"/>
  <c r="AD73" i="220"/>
  <c r="AF73" i="220"/>
  <c r="I74" i="220"/>
  <c r="K74" i="220"/>
  <c r="AD74" i="220"/>
  <c r="AF74" i="220"/>
  <c r="I75" i="220"/>
  <c r="K75" i="220"/>
  <c r="AD75" i="220"/>
  <c r="AF75" i="220"/>
  <c r="I76" i="220"/>
  <c r="K76" i="220"/>
  <c r="AD76" i="220"/>
  <c r="AF76" i="220"/>
  <c r="I77" i="220"/>
  <c r="K77" i="220"/>
  <c r="AD77" i="220"/>
  <c r="AF77" i="220"/>
  <c r="I78" i="220"/>
  <c r="K78" i="220"/>
  <c r="AD78" i="220"/>
  <c r="AF78" i="220"/>
  <c r="I79" i="220"/>
  <c r="K79" i="220"/>
  <c r="AD79" i="220"/>
  <c r="AF79" i="220"/>
  <c r="I80" i="220"/>
  <c r="K80" i="220"/>
  <c r="AD80" i="220"/>
  <c r="AF80" i="220"/>
  <c r="I81" i="220"/>
  <c r="K81" i="220"/>
  <c r="AD81" i="220"/>
  <c r="AF81" i="220"/>
  <c r="I82" i="220"/>
  <c r="K82" i="220"/>
  <c r="AD82" i="220"/>
  <c r="AF82" i="220"/>
  <c r="I83" i="220"/>
  <c r="K83" i="220"/>
  <c r="AD83" i="220"/>
  <c r="AF83" i="220"/>
  <c r="I84" i="220"/>
  <c r="K84" i="220"/>
  <c r="AD84" i="220"/>
  <c r="AF84" i="220"/>
  <c r="I85" i="220"/>
  <c r="K85" i="220"/>
  <c r="AD85" i="220"/>
  <c r="AF85" i="220"/>
  <c r="I86" i="220"/>
  <c r="K86" i="220"/>
  <c r="AD86" i="220"/>
  <c r="AF86" i="220"/>
  <c r="I87" i="220"/>
  <c r="K87" i="220"/>
  <c r="AD87" i="220"/>
  <c r="AF87" i="220"/>
  <c r="I88" i="220"/>
  <c r="K88" i="220"/>
  <c r="AD88" i="220"/>
  <c r="AF88" i="220"/>
  <c r="I89" i="220"/>
  <c r="K89" i="220"/>
  <c r="AD89" i="220"/>
  <c r="AF89" i="220"/>
  <c r="I90" i="220"/>
  <c r="K90" i="220"/>
  <c r="AD90" i="220"/>
  <c r="AF90" i="220"/>
  <c r="I91" i="220"/>
  <c r="K91" i="220"/>
  <c r="AD91" i="220"/>
  <c r="AF91" i="220"/>
  <c r="I92" i="220"/>
  <c r="K92" i="220"/>
  <c r="AD92" i="220"/>
  <c r="AF92" i="220"/>
  <c r="I93" i="220"/>
  <c r="K93" i="220"/>
  <c r="AD93" i="220"/>
  <c r="AF93" i="220"/>
  <c r="I94" i="220"/>
  <c r="K94" i="220"/>
  <c r="AD94" i="220"/>
  <c r="AF94" i="220"/>
  <c r="I95" i="220"/>
  <c r="K95" i="220"/>
  <c r="AD95" i="220"/>
  <c r="AF95" i="220"/>
  <c r="I96" i="220"/>
  <c r="K96" i="220"/>
  <c r="AD96" i="220"/>
  <c r="AF96" i="220"/>
  <c r="I97" i="220"/>
  <c r="K97" i="220"/>
  <c r="AD97" i="220"/>
  <c r="AF97" i="220"/>
  <c r="I98" i="220"/>
  <c r="K98" i="220"/>
  <c r="AD98" i="220"/>
  <c r="AF98" i="220"/>
  <c r="I99" i="220"/>
  <c r="K99" i="220"/>
  <c r="AD99" i="220"/>
  <c r="AF99" i="220"/>
  <c r="I100" i="220"/>
  <c r="K100" i="220"/>
  <c r="AD100" i="220"/>
  <c r="AF100" i="220"/>
  <c r="I101" i="220"/>
  <c r="K101" i="220"/>
  <c r="AD101" i="220"/>
  <c r="AF101" i="220"/>
  <c r="I102" i="220"/>
  <c r="K102" i="220"/>
  <c r="AD102" i="220"/>
  <c r="AF102" i="220"/>
  <c r="I103" i="220"/>
  <c r="K103" i="220"/>
  <c r="AD103" i="220"/>
  <c r="AF103" i="220"/>
  <c r="I104" i="220"/>
  <c r="K104" i="220"/>
  <c r="AD104" i="220"/>
  <c r="AF104" i="220"/>
  <c r="AF98" i="219"/>
  <c r="AD98" i="219"/>
  <c r="K98" i="219"/>
  <c r="AF97" i="219"/>
  <c r="AD97" i="219"/>
  <c r="K97" i="219"/>
  <c r="AF96" i="219"/>
  <c r="AD96" i="219"/>
  <c r="K96" i="219"/>
  <c r="AF95" i="219"/>
  <c r="AD95" i="219"/>
  <c r="K95" i="219"/>
  <c r="AF94" i="219"/>
  <c r="AD94" i="219"/>
  <c r="K94" i="219"/>
  <c r="AF93" i="219"/>
  <c r="AD93" i="219"/>
  <c r="K93" i="219"/>
  <c r="AF92" i="219"/>
  <c r="AD92" i="219"/>
  <c r="K92" i="219"/>
  <c r="AF91" i="219"/>
  <c r="AD91" i="219"/>
  <c r="K91" i="219"/>
  <c r="AF90" i="219"/>
  <c r="AD90" i="219"/>
  <c r="K90" i="219"/>
  <c r="AF89" i="219"/>
  <c r="AD89" i="219"/>
  <c r="K89" i="219"/>
  <c r="AF88" i="219"/>
  <c r="AD88" i="219"/>
  <c r="K88" i="219"/>
  <c r="AF87" i="219"/>
  <c r="AD87" i="219"/>
  <c r="K87" i="219"/>
  <c r="AF86" i="219"/>
  <c r="AD86" i="219"/>
  <c r="K86" i="219"/>
  <c r="AF85" i="219"/>
  <c r="AD85" i="219"/>
  <c r="K85" i="219"/>
  <c r="AF84" i="219"/>
  <c r="AD84" i="219"/>
  <c r="K84" i="219"/>
  <c r="AF83" i="219"/>
  <c r="AD83" i="219"/>
  <c r="K83" i="219"/>
  <c r="AF82" i="219"/>
  <c r="AD82" i="219"/>
  <c r="K82" i="219"/>
  <c r="AF81" i="219"/>
  <c r="AD81" i="219"/>
  <c r="K81" i="219"/>
  <c r="AF80" i="219"/>
  <c r="AD80" i="219"/>
  <c r="K80" i="219"/>
  <c r="AF79" i="219"/>
  <c r="AD79" i="219"/>
  <c r="K79" i="219"/>
  <c r="AF78" i="219"/>
  <c r="AD78" i="219"/>
  <c r="K78" i="219"/>
  <c r="AF77" i="219"/>
  <c r="AD77" i="219"/>
  <c r="K77" i="219"/>
  <c r="AF76" i="219"/>
  <c r="AD76" i="219"/>
  <c r="K76" i="219"/>
  <c r="AF75" i="219"/>
  <c r="AD75" i="219"/>
  <c r="K75" i="219"/>
  <c r="AF74" i="219"/>
  <c r="AD74" i="219"/>
  <c r="K74" i="219"/>
  <c r="AF73" i="219"/>
  <c r="AD73" i="219"/>
  <c r="K73" i="219"/>
  <c r="AF72" i="219"/>
  <c r="AD72" i="219"/>
  <c r="K72" i="219"/>
  <c r="AF71" i="219"/>
  <c r="AD71" i="219"/>
  <c r="K71" i="219"/>
  <c r="AF70" i="219"/>
  <c r="AD70" i="219"/>
  <c r="K70" i="219"/>
  <c r="AF69" i="219"/>
  <c r="AD69" i="219"/>
  <c r="K69" i="219"/>
  <c r="AF68" i="219"/>
  <c r="AD68" i="219"/>
  <c r="K68" i="219"/>
  <c r="AF67" i="219"/>
  <c r="AD67" i="219"/>
  <c r="K67" i="219"/>
  <c r="AF66" i="219"/>
  <c r="AD66" i="219"/>
  <c r="K66" i="219"/>
  <c r="AF65" i="219"/>
  <c r="AD65" i="219"/>
  <c r="K65" i="219"/>
  <c r="AF64" i="219"/>
  <c r="AD64" i="219"/>
  <c r="K64" i="219"/>
  <c r="AF63" i="219"/>
  <c r="AD63" i="219"/>
  <c r="K63" i="219"/>
  <c r="AF62" i="219"/>
  <c r="AD62" i="219"/>
  <c r="K62" i="219"/>
  <c r="AF61" i="219"/>
  <c r="AD61" i="219"/>
  <c r="K61" i="219"/>
  <c r="AF60" i="219"/>
  <c r="AD60" i="219"/>
  <c r="K60" i="219"/>
  <c r="AF59" i="219"/>
  <c r="AD59" i="219"/>
  <c r="K59" i="219"/>
  <c r="AF58" i="219"/>
  <c r="AD58" i="219"/>
  <c r="K58" i="219"/>
  <c r="AF57" i="219"/>
  <c r="AD57" i="219"/>
  <c r="K57" i="219"/>
  <c r="AF56" i="219"/>
  <c r="AD56" i="219"/>
  <c r="K56" i="219"/>
  <c r="AF55" i="219"/>
  <c r="AD55" i="219"/>
  <c r="K55" i="219"/>
  <c r="AF54" i="219"/>
  <c r="AD54" i="219"/>
  <c r="K54" i="219"/>
  <c r="AF53" i="219"/>
  <c r="AD53" i="219"/>
  <c r="K53" i="219"/>
  <c r="AF52" i="219"/>
  <c r="AD52" i="219"/>
  <c r="K52" i="219"/>
  <c r="AF51" i="219"/>
  <c r="AD51" i="219"/>
  <c r="K51" i="219"/>
  <c r="AF50" i="219"/>
  <c r="AD50" i="219"/>
  <c r="K50" i="219"/>
  <c r="AF49" i="219"/>
  <c r="AD49" i="219"/>
  <c r="K49" i="219"/>
  <c r="AF48" i="219"/>
  <c r="AD48" i="219"/>
  <c r="K48" i="219"/>
  <c r="AF47" i="219"/>
  <c r="AD47" i="219"/>
  <c r="K47" i="219"/>
  <c r="AF46" i="219"/>
  <c r="AD46" i="219"/>
  <c r="K46" i="219"/>
  <c r="AF45" i="219"/>
  <c r="AD45" i="219"/>
  <c r="K45" i="219"/>
  <c r="AF44" i="219"/>
  <c r="AD44" i="219"/>
  <c r="K44" i="219"/>
  <c r="AF43" i="219"/>
  <c r="AD43" i="219"/>
  <c r="K43" i="219"/>
  <c r="AF42" i="219"/>
  <c r="AD42" i="219"/>
  <c r="K42" i="219"/>
  <c r="AF41" i="219"/>
  <c r="AD41" i="219"/>
  <c r="K41" i="219"/>
  <c r="AF40" i="219"/>
  <c r="AD40" i="219"/>
  <c r="K40" i="219"/>
  <c r="AF39" i="219"/>
  <c r="AD39" i="219"/>
  <c r="K39" i="219"/>
  <c r="AF38" i="219"/>
  <c r="AD38" i="219"/>
  <c r="K38" i="219"/>
  <c r="AF37" i="219"/>
  <c r="AD37" i="219"/>
  <c r="K37" i="219"/>
  <c r="AF36" i="219"/>
  <c r="AD36" i="219"/>
  <c r="K36" i="219"/>
  <c r="AF35" i="219"/>
  <c r="AD35" i="219"/>
  <c r="K35" i="219"/>
  <c r="AF34" i="219"/>
  <c r="AD34" i="219"/>
  <c r="K34" i="219"/>
  <c r="AF33" i="219"/>
  <c r="AD33" i="219"/>
  <c r="K33" i="219"/>
  <c r="AF32" i="219"/>
  <c r="AD32" i="219"/>
  <c r="K32" i="219"/>
  <c r="AF31" i="219"/>
  <c r="AD31" i="219"/>
  <c r="K31" i="219"/>
  <c r="AF30" i="219"/>
  <c r="AD30" i="219"/>
  <c r="K30" i="219"/>
  <c r="AF29" i="219"/>
  <c r="AD29" i="219"/>
  <c r="K29" i="219"/>
  <c r="AF28" i="219"/>
  <c r="AD28" i="219"/>
  <c r="K28" i="219"/>
  <c r="AF27" i="219"/>
  <c r="AD27" i="219"/>
  <c r="K27" i="219"/>
  <c r="AF26" i="219"/>
  <c r="AD26" i="219"/>
  <c r="K26" i="219"/>
  <c r="AF25" i="219"/>
  <c r="AD25" i="219"/>
  <c r="K25" i="219"/>
  <c r="AF24" i="219"/>
  <c r="AD24" i="219"/>
  <c r="K24" i="219"/>
  <c r="AF23" i="219"/>
  <c r="AD23" i="219"/>
  <c r="K23" i="219"/>
  <c r="AF22" i="219"/>
  <c r="AD22" i="219"/>
  <c r="K22" i="219"/>
  <c r="AF21" i="219"/>
  <c r="AD21" i="219"/>
  <c r="K21" i="219"/>
  <c r="AF20" i="219"/>
  <c r="AD20" i="219"/>
  <c r="K20" i="219"/>
  <c r="AF19" i="219"/>
  <c r="AD19" i="219"/>
  <c r="K19" i="219"/>
  <c r="AF18" i="219"/>
  <c r="AD18" i="219"/>
  <c r="K18" i="219"/>
  <c r="AF17" i="219"/>
  <c r="AD17" i="219"/>
  <c r="K17" i="219"/>
  <c r="AF16" i="219"/>
  <c r="AD16" i="219"/>
  <c r="K16" i="219"/>
  <c r="AF15" i="219"/>
  <c r="AD15" i="219"/>
  <c r="K15" i="219"/>
  <c r="AF14" i="219"/>
  <c r="AD14" i="219"/>
  <c r="K14" i="219"/>
  <c r="AF13" i="219"/>
  <c r="AD13" i="219"/>
  <c r="K13" i="219"/>
  <c r="AF12" i="219"/>
  <c r="AD12" i="219"/>
  <c r="K12" i="219"/>
  <c r="AF11" i="219"/>
  <c r="AD11" i="219"/>
  <c r="K11" i="219"/>
  <c r="AF10" i="219"/>
  <c r="AD10" i="219"/>
  <c r="K10" i="219"/>
  <c r="AF9" i="219"/>
  <c r="AD9" i="219"/>
  <c r="K9" i="219"/>
  <c r="AF8" i="219"/>
  <c r="AD8" i="219"/>
  <c r="K8" i="219"/>
  <c r="AF115" i="218"/>
  <c r="AD115" i="218"/>
  <c r="K115" i="218"/>
  <c r="AF114" i="218"/>
  <c r="AD114" i="218"/>
  <c r="K114" i="218"/>
  <c r="AF113" i="218"/>
  <c r="AD113" i="218"/>
  <c r="K113" i="218"/>
  <c r="AF112" i="218"/>
  <c r="AD112" i="218"/>
  <c r="K112" i="218"/>
  <c r="AF111" i="218"/>
  <c r="AD111" i="218"/>
  <c r="K111" i="218"/>
  <c r="AF110" i="218"/>
  <c r="AD110" i="218"/>
  <c r="K110" i="218"/>
  <c r="AF109" i="218"/>
  <c r="AD109" i="218"/>
  <c r="K109" i="218"/>
  <c r="AF108" i="218"/>
  <c r="AD108" i="218"/>
  <c r="K108" i="218"/>
  <c r="AF107" i="218"/>
  <c r="AD107" i="218"/>
  <c r="K107" i="218"/>
  <c r="AF106" i="218"/>
  <c r="AD106" i="218"/>
  <c r="K106" i="218"/>
  <c r="AF105" i="218"/>
  <c r="AD105" i="218"/>
  <c r="K105" i="218"/>
  <c r="AF104" i="218"/>
  <c r="AD104" i="218"/>
  <c r="K104" i="218"/>
  <c r="AF103" i="218"/>
  <c r="AD103" i="218"/>
  <c r="K103" i="218"/>
  <c r="AF102" i="218"/>
  <c r="AD102" i="218"/>
  <c r="K102" i="218"/>
  <c r="AF101" i="218"/>
  <c r="AD101" i="218"/>
  <c r="K101" i="218"/>
  <c r="AF100" i="218"/>
  <c r="AD100" i="218"/>
  <c r="K100" i="218"/>
  <c r="AF99" i="218"/>
  <c r="AD99" i="218"/>
  <c r="K99" i="218"/>
  <c r="AF98" i="218"/>
  <c r="AD98" i="218"/>
  <c r="K98" i="218"/>
  <c r="AF97" i="218"/>
  <c r="AD97" i="218"/>
  <c r="K97" i="218"/>
  <c r="AF96" i="218"/>
  <c r="AD96" i="218"/>
  <c r="K96" i="218"/>
  <c r="AF95" i="218"/>
  <c r="AD95" i="218"/>
  <c r="K95" i="218"/>
  <c r="AF94" i="218"/>
  <c r="AD94" i="218"/>
  <c r="K94" i="218"/>
  <c r="AF93" i="218"/>
  <c r="AD93" i="218"/>
  <c r="K93" i="218"/>
  <c r="AF92" i="218"/>
  <c r="AD92" i="218"/>
  <c r="K92" i="218"/>
  <c r="AF91" i="218"/>
  <c r="AD91" i="218"/>
  <c r="K91" i="218"/>
  <c r="AF90" i="218"/>
  <c r="AD90" i="218"/>
  <c r="K90" i="218"/>
  <c r="AF89" i="218"/>
  <c r="AD89" i="218"/>
  <c r="K89" i="218"/>
  <c r="AF88" i="218"/>
  <c r="AD88" i="218"/>
  <c r="K88" i="218"/>
  <c r="AF87" i="218"/>
  <c r="AD87" i="218"/>
  <c r="K87" i="218"/>
  <c r="AF86" i="218"/>
  <c r="AD86" i="218"/>
  <c r="K86" i="218"/>
  <c r="AF85" i="218"/>
  <c r="AD85" i="218"/>
  <c r="K85" i="218"/>
  <c r="AF84" i="218"/>
  <c r="AD84" i="218"/>
  <c r="K84" i="218"/>
  <c r="AF83" i="218"/>
  <c r="AD83" i="218"/>
  <c r="K83" i="218"/>
  <c r="AF82" i="218"/>
  <c r="AD82" i="218"/>
  <c r="K82" i="218"/>
  <c r="AF81" i="218"/>
  <c r="AD81" i="218"/>
  <c r="K81" i="218"/>
  <c r="AF80" i="218"/>
  <c r="AD80" i="218"/>
  <c r="K80" i="218"/>
  <c r="AF79" i="218"/>
  <c r="AD79" i="218"/>
  <c r="K79" i="218"/>
  <c r="AF78" i="218"/>
  <c r="AD78" i="218"/>
  <c r="K78" i="218"/>
  <c r="AF77" i="218"/>
  <c r="AD77" i="218"/>
  <c r="K77" i="218"/>
  <c r="AF76" i="218"/>
  <c r="AD76" i="218"/>
  <c r="K76" i="218"/>
  <c r="AF75" i="218"/>
  <c r="AD75" i="218"/>
  <c r="K75" i="218"/>
  <c r="AF74" i="218"/>
  <c r="AD74" i="218"/>
  <c r="K74" i="218"/>
  <c r="AF73" i="218"/>
  <c r="AD73" i="218"/>
  <c r="K73" i="218"/>
  <c r="AF72" i="218"/>
  <c r="AD72" i="218"/>
  <c r="K72" i="218"/>
  <c r="AF71" i="218"/>
  <c r="AD71" i="218"/>
  <c r="K71" i="218"/>
  <c r="AF70" i="218"/>
  <c r="AD70" i="218"/>
  <c r="K70" i="218"/>
  <c r="AF69" i="218"/>
  <c r="AD69" i="218"/>
  <c r="K69" i="218"/>
  <c r="AF68" i="218"/>
  <c r="AD68" i="218"/>
  <c r="K68" i="218"/>
  <c r="AF67" i="218"/>
  <c r="AD67" i="218"/>
  <c r="K67" i="218"/>
  <c r="AF66" i="218"/>
  <c r="AD66" i="218"/>
  <c r="K66" i="218"/>
  <c r="AF65" i="218"/>
  <c r="AD65" i="218"/>
  <c r="K65" i="218"/>
  <c r="AF64" i="218"/>
  <c r="AD64" i="218"/>
  <c r="K64" i="218"/>
  <c r="AF63" i="218"/>
  <c r="AD63" i="218"/>
  <c r="K63" i="218"/>
  <c r="AF62" i="218"/>
  <c r="AD62" i="218"/>
  <c r="K62" i="218"/>
  <c r="AF61" i="218"/>
  <c r="AD61" i="218"/>
  <c r="K61" i="218"/>
  <c r="AF60" i="218"/>
  <c r="AD60" i="218"/>
  <c r="K60" i="218"/>
  <c r="AF59" i="218"/>
  <c r="AD59" i="218"/>
  <c r="K59" i="218"/>
  <c r="AF58" i="218"/>
  <c r="AD58" i="218"/>
  <c r="K58" i="218"/>
  <c r="AF57" i="218"/>
  <c r="AD57" i="218"/>
  <c r="K57" i="218"/>
  <c r="AF56" i="218"/>
  <c r="AD56" i="218"/>
  <c r="K56" i="218"/>
  <c r="AF55" i="218"/>
  <c r="AD55" i="218"/>
  <c r="K55" i="218"/>
  <c r="AF54" i="218"/>
  <c r="AD54" i="218"/>
  <c r="K54" i="218"/>
  <c r="AF53" i="218"/>
  <c r="AD53" i="218"/>
  <c r="K53" i="218"/>
  <c r="AF52" i="218"/>
  <c r="AD52" i="218"/>
  <c r="K52" i="218"/>
  <c r="AF51" i="218"/>
  <c r="AD51" i="218"/>
  <c r="K51" i="218"/>
  <c r="AF50" i="218"/>
  <c r="AD50" i="218"/>
  <c r="K50" i="218"/>
  <c r="AF49" i="218"/>
  <c r="AD49" i="218"/>
  <c r="K49" i="218"/>
  <c r="AF48" i="218"/>
  <c r="AD48" i="218"/>
  <c r="K48" i="218"/>
  <c r="AF47" i="218"/>
  <c r="AD47" i="218"/>
  <c r="K47" i="218"/>
  <c r="AF46" i="218"/>
  <c r="AD46" i="218"/>
  <c r="K46" i="218"/>
  <c r="AF45" i="218"/>
  <c r="AD45" i="218"/>
  <c r="K45" i="218"/>
  <c r="AF44" i="218"/>
  <c r="AD44" i="218"/>
  <c r="K44" i="218"/>
  <c r="AF43" i="218"/>
  <c r="AD43" i="218"/>
  <c r="K43" i="218"/>
  <c r="AF42" i="218"/>
  <c r="AD42" i="218"/>
  <c r="K42" i="218"/>
  <c r="AF41" i="218"/>
  <c r="AD41" i="218"/>
  <c r="K41" i="218"/>
  <c r="AF40" i="218"/>
  <c r="AD40" i="218"/>
  <c r="K40" i="218"/>
  <c r="AF39" i="218"/>
  <c r="AD39" i="218"/>
  <c r="K39" i="218"/>
  <c r="AF38" i="218"/>
  <c r="AD38" i="218"/>
  <c r="K38" i="218"/>
  <c r="AF37" i="218"/>
  <c r="AD37" i="218"/>
  <c r="K37" i="218"/>
  <c r="AF36" i="218"/>
  <c r="AD36" i="218"/>
  <c r="K36" i="218"/>
  <c r="AF35" i="218"/>
  <c r="AD35" i="218"/>
  <c r="K35" i="218"/>
  <c r="AF34" i="218"/>
  <c r="AD34" i="218"/>
  <c r="K34" i="218"/>
  <c r="AF33" i="218"/>
  <c r="AD33" i="218"/>
  <c r="K33" i="218"/>
  <c r="AF32" i="218"/>
  <c r="AD32" i="218"/>
  <c r="K32" i="218"/>
  <c r="AF31" i="218"/>
  <c r="AD31" i="218"/>
  <c r="K31" i="218"/>
  <c r="AF30" i="218"/>
  <c r="AD30" i="218"/>
  <c r="K30" i="218"/>
  <c r="AF29" i="218"/>
  <c r="AD29" i="218"/>
  <c r="K29" i="218"/>
  <c r="AF28" i="218"/>
  <c r="AD28" i="218"/>
  <c r="K28" i="218"/>
  <c r="AF27" i="218"/>
  <c r="AD27" i="218"/>
  <c r="K27" i="218"/>
  <c r="AF26" i="218"/>
  <c r="AD26" i="218"/>
  <c r="K26" i="218"/>
  <c r="AF25" i="218"/>
  <c r="AD25" i="218"/>
  <c r="K25" i="218"/>
  <c r="AF24" i="218"/>
  <c r="AD24" i="218"/>
  <c r="K24" i="218"/>
  <c r="AF23" i="218"/>
  <c r="AD23" i="218"/>
  <c r="K23" i="218"/>
  <c r="AF22" i="218"/>
  <c r="AD22" i="218"/>
  <c r="K22" i="218"/>
  <c r="AF21" i="218"/>
  <c r="AD21" i="218"/>
  <c r="K21" i="218"/>
  <c r="AF20" i="218"/>
  <c r="AD20" i="218"/>
  <c r="K20" i="218"/>
  <c r="AF19" i="218"/>
  <c r="AD19" i="218"/>
  <c r="K19" i="218"/>
  <c r="AF18" i="218"/>
  <c r="AD18" i="218"/>
  <c r="K18" i="218"/>
  <c r="AF17" i="218"/>
  <c r="AD17" i="218"/>
  <c r="K17" i="218"/>
  <c r="AF16" i="218"/>
  <c r="AD16" i="218"/>
  <c r="K16" i="218"/>
  <c r="AF15" i="218"/>
  <c r="AD15" i="218"/>
  <c r="K15" i="218"/>
  <c r="AF14" i="218"/>
  <c r="AD14" i="218"/>
  <c r="K14" i="218"/>
  <c r="AF13" i="218"/>
  <c r="AD13" i="218"/>
  <c r="K13" i="218"/>
  <c r="AF12" i="218"/>
  <c r="AD12" i="218"/>
  <c r="K12" i="218"/>
  <c r="AF11" i="218"/>
  <c r="AD11" i="218"/>
  <c r="K11" i="218"/>
  <c r="AF10" i="218"/>
  <c r="AD10" i="218"/>
  <c r="K10" i="218"/>
  <c r="AF9" i="218"/>
  <c r="AD9" i="218"/>
  <c r="K9" i="218"/>
  <c r="AF8" i="218"/>
  <c r="AD8" i="218"/>
  <c r="K8" i="218"/>
  <c r="AF98" i="217"/>
  <c r="AD98" i="217"/>
  <c r="K98" i="217"/>
  <c r="AF97" i="217"/>
  <c r="AD97" i="217"/>
  <c r="K97" i="217"/>
  <c r="AF96" i="217"/>
  <c r="AD96" i="217"/>
  <c r="K96" i="217"/>
  <c r="AF95" i="217"/>
  <c r="AD95" i="217"/>
  <c r="K95" i="217"/>
  <c r="AF94" i="217"/>
  <c r="AD94" i="217"/>
  <c r="K94" i="217"/>
  <c r="AF93" i="217"/>
  <c r="AD93" i="217"/>
  <c r="K93" i="217"/>
  <c r="AF92" i="217"/>
  <c r="AD92" i="217"/>
  <c r="K92" i="217"/>
  <c r="AF91" i="217"/>
  <c r="AD91" i="217"/>
  <c r="K91" i="217"/>
  <c r="AF90" i="217"/>
  <c r="AD90" i="217"/>
  <c r="K90" i="217"/>
  <c r="AF89" i="217"/>
  <c r="AD89" i="217"/>
  <c r="K89" i="217"/>
  <c r="AF88" i="217"/>
  <c r="AD88" i="217"/>
  <c r="K88" i="217"/>
  <c r="AF87" i="217"/>
  <c r="AD87" i="217"/>
  <c r="K87" i="217"/>
  <c r="AF86" i="217"/>
  <c r="AD86" i="217"/>
  <c r="K86" i="217"/>
  <c r="AF85" i="217"/>
  <c r="AD85" i="217"/>
  <c r="K85" i="217"/>
  <c r="AF84" i="217"/>
  <c r="AD84" i="217"/>
  <c r="K84" i="217"/>
  <c r="AF83" i="217"/>
  <c r="AD83" i="217"/>
  <c r="K83" i="217"/>
  <c r="AF82" i="217"/>
  <c r="AD82" i="217"/>
  <c r="K82" i="217"/>
  <c r="AF81" i="217"/>
  <c r="AD81" i="217"/>
  <c r="K81" i="217"/>
  <c r="AF80" i="217"/>
  <c r="AD80" i="217"/>
  <c r="K80" i="217"/>
  <c r="AF79" i="217"/>
  <c r="AD79" i="217"/>
  <c r="K79" i="217"/>
  <c r="AF78" i="217"/>
  <c r="AD78" i="217"/>
  <c r="K78" i="217"/>
  <c r="AF77" i="217"/>
  <c r="AD77" i="217"/>
  <c r="K77" i="217"/>
  <c r="AF76" i="217"/>
  <c r="AD76" i="217"/>
  <c r="K76" i="217"/>
  <c r="AF75" i="217"/>
  <c r="AD75" i="217"/>
  <c r="K75" i="217"/>
  <c r="AF74" i="217"/>
  <c r="AD74" i="217"/>
  <c r="K74" i="217"/>
  <c r="AF73" i="217"/>
  <c r="AD73" i="217"/>
  <c r="K73" i="217"/>
  <c r="AF72" i="217"/>
  <c r="AD72" i="217"/>
  <c r="K72" i="217"/>
  <c r="AF71" i="217"/>
  <c r="AD71" i="217"/>
  <c r="K71" i="217"/>
  <c r="AF70" i="217"/>
  <c r="AD70" i="217"/>
  <c r="K70" i="217"/>
  <c r="AF69" i="217"/>
  <c r="AD69" i="217"/>
  <c r="K69" i="217"/>
  <c r="AF68" i="217"/>
  <c r="AD68" i="217"/>
  <c r="K68" i="217"/>
  <c r="AF67" i="217"/>
  <c r="AD67" i="217"/>
  <c r="K67" i="217"/>
  <c r="AF66" i="217"/>
  <c r="AD66" i="217"/>
  <c r="K66" i="217"/>
  <c r="AF65" i="217"/>
  <c r="AD65" i="217"/>
  <c r="K65" i="217"/>
  <c r="AF64" i="217"/>
  <c r="AD64" i="217"/>
  <c r="K64" i="217"/>
  <c r="AF63" i="217"/>
  <c r="AD63" i="217"/>
  <c r="K63" i="217"/>
  <c r="AF62" i="217"/>
  <c r="AD62" i="217"/>
  <c r="K62" i="217"/>
  <c r="AF61" i="217"/>
  <c r="AD61" i="217"/>
  <c r="K61" i="217"/>
  <c r="AF60" i="217"/>
  <c r="AD60" i="217"/>
  <c r="K60" i="217"/>
  <c r="AF59" i="217"/>
  <c r="AD59" i="217"/>
  <c r="K59" i="217"/>
  <c r="AF58" i="217"/>
  <c r="AD58" i="217"/>
  <c r="K58" i="217"/>
  <c r="AF57" i="217"/>
  <c r="AD57" i="217"/>
  <c r="K57" i="217"/>
  <c r="AF56" i="217"/>
  <c r="AD56" i="217"/>
  <c r="K56" i="217"/>
  <c r="AF55" i="217"/>
  <c r="AD55" i="217"/>
  <c r="K55" i="217"/>
  <c r="AF54" i="217"/>
  <c r="AD54" i="217"/>
  <c r="K54" i="217"/>
  <c r="AF53" i="217"/>
  <c r="AD53" i="217"/>
  <c r="K53" i="217"/>
  <c r="AF52" i="217"/>
  <c r="AD52" i="217"/>
  <c r="K52" i="217"/>
  <c r="AF51" i="217"/>
  <c r="AD51" i="217"/>
  <c r="K51" i="217"/>
  <c r="AF50" i="217"/>
  <c r="AD50" i="217"/>
  <c r="K50" i="217"/>
  <c r="AF49" i="217"/>
  <c r="AD49" i="217"/>
  <c r="K49" i="217"/>
  <c r="AF48" i="217"/>
  <c r="AD48" i="217"/>
  <c r="K48" i="217"/>
  <c r="AF47" i="217"/>
  <c r="AD47" i="217"/>
  <c r="K47" i="217"/>
  <c r="AF46" i="217"/>
  <c r="AD46" i="217"/>
  <c r="K46" i="217"/>
  <c r="AF45" i="217"/>
  <c r="AD45" i="217"/>
  <c r="K45" i="217"/>
  <c r="AF44" i="217"/>
  <c r="AD44" i="217"/>
  <c r="K44" i="217"/>
  <c r="AF43" i="217"/>
  <c r="AD43" i="217"/>
  <c r="K43" i="217"/>
  <c r="AF42" i="217"/>
  <c r="AD42" i="217"/>
  <c r="K42" i="217"/>
  <c r="AF41" i="217"/>
  <c r="AD41" i="217"/>
  <c r="K41" i="217"/>
  <c r="AF40" i="217"/>
  <c r="AD40" i="217"/>
  <c r="K40" i="217"/>
  <c r="AF39" i="217"/>
  <c r="AD39" i="217"/>
  <c r="K39" i="217"/>
  <c r="AF38" i="217"/>
  <c r="AD38" i="217"/>
  <c r="K38" i="217"/>
  <c r="AF37" i="217"/>
  <c r="AD37" i="217"/>
  <c r="K37" i="217"/>
  <c r="AF36" i="217"/>
  <c r="AD36" i="217"/>
  <c r="K36" i="217"/>
  <c r="AF35" i="217"/>
  <c r="AD35" i="217"/>
  <c r="K35" i="217"/>
  <c r="AF34" i="217"/>
  <c r="AD34" i="217"/>
  <c r="K34" i="217"/>
  <c r="AF33" i="217"/>
  <c r="AD33" i="217"/>
  <c r="K33" i="217"/>
  <c r="AF32" i="217"/>
  <c r="AD32" i="217"/>
  <c r="K32" i="217"/>
  <c r="AF31" i="217"/>
  <c r="AD31" i="217"/>
  <c r="K31" i="217"/>
  <c r="AF30" i="217"/>
  <c r="AD30" i="217"/>
  <c r="K30" i="217"/>
  <c r="AF29" i="217"/>
  <c r="AD29" i="217"/>
  <c r="K29" i="217"/>
  <c r="AF28" i="217"/>
  <c r="AD28" i="217"/>
  <c r="K28" i="217"/>
  <c r="AF27" i="217"/>
  <c r="AD27" i="217"/>
  <c r="K27" i="217"/>
  <c r="AF26" i="217"/>
  <c r="AD26" i="217"/>
  <c r="K26" i="217"/>
  <c r="AF25" i="217"/>
  <c r="AD25" i="217"/>
  <c r="K25" i="217"/>
  <c r="AF24" i="217"/>
  <c r="AD24" i="217"/>
  <c r="K24" i="217"/>
  <c r="AF23" i="217"/>
  <c r="AD23" i="217"/>
  <c r="K23" i="217"/>
  <c r="AF22" i="217"/>
  <c r="AD22" i="217"/>
  <c r="K22" i="217"/>
  <c r="AF21" i="217"/>
  <c r="AD21" i="217"/>
  <c r="K21" i="217"/>
  <c r="AF20" i="217"/>
  <c r="AD20" i="217"/>
  <c r="K20" i="217"/>
  <c r="AF19" i="217"/>
  <c r="AD19" i="217"/>
  <c r="K19" i="217"/>
  <c r="AF18" i="217"/>
  <c r="AD18" i="217"/>
  <c r="K18" i="217"/>
  <c r="AF17" i="217"/>
  <c r="AD17" i="217"/>
  <c r="K17" i="217"/>
  <c r="AF16" i="217"/>
  <c r="AD16" i="217"/>
  <c r="K16" i="217"/>
  <c r="AF15" i="217"/>
  <c r="AD15" i="217"/>
  <c r="K15" i="217"/>
  <c r="AF14" i="217"/>
  <c r="AD14" i="217"/>
  <c r="K14" i="217"/>
  <c r="AF13" i="217"/>
  <c r="AD13" i="217"/>
  <c r="K13" i="217"/>
  <c r="AF12" i="217"/>
  <c r="AD12" i="217"/>
  <c r="K12" i="217"/>
  <c r="AF11" i="217"/>
  <c r="AD11" i="217"/>
  <c r="K11" i="217"/>
  <c r="AF10" i="217"/>
  <c r="AD10" i="217"/>
  <c r="K10" i="217"/>
  <c r="AF9" i="217"/>
  <c r="AD9" i="217"/>
  <c r="K9" i="217"/>
  <c r="AF8" i="217"/>
  <c r="AD8" i="217"/>
  <c r="K8" i="217"/>
  <c r="AF98" i="216"/>
  <c r="AD98" i="216"/>
  <c r="K98" i="216"/>
  <c r="AF97" i="216"/>
  <c r="AD97" i="216"/>
  <c r="K97" i="216"/>
  <c r="AF96" i="216"/>
  <c r="AD96" i="216"/>
  <c r="K96" i="216"/>
  <c r="AF95" i="216"/>
  <c r="AD95" i="216"/>
  <c r="K95" i="216"/>
  <c r="AF94" i="216"/>
  <c r="AD94" i="216"/>
  <c r="K94" i="216"/>
  <c r="AF93" i="216"/>
  <c r="AD93" i="216"/>
  <c r="K93" i="216"/>
  <c r="AF92" i="216"/>
  <c r="AD92" i="216"/>
  <c r="K92" i="216"/>
  <c r="AF91" i="216"/>
  <c r="AD91" i="216"/>
  <c r="K91" i="216"/>
  <c r="AF90" i="216"/>
  <c r="AD90" i="216"/>
  <c r="K90" i="216"/>
  <c r="AF89" i="216"/>
  <c r="AD89" i="216"/>
  <c r="K89" i="216"/>
  <c r="AF88" i="216"/>
  <c r="AD88" i="216"/>
  <c r="K88" i="216"/>
  <c r="AF87" i="216"/>
  <c r="AD87" i="216"/>
  <c r="K87" i="216"/>
  <c r="AF86" i="216"/>
  <c r="AD86" i="216"/>
  <c r="K86" i="216"/>
  <c r="AF85" i="216"/>
  <c r="AD85" i="216"/>
  <c r="K85" i="216"/>
  <c r="AF84" i="216"/>
  <c r="AD84" i="216"/>
  <c r="K84" i="216"/>
  <c r="AF83" i="216"/>
  <c r="AD83" i="216"/>
  <c r="K83" i="216"/>
  <c r="AF82" i="216"/>
  <c r="AD82" i="216"/>
  <c r="K82" i="216"/>
  <c r="AF81" i="216"/>
  <c r="AD81" i="216"/>
  <c r="K81" i="216"/>
  <c r="AF80" i="216"/>
  <c r="AD80" i="216"/>
  <c r="K80" i="216"/>
  <c r="AF79" i="216"/>
  <c r="AD79" i="216"/>
  <c r="K79" i="216"/>
  <c r="AF78" i="216"/>
  <c r="AD78" i="216"/>
  <c r="K78" i="216"/>
  <c r="AF77" i="216"/>
  <c r="AD77" i="216"/>
  <c r="K77" i="216"/>
  <c r="AF76" i="216"/>
  <c r="AD76" i="216"/>
  <c r="K76" i="216"/>
  <c r="AF75" i="216"/>
  <c r="AD75" i="216"/>
  <c r="K75" i="216"/>
  <c r="AF74" i="216"/>
  <c r="AD74" i="216"/>
  <c r="K74" i="216"/>
  <c r="AF73" i="216"/>
  <c r="AD73" i="216"/>
  <c r="K73" i="216"/>
  <c r="AF72" i="216"/>
  <c r="AD72" i="216"/>
  <c r="K72" i="216"/>
  <c r="AF71" i="216"/>
  <c r="AD71" i="216"/>
  <c r="K71" i="216"/>
  <c r="AF70" i="216"/>
  <c r="AD70" i="216"/>
  <c r="K70" i="216"/>
  <c r="AF69" i="216"/>
  <c r="AD69" i="216"/>
  <c r="K69" i="216"/>
  <c r="AF68" i="216"/>
  <c r="AD68" i="216"/>
  <c r="K68" i="216"/>
  <c r="AF67" i="216"/>
  <c r="AD67" i="216"/>
  <c r="K67" i="216"/>
  <c r="AF66" i="216"/>
  <c r="AD66" i="216"/>
  <c r="K66" i="216"/>
  <c r="AF65" i="216"/>
  <c r="AD65" i="216"/>
  <c r="K65" i="216"/>
  <c r="AF64" i="216"/>
  <c r="AD64" i="216"/>
  <c r="K64" i="216"/>
  <c r="AF63" i="216"/>
  <c r="AD63" i="216"/>
  <c r="K63" i="216"/>
  <c r="AF62" i="216"/>
  <c r="AD62" i="216"/>
  <c r="K62" i="216"/>
  <c r="AF61" i="216"/>
  <c r="AD61" i="216"/>
  <c r="K61" i="216"/>
  <c r="AF60" i="216"/>
  <c r="AD60" i="216"/>
  <c r="K60" i="216"/>
  <c r="AF59" i="216"/>
  <c r="AD59" i="216"/>
  <c r="K59" i="216"/>
  <c r="AF58" i="216"/>
  <c r="AD58" i="216"/>
  <c r="K58" i="216"/>
  <c r="AF57" i="216"/>
  <c r="AD57" i="216"/>
  <c r="K57" i="216"/>
  <c r="AF56" i="216"/>
  <c r="AD56" i="216"/>
  <c r="K56" i="216"/>
  <c r="AF55" i="216"/>
  <c r="AD55" i="216"/>
  <c r="K55" i="216"/>
  <c r="AF54" i="216"/>
  <c r="AD54" i="216"/>
  <c r="K54" i="216"/>
  <c r="AF53" i="216"/>
  <c r="AD53" i="216"/>
  <c r="K53" i="216"/>
  <c r="AF52" i="216"/>
  <c r="AD52" i="216"/>
  <c r="K52" i="216"/>
  <c r="AF51" i="216"/>
  <c r="AD51" i="216"/>
  <c r="K51" i="216"/>
  <c r="AF50" i="216"/>
  <c r="AD50" i="216"/>
  <c r="K50" i="216"/>
  <c r="AF49" i="216"/>
  <c r="AD49" i="216"/>
  <c r="K49" i="216"/>
  <c r="AF48" i="216"/>
  <c r="AD48" i="216"/>
  <c r="K48" i="216"/>
  <c r="AF47" i="216"/>
  <c r="AD47" i="216"/>
  <c r="K47" i="216"/>
  <c r="AF46" i="216"/>
  <c r="AD46" i="216"/>
  <c r="K46" i="216"/>
  <c r="AF45" i="216"/>
  <c r="AD45" i="216"/>
  <c r="K45" i="216"/>
  <c r="AF44" i="216"/>
  <c r="AD44" i="216"/>
  <c r="K44" i="216"/>
  <c r="AF43" i="216"/>
  <c r="AD43" i="216"/>
  <c r="K43" i="216"/>
  <c r="AF42" i="216"/>
  <c r="AD42" i="216"/>
  <c r="K42" i="216"/>
  <c r="AF41" i="216"/>
  <c r="AD41" i="216"/>
  <c r="K41" i="216"/>
  <c r="AF40" i="216"/>
  <c r="AD40" i="216"/>
  <c r="K40" i="216"/>
  <c r="AF39" i="216"/>
  <c r="AD39" i="216"/>
  <c r="K39" i="216"/>
  <c r="AF38" i="216"/>
  <c r="AD38" i="216"/>
  <c r="K38" i="216"/>
  <c r="AF37" i="216"/>
  <c r="AD37" i="216"/>
  <c r="K37" i="216"/>
  <c r="AF36" i="216"/>
  <c r="AD36" i="216"/>
  <c r="K36" i="216"/>
  <c r="AF35" i="216"/>
  <c r="AD35" i="216"/>
  <c r="K35" i="216"/>
  <c r="AF34" i="216"/>
  <c r="AD34" i="216"/>
  <c r="K34" i="216"/>
  <c r="AF33" i="216"/>
  <c r="AD33" i="216"/>
  <c r="K33" i="216"/>
  <c r="AF32" i="216"/>
  <c r="AD32" i="216"/>
  <c r="K32" i="216"/>
  <c r="AF31" i="216"/>
  <c r="AD31" i="216"/>
  <c r="K31" i="216"/>
  <c r="AF30" i="216"/>
  <c r="AD30" i="216"/>
  <c r="K30" i="216"/>
  <c r="AF29" i="216"/>
  <c r="AD29" i="216"/>
  <c r="K29" i="216"/>
  <c r="AF28" i="216"/>
  <c r="AD28" i="216"/>
  <c r="K28" i="216"/>
  <c r="AF27" i="216"/>
  <c r="AD27" i="216"/>
  <c r="K27" i="216"/>
  <c r="AF26" i="216"/>
  <c r="AD26" i="216"/>
  <c r="K26" i="216"/>
  <c r="AF25" i="216"/>
  <c r="AD25" i="216"/>
  <c r="K25" i="216"/>
  <c r="AF24" i="216"/>
  <c r="AD24" i="216"/>
  <c r="K24" i="216"/>
  <c r="AF23" i="216"/>
  <c r="AD23" i="216"/>
  <c r="K23" i="216"/>
  <c r="AF22" i="216"/>
  <c r="AD22" i="216"/>
  <c r="K22" i="216"/>
  <c r="AF21" i="216"/>
  <c r="AD21" i="216"/>
  <c r="K21" i="216"/>
  <c r="AF20" i="216"/>
  <c r="AD20" i="216"/>
  <c r="K20" i="216"/>
  <c r="AF19" i="216"/>
  <c r="AD19" i="216"/>
  <c r="K19" i="216"/>
  <c r="AF18" i="216"/>
  <c r="AD18" i="216"/>
  <c r="K18" i="216"/>
  <c r="AF17" i="216"/>
  <c r="AD17" i="216"/>
  <c r="K17" i="216"/>
  <c r="AF16" i="216"/>
  <c r="AD16" i="216"/>
  <c r="K16" i="216"/>
  <c r="AF15" i="216"/>
  <c r="AD15" i="216"/>
  <c r="K15" i="216"/>
  <c r="AF14" i="216"/>
  <c r="AD14" i="216"/>
  <c r="K14" i="216"/>
  <c r="AF13" i="216"/>
  <c r="AD13" i="216"/>
  <c r="K13" i="216"/>
  <c r="AF12" i="216"/>
  <c r="AD12" i="216"/>
  <c r="K12" i="216"/>
  <c r="AF11" i="216"/>
  <c r="AD11" i="216"/>
  <c r="K11" i="216"/>
  <c r="AF10" i="216"/>
  <c r="AD10" i="216"/>
  <c r="K10" i="216"/>
  <c r="AF9" i="216"/>
  <c r="AD9" i="216"/>
  <c r="K9" i="216"/>
  <c r="AF8" i="216"/>
  <c r="AD8" i="216"/>
  <c r="K8" i="216"/>
  <c r="AF98" i="215"/>
  <c r="AD98" i="215"/>
  <c r="K98" i="215"/>
  <c r="AF97" i="215"/>
  <c r="AD97" i="215"/>
  <c r="K97" i="215"/>
  <c r="AF96" i="215"/>
  <c r="AD96" i="215"/>
  <c r="K96" i="215"/>
  <c r="AF95" i="215"/>
  <c r="AD95" i="215"/>
  <c r="K95" i="215"/>
  <c r="AF94" i="215"/>
  <c r="AD94" i="215"/>
  <c r="K94" i="215"/>
  <c r="AF93" i="215"/>
  <c r="AD93" i="215"/>
  <c r="K93" i="215"/>
  <c r="AF92" i="215"/>
  <c r="AD92" i="215"/>
  <c r="K92" i="215"/>
  <c r="AF91" i="215"/>
  <c r="AD91" i="215"/>
  <c r="K91" i="215"/>
  <c r="AF90" i="215"/>
  <c r="AD90" i="215"/>
  <c r="K90" i="215"/>
  <c r="AF89" i="215"/>
  <c r="AD89" i="215"/>
  <c r="K89" i="215"/>
  <c r="AF88" i="215"/>
  <c r="AD88" i="215"/>
  <c r="K88" i="215"/>
  <c r="AF87" i="215"/>
  <c r="AD87" i="215"/>
  <c r="K87" i="215"/>
  <c r="AF86" i="215"/>
  <c r="AD86" i="215"/>
  <c r="K86" i="215"/>
  <c r="AF85" i="215"/>
  <c r="AD85" i="215"/>
  <c r="K85" i="215"/>
  <c r="AF84" i="215"/>
  <c r="AD84" i="215"/>
  <c r="K84" i="215"/>
  <c r="AF83" i="215"/>
  <c r="AD83" i="215"/>
  <c r="K83" i="215"/>
  <c r="AF82" i="215"/>
  <c r="AD82" i="215"/>
  <c r="K82" i="215"/>
  <c r="AF81" i="215"/>
  <c r="AD81" i="215"/>
  <c r="K81" i="215"/>
  <c r="AF80" i="215"/>
  <c r="AD80" i="215"/>
  <c r="K80" i="215"/>
  <c r="AF79" i="215"/>
  <c r="AD79" i="215"/>
  <c r="K79" i="215"/>
  <c r="AF78" i="215"/>
  <c r="AD78" i="215"/>
  <c r="K78" i="215"/>
  <c r="AF77" i="215"/>
  <c r="AD77" i="215"/>
  <c r="K77" i="215"/>
  <c r="AF76" i="215"/>
  <c r="AD76" i="215"/>
  <c r="K76" i="215"/>
  <c r="AF75" i="215"/>
  <c r="AD75" i="215"/>
  <c r="K75" i="215"/>
  <c r="AF74" i="215"/>
  <c r="AD74" i="215"/>
  <c r="K74" i="215"/>
  <c r="AF73" i="215"/>
  <c r="AD73" i="215"/>
  <c r="K73" i="215"/>
  <c r="AF72" i="215"/>
  <c r="AD72" i="215"/>
  <c r="K72" i="215"/>
  <c r="AF71" i="215"/>
  <c r="AD71" i="215"/>
  <c r="K71" i="215"/>
  <c r="AF70" i="215"/>
  <c r="AD70" i="215"/>
  <c r="K70" i="215"/>
  <c r="AF69" i="215"/>
  <c r="AD69" i="215"/>
  <c r="K69" i="215"/>
  <c r="AF68" i="215"/>
  <c r="AD68" i="215"/>
  <c r="K68" i="215"/>
  <c r="AF67" i="215"/>
  <c r="AD67" i="215"/>
  <c r="K67" i="215"/>
  <c r="AF66" i="215"/>
  <c r="AD66" i="215"/>
  <c r="K66" i="215"/>
  <c r="AF65" i="215"/>
  <c r="AD65" i="215"/>
  <c r="K65" i="215"/>
  <c r="AF64" i="215"/>
  <c r="AD64" i="215"/>
  <c r="K64" i="215"/>
  <c r="AF63" i="215"/>
  <c r="AD63" i="215"/>
  <c r="K63" i="215"/>
  <c r="AF62" i="215"/>
  <c r="AD62" i="215"/>
  <c r="K62" i="215"/>
  <c r="AF61" i="215"/>
  <c r="AD61" i="215"/>
  <c r="K61" i="215"/>
  <c r="AF60" i="215"/>
  <c r="AD60" i="215"/>
  <c r="K60" i="215"/>
  <c r="AF59" i="215"/>
  <c r="AD59" i="215"/>
  <c r="K59" i="215"/>
  <c r="AF58" i="215"/>
  <c r="AD58" i="215"/>
  <c r="K58" i="215"/>
  <c r="AF57" i="215"/>
  <c r="AD57" i="215"/>
  <c r="K57" i="215"/>
  <c r="AF56" i="215"/>
  <c r="AD56" i="215"/>
  <c r="K56" i="215"/>
  <c r="AF55" i="215"/>
  <c r="AD55" i="215"/>
  <c r="K55" i="215"/>
  <c r="AF54" i="215"/>
  <c r="AD54" i="215"/>
  <c r="K54" i="215"/>
  <c r="AF53" i="215"/>
  <c r="AD53" i="215"/>
  <c r="K53" i="215"/>
  <c r="AF52" i="215"/>
  <c r="AD52" i="215"/>
  <c r="K52" i="215"/>
  <c r="AF51" i="215"/>
  <c r="AD51" i="215"/>
  <c r="K51" i="215"/>
  <c r="AF50" i="215"/>
  <c r="AD50" i="215"/>
  <c r="K50" i="215"/>
  <c r="AF49" i="215"/>
  <c r="AD49" i="215"/>
  <c r="K49" i="215"/>
  <c r="AF48" i="215"/>
  <c r="AD48" i="215"/>
  <c r="K48" i="215"/>
  <c r="AF47" i="215"/>
  <c r="AD47" i="215"/>
  <c r="K47" i="215"/>
  <c r="AF46" i="215"/>
  <c r="AD46" i="215"/>
  <c r="K46" i="215"/>
  <c r="AF45" i="215"/>
  <c r="AD45" i="215"/>
  <c r="K45" i="215"/>
  <c r="AF44" i="215"/>
  <c r="AD44" i="215"/>
  <c r="K44" i="215"/>
  <c r="AF43" i="215"/>
  <c r="AD43" i="215"/>
  <c r="K43" i="215"/>
  <c r="AF42" i="215"/>
  <c r="AD42" i="215"/>
  <c r="K42" i="215"/>
  <c r="AF41" i="215"/>
  <c r="AD41" i="215"/>
  <c r="K41" i="215"/>
  <c r="AF40" i="215"/>
  <c r="AD40" i="215"/>
  <c r="K40" i="215"/>
  <c r="AF39" i="215"/>
  <c r="AD39" i="215"/>
  <c r="K39" i="215"/>
  <c r="AF38" i="215"/>
  <c r="AD38" i="215"/>
  <c r="K38" i="215"/>
  <c r="AF37" i="215"/>
  <c r="AD37" i="215"/>
  <c r="K37" i="215"/>
  <c r="AF36" i="215"/>
  <c r="AD36" i="215"/>
  <c r="K36" i="215"/>
  <c r="AF35" i="215"/>
  <c r="AD35" i="215"/>
  <c r="K35" i="215"/>
  <c r="AF34" i="215"/>
  <c r="AD34" i="215"/>
  <c r="K34" i="215"/>
  <c r="AF33" i="215"/>
  <c r="AD33" i="215"/>
  <c r="K33" i="215"/>
  <c r="AF32" i="215"/>
  <c r="AD32" i="215"/>
  <c r="K32" i="215"/>
  <c r="AF31" i="215"/>
  <c r="AD31" i="215"/>
  <c r="K31" i="215"/>
  <c r="AF30" i="215"/>
  <c r="AD30" i="215"/>
  <c r="K30" i="215"/>
  <c r="AF29" i="215"/>
  <c r="AD29" i="215"/>
  <c r="K29" i="215"/>
  <c r="AF28" i="215"/>
  <c r="AD28" i="215"/>
  <c r="K28" i="215"/>
  <c r="AF27" i="215"/>
  <c r="AD27" i="215"/>
  <c r="K27" i="215"/>
  <c r="AF26" i="215"/>
  <c r="AD26" i="215"/>
  <c r="K26" i="215"/>
  <c r="AF25" i="215"/>
  <c r="AD25" i="215"/>
  <c r="K25" i="215"/>
  <c r="AF24" i="215"/>
  <c r="AD24" i="215"/>
  <c r="K24" i="215"/>
  <c r="AF23" i="215"/>
  <c r="AD23" i="215"/>
  <c r="K23" i="215"/>
  <c r="AF22" i="215"/>
  <c r="AD22" i="215"/>
  <c r="K22" i="215"/>
  <c r="AF21" i="215"/>
  <c r="AD21" i="215"/>
  <c r="K21" i="215"/>
  <c r="AF20" i="215"/>
  <c r="AD20" i="215"/>
  <c r="K20" i="215"/>
  <c r="AF19" i="215"/>
  <c r="AD19" i="215"/>
  <c r="K19" i="215"/>
  <c r="AF18" i="215"/>
  <c r="AD18" i="215"/>
  <c r="K18" i="215"/>
  <c r="AF17" i="215"/>
  <c r="AD17" i="215"/>
  <c r="K17" i="215"/>
  <c r="AF16" i="215"/>
  <c r="AD16" i="215"/>
  <c r="K16" i="215"/>
  <c r="AF15" i="215"/>
  <c r="AD15" i="215"/>
  <c r="K15" i="215"/>
  <c r="AF14" i="215"/>
  <c r="AD14" i="215"/>
  <c r="K14" i="215"/>
  <c r="AF13" i="215"/>
  <c r="AD13" i="215"/>
  <c r="K13" i="215"/>
  <c r="AF12" i="215"/>
  <c r="AD12" i="215"/>
  <c r="K12" i="215"/>
  <c r="AF11" i="215"/>
  <c r="AD11" i="215"/>
  <c r="K11" i="215"/>
  <c r="AF10" i="215"/>
  <c r="AD10" i="215"/>
  <c r="K10" i="215"/>
  <c r="AF9" i="215"/>
  <c r="AD9" i="215"/>
  <c r="K9" i="215"/>
  <c r="AF8" i="215"/>
  <c r="AD8" i="215"/>
  <c r="K8" i="215"/>
  <c r="AF98" i="214"/>
  <c r="AD98" i="214"/>
  <c r="K98" i="214"/>
  <c r="AF97" i="214"/>
  <c r="AD97" i="214"/>
  <c r="K97" i="214"/>
  <c r="AF96" i="214"/>
  <c r="AD96" i="214"/>
  <c r="K96" i="214"/>
  <c r="AF95" i="214"/>
  <c r="AD95" i="214"/>
  <c r="K95" i="214"/>
  <c r="AF94" i="214"/>
  <c r="AD94" i="214"/>
  <c r="K94" i="214"/>
  <c r="AF93" i="214"/>
  <c r="AD93" i="214"/>
  <c r="K93" i="214"/>
  <c r="AF92" i="214"/>
  <c r="AD92" i="214"/>
  <c r="K92" i="214"/>
  <c r="AF91" i="214"/>
  <c r="AD91" i="214"/>
  <c r="K91" i="214"/>
  <c r="AF90" i="214"/>
  <c r="AD90" i="214"/>
  <c r="K90" i="214"/>
  <c r="AF89" i="214"/>
  <c r="AD89" i="214"/>
  <c r="K89" i="214"/>
  <c r="AF88" i="214"/>
  <c r="AD88" i="214"/>
  <c r="K88" i="214"/>
  <c r="AF87" i="214"/>
  <c r="AD87" i="214"/>
  <c r="K87" i="214"/>
  <c r="AF86" i="214"/>
  <c r="AD86" i="214"/>
  <c r="K86" i="214"/>
  <c r="AF85" i="214"/>
  <c r="AD85" i="214"/>
  <c r="K85" i="214"/>
  <c r="AF84" i="214"/>
  <c r="AD84" i="214"/>
  <c r="K84" i="214"/>
  <c r="AF83" i="214"/>
  <c r="AD83" i="214"/>
  <c r="K83" i="214"/>
  <c r="AF82" i="214"/>
  <c r="AD82" i="214"/>
  <c r="K82" i="214"/>
  <c r="AF81" i="214"/>
  <c r="AD81" i="214"/>
  <c r="K81" i="214"/>
  <c r="AF80" i="214"/>
  <c r="AD80" i="214"/>
  <c r="K80" i="214"/>
  <c r="AF79" i="214"/>
  <c r="AD79" i="214"/>
  <c r="K79" i="214"/>
  <c r="AF78" i="214"/>
  <c r="AD78" i="214"/>
  <c r="K78" i="214"/>
  <c r="AF77" i="214"/>
  <c r="AD77" i="214"/>
  <c r="K77" i="214"/>
  <c r="AF76" i="214"/>
  <c r="AD76" i="214"/>
  <c r="K76" i="214"/>
  <c r="AF75" i="214"/>
  <c r="AD75" i="214"/>
  <c r="K75" i="214"/>
  <c r="AF74" i="214"/>
  <c r="AD74" i="214"/>
  <c r="K74" i="214"/>
  <c r="AF73" i="214"/>
  <c r="AD73" i="214"/>
  <c r="K73" i="214"/>
  <c r="AF72" i="214"/>
  <c r="AD72" i="214"/>
  <c r="K72" i="214"/>
  <c r="AF71" i="214"/>
  <c r="AD71" i="214"/>
  <c r="K71" i="214"/>
  <c r="AF70" i="214"/>
  <c r="AD70" i="214"/>
  <c r="K70" i="214"/>
  <c r="AF69" i="214"/>
  <c r="AD69" i="214"/>
  <c r="K69" i="214"/>
  <c r="AF68" i="214"/>
  <c r="AD68" i="214"/>
  <c r="K68" i="214"/>
  <c r="AF67" i="214"/>
  <c r="AD67" i="214"/>
  <c r="K67" i="214"/>
  <c r="AF66" i="214"/>
  <c r="AD66" i="214"/>
  <c r="K66" i="214"/>
  <c r="AF65" i="214"/>
  <c r="AD65" i="214"/>
  <c r="K65" i="214"/>
  <c r="AF64" i="214"/>
  <c r="AD64" i="214"/>
  <c r="K64" i="214"/>
  <c r="AF63" i="214"/>
  <c r="AD63" i="214"/>
  <c r="K63" i="214"/>
  <c r="AF62" i="214"/>
  <c r="AD62" i="214"/>
  <c r="K62" i="214"/>
  <c r="AF61" i="214"/>
  <c r="AD61" i="214"/>
  <c r="K61" i="214"/>
  <c r="AF60" i="214"/>
  <c r="AD60" i="214"/>
  <c r="K60" i="214"/>
  <c r="AF59" i="214"/>
  <c r="AD59" i="214"/>
  <c r="K59" i="214"/>
  <c r="AF58" i="214"/>
  <c r="AD58" i="214"/>
  <c r="K58" i="214"/>
  <c r="AF57" i="214"/>
  <c r="AD57" i="214"/>
  <c r="K57" i="214"/>
  <c r="AF56" i="214"/>
  <c r="AD56" i="214"/>
  <c r="K56" i="214"/>
  <c r="AF55" i="214"/>
  <c r="AD55" i="214"/>
  <c r="K55" i="214"/>
  <c r="AF54" i="214"/>
  <c r="AD54" i="214"/>
  <c r="K54" i="214"/>
  <c r="AF53" i="214"/>
  <c r="AD53" i="214"/>
  <c r="K53" i="214"/>
  <c r="AF52" i="214"/>
  <c r="AD52" i="214"/>
  <c r="K52" i="214"/>
  <c r="AF51" i="214"/>
  <c r="AD51" i="214"/>
  <c r="K51" i="214"/>
  <c r="AF50" i="214"/>
  <c r="AD50" i="214"/>
  <c r="K50" i="214"/>
  <c r="AF49" i="214"/>
  <c r="AD49" i="214"/>
  <c r="K49" i="214"/>
  <c r="AF48" i="214"/>
  <c r="AD48" i="214"/>
  <c r="K48" i="214"/>
  <c r="AF47" i="214"/>
  <c r="AD47" i="214"/>
  <c r="K47" i="214"/>
  <c r="AF46" i="214"/>
  <c r="AD46" i="214"/>
  <c r="K46" i="214"/>
  <c r="AF45" i="214"/>
  <c r="AD45" i="214"/>
  <c r="K45" i="214"/>
  <c r="AF44" i="214"/>
  <c r="AD44" i="214"/>
  <c r="K44" i="214"/>
  <c r="AF43" i="214"/>
  <c r="AD43" i="214"/>
  <c r="K43" i="214"/>
  <c r="AF42" i="214"/>
  <c r="AD42" i="214"/>
  <c r="K42" i="214"/>
  <c r="AF41" i="214"/>
  <c r="AD41" i="214"/>
  <c r="K41" i="214"/>
  <c r="AF40" i="214"/>
  <c r="AD40" i="214"/>
  <c r="K40" i="214"/>
  <c r="AF39" i="214"/>
  <c r="AD39" i="214"/>
  <c r="K39" i="214"/>
  <c r="AF38" i="214"/>
  <c r="AD38" i="214"/>
  <c r="K38" i="214"/>
  <c r="AF37" i="214"/>
  <c r="AD37" i="214"/>
  <c r="K37" i="214"/>
  <c r="AF36" i="214"/>
  <c r="AD36" i="214"/>
  <c r="K36" i="214"/>
  <c r="AF35" i="214"/>
  <c r="AD35" i="214"/>
  <c r="K35" i="214"/>
  <c r="AF34" i="214"/>
  <c r="AD34" i="214"/>
  <c r="K34" i="214"/>
  <c r="AF33" i="214"/>
  <c r="AD33" i="214"/>
  <c r="K33" i="214"/>
  <c r="AF32" i="214"/>
  <c r="AD32" i="214"/>
  <c r="K32" i="214"/>
  <c r="AF31" i="214"/>
  <c r="AD31" i="214"/>
  <c r="K31" i="214"/>
  <c r="AF30" i="214"/>
  <c r="AD30" i="214"/>
  <c r="K30" i="214"/>
  <c r="AF29" i="214"/>
  <c r="AD29" i="214"/>
  <c r="K29" i="214"/>
  <c r="AF28" i="214"/>
  <c r="AD28" i="214"/>
  <c r="K28" i="214"/>
  <c r="AF27" i="214"/>
  <c r="AD27" i="214"/>
  <c r="K27" i="214"/>
  <c r="AF26" i="214"/>
  <c r="AD26" i="214"/>
  <c r="K26" i="214"/>
  <c r="AF25" i="214"/>
  <c r="AD25" i="214"/>
  <c r="K25" i="214"/>
  <c r="AF24" i="214"/>
  <c r="AD24" i="214"/>
  <c r="K24" i="214"/>
  <c r="AF23" i="214"/>
  <c r="AD23" i="214"/>
  <c r="K23" i="214"/>
  <c r="AF22" i="214"/>
  <c r="AD22" i="214"/>
  <c r="K22" i="214"/>
  <c r="AF21" i="214"/>
  <c r="AD21" i="214"/>
  <c r="K21" i="214"/>
  <c r="AF20" i="214"/>
  <c r="AD20" i="214"/>
  <c r="K20" i="214"/>
  <c r="AF19" i="214"/>
  <c r="AD19" i="214"/>
  <c r="K19" i="214"/>
  <c r="AF18" i="214"/>
  <c r="AD18" i="214"/>
  <c r="K18" i="214"/>
  <c r="AF17" i="214"/>
  <c r="AD17" i="214"/>
  <c r="K17" i="214"/>
  <c r="AF16" i="214"/>
  <c r="AD16" i="214"/>
  <c r="K16" i="214"/>
  <c r="AF15" i="214"/>
  <c r="AD15" i="214"/>
  <c r="K15" i="214"/>
  <c r="AF14" i="214"/>
  <c r="AD14" i="214"/>
  <c r="K14" i="214"/>
  <c r="AF13" i="214"/>
  <c r="AD13" i="214"/>
  <c r="K13" i="214"/>
  <c r="AF12" i="214"/>
  <c r="AD12" i="214"/>
  <c r="K12" i="214"/>
  <c r="AF11" i="214"/>
  <c r="AD11" i="214"/>
  <c r="K11" i="214"/>
  <c r="AF10" i="214"/>
  <c r="AD10" i="214"/>
  <c r="K10" i="214"/>
  <c r="AF9" i="214"/>
  <c r="AD9" i="214"/>
  <c r="K9" i="214"/>
  <c r="AF8" i="214"/>
  <c r="AD8" i="214"/>
  <c r="K8" i="214"/>
  <c r="AF98" i="213"/>
  <c r="AD98" i="213"/>
  <c r="K98" i="213"/>
  <c r="AF97" i="213"/>
  <c r="AD97" i="213"/>
  <c r="K97" i="213"/>
  <c r="AF96" i="213"/>
  <c r="AD96" i="213"/>
  <c r="K96" i="213"/>
  <c r="AF95" i="213"/>
  <c r="AD95" i="213"/>
  <c r="K95" i="213"/>
  <c r="AF94" i="213"/>
  <c r="AD94" i="213"/>
  <c r="K94" i="213"/>
  <c r="AF93" i="213"/>
  <c r="AD93" i="213"/>
  <c r="K93" i="213"/>
  <c r="AF92" i="213"/>
  <c r="AD92" i="213"/>
  <c r="K92" i="213"/>
  <c r="AF91" i="213"/>
  <c r="AD91" i="213"/>
  <c r="K91" i="213"/>
  <c r="AF90" i="213"/>
  <c r="AD90" i="213"/>
  <c r="K90" i="213"/>
  <c r="AF89" i="213"/>
  <c r="AD89" i="213"/>
  <c r="K89" i="213"/>
  <c r="AF88" i="213"/>
  <c r="AD88" i="213"/>
  <c r="K88" i="213"/>
  <c r="AF87" i="213"/>
  <c r="AD87" i="213"/>
  <c r="K87" i="213"/>
  <c r="AF86" i="213"/>
  <c r="AD86" i="213"/>
  <c r="K86" i="213"/>
  <c r="AF85" i="213"/>
  <c r="AD85" i="213"/>
  <c r="K85" i="213"/>
  <c r="AF84" i="213"/>
  <c r="AD84" i="213"/>
  <c r="K84" i="213"/>
  <c r="AF83" i="213"/>
  <c r="AD83" i="213"/>
  <c r="K83" i="213"/>
  <c r="AF82" i="213"/>
  <c r="AD82" i="213"/>
  <c r="K82" i="213"/>
  <c r="AF81" i="213"/>
  <c r="AD81" i="213"/>
  <c r="K81" i="213"/>
  <c r="AF80" i="213"/>
  <c r="AD80" i="213"/>
  <c r="K80" i="213"/>
  <c r="AF79" i="213"/>
  <c r="AD79" i="213"/>
  <c r="K79" i="213"/>
  <c r="AF78" i="213"/>
  <c r="AD78" i="213"/>
  <c r="K78" i="213"/>
  <c r="AF77" i="213"/>
  <c r="AD77" i="213"/>
  <c r="K77" i="213"/>
  <c r="AF76" i="213"/>
  <c r="AD76" i="213"/>
  <c r="K76" i="213"/>
  <c r="AF75" i="213"/>
  <c r="AD75" i="213"/>
  <c r="K75" i="213"/>
  <c r="AF74" i="213"/>
  <c r="AD74" i="213"/>
  <c r="K74" i="213"/>
  <c r="AF73" i="213"/>
  <c r="AD73" i="213"/>
  <c r="K73" i="213"/>
  <c r="AF72" i="213"/>
  <c r="AD72" i="213"/>
  <c r="K72" i="213"/>
  <c r="AF71" i="213"/>
  <c r="AD71" i="213"/>
  <c r="K71" i="213"/>
  <c r="AF70" i="213"/>
  <c r="AD70" i="213"/>
  <c r="K70" i="213"/>
  <c r="AF69" i="213"/>
  <c r="AD69" i="213"/>
  <c r="K69" i="213"/>
  <c r="AF68" i="213"/>
  <c r="AD68" i="213"/>
  <c r="K68" i="213"/>
  <c r="AF67" i="213"/>
  <c r="AD67" i="213"/>
  <c r="K67" i="213"/>
  <c r="AF66" i="213"/>
  <c r="AD66" i="213"/>
  <c r="K66" i="213"/>
  <c r="AF65" i="213"/>
  <c r="AD65" i="213"/>
  <c r="K65" i="213"/>
  <c r="AF64" i="213"/>
  <c r="AD64" i="213"/>
  <c r="K64" i="213"/>
  <c r="AF63" i="213"/>
  <c r="AD63" i="213"/>
  <c r="K63" i="213"/>
  <c r="AF62" i="213"/>
  <c r="AD62" i="213"/>
  <c r="K62" i="213"/>
  <c r="AF61" i="213"/>
  <c r="AD61" i="213"/>
  <c r="K61" i="213"/>
  <c r="AF60" i="213"/>
  <c r="AD60" i="213"/>
  <c r="K60" i="213"/>
  <c r="AF59" i="213"/>
  <c r="AD59" i="213"/>
  <c r="K59" i="213"/>
  <c r="AF58" i="213"/>
  <c r="AD58" i="213"/>
  <c r="K58" i="213"/>
  <c r="AF57" i="213"/>
  <c r="AD57" i="213"/>
  <c r="K57" i="213"/>
  <c r="AF56" i="213"/>
  <c r="AD56" i="213"/>
  <c r="K56" i="213"/>
  <c r="AF55" i="213"/>
  <c r="AD55" i="213"/>
  <c r="K55" i="213"/>
  <c r="AF54" i="213"/>
  <c r="AD54" i="213"/>
  <c r="K54" i="213"/>
  <c r="AF53" i="213"/>
  <c r="AD53" i="213"/>
  <c r="K53" i="213"/>
  <c r="AF52" i="213"/>
  <c r="AD52" i="213"/>
  <c r="K52" i="213"/>
  <c r="AF51" i="213"/>
  <c r="AD51" i="213"/>
  <c r="K51" i="213"/>
  <c r="AF50" i="213"/>
  <c r="AD50" i="213"/>
  <c r="K50" i="213"/>
  <c r="AF49" i="213"/>
  <c r="AD49" i="213"/>
  <c r="K49" i="213"/>
  <c r="AF48" i="213"/>
  <c r="AD48" i="213"/>
  <c r="K48" i="213"/>
  <c r="AF47" i="213"/>
  <c r="AD47" i="213"/>
  <c r="K47" i="213"/>
  <c r="AF46" i="213"/>
  <c r="AD46" i="213"/>
  <c r="K46" i="213"/>
  <c r="AF45" i="213"/>
  <c r="AD45" i="213"/>
  <c r="K45" i="213"/>
  <c r="AF44" i="213"/>
  <c r="AD44" i="213"/>
  <c r="K44" i="213"/>
  <c r="AF43" i="213"/>
  <c r="AD43" i="213"/>
  <c r="K43" i="213"/>
  <c r="AF42" i="213"/>
  <c r="AD42" i="213"/>
  <c r="K42" i="213"/>
  <c r="AF41" i="213"/>
  <c r="AD41" i="213"/>
  <c r="K41" i="213"/>
  <c r="AF40" i="213"/>
  <c r="AD40" i="213"/>
  <c r="K40" i="213"/>
  <c r="AF39" i="213"/>
  <c r="AD39" i="213"/>
  <c r="K39" i="213"/>
  <c r="AF38" i="213"/>
  <c r="AD38" i="213"/>
  <c r="K38" i="213"/>
  <c r="AF37" i="213"/>
  <c r="AD37" i="213"/>
  <c r="K37" i="213"/>
  <c r="AF36" i="213"/>
  <c r="AD36" i="213"/>
  <c r="K36" i="213"/>
  <c r="AF35" i="213"/>
  <c r="AD35" i="213"/>
  <c r="K35" i="213"/>
  <c r="AF34" i="213"/>
  <c r="AD34" i="213"/>
  <c r="K34" i="213"/>
  <c r="AF33" i="213"/>
  <c r="AD33" i="213"/>
  <c r="K33" i="213"/>
  <c r="AF32" i="213"/>
  <c r="AD32" i="213"/>
  <c r="K32" i="213"/>
  <c r="AF31" i="213"/>
  <c r="AD31" i="213"/>
  <c r="K31" i="213"/>
  <c r="AF30" i="213"/>
  <c r="AD30" i="213"/>
  <c r="K30" i="213"/>
  <c r="AF29" i="213"/>
  <c r="AD29" i="213"/>
  <c r="K29" i="213"/>
  <c r="AF28" i="213"/>
  <c r="AD28" i="213"/>
  <c r="K28" i="213"/>
  <c r="AF27" i="213"/>
  <c r="AD27" i="213"/>
  <c r="K27" i="213"/>
  <c r="AF26" i="213"/>
  <c r="AD26" i="213"/>
  <c r="K26" i="213"/>
  <c r="AF25" i="213"/>
  <c r="AD25" i="213"/>
  <c r="K25" i="213"/>
  <c r="AF24" i="213"/>
  <c r="AD24" i="213"/>
  <c r="K24" i="213"/>
  <c r="AF23" i="213"/>
  <c r="AD23" i="213"/>
  <c r="K23" i="213"/>
  <c r="AF22" i="213"/>
  <c r="AD22" i="213"/>
  <c r="K22" i="213"/>
  <c r="AF21" i="213"/>
  <c r="AD21" i="213"/>
  <c r="K21" i="213"/>
  <c r="AF20" i="213"/>
  <c r="AD20" i="213"/>
  <c r="K20" i="213"/>
  <c r="AF19" i="213"/>
  <c r="AD19" i="213"/>
  <c r="K19" i="213"/>
  <c r="AF18" i="213"/>
  <c r="AD18" i="213"/>
  <c r="K18" i="213"/>
  <c r="AF17" i="213"/>
  <c r="AD17" i="213"/>
  <c r="K17" i="213"/>
  <c r="AF16" i="213"/>
  <c r="AD16" i="213"/>
  <c r="K16" i="213"/>
  <c r="AF15" i="213"/>
  <c r="AD15" i="213"/>
  <c r="K15" i="213"/>
  <c r="AF14" i="213"/>
  <c r="AD14" i="213"/>
  <c r="K14" i="213"/>
  <c r="AF13" i="213"/>
  <c r="AD13" i="213"/>
  <c r="K13" i="213"/>
  <c r="AF12" i="213"/>
  <c r="AD12" i="213"/>
  <c r="K12" i="213"/>
  <c r="AF11" i="213"/>
  <c r="AD11" i="213"/>
  <c r="K11" i="213"/>
  <c r="AF10" i="213"/>
  <c r="AD10" i="213"/>
  <c r="K10" i="213"/>
  <c r="AF9" i="213"/>
  <c r="AD9" i="213"/>
  <c r="K9" i="213"/>
  <c r="AF8" i="213"/>
  <c r="AD8" i="213"/>
  <c r="K8" i="213"/>
  <c r="AF89" i="212"/>
  <c r="AD89" i="212"/>
  <c r="K89" i="212"/>
  <c r="AF88" i="212"/>
  <c r="AD88" i="212"/>
  <c r="K88" i="212"/>
  <c r="AF87" i="212"/>
  <c r="AD87" i="212"/>
  <c r="K87" i="212"/>
  <c r="AF86" i="212"/>
  <c r="AD86" i="212"/>
  <c r="K86" i="212"/>
  <c r="AF85" i="212"/>
  <c r="AD85" i="212"/>
  <c r="K85" i="212"/>
  <c r="AF84" i="212"/>
  <c r="AD84" i="212"/>
  <c r="K84" i="212"/>
  <c r="AF83" i="212"/>
  <c r="AD83" i="212"/>
  <c r="K83" i="212"/>
  <c r="AF82" i="212"/>
  <c r="AD82" i="212"/>
  <c r="K82" i="212"/>
  <c r="AF81" i="212"/>
  <c r="AD81" i="212"/>
  <c r="K81" i="212"/>
  <c r="AF80" i="212"/>
  <c r="AD80" i="212"/>
  <c r="K80" i="212"/>
  <c r="AF79" i="212"/>
  <c r="AD79" i="212"/>
  <c r="K79" i="212"/>
  <c r="AF78" i="212"/>
  <c r="AD78" i="212"/>
  <c r="K78" i="212"/>
  <c r="AF77" i="212"/>
  <c r="AD77" i="212"/>
  <c r="K77" i="212"/>
  <c r="AF76" i="212"/>
  <c r="AD76" i="212"/>
  <c r="K76" i="212"/>
  <c r="AF75" i="212"/>
  <c r="AD75" i="212"/>
  <c r="K75" i="212"/>
  <c r="AF74" i="212"/>
  <c r="AD74" i="212"/>
  <c r="K74" i="212"/>
  <c r="AF73" i="212"/>
  <c r="AD73" i="212"/>
  <c r="K73" i="212"/>
  <c r="AF72" i="212"/>
  <c r="AD72" i="212"/>
  <c r="K72" i="212"/>
  <c r="AF71" i="212"/>
  <c r="AD71" i="212"/>
  <c r="K71" i="212"/>
  <c r="AF70" i="212"/>
  <c r="AD70" i="212"/>
  <c r="K70" i="212"/>
  <c r="AF69" i="212"/>
  <c r="AD69" i="212"/>
  <c r="K69" i="212"/>
  <c r="AF68" i="212"/>
  <c r="AD68" i="212"/>
  <c r="K68" i="212"/>
  <c r="AF67" i="212"/>
  <c r="AD67" i="212"/>
  <c r="K67" i="212"/>
  <c r="AF66" i="212"/>
  <c r="AD66" i="212"/>
  <c r="K66" i="212"/>
  <c r="AF65" i="212"/>
  <c r="AD65" i="212"/>
  <c r="K65" i="212"/>
  <c r="AF64" i="212"/>
  <c r="AD64" i="212"/>
  <c r="K64" i="212"/>
  <c r="AF63" i="212"/>
  <c r="AD63" i="212"/>
  <c r="K63" i="212"/>
  <c r="AF62" i="212"/>
  <c r="AD62" i="212"/>
  <c r="K62" i="212"/>
  <c r="AF61" i="212"/>
  <c r="AD61" i="212"/>
  <c r="K61" i="212"/>
  <c r="AF60" i="212"/>
  <c r="AD60" i="212"/>
  <c r="K60" i="212"/>
  <c r="AF59" i="212"/>
  <c r="AD59" i="212"/>
  <c r="K59" i="212"/>
  <c r="AF58" i="212"/>
  <c r="AD58" i="212"/>
  <c r="K58" i="212"/>
  <c r="AF57" i="212"/>
  <c r="AD57" i="212"/>
  <c r="K57" i="212"/>
  <c r="AF56" i="212"/>
  <c r="AD56" i="212"/>
  <c r="K56" i="212"/>
  <c r="AF55" i="212"/>
  <c r="AD55" i="212"/>
  <c r="K55" i="212"/>
  <c r="AF54" i="212"/>
  <c r="AD54" i="212"/>
  <c r="K54" i="212"/>
  <c r="AF53" i="212"/>
  <c r="AD53" i="212"/>
  <c r="K53" i="212"/>
  <c r="AF52" i="212"/>
  <c r="AD52" i="212"/>
  <c r="K52" i="212"/>
  <c r="AF51" i="212"/>
  <c r="AD51" i="212"/>
  <c r="K51" i="212"/>
  <c r="AF50" i="212"/>
  <c r="AD50" i="212"/>
  <c r="K50" i="212"/>
  <c r="AF49" i="212"/>
  <c r="AD49" i="212"/>
  <c r="K49" i="212"/>
  <c r="AF48" i="212"/>
  <c r="AD48" i="212"/>
  <c r="K48" i="212"/>
  <c r="AF47" i="212"/>
  <c r="AD47" i="212"/>
  <c r="K47" i="212"/>
  <c r="AF46" i="212"/>
  <c r="AD46" i="212"/>
  <c r="K46" i="212"/>
  <c r="AF45" i="212"/>
  <c r="AD45" i="212"/>
  <c r="K45" i="212"/>
  <c r="AF44" i="212"/>
  <c r="AD44" i="212"/>
  <c r="K44" i="212"/>
  <c r="AF43" i="212"/>
  <c r="AD43" i="212"/>
  <c r="K43" i="212"/>
  <c r="AF42" i="212"/>
  <c r="AD42" i="212"/>
  <c r="K42" i="212"/>
  <c r="AF41" i="212"/>
  <c r="AD41" i="212"/>
  <c r="K41" i="212"/>
  <c r="AF40" i="212"/>
  <c r="AD40" i="212"/>
  <c r="K40" i="212"/>
  <c r="AF39" i="212"/>
  <c r="AD39" i="212"/>
  <c r="K39" i="212"/>
  <c r="AF38" i="212"/>
  <c r="AD38" i="212"/>
  <c r="K38" i="212"/>
  <c r="AF37" i="212"/>
  <c r="AD37" i="212"/>
  <c r="K37" i="212"/>
  <c r="AF36" i="212"/>
  <c r="AD36" i="212"/>
  <c r="K36" i="212"/>
  <c r="AF35" i="212"/>
  <c r="AD35" i="212"/>
  <c r="K35" i="212"/>
  <c r="AF34" i="212"/>
  <c r="AD34" i="212"/>
  <c r="K34" i="212"/>
  <c r="AF33" i="212"/>
  <c r="AD33" i="212"/>
  <c r="K33" i="212"/>
  <c r="AF32" i="212"/>
  <c r="AD32" i="212"/>
  <c r="K32" i="212"/>
  <c r="AF31" i="212"/>
  <c r="AD31" i="212"/>
  <c r="K31" i="212"/>
  <c r="AF30" i="212"/>
  <c r="AD30" i="212"/>
  <c r="K30" i="212"/>
  <c r="AF29" i="212"/>
  <c r="AD29" i="212"/>
  <c r="K29" i="212"/>
  <c r="AF28" i="212"/>
  <c r="AD28" i="212"/>
  <c r="K28" i="212"/>
  <c r="AF27" i="212"/>
  <c r="AD27" i="212"/>
  <c r="K27" i="212"/>
  <c r="AF26" i="212"/>
  <c r="AD26" i="212"/>
  <c r="K26" i="212"/>
  <c r="AF25" i="212"/>
  <c r="AD25" i="212"/>
  <c r="K25" i="212"/>
  <c r="AF24" i="212"/>
  <c r="AD24" i="212"/>
  <c r="K24" i="212"/>
  <c r="AF23" i="212"/>
  <c r="AD23" i="212"/>
  <c r="K23" i="212"/>
  <c r="AF22" i="212"/>
  <c r="AD22" i="212"/>
  <c r="K22" i="212"/>
  <c r="AF21" i="212"/>
  <c r="AD21" i="212"/>
  <c r="K21" i="212"/>
  <c r="AF20" i="212"/>
  <c r="AD20" i="212"/>
  <c r="K20" i="212"/>
  <c r="AF19" i="212"/>
  <c r="AD19" i="212"/>
  <c r="K19" i="212"/>
  <c r="AF18" i="212"/>
  <c r="AD18" i="212"/>
  <c r="K18" i="212"/>
  <c r="AF17" i="212"/>
  <c r="AD17" i="212"/>
  <c r="K17" i="212"/>
  <c r="AF16" i="212"/>
  <c r="AD16" i="212"/>
  <c r="K16" i="212"/>
  <c r="AF15" i="212"/>
  <c r="AD15" i="212"/>
  <c r="K15" i="212"/>
  <c r="AF14" i="212"/>
  <c r="AD14" i="212"/>
  <c r="K14" i="212"/>
  <c r="AF13" i="212"/>
  <c r="AD13" i="212"/>
  <c r="K13" i="212"/>
  <c r="AF12" i="212"/>
  <c r="AD12" i="212"/>
  <c r="K12" i="212"/>
  <c r="AF11" i="212"/>
  <c r="AD11" i="212"/>
  <c r="K11" i="212"/>
  <c r="AF10" i="212"/>
  <c r="AD10" i="212"/>
  <c r="K10" i="212"/>
  <c r="AF9" i="212"/>
  <c r="AD9" i="212"/>
  <c r="K9" i="212"/>
  <c r="AF8" i="212"/>
  <c r="AD8" i="212"/>
  <c r="K8" i="212"/>
  <c r="AF98" i="212"/>
  <c r="AD98" i="212"/>
  <c r="K98" i="212"/>
  <c r="AF97" i="212"/>
  <c r="AD97" i="212"/>
  <c r="K97" i="212"/>
  <c r="AF96" i="212"/>
  <c r="AD96" i="212"/>
  <c r="K96" i="212"/>
  <c r="AF95" i="212"/>
  <c r="AD95" i="212"/>
  <c r="K95" i="212"/>
  <c r="AF94" i="212"/>
  <c r="AD94" i="212"/>
  <c r="K94" i="212"/>
  <c r="AF93" i="212"/>
  <c r="AD93" i="212"/>
  <c r="K93" i="212"/>
  <c r="AF92" i="212"/>
  <c r="AD92" i="212"/>
  <c r="K92" i="212"/>
  <c r="AF91" i="212"/>
  <c r="AD91" i="212"/>
  <c r="K91" i="212"/>
  <c r="AF90" i="212"/>
  <c r="AD90" i="212"/>
  <c r="K90" i="212"/>
  <c r="AF98" i="211"/>
  <c r="AD98" i="211"/>
  <c r="K98" i="211"/>
  <c r="AF97" i="211"/>
  <c r="AD97" i="211"/>
  <c r="K97" i="211"/>
  <c r="AF96" i="211"/>
  <c r="AD96" i="211"/>
  <c r="K96" i="211"/>
  <c r="AF95" i="211"/>
  <c r="AD95" i="211"/>
  <c r="K95" i="211"/>
  <c r="AF94" i="211"/>
  <c r="AD94" i="211"/>
  <c r="K94" i="211"/>
  <c r="AF93" i="211"/>
  <c r="AD93" i="211"/>
  <c r="K93" i="211"/>
  <c r="AF92" i="211"/>
  <c r="AD92" i="211"/>
  <c r="K92" i="211"/>
  <c r="AF91" i="211"/>
  <c r="AD91" i="211"/>
  <c r="K91" i="211"/>
  <c r="AF90" i="211"/>
  <c r="AD90" i="211"/>
  <c r="K90" i="211"/>
  <c r="AF89" i="211"/>
  <c r="AD89" i="211"/>
  <c r="K89" i="211"/>
  <c r="AF88" i="211"/>
  <c r="AD88" i="211"/>
  <c r="K88" i="211"/>
  <c r="AF87" i="211"/>
  <c r="AD87" i="211"/>
  <c r="K87" i="211"/>
  <c r="AF86" i="211"/>
  <c r="AD86" i="211"/>
  <c r="K86" i="211"/>
  <c r="AF85" i="211"/>
  <c r="AD85" i="211"/>
  <c r="K85" i="211"/>
  <c r="AF84" i="211"/>
  <c r="AD84" i="211"/>
  <c r="K84" i="211"/>
  <c r="AF83" i="211"/>
  <c r="AD83" i="211"/>
  <c r="K83" i="211"/>
  <c r="AF82" i="211"/>
  <c r="AD82" i="211"/>
  <c r="K82" i="211"/>
  <c r="AF81" i="211"/>
  <c r="AD81" i="211"/>
  <c r="K81" i="211"/>
  <c r="AF80" i="211"/>
  <c r="AD80" i="211"/>
  <c r="K80" i="211"/>
  <c r="AF79" i="211"/>
  <c r="AD79" i="211"/>
  <c r="K79" i="211"/>
  <c r="AF78" i="211"/>
  <c r="AD78" i="211"/>
  <c r="K78" i="211"/>
  <c r="AF77" i="211"/>
  <c r="AD77" i="211"/>
  <c r="K77" i="211"/>
  <c r="AF76" i="211"/>
  <c r="AD76" i="211"/>
  <c r="K76" i="211"/>
  <c r="AF75" i="211"/>
  <c r="AD75" i="211"/>
  <c r="K75" i="211"/>
  <c r="AF74" i="211"/>
  <c r="AD74" i="211"/>
  <c r="K74" i="211"/>
  <c r="AF73" i="211"/>
  <c r="AD73" i="211"/>
  <c r="K73" i="211"/>
  <c r="AF72" i="211"/>
  <c r="AD72" i="211"/>
  <c r="K72" i="211"/>
  <c r="AF71" i="211"/>
  <c r="AD71" i="211"/>
  <c r="K71" i="211"/>
  <c r="AF70" i="211"/>
  <c r="AD70" i="211"/>
  <c r="K70" i="211"/>
  <c r="AF69" i="211"/>
  <c r="AD69" i="211"/>
  <c r="K69" i="211"/>
  <c r="AF68" i="211"/>
  <c r="AD68" i="211"/>
  <c r="K68" i="211"/>
  <c r="AF67" i="211"/>
  <c r="AD67" i="211"/>
  <c r="K67" i="211"/>
  <c r="AF66" i="211"/>
  <c r="AD66" i="211"/>
  <c r="K66" i="211"/>
  <c r="AF65" i="211"/>
  <c r="AD65" i="211"/>
  <c r="K65" i="211"/>
  <c r="AF64" i="211"/>
  <c r="AD64" i="211"/>
  <c r="K64" i="211"/>
  <c r="AF63" i="211"/>
  <c r="AD63" i="211"/>
  <c r="K63" i="211"/>
  <c r="AF62" i="211"/>
  <c r="AD62" i="211"/>
  <c r="K62" i="211"/>
  <c r="AF61" i="211"/>
  <c r="AD61" i="211"/>
  <c r="K61" i="211"/>
  <c r="AF60" i="211"/>
  <c r="AD60" i="211"/>
  <c r="K60" i="211"/>
  <c r="AF59" i="211"/>
  <c r="AD59" i="211"/>
  <c r="K59" i="211"/>
  <c r="AF58" i="211"/>
  <c r="AD58" i="211"/>
  <c r="K58" i="211"/>
  <c r="AF57" i="211"/>
  <c r="AD57" i="211"/>
  <c r="K57" i="211"/>
  <c r="AF56" i="211"/>
  <c r="AD56" i="211"/>
  <c r="K56" i="211"/>
  <c r="AF55" i="211"/>
  <c r="AD55" i="211"/>
  <c r="K55" i="211"/>
  <c r="AF54" i="211"/>
  <c r="AD54" i="211"/>
  <c r="K54" i="211"/>
  <c r="AF53" i="211"/>
  <c r="AD53" i="211"/>
  <c r="K53" i="211"/>
  <c r="AF52" i="211"/>
  <c r="AD52" i="211"/>
  <c r="K52" i="211"/>
  <c r="AF51" i="211"/>
  <c r="AD51" i="211"/>
  <c r="K51" i="211"/>
  <c r="AF50" i="211"/>
  <c r="AD50" i="211"/>
  <c r="K50" i="211"/>
  <c r="AF49" i="211"/>
  <c r="AD49" i="211"/>
  <c r="K49" i="211"/>
  <c r="AF48" i="211"/>
  <c r="AD48" i="211"/>
  <c r="K48" i="211"/>
  <c r="AF47" i="211"/>
  <c r="AD47" i="211"/>
  <c r="K47" i="211"/>
  <c r="AF46" i="211"/>
  <c r="AD46" i="211"/>
  <c r="K46" i="211"/>
  <c r="AF45" i="211"/>
  <c r="AD45" i="211"/>
  <c r="K45" i="211"/>
  <c r="AF44" i="211"/>
  <c r="AD44" i="211"/>
  <c r="K44" i="211"/>
  <c r="AF43" i="211"/>
  <c r="AD43" i="211"/>
  <c r="K43" i="211"/>
  <c r="AF42" i="211"/>
  <c r="AD42" i="211"/>
  <c r="K42" i="211"/>
  <c r="AF41" i="211"/>
  <c r="AD41" i="211"/>
  <c r="K41" i="211"/>
  <c r="AF40" i="211"/>
  <c r="AD40" i="211"/>
  <c r="K40" i="211"/>
  <c r="AF39" i="211"/>
  <c r="AD39" i="211"/>
  <c r="K39" i="211"/>
  <c r="AF38" i="211"/>
  <c r="AD38" i="211"/>
  <c r="K38" i="211"/>
  <c r="AF37" i="211"/>
  <c r="AD37" i="211"/>
  <c r="K37" i="211"/>
  <c r="AF36" i="211"/>
  <c r="AD36" i="211"/>
  <c r="K36" i="211"/>
  <c r="AF35" i="211"/>
  <c r="AD35" i="211"/>
  <c r="K35" i="211"/>
  <c r="AF34" i="211"/>
  <c r="AD34" i="211"/>
  <c r="K34" i="211"/>
  <c r="AF33" i="211"/>
  <c r="AD33" i="211"/>
  <c r="K33" i="211"/>
  <c r="AF32" i="211"/>
  <c r="AD32" i="211"/>
  <c r="K32" i="211"/>
  <c r="AF31" i="211"/>
  <c r="AD31" i="211"/>
  <c r="K31" i="211"/>
  <c r="AF30" i="211"/>
  <c r="AD30" i="211"/>
  <c r="K30" i="211"/>
  <c r="AF29" i="211"/>
  <c r="AD29" i="211"/>
  <c r="K29" i="211"/>
  <c r="AF28" i="211"/>
  <c r="AD28" i="211"/>
  <c r="K28" i="211"/>
  <c r="AF27" i="211"/>
  <c r="AD27" i="211"/>
  <c r="K27" i="211"/>
  <c r="AF26" i="211"/>
  <c r="AD26" i="211"/>
  <c r="K26" i="211"/>
  <c r="AF25" i="211"/>
  <c r="AD25" i="211"/>
  <c r="K25" i="211"/>
  <c r="AF24" i="211"/>
  <c r="AD24" i="211"/>
  <c r="K24" i="211"/>
  <c r="AF23" i="211"/>
  <c r="AD23" i="211"/>
  <c r="K23" i="211"/>
  <c r="AF22" i="211"/>
  <c r="AD22" i="211"/>
  <c r="K22" i="211"/>
  <c r="AF21" i="211"/>
  <c r="AD21" i="211"/>
  <c r="K21" i="211"/>
  <c r="AF20" i="211"/>
  <c r="AD20" i="211"/>
  <c r="K20" i="211"/>
  <c r="AF19" i="211"/>
  <c r="AD19" i="211"/>
  <c r="K19" i="211"/>
  <c r="AF18" i="211"/>
  <c r="AD18" i="211"/>
  <c r="K18" i="211"/>
  <c r="AF17" i="211"/>
  <c r="AD17" i="211"/>
  <c r="K17" i="211"/>
  <c r="AF16" i="211"/>
  <c r="AD16" i="211"/>
  <c r="K16" i="211"/>
  <c r="AF15" i="211"/>
  <c r="AD15" i="211"/>
  <c r="K15" i="211"/>
  <c r="AF14" i="211"/>
  <c r="AD14" i="211"/>
  <c r="K14" i="211"/>
  <c r="AF13" i="211"/>
  <c r="AD13" i="211"/>
  <c r="K13" i="211"/>
  <c r="AF12" i="211"/>
  <c r="AD12" i="211"/>
  <c r="K12" i="211"/>
  <c r="AF11" i="211"/>
  <c r="AD11" i="211"/>
  <c r="K11" i="211"/>
  <c r="AF10" i="211"/>
  <c r="AD10" i="211"/>
  <c r="K10" i="211"/>
  <c r="AF9" i="211"/>
  <c r="AD9" i="211"/>
  <c r="K9" i="211"/>
  <c r="AF8" i="211"/>
  <c r="AD8" i="211"/>
  <c r="K8" i="211"/>
  <c r="I8" i="208"/>
  <c r="K8" i="208"/>
  <c r="AD8" i="208"/>
  <c r="AF8" i="208"/>
  <c r="I9" i="208"/>
  <c r="K9" i="208"/>
  <c r="AD9" i="208"/>
  <c r="AF9" i="208"/>
  <c r="I10" i="208"/>
  <c r="K10" i="208"/>
  <c r="AD10" i="208"/>
  <c r="AF10" i="208"/>
  <c r="I11" i="208"/>
  <c r="K11" i="208"/>
  <c r="AD11" i="208"/>
  <c r="AF11" i="208"/>
  <c r="I12" i="208"/>
  <c r="K12" i="208"/>
  <c r="AD12" i="208"/>
  <c r="AF12" i="208"/>
  <c r="I13" i="208"/>
  <c r="K13" i="208"/>
  <c r="AD13" i="208"/>
  <c r="AF13" i="208"/>
  <c r="I14" i="208"/>
  <c r="K14" i="208"/>
  <c r="AD14" i="208"/>
  <c r="AF14" i="208"/>
  <c r="I15" i="208"/>
  <c r="K15" i="208"/>
  <c r="AD15" i="208"/>
  <c r="AF15" i="208"/>
  <c r="I16" i="208"/>
  <c r="K16" i="208"/>
  <c r="AD16" i="208"/>
  <c r="AF16" i="208"/>
  <c r="I17" i="208"/>
  <c r="K17" i="208"/>
  <c r="AD17" i="208"/>
  <c r="AF17" i="208"/>
  <c r="I18" i="208"/>
  <c r="K18" i="208"/>
  <c r="AD18" i="208"/>
  <c r="AF18" i="208"/>
  <c r="I19" i="208"/>
  <c r="K19" i="208"/>
  <c r="AD19" i="208"/>
  <c r="AF19" i="208"/>
  <c r="I20" i="208"/>
  <c r="K20" i="208"/>
  <c r="AD20" i="208"/>
  <c r="AF20" i="208"/>
  <c r="I21" i="208"/>
  <c r="K21" i="208"/>
  <c r="AD21" i="208"/>
  <c r="AF21" i="208"/>
  <c r="I22" i="208"/>
  <c r="K22" i="208"/>
  <c r="AD22" i="208"/>
  <c r="AF22" i="208"/>
  <c r="I23" i="208"/>
  <c r="K23" i="208"/>
  <c r="AD23" i="208"/>
  <c r="AF23" i="208"/>
  <c r="I8" i="210"/>
  <c r="K8" i="210"/>
  <c r="AD8" i="210"/>
  <c r="AF8" i="210"/>
  <c r="I9" i="210"/>
  <c r="K9" i="210"/>
  <c r="AD9" i="210"/>
  <c r="AF9" i="210"/>
  <c r="I10" i="210"/>
  <c r="K10" i="210"/>
  <c r="AD10" i="210"/>
  <c r="AF10" i="210"/>
  <c r="I11" i="210"/>
  <c r="K11" i="210"/>
  <c r="AD11" i="210"/>
  <c r="AF11" i="210"/>
  <c r="I12" i="210"/>
  <c r="K12" i="210"/>
  <c r="AD12" i="210"/>
  <c r="AF12" i="210"/>
  <c r="I13" i="210"/>
  <c r="K13" i="210"/>
  <c r="AD13" i="210"/>
  <c r="AF13" i="210"/>
  <c r="I14" i="210"/>
  <c r="K14" i="210"/>
  <c r="AD14" i="210"/>
  <c r="AF14" i="210"/>
  <c r="I15" i="210"/>
  <c r="K15" i="210"/>
  <c r="AD15" i="210"/>
  <c r="AF15" i="210"/>
  <c r="I16" i="210"/>
  <c r="K16" i="210"/>
  <c r="AD16" i="210"/>
  <c r="AF16" i="210"/>
  <c r="I17" i="210"/>
  <c r="K17" i="210"/>
  <c r="AD17" i="210"/>
  <c r="AF17" i="210"/>
  <c r="I18" i="210"/>
  <c r="K18" i="210"/>
  <c r="AD18" i="210"/>
  <c r="AF18" i="210"/>
  <c r="I19" i="210"/>
  <c r="K19" i="210"/>
  <c r="AD19" i="210"/>
  <c r="AF19" i="210"/>
  <c r="I20" i="210"/>
  <c r="K20" i="210"/>
  <c r="AD20" i="210"/>
  <c r="AF20" i="210"/>
  <c r="I21" i="210"/>
  <c r="K21" i="210"/>
  <c r="AD21" i="210"/>
  <c r="AF21" i="210"/>
  <c r="I22" i="210"/>
  <c r="K22" i="210"/>
  <c r="AD22" i="210"/>
  <c r="AF22" i="210"/>
  <c r="I23" i="210"/>
  <c r="K23" i="210"/>
  <c r="AD23" i="210"/>
  <c r="AF23" i="210"/>
  <c r="I24" i="210"/>
  <c r="K24" i="210"/>
  <c r="AD24" i="210"/>
  <c r="AF24" i="210"/>
  <c r="I25" i="210"/>
  <c r="K25" i="210"/>
  <c r="AD25" i="210"/>
  <c r="AF25" i="210"/>
  <c r="I26" i="210"/>
  <c r="K26" i="210"/>
  <c r="AD26" i="210"/>
  <c r="AF26" i="210"/>
  <c r="I27" i="210"/>
  <c r="K27" i="210"/>
  <c r="AD27" i="210"/>
  <c r="AF27" i="210"/>
  <c r="I28" i="210"/>
  <c r="K28" i="210"/>
  <c r="AD28" i="210"/>
  <c r="AF28" i="210"/>
  <c r="I29" i="210"/>
  <c r="K29" i="210"/>
  <c r="AD29" i="210"/>
  <c r="AF29" i="210"/>
  <c r="I30" i="210"/>
  <c r="K30" i="210"/>
  <c r="AD30" i="210"/>
  <c r="AF30" i="210"/>
  <c r="I31" i="210"/>
  <c r="K31" i="210"/>
  <c r="AD31" i="210"/>
  <c r="AF31" i="210"/>
  <c r="I32" i="210"/>
  <c r="K32" i="210"/>
  <c r="AD32" i="210"/>
  <c r="AF32" i="210"/>
  <c r="I33" i="210"/>
  <c r="K33" i="210"/>
  <c r="AD33" i="210"/>
  <c r="AF33" i="210"/>
  <c r="I34" i="210"/>
  <c r="K34" i="210"/>
  <c r="AD34" i="210"/>
  <c r="AF34" i="210"/>
  <c r="I35" i="210"/>
  <c r="K35" i="210"/>
  <c r="AD35" i="210"/>
  <c r="AF35" i="210"/>
  <c r="I36" i="210"/>
  <c r="K36" i="210"/>
  <c r="AD36" i="210"/>
  <c r="AF36" i="210"/>
  <c r="I37" i="210"/>
  <c r="K37" i="210"/>
  <c r="AD37" i="210"/>
  <c r="AF37" i="210"/>
  <c r="I38" i="210"/>
  <c r="K38" i="210"/>
  <c r="AD38" i="210"/>
  <c r="AF38" i="210"/>
  <c r="I39" i="210"/>
  <c r="K39" i="210"/>
  <c r="AD39" i="210"/>
  <c r="AF39" i="210"/>
  <c r="I40" i="210"/>
  <c r="K40" i="210"/>
  <c r="AD40" i="210"/>
  <c r="AF40" i="210"/>
  <c r="I41" i="210"/>
  <c r="K41" i="210"/>
  <c r="AD41" i="210"/>
  <c r="AF41" i="210"/>
  <c r="I42" i="210"/>
  <c r="K42" i="210"/>
  <c r="AD42" i="210"/>
  <c r="AF42" i="210"/>
  <c r="I43" i="210"/>
  <c r="K43" i="210"/>
  <c r="AD43" i="210"/>
  <c r="AF43" i="210"/>
  <c r="I44" i="210"/>
  <c r="K44" i="210"/>
  <c r="AD44" i="210"/>
  <c r="AF44" i="210"/>
  <c r="I45" i="210"/>
  <c r="K45" i="210"/>
  <c r="AD45" i="210"/>
  <c r="AF45" i="210"/>
  <c r="I46" i="210"/>
  <c r="K46" i="210"/>
  <c r="AD46" i="210"/>
  <c r="AF46" i="210"/>
  <c r="I47" i="210"/>
  <c r="K47" i="210"/>
  <c r="AD47" i="210"/>
  <c r="AF47" i="210"/>
  <c r="I48" i="210"/>
  <c r="K48" i="210"/>
  <c r="AD48" i="210"/>
  <c r="AF48" i="210"/>
  <c r="I49" i="210"/>
  <c r="K49" i="210"/>
  <c r="AD49" i="210"/>
  <c r="AF49" i="210"/>
  <c r="I50" i="210"/>
  <c r="K50" i="210"/>
  <c r="AD50" i="210"/>
  <c r="AF50" i="210"/>
  <c r="I51" i="210"/>
  <c r="K51" i="210"/>
  <c r="AD51" i="210"/>
  <c r="AF51" i="210"/>
  <c r="I52" i="210"/>
  <c r="K52" i="210"/>
  <c r="AD52" i="210"/>
  <c r="AF52" i="210"/>
  <c r="I53" i="210"/>
  <c r="K53" i="210"/>
  <c r="AD53" i="210"/>
  <c r="AF53" i="210"/>
  <c r="I54" i="210"/>
  <c r="K54" i="210"/>
  <c r="AD54" i="210"/>
  <c r="AF54" i="210"/>
  <c r="I55" i="210"/>
  <c r="K55" i="210"/>
  <c r="AD55" i="210"/>
  <c r="AF55" i="210"/>
  <c r="I56" i="210"/>
  <c r="K56" i="210"/>
  <c r="AD56" i="210"/>
  <c r="AF56" i="210"/>
  <c r="I57" i="210"/>
  <c r="K57" i="210"/>
  <c r="AD57" i="210"/>
  <c r="AF57" i="210"/>
  <c r="I58" i="210"/>
  <c r="K58" i="210"/>
  <c r="AD58" i="210"/>
  <c r="AF58" i="210"/>
  <c r="I59" i="210"/>
  <c r="K59" i="210"/>
  <c r="AD59" i="210"/>
  <c r="AF59" i="210"/>
  <c r="I60" i="210"/>
  <c r="K60" i="210"/>
  <c r="AD60" i="210"/>
  <c r="AF60" i="210"/>
  <c r="I61" i="210"/>
  <c r="K61" i="210"/>
  <c r="AD61" i="210"/>
  <c r="AF61" i="210"/>
  <c r="I62" i="210"/>
  <c r="K62" i="210"/>
  <c r="AD62" i="210"/>
  <c r="AF62" i="210"/>
  <c r="I63" i="210"/>
  <c r="K63" i="210"/>
  <c r="AD63" i="210"/>
  <c r="AF63" i="210"/>
  <c r="I64" i="210"/>
  <c r="K64" i="210"/>
  <c r="AD64" i="210"/>
  <c r="AF64" i="210"/>
  <c r="I65" i="210"/>
  <c r="K65" i="210"/>
  <c r="AD65" i="210"/>
  <c r="AF65" i="210"/>
  <c r="I66" i="210"/>
  <c r="K66" i="210"/>
  <c r="AD66" i="210"/>
  <c r="AF66" i="210"/>
  <c r="I67" i="210"/>
  <c r="K67" i="210"/>
  <c r="AD67" i="210"/>
  <c r="AF67" i="210"/>
  <c r="I68" i="210"/>
  <c r="K68" i="210"/>
  <c r="AD68" i="210"/>
  <c r="AF68" i="210"/>
  <c r="I69" i="210"/>
  <c r="K69" i="210"/>
  <c r="AD69" i="210"/>
  <c r="AF69" i="210"/>
  <c r="I70" i="210"/>
  <c r="K70" i="210"/>
  <c r="AD70" i="210"/>
  <c r="AF70" i="210"/>
  <c r="I71" i="210"/>
  <c r="K71" i="210"/>
  <c r="AD71" i="210"/>
  <c r="AF71" i="210"/>
  <c r="I72" i="210"/>
  <c r="K72" i="210"/>
  <c r="AD72" i="210"/>
  <c r="AF72" i="210"/>
  <c r="I73" i="210"/>
  <c r="K73" i="210"/>
  <c r="AD73" i="210"/>
  <c r="AF73" i="210"/>
  <c r="I74" i="210"/>
  <c r="K74" i="210"/>
  <c r="AD74" i="210"/>
  <c r="AF74" i="210"/>
  <c r="I75" i="210"/>
  <c r="K75" i="210"/>
  <c r="AD75" i="210"/>
  <c r="AF75" i="210"/>
  <c r="I76" i="210"/>
  <c r="K76" i="210"/>
  <c r="AD76" i="210"/>
  <c r="AF76" i="210"/>
  <c r="I77" i="210"/>
  <c r="K77" i="210"/>
  <c r="AD77" i="210"/>
  <c r="AF77" i="210"/>
  <c r="I78" i="210"/>
  <c r="K78" i="210"/>
  <c r="AD78" i="210"/>
  <c r="AF78" i="210"/>
  <c r="I79" i="210"/>
  <c r="K79" i="210"/>
  <c r="AD79" i="210"/>
  <c r="AF79" i="210"/>
  <c r="I80" i="210"/>
  <c r="K80" i="210"/>
  <c r="AD80" i="210"/>
  <c r="AF80" i="210"/>
  <c r="I81" i="210"/>
  <c r="K81" i="210"/>
  <c r="AD81" i="210"/>
  <c r="AF81" i="210"/>
  <c r="I82" i="210"/>
  <c r="K82" i="210"/>
  <c r="AD82" i="210"/>
  <c r="AF82" i="210"/>
  <c r="I83" i="210"/>
  <c r="K83" i="210"/>
  <c r="AD83" i="210"/>
  <c r="AF83" i="210"/>
  <c r="I84" i="210"/>
  <c r="K84" i="210"/>
  <c r="AD84" i="210"/>
  <c r="AF84" i="210"/>
  <c r="I85" i="210"/>
  <c r="K85" i="210"/>
  <c r="AD85" i="210"/>
  <c r="AF85" i="210"/>
  <c r="I86" i="210"/>
  <c r="K86" i="210"/>
  <c r="AD86" i="210"/>
  <c r="AF86" i="210"/>
  <c r="I87" i="210"/>
  <c r="K87" i="210"/>
  <c r="AD87" i="210"/>
  <c r="AF87" i="210"/>
  <c r="I88" i="210"/>
  <c r="K88" i="210"/>
  <c r="AD88" i="210"/>
  <c r="AF88" i="210"/>
  <c r="I89" i="210"/>
  <c r="K89" i="210"/>
  <c r="AD89" i="210"/>
  <c r="AF89" i="210"/>
  <c r="I90" i="210"/>
  <c r="K90" i="210"/>
  <c r="AD90" i="210"/>
  <c r="AF90" i="210"/>
  <c r="I91" i="210"/>
  <c r="K91" i="210"/>
  <c r="AD91" i="210"/>
  <c r="AF91" i="210"/>
  <c r="I92" i="210"/>
  <c r="K92" i="210"/>
  <c r="AD92" i="210"/>
  <c r="AF92" i="210"/>
  <c r="I93" i="210"/>
  <c r="K93" i="210"/>
  <c r="AD93" i="210"/>
  <c r="AF93" i="210"/>
  <c r="I94" i="210"/>
  <c r="K94" i="210"/>
  <c r="AD94" i="210"/>
  <c r="AF94" i="210"/>
  <c r="I95" i="210"/>
  <c r="K95" i="210"/>
  <c r="AD95" i="210"/>
  <c r="AF95" i="210"/>
  <c r="I96" i="210"/>
  <c r="K96" i="210"/>
  <c r="AD96" i="210"/>
  <c r="AF96" i="210"/>
  <c r="I97" i="210"/>
  <c r="K97" i="210"/>
  <c r="AD97" i="210"/>
  <c r="AF97" i="210"/>
  <c r="I8" i="209"/>
  <c r="K8" i="209"/>
  <c r="AD8" i="209"/>
  <c r="AF8" i="209"/>
  <c r="I9" i="209"/>
  <c r="K9" i="209"/>
  <c r="AD9" i="209"/>
  <c r="AF9" i="209"/>
  <c r="I10" i="209"/>
  <c r="K10" i="209"/>
  <c r="AD10" i="209"/>
  <c r="AF10" i="209"/>
  <c r="I11" i="209"/>
  <c r="K11" i="209"/>
  <c r="AD11" i="209"/>
  <c r="AF11" i="209"/>
  <c r="I12" i="209"/>
  <c r="K12" i="209"/>
  <c r="AD12" i="209"/>
  <c r="AF12" i="209"/>
  <c r="I13" i="209"/>
  <c r="K13" i="209"/>
  <c r="AD13" i="209"/>
  <c r="AF13" i="209"/>
  <c r="I14" i="209"/>
  <c r="K14" i="209"/>
  <c r="AD14" i="209"/>
  <c r="AF14" i="209"/>
  <c r="I15" i="209"/>
  <c r="K15" i="209"/>
  <c r="AD15" i="209"/>
  <c r="AF15" i="209"/>
  <c r="I16" i="209"/>
  <c r="K16" i="209"/>
  <c r="AD16" i="209"/>
  <c r="AF16" i="209"/>
  <c r="I17" i="209"/>
  <c r="K17" i="209"/>
  <c r="AD17" i="209"/>
  <c r="AF17" i="209"/>
  <c r="I18" i="209"/>
  <c r="K18" i="209"/>
  <c r="AD18" i="209"/>
  <c r="AF18" i="209"/>
  <c r="I19" i="209"/>
  <c r="K19" i="209"/>
  <c r="AD19" i="209"/>
  <c r="AF19" i="209"/>
  <c r="I20" i="209"/>
  <c r="K20" i="209"/>
  <c r="AD20" i="209"/>
  <c r="AF20" i="209"/>
  <c r="I21" i="209"/>
  <c r="K21" i="209"/>
  <c r="AD21" i="209"/>
  <c r="AF21" i="209"/>
  <c r="I22" i="209"/>
  <c r="K22" i="209"/>
  <c r="AD22" i="209"/>
  <c r="AF22" i="209"/>
  <c r="I23" i="209"/>
  <c r="K23" i="209"/>
  <c r="AD23" i="209"/>
  <c r="AF23" i="209"/>
  <c r="I24" i="209"/>
  <c r="K24" i="209"/>
  <c r="AD24" i="209"/>
  <c r="AF24" i="209"/>
  <c r="I25" i="209"/>
  <c r="K25" i="209"/>
  <c r="AD25" i="209"/>
  <c r="AF25" i="209"/>
  <c r="I26" i="209"/>
  <c r="K26" i="209"/>
  <c r="AD26" i="209"/>
  <c r="AF26" i="209"/>
  <c r="I27" i="209"/>
  <c r="K27" i="209"/>
  <c r="AD27" i="209"/>
  <c r="AF27" i="209"/>
  <c r="I28" i="209"/>
  <c r="K28" i="209"/>
  <c r="AD28" i="209"/>
  <c r="AF28" i="209"/>
  <c r="I29" i="209"/>
  <c r="K29" i="209"/>
  <c r="AD29" i="209"/>
  <c r="AF29" i="209"/>
  <c r="I30" i="209"/>
  <c r="K30" i="209"/>
  <c r="AD30" i="209"/>
  <c r="AF30" i="209"/>
  <c r="I31" i="209"/>
  <c r="K31" i="209"/>
  <c r="AD31" i="209"/>
  <c r="AF31" i="209"/>
  <c r="I32" i="209"/>
  <c r="K32" i="209"/>
  <c r="AD32" i="209"/>
  <c r="AF32" i="209"/>
  <c r="I33" i="209"/>
  <c r="K33" i="209"/>
  <c r="AD33" i="209"/>
  <c r="AF33" i="209"/>
  <c r="I34" i="209"/>
  <c r="K34" i="209"/>
  <c r="AD34" i="209"/>
  <c r="AF34" i="209"/>
  <c r="I35" i="209"/>
  <c r="K35" i="209"/>
  <c r="AD35" i="209"/>
  <c r="AF35" i="209"/>
  <c r="I36" i="209"/>
  <c r="K36" i="209"/>
  <c r="AD36" i="209"/>
  <c r="AF36" i="209"/>
  <c r="I37" i="209"/>
  <c r="K37" i="209"/>
  <c r="AD37" i="209"/>
  <c r="AF37" i="209"/>
  <c r="I38" i="209"/>
  <c r="K38" i="209"/>
  <c r="AD38" i="209"/>
  <c r="AF38" i="209"/>
  <c r="I39" i="209"/>
  <c r="K39" i="209"/>
  <c r="AD39" i="209"/>
  <c r="AF39" i="209"/>
  <c r="I40" i="209"/>
  <c r="K40" i="209"/>
  <c r="AD40" i="209"/>
  <c r="AF40" i="209"/>
  <c r="I41" i="209"/>
  <c r="K41" i="209"/>
  <c r="AD41" i="209"/>
  <c r="AF41" i="209"/>
  <c r="I42" i="209"/>
  <c r="K42" i="209"/>
  <c r="AD42" i="209"/>
  <c r="AF42" i="209"/>
  <c r="I43" i="209"/>
  <c r="K43" i="209"/>
  <c r="AD43" i="209"/>
  <c r="AF43" i="209"/>
  <c r="I44" i="209"/>
  <c r="K44" i="209"/>
  <c r="AD44" i="209"/>
  <c r="AF44" i="209"/>
  <c r="I45" i="209"/>
  <c r="K45" i="209"/>
  <c r="AD45" i="209"/>
  <c r="AF45" i="209"/>
  <c r="I46" i="209"/>
  <c r="K46" i="209"/>
  <c r="AD46" i="209"/>
  <c r="AF46" i="209"/>
  <c r="I47" i="209"/>
  <c r="K47" i="209"/>
  <c r="AD47" i="209"/>
  <c r="AF47" i="209"/>
  <c r="I48" i="209"/>
  <c r="K48" i="209"/>
  <c r="AD48" i="209"/>
  <c r="AF48" i="209"/>
  <c r="I49" i="209"/>
  <c r="K49" i="209"/>
  <c r="AD49" i="209"/>
  <c r="AF49" i="209"/>
  <c r="I50" i="209"/>
  <c r="K50" i="209"/>
  <c r="AD50" i="209"/>
  <c r="AF50" i="209"/>
  <c r="I51" i="209"/>
  <c r="K51" i="209"/>
  <c r="AD51" i="209"/>
  <c r="AF51" i="209"/>
  <c r="I52" i="209"/>
  <c r="K52" i="209"/>
  <c r="AD52" i="209"/>
  <c r="AF52" i="209"/>
  <c r="I53" i="209"/>
  <c r="K53" i="209"/>
  <c r="AD53" i="209"/>
  <c r="AF53" i="209"/>
  <c r="I54" i="209"/>
  <c r="K54" i="209"/>
  <c r="AD54" i="209"/>
  <c r="AF54" i="209"/>
  <c r="I55" i="209"/>
  <c r="K55" i="209"/>
  <c r="AD55" i="209"/>
  <c r="AF55" i="209"/>
  <c r="I56" i="209"/>
  <c r="K56" i="209"/>
  <c r="AD56" i="209"/>
  <c r="AF56" i="209"/>
  <c r="I57" i="209"/>
  <c r="K57" i="209"/>
  <c r="AD57" i="209"/>
  <c r="AF57" i="209"/>
  <c r="I58" i="209"/>
  <c r="K58" i="209"/>
  <c r="AD58" i="209"/>
  <c r="AF58" i="209"/>
  <c r="I59" i="209"/>
  <c r="K59" i="209"/>
  <c r="AD59" i="209"/>
  <c r="AF59" i="209"/>
  <c r="I60" i="209"/>
  <c r="K60" i="209"/>
  <c r="AD60" i="209"/>
  <c r="AF60" i="209"/>
  <c r="I61" i="209"/>
  <c r="K61" i="209"/>
  <c r="AD61" i="209"/>
  <c r="AF61" i="209"/>
  <c r="I62" i="209"/>
  <c r="K62" i="209"/>
  <c r="AD62" i="209"/>
  <c r="AF62" i="209"/>
  <c r="I63" i="209"/>
  <c r="K63" i="209"/>
  <c r="AD63" i="209"/>
  <c r="AF63" i="209"/>
  <c r="I64" i="209"/>
  <c r="K64" i="209"/>
  <c r="AD64" i="209"/>
  <c r="AF64" i="209"/>
  <c r="I65" i="209"/>
  <c r="K65" i="209"/>
  <c r="AD65" i="209"/>
  <c r="AF65" i="209"/>
  <c r="I66" i="209"/>
  <c r="K66" i="209"/>
  <c r="AD66" i="209"/>
  <c r="AF66" i="209"/>
  <c r="I67" i="209"/>
  <c r="K67" i="209"/>
  <c r="AD67" i="209"/>
  <c r="AF67" i="209"/>
  <c r="I68" i="209"/>
  <c r="K68" i="209"/>
  <c r="AD68" i="209"/>
  <c r="AF68" i="209"/>
  <c r="I69" i="209"/>
  <c r="K69" i="209"/>
  <c r="AD69" i="209"/>
  <c r="AF69" i="209"/>
  <c r="I70" i="209"/>
  <c r="K70" i="209"/>
  <c r="AD70" i="209"/>
  <c r="AF70" i="209"/>
  <c r="I71" i="209"/>
  <c r="K71" i="209"/>
  <c r="AD71" i="209"/>
  <c r="AF71" i="209"/>
  <c r="I72" i="209"/>
  <c r="K72" i="209"/>
  <c r="AD72" i="209"/>
  <c r="AF72" i="209"/>
  <c r="I73" i="209"/>
  <c r="K73" i="209"/>
  <c r="AD73" i="209"/>
  <c r="AF73" i="209"/>
  <c r="I74" i="209"/>
  <c r="K74" i="209"/>
  <c r="AD74" i="209"/>
  <c r="AF74" i="209"/>
  <c r="I75" i="209"/>
  <c r="K75" i="209"/>
  <c r="AD75" i="209"/>
  <c r="AF75" i="209"/>
  <c r="I76" i="209"/>
  <c r="K76" i="209"/>
  <c r="AD76" i="209"/>
  <c r="AF76" i="209"/>
  <c r="I77" i="209"/>
  <c r="K77" i="209"/>
  <c r="AD77" i="209"/>
  <c r="AF77" i="209"/>
  <c r="I78" i="209"/>
  <c r="K78" i="209"/>
  <c r="AD78" i="209"/>
  <c r="AF78" i="209"/>
  <c r="I79" i="209"/>
  <c r="K79" i="209"/>
  <c r="AD79" i="209"/>
  <c r="AF79" i="209"/>
  <c r="I80" i="209"/>
  <c r="K80" i="209"/>
  <c r="AD80" i="209"/>
  <c r="AF80" i="209"/>
  <c r="I81" i="209"/>
  <c r="K81" i="209"/>
  <c r="AD81" i="209"/>
  <c r="AF81" i="209"/>
  <c r="I82" i="209"/>
  <c r="K82" i="209"/>
  <c r="AD82" i="209"/>
  <c r="AF82" i="209"/>
  <c r="I83" i="209"/>
  <c r="K83" i="209"/>
  <c r="AD83" i="209"/>
  <c r="AF83" i="209"/>
  <c r="I84" i="209"/>
  <c r="K84" i="209"/>
  <c r="AD84" i="209"/>
  <c r="AF84" i="209"/>
  <c r="I85" i="209"/>
  <c r="K85" i="209"/>
  <c r="AD85" i="209"/>
  <c r="AF85" i="209"/>
  <c r="I86" i="209"/>
  <c r="K86" i="209"/>
  <c r="AD86" i="209"/>
  <c r="AF86" i="209"/>
  <c r="I87" i="209"/>
  <c r="K87" i="209"/>
  <c r="AD87" i="209"/>
  <c r="AF87" i="209"/>
  <c r="I88" i="209"/>
  <c r="K88" i="209"/>
  <c r="AD88" i="209"/>
  <c r="AF88" i="209"/>
  <c r="I89" i="209"/>
  <c r="K89" i="209"/>
  <c r="AD89" i="209"/>
  <c r="AF89" i="209"/>
  <c r="I90" i="209"/>
  <c r="K90" i="209"/>
  <c r="AD90" i="209"/>
  <c r="AF90" i="209"/>
  <c r="I91" i="209"/>
  <c r="K91" i="209"/>
  <c r="AD91" i="209"/>
  <c r="AF91" i="209"/>
  <c r="I92" i="209"/>
  <c r="K92" i="209"/>
  <c r="AD92" i="209"/>
  <c r="AF92" i="209"/>
  <c r="I93" i="209"/>
  <c r="K93" i="209"/>
  <c r="AD93" i="209"/>
  <c r="AF93" i="209"/>
  <c r="I94" i="209"/>
  <c r="K94" i="209"/>
  <c r="AD94" i="209"/>
  <c r="AF94" i="209"/>
  <c r="I95" i="209"/>
  <c r="K95" i="209"/>
  <c r="AD95" i="209"/>
  <c r="AF95" i="209"/>
  <c r="I96" i="209"/>
  <c r="K96" i="209"/>
  <c r="AD96" i="209"/>
  <c r="AF96" i="209"/>
  <c r="I97" i="209"/>
  <c r="K97" i="209"/>
  <c r="AD97" i="209"/>
  <c r="AF97" i="209"/>
  <c r="I24" i="208"/>
  <c r="K24" i="208"/>
  <c r="AD24" i="208"/>
  <c r="AF24" i="208"/>
  <c r="I25" i="208"/>
  <c r="K25" i="208"/>
  <c r="AD25" i="208"/>
  <c r="AF25" i="208"/>
  <c r="I26" i="208"/>
  <c r="K26" i="208"/>
  <c r="AD26" i="208"/>
  <c r="AF26" i="208"/>
  <c r="I27" i="208"/>
  <c r="K27" i="208"/>
  <c r="AD27" i="208"/>
  <c r="AF27" i="208"/>
  <c r="I28" i="208"/>
  <c r="K28" i="208"/>
  <c r="AD28" i="208"/>
  <c r="AF28" i="208"/>
  <c r="I29" i="208"/>
  <c r="K29" i="208"/>
  <c r="AD29" i="208"/>
  <c r="AF29" i="208"/>
  <c r="I30" i="208"/>
  <c r="K30" i="208"/>
  <c r="AD30" i="208"/>
  <c r="AF30" i="208"/>
  <c r="I31" i="208"/>
  <c r="K31" i="208"/>
  <c r="AD31" i="208"/>
  <c r="AF31" i="208"/>
  <c r="I32" i="208"/>
  <c r="K32" i="208"/>
  <c r="AD32" i="208"/>
  <c r="AF32" i="208"/>
  <c r="I33" i="208"/>
  <c r="K33" i="208"/>
  <c r="AD33" i="208"/>
  <c r="AF33" i="208"/>
  <c r="I34" i="208"/>
  <c r="K34" i="208"/>
  <c r="AD34" i="208"/>
  <c r="AF34" i="208"/>
  <c r="I35" i="208"/>
  <c r="K35" i="208"/>
  <c r="AD35" i="208"/>
  <c r="AF35" i="208"/>
  <c r="I36" i="208"/>
  <c r="K36" i="208"/>
  <c r="AD36" i="208"/>
  <c r="AF36" i="208"/>
  <c r="I37" i="208"/>
  <c r="K37" i="208"/>
  <c r="AD37" i="208"/>
  <c r="AF37" i="208"/>
  <c r="I38" i="208"/>
  <c r="K38" i="208"/>
  <c r="AD38" i="208"/>
  <c r="AF38" i="208"/>
  <c r="I39" i="208"/>
  <c r="K39" i="208"/>
  <c r="AD39" i="208"/>
  <c r="AF39" i="208"/>
  <c r="I40" i="208"/>
  <c r="K40" i="208"/>
  <c r="AD40" i="208"/>
  <c r="AF40" i="208"/>
  <c r="I41" i="208"/>
  <c r="K41" i="208"/>
  <c r="AD41" i="208"/>
  <c r="AF41" i="208"/>
  <c r="I42" i="208"/>
  <c r="K42" i="208"/>
  <c r="AD42" i="208"/>
  <c r="AF42" i="208"/>
  <c r="I43" i="208"/>
  <c r="K43" i="208"/>
  <c r="AD43" i="208"/>
  <c r="AF43" i="208"/>
  <c r="I44" i="208"/>
  <c r="K44" i="208"/>
  <c r="AD44" i="208"/>
  <c r="AF44" i="208"/>
  <c r="I45" i="208"/>
  <c r="K45" i="208"/>
  <c r="AD45" i="208"/>
  <c r="AF45" i="208"/>
  <c r="I46" i="208"/>
  <c r="K46" i="208"/>
  <c r="AD46" i="208"/>
  <c r="AF46" i="208"/>
  <c r="I47" i="208"/>
  <c r="K47" i="208"/>
  <c r="AD47" i="208"/>
  <c r="AF47" i="208"/>
  <c r="I48" i="208"/>
  <c r="K48" i="208"/>
  <c r="AD48" i="208"/>
  <c r="AF48" i="208"/>
  <c r="I49" i="208"/>
  <c r="K49" i="208"/>
  <c r="AD49" i="208"/>
  <c r="AF49" i="208"/>
  <c r="I50" i="208"/>
  <c r="K50" i="208"/>
  <c r="AD50" i="208"/>
  <c r="AF50" i="208"/>
  <c r="I51" i="208"/>
  <c r="K51" i="208"/>
  <c r="AD51" i="208"/>
  <c r="AF51" i="208"/>
  <c r="I52" i="208"/>
  <c r="K52" i="208"/>
  <c r="AD52" i="208"/>
  <c r="AF52" i="208"/>
  <c r="I53" i="208"/>
  <c r="K53" i="208"/>
  <c r="AD53" i="208"/>
  <c r="AF53" i="208"/>
  <c r="I54" i="208"/>
  <c r="K54" i="208"/>
  <c r="AD54" i="208"/>
  <c r="AF54" i="208"/>
  <c r="I55" i="208"/>
  <c r="K55" i="208"/>
  <c r="AD55" i="208"/>
  <c r="AF55" i="208"/>
  <c r="I56" i="208"/>
  <c r="K56" i="208"/>
  <c r="AD56" i="208"/>
  <c r="AF56" i="208"/>
  <c r="I57" i="208"/>
  <c r="K57" i="208"/>
  <c r="AD57" i="208"/>
  <c r="AF57" i="208"/>
  <c r="I58" i="208"/>
  <c r="K58" i="208"/>
  <c r="AD58" i="208"/>
  <c r="AF58" i="208"/>
  <c r="I59" i="208"/>
  <c r="K59" i="208"/>
  <c r="AD59" i="208"/>
  <c r="AF59" i="208"/>
  <c r="I60" i="208"/>
  <c r="K60" i="208"/>
  <c r="AD60" i="208"/>
  <c r="AF60" i="208"/>
  <c r="I61" i="208"/>
  <c r="K61" i="208"/>
  <c r="AD61" i="208"/>
  <c r="AF61" i="208"/>
  <c r="I62" i="208"/>
  <c r="K62" i="208"/>
  <c r="AD62" i="208"/>
  <c r="AF62" i="208"/>
  <c r="I63" i="208"/>
  <c r="K63" i="208"/>
  <c r="AD63" i="208"/>
  <c r="AF63" i="208"/>
  <c r="I64" i="208"/>
  <c r="K64" i="208"/>
  <c r="AD64" i="208"/>
  <c r="AF64" i="208"/>
  <c r="I65" i="208"/>
  <c r="K65" i="208"/>
  <c r="AD65" i="208"/>
  <c r="AF65" i="208"/>
  <c r="I66" i="208"/>
  <c r="K66" i="208"/>
  <c r="AD66" i="208"/>
  <c r="AF66" i="208"/>
  <c r="I67" i="208"/>
  <c r="K67" i="208"/>
  <c r="AD67" i="208"/>
  <c r="AF67" i="208"/>
  <c r="I68" i="208"/>
  <c r="K68" i="208"/>
  <c r="AD68" i="208"/>
  <c r="AF68" i="208"/>
  <c r="I69" i="208"/>
  <c r="K69" i="208"/>
  <c r="AD69" i="208"/>
  <c r="AF69" i="208"/>
  <c r="I70" i="208"/>
  <c r="K70" i="208"/>
  <c r="AD70" i="208"/>
  <c r="AF70" i="208"/>
  <c r="I71" i="208"/>
  <c r="K71" i="208"/>
  <c r="AD71" i="208"/>
  <c r="AF71" i="208"/>
  <c r="I72" i="208"/>
  <c r="K72" i="208"/>
  <c r="AD72" i="208"/>
  <c r="AF72" i="208"/>
  <c r="I73" i="208"/>
  <c r="K73" i="208"/>
  <c r="AD73" i="208"/>
  <c r="AF73" i="208"/>
  <c r="I74" i="208"/>
  <c r="K74" i="208"/>
  <c r="AD74" i="208"/>
  <c r="AF74" i="208"/>
  <c r="I75" i="208"/>
  <c r="K75" i="208"/>
  <c r="AD75" i="208"/>
  <c r="AF75" i="208"/>
  <c r="I76" i="208"/>
  <c r="K76" i="208"/>
  <c r="AD76" i="208"/>
  <c r="AF76" i="208"/>
  <c r="I77" i="208"/>
  <c r="K77" i="208"/>
  <c r="AD77" i="208"/>
  <c r="AF77" i="208"/>
  <c r="I78" i="208"/>
  <c r="K78" i="208"/>
  <c r="AD78" i="208"/>
  <c r="AF78" i="208"/>
  <c r="I79" i="208"/>
  <c r="K79" i="208"/>
  <c r="AD79" i="208"/>
  <c r="AF79" i="208"/>
  <c r="I80" i="208"/>
  <c r="K80" i="208"/>
  <c r="AD80" i="208"/>
  <c r="AF80" i="208"/>
  <c r="I81" i="208"/>
  <c r="K81" i="208"/>
  <c r="AD81" i="208"/>
  <c r="AF81" i="208"/>
  <c r="I82" i="208"/>
  <c r="K82" i="208"/>
  <c r="AD82" i="208"/>
  <c r="AF82" i="208"/>
  <c r="I83" i="208"/>
  <c r="K83" i="208"/>
  <c r="AD83" i="208"/>
  <c r="AF83" i="208"/>
  <c r="I84" i="208"/>
  <c r="K84" i="208"/>
  <c r="AD84" i="208"/>
  <c r="AF84" i="208"/>
  <c r="I85" i="208"/>
  <c r="K85" i="208"/>
  <c r="AD85" i="208"/>
  <c r="AF85" i="208"/>
  <c r="I86" i="208"/>
  <c r="K86" i="208"/>
  <c r="AD86" i="208"/>
  <c r="AF86" i="208"/>
  <c r="I87" i="208"/>
  <c r="K87" i="208"/>
  <c r="AD87" i="208"/>
  <c r="AF87" i="208"/>
  <c r="I88" i="208"/>
  <c r="K88" i="208"/>
  <c r="AD88" i="208"/>
  <c r="AF88" i="208"/>
  <c r="I89" i="208"/>
  <c r="K89" i="208"/>
  <c r="AD89" i="208"/>
  <c r="AF89" i="208"/>
  <c r="I90" i="208"/>
  <c r="K90" i="208"/>
  <c r="AD90" i="208"/>
  <c r="AF90" i="208"/>
  <c r="I91" i="208"/>
  <c r="K91" i="208"/>
  <c r="AD91" i="208"/>
  <c r="AF91" i="208"/>
  <c r="I92" i="208"/>
  <c r="K92" i="208"/>
  <c r="AD92" i="208"/>
  <c r="AF92" i="208"/>
  <c r="I93" i="208"/>
  <c r="K93" i="208"/>
  <c r="AD93" i="208"/>
  <c r="AF93" i="208"/>
  <c r="I94" i="208"/>
  <c r="K94" i="208"/>
  <c r="AD94" i="208"/>
  <c r="AF94" i="208"/>
  <c r="I95" i="208"/>
  <c r="K95" i="208"/>
  <c r="AD95" i="208"/>
  <c r="AF95" i="208"/>
  <c r="I96" i="208"/>
  <c r="K96" i="208"/>
  <c r="AD96" i="208"/>
  <c r="AF96" i="208"/>
  <c r="I97" i="208"/>
  <c r="K97" i="208"/>
  <c r="AD97" i="208"/>
  <c r="AF97" i="208"/>
  <c r="I98" i="208"/>
  <c r="K98" i="208"/>
  <c r="AD98" i="208"/>
  <c r="AF98" i="208"/>
  <c r="I8" i="207"/>
  <c r="K8" i="207"/>
  <c r="AD8" i="207"/>
  <c r="AF8" i="207"/>
  <c r="I9" i="207"/>
  <c r="K9" i="207"/>
  <c r="AD9" i="207"/>
  <c r="AF9" i="207"/>
  <c r="I10" i="207"/>
  <c r="K10" i="207"/>
  <c r="AD10" i="207"/>
  <c r="AF10" i="207"/>
  <c r="I11" i="207"/>
  <c r="K11" i="207"/>
  <c r="AD11" i="207"/>
  <c r="AF11" i="207"/>
  <c r="I12" i="207"/>
  <c r="K12" i="207"/>
  <c r="AD12" i="207"/>
  <c r="AF12" i="207"/>
  <c r="I13" i="207"/>
  <c r="K13" i="207"/>
  <c r="AD13" i="207"/>
  <c r="AF13" i="207"/>
  <c r="I14" i="207"/>
  <c r="K14" i="207"/>
  <c r="AD14" i="207"/>
  <c r="AF14" i="207"/>
  <c r="I15" i="207"/>
  <c r="K15" i="207"/>
  <c r="AD15" i="207"/>
  <c r="AF15" i="207"/>
  <c r="I16" i="207"/>
  <c r="K16" i="207"/>
  <c r="AD16" i="207"/>
  <c r="AF16" i="207"/>
  <c r="I17" i="207"/>
  <c r="K17" i="207"/>
  <c r="AD17" i="207"/>
  <c r="AF17" i="207"/>
  <c r="I18" i="207"/>
  <c r="K18" i="207"/>
  <c r="AD18" i="207"/>
  <c r="AF18" i="207"/>
  <c r="I19" i="207"/>
  <c r="K19" i="207"/>
  <c r="AD19" i="207"/>
  <c r="AF19" i="207"/>
  <c r="I20" i="207"/>
  <c r="K20" i="207"/>
  <c r="AD20" i="207"/>
  <c r="AF20" i="207"/>
  <c r="I21" i="207"/>
  <c r="K21" i="207"/>
  <c r="AD21" i="207"/>
  <c r="AF21" i="207"/>
  <c r="I22" i="207"/>
  <c r="K22" i="207"/>
  <c r="AD22" i="207"/>
  <c r="AF22" i="207"/>
  <c r="I23" i="207"/>
  <c r="K23" i="207"/>
  <c r="AD23" i="207"/>
  <c r="AF23" i="207"/>
  <c r="I24" i="207"/>
  <c r="K24" i="207"/>
  <c r="AD24" i="207"/>
  <c r="AF24" i="207"/>
  <c r="I25" i="207"/>
  <c r="K25" i="207"/>
  <c r="AD25" i="207"/>
  <c r="AF25" i="207"/>
  <c r="I26" i="207"/>
  <c r="K26" i="207"/>
  <c r="AD26" i="207"/>
  <c r="AF26" i="207"/>
  <c r="I27" i="207"/>
  <c r="K27" i="207"/>
  <c r="AD27" i="207"/>
  <c r="AF27" i="207"/>
  <c r="I28" i="207"/>
  <c r="K28" i="207"/>
  <c r="AD28" i="207"/>
  <c r="AF28" i="207"/>
  <c r="I29" i="207"/>
  <c r="K29" i="207"/>
  <c r="AD29" i="207"/>
  <c r="AF29" i="207"/>
  <c r="I30" i="207"/>
  <c r="K30" i="207"/>
  <c r="AD30" i="207"/>
  <c r="AF30" i="207"/>
  <c r="I31" i="207"/>
  <c r="K31" i="207"/>
  <c r="AD31" i="207"/>
  <c r="AF31" i="207"/>
  <c r="I32" i="207"/>
  <c r="K32" i="207"/>
  <c r="AD32" i="207"/>
  <c r="AF32" i="207"/>
  <c r="I33" i="207"/>
  <c r="K33" i="207"/>
  <c r="AD33" i="207"/>
  <c r="AF33" i="207"/>
  <c r="I34" i="207"/>
  <c r="K34" i="207"/>
  <c r="AD34" i="207"/>
  <c r="AF34" i="207"/>
  <c r="I35" i="207"/>
  <c r="K35" i="207"/>
  <c r="AD35" i="207"/>
  <c r="AF35" i="207"/>
  <c r="I36" i="207"/>
  <c r="K36" i="207"/>
  <c r="AD36" i="207"/>
  <c r="AF36" i="207"/>
  <c r="I37" i="207"/>
  <c r="K37" i="207"/>
  <c r="AD37" i="207"/>
  <c r="AF37" i="207"/>
  <c r="I38" i="207"/>
  <c r="K38" i="207"/>
  <c r="AD38" i="207"/>
  <c r="AF38" i="207"/>
  <c r="I39" i="207"/>
  <c r="K39" i="207"/>
  <c r="AD39" i="207"/>
  <c r="AF39" i="207"/>
  <c r="I40" i="207"/>
  <c r="K40" i="207"/>
  <c r="AD40" i="207"/>
  <c r="AF40" i="207"/>
  <c r="I41" i="207"/>
  <c r="K41" i="207"/>
  <c r="AD41" i="207"/>
  <c r="AF41" i="207"/>
  <c r="I42" i="207"/>
  <c r="K42" i="207"/>
  <c r="AD42" i="207"/>
  <c r="AF42" i="207"/>
  <c r="I43" i="207"/>
  <c r="K43" i="207"/>
  <c r="AD43" i="207"/>
  <c r="AF43" i="207"/>
  <c r="I44" i="207"/>
  <c r="K44" i="207"/>
  <c r="AD44" i="207"/>
  <c r="AF44" i="207"/>
  <c r="I45" i="207"/>
  <c r="K45" i="207"/>
  <c r="AD45" i="207"/>
  <c r="AF45" i="207"/>
  <c r="I46" i="207"/>
  <c r="K46" i="207"/>
  <c r="AD46" i="207"/>
  <c r="AF46" i="207"/>
  <c r="I47" i="207"/>
  <c r="K47" i="207"/>
  <c r="AD47" i="207"/>
  <c r="AF47" i="207"/>
  <c r="I48" i="207"/>
  <c r="K48" i="207"/>
  <c r="AD48" i="207"/>
  <c r="AF48" i="207"/>
  <c r="I49" i="207"/>
  <c r="K49" i="207"/>
  <c r="AD49" i="207"/>
  <c r="AF49" i="207"/>
  <c r="I50" i="207"/>
  <c r="K50" i="207"/>
  <c r="AD50" i="207"/>
  <c r="AF50" i="207"/>
  <c r="I51" i="207"/>
  <c r="K51" i="207"/>
  <c r="AD51" i="207"/>
  <c r="AF51" i="207"/>
  <c r="I52" i="207"/>
  <c r="K52" i="207"/>
  <c r="AD52" i="207"/>
  <c r="AF52" i="207"/>
  <c r="I53" i="207"/>
  <c r="K53" i="207"/>
  <c r="AD53" i="207"/>
  <c r="AF53" i="207"/>
  <c r="I54" i="207"/>
  <c r="K54" i="207"/>
  <c r="AD54" i="207"/>
  <c r="AF54" i="207"/>
  <c r="I55" i="207"/>
  <c r="K55" i="207"/>
  <c r="AD55" i="207"/>
  <c r="AF55" i="207"/>
  <c r="I56" i="207"/>
  <c r="K56" i="207"/>
  <c r="AD56" i="207"/>
  <c r="AF56" i="207"/>
  <c r="I57" i="207"/>
  <c r="K57" i="207"/>
  <c r="AD57" i="207"/>
  <c r="AF57" i="207"/>
  <c r="I58" i="207"/>
  <c r="K58" i="207"/>
  <c r="AD58" i="207"/>
  <c r="AF58" i="207"/>
  <c r="I59" i="207"/>
  <c r="K59" i="207"/>
  <c r="AD59" i="207"/>
  <c r="AF59" i="207"/>
  <c r="I60" i="207"/>
  <c r="K60" i="207"/>
  <c r="AD60" i="207"/>
  <c r="AF60" i="207"/>
  <c r="I61" i="207"/>
  <c r="K61" i="207"/>
  <c r="AD61" i="207"/>
  <c r="AF61" i="207"/>
  <c r="I62" i="207"/>
  <c r="K62" i="207"/>
  <c r="AD62" i="207"/>
  <c r="AF62" i="207"/>
  <c r="I63" i="207"/>
  <c r="K63" i="207"/>
  <c r="AD63" i="207"/>
  <c r="AF63" i="207"/>
  <c r="I64" i="207"/>
  <c r="K64" i="207"/>
  <c r="AD64" i="207"/>
  <c r="AF64" i="207"/>
  <c r="I65" i="207"/>
  <c r="K65" i="207"/>
  <c r="AD65" i="207"/>
  <c r="AF65" i="207"/>
  <c r="I66" i="207"/>
  <c r="K66" i="207"/>
  <c r="AD66" i="207"/>
  <c r="AF66" i="207"/>
  <c r="I67" i="207"/>
  <c r="K67" i="207"/>
  <c r="AD67" i="207"/>
  <c r="AF67" i="207"/>
  <c r="I68" i="207"/>
  <c r="K68" i="207"/>
  <c r="AD68" i="207"/>
  <c r="AF68" i="207"/>
  <c r="I69" i="207"/>
  <c r="K69" i="207"/>
  <c r="AD69" i="207"/>
  <c r="AF69" i="207"/>
  <c r="I70" i="207"/>
  <c r="K70" i="207"/>
  <c r="AD70" i="207"/>
  <c r="AF70" i="207"/>
  <c r="I71" i="207"/>
  <c r="K71" i="207"/>
  <c r="AD71" i="207"/>
  <c r="AF71" i="207"/>
  <c r="I72" i="207"/>
  <c r="K72" i="207"/>
  <c r="AD72" i="207"/>
  <c r="AF72" i="207"/>
  <c r="I73" i="207"/>
  <c r="K73" i="207"/>
  <c r="AD73" i="207"/>
  <c r="AF73" i="207"/>
  <c r="I74" i="207"/>
  <c r="K74" i="207"/>
  <c r="AD74" i="207"/>
  <c r="AF74" i="207"/>
  <c r="I75" i="207"/>
  <c r="K75" i="207"/>
  <c r="AD75" i="207"/>
  <c r="AF75" i="207"/>
  <c r="I76" i="207"/>
  <c r="K76" i="207"/>
  <c r="AD76" i="207"/>
  <c r="AF76" i="207"/>
  <c r="I77" i="207"/>
  <c r="K77" i="207"/>
  <c r="AD77" i="207"/>
  <c r="AF77" i="207"/>
  <c r="I78" i="207"/>
  <c r="K78" i="207"/>
  <c r="AD78" i="207"/>
  <c r="AF78" i="207"/>
  <c r="I79" i="207"/>
  <c r="K79" i="207"/>
  <c r="AD79" i="207"/>
  <c r="AF79" i="207"/>
  <c r="I80" i="207"/>
  <c r="K80" i="207"/>
  <c r="AD80" i="207"/>
  <c r="AF80" i="207"/>
  <c r="I81" i="207"/>
  <c r="K81" i="207"/>
  <c r="AD81" i="207"/>
  <c r="AF81" i="207"/>
  <c r="I82" i="207"/>
  <c r="K82" i="207"/>
  <c r="AD82" i="207"/>
  <c r="AF82" i="207"/>
  <c r="I83" i="207"/>
  <c r="K83" i="207"/>
  <c r="AD83" i="207"/>
  <c r="AF83" i="207"/>
  <c r="I84" i="207"/>
  <c r="K84" i="207"/>
  <c r="AD84" i="207"/>
  <c r="AF84" i="207"/>
  <c r="I85" i="207"/>
  <c r="K85" i="207"/>
  <c r="AD85" i="207"/>
  <c r="AF85" i="207"/>
  <c r="I86" i="207"/>
  <c r="K86" i="207"/>
  <c r="AD86" i="207"/>
  <c r="AF86" i="207"/>
  <c r="I87" i="207"/>
  <c r="K87" i="207"/>
  <c r="AD87" i="207"/>
  <c r="AF87" i="207"/>
  <c r="I88" i="207"/>
  <c r="K88" i="207"/>
  <c r="AD88" i="207"/>
  <c r="AF88" i="207"/>
  <c r="I89" i="207"/>
  <c r="K89" i="207"/>
  <c r="AD89" i="207"/>
  <c r="AF89" i="207"/>
  <c r="I90" i="207"/>
  <c r="K90" i="207"/>
  <c r="AD90" i="207"/>
  <c r="AF90" i="207"/>
  <c r="I91" i="207"/>
  <c r="K91" i="207"/>
  <c r="AD91" i="207"/>
  <c r="AF91" i="207"/>
  <c r="I92" i="207"/>
  <c r="K92" i="207"/>
  <c r="AD92" i="207"/>
  <c r="AF92" i="207"/>
  <c r="I93" i="207"/>
  <c r="K93" i="207"/>
  <c r="AD93" i="207"/>
  <c r="AF93" i="207"/>
  <c r="I94" i="207"/>
  <c r="K94" i="207"/>
  <c r="AD94" i="207"/>
  <c r="AF94" i="207"/>
  <c r="I95" i="207"/>
  <c r="K95" i="207"/>
  <c r="AD95" i="207"/>
  <c r="AF95" i="207"/>
  <c r="I96" i="207"/>
  <c r="K96" i="207"/>
  <c r="AD96" i="207"/>
  <c r="AF96" i="207"/>
  <c r="I97" i="207"/>
  <c r="K97" i="207"/>
  <c r="AD97" i="207"/>
  <c r="AF97" i="207"/>
  <c r="I98" i="207"/>
  <c r="K98" i="207"/>
  <c r="AD98" i="207"/>
  <c r="AF98" i="207"/>
  <c r="AF98" i="204"/>
  <c r="AD98" i="204"/>
  <c r="K98" i="204"/>
  <c r="AF97" i="204"/>
  <c r="AD97" i="204"/>
  <c r="K97" i="204"/>
  <c r="AF96" i="204"/>
  <c r="AD96" i="204"/>
  <c r="K96" i="204"/>
  <c r="AF95" i="204"/>
  <c r="AD95" i="204"/>
  <c r="K95" i="204"/>
  <c r="AF94" i="204"/>
  <c r="AD94" i="204"/>
  <c r="K94" i="204"/>
  <c r="AF93" i="204"/>
  <c r="AD93" i="204"/>
  <c r="K93" i="204"/>
  <c r="AF92" i="204"/>
  <c r="AD92" i="204"/>
  <c r="K92" i="204"/>
  <c r="AF91" i="204"/>
  <c r="AD91" i="204"/>
  <c r="K91" i="204"/>
  <c r="AF90" i="204"/>
  <c r="AD90" i="204"/>
  <c r="K90" i="204"/>
  <c r="AF89" i="204"/>
  <c r="AD89" i="204"/>
  <c r="K89" i="204"/>
  <c r="AF88" i="204"/>
  <c r="AD88" i="204"/>
  <c r="K88" i="204"/>
  <c r="AF87" i="204"/>
  <c r="AD87" i="204"/>
  <c r="K87" i="204"/>
  <c r="AF86" i="204"/>
  <c r="AD86" i="204"/>
  <c r="K86" i="204"/>
  <c r="AF85" i="204"/>
  <c r="AD85" i="204"/>
  <c r="K85" i="204"/>
  <c r="AF84" i="204"/>
  <c r="AD84" i="204"/>
  <c r="K84" i="204"/>
  <c r="AF83" i="204"/>
  <c r="AD83" i="204"/>
  <c r="K83" i="204"/>
  <c r="AF82" i="204"/>
  <c r="AD82" i="204"/>
  <c r="K82" i="204"/>
  <c r="AF81" i="204"/>
  <c r="AD81" i="204"/>
  <c r="K81" i="204"/>
  <c r="AF80" i="204"/>
  <c r="AD80" i="204"/>
  <c r="K80" i="204"/>
  <c r="AF79" i="204"/>
  <c r="AD79" i="204"/>
  <c r="K79" i="204"/>
  <c r="AF78" i="204"/>
  <c r="AD78" i="204"/>
  <c r="K78" i="204"/>
  <c r="AF77" i="204"/>
  <c r="AD77" i="204"/>
  <c r="K77" i="204"/>
  <c r="AF76" i="204"/>
  <c r="AD76" i="204"/>
  <c r="K76" i="204"/>
  <c r="AF75" i="204"/>
  <c r="AD75" i="204"/>
  <c r="K75" i="204"/>
  <c r="AF74" i="204"/>
  <c r="AD74" i="204"/>
  <c r="K74" i="204"/>
  <c r="AF73" i="204"/>
  <c r="AD73" i="204"/>
  <c r="K73" i="204"/>
  <c r="AF72" i="204"/>
  <c r="AD72" i="204"/>
  <c r="K72" i="204"/>
  <c r="AF71" i="204"/>
  <c r="AD71" i="204"/>
  <c r="K71" i="204"/>
  <c r="AF70" i="204"/>
  <c r="AD70" i="204"/>
  <c r="K70" i="204"/>
  <c r="AF69" i="204"/>
  <c r="AD69" i="204"/>
  <c r="K69" i="204"/>
  <c r="AF68" i="204"/>
  <c r="AD68" i="204"/>
  <c r="K68" i="204"/>
  <c r="AF67" i="204"/>
  <c r="AD67" i="204"/>
  <c r="K67" i="204"/>
  <c r="AF66" i="204"/>
  <c r="AD66" i="204"/>
  <c r="K66" i="204"/>
  <c r="AF65" i="204"/>
  <c r="AD65" i="204"/>
  <c r="K65" i="204"/>
  <c r="AF64" i="204"/>
  <c r="AD64" i="204"/>
  <c r="K64" i="204"/>
  <c r="AF63" i="204"/>
  <c r="AD63" i="204"/>
  <c r="K63" i="204"/>
  <c r="AF62" i="204"/>
  <c r="AD62" i="204"/>
  <c r="K62" i="204"/>
  <c r="AF61" i="204"/>
  <c r="AD61" i="204"/>
  <c r="K61" i="204"/>
  <c r="AF60" i="204"/>
  <c r="AD60" i="204"/>
  <c r="K60" i="204"/>
  <c r="AF59" i="204"/>
  <c r="AD59" i="204"/>
  <c r="K59" i="204"/>
  <c r="AF58" i="204"/>
  <c r="AD58" i="204"/>
  <c r="K58" i="204"/>
  <c r="AF57" i="204"/>
  <c r="AD57" i="204"/>
  <c r="K57" i="204"/>
  <c r="AF56" i="204"/>
  <c r="AD56" i="204"/>
  <c r="K56" i="204"/>
  <c r="AF55" i="204"/>
  <c r="AD55" i="204"/>
  <c r="K55" i="204"/>
  <c r="AF54" i="204"/>
  <c r="AD54" i="204"/>
  <c r="K54" i="204"/>
  <c r="AF53" i="204"/>
  <c r="AD53" i="204"/>
  <c r="K53" i="204"/>
  <c r="AF52" i="204"/>
  <c r="AD52" i="204"/>
  <c r="K52" i="204"/>
  <c r="AF51" i="204"/>
  <c r="AD51" i="204"/>
  <c r="K51" i="204"/>
  <c r="AF50" i="204"/>
  <c r="AD50" i="204"/>
  <c r="K50" i="204"/>
  <c r="AF49" i="204"/>
  <c r="AD49" i="204"/>
  <c r="K49" i="204"/>
  <c r="AF48" i="204"/>
  <c r="AD48" i="204"/>
  <c r="K48" i="204"/>
  <c r="AF47" i="204"/>
  <c r="AD47" i="204"/>
  <c r="K47" i="204"/>
  <c r="AF46" i="204"/>
  <c r="AD46" i="204"/>
  <c r="K46" i="204"/>
  <c r="AF45" i="204"/>
  <c r="AD45" i="204"/>
  <c r="K45" i="204"/>
  <c r="AF44" i="204"/>
  <c r="AD44" i="204"/>
  <c r="K44" i="204"/>
  <c r="AF43" i="204"/>
  <c r="AD43" i="204"/>
  <c r="K43" i="204"/>
  <c r="AF42" i="204"/>
  <c r="AD42" i="204"/>
  <c r="K42" i="204"/>
  <c r="AF41" i="204"/>
  <c r="AD41" i="204"/>
  <c r="K41" i="204"/>
  <c r="AF40" i="204"/>
  <c r="AD40" i="204"/>
  <c r="K40" i="204"/>
  <c r="AF39" i="204"/>
  <c r="AD39" i="204"/>
  <c r="K39" i="204"/>
  <c r="AF38" i="204"/>
  <c r="AD38" i="204"/>
  <c r="K38" i="204"/>
  <c r="AF37" i="204"/>
  <c r="AD37" i="204"/>
  <c r="K37" i="204"/>
  <c r="AF36" i="204"/>
  <c r="AD36" i="204"/>
  <c r="K36" i="204"/>
  <c r="AF35" i="204"/>
  <c r="AD35" i="204"/>
  <c r="K35" i="204"/>
  <c r="AF34" i="204"/>
  <c r="AD34" i="204"/>
  <c r="K34" i="204"/>
  <c r="AF33" i="204"/>
  <c r="AD33" i="204"/>
  <c r="K33" i="204"/>
  <c r="AF32" i="204"/>
  <c r="AD32" i="204"/>
  <c r="K32" i="204"/>
  <c r="AF31" i="204"/>
  <c r="AD31" i="204"/>
  <c r="K31" i="204"/>
  <c r="AF30" i="204"/>
  <c r="AD30" i="204"/>
  <c r="K30" i="204"/>
  <c r="AF29" i="204"/>
  <c r="AD29" i="204"/>
  <c r="K29" i="204"/>
  <c r="AF28" i="204"/>
  <c r="AD28" i="204"/>
  <c r="K28" i="204"/>
  <c r="AF27" i="204"/>
  <c r="AD27" i="204"/>
  <c r="K27" i="204"/>
  <c r="AF26" i="204"/>
  <c r="AD26" i="204"/>
  <c r="K26" i="204"/>
  <c r="AF25" i="204"/>
  <c r="AD25" i="204"/>
  <c r="K25" i="204"/>
  <c r="AF24" i="204"/>
  <c r="AD24" i="204"/>
  <c r="K24" i="204"/>
  <c r="AF23" i="204"/>
  <c r="AD23" i="204"/>
  <c r="K23" i="204"/>
  <c r="AF22" i="204"/>
  <c r="AD22" i="204"/>
  <c r="K22" i="204"/>
  <c r="AF21" i="204"/>
  <c r="AD21" i="204"/>
  <c r="K21" i="204"/>
  <c r="AF20" i="204"/>
  <c r="AD20" i="204"/>
  <c r="K20" i="204"/>
  <c r="AF19" i="204"/>
  <c r="AD19" i="204"/>
  <c r="K19" i="204"/>
  <c r="AF18" i="204"/>
  <c r="AD18" i="204"/>
  <c r="K18" i="204"/>
  <c r="AF17" i="204"/>
  <c r="AD17" i="204"/>
  <c r="K17" i="204"/>
  <c r="AF16" i="204"/>
  <c r="AD16" i="204"/>
  <c r="K16" i="204"/>
  <c r="AF15" i="204"/>
  <c r="AD15" i="204"/>
  <c r="K15" i="204"/>
  <c r="AF14" i="204"/>
  <c r="AD14" i="204"/>
  <c r="K14" i="204"/>
  <c r="AF13" i="204"/>
  <c r="AD13" i="204"/>
  <c r="K13" i="204"/>
  <c r="AF12" i="204"/>
  <c r="AD12" i="204"/>
  <c r="K12" i="204"/>
  <c r="AF11" i="204"/>
  <c r="AD11" i="204"/>
  <c r="K11" i="204"/>
  <c r="AF10" i="204"/>
  <c r="AD10" i="204"/>
  <c r="K10" i="204"/>
  <c r="AF9" i="204"/>
  <c r="AD9" i="204"/>
  <c r="K9" i="204"/>
  <c r="AF8" i="204"/>
  <c r="AD8" i="204"/>
  <c r="K8" i="204"/>
  <c r="AF98" i="203"/>
  <c r="AD98" i="203"/>
  <c r="K98" i="203"/>
  <c r="AF97" i="203"/>
  <c r="AD97" i="203"/>
  <c r="K97" i="203"/>
  <c r="AF96" i="203"/>
  <c r="AD96" i="203"/>
  <c r="K96" i="203"/>
  <c r="AF95" i="203"/>
  <c r="AD95" i="203"/>
  <c r="K95" i="203"/>
  <c r="AF94" i="203"/>
  <c r="AD94" i="203"/>
  <c r="K94" i="203"/>
  <c r="AF93" i="203"/>
  <c r="AD93" i="203"/>
  <c r="K93" i="203"/>
  <c r="AF92" i="203"/>
  <c r="AD92" i="203"/>
  <c r="K92" i="203"/>
  <c r="AF91" i="203"/>
  <c r="AD91" i="203"/>
  <c r="K91" i="203"/>
  <c r="AF90" i="203"/>
  <c r="AD90" i="203"/>
  <c r="K90" i="203"/>
  <c r="AF89" i="203"/>
  <c r="AD89" i="203"/>
  <c r="K89" i="203"/>
  <c r="AF88" i="203"/>
  <c r="AD88" i="203"/>
  <c r="K88" i="203"/>
  <c r="AF87" i="203"/>
  <c r="AD87" i="203"/>
  <c r="K87" i="203"/>
  <c r="AF86" i="203"/>
  <c r="AD86" i="203"/>
  <c r="K86" i="203"/>
  <c r="AF85" i="203"/>
  <c r="AD85" i="203"/>
  <c r="K85" i="203"/>
  <c r="AF84" i="203"/>
  <c r="AD84" i="203"/>
  <c r="K84" i="203"/>
  <c r="AF83" i="203"/>
  <c r="AD83" i="203"/>
  <c r="K83" i="203"/>
  <c r="AF82" i="203"/>
  <c r="AD82" i="203"/>
  <c r="K82" i="203"/>
  <c r="AF81" i="203"/>
  <c r="AD81" i="203"/>
  <c r="K81" i="203"/>
  <c r="AF80" i="203"/>
  <c r="AD80" i="203"/>
  <c r="K80" i="203"/>
  <c r="AF79" i="203"/>
  <c r="AD79" i="203"/>
  <c r="K79" i="203"/>
  <c r="AF78" i="203"/>
  <c r="AD78" i="203"/>
  <c r="K78" i="203"/>
  <c r="AF77" i="203"/>
  <c r="AD77" i="203"/>
  <c r="K77" i="203"/>
  <c r="AF76" i="203"/>
  <c r="AD76" i="203"/>
  <c r="K76" i="203"/>
  <c r="AF75" i="203"/>
  <c r="AD75" i="203"/>
  <c r="K75" i="203"/>
  <c r="AF74" i="203"/>
  <c r="AD74" i="203"/>
  <c r="K74" i="203"/>
  <c r="AF73" i="203"/>
  <c r="AD73" i="203"/>
  <c r="K73" i="203"/>
  <c r="AF72" i="203"/>
  <c r="AD72" i="203"/>
  <c r="K72" i="203"/>
  <c r="AF71" i="203"/>
  <c r="AD71" i="203"/>
  <c r="K71" i="203"/>
  <c r="AF70" i="203"/>
  <c r="AD70" i="203"/>
  <c r="K70" i="203"/>
  <c r="AF69" i="203"/>
  <c r="AD69" i="203"/>
  <c r="K69" i="203"/>
  <c r="AF68" i="203"/>
  <c r="AD68" i="203"/>
  <c r="K68" i="203"/>
  <c r="AF67" i="203"/>
  <c r="AD67" i="203"/>
  <c r="K67" i="203"/>
  <c r="AF66" i="203"/>
  <c r="AD66" i="203"/>
  <c r="K66" i="203"/>
  <c r="AF65" i="203"/>
  <c r="AD65" i="203"/>
  <c r="K65" i="203"/>
  <c r="AF64" i="203"/>
  <c r="AD64" i="203"/>
  <c r="K64" i="203"/>
  <c r="AF63" i="203"/>
  <c r="AD63" i="203"/>
  <c r="K63" i="203"/>
  <c r="AF62" i="203"/>
  <c r="AD62" i="203"/>
  <c r="K62" i="203"/>
  <c r="AF61" i="203"/>
  <c r="AD61" i="203"/>
  <c r="K61" i="203"/>
  <c r="AF60" i="203"/>
  <c r="AD60" i="203"/>
  <c r="K60" i="203"/>
  <c r="AF59" i="203"/>
  <c r="AD59" i="203"/>
  <c r="K59" i="203"/>
  <c r="AF58" i="203"/>
  <c r="AD58" i="203"/>
  <c r="K58" i="203"/>
  <c r="AF57" i="203"/>
  <c r="AD57" i="203"/>
  <c r="K57" i="203"/>
  <c r="AF56" i="203"/>
  <c r="AD56" i="203"/>
  <c r="K56" i="203"/>
  <c r="AF55" i="203"/>
  <c r="AD55" i="203"/>
  <c r="K55" i="203"/>
  <c r="AF54" i="203"/>
  <c r="AD54" i="203"/>
  <c r="K54" i="203"/>
  <c r="AF53" i="203"/>
  <c r="AD53" i="203"/>
  <c r="K53" i="203"/>
  <c r="AF52" i="203"/>
  <c r="AD52" i="203"/>
  <c r="K52" i="203"/>
  <c r="AF51" i="203"/>
  <c r="AD51" i="203"/>
  <c r="K51" i="203"/>
  <c r="AF50" i="203"/>
  <c r="AD50" i="203"/>
  <c r="K50" i="203"/>
  <c r="AF49" i="203"/>
  <c r="AD49" i="203"/>
  <c r="K49" i="203"/>
  <c r="AF48" i="203"/>
  <c r="AD48" i="203"/>
  <c r="K48" i="203"/>
  <c r="AF47" i="203"/>
  <c r="AD47" i="203"/>
  <c r="K47" i="203"/>
  <c r="AF46" i="203"/>
  <c r="AD46" i="203"/>
  <c r="K46" i="203"/>
  <c r="AF45" i="203"/>
  <c r="AD45" i="203"/>
  <c r="K45" i="203"/>
  <c r="AF44" i="203"/>
  <c r="AD44" i="203"/>
  <c r="K44" i="203"/>
  <c r="AF43" i="203"/>
  <c r="AD43" i="203"/>
  <c r="K43" i="203"/>
  <c r="AF42" i="203"/>
  <c r="AD42" i="203"/>
  <c r="K42" i="203"/>
  <c r="AF41" i="203"/>
  <c r="AD41" i="203"/>
  <c r="K41" i="203"/>
  <c r="AF40" i="203"/>
  <c r="AD40" i="203"/>
  <c r="K40" i="203"/>
  <c r="AF39" i="203"/>
  <c r="AD39" i="203"/>
  <c r="K39" i="203"/>
  <c r="AF38" i="203"/>
  <c r="AD38" i="203"/>
  <c r="K38" i="203"/>
  <c r="AF37" i="203"/>
  <c r="AD37" i="203"/>
  <c r="K37" i="203"/>
  <c r="AF36" i="203"/>
  <c r="AD36" i="203"/>
  <c r="K36" i="203"/>
  <c r="AF35" i="203"/>
  <c r="AD35" i="203"/>
  <c r="K35" i="203"/>
  <c r="AF34" i="203"/>
  <c r="AD34" i="203"/>
  <c r="K34" i="203"/>
  <c r="AF33" i="203"/>
  <c r="AD33" i="203"/>
  <c r="K33" i="203"/>
  <c r="AF32" i="203"/>
  <c r="AD32" i="203"/>
  <c r="K32" i="203"/>
  <c r="AF31" i="203"/>
  <c r="AD31" i="203"/>
  <c r="K31" i="203"/>
  <c r="AF30" i="203"/>
  <c r="AD30" i="203"/>
  <c r="K30" i="203"/>
  <c r="AF29" i="203"/>
  <c r="AD29" i="203"/>
  <c r="K29" i="203"/>
  <c r="AF28" i="203"/>
  <c r="AD28" i="203"/>
  <c r="K28" i="203"/>
  <c r="AF27" i="203"/>
  <c r="AD27" i="203"/>
  <c r="K27" i="203"/>
  <c r="AF26" i="203"/>
  <c r="AD26" i="203"/>
  <c r="K26" i="203"/>
  <c r="AF25" i="203"/>
  <c r="AD25" i="203"/>
  <c r="K25" i="203"/>
  <c r="AF24" i="203"/>
  <c r="AD24" i="203"/>
  <c r="K24" i="203"/>
  <c r="AF23" i="203"/>
  <c r="AD23" i="203"/>
  <c r="K23" i="203"/>
  <c r="AF22" i="203"/>
  <c r="AD22" i="203"/>
  <c r="K22" i="203"/>
  <c r="AF21" i="203"/>
  <c r="AD21" i="203"/>
  <c r="K21" i="203"/>
  <c r="AF20" i="203"/>
  <c r="AD20" i="203"/>
  <c r="K20" i="203"/>
  <c r="AF19" i="203"/>
  <c r="AD19" i="203"/>
  <c r="K19" i="203"/>
  <c r="AF18" i="203"/>
  <c r="AD18" i="203"/>
  <c r="K18" i="203"/>
  <c r="AF17" i="203"/>
  <c r="AD17" i="203"/>
  <c r="K17" i="203"/>
  <c r="AF16" i="203"/>
  <c r="AD16" i="203"/>
  <c r="K16" i="203"/>
  <c r="AF15" i="203"/>
  <c r="AD15" i="203"/>
  <c r="K15" i="203"/>
  <c r="AF14" i="203"/>
  <c r="AD14" i="203"/>
  <c r="K14" i="203"/>
  <c r="AF13" i="203"/>
  <c r="AD13" i="203"/>
  <c r="K13" i="203"/>
  <c r="AF12" i="203"/>
  <c r="AD12" i="203"/>
  <c r="K12" i="203"/>
  <c r="AF11" i="203"/>
  <c r="AD11" i="203"/>
  <c r="K11" i="203"/>
  <c r="AF10" i="203"/>
  <c r="AD10" i="203"/>
  <c r="K10" i="203"/>
  <c r="AF9" i="203"/>
  <c r="AD9" i="203"/>
  <c r="K9" i="203"/>
  <c r="AF8" i="203"/>
  <c r="AD8" i="203"/>
  <c r="K8" i="203"/>
  <c r="AF98" i="202"/>
  <c r="AD98" i="202"/>
  <c r="K98" i="202"/>
  <c r="AF97" i="202"/>
  <c r="AD97" i="202"/>
  <c r="K97" i="202"/>
  <c r="AF96" i="202"/>
  <c r="AD96" i="202"/>
  <c r="K96" i="202"/>
  <c r="AF95" i="202"/>
  <c r="AD95" i="202"/>
  <c r="K95" i="202"/>
  <c r="AF94" i="202"/>
  <c r="AD94" i="202"/>
  <c r="K94" i="202"/>
  <c r="AF93" i="202"/>
  <c r="AD93" i="202"/>
  <c r="K93" i="202"/>
  <c r="AF92" i="202"/>
  <c r="AD92" i="202"/>
  <c r="K92" i="202"/>
  <c r="AF91" i="202"/>
  <c r="AD91" i="202"/>
  <c r="K91" i="202"/>
  <c r="AF90" i="202"/>
  <c r="AD90" i="202"/>
  <c r="K90" i="202"/>
  <c r="AF89" i="202"/>
  <c r="AD89" i="202"/>
  <c r="K89" i="202"/>
  <c r="AF88" i="202"/>
  <c r="AD88" i="202"/>
  <c r="K88" i="202"/>
  <c r="AF87" i="202"/>
  <c r="AD87" i="202"/>
  <c r="K87" i="202"/>
  <c r="AF86" i="202"/>
  <c r="AD86" i="202"/>
  <c r="K86" i="202"/>
  <c r="AF85" i="202"/>
  <c r="AD85" i="202"/>
  <c r="K85" i="202"/>
  <c r="AF84" i="202"/>
  <c r="AD84" i="202"/>
  <c r="K84" i="202"/>
  <c r="AF83" i="202"/>
  <c r="AD83" i="202"/>
  <c r="K83" i="202"/>
  <c r="AF82" i="202"/>
  <c r="AD82" i="202"/>
  <c r="K82" i="202"/>
  <c r="AF81" i="202"/>
  <c r="AD81" i="202"/>
  <c r="K81" i="202"/>
  <c r="AF80" i="202"/>
  <c r="AD80" i="202"/>
  <c r="K80" i="202"/>
  <c r="AF79" i="202"/>
  <c r="AD79" i="202"/>
  <c r="K79" i="202"/>
  <c r="AF78" i="202"/>
  <c r="AD78" i="202"/>
  <c r="K78" i="202"/>
  <c r="AF77" i="202"/>
  <c r="AD77" i="202"/>
  <c r="K77" i="202"/>
  <c r="AF76" i="202"/>
  <c r="AD76" i="202"/>
  <c r="K76" i="202"/>
  <c r="AF75" i="202"/>
  <c r="AD75" i="202"/>
  <c r="K75" i="202"/>
  <c r="AF74" i="202"/>
  <c r="AD74" i="202"/>
  <c r="K74" i="202"/>
  <c r="AF73" i="202"/>
  <c r="AD73" i="202"/>
  <c r="K73" i="202"/>
  <c r="AF72" i="202"/>
  <c r="AD72" i="202"/>
  <c r="K72" i="202"/>
  <c r="AF71" i="202"/>
  <c r="AD71" i="202"/>
  <c r="K71" i="202"/>
  <c r="AF70" i="202"/>
  <c r="AD70" i="202"/>
  <c r="K70" i="202"/>
  <c r="AF69" i="202"/>
  <c r="AD69" i="202"/>
  <c r="K69" i="202"/>
  <c r="AF68" i="202"/>
  <c r="AD68" i="202"/>
  <c r="K68" i="202"/>
  <c r="AF67" i="202"/>
  <c r="AD67" i="202"/>
  <c r="K67" i="202"/>
  <c r="AF66" i="202"/>
  <c r="AD66" i="202"/>
  <c r="K66" i="202"/>
  <c r="AF65" i="202"/>
  <c r="AD65" i="202"/>
  <c r="K65" i="202"/>
  <c r="AF64" i="202"/>
  <c r="AD64" i="202"/>
  <c r="K64" i="202"/>
  <c r="AF63" i="202"/>
  <c r="AD63" i="202"/>
  <c r="K63" i="202"/>
  <c r="AF62" i="202"/>
  <c r="AD62" i="202"/>
  <c r="K62" i="202"/>
  <c r="AF61" i="202"/>
  <c r="AD61" i="202"/>
  <c r="K61" i="202"/>
  <c r="AF60" i="202"/>
  <c r="AD60" i="202"/>
  <c r="K60" i="202"/>
  <c r="AF59" i="202"/>
  <c r="AD59" i="202"/>
  <c r="K59" i="202"/>
  <c r="AF58" i="202"/>
  <c r="AD58" i="202"/>
  <c r="K58" i="202"/>
  <c r="AF57" i="202"/>
  <c r="AD57" i="202"/>
  <c r="K57" i="202"/>
  <c r="AF56" i="202"/>
  <c r="AD56" i="202"/>
  <c r="K56" i="202"/>
  <c r="AF55" i="202"/>
  <c r="AD55" i="202"/>
  <c r="K55" i="202"/>
  <c r="AF54" i="202"/>
  <c r="AD54" i="202"/>
  <c r="K54" i="202"/>
  <c r="AF53" i="202"/>
  <c r="AD53" i="202"/>
  <c r="K53" i="202"/>
  <c r="AF52" i="202"/>
  <c r="AD52" i="202"/>
  <c r="K52" i="202"/>
  <c r="AF51" i="202"/>
  <c r="AD51" i="202"/>
  <c r="K51" i="202"/>
  <c r="AF50" i="202"/>
  <c r="AD50" i="202"/>
  <c r="K50" i="202"/>
  <c r="AF49" i="202"/>
  <c r="AD49" i="202"/>
  <c r="K49" i="202"/>
  <c r="AF48" i="202"/>
  <c r="AD48" i="202"/>
  <c r="K48" i="202"/>
  <c r="AF47" i="202"/>
  <c r="AD47" i="202"/>
  <c r="K47" i="202"/>
  <c r="AF46" i="202"/>
  <c r="AD46" i="202"/>
  <c r="K46" i="202"/>
  <c r="AF45" i="202"/>
  <c r="AD45" i="202"/>
  <c r="K45" i="202"/>
  <c r="AF44" i="202"/>
  <c r="AD44" i="202"/>
  <c r="K44" i="202"/>
  <c r="AF43" i="202"/>
  <c r="AD43" i="202"/>
  <c r="K43" i="202"/>
  <c r="AF42" i="202"/>
  <c r="AD42" i="202"/>
  <c r="K42" i="202"/>
  <c r="AF41" i="202"/>
  <c r="AD41" i="202"/>
  <c r="K41" i="202"/>
  <c r="AF40" i="202"/>
  <c r="AD40" i="202"/>
  <c r="K40" i="202"/>
  <c r="AF39" i="202"/>
  <c r="AD39" i="202"/>
  <c r="K39" i="202"/>
  <c r="AF38" i="202"/>
  <c r="AD38" i="202"/>
  <c r="K38" i="202"/>
  <c r="AF37" i="202"/>
  <c r="AD37" i="202"/>
  <c r="K37" i="202"/>
  <c r="AF36" i="202"/>
  <c r="AD36" i="202"/>
  <c r="K36" i="202"/>
  <c r="AF35" i="202"/>
  <c r="AD35" i="202"/>
  <c r="K35" i="202"/>
  <c r="AF34" i="202"/>
  <c r="AD34" i="202"/>
  <c r="K34" i="202"/>
  <c r="AF33" i="202"/>
  <c r="AD33" i="202"/>
  <c r="K33" i="202"/>
  <c r="AF32" i="202"/>
  <c r="AD32" i="202"/>
  <c r="K32" i="202"/>
  <c r="AF31" i="202"/>
  <c r="AD31" i="202"/>
  <c r="K31" i="202"/>
  <c r="AF30" i="202"/>
  <c r="AD30" i="202"/>
  <c r="K30" i="202"/>
  <c r="AF29" i="202"/>
  <c r="AD29" i="202"/>
  <c r="K29" i="202"/>
  <c r="AF28" i="202"/>
  <c r="AD28" i="202"/>
  <c r="K28" i="202"/>
  <c r="AF27" i="202"/>
  <c r="AD27" i="202"/>
  <c r="K27" i="202"/>
  <c r="AF26" i="202"/>
  <c r="AD26" i="202"/>
  <c r="K26" i="202"/>
  <c r="AF25" i="202"/>
  <c r="AD25" i="202"/>
  <c r="K25" i="202"/>
  <c r="AF24" i="202"/>
  <c r="AD24" i="202"/>
  <c r="K24" i="202"/>
  <c r="AF23" i="202"/>
  <c r="AD23" i="202"/>
  <c r="K23" i="202"/>
  <c r="AF22" i="202"/>
  <c r="AD22" i="202"/>
  <c r="K22" i="202"/>
  <c r="AF21" i="202"/>
  <c r="AD21" i="202"/>
  <c r="K21" i="202"/>
  <c r="AF20" i="202"/>
  <c r="AD20" i="202"/>
  <c r="K20" i="202"/>
  <c r="AF19" i="202"/>
  <c r="AD19" i="202"/>
  <c r="K19" i="202"/>
  <c r="AF18" i="202"/>
  <c r="AD18" i="202"/>
  <c r="K18" i="202"/>
  <c r="AF17" i="202"/>
  <c r="AD17" i="202"/>
  <c r="K17" i="202"/>
  <c r="AF16" i="202"/>
  <c r="AD16" i="202"/>
  <c r="K16" i="202"/>
  <c r="AF15" i="202"/>
  <c r="AD15" i="202"/>
  <c r="K15" i="202"/>
  <c r="AF14" i="202"/>
  <c r="AD14" i="202"/>
  <c r="K14" i="202"/>
  <c r="AF13" i="202"/>
  <c r="AD13" i="202"/>
  <c r="K13" i="202"/>
  <c r="AF12" i="202"/>
  <c r="AD12" i="202"/>
  <c r="K12" i="202"/>
  <c r="AF11" i="202"/>
  <c r="AD11" i="202"/>
  <c r="K11" i="202"/>
  <c r="AF10" i="202"/>
  <c r="AD10" i="202"/>
  <c r="K10" i="202"/>
  <c r="AF9" i="202"/>
  <c r="AD9" i="202"/>
  <c r="K9" i="202"/>
  <c r="AF8" i="202"/>
  <c r="AD8" i="202"/>
  <c r="K8" i="202"/>
  <c r="AF98" i="77"/>
  <c r="AD98" i="77"/>
  <c r="K98" i="77"/>
  <c r="AF97" i="77"/>
  <c r="AD97" i="77"/>
  <c r="K97" i="77"/>
  <c r="AF96" i="77"/>
  <c r="AD96" i="77"/>
  <c r="K96" i="77"/>
  <c r="AF95" i="77"/>
  <c r="AD95" i="77"/>
  <c r="K95" i="77"/>
  <c r="AF94" i="77"/>
  <c r="AD94" i="77"/>
  <c r="K94" i="77"/>
  <c r="AF93" i="77"/>
  <c r="AD93" i="77"/>
  <c r="K93" i="77"/>
  <c r="AF92" i="77"/>
  <c r="AD92" i="77"/>
  <c r="K92" i="77"/>
  <c r="AF91" i="77"/>
  <c r="AD91" i="77"/>
  <c r="K91" i="77"/>
  <c r="AF90" i="77"/>
  <c r="AD90" i="77"/>
  <c r="K90" i="77"/>
  <c r="AF89" i="77"/>
  <c r="AD89" i="77"/>
  <c r="K89" i="77"/>
  <c r="AF88" i="77"/>
  <c r="AD88" i="77"/>
  <c r="K88" i="77"/>
  <c r="AF87" i="77"/>
  <c r="AD87" i="77"/>
  <c r="K87" i="77"/>
  <c r="AF86" i="77"/>
  <c r="AD86" i="77"/>
  <c r="K86" i="77"/>
  <c r="AF85" i="77"/>
  <c r="AD85" i="77"/>
  <c r="K85" i="77"/>
  <c r="AF84" i="77"/>
  <c r="AD84" i="77"/>
  <c r="K84" i="77"/>
  <c r="AF83" i="77"/>
  <c r="AD83" i="77"/>
  <c r="K83" i="77"/>
  <c r="AF82" i="77"/>
  <c r="AD82" i="77"/>
  <c r="K82" i="77"/>
  <c r="AF81" i="77"/>
  <c r="AD81" i="77"/>
  <c r="K81" i="77"/>
  <c r="AF80" i="77"/>
  <c r="AD80" i="77"/>
  <c r="K80" i="77"/>
  <c r="AF79" i="77"/>
  <c r="AD79" i="77"/>
  <c r="K79" i="77"/>
  <c r="AF78" i="77"/>
  <c r="AD78" i="77"/>
  <c r="K78" i="77"/>
  <c r="AF77" i="77"/>
  <c r="AD77" i="77"/>
  <c r="K77" i="77"/>
  <c r="AF76" i="77"/>
  <c r="AD76" i="77"/>
  <c r="K76" i="77"/>
  <c r="AF75" i="77"/>
  <c r="AD75" i="77"/>
  <c r="K75" i="77"/>
  <c r="AF74" i="77"/>
  <c r="AD74" i="77"/>
  <c r="K74" i="77"/>
  <c r="AF73" i="77"/>
  <c r="AD73" i="77"/>
  <c r="K73" i="77"/>
  <c r="AF72" i="77"/>
  <c r="AD72" i="77"/>
  <c r="K72" i="77"/>
  <c r="AF71" i="77"/>
  <c r="AD71" i="77"/>
  <c r="K71" i="77"/>
  <c r="AF70" i="77"/>
  <c r="AD70" i="77"/>
  <c r="K70" i="77"/>
  <c r="AF69" i="77"/>
  <c r="AD69" i="77"/>
  <c r="K69" i="77"/>
  <c r="AF68" i="77"/>
  <c r="AD68" i="77"/>
  <c r="K68" i="77"/>
  <c r="AF67" i="77"/>
  <c r="AD67" i="77"/>
  <c r="K67" i="77"/>
  <c r="AF66" i="77"/>
  <c r="AD66" i="77"/>
  <c r="K66" i="77"/>
  <c r="AF65" i="77"/>
  <c r="AD65" i="77"/>
  <c r="K65" i="77"/>
  <c r="AF64" i="77"/>
  <c r="AD64" i="77"/>
  <c r="K64" i="77"/>
  <c r="AF63" i="77"/>
  <c r="AD63" i="77"/>
  <c r="K63" i="77"/>
  <c r="AF62" i="77"/>
  <c r="AD62" i="77"/>
  <c r="K62" i="77"/>
  <c r="AF61" i="77"/>
  <c r="AD61" i="77"/>
  <c r="K61" i="77"/>
  <c r="AF60" i="77"/>
  <c r="AD60" i="77"/>
  <c r="K60" i="77"/>
  <c r="AF59" i="77"/>
  <c r="AD59" i="77"/>
  <c r="K59" i="77"/>
  <c r="AF58" i="77"/>
  <c r="AD58" i="77"/>
  <c r="K58" i="77"/>
  <c r="AF57" i="77"/>
  <c r="AD57" i="77"/>
  <c r="K57" i="77"/>
  <c r="AF56" i="77"/>
  <c r="AD56" i="77"/>
  <c r="K56" i="77"/>
  <c r="AF55" i="77"/>
  <c r="AD55" i="77"/>
  <c r="K55" i="77"/>
  <c r="AF54" i="77"/>
  <c r="AD54" i="77"/>
  <c r="K54" i="77"/>
  <c r="AF53" i="77"/>
  <c r="AD53" i="77"/>
  <c r="K53" i="77"/>
  <c r="AF52" i="77"/>
  <c r="AD52" i="77"/>
  <c r="K52" i="77"/>
  <c r="AF51" i="77"/>
  <c r="AD51" i="77"/>
  <c r="K51" i="77"/>
  <c r="AF50" i="77"/>
  <c r="AD50" i="77"/>
  <c r="K50" i="77"/>
  <c r="AF49" i="77"/>
  <c r="AD49" i="77"/>
  <c r="K49" i="77"/>
  <c r="AF48" i="77"/>
  <c r="AD48" i="77"/>
  <c r="K48" i="77"/>
  <c r="AF47" i="77"/>
  <c r="AD47" i="77"/>
  <c r="K47" i="77"/>
  <c r="AF46" i="77"/>
  <c r="AD46" i="77"/>
  <c r="K46" i="77"/>
  <c r="AF45" i="77"/>
  <c r="AD45" i="77"/>
  <c r="K45" i="77"/>
  <c r="AF44" i="77"/>
  <c r="AD44" i="77"/>
  <c r="K44" i="77"/>
  <c r="AF43" i="77"/>
  <c r="AD43" i="77"/>
  <c r="K43" i="77"/>
  <c r="AF42" i="77"/>
  <c r="AD42" i="77"/>
  <c r="K42" i="77"/>
  <c r="AF41" i="77"/>
  <c r="AD41" i="77"/>
  <c r="K41" i="77"/>
  <c r="AF40" i="77"/>
  <c r="AD40" i="77"/>
  <c r="K40" i="77"/>
  <c r="AF39" i="77"/>
  <c r="AD39" i="77"/>
  <c r="K39" i="77"/>
  <c r="AF38" i="77"/>
  <c r="AD38" i="77"/>
  <c r="K38" i="77"/>
  <c r="AF37" i="77"/>
  <c r="AD37" i="77"/>
  <c r="K37" i="77"/>
  <c r="AF36" i="77"/>
  <c r="AD36" i="77"/>
  <c r="K36" i="77"/>
  <c r="AF35" i="77"/>
  <c r="AD35" i="77"/>
  <c r="K35" i="77"/>
  <c r="AF34" i="77"/>
  <c r="AD34" i="77"/>
  <c r="K34" i="77"/>
  <c r="AF33" i="77"/>
  <c r="AD33" i="77"/>
  <c r="K33" i="77"/>
  <c r="AF32" i="77"/>
  <c r="AD32" i="77"/>
  <c r="K32" i="77"/>
  <c r="AF31" i="77"/>
  <c r="AD31" i="77"/>
  <c r="K31" i="77"/>
  <c r="AF30" i="77"/>
  <c r="AD30" i="77"/>
  <c r="K30" i="77"/>
  <c r="AF29" i="77"/>
  <c r="AD29" i="77"/>
  <c r="K29" i="77"/>
  <c r="AF28" i="77"/>
  <c r="AD28" i="77"/>
  <c r="K28" i="77"/>
  <c r="AF27" i="77"/>
  <c r="AD27" i="77"/>
  <c r="K27" i="77"/>
  <c r="AF26" i="77"/>
  <c r="AD26" i="77"/>
  <c r="K26" i="77"/>
  <c r="AF25" i="77"/>
  <c r="AD25" i="77"/>
  <c r="K25" i="77"/>
  <c r="AF24" i="77"/>
  <c r="AD24" i="77"/>
  <c r="K24" i="77"/>
  <c r="AF23" i="77"/>
  <c r="AD23" i="77"/>
  <c r="K23" i="77"/>
  <c r="AF22" i="77"/>
  <c r="AD22" i="77"/>
  <c r="K22" i="77"/>
  <c r="AF21" i="77"/>
  <c r="AD21" i="77"/>
  <c r="K21" i="77"/>
  <c r="AF20" i="77"/>
  <c r="AD20" i="77"/>
  <c r="K20" i="77"/>
  <c r="AF19" i="77"/>
  <c r="AD19" i="77"/>
  <c r="K19" i="77"/>
  <c r="AF18" i="77"/>
  <c r="AD18" i="77"/>
  <c r="K18" i="77"/>
  <c r="AF17" i="77"/>
  <c r="AD17" i="77"/>
  <c r="K17" i="77"/>
  <c r="AF16" i="77"/>
  <c r="AD16" i="77"/>
  <c r="K16" i="77"/>
  <c r="AF15" i="77"/>
  <c r="AD15" i="77"/>
  <c r="K15" i="77"/>
  <c r="AF14" i="77"/>
  <c r="AD14" i="77"/>
  <c r="K14" i="77"/>
  <c r="AF13" i="77"/>
  <c r="AD13" i="77"/>
  <c r="K13" i="77"/>
  <c r="AF12" i="77"/>
  <c r="AD12" i="77"/>
  <c r="K12" i="77"/>
  <c r="AF11" i="77"/>
  <c r="AD11" i="77"/>
  <c r="K11" i="77"/>
  <c r="AF10" i="77"/>
  <c r="AD10" i="77"/>
  <c r="K10" i="77"/>
  <c r="AF9" i="77"/>
  <c r="AD9" i="77"/>
  <c r="K9" i="77"/>
  <c r="AF8" i="77"/>
  <c r="AD8" i="77"/>
  <c r="K8" i="77"/>
  <c r="AF98" i="79"/>
  <c r="AD98" i="79"/>
  <c r="K98" i="79"/>
  <c r="AF97" i="79"/>
  <c r="AD97" i="79"/>
  <c r="K97" i="79"/>
  <c r="AF96" i="79"/>
  <c r="AD96" i="79"/>
  <c r="K96" i="79"/>
  <c r="AF95" i="79"/>
  <c r="AD95" i="79"/>
  <c r="K95" i="79"/>
  <c r="AF94" i="79"/>
  <c r="AD94" i="79"/>
  <c r="K94" i="79"/>
  <c r="AF93" i="79"/>
  <c r="AD93" i="79"/>
  <c r="K93" i="79"/>
  <c r="AF92" i="79"/>
  <c r="AD92" i="79"/>
  <c r="K92" i="79"/>
  <c r="AF91" i="79"/>
  <c r="AD91" i="79"/>
  <c r="K91" i="79"/>
  <c r="AF90" i="79"/>
  <c r="AD90" i="79"/>
  <c r="K90" i="79"/>
  <c r="AF89" i="79"/>
  <c r="AD89" i="79"/>
  <c r="K89" i="79"/>
  <c r="AF88" i="79"/>
  <c r="AD88" i="79"/>
  <c r="K88" i="79"/>
  <c r="AF87" i="79"/>
  <c r="AD87" i="79"/>
  <c r="K87" i="79"/>
  <c r="AF86" i="79"/>
  <c r="AD86" i="79"/>
  <c r="K86" i="79"/>
  <c r="AF85" i="79"/>
  <c r="AD85" i="79"/>
  <c r="K85" i="79"/>
  <c r="AF84" i="79"/>
  <c r="AD84" i="79"/>
  <c r="K84" i="79"/>
  <c r="AF83" i="79"/>
  <c r="AD83" i="79"/>
  <c r="K83" i="79"/>
  <c r="AF82" i="79"/>
  <c r="AD82" i="79"/>
  <c r="K82" i="79"/>
  <c r="AF81" i="79"/>
  <c r="AD81" i="79"/>
  <c r="K81" i="79"/>
  <c r="AF80" i="79"/>
  <c r="AD80" i="79"/>
  <c r="K80" i="79"/>
  <c r="AF79" i="79"/>
  <c r="AD79" i="79"/>
  <c r="K79" i="79"/>
  <c r="AF78" i="79"/>
  <c r="AD78" i="79"/>
  <c r="K78" i="79"/>
  <c r="AF77" i="79"/>
  <c r="AD77" i="79"/>
  <c r="K77" i="79"/>
  <c r="AF76" i="79"/>
  <c r="AD76" i="79"/>
  <c r="K76" i="79"/>
  <c r="AF75" i="79"/>
  <c r="AD75" i="79"/>
  <c r="K75" i="79"/>
  <c r="AF74" i="79"/>
  <c r="AD74" i="79"/>
  <c r="K74" i="79"/>
  <c r="AF73" i="79"/>
  <c r="AD73" i="79"/>
  <c r="K73" i="79"/>
  <c r="AF72" i="79"/>
  <c r="AD72" i="79"/>
  <c r="K72" i="79"/>
  <c r="AF71" i="79"/>
  <c r="AD71" i="79"/>
  <c r="K71" i="79"/>
  <c r="AF70" i="79"/>
  <c r="AD70" i="79"/>
  <c r="K70" i="79"/>
  <c r="AF69" i="79"/>
  <c r="AD69" i="79"/>
  <c r="K69" i="79"/>
  <c r="AF68" i="79"/>
  <c r="AD68" i="79"/>
  <c r="K68" i="79"/>
  <c r="AF67" i="79"/>
  <c r="AD67" i="79"/>
  <c r="K67" i="79"/>
  <c r="AF66" i="79"/>
  <c r="AD66" i="79"/>
  <c r="K66" i="79"/>
  <c r="AF65" i="79"/>
  <c r="AD65" i="79"/>
  <c r="K65" i="79"/>
  <c r="AF64" i="79"/>
  <c r="AD64" i="79"/>
  <c r="K64" i="79"/>
  <c r="AF63" i="79"/>
  <c r="AD63" i="79"/>
  <c r="K63" i="79"/>
  <c r="AF62" i="79"/>
  <c r="AD62" i="79"/>
  <c r="K62" i="79"/>
  <c r="AF61" i="79"/>
  <c r="AD61" i="79"/>
  <c r="K61" i="79"/>
  <c r="AF60" i="79"/>
  <c r="AD60" i="79"/>
  <c r="K60" i="79"/>
  <c r="AF59" i="79"/>
  <c r="AD59" i="79"/>
  <c r="K59" i="79"/>
  <c r="AF58" i="79"/>
  <c r="AD58" i="79"/>
  <c r="K58" i="79"/>
  <c r="AF57" i="79"/>
  <c r="AD57" i="79"/>
  <c r="K57" i="79"/>
  <c r="AF56" i="79"/>
  <c r="AD56" i="79"/>
  <c r="K56" i="79"/>
  <c r="AF55" i="79"/>
  <c r="AD55" i="79"/>
  <c r="K55" i="79"/>
  <c r="AF54" i="79"/>
  <c r="AD54" i="79"/>
  <c r="K54" i="79"/>
  <c r="AF53" i="79"/>
  <c r="AD53" i="79"/>
  <c r="K53" i="79"/>
  <c r="AF52" i="79"/>
  <c r="AD52" i="79"/>
  <c r="K52" i="79"/>
  <c r="AF51" i="79"/>
  <c r="AD51" i="79"/>
  <c r="K51" i="79"/>
  <c r="AF50" i="79"/>
  <c r="AD50" i="79"/>
  <c r="K50" i="79"/>
  <c r="AF49" i="79"/>
  <c r="AD49" i="79"/>
  <c r="K49" i="79"/>
  <c r="AF48" i="79"/>
  <c r="AD48" i="79"/>
  <c r="K48" i="79"/>
  <c r="AF47" i="79"/>
  <c r="AD47" i="79"/>
  <c r="K47" i="79"/>
  <c r="AF46" i="79"/>
  <c r="AD46" i="79"/>
  <c r="K46" i="79"/>
  <c r="AF45" i="79"/>
  <c r="AD45" i="79"/>
  <c r="K45" i="79"/>
  <c r="AF44" i="79"/>
  <c r="AD44" i="79"/>
  <c r="K44" i="79"/>
  <c r="AF43" i="79"/>
  <c r="AD43" i="79"/>
  <c r="K43" i="79"/>
  <c r="AF42" i="79"/>
  <c r="AD42" i="79"/>
  <c r="K42" i="79"/>
  <c r="AF41" i="79"/>
  <c r="AD41" i="79"/>
  <c r="K41" i="79"/>
  <c r="AF40" i="79"/>
  <c r="AD40" i="79"/>
  <c r="K40" i="79"/>
  <c r="AF39" i="79"/>
  <c r="AD39" i="79"/>
  <c r="K39" i="79"/>
  <c r="AF38" i="79"/>
  <c r="AD38" i="79"/>
  <c r="K38" i="79"/>
  <c r="AF37" i="79"/>
  <c r="AD37" i="79"/>
  <c r="K37" i="79"/>
  <c r="AF36" i="79"/>
  <c r="AD36" i="79"/>
  <c r="K36" i="79"/>
  <c r="AF35" i="79"/>
  <c r="AD35" i="79"/>
  <c r="K35" i="79"/>
  <c r="AF34" i="79"/>
  <c r="AD34" i="79"/>
  <c r="K34" i="79"/>
  <c r="AF33" i="79"/>
  <c r="AD33" i="79"/>
  <c r="K33" i="79"/>
  <c r="AF32" i="79"/>
  <c r="AD32" i="79"/>
  <c r="K32" i="79"/>
  <c r="AF31" i="79"/>
  <c r="AD31" i="79"/>
  <c r="K31" i="79"/>
  <c r="AF30" i="79"/>
  <c r="AD30" i="79"/>
  <c r="K30" i="79"/>
  <c r="AF29" i="79"/>
  <c r="AD29" i="79"/>
  <c r="K29" i="79"/>
  <c r="AF28" i="79"/>
  <c r="AD28" i="79"/>
  <c r="K28" i="79"/>
  <c r="AF27" i="79"/>
  <c r="AD27" i="79"/>
  <c r="K27" i="79"/>
  <c r="AF26" i="79"/>
  <c r="AD26" i="79"/>
  <c r="K26" i="79"/>
  <c r="AF25" i="79"/>
  <c r="AD25" i="79"/>
  <c r="K25" i="79"/>
  <c r="AF24" i="79"/>
  <c r="AD24" i="79"/>
  <c r="K24" i="79"/>
  <c r="AF23" i="79"/>
  <c r="AD23" i="79"/>
  <c r="K23" i="79"/>
  <c r="AF22" i="79"/>
  <c r="AD22" i="79"/>
  <c r="K22" i="79"/>
  <c r="AF21" i="79"/>
  <c r="AD21" i="79"/>
  <c r="K21" i="79"/>
  <c r="AF20" i="79"/>
  <c r="AD20" i="79"/>
  <c r="K20" i="79"/>
  <c r="AF19" i="79"/>
  <c r="AD19" i="79"/>
  <c r="K19" i="79"/>
  <c r="AF18" i="79"/>
  <c r="AD18" i="79"/>
  <c r="K18" i="79"/>
  <c r="AF17" i="79"/>
  <c r="AD17" i="79"/>
  <c r="K17" i="79"/>
  <c r="AF16" i="79"/>
  <c r="AD16" i="79"/>
  <c r="K16" i="79"/>
  <c r="AF15" i="79"/>
  <c r="AD15" i="79"/>
  <c r="K15" i="79"/>
  <c r="AF14" i="79"/>
  <c r="AD14" i="79"/>
  <c r="K14" i="79"/>
  <c r="AF13" i="79"/>
  <c r="AD13" i="79"/>
  <c r="K13" i="79"/>
  <c r="AF12" i="79"/>
  <c r="AD12" i="79"/>
  <c r="K12" i="79"/>
  <c r="AF11" i="79"/>
  <c r="AD11" i="79"/>
  <c r="K11" i="79"/>
  <c r="AF10" i="79"/>
  <c r="AD10" i="79"/>
  <c r="K10" i="79"/>
  <c r="AF9" i="79"/>
  <c r="AD9" i="79"/>
  <c r="K9" i="79"/>
  <c r="AF8" i="79"/>
  <c r="AD8" i="79"/>
  <c r="K8" i="79"/>
  <c r="AF98" i="82"/>
  <c r="AD98" i="82"/>
  <c r="K98" i="82"/>
  <c r="AF97" i="82"/>
  <c r="AD97" i="82"/>
  <c r="K97" i="82"/>
  <c r="AF96" i="82"/>
  <c r="AD96" i="82"/>
  <c r="K96" i="82"/>
  <c r="AF95" i="82"/>
  <c r="AD95" i="82"/>
  <c r="K95" i="82"/>
  <c r="AF94" i="82"/>
  <c r="AD94" i="82"/>
  <c r="K94" i="82"/>
  <c r="AF93" i="82"/>
  <c r="AD93" i="82"/>
  <c r="K93" i="82"/>
  <c r="AF92" i="82"/>
  <c r="AD92" i="82"/>
  <c r="K92" i="82"/>
  <c r="AF91" i="82"/>
  <c r="AD91" i="82"/>
  <c r="K91" i="82"/>
  <c r="AF90" i="82"/>
  <c r="AD90" i="82"/>
  <c r="K90" i="82"/>
  <c r="AF89" i="82"/>
  <c r="AD89" i="82"/>
  <c r="K89" i="82"/>
  <c r="AF88" i="82"/>
  <c r="AD88" i="82"/>
  <c r="K88" i="82"/>
  <c r="AF87" i="82"/>
  <c r="AD87" i="82"/>
  <c r="K87" i="82"/>
  <c r="AF86" i="82"/>
  <c r="AD86" i="82"/>
  <c r="K86" i="82"/>
  <c r="AF85" i="82"/>
  <c r="AD85" i="82"/>
  <c r="K85" i="82"/>
  <c r="AF84" i="82"/>
  <c r="AD84" i="82"/>
  <c r="K84" i="82"/>
  <c r="AF83" i="82"/>
  <c r="AD83" i="82"/>
  <c r="K83" i="82"/>
  <c r="AF82" i="82"/>
  <c r="AD82" i="82"/>
  <c r="K82" i="82"/>
  <c r="AF81" i="82"/>
  <c r="AD81" i="82"/>
  <c r="K81" i="82"/>
  <c r="AF80" i="82"/>
  <c r="AD80" i="82"/>
  <c r="K80" i="82"/>
  <c r="AF79" i="82"/>
  <c r="AD79" i="82"/>
  <c r="K79" i="82"/>
  <c r="AF78" i="82"/>
  <c r="AD78" i="82"/>
  <c r="K78" i="82"/>
  <c r="AF77" i="82"/>
  <c r="AD77" i="82"/>
  <c r="K77" i="82"/>
  <c r="AF76" i="82"/>
  <c r="AD76" i="82"/>
  <c r="K76" i="82"/>
  <c r="AF75" i="82"/>
  <c r="AD75" i="82"/>
  <c r="K75" i="82"/>
  <c r="AF74" i="82"/>
  <c r="AD74" i="82"/>
  <c r="K74" i="82"/>
  <c r="AF73" i="82"/>
  <c r="AD73" i="82"/>
  <c r="K73" i="82"/>
  <c r="AF72" i="82"/>
  <c r="AD72" i="82"/>
  <c r="K72" i="82"/>
  <c r="AF71" i="82"/>
  <c r="AD71" i="82"/>
  <c r="K71" i="82"/>
  <c r="AF70" i="82"/>
  <c r="AD70" i="82"/>
  <c r="K70" i="82"/>
  <c r="AF69" i="82"/>
  <c r="AD69" i="82"/>
  <c r="K69" i="82"/>
  <c r="AF68" i="82"/>
  <c r="AD68" i="82"/>
  <c r="K68" i="82"/>
  <c r="AF67" i="82"/>
  <c r="AD67" i="82"/>
  <c r="K67" i="82"/>
  <c r="AF66" i="82"/>
  <c r="AD66" i="82"/>
  <c r="K66" i="82"/>
  <c r="AF65" i="82"/>
  <c r="AD65" i="82"/>
  <c r="K65" i="82"/>
  <c r="AF64" i="82"/>
  <c r="AD64" i="82"/>
  <c r="K64" i="82"/>
  <c r="AF63" i="82"/>
  <c r="AD63" i="82"/>
  <c r="K63" i="82"/>
  <c r="AF62" i="82"/>
  <c r="AD62" i="82"/>
  <c r="K62" i="82"/>
  <c r="AF61" i="82"/>
  <c r="AD61" i="82"/>
  <c r="K61" i="82"/>
  <c r="AF60" i="82"/>
  <c r="AD60" i="82"/>
  <c r="K60" i="82"/>
  <c r="AF59" i="82"/>
  <c r="AD59" i="82"/>
  <c r="K59" i="82"/>
  <c r="AF58" i="82"/>
  <c r="AD58" i="82"/>
  <c r="K58" i="82"/>
  <c r="AF57" i="82"/>
  <c r="AD57" i="82"/>
  <c r="K57" i="82"/>
  <c r="AF56" i="82"/>
  <c r="AD56" i="82"/>
  <c r="K56" i="82"/>
  <c r="AF55" i="82"/>
  <c r="AD55" i="82"/>
  <c r="K55" i="82"/>
  <c r="AF54" i="82"/>
  <c r="AD54" i="82"/>
  <c r="K54" i="82"/>
  <c r="AF53" i="82"/>
  <c r="AD53" i="82"/>
  <c r="K53" i="82"/>
  <c r="AF52" i="82"/>
  <c r="AD52" i="82"/>
  <c r="K52" i="82"/>
  <c r="AF51" i="82"/>
  <c r="AD51" i="82"/>
  <c r="K51" i="82"/>
  <c r="AF50" i="82"/>
  <c r="AD50" i="82"/>
  <c r="K50" i="82"/>
  <c r="AF49" i="82"/>
  <c r="AD49" i="82"/>
  <c r="K49" i="82"/>
  <c r="AF48" i="82"/>
  <c r="AD48" i="82"/>
  <c r="K48" i="82"/>
  <c r="AF47" i="82"/>
  <c r="AD47" i="82"/>
  <c r="K47" i="82"/>
  <c r="AF46" i="82"/>
  <c r="AD46" i="82"/>
  <c r="K46" i="82"/>
  <c r="AF45" i="82"/>
  <c r="AD45" i="82"/>
  <c r="K45" i="82"/>
  <c r="AF44" i="82"/>
  <c r="AD44" i="82"/>
  <c r="K44" i="82"/>
  <c r="AF43" i="82"/>
  <c r="AD43" i="82"/>
  <c r="K43" i="82"/>
  <c r="AF42" i="82"/>
  <c r="AD42" i="82"/>
  <c r="K42" i="82"/>
  <c r="AF41" i="82"/>
  <c r="AD41" i="82"/>
  <c r="K41" i="82"/>
  <c r="AF40" i="82"/>
  <c r="AD40" i="82"/>
  <c r="K40" i="82"/>
  <c r="AF39" i="82"/>
  <c r="AD39" i="82"/>
  <c r="K39" i="82"/>
  <c r="AF38" i="82"/>
  <c r="AD38" i="82"/>
  <c r="K38" i="82"/>
  <c r="AF37" i="82"/>
  <c r="AD37" i="82"/>
  <c r="K37" i="82"/>
  <c r="AF36" i="82"/>
  <c r="AD36" i="82"/>
  <c r="K36" i="82"/>
  <c r="AF35" i="82"/>
  <c r="AD35" i="82"/>
  <c r="K35" i="82"/>
  <c r="AF34" i="82"/>
  <c r="AD34" i="82"/>
  <c r="K34" i="82"/>
  <c r="AF33" i="82"/>
  <c r="AD33" i="82"/>
  <c r="K33" i="82"/>
  <c r="AF32" i="82"/>
  <c r="AD32" i="82"/>
  <c r="K32" i="82"/>
  <c r="AF31" i="82"/>
  <c r="AD31" i="82"/>
  <c r="K31" i="82"/>
  <c r="AF30" i="82"/>
  <c r="AD30" i="82"/>
  <c r="K30" i="82"/>
  <c r="AF29" i="82"/>
  <c r="AD29" i="82"/>
  <c r="K29" i="82"/>
  <c r="AF28" i="82"/>
  <c r="AD28" i="82"/>
  <c r="K28" i="82"/>
  <c r="AF27" i="82"/>
  <c r="AD27" i="82"/>
  <c r="K27" i="82"/>
  <c r="AF26" i="82"/>
  <c r="AD26" i="82"/>
  <c r="K26" i="82"/>
  <c r="AF25" i="82"/>
  <c r="AD25" i="82"/>
  <c r="K25" i="82"/>
  <c r="AF24" i="82"/>
  <c r="AD24" i="82"/>
  <c r="K24" i="82"/>
  <c r="AF23" i="82"/>
  <c r="AD23" i="82"/>
  <c r="K23" i="82"/>
  <c r="AF22" i="82"/>
  <c r="AD22" i="82"/>
  <c r="K22" i="82"/>
  <c r="AF21" i="82"/>
  <c r="AD21" i="82"/>
  <c r="K21" i="82"/>
  <c r="AF20" i="82"/>
  <c r="AD20" i="82"/>
  <c r="K20" i="82"/>
  <c r="AF19" i="82"/>
  <c r="AD19" i="82"/>
  <c r="K19" i="82"/>
  <c r="AF18" i="82"/>
  <c r="AD18" i="82"/>
  <c r="K18" i="82"/>
  <c r="AF17" i="82"/>
  <c r="AD17" i="82"/>
  <c r="K17" i="82"/>
  <c r="AF16" i="82"/>
  <c r="AD16" i="82"/>
  <c r="K16" i="82"/>
  <c r="AF15" i="82"/>
  <c r="AD15" i="82"/>
  <c r="K15" i="82"/>
  <c r="AF14" i="82"/>
  <c r="AD14" i="82"/>
  <c r="K14" i="82"/>
  <c r="AF13" i="82"/>
  <c r="AD13" i="82"/>
  <c r="K13" i="82"/>
  <c r="AF12" i="82"/>
  <c r="AD12" i="82"/>
  <c r="K12" i="82"/>
  <c r="AF11" i="82"/>
  <c r="AD11" i="82"/>
  <c r="K11" i="82"/>
  <c r="AF10" i="82"/>
  <c r="AD10" i="82"/>
  <c r="K10" i="82"/>
  <c r="AF9" i="82"/>
  <c r="AD9" i="82"/>
  <c r="K9" i="82"/>
  <c r="AF8" i="82"/>
  <c r="AD8" i="82"/>
  <c r="K8" i="82"/>
  <c r="AF98" i="81"/>
  <c r="AD98" i="81"/>
  <c r="K98" i="81"/>
  <c r="AF97" i="81"/>
  <c r="AD97" i="81"/>
  <c r="K97" i="81"/>
  <c r="AF96" i="81"/>
  <c r="AD96" i="81"/>
  <c r="K96" i="81"/>
  <c r="AF95" i="81"/>
  <c r="AD95" i="81"/>
  <c r="K95" i="81"/>
  <c r="AF94" i="81"/>
  <c r="AD94" i="81"/>
  <c r="K94" i="81"/>
  <c r="AF93" i="81"/>
  <c r="AD93" i="81"/>
  <c r="K93" i="81"/>
  <c r="AF92" i="81"/>
  <c r="AD92" i="81"/>
  <c r="K92" i="81"/>
  <c r="AF91" i="81"/>
  <c r="AD91" i="81"/>
  <c r="K91" i="81"/>
  <c r="AF90" i="81"/>
  <c r="AD90" i="81"/>
  <c r="K90" i="81"/>
  <c r="AF89" i="81"/>
  <c r="AD89" i="81"/>
  <c r="K89" i="81"/>
  <c r="AF88" i="81"/>
  <c r="AD88" i="81"/>
  <c r="K88" i="81"/>
  <c r="AF87" i="81"/>
  <c r="AD87" i="81"/>
  <c r="K87" i="81"/>
  <c r="AF86" i="81"/>
  <c r="AD86" i="81"/>
  <c r="K86" i="81"/>
  <c r="AF85" i="81"/>
  <c r="AD85" i="81"/>
  <c r="K85" i="81"/>
  <c r="AF84" i="81"/>
  <c r="AD84" i="81"/>
  <c r="K84" i="81"/>
  <c r="AF83" i="81"/>
  <c r="AD83" i="81"/>
  <c r="K83" i="81"/>
  <c r="AF82" i="81"/>
  <c r="AD82" i="81"/>
  <c r="K82" i="81"/>
  <c r="AF81" i="81"/>
  <c r="AD81" i="81"/>
  <c r="K81" i="81"/>
  <c r="AF80" i="81"/>
  <c r="AD80" i="81"/>
  <c r="K80" i="81"/>
  <c r="AF79" i="81"/>
  <c r="AD79" i="81"/>
  <c r="K79" i="81"/>
  <c r="AF78" i="81"/>
  <c r="AD78" i="81"/>
  <c r="K78" i="81"/>
  <c r="AF77" i="81"/>
  <c r="AD77" i="81"/>
  <c r="K77" i="81"/>
  <c r="AF76" i="81"/>
  <c r="AD76" i="81"/>
  <c r="K76" i="81"/>
  <c r="AF75" i="81"/>
  <c r="AD75" i="81"/>
  <c r="K75" i="81"/>
  <c r="AF74" i="81"/>
  <c r="AD74" i="81"/>
  <c r="K74" i="81"/>
  <c r="AF73" i="81"/>
  <c r="AD73" i="81"/>
  <c r="K73" i="81"/>
  <c r="AF72" i="81"/>
  <c r="AD72" i="81"/>
  <c r="K72" i="81"/>
  <c r="AF71" i="81"/>
  <c r="AD71" i="81"/>
  <c r="K71" i="81"/>
  <c r="AF70" i="81"/>
  <c r="AD70" i="81"/>
  <c r="K70" i="81"/>
  <c r="AF69" i="81"/>
  <c r="AD69" i="81"/>
  <c r="K69" i="81"/>
  <c r="AF68" i="81"/>
  <c r="AD68" i="81"/>
  <c r="K68" i="81"/>
  <c r="AF67" i="81"/>
  <c r="AD67" i="81"/>
  <c r="K67" i="81"/>
  <c r="AF66" i="81"/>
  <c r="AD66" i="81"/>
  <c r="K66" i="81"/>
  <c r="AF65" i="81"/>
  <c r="AD65" i="81"/>
  <c r="K65" i="81"/>
  <c r="AF64" i="81"/>
  <c r="AD64" i="81"/>
  <c r="K64" i="81"/>
  <c r="AF63" i="81"/>
  <c r="AD63" i="81"/>
  <c r="K63" i="81"/>
  <c r="AF62" i="81"/>
  <c r="AD62" i="81"/>
  <c r="K62" i="81"/>
  <c r="AF61" i="81"/>
  <c r="AD61" i="81"/>
  <c r="K61" i="81"/>
  <c r="AF60" i="81"/>
  <c r="AD60" i="81"/>
  <c r="K60" i="81"/>
  <c r="AF59" i="81"/>
  <c r="AD59" i="81"/>
  <c r="K59" i="81"/>
  <c r="AF58" i="81"/>
  <c r="AD58" i="81"/>
  <c r="K58" i="81"/>
  <c r="AF57" i="81"/>
  <c r="AD57" i="81"/>
  <c r="K57" i="81"/>
  <c r="AF56" i="81"/>
  <c r="AD56" i="81"/>
  <c r="K56" i="81"/>
  <c r="AF55" i="81"/>
  <c r="AD55" i="81"/>
  <c r="K55" i="81"/>
  <c r="AF54" i="81"/>
  <c r="AD54" i="81"/>
  <c r="K54" i="81"/>
  <c r="AF53" i="81"/>
  <c r="AD53" i="81"/>
  <c r="K53" i="81"/>
  <c r="AF52" i="81"/>
  <c r="AD52" i="81"/>
  <c r="K52" i="81"/>
  <c r="AF51" i="81"/>
  <c r="AD51" i="81"/>
  <c r="K51" i="81"/>
  <c r="AF50" i="81"/>
  <c r="AD50" i="81"/>
  <c r="K50" i="81"/>
  <c r="AF49" i="81"/>
  <c r="AD49" i="81"/>
  <c r="K49" i="81"/>
  <c r="AF48" i="81"/>
  <c r="AD48" i="81"/>
  <c r="K48" i="81"/>
  <c r="AF47" i="81"/>
  <c r="AD47" i="81"/>
  <c r="K47" i="81"/>
  <c r="AF46" i="81"/>
  <c r="AD46" i="81"/>
  <c r="K46" i="81"/>
  <c r="AF45" i="81"/>
  <c r="AD45" i="81"/>
  <c r="K45" i="81"/>
  <c r="AF44" i="81"/>
  <c r="AD44" i="81"/>
  <c r="K44" i="81"/>
  <c r="AF43" i="81"/>
  <c r="AD43" i="81"/>
  <c r="K43" i="81"/>
  <c r="AF42" i="81"/>
  <c r="AD42" i="81"/>
  <c r="K42" i="81"/>
  <c r="AF41" i="81"/>
  <c r="AD41" i="81"/>
  <c r="K41" i="81"/>
  <c r="AF40" i="81"/>
  <c r="AD40" i="81"/>
  <c r="K40" i="81"/>
  <c r="AF39" i="81"/>
  <c r="AD39" i="81"/>
  <c r="K39" i="81"/>
  <c r="AF38" i="81"/>
  <c r="AD38" i="81"/>
  <c r="K38" i="81"/>
  <c r="AF37" i="81"/>
  <c r="AD37" i="81"/>
  <c r="K37" i="81"/>
  <c r="AF36" i="81"/>
  <c r="AD36" i="81"/>
  <c r="K36" i="81"/>
  <c r="AF35" i="81"/>
  <c r="AD35" i="81"/>
  <c r="K35" i="81"/>
  <c r="AF34" i="81"/>
  <c r="AD34" i="81"/>
  <c r="K34" i="81"/>
  <c r="AF33" i="81"/>
  <c r="AD33" i="81"/>
  <c r="K33" i="81"/>
  <c r="AF32" i="81"/>
  <c r="AD32" i="81"/>
  <c r="K32" i="81"/>
  <c r="AF31" i="81"/>
  <c r="AD31" i="81"/>
  <c r="K31" i="81"/>
  <c r="AF30" i="81"/>
  <c r="AD30" i="81"/>
  <c r="K30" i="81"/>
  <c r="AF29" i="81"/>
  <c r="AD29" i="81"/>
  <c r="K29" i="81"/>
  <c r="AF28" i="81"/>
  <c r="AD28" i="81"/>
  <c r="K28" i="81"/>
  <c r="AF27" i="81"/>
  <c r="AD27" i="81"/>
  <c r="K27" i="81"/>
  <c r="AF26" i="81"/>
  <c r="AD26" i="81"/>
  <c r="K26" i="81"/>
  <c r="AF25" i="81"/>
  <c r="AD25" i="81"/>
  <c r="K25" i="81"/>
  <c r="AF24" i="81"/>
  <c r="AD24" i="81"/>
  <c r="K24" i="81"/>
  <c r="AF23" i="81"/>
  <c r="AD23" i="81"/>
  <c r="K23" i="81"/>
  <c r="AF22" i="81"/>
  <c r="AD22" i="81"/>
  <c r="K22" i="81"/>
  <c r="AF21" i="81"/>
  <c r="AD21" i="81"/>
  <c r="K21" i="81"/>
  <c r="AF20" i="81"/>
  <c r="AD20" i="81"/>
  <c r="K20" i="81"/>
  <c r="AF19" i="81"/>
  <c r="AD19" i="81"/>
  <c r="K19" i="81"/>
  <c r="AF18" i="81"/>
  <c r="AD18" i="81"/>
  <c r="K18" i="81"/>
  <c r="AF17" i="81"/>
  <c r="AD17" i="81"/>
  <c r="K17" i="81"/>
  <c r="AF16" i="81"/>
  <c r="AD16" i="81"/>
  <c r="K16" i="81"/>
  <c r="AF15" i="81"/>
  <c r="AD15" i="81"/>
  <c r="K15" i="81"/>
  <c r="AF14" i="81"/>
  <c r="AD14" i="81"/>
  <c r="K14" i="81"/>
  <c r="AF13" i="81"/>
  <c r="AD13" i="81"/>
  <c r="K13" i="81"/>
  <c r="AF12" i="81"/>
  <c r="AD12" i="81"/>
  <c r="K12" i="81"/>
  <c r="AF11" i="81"/>
  <c r="AD11" i="81"/>
  <c r="K11" i="81"/>
  <c r="AF10" i="81"/>
  <c r="AD10" i="81"/>
  <c r="K10" i="81"/>
  <c r="AF9" i="81"/>
  <c r="AD9" i="81"/>
  <c r="K9" i="81"/>
  <c r="AF8" i="81"/>
  <c r="AD8" i="81"/>
  <c r="K8" i="81"/>
  <c r="AF98" i="80"/>
  <c r="AD98" i="80"/>
  <c r="K98" i="80"/>
  <c r="AF97" i="80"/>
  <c r="AD97" i="80"/>
  <c r="K97" i="80"/>
  <c r="AF96" i="80"/>
  <c r="AD96" i="80"/>
  <c r="K96" i="80"/>
  <c r="AF95" i="80"/>
  <c r="AD95" i="80"/>
  <c r="K95" i="80"/>
  <c r="AF94" i="80"/>
  <c r="AD94" i="80"/>
  <c r="K94" i="80"/>
  <c r="AF93" i="80"/>
  <c r="AD93" i="80"/>
  <c r="K93" i="80"/>
  <c r="AF92" i="80"/>
  <c r="AD92" i="80"/>
  <c r="K92" i="80"/>
  <c r="AF91" i="80"/>
  <c r="AD91" i="80"/>
  <c r="K91" i="80"/>
  <c r="AF90" i="80"/>
  <c r="AD90" i="80"/>
  <c r="K90" i="80"/>
  <c r="AF89" i="80"/>
  <c r="AD89" i="80"/>
  <c r="K89" i="80"/>
  <c r="AF88" i="80"/>
  <c r="AD88" i="80"/>
  <c r="K88" i="80"/>
  <c r="AF87" i="80"/>
  <c r="AD87" i="80"/>
  <c r="K87" i="80"/>
  <c r="AF86" i="80"/>
  <c r="AD86" i="80"/>
  <c r="K86" i="80"/>
  <c r="AF85" i="80"/>
  <c r="AD85" i="80"/>
  <c r="K85" i="80"/>
  <c r="AF84" i="80"/>
  <c r="AD84" i="80"/>
  <c r="K84" i="80"/>
  <c r="AF83" i="80"/>
  <c r="AD83" i="80"/>
  <c r="K83" i="80"/>
  <c r="AF82" i="80"/>
  <c r="AD82" i="80"/>
  <c r="K82" i="80"/>
  <c r="AF81" i="80"/>
  <c r="AD81" i="80"/>
  <c r="K81" i="80"/>
  <c r="AF80" i="80"/>
  <c r="AD80" i="80"/>
  <c r="K80" i="80"/>
  <c r="AF79" i="80"/>
  <c r="AD79" i="80"/>
  <c r="K79" i="80"/>
  <c r="AF78" i="80"/>
  <c r="AD78" i="80"/>
  <c r="K78" i="80"/>
  <c r="AF77" i="80"/>
  <c r="AD77" i="80"/>
  <c r="K77" i="80"/>
  <c r="AF76" i="80"/>
  <c r="AD76" i="80"/>
  <c r="K76" i="80"/>
  <c r="AF75" i="80"/>
  <c r="AD75" i="80"/>
  <c r="K75" i="80"/>
  <c r="AF74" i="80"/>
  <c r="AD74" i="80"/>
  <c r="K74" i="80"/>
  <c r="AF73" i="80"/>
  <c r="AD73" i="80"/>
  <c r="K73" i="80"/>
  <c r="AF72" i="80"/>
  <c r="AD72" i="80"/>
  <c r="K72" i="80"/>
  <c r="AF71" i="80"/>
  <c r="AD71" i="80"/>
  <c r="K71" i="80"/>
  <c r="AF70" i="80"/>
  <c r="AD70" i="80"/>
  <c r="K70" i="80"/>
  <c r="AF69" i="80"/>
  <c r="AD69" i="80"/>
  <c r="K69" i="80"/>
  <c r="AF68" i="80"/>
  <c r="AD68" i="80"/>
  <c r="K68" i="80"/>
  <c r="AF67" i="80"/>
  <c r="AD67" i="80"/>
  <c r="K67" i="80"/>
  <c r="AF66" i="80"/>
  <c r="AD66" i="80"/>
  <c r="K66" i="80"/>
  <c r="AF65" i="80"/>
  <c r="AD65" i="80"/>
  <c r="K65" i="80"/>
  <c r="AF64" i="80"/>
  <c r="AD64" i="80"/>
  <c r="K64" i="80"/>
  <c r="AF63" i="80"/>
  <c r="AD63" i="80"/>
  <c r="K63" i="80"/>
  <c r="AF62" i="80"/>
  <c r="AD62" i="80"/>
  <c r="K62" i="80"/>
  <c r="AF61" i="80"/>
  <c r="AD61" i="80"/>
  <c r="K61" i="80"/>
  <c r="AF60" i="80"/>
  <c r="AD60" i="80"/>
  <c r="K60" i="80"/>
  <c r="AF59" i="80"/>
  <c r="AD59" i="80"/>
  <c r="K59" i="80"/>
  <c r="AF58" i="80"/>
  <c r="AD58" i="80"/>
  <c r="K58" i="80"/>
  <c r="AF57" i="80"/>
  <c r="AD57" i="80"/>
  <c r="K57" i="80"/>
  <c r="AF56" i="80"/>
  <c r="AD56" i="80"/>
  <c r="K56" i="80"/>
  <c r="AF55" i="80"/>
  <c r="AD55" i="80"/>
  <c r="K55" i="80"/>
  <c r="AF54" i="80"/>
  <c r="AD54" i="80"/>
  <c r="K54" i="80"/>
  <c r="AF53" i="80"/>
  <c r="AD53" i="80"/>
  <c r="K53" i="80"/>
  <c r="AF52" i="80"/>
  <c r="AD52" i="80"/>
  <c r="K52" i="80"/>
  <c r="AF51" i="80"/>
  <c r="AD51" i="80"/>
  <c r="K51" i="80"/>
  <c r="AF50" i="80"/>
  <c r="AD50" i="80"/>
  <c r="K50" i="80"/>
  <c r="AF49" i="80"/>
  <c r="AD49" i="80"/>
  <c r="K49" i="80"/>
  <c r="AF48" i="80"/>
  <c r="AD48" i="80"/>
  <c r="K48" i="80"/>
  <c r="AF47" i="80"/>
  <c r="AD47" i="80"/>
  <c r="K47" i="80"/>
  <c r="AF46" i="80"/>
  <c r="AD46" i="80"/>
  <c r="K46" i="80"/>
  <c r="AF45" i="80"/>
  <c r="AD45" i="80"/>
  <c r="K45" i="80"/>
  <c r="AF44" i="80"/>
  <c r="AD44" i="80"/>
  <c r="K44" i="80"/>
  <c r="AF43" i="80"/>
  <c r="AD43" i="80"/>
  <c r="K43" i="80"/>
  <c r="AF42" i="80"/>
  <c r="AD42" i="80"/>
  <c r="K42" i="80"/>
  <c r="AF41" i="80"/>
  <c r="AD41" i="80"/>
  <c r="K41" i="80"/>
  <c r="AF40" i="80"/>
  <c r="AD40" i="80"/>
  <c r="K40" i="80"/>
  <c r="AF39" i="80"/>
  <c r="AD39" i="80"/>
  <c r="K39" i="80"/>
  <c r="AF38" i="80"/>
  <c r="AD38" i="80"/>
  <c r="K38" i="80"/>
  <c r="AF37" i="80"/>
  <c r="AD37" i="80"/>
  <c r="K37" i="80"/>
  <c r="AF36" i="80"/>
  <c r="AD36" i="80"/>
  <c r="K36" i="80"/>
  <c r="AF35" i="80"/>
  <c r="AD35" i="80"/>
  <c r="K35" i="80"/>
  <c r="AF34" i="80"/>
  <c r="AD34" i="80"/>
  <c r="K34" i="80"/>
  <c r="AF33" i="80"/>
  <c r="AD33" i="80"/>
  <c r="K33" i="80"/>
  <c r="AF32" i="80"/>
  <c r="AD32" i="80"/>
  <c r="K32" i="80"/>
  <c r="AF31" i="80"/>
  <c r="AD31" i="80"/>
  <c r="K31" i="80"/>
  <c r="AF30" i="80"/>
  <c r="AD30" i="80"/>
  <c r="K30" i="80"/>
  <c r="AF29" i="80"/>
  <c r="AD29" i="80"/>
  <c r="K29" i="80"/>
  <c r="AF28" i="80"/>
  <c r="AD28" i="80"/>
  <c r="K28" i="80"/>
  <c r="AF27" i="80"/>
  <c r="AD27" i="80"/>
  <c r="K27" i="80"/>
  <c r="AF26" i="80"/>
  <c r="AD26" i="80"/>
  <c r="K26" i="80"/>
  <c r="AF25" i="80"/>
  <c r="AD25" i="80"/>
  <c r="K25" i="80"/>
  <c r="AF24" i="80"/>
  <c r="AD24" i="80"/>
  <c r="K24" i="80"/>
  <c r="AF23" i="80"/>
  <c r="AD23" i="80"/>
  <c r="K23" i="80"/>
  <c r="AF22" i="80"/>
  <c r="AD22" i="80"/>
  <c r="K22" i="80"/>
  <c r="AF21" i="80"/>
  <c r="AD21" i="80"/>
  <c r="K21" i="80"/>
  <c r="AF20" i="80"/>
  <c r="AD20" i="80"/>
  <c r="K20" i="80"/>
  <c r="AF19" i="80"/>
  <c r="AD19" i="80"/>
  <c r="K19" i="80"/>
  <c r="AF18" i="80"/>
  <c r="AD18" i="80"/>
  <c r="K18" i="80"/>
  <c r="AF17" i="80"/>
  <c r="AD17" i="80"/>
  <c r="K17" i="80"/>
  <c r="AF16" i="80"/>
  <c r="AD16" i="80"/>
  <c r="K16" i="80"/>
  <c r="AF15" i="80"/>
  <c r="AD15" i="80"/>
  <c r="K15" i="80"/>
  <c r="AF14" i="80"/>
  <c r="AD14" i="80"/>
  <c r="K14" i="80"/>
  <c r="AF13" i="80"/>
  <c r="AD13" i="80"/>
  <c r="K13" i="80"/>
  <c r="AF12" i="80"/>
  <c r="AD12" i="80"/>
  <c r="K12" i="80"/>
  <c r="AF11" i="80"/>
  <c r="AD11" i="80"/>
  <c r="K11" i="80"/>
  <c r="AF10" i="80"/>
  <c r="AD10" i="80"/>
  <c r="K10" i="80"/>
  <c r="AF9" i="80"/>
  <c r="AD9" i="80"/>
  <c r="K9" i="80"/>
  <c r="AF8" i="80"/>
  <c r="AD8" i="80"/>
  <c r="K8" i="80"/>
  <c r="AF98" i="76"/>
  <c r="AD98" i="76"/>
  <c r="K98" i="76"/>
  <c r="AF97" i="76"/>
  <c r="AD97" i="76"/>
  <c r="K97" i="76"/>
  <c r="AF96" i="76"/>
  <c r="AD96" i="76"/>
  <c r="K96" i="76"/>
  <c r="AF95" i="76"/>
  <c r="AD95" i="76"/>
  <c r="K95" i="76"/>
  <c r="AF94" i="76"/>
  <c r="AD94" i="76"/>
  <c r="K94" i="76"/>
  <c r="AF93" i="76"/>
  <c r="AD93" i="76"/>
  <c r="K93" i="76"/>
  <c r="AF92" i="76"/>
  <c r="AD92" i="76"/>
  <c r="K92" i="76"/>
  <c r="AF91" i="76"/>
  <c r="AD91" i="76"/>
  <c r="K91" i="76"/>
  <c r="AF90" i="76"/>
  <c r="AD90" i="76"/>
  <c r="K90" i="76"/>
  <c r="AF89" i="76"/>
  <c r="AD89" i="76"/>
  <c r="K89" i="76"/>
  <c r="AF88" i="76"/>
  <c r="AD88" i="76"/>
  <c r="K88" i="76"/>
  <c r="AF87" i="76"/>
  <c r="AD87" i="76"/>
  <c r="K87" i="76"/>
  <c r="AF86" i="76"/>
  <c r="AD86" i="76"/>
  <c r="K86" i="76"/>
  <c r="AF85" i="76"/>
  <c r="AD85" i="76"/>
  <c r="K85" i="76"/>
  <c r="AF84" i="76"/>
  <c r="AD84" i="76"/>
  <c r="K84" i="76"/>
  <c r="AF83" i="76"/>
  <c r="AD83" i="76"/>
  <c r="K83" i="76"/>
  <c r="AF82" i="76"/>
  <c r="AD82" i="76"/>
  <c r="K82" i="76"/>
  <c r="AF81" i="76"/>
  <c r="AD81" i="76"/>
  <c r="K81" i="76"/>
  <c r="AF80" i="76"/>
  <c r="AD80" i="76"/>
  <c r="K80" i="76"/>
  <c r="AF79" i="76"/>
  <c r="AD79" i="76"/>
  <c r="K79" i="76"/>
  <c r="AF78" i="76"/>
  <c r="AD78" i="76"/>
  <c r="K78" i="76"/>
  <c r="AF77" i="76"/>
  <c r="AD77" i="76"/>
  <c r="K77" i="76"/>
  <c r="AF76" i="76"/>
  <c r="AD76" i="76"/>
  <c r="K76" i="76"/>
  <c r="AF75" i="76"/>
  <c r="AD75" i="76"/>
  <c r="K75" i="76"/>
  <c r="AF74" i="76"/>
  <c r="AD74" i="76"/>
  <c r="K74" i="76"/>
  <c r="AF73" i="76"/>
  <c r="AD73" i="76"/>
  <c r="K73" i="76"/>
  <c r="AF72" i="76"/>
  <c r="AD72" i="76"/>
  <c r="K72" i="76"/>
  <c r="AF71" i="76"/>
  <c r="AD71" i="76"/>
  <c r="K71" i="76"/>
  <c r="AF70" i="76"/>
  <c r="AD70" i="76"/>
  <c r="K70" i="76"/>
  <c r="AF69" i="76"/>
  <c r="AD69" i="76"/>
  <c r="K69" i="76"/>
  <c r="AF68" i="76"/>
  <c r="AD68" i="76"/>
  <c r="K68" i="76"/>
  <c r="AF67" i="76"/>
  <c r="AD67" i="76"/>
  <c r="K67" i="76"/>
  <c r="AF66" i="76"/>
  <c r="AD66" i="76"/>
  <c r="K66" i="76"/>
  <c r="AF65" i="76"/>
  <c r="AD65" i="76"/>
  <c r="K65" i="76"/>
  <c r="AF64" i="76"/>
  <c r="AD64" i="76"/>
  <c r="K64" i="76"/>
  <c r="AF63" i="76"/>
  <c r="AD63" i="76"/>
  <c r="K63" i="76"/>
  <c r="AF62" i="76"/>
  <c r="AD62" i="76"/>
  <c r="K62" i="76"/>
  <c r="AF61" i="76"/>
  <c r="AD61" i="76"/>
  <c r="K61" i="76"/>
  <c r="AF60" i="76"/>
  <c r="AD60" i="76"/>
  <c r="K60" i="76"/>
  <c r="AF59" i="76"/>
  <c r="AD59" i="76"/>
  <c r="K59" i="76"/>
  <c r="AF58" i="76"/>
  <c r="AD58" i="76"/>
  <c r="K58" i="76"/>
  <c r="AF57" i="76"/>
  <c r="AD57" i="76"/>
  <c r="K57" i="76"/>
  <c r="AF56" i="76"/>
  <c r="AD56" i="76"/>
  <c r="K56" i="76"/>
  <c r="AF55" i="76"/>
  <c r="AD55" i="76"/>
  <c r="K55" i="76"/>
  <c r="AF54" i="76"/>
  <c r="AD54" i="76"/>
  <c r="K54" i="76"/>
  <c r="AF53" i="76"/>
  <c r="AD53" i="76"/>
  <c r="K53" i="76"/>
  <c r="AF52" i="76"/>
  <c r="AD52" i="76"/>
  <c r="K52" i="76"/>
  <c r="AF51" i="76"/>
  <c r="AD51" i="76"/>
  <c r="K51" i="76"/>
  <c r="AF50" i="76"/>
  <c r="AD50" i="76"/>
  <c r="K50" i="76"/>
  <c r="AF49" i="76"/>
  <c r="AD49" i="76"/>
  <c r="K49" i="76"/>
  <c r="AF48" i="76"/>
  <c r="AD48" i="76"/>
  <c r="K48" i="76"/>
  <c r="AF47" i="76"/>
  <c r="AD47" i="76"/>
  <c r="K47" i="76"/>
  <c r="AF46" i="76"/>
  <c r="AD46" i="76"/>
  <c r="K46" i="76"/>
  <c r="AF45" i="76"/>
  <c r="AD45" i="76"/>
  <c r="K45" i="76"/>
  <c r="AF44" i="76"/>
  <c r="AD44" i="76"/>
  <c r="K44" i="76"/>
  <c r="AF43" i="76"/>
  <c r="AD43" i="76"/>
  <c r="K43" i="76"/>
  <c r="AF42" i="76"/>
  <c r="AD42" i="76"/>
  <c r="K42" i="76"/>
  <c r="AF41" i="76"/>
  <c r="AD41" i="76"/>
  <c r="K41" i="76"/>
  <c r="AF40" i="76"/>
  <c r="AD40" i="76"/>
  <c r="K40" i="76"/>
  <c r="AF39" i="76"/>
  <c r="AD39" i="76"/>
  <c r="K39" i="76"/>
  <c r="AF38" i="76"/>
  <c r="AD38" i="76"/>
  <c r="K38" i="76"/>
  <c r="AF37" i="76"/>
  <c r="AD37" i="76"/>
  <c r="K37" i="76"/>
  <c r="AF36" i="76"/>
  <c r="AD36" i="76"/>
  <c r="K36" i="76"/>
  <c r="AF35" i="76"/>
  <c r="AD35" i="76"/>
  <c r="K35" i="76"/>
  <c r="AF34" i="76"/>
  <c r="AD34" i="76"/>
  <c r="K34" i="76"/>
  <c r="AF33" i="76"/>
  <c r="AD33" i="76"/>
  <c r="K33" i="76"/>
  <c r="AF32" i="76"/>
  <c r="AD32" i="76"/>
  <c r="K32" i="76"/>
  <c r="AF31" i="76"/>
  <c r="AD31" i="76"/>
  <c r="K31" i="76"/>
  <c r="AF30" i="76"/>
  <c r="AD30" i="76"/>
  <c r="K30" i="76"/>
  <c r="AF29" i="76"/>
  <c r="AD29" i="76"/>
  <c r="K29" i="76"/>
  <c r="AF28" i="76"/>
  <c r="AD28" i="76"/>
  <c r="K28" i="76"/>
  <c r="AF27" i="76"/>
  <c r="AD27" i="76"/>
  <c r="K27" i="76"/>
  <c r="AF26" i="76"/>
  <c r="AD26" i="76"/>
  <c r="K26" i="76"/>
  <c r="AF25" i="76"/>
  <c r="AD25" i="76"/>
  <c r="K25" i="76"/>
  <c r="AF24" i="76"/>
  <c r="AD24" i="76"/>
  <c r="K24" i="76"/>
  <c r="AF23" i="76"/>
  <c r="AD23" i="76"/>
  <c r="K23" i="76"/>
  <c r="AF22" i="76"/>
  <c r="AD22" i="76"/>
  <c r="K22" i="76"/>
  <c r="AF21" i="76"/>
  <c r="AD21" i="76"/>
  <c r="K21" i="76"/>
  <c r="AF20" i="76"/>
  <c r="AD20" i="76"/>
  <c r="K20" i="76"/>
  <c r="AF19" i="76"/>
  <c r="AD19" i="76"/>
  <c r="K19" i="76"/>
  <c r="AF18" i="76"/>
  <c r="AD18" i="76"/>
  <c r="K18" i="76"/>
  <c r="AF17" i="76"/>
  <c r="AD17" i="76"/>
  <c r="K17" i="76"/>
  <c r="AF16" i="76"/>
  <c r="AD16" i="76"/>
  <c r="K16" i="76"/>
  <c r="AF15" i="76"/>
  <c r="AD15" i="76"/>
  <c r="K15" i="76"/>
  <c r="AF14" i="76"/>
  <c r="AD14" i="76"/>
  <c r="K14" i="76"/>
  <c r="AF13" i="76"/>
  <c r="AD13" i="76"/>
  <c r="K13" i="76"/>
  <c r="AF12" i="76"/>
  <c r="AD12" i="76"/>
  <c r="K12" i="76"/>
  <c r="AF11" i="76"/>
  <c r="AD11" i="76"/>
  <c r="K11" i="76"/>
  <c r="AF10" i="76"/>
  <c r="AD10" i="76"/>
  <c r="K10" i="76"/>
  <c r="AF9" i="76"/>
  <c r="AD9" i="76"/>
  <c r="K9" i="76"/>
  <c r="AF8" i="76"/>
  <c r="AD8" i="76"/>
  <c r="K8" i="76"/>
  <c r="AF98" i="75"/>
  <c r="AD98" i="75"/>
  <c r="K98" i="75"/>
  <c r="AF97" i="75"/>
  <c r="AD97" i="75"/>
  <c r="K97" i="75"/>
  <c r="AF96" i="75"/>
  <c r="AD96" i="75"/>
  <c r="K96" i="75"/>
  <c r="AF95" i="75"/>
  <c r="AD95" i="75"/>
  <c r="K95" i="75"/>
  <c r="AF94" i="75"/>
  <c r="AD94" i="75"/>
  <c r="K94" i="75"/>
  <c r="AF93" i="75"/>
  <c r="AD93" i="75"/>
  <c r="K93" i="75"/>
  <c r="AF92" i="75"/>
  <c r="AD92" i="75"/>
  <c r="K92" i="75"/>
  <c r="AF91" i="75"/>
  <c r="AD91" i="75"/>
  <c r="K91" i="75"/>
  <c r="AF90" i="75"/>
  <c r="AD90" i="75"/>
  <c r="K90" i="75"/>
  <c r="AF89" i="75"/>
  <c r="AD89" i="75"/>
  <c r="K89" i="75"/>
  <c r="AF88" i="75"/>
  <c r="AD88" i="75"/>
  <c r="K88" i="75"/>
  <c r="AF87" i="75"/>
  <c r="AD87" i="75"/>
  <c r="K87" i="75"/>
  <c r="AF86" i="75"/>
  <c r="AD86" i="75"/>
  <c r="K86" i="75"/>
  <c r="AF85" i="75"/>
  <c r="AD85" i="75"/>
  <c r="K85" i="75"/>
  <c r="AF84" i="75"/>
  <c r="AD84" i="75"/>
  <c r="K84" i="75"/>
  <c r="AF83" i="75"/>
  <c r="AD83" i="75"/>
  <c r="K83" i="75"/>
  <c r="AF82" i="75"/>
  <c r="AD82" i="75"/>
  <c r="K82" i="75"/>
  <c r="AF81" i="75"/>
  <c r="AD81" i="75"/>
  <c r="K81" i="75"/>
  <c r="AF80" i="75"/>
  <c r="AD80" i="75"/>
  <c r="K80" i="75"/>
  <c r="AF79" i="75"/>
  <c r="AD79" i="75"/>
  <c r="K79" i="75"/>
  <c r="AF78" i="75"/>
  <c r="AD78" i="75"/>
  <c r="K78" i="75"/>
  <c r="AF77" i="75"/>
  <c r="AD77" i="75"/>
  <c r="K77" i="75"/>
  <c r="AF76" i="75"/>
  <c r="AD76" i="75"/>
  <c r="K76" i="75"/>
  <c r="AF75" i="75"/>
  <c r="AD75" i="75"/>
  <c r="K75" i="75"/>
  <c r="AF74" i="75"/>
  <c r="AD74" i="75"/>
  <c r="K74" i="75"/>
  <c r="AF73" i="75"/>
  <c r="AD73" i="75"/>
  <c r="K73" i="75"/>
  <c r="AF72" i="75"/>
  <c r="AD72" i="75"/>
  <c r="K72" i="75"/>
  <c r="AF71" i="75"/>
  <c r="AD71" i="75"/>
  <c r="K71" i="75"/>
  <c r="AF70" i="75"/>
  <c r="AD70" i="75"/>
  <c r="K70" i="75"/>
  <c r="AF69" i="75"/>
  <c r="AD69" i="75"/>
  <c r="K69" i="75"/>
  <c r="AF68" i="75"/>
  <c r="AD68" i="75"/>
  <c r="K68" i="75"/>
  <c r="AF67" i="75"/>
  <c r="AD67" i="75"/>
  <c r="K67" i="75"/>
  <c r="AF66" i="75"/>
  <c r="AD66" i="75"/>
  <c r="K66" i="75"/>
  <c r="AF65" i="75"/>
  <c r="AD65" i="75"/>
  <c r="K65" i="75"/>
  <c r="AF64" i="75"/>
  <c r="AD64" i="75"/>
  <c r="K64" i="75"/>
  <c r="AF63" i="75"/>
  <c r="AD63" i="75"/>
  <c r="K63" i="75"/>
  <c r="AF62" i="75"/>
  <c r="AD62" i="75"/>
  <c r="K62" i="75"/>
  <c r="AF61" i="75"/>
  <c r="AD61" i="75"/>
  <c r="K61" i="75"/>
  <c r="AF60" i="75"/>
  <c r="AD60" i="75"/>
  <c r="K60" i="75"/>
  <c r="AF59" i="75"/>
  <c r="AD59" i="75"/>
  <c r="K59" i="75"/>
  <c r="AF58" i="75"/>
  <c r="AD58" i="75"/>
  <c r="K58" i="75"/>
  <c r="AF57" i="75"/>
  <c r="AD57" i="75"/>
  <c r="K57" i="75"/>
  <c r="AF56" i="75"/>
  <c r="AD56" i="75"/>
  <c r="K56" i="75"/>
  <c r="AF55" i="75"/>
  <c r="AD55" i="75"/>
  <c r="K55" i="75"/>
  <c r="AF54" i="75"/>
  <c r="AD54" i="75"/>
  <c r="K54" i="75"/>
  <c r="AF53" i="75"/>
  <c r="AD53" i="75"/>
  <c r="K53" i="75"/>
  <c r="AF52" i="75"/>
  <c r="AD52" i="75"/>
  <c r="K52" i="75"/>
  <c r="AF51" i="75"/>
  <c r="AD51" i="75"/>
  <c r="K51" i="75"/>
  <c r="AF50" i="75"/>
  <c r="AD50" i="75"/>
  <c r="K50" i="75"/>
  <c r="AF49" i="75"/>
  <c r="AD49" i="75"/>
  <c r="K49" i="75"/>
  <c r="AF48" i="75"/>
  <c r="AD48" i="75"/>
  <c r="K48" i="75"/>
  <c r="AF47" i="75"/>
  <c r="AD47" i="75"/>
  <c r="K47" i="75"/>
  <c r="AF46" i="75"/>
  <c r="AD46" i="75"/>
  <c r="K46" i="75"/>
  <c r="AF45" i="75"/>
  <c r="AD45" i="75"/>
  <c r="K45" i="75"/>
  <c r="AF44" i="75"/>
  <c r="AD44" i="75"/>
  <c r="K44" i="75"/>
  <c r="AF43" i="75"/>
  <c r="AD43" i="75"/>
  <c r="K43" i="75"/>
  <c r="AF42" i="75"/>
  <c r="AD42" i="75"/>
  <c r="K42" i="75"/>
  <c r="AF41" i="75"/>
  <c r="AD41" i="75"/>
  <c r="K41" i="75"/>
  <c r="AF40" i="75"/>
  <c r="AD40" i="75"/>
  <c r="K40" i="75"/>
  <c r="AF39" i="75"/>
  <c r="AD39" i="75"/>
  <c r="K39" i="75"/>
  <c r="AF38" i="75"/>
  <c r="AD38" i="75"/>
  <c r="K38" i="75"/>
  <c r="AF37" i="75"/>
  <c r="AD37" i="75"/>
  <c r="K37" i="75"/>
  <c r="AF36" i="75"/>
  <c r="AD36" i="75"/>
  <c r="K36" i="75"/>
  <c r="AF35" i="75"/>
  <c r="AD35" i="75"/>
  <c r="K35" i="75"/>
  <c r="AF34" i="75"/>
  <c r="AD34" i="75"/>
  <c r="K34" i="75"/>
  <c r="AF33" i="75"/>
  <c r="AD33" i="75"/>
  <c r="K33" i="75"/>
  <c r="AF32" i="75"/>
  <c r="AD32" i="75"/>
  <c r="K32" i="75"/>
  <c r="AF31" i="75"/>
  <c r="AD31" i="75"/>
  <c r="K31" i="75"/>
  <c r="AF30" i="75"/>
  <c r="AD30" i="75"/>
  <c r="K30" i="75"/>
  <c r="AF29" i="75"/>
  <c r="AD29" i="75"/>
  <c r="K29" i="75"/>
  <c r="AF28" i="75"/>
  <c r="AD28" i="75"/>
  <c r="K28" i="75"/>
  <c r="AF27" i="75"/>
  <c r="AD27" i="75"/>
  <c r="K27" i="75"/>
  <c r="AF26" i="75"/>
  <c r="AD26" i="75"/>
  <c r="K26" i="75"/>
  <c r="AF25" i="75"/>
  <c r="AD25" i="75"/>
  <c r="K25" i="75"/>
  <c r="AF24" i="75"/>
  <c r="AD24" i="75"/>
  <c r="K24" i="75"/>
  <c r="AF23" i="75"/>
  <c r="AD23" i="75"/>
  <c r="K23" i="75"/>
  <c r="AF22" i="75"/>
  <c r="AD22" i="75"/>
  <c r="K22" i="75"/>
  <c r="AF21" i="75"/>
  <c r="AD21" i="75"/>
  <c r="K21" i="75"/>
  <c r="AF20" i="75"/>
  <c r="AD20" i="75"/>
  <c r="K20" i="75"/>
  <c r="AF19" i="75"/>
  <c r="AD19" i="75"/>
  <c r="K19" i="75"/>
  <c r="AF18" i="75"/>
  <c r="AD18" i="75"/>
  <c r="K18" i="75"/>
  <c r="AF17" i="75"/>
  <c r="AD17" i="75"/>
  <c r="K17" i="75"/>
  <c r="AF16" i="75"/>
  <c r="AD16" i="75"/>
  <c r="K16" i="75"/>
  <c r="AF15" i="75"/>
  <c r="AD15" i="75"/>
  <c r="K15" i="75"/>
  <c r="AF14" i="75"/>
  <c r="AD14" i="75"/>
  <c r="K14" i="75"/>
  <c r="AF13" i="75"/>
  <c r="AD13" i="75"/>
  <c r="K13" i="75"/>
  <c r="AF12" i="75"/>
  <c r="AD12" i="75"/>
  <c r="K12" i="75"/>
  <c r="AF11" i="75"/>
  <c r="AD11" i="75"/>
  <c r="K11" i="75"/>
  <c r="AF10" i="75"/>
  <c r="AD10" i="75"/>
  <c r="K10" i="75"/>
  <c r="AF9" i="75"/>
  <c r="AD9" i="75"/>
  <c r="K9" i="75"/>
  <c r="AF8" i="75"/>
  <c r="AD8" i="75"/>
  <c r="K8" i="75"/>
  <c r="AF117" i="74"/>
  <c r="AD117" i="74"/>
  <c r="K117" i="74"/>
  <c r="AF116" i="74"/>
  <c r="AD116" i="74"/>
  <c r="K116" i="74"/>
  <c r="AF115" i="74"/>
  <c r="AD115" i="74"/>
  <c r="K115" i="74"/>
  <c r="AF114" i="74"/>
  <c r="AD114" i="74"/>
  <c r="K114" i="74"/>
  <c r="AF113" i="74"/>
  <c r="AD113" i="74"/>
  <c r="K113" i="74"/>
  <c r="AF112" i="74"/>
  <c r="AD112" i="74"/>
  <c r="K112" i="74"/>
  <c r="AF111" i="74"/>
  <c r="AD111" i="74"/>
  <c r="K111" i="74"/>
  <c r="AF110" i="74"/>
  <c r="AD110" i="74"/>
  <c r="K110" i="74"/>
  <c r="AF109" i="74"/>
  <c r="AD109" i="74"/>
  <c r="K109" i="74"/>
  <c r="AF108" i="74"/>
  <c r="AD108" i="74"/>
  <c r="K108" i="74"/>
  <c r="AF107" i="74"/>
  <c r="AD107" i="74"/>
  <c r="K107" i="74"/>
  <c r="AF106" i="74"/>
  <c r="AD106" i="74"/>
  <c r="K106" i="74"/>
  <c r="AF105" i="74"/>
  <c r="AD105" i="74"/>
  <c r="K105" i="74"/>
  <c r="AF104" i="74"/>
  <c r="AD104" i="74"/>
  <c r="K104" i="74"/>
  <c r="AF103" i="74"/>
  <c r="AD103" i="74"/>
  <c r="K103" i="74"/>
  <c r="AF102" i="74"/>
  <c r="AD102" i="74"/>
  <c r="K102" i="74"/>
  <c r="AF101" i="74"/>
  <c r="AD101" i="74"/>
  <c r="K101" i="74"/>
  <c r="AF100" i="74"/>
  <c r="AD100" i="74"/>
  <c r="K100" i="74"/>
  <c r="AF99" i="74"/>
  <c r="AD99" i="74"/>
  <c r="K99" i="74"/>
  <c r="AF98" i="74"/>
  <c r="AD98" i="74"/>
  <c r="K98" i="74"/>
  <c r="AF97" i="74"/>
  <c r="AD97" i="74"/>
  <c r="K97" i="74"/>
  <c r="AF96" i="74"/>
  <c r="AD96" i="74"/>
  <c r="K96" i="74"/>
  <c r="AF95" i="74"/>
  <c r="AD95" i="74"/>
  <c r="K95" i="74"/>
  <c r="AF94" i="74"/>
  <c r="AD94" i="74"/>
  <c r="K94" i="74"/>
  <c r="AF93" i="74"/>
  <c r="AD93" i="74"/>
  <c r="K93" i="74"/>
  <c r="AF92" i="74"/>
  <c r="AD92" i="74"/>
  <c r="K92" i="74"/>
  <c r="AF91" i="74"/>
  <c r="AD91" i="74"/>
  <c r="K91" i="74"/>
  <c r="AF90" i="74"/>
  <c r="AD90" i="74"/>
  <c r="K90" i="74"/>
  <c r="AF89" i="74"/>
  <c r="AD89" i="74"/>
  <c r="K89" i="74"/>
  <c r="AF88" i="74"/>
  <c r="AD88" i="74"/>
  <c r="K88" i="74"/>
  <c r="AF87" i="74"/>
  <c r="AD87" i="74"/>
  <c r="K87" i="74"/>
  <c r="AF86" i="74"/>
  <c r="AD86" i="74"/>
  <c r="K86" i="74"/>
  <c r="AF85" i="74"/>
  <c r="AD85" i="74"/>
  <c r="K85" i="74"/>
  <c r="AF84" i="74"/>
  <c r="AD84" i="74"/>
  <c r="K84" i="74"/>
  <c r="AF83" i="74"/>
  <c r="AD83" i="74"/>
  <c r="K83" i="74"/>
  <c r="AF82" i="74"/>
  <c r="AD82" i="74"/>
  <c r="K82" i="74"/>
  <c r="AF81" i="74"/>
  <c r="AD81" i="74"/>
  <c r="K81" i="74"/>
  <c r="AF80" i="74"/>
  <c r="AD80" i="74"/>
  <c r="K80" i="74"/>
  <c r="AF79" i="74"/>
  <c r="AD79" i="74"/>
  <c r="K79" i="74"/>
  <c r="AF78" i="74"/>
  <c r="AD78" i="74"/>
  <c r="K78" i="74"/>
  <c r="AF77" i="74"/>
  <c r="AD77" i="74"/>
  <c r="K77" i="74"/>
  <c r="AF76" i="74"/>
  <c r="AD76" i="74"/>
  <c r="K76" i="74"/>
  <c r="AF75" i="74"/>
  <c r="AD75" i="74"/>
  <c r="K75" i="74"/>
  <c r="AF74" i="74"/>
  <c r="AD74" i="74"/>
  <c r="K74" i="74"/>
  <c r="AF73" i="74"/>
  <c r="AD73" i="74"/>
  <c r="K73" i="74"/>
  <c r="AF72" i="74"/>
  <c r="AD72" i="74"/>
  <c r="K72" i="74"/>
  <c r="AF71" i="74"/>
  <c r="AD71" i="74"/>
  <c r="K71" i="74"/>
  <c r="AF70" i="74"/>
  <c r="AD70" i="74"/>
  <c r="K70" i="74"/>
  <c r="AF69" i="74"/>
  <c r="AD69" i="74"/>
  <c r="K69" i="74"/>
  <c r="AF68" i="74"/>
  <c r="AD68" i="74"/>
  <c r="K68" i="74"/>
  <c r="AF67" i="74"/>
  <c r="AD67" i="74"/>
  <c r="K67" i="74"/>
  <c r="AF66" i="74"/>
  <c r="AD66" i="74"/>
  <c r="K66" i="74"/>
  <c r="AF65" i="74"/>
  <c r="AD65" i="74"/>
  <c r="K65" i="74"/>
  <c r="AF64" i="74"/>
  <c r="AD64" i="74"/>
  <c r="K64" i="74"/>
  <c r="AF63" i="74"/>
  <c r="AD63" i="74"/>
  <c r="K63" i="74"/>
  <c r="AF62" i="74"/>
  <c r="AD62" i="74"/>
  <c r="K62" i="74"/>
  <c r="AF61" i="74"/>
  <c r="AD61" i="74"/>
  <c r="K61" i="74"/>
  <c r="AF60" i="74"/>
  <c r="AD60" i="74"/>
  <c r="K60" i="74"/>
  <c r="AF59" i="74"/>
  <c r="AD59" i="74"/>
  <c r="K59" i="74"/>
  <c r="AF58" i="74"/>
  <c r="AD58" i="74"/>
  <c r="K58" i="74"/>
  <c r="AF57" i="74"/>
  <c r="AD57" i="74"/>
  <c r="K57" i="74"/>
  <c r="AF56" i="74"/>
  <c r="AD56" i="74"/>
  <c r="K56" i="74"/>
  <c r="AF55" i="74"/>
  <c r="AD55" i="74"/>
  <c r="K55" i="74"/>
  <c r="AF54" i="74"/>
  <c r="AD54" i="74"/>
  <c r="K54" i="74"/>
  <c r="AF53" i="74"/>
  <c r="AD53" i="74"/>
  <c r="K53" i="74"/>
  <c r="AF52" i="74"/>
  <c r="AD52" i="74"/>
  <c r="K52" i="74"/>
  <c r="AF51" i="74"/>
  <c r="AD51" i="74"/>
  <c r="K51" i="74"/>
  <c r="AF50" i="74"/>
  <c r="AD50" i="74"/>
  <c r="K50" i="74"/>
  <c r="AF49" i="74"/>
  <c r="AD49" i="74"/>
  <c r="K49" i="74"/>
  <c r="AF48" i="74"/>
  <c r="AD48" i="74"/>
  <c r="K48" i="74"/>
  <c r="AF47" i="74"/>
  <c r="AD47" i="74"/>
  <c r="K47" i="74"/>
  <c r="AF46" i="74"/>
  <c r="AD46" i="74"/>
  <c r="K46" i="74"/>
  <c r="AF45" i="74"/>
  <c r="AD45" i="74"/>
  <c r="K45" i="74"/>
  <c r="AF44" i="74"/>
  <c r="AD44" i="74"/>
  <c r="K44" i="74"/>
  <c r="AF43" i="74"/>
  <c r="AD43" i="74"/>
  <c r="K43" i="74"/>
  <c r="AF42" i="74"/>
  <c r="AD42" i="74"/>
  <c r="K42" i="74"/>
  <c r="AF41" i="74"/>
  <c r="AD41" i="74"/>
  <c r="K41" i="74"/>
  <c r="AF40" i="74"/>
  <c r="AD40" i="74"/>
  <c r="K40" i="74"/>
  <c r="AF39" i="74"/>
  <c r="AD39" i="74"/>
  <c r="K39" i="74"/>
  <c r="AF38" i="74"/>
  <c r="AD38" i="74"/>
  <c r="K38" i="74"/>
  <c r="AF37" i="74"/>
  <c r="AD37" i="74"/>
  <c r="K37" i="74"/>
  <c r="AF36" i="74"/>
  <c r="AD36" i="74"/>
  <c r="K36" i="74"/>
  <c r="AF35" i="74"/>
  <c r="AD35" i="74"/>
  <c r="K35" i="74"/>
  <c r="AF34" i="74"/>
  <c r="AD34" i="74"/>
  <c r="K34" i="74"/>
  <c r="AF33" i="74"/>
  <c r="AD33" i="74"/>
  <c r="K33" i="74"/>
  <c r="AF32" i="74"/>
  <c r="AD32" i="74"/>
  <c r="K32" i="74"/>
  <c r="AF31" i="74"/>
  <c r="AD31" i="74"/>
  <c r="K31" i="74"/>
  <c r="AF30" i="74"/>
  <c r="AD30" i="74"/>
  <c r="K30" i="74"/>
  <c r="AF29" i="74"/>
  <c r="AD29" i="74"/>
  <c r="K29" i="74"/>
  <c r="AF28" i="74"/>
  <c r="AD28" i="74"/>
  <c r="K28" i="74"/>
  <c r="AF27" i="74"/>
  <c r="AD27" i="74"/>
  <c r="K27" i="74"/>
  <c r="AF26" i="74"/>
  <c r="AD26" i="74"/>
  <c r="K26" i="74"/>
  <c r="AF25" i="74"/>
  <c r="AD25" i="74"/>
  <c r="K25" i="74"/>
  <c r="AF24" i="74"/>
  <c r="AD24" i="74"/>
  <c r="K24" i="74"/>
  <c r="AF23" i="74"/>
  <c r="AD23" i="74"/>
  <c r="K23" i="74"/>
  <c r="AF22" i="74"/>
  <c r="AD22" i="74"/>
  <c r="K22" i="74"/>
  <c r="AF21" i="74"/>
  <c r="AD21" i="74"/>
  <c r="K21" i="74"/>
  <c r="AF20" i="74"/>
  <c r="AD20" i="74"/>
  <c r="K20" i="74"/>
  <c r="AF19" i="74"/>
  <c r="AD19" i="74"/>
  <c r="K19" i="74"/>
  <c r="AF18" i="74"/>
  <c r="AD18" i="74"/>
  <c r="K18" i="74"/>
  <c r="AF17" i="74"/>
  <c r="AD17" i="74"/>
  <c r="K17" i="74"/>
  <c r="AF16" i="74"/>
  <c r="AD16" i="74"/>
  <c r="K16" i="74"/>
  <c r="AF15" i="74"/>
  <c r="AD15" i="74"/>
  <c r="K15" i="74"/>
  <c r="AF14" i="74"/>
  <c r="AD14" i="74"/>
  <c r="K14" i="74"/>
  <c r="AF13" i="74"/>
  <c r="AD13" i="74"/>
  <c r="K13" i="74"/>
  <c r="AF12" i="74"/>
  <c r="AD12" i="74"/>
  <c r="K12" i="74"/>
  <c r="AF11" i="74"/>
  <c r="AD11" i="74"/>
  <c r="K11" i="74"/>
  <c r="AF10" i="74"/>
  <c r="AD10" i="74"/>
  <c r="K10" i="74"/>
  <c r="AF9" i="74"/>
  <c r="AD9" i="74"/>
  <c r="K9" i="74"/>
  <c r="AF8" i="74"/>
  <c r="AD8" i="74"/>
  <c r="K8" i="74"/>
  <c r="AF98" i="73"/>
  <c r="AD98" i="73"/>
  <c r="K98" i="73"/>
  <c r="AF97" i="73"/>
  <c r="AD97" i="73"/>
  <c r="K97" i="73"/>
  <c r="AF96" i="73"/>
  <c r="AD96" i="73"/>
  <c r="K96" i="73"/>
  <c r="AF95" i="73"/>
  <c r="AD95" i="73"/>
  <c r="K95" i="73"/>
  <c r="AF94" i="73"/>
  <c r="AD94" i="73"/>
  <c r="K94" i="73"/>
  <c r="AF93" i="73"/>
  <c r="AD93" i="73"/>
  <c r="K93" i="73"/>
  <c r="AF92" i="73"/>
  <c r="AD92" i="73"/>
  <c r="K92" i="73"/>
  <c r="AF91" i="73"/>
  <c r="AD91" i="73"/>
  <c r="K91" i="73"/>
  <c r="AF90" i="73"/>
  <c r="AD90" i="73"/>
  <c r="K90" i="73"/>
  <c r="AF89" i="73"/>
  <c r="AD89" i="73"/>
  <c r="K89" i="73"/>
  <c r="AF88" i="73"/>
  <c r="AD88" i="73"/>
  <c r="K88" i="73"/>
  <c r="AF87" i="73"/>
  <c r="AD87" i="73"/>
  <c r="K87" i="73"/>
  <c r="AF86" i="73"/>
  <c r="AD86" i="73"/>
  <c r="K86" i="73"/>
  <c r="AF85" i="73"/>
  <c r="AD85" i="73"/>
  <c r="K85" i="73"/>
  <c r="AF84" i="73"/>
  <c r="AD84" i="73"/>
  <c r="K84" i="73"/>
  <c r="AF83" i="73"/>
  <c r="AD83" i="73"/>
  <c r="K83" i="73"/>
  <c r="AF82" i="73"/>
  <c r="AD82" i="73"/>
  <c r="K82" i="73"/>
  <c r="AF81" i="73"/>
  <c r="AD81" i="73"/>
  <c r="K81" i="73"/>
  <c r="AF80" i="73"/>
  <c r="AD80" i="73"/>
  <c r="K80" i="73"/>
  <c r="AF79" i="73"/>
  <c r="AD79" i="73"/>
  <c r="K79" i="73"/>
  <c r="AF78" i="73"/>
  <c r="AD78" i="73"/>
  <c r="K78" i="73"/>
  <c r="AF77" i="73"/>
  <c r="AD77" i="73"/>
  <c r="K77" i="73"/>
  <c r="AF76" i="73"/>
  <c r="AD76" i="73"/>
  <c r="K76" i="73"/>
  <c r="AF75" i="73"/>
  <c r="AD75" i="73"/>
  <c r="K75" i="73"/>
  <c r="AF74" i="73"/>
  <c r="AD74" i="73"/>
  <c r="K74" i="73"/>
  <c r="AF73" i="73"/>
  <c r="AD73" i="73"/>
  <c r="K73" i="73"/>
  <c r="AF72" i="73"/>
  <c r="AD72" i="73"/>
  <c r="K72" i="73"/>
  <c r="AF71" i="73"/>
  <c r="AD71" i="73"/>
  <c r="K71" i="73"/>
  <c r="AF70" i="73"/>
  <c r="AD70" i="73"/>
  <c r="K70" i="73"/>
  <c r="AF69" i="73"/>
  <c r="AD69" i="73"/>
  <c r="K69" i="73"/>
  <c r="AF68" i="73"/>
  <c r="AD68" i="73"/>
  <c r="K68" i="73"/>
  <c r="AF67" i="73"/>
  <c r="AD67" i="73"/>
  <c r="K67" i="73"/>
  <c r="AF66" i="73"/>
  <c r="AD66" i="73"/>
  <c r="K66" i="73"/>
  <c r="AF65" i="73"/>
  <c r="AD65" i="73"/>
  <c r="K65" i="73"/>
  <c r="AF64" i="73"/>
  <c r="AD64" i="73"/>
  <c r="K64" i="73"/>
  <c r="AF63" i="73"/>
  <c r="AD63" i="73"/>
  <c r="K63" i="73"/>
  <c r="AF62" i="73"/>
  <c r="AD62" i="73"/>
  <c r="K62" i="73"/>
  <c r="AF61" i="73"/>
  <c r="AD61" i="73"/>
  <c r="K61" i="73"/>
  <c r="AF60" i="73"/>
  <c r="AD60" i="73"/>
  <c r="K60" i="73"/>
  <c r="AF59" i="73"/>
  <c r="AD59" i="73"/>
  <c r="K59" i="73"/>
  <c r="AF58" i="73"/>
  <c r="AD58" i="73"/>
  <c r="K58" i="73"/>
  <c r="AF57" i="73"/>
  <c r="AD57" i="73"/>
  <c r="K57" i="73"/>
  <c r="AF56" i="73"/>
  <c r="AD56" i="73"/>
  <c r="K56" i="73"/>
  <c r="AF55" i="73"/>
  <c r="AD55" i="73"/>
  <c r="K55" i="73"/>
  <c r="AF54" i="73"/>
  <c r="AD54" i="73"/>
  <c r="K54" i="73"/>
  <c r="AF53" i="73"/>
  <c r="AD53" i="73"/>
  <c r="K53" i="73"/>
  <c r="AF52" i="73"/>
  <c r="AD52" i="73"/>
  <c r="K52" i="73"/>
  <c r="AF51" i="73"/>
  <c r="AD51" i="73"/>
  <c r="K51" i="73"/>
  <c r="AF50" i="73"/>
  <c r="AD50" i="73"/>
  <c r="K50" i="73"/>
  <c r="AF49" i="73"/>
  <c r="AD49" i="73"/>
  <c r="K49" i="73"/>
  <c r="AF48" i="73"/>
  <c r="AD48" i="73"/>
  <c r="K48" i="73"/>
  <c r="AF47" i="73"/>
  <c r="AD47" i="73"/>
  <c r="K47" i="73"/>
  <c r="AF46" i="73"/>
  <c r="AD46" i="73"/>
  <c r="K46" i="73"/>
  <c r="AF45" i="73"/>
  <c r="AD45" i="73"/>
  <c r="K45" i="73"/>
  <c r="AF44" i="73"/>
  <c r="AD44" i="73"/>
  <c r="K44" i="73"/>
  <c r="AF43" i="73"/>
  <c r="AD43" i="73"/>
  <c r="K43" i="73"/>
  <c r="AF42" i="73"/>
  <c r="AD42" i="73"/>
  <c r="K42" i="73"/>
  <c r="AF41" i="73"/>
  <c r="AD41" i="73"/>
  <c r="K41" i="73"/>
  <c r="AF40" i="73"/>
  <c r="AD40" i="73"/>
  <c r="K40" i="73"/>
  <c r="AF39" i="73"/>
  <c r="AD39" i="73"/>
  <c r="K39" i="73"/>
  <c r="AF38" i="73"/>
  <c r="AD38" i="73"/>
  <c r="K38" i="73"/>
  <c r="AF37" i="73"/>
  <c r="AD37" i="73"/>
  <c r="K37" i="73"/>
  <c r="AF36" i="73"/>
  <c r="AD36" i="73"/>
  <c r="K36" i="73"/>
  <c r="AF35" i="73"/>
  <c r="AD35" i="73"/>
  <c r="K35" i="73"/>
  <c r="AF34" i="73"/>
  <c r="AD34" i="73"/>
  <c r="K34" i="73"/>
  <c r="AF33" i="73"/>
  <c r="AD33" i="73"/>
  <c r="K33" i="73"/>
  <c r="AF32" i="73"/>
  <c r="AD32" i="73"/>
  <c r="K32" i="73"/>
  <c r="AF31" i="73"/>
  <c r="AD31" i="73"/>
  <c r="K31" i="73"/>
  <c r="AF30" i="73"/>
  <c r="AD30" i="73"/>
  <c r="K30" i="73"/>
  <c r="AF29" i="73"/>
  <c r="AD29" i="73"/>
  <c r="K29" i="73"/>
  <c r="AF28" i="73"/>
  <c r="AD28" i="73"/>
  <c r="K28" i="73"/>
  <c r="AF27" i="73"/>
  <c r="AD27" i="73"/>
  <c r="K27" i="73"/>
  <c r="AF26" i="73"/>
  <c r="AD26" i="73"/>
  <c r="K26" i="73"/>
  <c r="AF25" i="73"/>
  <c r="AD25" i="73"/>
  <c r="K25" i="73"/>
  <c r="AF24" i="73"/>
  <c r="AD24" i="73"/>
  <c r="K24" i="73"/>
  <c r="AF23" i="73"/>
  <c r="AD23" i="73"/>
  <c r="K23" i="73"/>
  <c r="AF22" i="73"/>
  <c r="AD22" i="73"/>
  <c r="K22" i="73"/>
  <c r="AF21" i="73"/>
  <c r="AD21" i="73"/>
  <c r="K21" i="73"/>
  <c r="AF20" i="73"/>
  <c r="AD20" i="73"/>
  <c r="K20" i="73"/>
  <c r="AF19" i="73"/>
  <c r="AD19" i="73"/>
  <c r="K19" i="73"/>
  <c r="AF18" i="73"/>
  <c r="AD18" i="73"/>
  <c r="K18" i="73"/>
  <c r="AF17" i="73"/>
  <c r="AD17" i="73"/>
  <c r="K17" i="73"/>
  <c r="AF16" i="73"/>
  <c r="AD16" i="73"/>
  <c r="K16" i="73"/>
  <c r="AF15" i="73"/>
  <c r="AD15" i="73"/>
  <c r="K15" i="73"/>
  <c r="AF14" i="73"/>
  <c r="AD14" i="73"/>
  <c r="K14" i="73"/>
  <c r="AF13" i="73"/>
  <c r="AD13" i="73"/>
  <c r="K13" i="73"/>
  <c r="AF12" i="73"/>
  <c r="AD12" i="73"/>
  <c r="K12" i="73"/>
  <c r="AF11" i="73"/>
  <c r="AD11" i="73"/>
  <c r="K11" i="73"/>
  <c r="AF10" i="73"/>
  <c r="AD10" i="73"/>
  <c r="K10" i="73"/>
  <c r="AF9" i="73"/>
  <c r="AD9" i="73"/>
  <c r="K9" i="73"/>
  <c r="AF8" i="73"/>
  <c r="AD8" i="73"/>
  <c r="K8" i="73"/>
  <c r="AF114" i="72"/>
  <c r="AD114" i="72"/>
  <c r="K114" i="72"/>
  <c r="AF113" i="72"/>
  <c r="AD113" i="72"/>
  <c r="K113" i="72"/>
  <c r="AF112" i="72"/>
  <c r="AD112" i="72"/>
  <c r="K112" i="72"/>
  <c r="AF111" i="72"/>
  <c r="AD111" i="72"/>
  <c r="K111" i="72"/>
  <c r="AF110" i="72"/>
  <c r="AD110" i="72"/>
  <c r="K110" i="72"/>
  <c r="AF109" i="72"/>
  <c r="AD109" i="72"/>
  <c r="K109" i="72"/>
  <c r="AF108" i="72"/>
  <c r="AD108" i="72"/>
  <c r="K108" i="72"/>
  <c r="AF107" i="72"/>
  <c r="AD107" i="72"/>
  <c r="K107" i="72"/>
  <c r="AF106" i="72"/>
  <c r="AD106" i="72"/>
  <c r="K106" i="72"/>
  <c r="AF105" i="72"/>
  <c r="AD105" i="72"/>
  <c r="K105" i="72"/>
  <c r="AF104" i="72"/>
  <c r="AD104" i="72"/>
  <c r="K104" i="72"/>
  <c r="AF103" i="72"/>
  <c r="AD103" i="72"/>
  <c r="K103" i="72"/>
  <c r="AF102" i="72"/>
  <c r="AD102" i="72"/>
  <c r="K102" i="72"/>
  <c r="AF101" i="72"/>
  <c r="AD101" i="72"/>
  <c r="K101" i="72"/>
  <c r="AF100" i="72"/>
  <c r="AD100" i="72"/>
  <c r="K100" i="72"/>
  <c r="AF99" i="72"/>
  <c r="AD99" i="72"/>
  <c r="K99" i="72"/>
  <c r="AF98" i="72"/>
  <c r="AD98" i="72"/>
  <c r="K98" i="72"/>
  <c r="AF97" i="72"/>
  <c r="AD97" i="72"/>
  <c r="K97" i="72"/>
  <c r="AF96" i="72"/>
  <c r="AD96" i="72"/>
  <c r="K96" i="72"/>
  <c r="AF95" i="72"/>
  <c r="AD95" i="72"/>
  <c r="K95" i="72"/>
  <c r="AF94" i="72"/>
  <c r="AD94" i="72"/>
  <c r="K94" i="72"/>
  <c r="AF93" i="72"/>
  <c r="AD93" i="72"/>
  <c r="K93" i="72"/>
  <c r="AF92" i="72"/>
  <c r="AD92" i="72"/>
  <c r="K92" i="72"/>
  <c r="AF91" i="72"/>
  <c r="AD91" i="72"/>
  <c r="K91" i="72"/>
  <c r="AF90" i="72"/>
  <c r="AD90" i="72"/>
  <c r="K90" i="72"/>
  <c r="AF89" i="72"/>
  <c r="AD89" i="72"/>
  <c r="K89" i="72"/>
  <c r="AF88" i="72"/>
  <c r="AD88" i="72"/>
  <c r="K88" i="72"/>
  <c r="AF87" i="72"/>
  <c r="AD87" i="72"/>
  <c r="K87" i="72"/>
  <c r="AF86" i="72"/>
  <c r="AD86" i="72"/>
  <c r="K86" i="72"/>
  <c r="AF85" i="72"/>
  <c r="AD85" i="72"/>
  <c r="K85" i="72"/>
  <c r="AF84" i="72"/>
  <c r="AD84" i="72"/>
  <c r="K84" i="72"/>
  <c r="AF83" i="72"/>
  <c r="AD83" i="72"/>
  <c r="K83" i="72"/>
  <c r="AF82" i="72"/>
  <c r="AD82" i="72"/>
  <c r="K82" i="72"/>
  <c r="AF81" i="72"/>
  <c r="AD81" i="72"/>
  <c r="K81" i="72"/>
  <c r="AF80" i="72"/>
  <c r="AD80" i="72"/>
  <c r="K80" i="72"/>
  <c r="AF79" i="72"/>
  <c r="AD79" i="72"/>
  <c r="K79" i="72"/>
  <c r="AF78" i="72"/>
  <c r="AD78" i="72"/>
  <c r="K78" i="72"/>
  <c r="AF77" i="72"/>
  <c r="AD77" i="72"/>
  <c r="K77" i="72"/>
  <c r="AF76" i="72"/>
  <c r="AD76" i="72"/>
  <c r="K76" i="72"/>
  <c r="AF75" i="72"/>
  <c r="AD75" i="72"/>
  <c r="K75" i="72"/>
  <c r="AF74" i="72"/>
  <c r="AD74" i="72"/>
  <c r="K74" i="72"/>
  <c r="AF73" i="72"/>
  <c r="AD73" i="72"/>
  <c r="K73" i="72"/>
  <c r="AF72" i="72"/>
  <c r="AD72" i="72"/>
  <c r="K72" i="72"/>
  <c r="AF71" i="72"/>
  <c r="AD71" i="72"/>
  <c r="K71" i="72"/>
  <c r="AF70" i="72"/>
  <c r="AD70" i="72"/>
  <c r="K70" i="72"/>
  <c r="AF69" i="72"/>
  <c r="AD69" i="72"/>
  <c r="K69" i="72"/>
  <c r="AF68" i="72"/>
  <c r="AD68" i="72"/>
  <c r="K68" i="72"/>
  <c r="AF67" i="72"/>
  <c r="AD67" i="72"/>
  <c r="K67" i="72"/>
  <c r="AF66" i="72"/>
  <c r="AD66" i="72"/>
  <c r="K66" i="72"/>
  <c r="AF65" i="72"/>
  <c r="AD65" i="72"/>
  <c r="K65" i="72"/>
  <c r="AF64" i="72"/>
  <c r="AD64" i="72"/>
  <c r="K64" i="72"/>
  <c r="AF63" i="72"/>
  <c r="AD63" i="72"/>
  <c r="K63" i="72"/>
  <c r="AF62" i="72"/>
  <c r="AD62" i="72"/>
  <c r="K62" i="72"/>
  <c r="AF61" i="72"/>
  <c r="AD61" i="72"/>
  <c r="K61" i="72"/>
  <c r="AF60" i="72"/>
  <c r="AD60" i="72"/>
  <c r="K60" i="72"/>
  <c r="AF59" i="72"/>
  <c r="AD59" i="72"/>
  <c r="K59" i="72"/>
  <c r="AF58" i="72"/>
  <c r="AD58" i="72"/>
  <c r="K58" i="72"/>
  <c r="AF57" i="72"/>
  <c r="AD57" i="72"/>
  <c r="K57" i="72"/>
  <c r="AF56" i="72"/>
  <c r="AD56" i="72"/>
  <c r="K56" i="72"/>
  <c r="AF55" i="72"/>
  <c r="AD55" i="72"/>
  <c r="K55" i="72"/>
  <c r="AF54" i="72"/>
  <c r="AD54" i="72"/>
  <c r="K54" i="72"/>
  <c r="AF53" i="72"/>
  <c r="AD53" i="72"/>
  <c r="K53" i="72"/>
  <c r="AF52" i="72"/>
  <c r="AD52" i="72"/>
  <c r="K52" i="72"/>
  <c r="AF51" i="72"/>
  <c r="AD51" i="72"/>
  <c r="K51" i="72"/>
  <c r="AF50" i="72"/>
  <c r="AD50" i="72"/>
  <c r="K50" i="72"/>
  <c r="AF49" i="72"/>
  <c r="AD49" i="72"/>
  <c r="K49" i="72"/>
  <c r="AF48" i="72"/>
  <c r="AD48" i="72"/>
  <c r="K48" i="72"/>
  <c r="AF47" i="72"/>
  <c r="AD47" i="72"/>
  <c r="K47" i="72"/>
  <c r="AF46" i="72"/>
  <c r="AD46" i="72"/>
  <c r="K46" i="72"/>
  <c r="AF45" i="72"/>
  <c r="AD45" i="72"/>
  <c r="K45" i="72"/>
  <c r="AF44" i="72"/>
  <c r="AD44" i="72"/>
  <c r="K44" i="72"/>
  <c r="AF43" i="72"/>
  <c r="AD43" i="72"/>
  <c r="K43" i="72"/>
  <c r="AF42" i="72"/>
  <c r="AD42" i="72"/>
  <c r="K42" i="72"/>
  <c r="AF41" i="72"/>
  <c r="AD41" i="72"/>
  <c r="K41" i="72"/>
  <c r="AF40" i="72"/>
  <c r="AD40" i="72"/>
  <c r="K40" i="72"/>
  <c r="AF39" i="72"/>
  <c r="AD39" i="72"/>
  <c r="K39" i="72"/>
  <c r="AF38" i="72"/>
  <c r="AD38" i="72"/>
  <c r="K38" i="72"/>
  <c r="AF37" i="72"/>
  <c r="AD37" i="72"/>
  <c r="K37" i="72"/>
  <c r="AF36" i="72"/>
  <c r="AD36" i="72"/>
  <c r="K36" i="72"/>
  <c r="AF35" i="72"/>
  <c r="AD35" i="72"/>
  <c r="K35" i="72"/>
  <c r="AF34" i="72"/>
  <c r="AD34" i="72"/>
  <c r="K34" i="72"/>
  <c r="AF33" i="72"/>
  <c r="AD33" i="72"/>
  <c r="K33" i="72"/>
  <c r="AF32" i="72"/>
  <c r="AD32" i="72"/>
  <c r="K32" i="72"/>
  <c r="AF31" i="72"/>
  <c r="AD31" i="72"/>
  <c r="K31" i="72"/>
  <c r="AF30" i="72"/>
  <c r="AD30" i="72"/>
  <c r="K30" i="72"/>
  <c r="AF29" i="72"/>
  <c r="AD29" i="72"/>
  <c r="K29" i="72"/>
  <c r="AF28" i="72"/>
  <c r="AD28" i="72"/>
  <c r="K28" i="72"/>
  <c r="AF27" i="72"/>
  <c r="AD27" i="72"/>
  <c r="K27" i="72"/>
  <c r="AF26" i="72"/>
  <c r="AD26" i="72"/>
  <c r="K26" i="72"/>
  <c r="AF25" i="72"/>
  <c r="AD25" i="72"/>
  <c r="K25" i="72"/>
  <c r="AF24" i="72"/>
  <c r="AD24" i="72"/>
  <c r="K24" i="72"/>
  <c r="AF23" i="72"/>
  <c r="AD23" i="72"/>
  <c r="K23" i="72"/>
  <c r="AF22" i="72"/>
  <c r="AD22" i="72"/>
  <c r="K22" i="72"/>
  <c r="AF21" i="72"/>
  <c r="AD21" i="72"/>
  <c r="K21" i="72"/>
  <c r="AF20" i="72"/>
  <c r="AD20" i="72"/>
  <c r="K20" i="72"/>
  <c r="AF19" i="72"/>
  <c r="AD19" i="72"/>
  <c r="K19" i="72"/>
  <c r="AF18" i="72"/>
  <c r="AD18" i="72"/>
  <c r="K18" i="72"/>
  <c r="AF17" i="72"/>
  <c r="AD17" i="72"/>
  <c r="K17" i="72"/>
  <c r="AF16" i="72"/>
  <c r="AD16" i="72"/>
  <c r="K16" i="72"/>
  <c r="AF15" i="72"/>
  <c r="AD15" i="72"/>
  <c r="K15" i="72"/>
  <c r="AF14" i="72"/>
  <c r="AD14" i="72"/>
  <c r="K14" i="72"/>
  <c r="AF13" i="72"/>
  <c r="AD13" i="72"/>
  <c r="K13" i="72"/>
  <c r="AF12" i="72"/>
  <c r="AD12" i="72"/>
  <c r="K12" i="72"/>
  <c r="AF11" i="72"/>
  <c r="AD11" i="72"/>
  <c r="K11" i="72"/>
  <c r="AF10" i="72"/>
  <c r="AD10" i="72"/>
  <c r="K10" i="72"/>
  <c r="AF9" i="72"/>
  <c r="AD9" i="72"/>
  <c r="K9" i="72"/>
  <c r="AF8" i="72"/>
  <c r="AD8" i="72"/>
  <c r="K8" i="72"/>
  <c r="AF98" i="71"/>
  <c r="AD98" i="71"/>
  <c r="K98" i="71"/>
  <c r="AF97" i="71"/>
  <c r="AD97" i="71"/>
  <c r="K97" i="71"/>
  <c r="AF96" i="71"/>
  <c r="AD96" i="71"/>
  <c r="K96" i="71"/>
  <c r="AF95" i="71"/>
  <c r="AD95" i="71"/>
  <c r="K95" i="71"/>
  <c r="AF94" i="71"/>
  <c r="AD94" i="71"/>
  <c r="K94" i="71"/>
  <c r="AF93" i="71"/>
  <c r="AD93" i="71"/>
  <c r="K93" i="71"/>
  <c r="AF92" i="71"/>
  <c r="AD92" i="71"/>
  <c r="K92" i="71"/>
  <c r="AF91" i="71"/>
  <c r="AD91" i="71"/>
  <c r="K91" i="71"/>
  <c r="AF90" i="71"/>
  <c r="AD90" i="71"/>
  <c r="K90" i="71"/>
  <c r="AF89" i="71"/>
  <c r="AD89" i="71"/>
  <c r="K89" i="71"/>
  <c r="AF88" i="71"/>
  <c r="AD88" i="71"/>
  <c r="K88" i="71"/>
  <c r="AF87" i="71"/>
  <c r="AD87" i="71"/>
  <c r="K87" i="71"/>
  <c r="AF86" i="71"/>
  <c r="AD86" i="71"/>
  <c r="K86" i="71"/>
  <c r="AF85" i="71"/>
  <c r="AD85" i="71"/>
  <c r="K85" i="71"/>
  <c r="AF84" i="71"/>
  <c r="AD84" i="71"/>
  <c r="K84" i="71"/>
  <c r="AF83" i="71"/>
  <c r="AD83" i="71"/>
  <c r="K83" i="71"/>
  <c r="AF82" i="71"/>
  <c r="AD82" i="71"/>
  <c r="K82" i="71"/>
  <c r="AF81" i="71"/>
  <c r="AD81" i="71"/>
  <c r="K81" i="71"/>
  <c r="AF80" i="71"/>
  <c r="AD80" i="71"/>
  <c r="K80" i="71"/>
  <c r="AF79" i="71"/>
  <c r="AD79" i="71"/>
  <c r="K79" i="71"/>
  <c r="AF78" i="71"/>
  <c r="AD78" i="71"/>
  <c r="K78" i="71"/>
  <c r="AF77" i="71"/>
  <c r="AD77" i="71"/>
  <c r="K77" i="71"/>
  <c r="AF76" i="71"/>
  <c r="AD76" i="71"/>
  <c r="K76" i="71"/>
  <c r="AF75" i="71"/>
  <c r="AD75" i="71"/>
  <c r="K75" i="71"/>
  <c r="AF74" i="71"/>
  <c r="AD74" i="71"/>
  <c r="K74" i="71"/>
  <c r="AF73" i="71"/>
  <c r="AD73" i="71"/>
  <c r="K73" i="71"/>
  <c r="AF72" i="71"/>
  <c r="AD72" i="71"/>
  <c r="K72" i="71"/>
  <c r="AF71" i="71"/>
  <c r="AD71" i="71"/>
  <c r="K71" i="71"/>
  <c r="AF70" i="71"/>
  <c r="AD70" i="71"/>
  <c r="K70" i="71"/>
  <c r="AF69" i="71"/>
  <c r="AD69" i="71"/>
  <c r="K69" i="71"/>
  <c r="AF68" i="71"/>
  <c r="AD68" i="71"/>
  <c r="K68" i="71"/>
  <c r="AF67" i="71"/>
  <c r="AD67" i="71"/>
  <c r="K67" i="71"/>
  <c r="AF66" i="71"/>
  <c r="AD66" i="71"/>
  <c r="K66" i="71"/>
  <c r="AF65" i="71"/>
  <c r="AD65" i="71"/>
  <c r="K65" i="71"/>
  <c r="AF64" i="71"/>
  <c r="AD64" i="71"/>
  <c r="K64" i="71"/>
  <c r="AF63" i="71"/>
  <c r="AD63" i="71"/>
  <c r="K63" i="71"/>
  <c r="AF62" i="71"/>
  <c r="AD62" i="71"/>
  <c r="K62" i="71"/>
  <c r="AF61" i="71"/>
  <c r="AD61" i="71"/>
  <c r="K61" i="71"/>
  <c r="AF60" i="71"/>
  <c r="AD60" i="71"/>
  <c r="K60" i="71"/>
  <c r="AF59" i="71"/>
  <c r="AD59" i="71"/>
  <c r="K59" i="71"/>
  <c r="AF58" i="71"/>
  <c r="AD58" i="71"/>
  <c r="K58" i="71"/>
  <c r="AF57" i="71"/>
  <c r="AD57" i="71"/>
  <c r="K57" i="71"/>
  <c r="AF56" i="71"/>
  <c r="AD56" i="71"/>
  <c r="K56" i="71"/>
  <c r="AF55" i="71"/>
  <c r="AD55" i="71"/>
  <c r="K55" i="71"/>
  <c r="AF54" i="71"/>
  <c r="AD54" i="71"/>
  <c r="K54" i="71"/>
  <c r="AF53" i="71"/>
  <c r="AD53" i="71"/>
  <c r="K53" i="71"/>
  <c r="AF52" i="71"/>
  <c r="AD52" i="71"/>
  <c r="K52" i="71"/>
  <c r="AF51" i="71"/>
  <c r="AD51" i="71"/>
  <c r="K51" i="71"/>
  <c r="AF50" i="71"/>
  <c r="AD50" i="71"/>
  <c r="K50" i="71"/>
  <c r="AF49" i="71"/>
  <c r="AD49" i="71"/>
  <c r="K49" i="71"/>
  <c r="AF48" i="71"/>
  <c r="AD48" i="71"/>
  <c r="K48" i="71"/>
  <c r="AF47" i="71"/>
  <c r="AD47" i="71"/>
  <c r="K47" i="71"/>
  <c r="AF46" i="71"/>
  <c r="AD46" i="71"/>
  <c r="K46" i="71"/>
  <c r="AF45" i="71"/>
  <c r="AD45" i="71"/>
  <c r="K45" i="71"/>
  <c r="AF44" i="71"/>
  <c r="AD44" i="71"/>
  <c r="K44" i="71"/>
  <c r="AF43" i="71"/>
  <c r="AD43" i="71"/>
  <c r="K43" i="71"/>
  <c r="AF42" i="71"/>
  <c r="AD42" i="71"/>
  <c r="K42" i="71"/>
  <c r="AF41" i="71"/>
  <c r="AD41" i="71"/>
  <c r="K41" i="71"/>
  <c r="AF40" i="71"/>
  <c r="AD40" i="71"/>
  <c r="K40" i="71"/>
  <c r="AF39" i="71"/>
  <c r="AD39" i="71"/>
  <c r="K39" i="71"/>
  <c r="AF38" i="71"/>
  <c r="AD38" i="71"/>
  <c r="K38" i="71"/>
  <c r="AF37" i="71"/>
  <c r="AD37" i="71"/>
  <c r="K37" i="71"/>
  <c r="AF36" i="71"/>
  <c r="AD36" i="71"/>
  <c r="K36" i="71"/>
  <c r="AF35" i="71"/>
  <c r="AD35" i="71"/>
  <c r="K35" i="71"/>
  <c r="AF34" i="71"/>
  <c r="AD34" i="71"/>
  <c r="K34" i="71"/>
  <c r="AF33" i="71"/>
  <c r="AD33" i="71"/>
  <c r="K33" i="71"/>
  <c r="AF32" i="71"/>
  <c r="AD32" i="71"/>
  <c r="K32" i="71"/>
  <c r="AF31" i="71"/>
  <c r="AD31" i="71"/>
  <c r="K31" i="71"/>
  <c r="AF30" i="71"/>
  <c r="AD30" i="71"/>
  <c r="K30" i="71"/>
  <c r="AF29" i="71"/>
  <c r="AD29" i="71"/>
  <c r="K29" i="71"/>
  <c r="AF28" i="71"/>
  <c r="AD28" i="71"/>
  <c r="K28" i="71"/>
  <c r="AF27" i="71"/>
  <c r="AD27" i="71"/>
  <c r="K27" i="71"/>
  <c r="AF26" i="71"/>
  <c r="AD26" i="71"/>
  <c r="K26" i="71"/>
  <c r="AF25" i="71"/>
  <c r="AD25" i="71"/>
  <c r="K25" i="71"/>
  <c r="AF24" i="71"/>
  <c r="AD24" i="71"/>
  <c r="K24" i="71"/>
  <c r="AF23" i="71"/>
  <c r="AD23" i="71"/>
  <c r="K23" i="71"/>
  <c r="AF22" i="71"/>
  <c r="AD22" i="71"/>
  <c r="K22" i="71"/>
  <c r="AF21" i="71"/>
  <c r="AD21" i="71"/>
  <c r="K21" i="71"/>
  <c r="AF20" i="71"/>
  <c r="AD20" i="71"/>
  <c r="K20" i="71"/>
  <c r="AF19" i="71"/>
  <c r="AD19" i="71"/>
  <c r="K19" i="71"/>
  <c r="AF18" i="71"/>
  <c r="AD18" i="71"/>
  <c r="K18" i="71"/>
  <c r="AF17" i="71"/>
  <c r="AD17" i="71"/>
  <c r="K17" i="71"/>
  <c r="AF16" i="71"/>
  <c r="AD16" i="71"/>
  <c r="K16" i="71"/>
  <c r="AF15" i="71"/>
  <c r="AD15" i="71"/>
  <c r="K15" i="71"/>
  <c r="AF14" i="71"/>
  <c r="AD14" i="71"/>
  <c r="K14" i="71"/>
  <c r="AF13" i="71"/>
  <c r="AD13" i="71"/>
  <c r="K13" i="71"/>
  <c r="AF12" i="71"/>
  <c r="AD12" i="71"/>
  <c r="K12" i="71"/>
  <c r="AF11" i="71"/>
  <c r="AD11" i="71"/>
  <c r="K11" i="71"/>
  <c r="AF10" i="71"/>
  <c r="AD10" i="71"/>
  <c r="K10" i="71"/>
  <c r="AF9" i="71"/>
  <c r="AD9" i="71"/>
  <c r="K9" i="71"/>
  <c r="AF8" i="71"/>
  <c r="AD8" i="71"/>
  <c r="K8" i="71"/>
  <c r="AF98" i="91"/>
  <c r="AD98" i="91"/>
  <c r="K98" i="91"/>
  <c r="AF97" i="91"/>
  <c r="AD97" i="91"/>
  <c r="K97" i="91"/>
  <c r="AF96" i="91"/>
  <c r="AD96" i="91"/>
  <c r="K96" i="91"/>
  <c r="AF95" i="91"/>
  <c r="AD95" i="91"/>
  <c r="K95" i="91"/>
  <c r="AF94" i="91"/>
  <c r="AD94" i="91"/>
  <c r="K94" i="91"/>
  <c r="AF93" i="91"/>
  <c r="AD93" i="91"/>
  <c r="K93" i="91"/>
  <c r="AF92" i="91"/>
  <c r="AD92" i="91"/>
  <c r="K92" i="91"/>
  <c r="AF91" i="91"/>
  <c r="AD91" i="91"/>
  <c r="K91" i="91"/>
  <c r="AF90" i="91"/>
  <c r="AD90" i="91"/>
  <c r="K90" i="91"/>
  <c r="AF89" i="91"/>
  <c r="AD89" i="91"/>
  <c r="K89" i="91"/>
  <c r="AF88" i="91"/>
  <c r="AD88" i="91"/>
  <c r="K88" i="91"/>
  <c r="AF87" i="91"/>
  <c r="AD87" i="91"/>
  <c r="K87" i="91"/>
  <c r="AF86" i="91"/>
  <c r="AD86" i="91"/>
  <c r="K86" i="91"/>
  <c r="AF85" i="91"/>
  <c r="AD85" i="91"/>
  <c r="K85" i="91"/>
  <c r="AF84" i="91"/>
  <c r="AD84" i="91"/>
  <c r="K84" i="91"/>
  <c r="AF83" i="91"/>
  <c r="AD83" i="91"/>
  <c r="K83" i="91"/>
  <c r="AF82" i="91"/>
  <c r="AD82" i="91"/>
  <c r="K82" i="91"/>
  <c r="AF81" i="91"/>
  <c r="AD81" i="91"/>
  <c r="K81" i="91"/>
  <c r="AF80" i="91"/>
  <c r="AD80" i="91"/>
  <c r="K80" i="91"/>
  <c r="AF79" i="91"/>
  <c r="AD79" i="91"/>
  <c r="K79" i="91"/>
  <c r="AF78" i="91"/>
  <c r="AD78" i="91"/>
  <c r="K78" i="91"/>
  <c r="AF77" i="91"/>
  <c r="AD77" i="91"/>
  <c r="K77" i="91"/>
  <c r="AF76" i="91"/>
  <c r="AD76" i="91"/>
  <c r="K76" i="91"/>
  <c r="AF75" i="91"/>
  <c r="AD75" i="91"/>
  <c r="K75" i="91"/>
  <c r="AF74" i="91"/>
  <c r="AD74" i="91"/>
  <c r="K74" i="91"/>
  <c r="AF73" i="91"/>
  <c r="AD73" i="91"/>
  <c r="K73" i="91"/>
  <c r="AF72" i="91"/>
  <c r="AD72" i="91"/>
  <c r="K72" i="91"/>
  <c r="AF71" i="91"/>
  <c r="AD71" i="91"/>
  <c r="K71" i="91"/>
  <c r="AF70" i="91"/>
  <c r="AD70" i="91"/>
  <c r="K70" i="91"/>
  <c r="AF69" i="91"/>
  <c r="AD69" i="91"/>
  <c r="K69" i="91"/>
  <c r="AF68" i="91"/>
  <c r="AD68" i="91"/>
  <c r="K68" i="91"/>
  <c r="AF67" i="91"/>
  <c r="AD67" i="91"/>
  <c r="K67" i="91"/>
  <c r="AF66" i="91"/>
  <c r="AD66" i="91"/>
  <c r="K66" i="91"/>
  <c r="AF65" i="91"/>
  <c r="AD65" i="91"/>
  <c r="K65" i="91"/>
  <c r="AF64" i="91"/>
  <c r="AD64" i="91"/>
  <c r="K64" i="91"/>
  <c r="AF63" i="91"/>
  <c r="AD63" i="91"/>
  <c r="K63" i="91"/>
  <c r="AF62" i="91"/>
  <c r="AD62" i="91"/>
  <c r="K62" i="91"/>
  <c r="AF61" i="91"/>
  <c r="AD61" i="91"/>
  <c r="K61" i="91"/>
  <c r="AF60" i="91"/>
  <c r="AD60" i="91"/>
  <c r="K60" i="91"/>
  <c r="AF59" i="91"/>
  <c r="AD59" i="91"/>
  <c r="K59" i="91"/>
  <c r="AF58" i="91"/>
  <c r="AD58" i="91"/>
  <c r="K58" i="91"/>
  <c r="AF57" i="91"/>
  <c r="AD57" i="91"/>
  <c r="K57" i="91"/>
  <c r="AF56" i="91"/>
  <c r="AD56" i="91"/>
  <c r="K56" i="91"/>
  <c r="AF55" i="91"/>
  <c r="AD55" i="91"/>
  <c r="K55" i="91"/>
  <c r="AF54" i="91"/>
  <c r="AD54" i="91"/>
  <c r="K54" i="91"/>
  <c r="AF53" i="91"/>
  <c r="AD53" i="91"/>
  <c r="K53" i="91"/>
  <c r="AF52" i="91"/>
  <c r="AD52" i="91"/>
  <c r="K52" i="91"/>
  <c r="AF51" i="91"/>
  <c r="AD51" i="91"/>
  <c r="K51" i="91"/>
  <c r="AF50" i="91"/>
  <c r="AD50" i="91"/>
  <c r="K50" i="91"/>
  <c r="AF49" i="91"/>
  <c r="AD49" i="91"/>
  <c r="K49" i="91"/>
  <c r="AF48" i="91"/>
  <c r="AD48" i="91"/>
  <c r="K48" i="91"/>
  <c r="AF47" i="91"/>
  <c r="AD47" i="91"/>
  <c r="K47" i="91"/>
  <c r="AF46" i="91"/>
  <c r="AD46" i="91"/>
  <c r="K46" i="91"/>
  <c r="AF45" i="91"/>
  <c r="AD45" i="91"/>
  <c r="K45" i="91"/>
  <c r="AF44" i="91"/>
  <c r="AD44" i="91"/>
  <c r="K44" i="91"/>
  <c r="AF43" i="91"/>
  <c r="AD43" i="91"/>
  <c r="K43" i="91"/>
  <c r="AF42" i="91"/>
  <c r="AD42" i="91"/>
  <c r="K42" i="91"/>
  <c r="AF41" i="91"/>
  <c r="AD41" i="91"/>
  <c r="K41" i="91"/>
  <c r="AF40" i="91"/>
  <c r="AD40" i="91"/>
  <c r="K40" i="91"/>
  <c r="AF39" i="91"/>
  <c r="AD39" i="91"/>
  <c r="K39" i="91"/>
  <c r="AF38" i="91"/>
  <c r="AD38" i="91"/>
  <c r="K38" i="91"/>
  <c r="AF37" i="91"/>
  <c r="AD37" i="91"/>
  <c r="K37" i="91"/>
  <c r="AF36" i="91"/>
  <c r="AD36" i="91"/>
  <c r="K36" i="91"/>
  <c r="AF35" i="91"/>
  <c r="AD35" i="91"/>
  <c r="K35" i="91"/>
  <c r="AF34" i="91"/>
  <c r="AD34" i="91"/>
  <c r="K34" i="91"/>
  <c r="AF33" i="91"/>
  <c r="AD33" i="91"/>
  <c r="K33" i="91"/>
  <c r="AF32" i="91"/>
  <c r="AD32" i="91"/>
  <c r="K32" i="91"/>
  <c r="AF31" i="91"/>
  <c r="AD31" i="91"/>
  <c r="K31" i="91"/>
  <c r="AF30" i="91"/>
  <c r="AD30" i="91"/>
  <c r="K30" i="91"/>
  <c r="AF29" i="91"/>
  <c r="AD29" i="91"/>
  <c r="K29" i="91"/>
  <c r="AF28" i="91"/>
  <c r="AD28" i="91"/>
  <c r="K28" i="91"/>
  <c r="AF27" i="91"/>
  <c r="AD27" i="91"/>
  <c r="K27" i="91"/>
  <c r="AF26" i="91"/>
  <c r="AD26" i="91"/>
  <c r="K26" i="91"/>
  <c r="AF25" i="91"/>
  <c r="AD25" i="91"/>
  <c r="K25" i="91"/>
  <c r="AF24" i="91"/>
  <c r="AD24" i="91"/>
  <c r="K24" i="91"/>
  <c r="AF23" i="91"/>
  <c r="AD23" i="91"/>
  <c r="K23" i="91"/>
  <c r="AF22" i="91"/>
  <c r="AD22" i="91"/>
  <c r="K22" i="91"/>
  <c r="AF21" i="91"/>
  <c r="AD21" i="91"/>
  <c r="K21" i="91"/>
  <c r="AF20" i="91"/>
  <c r="AD20" i="91"/>
  <c r="K20" i="91"/>
  <c r="AF19" i="91"/>
  <c r="AD19" i="91"/>
  <c r="K19" i="91"/>
  <c r="AF18" i="91"/>
  <c r="AD18" i="91"/>
  <c r="K18" i="91"/>
  <c r="AF17" i="91"/>
  <c r="AD17" i="91"/>
  <c r="K17" i="91"/>
  <c r="AF16" i="91"/>
  <c r="AD16" i="91"/>
  <c r="K16" i="91"/>
  <c r="AF15" i="91"/>
  <c r="AD15" i="91"/>
  <c r="K15" i="91"/>
  <c r="AF14" i="91"/>
  <c r="AD14" i="91"/>
  <c r="K14" i="91"/>
  <c r="AF13" i="91"/>
  <c r="AD13" i="91"/>
  <c r="K13" i="91"/>
  <c r="AF12" i="91"/>
  <c r="AD12" i="91"/>
  <c r="K12" i="91"/>
  <c r="AF11" i="91"/>
  <c r="AD11" i="91"/>
  <c r="K11" i="91"/>
  <c r="AF10" i="91"/>
  <c r="AD10" i="91"/>
  <c r="K10" i="91"/>
  <c r="AF9" i="91"/>
  <c r="AD9" i="91"/>
  <c r="K9" i="91"/>
  <c r="AF8" i="91"/>
  <c r="AD8" i="91"/>
  <c r="K8" i="91"/>
  <c r="AF122" i="70"/>
  <c r="AD122" i="70"/>
  <c r="K122" i="70"/>
  <c r="AF121" i="70"/>
  <c r="AD121" i="70"/>
  <c r="K121" i="70"/>
  <c r="AF120" i="70"/>
  <c r="AD120" i="70"/>
  <c r="K120" i="70"/>
  <c r="AF119" i="70"/>
  <c r="AD119" i="70"/>
  <c r="K119" i="70"/>
  <c r="AF118" i="70"/>
  <c r="AD118" i="70"/>
  <c r="K118" i="70"/>
  <c r="AF117" i="70"/>
  <c r="AD117" i="70"/>
  <c r="K117" i="70"/>
  <c r="AF116" i="70"/>
  <c r="AD116" i="70"/>
  <c r="K116" i="70"/>
  <c r="AF115" i="70"/>
  <c r="AD115" i="70"/>
  <c r="K115" i="70"/>
  <c r="AF114" i="70"/>
  <c r="AD114" i="70"/>
  <c r="K114" i="70"/>
  <c r="AF113" i="70"/>
  <c r="AD113" i="70"/>
  <c r="K113" i="70"/>
  <c r="AF112" i="70"/>
  <c r="AD112" i="70"/>
  <c r="K112" i="70"/>
  <c r="AF111" i="70"/>
  <c r="AD111" i="70"/>
  <c r="K111" i="70"/>
  <c r="AF110" i="70"/>
  <c r="AD110" i="70"/>
  <c r="K110" i="70"/>
  <c r="AF109" i="70"/>
  <c r="AD109" i="70"/>
  <c r="K109" i="70"/>
  <c r="AF108" i="70"/>
  <c r="AD108" i="70"/>
  <c r="K108" i="70"/>
  <c r="AF107" i="70"/>
  <c r="AD107" i="70"/>
  <c r="K107" i="70"/>
  <c r="AF106" i="70"/>
  <c r="AD106" i="70"/>
  <c r="K106" i="70"/>
  <c r="AF105" i="70"/>
  <c r="AD105" i="70"/>
  <c r="K105" i="70"/>
  <c r="AF104" i="70"/>
  <c r="AD104" i="70"/>
  <c r="K104" i="70"/>
  <c r="AF103" i="70"/>
  <c r="AD103" i="70"/>
  <c r="K103" i="70"/>
  <c r="AF102" i="70"/>
  <c r="AD102" i="70"/>
  <c r="K102" i="70"/>
  <c r="AF101" i="70"/>
  <c r="AD101" i="70"/>
  <c r="K101" i="70"/>
  <c r="AF100" i="70"/>
  <c r="AD100" i="70"/>
  <c r="K100" i="70"/>
  <c r="AF99" i="70"/>
  <c r="AD99" i="70"/>
  <c r="K99" i="70"/>
  <c r="AF98" i="70"/>
  <c r="AD98" i="70"/>
  <c r="K98" i="70"/>
  <c r="AF97" i="70"/>
  <c r="AD97" i="70"/>
  <c r="K97" i="70"/>
  <c r="AF96" i="70"/>
  <c r="AD96" i="70"/>
  <c r="K96" i="70"/>
  <c r="AF95" i="70"/>
  <c r="AD95" i="70"/>
  <c r="K95" i="70"/>
  <c r="AF94" i="70"/>
  <c r="AD94" i="70"/>
  <c r="K94" i="70"/>
  <c r="AF93" i="70"/>
  <c r="AD93" i="70"/>
  <c r="K93" i="70"/>
  <c r="AF92" i="70"/>
  <c r="AD92" i="70"/>
  <c r="K92" i="70"/>
  <c r="AF91" i="70"/>
  <c r="AD91" i="70"/>
  <c r="K91" i="70"/>
  <c r="AF90" i="70"/>
  <c r="AD90" i="70"/>
  <c r="K90" i="70"/>
  <c r="AF89" i="70"/>
  <c r="AD89" i="70"/>
  <c r="K89" i="70"/>
  <c r="AF88" i="70"/>
  <c r="AD88" i="70"/>
  <c r="K88" i="70"/>
  <c r="AF87" i="70"/>
  <c r="AD87" i="70"/>
  <c r="K87" i="70"/>
  <c r="AF86" i="70"/>
  <c r="AD86" i="70"/>
  <c r="K86" i="70"/>
  <c r="AF85" i="70"/>
  <c r="AD85" i="70"/>
  <c r="K85" i="70"/>
  <c r="AF84" i="70"/>
  <c r="AD84" i="70"/>
  <c r="K84" i="70"/>
  <c r="AF83" i="70"/>
  <c r="AD83" i="70"/>
  <c r="K83" i="70"/>
  <c r="AF82" i="70"/>
  <c r="AD82" i="70"/>
  <c r="K82" i="70"/>
  <c r="AF81" i="70"/>
  <c r="AD81" i="70"/>
  <c r="K81" i="70"/>
  <c r="AF80" i="70"/>
  <c r="AD80" i="70"/>
  <c r="K80" i="70"/>
  <c r="AF79" i="70"/>
  <c r="AD79" i="70"/>
  <c r="K79" i="70"/>
  <c r="AF78" i="70"/>
  <c r="AD78" i="70"/>
  <c r="K78" i="70"/>
  <c r="AF77" i="70"/>
  <c r="AD77" i="70"/>
  <c r="K77" i="70"/>
  <c r="AF76" i="70"/>
  <c r="AD76" i="70"/>
  <c r="K76" i="70"/>
  <c r="AF75" i="70"/>
  <c r="AD75" i="70"/>
  <c r="K75" i="70"/>
  <c r="AF74" i="70"/>
  <c r="AD74" i="70"/>
  <c r="K74" i="70"/>
  <c r="AF73" i="70"/>
  <c r="AD73" i="70"/>
  <c r="K73" i="70"/>
  <c r="AF72" i="70"/>
  <c r="AD72" i="70"/>
  <c r="K72" i="70"/>
  <c r="AF71" i="70"/>
  <c r="AD71" i="70"/>
  <c r="K71" i="70"/>
  <c r="AF70" i="70"/>
  <c r="AD70" i="70"/>
  <c r="K70" i="70"/>
  <c r="AF69" i="70"/>
  <c r="AD69" i="70"/>
  <c r="K69" i="70"/>
  <c r="AF68" i="70"/>
  <c r="AD68" i="70"/>
  <c r="K68" i="70"/>
  <c r="AF67" i="70"/>
  <c r="AD67" i="70"/>
  <c r="K67" i="70"/>
  <c r="AF66" i="70"/>
  <c r="AD66" i="70"/>
  <c r="K66" i="70"/>
  <c r="AF65" i="70"/>
  <c r="AD65" i="70"/>
  <c r="K65" i="70"/>
  <c r="AF64" i="70"/>
  <c r="AD64" i="70"/>
  <c r="K64" i="70"/>
  <c r="AF63" i="70"/>
  <c r="AD63" i="70"/>
  <c r="K63" i="70"/>
  <c r="AF62" i="70"/>
  <c r="AD62" i="70"/>
  <c r="K62" i="70"/>
  <c r="AF61" i="70"/>
  <c r="AD61" i="70"/>
  <c r="K61" i="70"/>
  <c r="AF60" i="70"/>
  <c r="AD60" i="70"/>
  <c r="K60" i="70"/>
  <c r="AF59" i="70"/>
  <c r="AD59" i="70"/>
  <c r="K59" i="70"/>
  <c r="AF58" i="70"/>
  <c r="AD58" i="70"/>
  <c r="K58" i="70"/>
  <c r="AF57" i="70"/>
  <c r="AD57" i="70"/>
  <c r="K57" i="70"/>
  <c r="AF56" i="70"/>
  <c r="AD56" i="70"/>
  <c r="K56" i="70"/>
  <c r="AF55" i="70"/>
  <c r="AD55" i="70"/>
  <c r="K55" i="70"/>
  <c r="AF54" i="70"/>
  <c r="AD54" i="70"/>
  <c r="K54" i="70"/>
  <c r="AF53" i="70"/>
  <c r="AD53" i="70"/>
  <c r="K53" i="70"/>
  <c r="AF52" i="70"/>
  <c r="AD52" i="70"/>
  <c r="K52" i="70"/>
  <c r="AF51" i="70"/>
  <c r="AD51" i="70"/>
  <c r="K51" i="70"/>
  <c r="AF50" i="70"/>
  <c r="AD50" i="70"/>
  <c r="K50" i="70"/>
  <c r="AF49" i="70"/>
  <c r="AD49" i="70"/>
  <c r="K49" i="70"/>
  <c r="AF48" i="70"/>
  <c r="AD48" i="70"/>
  <c r="K48" i="70"/>
  <c r="AF47" i="70"/>
  <c r="AD47" i="70"/>
  <c r="K47" i="70"/>
  <c r="AF46" i="70"/>
  <c r="AD46" i="70"/>
  <c r="K46" i="70"/>
  <c r="AF45" i="70"/>
  <c r="AD45" i="70"/>
  <c r="K45" i="70"/>
  <c r="AF44" i="70"/>
  <c r="AD44" i="70"/>
  <c r="K44" i="70"/>
  <c r="AF43" i="70"/>
  <c r="AD43" i="70"/>
  <c r="K43" i="70"/>
  <c r="AF42" i="70"/>
  <c r="AD42" i="70"/>
  <c r="K42" i="70"/>
  <c r="AF41" i="70"/>
  <c r="AD41" i="70"/>
  <c r="K41" i="70"/>
  <c r="AF40" i="70"/>
  <c r="AD40" i="70"/>
  <c r="K40" i="70"/>
  <c r="AF39" i="70"/>
  <c r="AD39" i="70"/>
  <c r="K39" i="70"/>
  <c r="AF38" i="70"/>
  <c r="AD38" i="70"/>
  <c r="K38" i="70"/>
  <c r="AF37" i="70"/>
  <c r="AD37" i="70"/>
  <c r="K37" i="70"/>
  <c r="AF36" i="70"/>
  <c r="AD36" i="70"/>
  <c r="K36" i="70"/>
  <c r="AF35" i="70"/>
  <c r="AD35" i="70"/>
  <c r="K35" i="70"/>
  <c r="AF34" i="70"/>
  <c r="AD34" i="70"/>
  <c r="K34" i="70"/>
  <c r="AF33" i="70"/>
  <c r="AD33" i="70"/>
  <c r="K33" i="70"/>
  <c r="AF32" i="70"/>
  <c r="AD32" i="70"/>
  <c r="K32" i="70"/>
  <c r="AF31" i="70"/>
  <c r="AD31" i="70"/>
  <c r="K31" i="70"/>
  <c r="AF30" i="70"/>
  <c r="AD30" i="70"/>
  <c r="K30" i="70"/>
  <c r="AF29" i="70"/>
  <c r="AD29" i="70"/>
  <c r="K29" i="70"/>
  <c r="AF28" i="70"/>
  <c r="AD28" i="70"/>
  <c r="K28" i="70"/>
  <c r="AF27" i="70"/>
  <c r="AD27" i="70"/>
  <c r="K27" i="70"/>
  <c r="AF26" i="70"/>
  <c r="AD26" i="70"/>
  <c r="K26" i="70"/>
  <c r="AF25" i="70"/>
  <c r="AD25" i="70"/>
  <c r="K25" i="70"/>
  <c r="AF24" i="70"/>
  <c r="AD24" i="70"/>
  <c r="K24" i="70"/>
  <c r="AF23" i="70"/>
  <c r="AD23" i="70"/>
  <c r="K23" i="70"/>
  <c r="AF22" i="70"/>
  <c r="AD22" i="70"/>
  <c r="K22" i="70"/>
  <c r="AF21" i="70"/>
  <c r="AD21" i="70"/>
  <c r="K21" i="70"/>
  <c r="AF20" i="70"/>
  <c r="AD20" i="70"/>
  <c r="K20" i="70"/>
  <c r="AF19" i="70"/>
  <c r="AD19" i="70"/>
  <c r="K19" i="70"/>
  <c r="AF18" i="70"/>
  <c r="AD18" i="70"/>
  <c r="K18" i="70"/>
  <c r="AF17" i="70"/>
  <c r="AD17" i="70"/>
  <c r="K17" i="70"/>
  <c r="AF16" i="70"/>
  <c r="AD16" i="70"/>
  <c r="K16" i="70"/>
  <c r="AF15" i="70"/>
  <c r="AD15" i="70"/>
  <c r="K15" i="70"/>
  <c r="AF14" i="70"/>
  <c r="AD14" i="70"/>
  <c r="K14" i="70"/>
  <c r="AF13" i="70"/>
  <c r="AD13" i="70"/>
  <c r="K13" i="70"/>
  <c r="AF12" i="70"/>
  <c r="AD12" i="70"/>
  <c r="K12" i="70"/>
  <c r="AF11" i="70"/>
  <c r="AD11" i="70"/>
  <c r="K11" i="70"/>
  <c r="AF10" i="70"/>
  <c r="AD10" i="70"/>
  <c r="K10" i="70"/>
  <c r="AF9" i="70"/>
  <c r="AD9" i="70"/>
  <c r="K9" i="70"/>
  <c r="AF8" i="70"/>
  <c r="AD8" i="70"/>
  <c r="K8" i="70"/>
  <c r="AF121" i="89"/>
  <c r="AD121" i="89"/>
  <c r="K121" i="89"/>
  <c r="AF120" i="89"/>
  <c r="AD120" i="89"/>
  <c r="K120" i="89"/>
  <c r="AF119" i="89"/>
  <c r="AD119" i="89"/>
  <c r="K119" i="89"/>
  <c r="AF118" i="89"/>
  <c r="AD118" i="89"/>
  <c r="K118" i="89"/>
  <c r="AF117" i="89"/>
  <c r="AD117" i="89"/>
  <c r="K117" i="89"/>
  <c r="AF116" i="89"/>
  <c r="AD116" i="89"/>
  <c r="K116" i="89"/>
  <c r="AF115" i="89"/>
  <c r="AD115" i="89"/>
  <c r="K115" i="89"/>
  <c r="AF114" i="89"/>
  <c r="AD114" i="89"/>
  <c r="K114" i="89"/>
  <c r="AF113" i="89"/>
  <c r="AD113" i="89"/>
  <c r="K113" i="89"/>
  <c r="AF112" i="89"/>
  <c r="AD112" i="89"/>
  <c r="K112" i="89"/>
  <c r="AF111" i="89"/>
  <c r="AD111" i="89"/>
  <c r="K111" i="89"/>
  <c r="AF110" i="89"/>
  <c r="AD110" i="89"/>
  <c r="K110" i="89"/>
  <c r="AF109" i="89"/>
  <c r="AD109" i="89"/>
  <c r="K109" i="89"/>
  <c r="AF108" i="89"/>
  <c r="AD108" i="89"/>
  <c r="K108" i="89"/>
  <c r="AF107" i="89"/>
  <c r="AD107" i="89"/>
  <c r="K107" i="89"/>
  <c r="AF106" i="89"/>
  <c r="AD106" i="89"/>
  <c r="K106" i="89"/>
  <c r="AF105" i="89"/>
  <c r="AD105" i="89"/>
  <c r="K105" i="89"/>
  <c r="AF104" i="89"/>
  <c r="AD104" i="89"/>
  <c r="K104" i="89"/>
  <c r="AF103" i="89"/>
  <c r="AD103" i="89"/>
  <c r="K103" i="89"/>
  <c r="AF102" i="89"/>
  <c r="AD102" i="89"/>
  <c r="K102" i="89"/>
  <c r="AF101" i="89"/>
  <c r="AD101" i="89"/>
  <c r="K101" i="89"/>
  <c r="AF100" i="89"/>
  <c r="AD100" i="89"/>
  <c r="K100" i="89"/>
  <c r="AF99" i="89"/>
  <c r="AD99" i="89"/>
  <c r="K99" i="89"/>
  <c r="AF98" i="89"/>
  <c r="AD98" i="89"/>
  <c r="K98" i="89"/>
  <c r="AF97" i="89"/>
  <c r="AD97" i="89"/>
  <c r="K97" i="89"/>
  <c r="AF96" i="89"/>
  <c r="AD96" i="89"/>
  <c r="K96" i="89"/>
  <c r="AF95" i="89"/>
  <c r="AD95" i="89"/>
  <c r="K95" i="89"/>
  <c r="AF94" i="89"/>
  <c r="AD94" i="89"/>
  <c r="K94" i="89"/>
  <c r="AF93" i="89"/>
  <c r="AD93" i="89"/>
  <c r="K93" i="89"/>
  <c r="AF92" i="89"/>
  <c r="AD92" i="89"/>
  <c r="K92" i="89"/>
  <c r="AF91" i="89"/>
  <c r="AD91" i="89"/>
  <c r="K91" i="89"/>
  <c r="AF90" i="89"/>
  <c r="AD90" i="89"/>
  <c r="K90" i="89"/>
  <c r="AF89" i="89"/>
  <c r="AD89" i="89"/>
  <c r="K89" i="89"/>
  <c r="AF88" i="89"/>
  <c r="AD88" i="89"/>
  <c r="K88" i="89"/>
  <c r="AF87" i="89"/>
  <c r="AD87" i="89"/>
  <c r="K87" i="89"/>
  <c r="AF86" i="89"/>
  <c r="AD86" i="89"/>
  <c r="K86" i="89"/>
  <c r="AF85" i="89"/>
  <c r="AD85" i="89"/>
  <c r="K85" i="89"/>
  <c r="AF84" i="89"/>
  <c r="AD84" i="89"/>
  <c r="K84" i="89"/>
  <c r="AF83" i="89"/>
  <c r="AD83" i="89"/>
  <c r="K83" i="89"/>
  <c r="AF82" i="89"/>
  <c r="AD82" i="89"/>
  <c r="K82" i="89"/>
  <c r="AF81" i="89"/>
  <c r="AD81" i="89"/>
  <c r="K81" i="89"/>
  <c r="AF80" i="89"/>
  <c r="AD80" i="89"/>
  <c r="K80" i="89"/>
  <c r="AF79" i="89"/>
  <c r="AD79" i="89"/>
  <c r="K79" i="89"/>
  <c r="AF78" i="89"/>
  <c r="AD78" i="89"/>
  <c r="K78" i="89"/>
  <c r="AF77" i="89"/>
  <c r="AD77" i="89"/>
  <c r="K77" i="89"/>
  <c r="AF76" i="89"/>
  <c r="AD76" i="89"/>
  <c r="K76" i="89"/>
  <c r="AF75" i="89"/>
  <c r="AD75" i="89"/>
  <c r="K75" i="89"/>
  <c r="AF74" i="89"/>
  <c r="AD74" i="89"/>
  <c r="K74" i="89"/>
  <c r="AF73" i="89"/>
  <c r="AD73" i="89"/>
  <c r="K73" i="89"/>
  <c r="AF72" i="89"/>
  <c r="AD72" i="89"/>
  <c r="K72" i="89"/>
  <c r="AF71" i="89"/>
  <c r="AD71" i="89"/>
  <c r="K71" i="89"/>
  <c r="AF70" i="89"/>
  <c r="AD70" i="89"/>
  <c r="K70" i="89"/>
  <c r="AF69" i="89"/>
  <c r="AD69" i="89"/>
  <c r="K69" i="89"/>
  <c r="AF68" i="89"/>
  <c r="AD68" i="89"/>
  <c r="K68" i="89"/>
  <c r="AF67" i="89"/>
  <c r="AD67" i="89"/>
  <c r="K67" i="89"/>
  <c r="AF66" i="89"/>
  <c r="AD66" i="89"/>
  <c r="K66" i="89"/>
  <c r="AF65" i="89"/>
  <c r="AD65" i="89"/>
  <c r="K65" i="89"/>
  <c r="AF64" i="89"/>
  <c r="AD64" i="89"/>
  <c r="K64" i="89"/>
  <c r="AF63" i="89"/>
  <c r="AD63" i="89"/>
  <c r="K63" i="89"/>
  <c r="AF62" i="89"/>
  <c r="AD62" i="89"/>
  <c r="K62" i="89"/>
  <c r="AF61" i="89"/>
  <c r="AD61" i="89"/>
  <c r="K61" i="89"/>
  <c r="AF60" i="89"/>
  <c r="AD60" i="89"/>
  <c r="K60" i="89"/>
  <c r="AF59" i="89"/>
  <c r="AD59" i="89"/>
  <c r="K59" i="89"/>
  <c r="AF58" i="89"/>
  <c r="AD58" i="89"/>
  <c r="K58" i="89"/>
  <c r="AF57" i="89"/>
  <c r="AD57" i="89"/>
  <c r="K57" i="89"/>
  <c r="AF56" i="89"/>
  <c r="AD56" i="89"/>
  <c r="K56" i="89"/>
  <c r="AF55" i="89"/>
  <c r="AD55" i="89"/>
  <c r="K55" i="89"/>
  <c r="AF54" i="89"/>
  <c r="AD54" i="89"/>
  <c r="K54" i="89"/>
  <c r="AF53" i="89"/>
  <c r="AD53" i="89"/>
  <c r="K53" i="89"/>
  <c r="AF52" i="89"/>
  <c r="AD52" i="89"/>
  <c r="K52" i="89"/>
  <c r="AF51" i="89"/>
  <c r="AD51" i="89"/>
  <c r="K51" i="89"/>
  <c r="AF50" i="89"/>
  <c r="AD50" i="89"/>
  <c r="K50" i="89"/>
  <c r="AF49" i="89"/>
  <c r="AD49" i="89"/>
  <c r="K49" i="89"/>
  <c r="AF48" i="89"/>
  <c r="AD48" i="89"/>
  <c r="K48" i="89"/>
  <c r="AF47" i="89"/>
  <c r="AD47" i="89"/>
  <c r="K47" i="89"/>
  <c r="AF46" i="89"/>
  <c r="AD46" i="89"/>
  <c r="K46" i="89"/>
  <c r="AF45" i="89"/>
  <c r="AD45" i="89"/>
  <c r="K45" i="89"/>
  <c r="AF44" i="89"/>
  <c r="AD44" i="89"/>
  <c r="K44" i="89"/>
  <c r="AF43" i="89"/>
  <c r="AD43" i="89"/>
  <c r="K43" i="89"/>
  <c r="AF42" i="89"/>
  <c r="AD42" i="89"/>
  <c r="K42" i="89"/>
  <c r="AF41" i="89"/>
  <c r="AD41" i="89"/>
  <c r="K41" i="89"/>
  <c r="AF40" i="89"/>
  <c r="AD40" i="89"/>
  <c r="K40" i="89"/>
  <c r="AF39" i="89"/>
  <c r="AD39" i="89"/>
  <c r="K39" i="89"/>
  <c r="AF38" i="89"/>
  <c r="AD38" i="89"/>
  <c r="K38" i="89"/>
  <c r="AF37" i="89"/>
  <c r="AD37" i="89"/>
  <c r="K37" i="89"/>
  <c r="AF36" i="89"/>
  <c r="AD36" i="89"/>
  <c r="K36" i="89"/>
  <c r="AF35" i="89"/>
  <c r="AD35" i="89"/>
  <c r="K35" i="89"/>
  <c r="AF34" i="89"/>
  <c r="AD34" i="89"/>
  <c r="K34" i="89"/>
  <c r="AF33" i="89"/>
  <c r="AD33" i="89"/>
  <c r="K33" i="89"/>
  <c r="AF32" i="89"/>
  <c r="AD32" i="89"/>
  <c r="K32" i="89"/>
  <c r="AF31" i="89"/>
  <c r="AD31" i="89"/>
  <c r="K31" i="89"/>
  <c r="AF30" i="89"/>
  <c r="AD30" i="89"/>
  <c r="K30" i="89"/>
  <c r="AF29" i="89"/>
  <c r="AD29" i="89"/>
  <c r="K29" i="89"/>
  <c r="AF28" i="89"/>
  <c r="AD28" i="89"/>
  <c r="K28" i="89"/>
  <c r="AF27" i="89"/>
  <c r="AD27" i="89"/>
  <c r="K27" i="89"/>
  <c r="AF26" i="89"/>
  <c r="AD26" i="89"/>
  <c r="K26" i="89"/>
  <c r="AF25" i="89"/>
  <c r="AD25" i="89"/>
  <c r="K25" i="89"/>
  <c r="AF24" i="89"/>
  <c r="AD24" i="89"/>
  <c r="K24" i="89"/>
  <c r="AF23" i="89"/>
  <c r="AD23" i="89"/>
  <c r="K23" i="89"/>
  <c r="AF22" i="89"/>
  <c r="AD22" i="89"/>
  <c r="K22" i="89"/>
  <c r="AF21" i="89"/>
  <c r="AD21" i="89"/>
  <c r="K21" i="89"/>
  <c r="AF20" i="89"/>
  <c r="AD20" i="89"/>
  <c r="K20" i="89"/>
  <c r="AF19" i="89"/>
  <c r="AD19" i="89"/>
  <c r="K19" i="89"/>
  <c r="AF18" i="89"/>
  <c r="AD18" i="89"/>
  <c r="K18" i="89"/>
  <c r="AF17" i="89"/>
  <c r="AD17" i="89"/>
  <c r="K17" i="89"/>
  <c r="AF16" i="89"/>
  <c r="AD16" i="89"/>
  <c r="K16" i="89"/>
  <c r="AF15" i="89"/>
  <c r="AD15" i="89"/>
  <c r="K15" i="89"/>
  <c r="AF14" i="89"/>
  <c r="AD14" i="89"/>
  <c r="K14" i="89"/>
  <c r="AF13" i="89"/>
  <c r="AD13" i="89"/>
  <c r="K13" i="89"/>
  <c r="AF12" i="89"/>
  <c r="AD12" i="89"/>
  <c r="K12" i="89"/>
  <c r="AF11" i="89"/>
  <c r="AD11" i="89"/>
  <c r="K11" i="89"/>
  <c r="AF10" i="89"/>
  <c r="AD10" i="89"/>
  <c r="K10" i="89"/>
  <c r="AF9" i="89"/>
  <c r="AD9" i="89"/>
  <c r="K9" i="89"/>
  <c r="AF8" i="89"/>
  <c r="AD8" i="89"/>
  <c r="K8" i="89"/>
  <c r="AF121" i="69"/>
  <c r="AD121" i="69"/>
  <c r="K121" i="69"/>
  <c r="AF120" i="69"/>
  <c r="AD120" i="69"/>
  <c r="K120" i="69"/>
  <c r="AF119" i="69"/>
  <c r="AD119" i="69"/>
  <c r="K119" i="69"/>
  <c r="AF118" i="69"/>
  <c r="AD118" i="69"/>
  <c r="K118" i="69"/>
  <c r="AF117" i="69"/>
  <c r="AD117" i="69"/>
  <c r="K117" i="69"/>
  <c r="AF116" i="69"/>
  <c r="AD116" i="69"/>
  <c r="K116" i="69"/>
  <c r="AF115" i="69"/>
  <c r="AD115" i="69"/>
  <c r="K115" i="69"/>
  <c r="AF114" i="69"/>
  <c r="AD114" i="69"/>
  <c r="K114" i="69"/>
  <c r="AF113" i="69"/>
  <c r="AD113" i="69"/>
  <c r="K113" i="69"/>
  <c r="AF112" i="69"/>
  <c r="AD112" i="69"/>
  <c r="K112" i="69"/>
  <c r="AF111" i="69"/>
  <c r="AD111" i="69"/>
  <c r="K111" i="69"/>
  <c r="AF110" i="69"/>
  <c r="AD110" i="69"/>
  <c r="K110" i="69"/>
  <c r="AF109" i="69"/>
  <c r="AD109" i="69"/>
  <c r="K109" i="69"/>
  <c r="AF108" i="69"/>
  <c r="AD108" i="69"/>
  <c r="K108" i="69"/>
  <c r="AF107" i="69"/>
  <c r="AD107" i="69"/>
  <c r="K107" i="69"/>
  <c r="AF106" i="69"/>
  <c r="AD106" i="69"/>
  <c r="K106" i="69"/>
  <c r="AF105" i="69"/>
  <c r="AD105" i="69"/>
  <c r="K105" i="69"/>
  <c r="AF104" i="69"/>
  <c r="AD104" i="69"/>
  <c r="K104" i="69"/>
  <c r="AF103" i="69"/>
  <c r="AD103" i="69"/>
  <c r="K103" i="69"/>
  <c r="AF102" i="69"/>
  <c r="AD102" i="69"/>
  <c r="K102" i="69"/>
  <c r="AF101" i="69"/>
  <c r="AD101" i="69"/>
  <c r="K101" i="69"/>
  <c r="AF100" i="69"/>
  <c r="AD100" i="69"/>
  <c r="K100" i="69"/>
  <c r="AF99" i="69"/>
  <c r="AD99" i="69"/>
  <c r="K99" i="69"/>
  <c r="AF98" i="69"/>
  <c r="AD98" i="69"/>
  <c r="K98" i="69"/>
  <c r="AF97" i="69"/>
  <c r="AD97" i="69"/>
  <c r="K97" i="69"/>
  <c r="AF96" i="69"/>
  <c r="AD96" i="69"/>
  <c r="K96" i="69"/>
  <c r="AF95" i="69"/>
  <c r="AD95" i="69"/>
  <c r="K95" i="69"/>
  <c r="AF94" i="69"/>
  <c r="AD94" i="69"/>
  <c r="K94" i="69"/>
  <c r="AF93" i="69"/>
  <c r="AD93" i="69"/>
  <c r="K93" i="69"/>
  <c r="AF92" i="69"/>
  <c r="AD92" i="69"/>
  <c r="K92" i="69"/>
  <c r="AF91" i="69"/>
  <c r="AD91" i="69"/>
  <c r="K91" i="69"/>
  <c r="AF90" i="69"/>
  <c r="AD90" i="69"/>
  <c r="K90" i="69"/>
  <c r="AF89" i="69"/>
  <c r="AD89" i="69"/>
  <c r="K89" i="69"/>
  <c r="AF88" i="69"/>
  <c r="AD88" i="69"/>
  <c r="K88" i="69"/>
  <c r="AF87" i="69"/>
  <c r="AD87" i="69"/>
  <c r="K87" i="69"/>
  <c r="AF86" i="69"/>
  <c r="AD86" i="69"/>
  <c r="K86" i="69"/>
  <c r="AF85" i="69"/>
  <c r="AD85" i="69"/>
  <c r="K85" i="69"/>
  <c r="AF84" i="69"/>
  <c r="AD84" i="69"/>
  <c r="K84" i="69"/>
  <c r="AF83" i="69"/>
  <c r="AD83" i="69"/>
  <c r="K83" i="69"/>
  <c r="AF82" i="69"/>
  <c r="AD82" i="69"/>
  <c r="K82" i="69"/>
  <c r="AF81" i="69"/>
  <c r="AD81" i="69"/>
  <c r="K81" i="69"/>
  <c r="AF80" i="69"/>
  <c r="AD80" i="69"/>
  <c r="K80" i="69"/>
  <c r="AF79" i="69"/>
  <c r="AD79" i="69"/>
  <c r="K79" i="69"/>
  <c r="AF78" i="69"/>
  <c r="AD78" i="69"/>
  <c r="K78" i="69"/>
  <c r="AF77" i="69"/>
  <c r="AD77" i="69"/>
  <c r="K77" i="69"/>
  <c r="AF76" i="69"/>
  <c r="AD76" i="69"/>
  <c r="K76" i="69"/>
  <c r="AF75" i="69"/>
  <c r="AD75" i="69"/>
  <c r="K75" i="69"/>
  <c r="AF74" i="69"/>
  <c r="AD74" i="69"/>
  <c r="K74" i="69"/>
  <c r="AF73" i="69"/>
  <c r="AD73" i="69"/>
  <c r="K73" i="69"/>
  <c r="AF72" i="69"/>
  <c r="AD72" i="69"/>
  <c r="K72" i="69"/>
  <c r="AF71" i="69"/>
  <c r="AD71" i="69"/>
  <c r="K71" i="69"/>
  <c r="AF70" i="69"/>
  <c r="AD70" i="69"/>
  <c r="K70" i="69"/>
  <c r="AF69" i="69"/>
  <c r="AD69" i="69"/>
  <c r="K69" i="69"/>
  <c r="AF68" i="69"/>
  <c r="AD68" i="69"/>
  <c r="K68" i="69"/>
  <c r="AF67" i="69"/>
  <c r="AD67" i="69"/>
  <c r="K67" i="69"/>
  <c r="AF66" i="69"/>
  <c r="AD66" i="69"/>
  <c r="K66" i="69"/>
  <c r="AF65" i="69"/>
  <c r="AD65" i="69"/>
  <c r="K65" i="69"/>
  <c r="AF64" i="69"/>
  <c r="AD64" i="69"/>
  <c r="K64" i="69"/>
  <c r="AF63" i="69"/>
  <c r="AD63" i="69"/>
  <c r="K63" i="69"/>
  <c r="AF62" i="69"/>
  <c r="AD62" i="69"/>
  <c r="K62" i="69"/>
  <c r="AF61" i="69"/>
  <c r="AD61" i="69"/>
  <c r="K61" i="69"/>
  <c r="AF60" i="69"/>
  <c r="AD60" i="69"/>
  <c r="K60" i="69"/>
  <c r="AF59" i="69"/>
  <c r="AD59" i="69"/>
  <c r="K59" i="69"/>
  <c r="AF58" i="69"/>
  <c r="AD58" i="69"/>
  <c r="K58" i="69"/>
  <c r="AF57" i="69"/>
  <c r="AD57" i="69"/>
  <c r="K57" i="69"/>
  <c r="AF56" i="69"/>
  <c r="AD56" i="69"/>
  <c r="K56" i="69"/>
  <c r="AF55" i="69"/>
  <c r="AD55" i="69"/>
  <c r="K55" i="69"/>
  <c r="AF54" i="69"/>
  <c r="AD54" i="69"/>
  <c r="K54" i="69"/>
  <c r="AF53" i="69"/>
  <c r="AD53" i="69"/>
  <c r="K53" i="69"/>
  <c r="AF52" i="69"/>
  <c r="AD52" i="69"/>
  <c r="K52" i="69"/>
  <c r="AF51" i="69"/>
  <c r="AD51" i="69"/>
  <c r="K51" i="69"/>
  <c r="AF50" i="69"/>
  <c r="AD50" i="69"/>
  <c r="K50" i="69"/>
  <c r="AF49" i="69"/>
  <c r="AD49" i="69"/>
  <c r="K49" i="69"/>
  <c r="AF48" i="69"/>
  <c r="AD48" i="69"/>
  <c r="K48" i="69"/>
  <c r="AF47" i="69"/>
  <c r="AD47" i="69"/>
  <c r="K47" i="69"/>
  <c r="AF46" i="69"/>
  <c r="AD46" i="69"/>
  <c r="K46" i="69"/>
  <c r="AF45" i="69"/>
  <c r="AD45" i="69"/>
  <c r="K45" i="69"/>
  <c r="AF44" i="69"/>
  <c r="AD44" i="69"/>
  <c r="K44" i="69"/>
  <c r="AF43" i="69"/>
  <c r="AD43" i="69"/>
  <c r="K43" i="69"/>
  <c r="AF42" i="69"/>
  <c r="AD42" i="69"/>
  <c r="K42" i="69"/>
  <c r="AF41" i="69"/>
  <c r="AD41" i="69"/>
  <c r="K41" i="69"/>
  <c r="AF40" i="69"/>
  <c r="AD40" i="69"/>
  <c r="K40" i="69"/>
  <c r="AF39" i="69"/>
  <c r="AD39" i="69"/>
  <c r="K39" i="69"/>
  <c r="AF38" i="69"/>
  <c r="AD38" i="69"/>
  <c r="K38" i="69"/>
  <c r="AF37" i="69"/>
  <c r="AD37" i="69"/>
  <c r="K37" i="69"/>
  <c r="AF36" i="69"/>
  <c r="AD36" i="69"/>
  <c r="K36" i="69"/>
  <c r="AF35" i="69"/>
  <c r="AD35" i="69"/>
  <c r="K35" i="69"/>
  <c r="AF34" i="69"/>
  <c r="AD34" i="69"/>
  <c r="K34" i="69"/>
  <c r="AF33" i="69"/>
  <c r="AD33" i="69"/>
  <c r="K33" i="69"/>
  <c r="AF32" i="69"/>
  <c r="AD32" i="69"/>
  <c r="K32" i="69"/>
  <c r="AF31" i="69"/>
  <c r="AD31" i="69"/>
  <c r="K31" i="69"/>
  <c r="AF30" i="69"/>
  <c r="AD30" i="69"/>
  <c r="K30" i="69"/>
  <c r="AF29" i="69"/>
  <c r="AD29" i="69"/>
  <c r="K29" i="69"/>
  <c r="AF28" i="69"/>
  <c r="AD28" i="69"/>
  <c r="K28" i="69"/>
  <c r="AF27" i="69"/>
  <c r="AD27" i="69"/>
  <c r="K27" i="69"/>
  <c r="AF26" i="69"/>
  <c r="AD26" i="69"/>
  <c r="K26" i="69"/>
  <c r="AF25" i="69"/>
  <c r="AD25" i="69"/>
  <c r="K25" i="69"/>
  <c r="AF24" i="69"/>
  <c r="AD24" i="69"/>
  <c r="K24" i="69"/>
  <c r="AF23" i="69"/>
  <c r="AD23" i="69"/>
  <c r="K23" i="69"/>
  <c r="AF22" i="69"/>
  <c r="AD22" i="69"/>
  <c r="K22" i="69"/>
  <c r="AF21" i="69"/>
  <c r="AD21" i="69"/>
  <c r="K21" i="69"/>
  <c r="AF20" i="69"/>
  <c r="AD20" i="69"/>
  <c r="K20" i="69"/>
  <c r="AF19" i="69"/>
  <c r="AD19" i="69"/>
  <c r="K19" i="69"/>
  <c r="AF18" i="69"/>
  <c r="AD18" i="69"/>
  <c r="K18" i="69"/>
  <c r="AF17" i="69"/>
  <c r="AD17" i="69"/>
  <c r="K17" i="69"/>
  <c r="AF16" i="69"/>
  <c r="AD16" i="69"/>
  <c r="K16" i="69"/>
  <c r="AF15" i="69"/>
  <c r="AD15" i="69"/>
  <c r="K15" i="69"/>
  <c r="AF14" i="69"/>
  <c r="AD14" i="69"/>
  <c r="K14" i="69"/>
  <c r="AF13" i="69"/>
  <c r="AD13" i="69"/>
  <c r="K13" i="69"/>
  <c r="AF12" i="69"/>
  <c r="AD12" i="69"/>
  <c r="K12" i="69"/>
  <c r="AF11" i="69"/>
  <c r="AD11" i="69"/>
  <c r="K11" i="69"/>
  <c r="AF10" i="69"/>
  <c r="AD10" i="69"/>
  <c r="K10" i="69"/>
  <c r="AF9" i="69"/>
  <c r="AD9" i="69"/>
  <c r="K9" i="69"/>
  <c r="AF8" i="69"/>
  <c r="AD8" i="69"/>
  <c r="K8" i="69"/>
  <c r="AF118" i="88"/>
  <c r="AD118" i="88"/>
  <c r="K118" i="88"/>
  <c r="AF117" i="88"/>
  <c r="AD117" i="88"/>
  <c r="K117" i="88"/>
  <c r="AF116" i="88"/>
  <c r="AD116" i="88"/>
  <c r="K116" i="88"/>
  <c r="AF115" i="88"/>
  <c r="AD115" i="88"/>
  <c r="K115" i="88"/>
  <c r="AF114" i="88"/>
  <c r="AD114" i="88"/>
  <c r="K114" i="88"/>
  <c r="AF113" i="88"/>
  <c r="AD113" i="88"/>
  <c r="K113" i="88"/>
  <c r="AF112" i="88"/>
  <c r="AD112" i="88"/>
  <c r="K112" i="88"/>
  <c r="AF111" i="88"/>
  <c r="AD111" i="88"/>
  <c r="K111" i="88"/>
  <c r="AF110" i="88"/>
  <c r="AD110" i="88"/>
  <c r="K110" i="88"/>
  <c r="AF109" i="88"/>
  <c r="AD109" i="88"/>
  <c r="K109" i="88"/>
  <c r="AF108" i="88"/>
  <c r="AD108" i="88"/>
  <c r="K108" i="88"/>
  <c r="AF107" i="88"/>
  <c r="AD107" i="88"/>
  <c r="K107" i="88"/>
  <c r="AF106" i="88"/>
  <c r="AD106" i="88"/>
  <c r="K106" i="88"/>
  <c r="AF105" i="88"/>
  <c r="AD105" i="88"/>
  <c r="K105" i="88"/>
  <c r="AF104" i="88"/>
  <c r="AD104" i="88"/>
  <c r="K104" i="88"/>
  <c r="AF103" i="88"/>
  <c r="AD103" i="88"/>
  <c r="K103" i="88"/>
  <c r="AF102" i="88"/>
  <c r="AD102" i="88"/>
  <c r="K102" i="88"/>
  <c r="AF101" i="88"/>
  <c r="AD101" i="88"/>
  <c r="K101" i="88"/>
  <c r="AF100" i="88"/>
  <c r="AD100" i="88"/>
  <c r="K100" i="88"/>
  <c r="AF99" i="88"/>
  <c r="AD99" i="88"/>
  <c r="K99" i="88"/>
  <c r="AF98" i="88"/>
  <c r="AD98" i="88"/>
  <c r="K98" i="88"/>
  <c r="AF97" i="88"/>
  <c r="AD97" i="88"/>
  <c r="K97" i="88"/>
  <c r="AF96" i="88"/>
  <c r="AD96" i="88"/>
  <c r="K96" i="88"/>
  <c r="AF95" i="88"/>
  <c r="AD95" i="88"/>
  <c r="K95" i="88"/>
  <c r="AF94" i="88"/>
  <c r="AD94" i="88"/>
  <c r="K94" i="88"/>
  <c r="AF93" i="88"/>
  <c r="AD93" i="88"/>
  <c r="K93" i="88"/>
  <c r="AF92" i="88"/>
  <c r="AD92" i="88"/>
  <c r="K92" i="88"/>
  <c r="AF91" i="88"/>
  <c r="AD91" i="88"/>
  <c r="K91" i="88"/>
  <c r="AF90" i="88"/>
  <c r="AD90" i="88"/>
  <c r="K90" i="88"/>
  <c r="AF89" i="88"/>
  <c r="AD89" i="88"/>
  <c r="K89" i="88"/>
  <c r="AF88" i="88"/>
  <c r="AD88" i="88"/>
  <c r="K88" i="88"/>
  <c r="AF87" i="88"/>
  <c r="AD87" i="88"/>
  <c r="K87" i="88"/>
  <c r="AF86" i="88"/>
  <c r="AD86" i="88"/>
  <c r="K86" i="88"/>
  <c r="AF85" i="88"/>
  <c r="AD85" i="88"/>
  <c r="K85" i="88"/>
  <c r="AF84" i="88"/>
  <c r="AD84" i="88"/>
  <c r="K84" i="88"/>
  <c r="AF83" i="88"/>
  <c r="AD83" i="88"/>
  <c r="K83" i="88"/>
  <c r="AF82" i="88"/>
  <c r="AD82" i="88"/>
  <c r="K82" i="88"/>
  <c r="AF81" i="88"/>
  <c r="AD81" i="88"/>
  <c r="K81" i="88"/>
  <c r="AF80" i="88"/>
  <c r="AD80" i="88"/>
  <c r="K80" i="88"/>
  <c r="AF79" i="88"/>
  <c r="AD79" i="88"/>
  <c r="K79" i="88"/>
  <c r="AF78" i="88"/>
  <c r="AD78" i="88"/>
  <c r="K78" i="88"/>
  <c r="AF77" i="88"/>
  <c r="AD77" i="88"/>
  <c r="K77" i="88"/>
  <c r="AF76" i="88"/>
  <c r="AD76" i="88"/>
  <c r="K76" i="88"/>
  <c r="AF75" i="88"/>
  <c r="AD75" i="88"/>
  <c r="K75" i="88"/>
  <c r="AF74" i="88"/>
  <c r="AD74" i="88"/>
  <c r="K74" i="88"/>
  <c r="AF73" i="88"/>
  <c r="AD73" i="88"/>
  <c r="K73" i="88"/>
  <c r="AF72" i="88"/>
  <c r="AD72" i="88"/>
  <c r="K72" i="88"/>
  <c r="AF71" i="88"/>
  <c r="AD71" i="88"/>
  <c r="K71" i="88"/>
  <c r="AF70" i="88"/>
  <c r="AD70" i="88"/>
  <c r="K70" i="88"/>
  <c r="AF69" i="88"/>
  <c r="AD69" i="88"/>
  <c r="K69" i="88"/>
  <c r="AF68" i="88"/>
  <c r="AD68" i="88"/>
  <c r="K68" i="88"/>
  <c r="AF67" i="88"/>
  <c r="AD67" i="88"/>
  <c r="K67" i="88"/>
  <c r="AF66" i="88"/>
  <c r="AD66" i="88"/>
  <c r="K66" i="88"/>
  <c r="AF65" i="88"/>
  <c r="AD65" i="88"/>
  <c r="K65" i="88"/>
  <c r="AF64" i="88"/>
  <c r="AD64" i="88"/>
  <c r="K64" i="88"/>
  <c r="AF63" i="88"/>
  <c r="AD63" i="88"/>
  <c r="K63" i="88"/>
  <c r="AF62" i="88"/>
  <c r="AD62" i="88"/>
  <c r="K62" i="88"/>
  <c r="AF61" i="88"/>
  <c r="AD61" i="88"/>
  <c r="K61" i="88"/>
  <c r="AF60" i="88"/>
  <c r="AD60" i="88"/>
  <c r="K60" i="88"/>
  <c r="AF59" i="88"/>
  <c r="AD59" i="88"/>
  <c r="K59" i="88"/>
  <c r="AF58" i="88"/>
  <c r="AD58" i="88"/>
  <c r="K58" i="88"/>
  <c r="AF57" i="88"/>
  <c r="AD57" i="88"/>
  <c r="K57" i="88"/>
  <c r="AF56" i="88"/>
  <c r="AD56" i="88"/>
  <c r="K56" i="88"/>
  <c r="AF55" i="88"/>
  <c r="AD55" i="88"/>
  <c r="K55" i="88"/>
  <c r="AF54" i="88"/>
  <c r="AD54" i="88"/>
  <c r="K54" i="88"/>
  <c r="AF53" i="88"/>
  <c r="AD53" i="88"/>
  <c r="K53" i="88"/>
  <c r="AF52" i="88"/>
  <c r="AD52" i="88"/>
  <c r="K52" i="88"/>
  <c r="AF51" i="88"/>
  <c r="AD51" i="88"/>
  <c r="K51" i="88"/>
  <c r="AF50" i="88"/>
  <c r="AD50" i="88"/>
  <c r="K50" i="88"/>
  <c r="AF49" i="88"/>
  <c r="AD49" i="88"/>
  <c r="K49" i="88"/>
  <c r="AF48" i="88"/>
  <c r="AD48" i="88"/>
  <c r="K48" i="88"/>
  <c r="AF47" i="88"/>
  <c r="AD47" i="88"/>
  <c r="K47" i="88"/>
  <c r="AF46" i="88"/>
  <c r="AD46" i="88"/>
  <c r="K46" i="88"/>
  <c r="AF45" i="88"/>
  <c r="AD45" i="88"/>
  <c r="K45" i="88"/>
  <c r="AF44" i="88"/>
  <c r="AD44" i="88"/>
  <c r="K44" i="88"/>
  <c r="AF43" i="88"/>
  <c r="AD43" i="88"/>
  <c r="K43" i="88"/>
  <c r="AF42" i="88"/>
  <c r="AD42" i="88"/>
  <c r="K42" i="88"/>
  <c r="AF41" i="88"/>
  <c r="AD41" i="88"/>
  <c r="K41" i="88"/>
  <c r="AF40" i="88"/>
  <c r="AD40" i="88"/>
  <c r="K40" i="88"/>
  <c r="AF39" i="88"/>
  <c r="AD39" i="88"/>
  <c r="K39" i="88"/>
  <c r="AF38" i="88"/>
  <c r="AD38" i="88"/>
  <c r="K38" i="88"/>
  <c r="AF37" i="88"/>
  <c r="AD37" i="88"/>
  <c r="K37" i="88"/>
  <c r="AF36" i="88"/>
  <c r="AD36" i="88"/>
  <c r="K36" i="88"/>
  <c r="AF35" i="88"/>
  <c r="AD35" i="88"/>
  <c r="K35" i="88"/>
  <c r="AF34" i="88"/>
  <c r="AD34" i="88"/>
  <c r="K34" i="88"/>
  <c r="AF33" i="88"/>
  <c r="AD33" i="88"/>
  <c r="K33" i="88"/>
  <c r="AF32" i="88"/>
  <c r="AD32" i="88"/>
  <c r="K32" i="88"/>
  <c r="AF31" i="88"/>
  <c r="AD31" i="88"/>
  <c r="K31" i="88"/>
  <c r="AF30" i="88"/>
  <c r="AD30" i="88"/>
  <c r="K30" i="88"/>
  <c r="AF29" i="88"/>
  <c r="AD29" i="88"/>
  <c r="K29" i="88"/>
  <c r="AF28" i="88"/>
  <c r="AD28" i="88"/>
  <c r="K28" i="88"/>
  <c r="AF27" i="88"/>
  <c r="AD27" i="88"/>
  <c r="K27" i="88"/>
  <c r="AF26" i="88"/>
  <c r="AD26" i="88"/>
  <c r="K26" i="88"/>
  <c r="AF25" i="88"/>
  <c r="AD25" i="88"/>
  <c r="K25" i="88"/>
  <c r="AF24" i="88"/>
  <c r="AD24" i="88"/>
  <c r="K24" i="88"/>
  <c r="AF23" i="88"/>
  <c r="AD23" i="88"/>
  <c r="K23" i="88"/>
  <c r="AF22" i="88"/>
  <c r="AD22" i="88"/>
  <c r="K22" i="88"/>
  <c r="AF21" i="88"/>
  <c r="AD21" i="88"/>
  <c r="K21" i="88"/>
  <c r="AF20" i="88"/>
  <c r="AD20" i="88"/>
  <c r="K20" i="88"/>
  <c r="AF19" i="88"/>
  <c r="AD19" i="88"/>
  <c r="K19" i="88"/>
  <c r="AF18" i="88"/>
  <c r="AD18" i="88"/>
  <c r="K18" i="88"/>
  <c r="AF17" i="88"/>
  <c r="AD17" i="88"/>
  <c r="K17" i="88"/>
  <c r="AF16" i="88"/>
  <c r="AD16" i="88"/>
  <c r="K16" i="88"/>
  <c r="AF15" i="88"/>
  <c r="AD15" i="88"/>
  <c r="K15" i="88"/>
  <c r="AF14" i="88"/>
  <c r="AD14" i="88"/>
  <c r="K14" i="88"/>
  <c r="AF13" i="88"/>
  <c r="AD13" i="88"/>
  <c r="K13" i="88"/>
  <c r="AF12" i="88"/>
  <c r="AD12" i="88"/>
  <c r="K12" i="88"/>
  <c r="AF11" i="88"/>
  <c r="AD11" i="88"/>
  <c r="K11" i="88"/>
  <c r="AF10" i="88"/>
  <c r="AD10" i="88"/>
  <c r="K10" i="88"/>
  <c r="AF9" i="88"/>
  <c r="AD9" i="88"/>
  <c r="K9" i="88"/>
  <c r="AF8" i="88"/>
  <c r="AD8" i="88"/>
  <c r="K8" i="88"/>
  <c r="AF98" i="68"/>
  <c r="AD98" i="68"/>
  <c r="K98" i="68"/>
  <c r="AF97" i="68"/>
  <c r="AD97" i="68"/>
  <c r="K97" i="68"/>
  <c r="AF96" i="68"/>
  <c r="AD96" i="68"/>
  <c r="K96" i="68"/>
  <c r="AF95" i="68"/>
  <c r="AD95" i="68"/>
  <c r="K95" i="68"/>
  <c r="AF94" i="68"/>
  <c r="AD94" i="68"/>
  <c r="K94" i="68"/>
  <c r="AF93" i="68"/>
  <c r="AD93" i="68"/>
  <c r="K93" i="68"/>
  <c r="AF92" i="68"/>
  <c r="AD92" i="68"/>
  <c r="K92" i="68"/>
  <c r="AF91" i="68"/>
  <c r="AD91" i="68"/>
  <c r="K91" i="68"/>
  <c r="AF90" i="68"/>
  <c r="AD90" i="68"/>
  <c r="K90" i="68"/>
  <c r="AF89" i="68"/>
  <c r="AD89" i="68"/>
  <c r="K89" i="68"/>
  <c r="AF88" i="68"/>
  <c r="AD88" i="68"/>
  <c r="K88" i="68"/>
  <c r="AF87" i="68"/>
  <c r="AD87" i="68"/>
  <c r="K87" i="68"/>
  <c r="AF86" i="68"/>
  <c r="AD86" i="68"/>
  <c r="K86" i="68"/>
  <c r="AF85" i="68"/>
  <c r="AD85" i="68"/>
  <c r="K85" i="68"/>
  <c r="AF84" i="68"/>
  <c r="AD84" i="68"/>
  <c r="K84" i="68"/>
  <c r="AF83" i="68"/>
  <c r="AD83" i="68"/>
  <c r="K83" i="68"/>
  <c r="AF82" i="68"/>
  <c r="AD82" i="68"/>
  <c r="K82" i="68"/>
  <c r="AF81" i="68"/>
  <c r="AD81" i="68"/>
  <c r="K81" i="68"/>
  <c r="AF80" i="68"/>
  <c r="AD80" i="68"/>
  <c r="K80" i="68"/>
  <c r="AF79" i="68"/>
  <c r="AD79" i="68"/>
  <c r="K79" i="68"/>
  <c r="AF78" i="68"/>
  <c r="AD78" i="68"/>
  <c r="K78" i="68"/>
  <c r="AF77" i="68"/>
  <c r="AD77" i="68"/>
  <c r="K77" i="68"/>
  <c r="AF76" i="68"/>
  <c r="AD76" i="68"/>
  <c r="K76" i="68"/>
  <c r="AF75" i="68"/>
  <c r="AD75" i="68"/>
  <c r="K75" i="68"/>
  <c r="AF74" i="68"/>
  <c r="AD74" i="68"/>
  <c r="K74" i="68"/>
  <c r="AF73" i="68"/>
  <c r="AD73" i="68"/>
  <c r="K73" i="68"/>
  <c r="AF72" i="68"/>
  <c r="AD72" i="68"/>
  <c r="K72" i="68"/>
  <c r="AF71" i="68"/>
  <c r="AD71" i="68"/>
  <c r="K71" i="68"/>
  <c r="AF70" i="68"/>
  <c r="AD70" i="68"/>
  <c r="K70" i="68"/>
  <c r="AF69" i="68"/>
  <c r="AD69" i="68"/>
  <c r="K69" i="68"/>
  <c r="AF68" i="68"/>
  <c r="AD68" i="68"/>
  <c r="K68" i="68"/>
  <c r="AF67" i="68"/>
  <c r="AD67" i="68"/>
  <c r="K67" i="68"/>
  <c r="AF66" i="68"/>
  <c r="AD66" i="68"/>
  <c r="K66" i="68"/>
  <c r="AF65" i="68"/>
  <c r="AD65" i="68"/>
  <c r="K65" i="68"/>
  <c r="AF64" i="68"/>
  <c r="AD64" i="68"/>
  <c r="K64" i="68"/>
  <c r="AF63" i="68"/>
  <c r="AD63" i="68"/>
  <c r="K63" i="68"/>
  <c r="AF62" i="68"/>
  <c r="AD62" i="68"/>
  <c r="K62" i="68"/>
  <c r="AF61" i="68"/>
  <c r="AD61" i="68"/>
  <c r="K61" i="68"/>
  <c r="AF60" i="68"/>
  <c r="AD60" i="68"/>
  <c r="K60" i="68"/>
  <c r="AF59" i="68"/>
  <c r="AD59" i="68"/>
  <c r="K59" i="68"/>
  <c r="AF58" i="68"/>
  <c r="AD58" i="68"/>
  <c r="K58" i="68"/>
  <c r="AF57" i="68"/>
  <c r="AD57" i="68"/>
  <c r="K57" i="68"/>
  <c r="AF56" i="68"/>
  <c r="AD56" i="68"/>
  <c r="K56" i="68"/>
  <c r="AF55" i="68"/>
  <c r="AD55" i="68"/>
  <c r="K55" i="68"/>
  <c r="AF54" i="68"/>
  <c r="AD54" i="68"/>
  <c r="K54" i="68"/>
  <c r="AF53" i="68"/>
  <c r="AD53" i="68"/>
  <c r="K53" i="68"/>
  <c r="AF52" i="68"/>
  <c r="AD52" i="68"/>
  <c r="K52" i="68"/>
  <c r="AF51" i="68"/>
  <c r="AD51" i="68"/>
  <c r="K51" i="68"/>
  <c r="AF50" i="68"/>
  <c r="AD50" i="68"/>
  <c r="K50" i="68"/>
  <c r="AF49" i="68"/>
  <c r="AD49" i="68"/>
  <c r="K49" i="68"/>
  <c r="AF48" i="68"/>
  <c r="AD48" i="68"/>
  <c r="K48" i="68"/>
  <c r="AF47" i="68"/>
  <c r="AD47" i="68"/>
  <c r="K47" i="68"/>
  <c r="AF46" i="68"/>
  <c r="AD46" i="68"/>
  <c r="K46" i="68"/>
  <c r="AF45" i="68"/>
  <c r="AD45" i="68"/>
  <c r="K45" i="68"/>
  <c r="AF44" i="68"/>
  <c r="AD44" i="68"/>
  <c r="K44" i="68"/>
  <c r="AF43" i="68"/>
  <c r="AD43" i="68"/>
  <c r="K43" i="68"/>
  <c r="AF42" i="68"/>
  <c r="AD42" i="68"/>
  <c r="K42" i="68"/>
  <c r="AF41" i="68"/>
  <c r="AD41" i="68"/>
  <c r="K41" i="68"/>
  <c r="AF40" i="68"/>
  <c r="AD40" i="68"/>
  <c r="K40" i="68"/>
  <c r="AF39" i="68"/>
  <c r="AD39" i="68"/>
  <c r="K39" i="68"/>
  <c r="AF38" i="68"/>
  <c r="AD38" i="68"/>
  <c r="K38" i="68"/>
  <c r="AF37" i="68"/>
  <c r="AD37" i="68"/>
  <c r="K37" i="68"/>
  <c r="AF36" i="68"/>
  <c r="AD36" i="68"/>
  <c r="K36" i="68"/>
  <c r="AF35" i="68"/>
  <c r="AD35" i="68"/>
  <c r="K35" i="68"/>
  <c r="AF34" i="68"/>
  <c r="AD34" i="68"/>
  <c r="K34" i="68"/>
  <c r="AF33" i="68"/>
  <c r="AD33" i="68"/>
  <c r="K33" i="68"/>
  <c r="AF32" i="68"/>
  <c r="AD32" i="68"/>
  <c r="K32" i="68"/>
  <c r="AF31" i="68"/>
  <c r="AD31" i="68"/>
  <c r="K31" i="68"/>
  <c r="AF30" i="68"/>
  <c r="AD30" i="68"/>
  <c r="K30" i="68"/>
  <c r="AF29" i="68"/>
  <c r="AD29" i="68"/>
  <c r="K29" i="68"/>
  <c r="AF28" i="68"/>
  <c r="AD28" i="68"/>
  <c r="K28" i="68"/>
  <c r="AF27" i="68"/>
  <c r="AD27" i="68"/>
  <c r="K27" i="68"/>
  <c r="AF26" i="68"/>
  <c r="AD26" i="68"/>
  <c r="K26" i="68"/>
  <c r="AF25" i="68"/>
  <c r="AD25" i="68"/>
  <c r="K25" i="68"/>
  <c r="AF24" i="68"/>
  <c r="AD24" i="68"/>
  <c r="K24" i="68"/>
  <c r="AF23" i="68"/>
  <c r="AD23" i="68"/>
  <c r="K23" i="68"/>
  <c r="AF22" i="68"/>
  <c r="AD22" i="68"/>
  <c r="K22" i="68"/>
  <c r="AF21" i="68"/>
  <c r="AD21" i="68"/>
  <c r="K21" i="68"/>
  <c r="AF20" i="68"/>
  <c r="AD20" i="68"/>
  <c r="K20" i="68"/>
  <c r="AF19" i="68"/>
  <c r="AD19" i="68"/>
  <c r="K19" i="68"/>
  <c r="AF18" i="68"/>
  <c r="AD18" i="68"/>
  <c r="K18" i="68"/>
  <c r="AF17" i="68"/>
  <c r="AD17" i="68"/>
  <c r="K17" i="68"/>
  <c r="AF16" i="68"/>
  <c r="AD16" i="68"/>
  <c r="K16" i="68"/>
  <c r="AF15" i="68"/>
  <c r="AD15" i="68"/>
  <c r="K15" i="68"/>
  <c r="AF14" i="68"/>
  <c r="AD14" i="68"/>
  <c r="K14" i="68"/>
  <c r="AF13" i="68"/>
  <c r="AD13" i="68"/>
  <c r="K13" i="68"/>
  <c r="AF12" i="68"/>
  <c r="AD12" i="68"/>
  <c r="K12" i="68"/>
  <c r="AF11" i="68"/>
  <c r="AD11" i="68"/>
  <c r="K11" i="68"/>
  <c r="AF10" i="68"/>
  <c r="AD10" i="68"/>
  <c r="K10" i="68"/>
  <c r="AF9" i="68"/>
  <c r="AD9" i="68"/>
  <c r="K9" i="68"/>
  <c r="AF8" i="68"/>
  <c r="AD8" i="68"/>
  <c r="K8" i="68"/>
  <c r="AF98" i="87"/>
  <c r="AD98" i="87"/>
  <c r="K98" i="87"/>
  <c r="AF97" i="87"/>
  <c r="AD97" i="87"/>
  <c r="K97" i="87"/>
  <c r="AF96" i="87"/>
  <c r="AD96" i="87"/>
  <c r="K96" i="87"/>
  <c r="AF95" i="87"/>
  <c r="AD95" i="87"/>
  <c r="K95" i="87"/>
  <c r="AF94" i="87"/>
  <c r="AD94" i="87"/>
  <c r="K94" i="87"/>
  <c r="AF93" i="87"/>
  <c r="AD93" i="87"/>
  <c r="K93" i="87"/>
  <c r="AF92" i="87"/>
  <c r="AD92" i="87"/>
  <c r="K92" i="87"/>
  <c r="AF91" i="87"/>
  <c r="AD91" i="87"/>
  <c r="K91" i="87"/>
  <c r="AF90" i="87"/>
  <c r="AD90" i="87"/>
  <c r="K90" i="87"/>
  <c r="AF89" i="87"/>
  <c r="AD89" i="87"/>
  <c r="K89" i="87"/>
  <c r="AF88" i="87"/>
  <c r="AD88" i="87"/>
  <c r="K88" i="87"/>
  <c r="AF87" i="87"/>
  <c r="AD87" i="87"/>
  <c r="K87" i="87"/>
  <c r="AF86" i="87"/>
  <c r="AD86" i="87"/>
  <c r="K86" i="87"/>
  <c r="AF85" i="87"/>
  <c r="AD85" i="87"/>
  <c r="K85" i="87"/>
  <c r="AF84" i="87"/>
  <c r="AD84" i="87"/>
  <c r="K84" i="87"/>
  <c r="AF83" i="87"/>
  <c r="AD83" i="87"/>
  <c r="K83" i="87"/>
  <c r="AF82" i="87"/>
  <c r="AD82" i="87"/>
  <c r="K82" i="87"/>
  <c r="AF81" i="87"/>
  <c r="AD81" i="87"/>
  <c r="K81" i="87"/>
  <c r="AF80" i="87"/>
  <c r="AD80" i="87"/>
  <c r="K80" i="87"/>
  <c r="AF79" i="87"/>
  <c r="AD79" i="87"/>
  <c r="K79" i="87"/>
  <c r="AF78" i="87"/>
  <c r="AD78" i="87"/>
  <c r="K78" i="87"/>
  <c r="AF77" i="87"/>
  <c r="AD77" i="87"/>
  <c r="K77" i="87"/>
  <c r="AF76" i="87"/>
  <c r="AD76" i="87"/>
  <c r="K76" i="87"/>
  <c r="AF75" i="87"/>
  <c r="AD75" i="87"/>
  <c r="K75" i="87"/>
  <c r="AF74" i="87"/>
  <c r="AD74" i="87"/>
  <c r="K74" i="87"/>
  <c r="AF73" i="87"/>
  <c r="AD73" i="87"/>
  <c r="K73" i="87"/>
  <c r="AF72" i="87"/>
  <c r="AD72" i="87"/>
  <c r="K72" i="87"/>
  <c r="AF71" i="87"/>
  <c r="AD71" i="87"/>
  <c r="K71" i="87"/>
  <c r="AF70" i="87"/>
  <c r="AD70" i="87"/>
  <c r="K70" i="87"/>
  <c r="AF69" i="87"/>
  <c r="AD69" i="87"/>
  <c r="K69" i="87"/>
  <c r="AF68" i="87"/>
  <c r="AD68" i="87"/>
  <c r="K68" i="87"/>
  <c r="AF67" i="87"/>
  <c r="AD67" i="87"/>
  <c r="K67" i="87"/>
  <c r="AF66" i="87"/>
  <c r="AD66" i="87"/>
  <c r="K66" i="87"/>
  <c r="AF65" i="87"/>
  <c r="AD65" i="87"/>
  <c r="K65" i="87"/>
  <c r="AF64" i="87"/>
  <c r="AD64" i="87"/>
  <c r="K64" i="87"/>
  <c r="AF63" i="87"/>
  <c r="AD63" i="87"/>
  <c r="K63" i="87"/>
  <c r="AF62" i="87"/>
  <c r="AD62" i="87"/>
  <c r="K62" i="87"/>
  <c r="AF61" i="87"/>
  <c r="AD61" i="87"/>
  <c r="K61" i="87"/>
  <c r="AF60" i="87"/>
  <c r="AD60" i="87"/>
  <c r="K60" i="87"/>
  <c r="AF59" i="87"/>
  <c r="AD59" i="87"/>
  <c r="K59" i="87"/>
  <c r="AF58" i="87"/>
  <c r="AD58" i="87"/>
  <c r="K58" i="87"/>
  <c r="AF57" i="87"/>
  <c r="AD57" i="87"/>
  <c r="K57" i="87"/>
  <c r="AF56" i="87"/>
  <c r="AD56" i="87"/>
  <c r="K56" i="87"/>
  <c r="AF55" i="87"/>
  <c r="AD55" i="87"/>
  <c r="K55" i="87"/>
  <c r="AF54" i="87"/>
  <c r="AD54" i="87"/>
  <c r="K54" i="87"/>
  <c r="AF53" i="87"/>
  <c r="AD53" i="87"/>
  <c r="K53" i="87"/>
  <c r="AF52" i="87"/>
  <c r="AD52" i="87"/>
  <c r="K52" i="87"/>
  <c r="AF51" i="87"/>
  <c r="AD51" i="87"/>
  <c r="K51" i="87"/>
  <c r="AF50" i="87"/>
  <c r="AD50" i="87"/>
  <c r="K50" i="87"/>
  <c r="AF49" i="87"/>
  <c r="AD49" i="87"/>
  <c r="K49" i="87"/>
  <c r="AF48" i="87"/>
  <c r="AD48" i="87"/>
  <c r="K48" i="87"/>
  <c r="AF47" i="87"/>
  <c r="AD47" i="87"/>
  <c r="K47" i="87"/>
  <c r="AF46" i="87"/>
  <c r="AD46" i="87"/>
  <c r="K46" i="87"/>
  <c r="AF45" i="87"/>
  <c r="AD45" i="87"/>
  <c r="K45" i="87"/>
  <c r="AF44" i="87"/>
  <c r="AD44" i="87"/>
  <c r="K44" i="87"/>
  <c r="AF43" i="87"/>
  <c r="AD43" i="87"/>
  <c r="K43" i="87"/>
  <c r="AF42" i="87"/>
  <c r="AD42" i="87"/>
  <c r="K42" i="87"/>
  <c r="AF41" i="87"/>
  <c r="AD41" i="87"/>
  <c r="K41" i="87"/>
  <c r="AF40" i="87"/>
  <c r="AD40" i="87"/>
  <c r="K40" i="87"/>
  <c r="AF39" i="87"/>
  <c r="AD39" i="87"/>
  <c r="K39" i="87"/>
  <c r="AF38" i="87"/>
  <c r="AD38" i="87"/>
  <c r="K38" i="87"/>
  <c r="AF37" i="87"/>
  <c r="AD37" i="87"/>
  <c r="K37" i="87"/>
  <c r="AF36" i="87"/>
  <c r="AD36" i="87"/>
  <c r="K36" i="87"/>
  <c r="AF35" i="87"/>
  <c r="AD35" i="87"/>
  <c r="K35" i="87"/>
  <c r="AF34" i="87"/>
  <c r="AD34" i="87"/>
  <c r="K34" i="87"/>
  <c r="AF33" i="87"/>
  <c r="AD33" i="87"/>
  <c r="K33" i="87"/>
  <c r="AF32" i="87"/>
  <c r="AD32" i="87"/>
  <c r="K32" i="87"/>
  <c r="AF31" i="87"/>
  <c r="AD31" i="87"/>
  <c r="K31" i="87"/>
  <c r="AF30" i="87"/>
  <c r="AD30" i="87"/>
  <c r="K30" i="87"/>
  <c r="AF29" i="87"/>
  <c r="AD29" i="87"/>
  <c r="K29" i="87"/>
  <c r="AF28" i="87"/>
  <c r="AD28" i="87"/>
  <c r="K28" i="87"/>
  <c r="AF27" i="87"/>
  <c r="AD27" i="87"/>
  <c r="K27" i="87"/>
  <c r="AF26" i="87"/>
  <c r="AD26" i="87"/>
  <c r="K26" i="87"/>
  <c r="AF25" i="87"/>
  <c r="AD25" i="87"/>
  <c r="K25" i="87"/>
  <c r="AF24" i="87"/>
  <c r="AD24" i="87"/>
  <c r="K24" i="87"/>
  <c r="AF23" i="87"/>
  <c r="AD23" i="87"/>
  <c r="K23" i="87"/>
  <c r="AF22" i="87"/>
  <c r="AD22" i="87"/>
  <c r="K22" i="87"/>
  <c r="AF21" i="87"/>
  <c r="AD21" i="87"/>
  <c r="K21" i="87"/>
  <c r="AF20" i="87"/>
  <c r="AD20" i="87"/>
  <c r="K20" i="87"/>
  <c r="AF19" i="87"/>
  <c r="AD19" i="87"/>
  <c r="K19" i="87"/>
  <c r="AF18" i="87"/>
  <c r="AD18" i="87"/>
  <c r="K18" i="87"/>
  <c r="AF17" i="87"/>
  <c r="AD17" i="87"/>
  <c r="K17" i="87"/>
  <c r="AF16" i="87"/>
  <c r="AD16" i="87"/>
  <c r="K16" i="87"/>
  <c r="AF15" i="87"/>
  <c r="AD15" i="87"/>
  <c r="K15" i="87"/>
  <c r="AF14" i="87"/>
  <c r="AD14" i="87"/>
  <c r="K14" i="87"/>
  <c r="AF13" i="87"/>
  <c r="AD13" i="87"/>
  <c r="K13" i="87"/>
  <c r="AF12" i="87"/>
  <c r="AD12" i="87"/>
  <c r="K12" i="87"/>
  <c r="AF11" i="87"/>
  <c r="AD11" i="87"/>
  <c r="K11" i="87"/>
  <c r="AF10" i="87"/>
  <c r="AD10" i="87"/>
  <c r="K10" i="87"/>
  <c r="AF9" i="87"/>
  <c r="AD9" i="87"/>
  <c r="K9" i="87"/>
  <c r="AF8" i="87"/>
  <c r="AD8" i="87"/>
  <c r="K8" i="87"/>
  <c r="AF98" i="67"/>
  <c r="AD98" i="67"/>
  <c r="K98" i="67"/>
  <c r="AF97" i="67"/>
  <c r="AD97" i="67"/>
  <c r="K97" i="67"/>
  <c r="AF96" i="67"/>
  <c r="AD96" i="67"/>
  <c r="K96" i="67"/>
  <c r="AF95" i="67"/>
  <c r="AD95" i="67"/>
  <c r="K95" i="67"/>
  <c r="AF94" i="67"/>
  <c r="AD94" i="67"/>
  <c r="K94" i="67"/>
  <c r="AF93" i="67"/>
  <c r="AD93" i="67"/>
  <c r="K93" i="67"/>
  <c r="AF92" i="67"/>
  <c r="AD92" i="67"/>
  <c r="K92" i="67"/>
  <c r="AF91" i="67"/>
  <c r="AD91" i="67"/>
  <c r="K91" i="67"/>
  <c r="AF90" i="67"/>
  <c r="AD90" i="67"/>
  <c r="K90" i="67"/>
  <c r="AF89" i="67"/>
  <c r="AD89" i="67"/>
  <c r="K89" i="67"/>
  <c r="AF88" i="67"/>
  <c r="AD88" i="67"/>
  <c r="K88" i="67"/>
  <c r="AF87" i="67"/>
  <c r="AD87" i="67"/>
  <c r="K87" i="67"/>
  <c r="AF86" i="67"/>
  <c r="AD86" i="67"/>
  <c r="K86" i="67"/>
  <c r="AF85" i="67"/>
  <c r="AD85" i="67"/>
  <c r="K85" i="67"/>
  <c r="AF84" i="67"/>
  <c r="AD84" i="67"/>
  <c r="K84" i="67"/>
  <c r="AF83" i="67"/>
  <c r="AD83" i="67"/>
  <c r="K83" i="67"/>
  <c r="AF82" i="67"/>
  <c r="AD82" i="67"/>
  <c r="K82" i="67"/>
  <c r="AF81" i="67"/>
  <c r="AD81" i="67"/>
  <c r="K81" i="67"/>
  <c r="AF80" i="67"/>
  <c r="AD80" i="67"/>
  <c r="K80" i="67"/>
  <c r="AF79" i="67"/>
  <c r="AD79" i="67"/>
  <c r="K79" i="67"/>
  <c r="AF78" i="67"/>
  <c r="AD78" i="67"/>
  <c r="K78" i="67"/>
  <c r="AF77" i="67"/>
  <c r="AD77" i="67"/>
  <c r="K77" i="67"/>
  <c r="AF76" i="67"/>
  <c r="AD76" i="67"/>
  <c r="K76" i="67"/>
  <c r="AF75" i="67"/>
  <c r="AD75" i="67"/>
  <c r="K75" i="67"/>
  <c r="AF74" i="67"/>
  <c r="AD74" i="67"/>
  <c r="K74" i="67"/>
  <c r="AF73" i="67"/>
  <c r="AD73" i="67"/>
  <c r="K73" i="67"/>
  <c r="AF72" i="67"/>
  <c r="AD72" i="67"/>
  <c r="K72" i="67"/>
  <c r="AF71" i="67"/>
  <c r="AD71" i="67"/>
  <c r="K71" i="67"/>
  <c r="AF70" i="67"/>
  <c r="AD70" i="67"/>
  <c r="K70" i="67"/>
  <c r="AF69" i="67"/>
  <c r="AD69" i="67"/>
  <c r="K69" i="67"/>
  <c r="AF68" i="67"/>
  <c r="AD68" i="67"/>
  <c r="K68" i="67"/>
  <c r="AF67" i="67"/>
  <c r="AD67" i="67"/>
  <c r="K67" i="67"/>
  <c r="AF66" i="67"/>
  <c r="AD66" i="67"/>
  <c r="K66" i="67"/>
  <c r="AF65" i="67"/>
  <c r="AD65" i="67"/>
  <c r="K65" i="67"/>
  <c r="AF64" i="67"/>
  <c r="AD64" i="67"/>
  <c r="K64" i="67"/>
  <c r="AF63" i="67"/>
  <c r="AD63" i="67"/>
  <c r="K63" i="67"/>
  <c r="AF62" i="67"/>
  <c r="AD62" i="67"/>
  <c r="K62" i="67"/>
  <c r="AF61" i="67"/>
  <c r="AD61" i="67"/>
  <c r="K61" i="67"/>
  <c r="AF60" i="67"/>
  <c r="AD60" i="67"/>
  <c r="K60" i="67"/>
  <c r="AF59" i="67"/>
  <c r="AD59" i="67"/>
  <c r="K59" i="67"/>
  <c r="AF58" i="67"/>
  <c r="AD58" i="67"/>
  <c r="K58" i="67"/>
  <c r="AF57" i="67"/>
  <c r="AD57" i="67"/>
  <c r="K57" i="67"/>
  <c r="AF56" i="67"/>
  <c r="AD56" i="67"/>
  <c r="K56" i="67"/>
  <c r="AF55" i="67"/>
  <c r="AD55" i="67"/>
  <c r="K55" i="67"/>
  <c r="AF54" i="67"/>
  <c r="AD54" i="67"/>
  <c r="K54" i="67"/>
  <c r="AF53" i="67"/>
  <c r="AD53" i="67"/>
  <c r="K53" i="67"/>
  <c r="AF52" i="67"/>
  <c r="AD52" i="67"/>
  <c r="K52" i="67"/>
  <c r="AF51" i="67"/>
  <c r="AD51" i="67"/>
  <c r="K51" i="67"/>
  <c r="AF50" i="67"/>
  <c r="AD50" i="67"/>
  <c r="K50" i="67"/>
  <c r="AF49" i="67"/>
  <c r="AD49" i="67"/>
  <c r="K49" i="67"/>
  <c r="AF48" i="67"/>
  <c r="AD48" i="67"/>
  <c r="K48" i="67"/>
  <c r="AF47" i="67"/>
  <c r="AD47" i="67"/>
  <c r="K47" i="67"/>
  <c r="AF46" i="67"/>
  <c r="AD46" i="67"/>
  <c r="K46" i="67"/>
  <c r="AF45" i="67"/>
  <c r="AD45" i="67"/>
  <c r="K45" i="67"/>
  <c r="AF44" i="67"/>
  <c r="AD44" i="67"/>
  <c r="K44" i="67"/>
  <c r="AF43" i="67"/>
  <c r="AD43" i="67"/>
  <c r="K43" i="67"/>
  <c r="AF42" i="67"/>
  <c r="AD42" i="67"/>
  <c r="K42" i="67"/>
  <c r="AF41" i="67"/>
  <c r="AD41" i="67"/>
  <c r="K41" i="67"/>
  <c r="AF40" i="67"/>
  <c r="AD40" i="67"/>
  <c r="K40" i="67"/>
  <c r="AF39" i="67"/>
  <c r="AD39" i="67"/>
  <c r="K39" i="67"/>
  <c r="AF38" i="67"/>
  <c r="AD38" i="67"/>
  <c r="K38" i="67"/>
  <c r="AF37" i="67"/>
  <c r="AD37" i="67"/>
  <c r="K37" i="67"/>
  <c r="AF36" i="67"/>
  <c r="AD36" i="67"/>
  <c r="K36" i="67"/>
  <c r="AF35" i="67"/>
  <c r="AD35" i="67"/>
  <c r="K35" i="67"/>
  <c r="AF34" i="67"/>
  <c r="AD34" i="67"/>
  <c r="K34" i="67"/>
  <c r="AF33" i="67"/>
  <c r="AD33" i="67"/>
  <c r="K33" i="67"/>
  <c r="AF32" i="67"/>
  <c r="AD32" i="67"/>
  <c r="K32" i="67"/>
  <c r="AF31" i="67"/>
  <c r="AD31" i="67"/>
  <c r="K31" i="67"/>
  <c r="AF30" i="67"/>
  <c r="AD30" i="67"/>
  <c r="K30" i="67"/>
  <c r="AF29" i="67"/>
  <c r="AD29" i="67"/>
  <c r="K29" i="67"/>
  <c r="AF28" i="67"/>
  <c r="AD28" i="67"/>
  <c r="K28" i="67"/>
  <c r="AF27" i="67"/>
  <c r="AD27" i="67"/>
  <c r="K27" i="67"/>
  <c r="AF26" i="67"/>
  <c r="AD26" i="67"/>
  <c r="K26" i="67"/>
  <c r="AF25" i="67"/>
  <c r="AD25" i="67"/>
  <c r="K25" i="67"/>
  <c r="AF24" i="67"/>
  <c r="AD24" i="67"/>
  <c r="K24" i="67"/>
  <c r="AF23" i="67"/>
  <c r="AD23" i="67"/>
  <c r="K23" i="67"/>
  <c r="AF22" i="67"/>
  <c r="AD22" i="67"/>
  <c r="K22" i="67"/>
  <c r="AF21" i="67"/>
  <c r="AD21" i="67"/>
  <c r="K21" i="67"/>
  <c r="AF20" i="67"/>
  <c r="AD20" i="67"/>
  <c r="K20" i="67"/>
  <c r="AF19" i="67"/>
  <c r="AD19" i="67"/>
  <c r="K19" i="67"/>
  <c r="AF18" i="67"/>
  <c r="AD18" i="67"/>
  <c r="K18" i="67"/>
  <c r="AF17" i="67"/>
  <c r="AD17" i="67"/>
  <c r="K17" i="67"/>
  <c r="AF16" i="67"/>
  <c r="AD16" i="67"/>
  <c r="K16" i="67"/>
  <c r="AF15" i="67"/>
  <c r="AD15" i="67"/>
  <c r="K15" i="67"/>
  <c r="AF14" i="67"/>
  <c r="AD14" i="67"/>
  <c r="K14" i="67"/>
  <c r="AF13" i="67"/>
  <c r="AD13" i="67"/>
  <c r="K13" i="67"/>
  <c r="AF12" i="67"/>
  <c r="AD12" i="67"/>
  <c r="K12" i="67"/>
  <c r="AF11" i="67"/>
  <c r="AD11" i="67"/>
  <c r="K11" i="67"/>
  <c r="AF10" i="67"/>
  <c r="AD10" i="67"/>
  <c r="K10" i="67"/>
  <c r="AF9" i="67"/>
  <c r="AD9" i="67"/>
  <c r="K9" i="67"/>
  <c r="AF8" i="67"/>
  <c r="AD8" i="67"/>
  <c r="K8" i="67"/>
  <c r="AF137" i="86"/>
  <c r="AD137" i="86"/>
  <c r="K137" i="86"/>
  <c r="AF136" i="86"/>
  <c r="AD136" i="86"/>
  <c r="K136" i="86"/>
  <c r="AF135" i="86"/>
  <c r="AD135" i="86"/>
  <c r="K135" i="86"/>
  <c r="AF134" i="86"/>
  <c r="AD134" i="86"/>
  <c r="K134" i="86"/>
  <c r="AF133" i="86"/>
  <c r="AD133" i="86"/>
  <c r="K133" i="86"/>
  <c r="AF132" i="86"/>
  <c r="AD132" i="86"/>
  <c r="K132" i="86"/>
  <c r="AF131" i="86"/>
  <c r="AD131" i="86"/>
  <c r="K131" i="86"/>
  <c r="AF130" i="86"/>
  <c r="AD130" i="86"/>
  <c r="K130" i="86"/>
  <c r="AF129" i="86"/>
  <c r="AD129" i="86"/>
  <c r="K129" i="86"/>
  <c r="AF128" i="86"/>
  <c r="AD128" i="86"/>
  <c r="K128" i="86"/>
  <c r="AF127" i="86"/>
  <c r="AD127" i="86"/>
  <c r="K127" i="86"/>
  <c r="AF126" i="86"/>
  <c r="AD126" i="86"/>
  <c r="K126" i="86"/>
  <c r="AF125" i="86"/>
  <c r="AD125" i="86"/>
  <c r="K125" i="86"/>
  <c r="AF124" i="86"/>
  <c r="AD124" i="86"/>
  <c r="K124" i="86"/>
  <c r="AF123" i="86"/>
  <c r="AD123" i="86"/>
  <c r="K123" i="86"/>
  <c r="AF122" i="86"/>
  <c r="AD122" i="86"/>
  <c r="K122" i="86"/>
  <c r="AF121" i="86"/>
  <c r="AD121" i="86"/>
  <c r="K121" i="86"/>
  <c r="AF120" i="86"/>
  <c r="AD120" i="86"/>
  <c r="K120" i="86"/>
  <c r="AF119" i="86"/>
  <c r="AD119" i="86"/>
  <c r="K119" i="86"/>
  <c r="AF118" i="86"/>
  <c r="AD118" i="86"/>
  <c r="K118" i="86"/>
  <c r="AF117" i="86"/>
  <c r="AD117" i="86"/>
  <c r="K117" i="86"/>
  <c r="AF116" i="86"/>
  <c r="AD116" i="86"/>
  <c r="K116" i="86"/>
  <c r="AF115" i="86"/>
  <c r="AD115" i="86"/>
  <c r="K115" i="86"/>
  <c r="AF114" i="86"/>
  <c r="AD114" i="86"/>
  <c r="K114" i="86"/>
  <c r="AF113" i="86"/>
  <c r="AD113" i="86"/>
  <c r="K113" i="86"/>
  <c r="AF112" i="86"/>
  <c r="AD112" i="86"/>
  <c r="K112" i="86"/>
  <c r="AF111" i="86"/>
  <c r="AD111" i="86"/>
  <c r="K111" i="86"/>
  <c r="AF110" i="86"/>
  <c r="AD110" i="86"/>
  <c r="K110" i="86"/>
  <c r="AF109" i="86"/>
  <c r="AD109" i="86"/>
  <c r="K109" i="86"/>
  <c r="AF108" i="86"/>
  <c r="AD108" i="86"/>
  <c r="K108" i="86"/>
  <c r="AF107" i="86"/>
  <c r="AD107" i="86"/>
  <c r="K107" i="86"/>
  <c r="AF106" i="86"/>
  <c r="AD106" i="86"/>
  <c r="K106" i="86"/>
  <c r="AF105" i="86"/>
  <c r="AD105" i="86"/>
  <c r="K105" i="86"/>
  <c r="AF104" i="86"/>
  <c r="AD104" i="86"/>
  <c r="K104" i="86"/>
  <c r="AF103" i="86"/>
  <c r="AD103" i="86"/>
  <c r="K103" i="86"/>
  <c r="AF102" i="86"/>
  <c r="AD102" i="86"/>
  <c r="K102" i="86"/>
  <c r="AF101" i="86"/>
  <c r="AD101" i="86"/>
  <c r="K101" i="86"/>
  <c r="AF100" i="86"/>
  <c r="AD100" i="86"/>
  <c r="K100" i="86"/>
  <c r="AF99" i="86"/>
  <c r="AD99" i="86"/>
  <c r="K99" i="86"/>
  <c r="AF98" i="86"/>
  <c r="AD98" i="86"/>
  <c r="K98" i="86"/>
  <c r="AF97" i="86"/>
  <c r="AD97" i="86"/>
  <c r="K97" i="86"/>
  <c r="AF96" i="86"/>
  <c r="AD96" i="86"/>
  <c r="K96" i="86"/>
  <c r="AF95" i="86"/>
  <c r="AD95" i="86"/>
  <c r="K95" i="86"/>
  <c r="AF94" i="86"/>
  <c r="AD94" i="86"/>
  <c r="K94" i="86"/>
  <c r="AF93" i="86"/>
  <c r="AD93" i="86"/>
  <c r="K93" i="86"/>
  <c r="AF92" i="86"/>
  <c r="AD92" i="86"/>
  <c r="K92" i="86"/>
  <c r="AF91" i="86"/>
  <c r="AD91" i="86"/>
  <c r="K91" i="86"/>
  <c r="AF90" i="86"/>
  <c r="AD90" i="86"/>
  <c r="K90" i="86"/>
  <c r="AF89" i="86"/>
  <c r="AD89" i="86"/>
  <c r="K89" i="86"/>
  <c r="AF88" i="86"/>
  <c r="AD88" i="86"/>
  <c r="K88" i="86"/>
  <c r="AF87" i="86"/>
  <c r="AD87" i="86"/>
  <c r="K87" i="86"/>
  <c r="AF86" i="86"/>
  <c r="AD86" i="86"/>
  <c r="K86" i="86"/>
  <c r="AF85" i="86"/>
  <c r="AD85" i="86"/>
  <c r="K85" i="86"/>
  <c r="AF84" i="86"/>
  <c r="AD84" i="86"/>
  <c r="K84" i="86"/>
  <c r="AF83" i="86"/>
  <c r="AD83" i="86"/>
  <c r="K83" i="86"/>
  <c r="AF82" i="86"/>
  <c r="AD82" i="86"/>
  <c r="K82" i="86"/>
  <c r="AF81" i="86"/>
  <c r="AD81" i="86"/>
  <c r="K81" i="86"/>
  <c r="AF80" i="86"/>
  <c r="AD80" i="86"/>
  <c r="K80" i="86"/>
  <c r="AF79" i="86"/>
  <c r="AD79" i="86"/>
  <c r="K79" i="86"/>
  <c r="AF78" i="86"/>
  <c r="AD78" i="86"/>
  <c r="K78" i="86"/>
  <c r="AF77" i="86"/>
  <c r="AD77" i="86"/>
  <c r="K77" i="86"/>
  <c r="AF76" i="86"/>
  <c r="AD76" i="86"/>
  <c r="K76" i="86"/>
  <c r="AF75" i="86"/>
  <c r="AD75" i="86"/>
  <c r="K75" i="86"/>
  <c r="AF74" i="86"/>
  <c r="AD74" i="86"/>
  <c r="K74" i="86"/>
  <c r="AF73" i="86"/>
  <c r="AD73" i="86"/>
  <c r="K73" i="86"/>
  <c r="AF72" i="86"/>
  <c r="AD72" i="86"/>
  <c r="K72" i="86"/>
  <c r="AF71" i="86"/>
  <c r="AD71" i="86"/>
  <c r="K71" i="86"/>
  <c r="AF70" i="86"/>
  <c r="AD70" i="86"/>
  <c r="K70" i="86"/>
  <c r="AF69" i="86"/>
  <c r="AD69" i="86"/>
  <c r="K69" i="86"/>
  <c r="AF68" i="86"/>
  <c r="AD68" i="86"/>
  <c r="K68" i="86"/>
  <c r="AF67" i="86"/>
  <c r="AD67" i="86"/>
  <c r="K67" i="86"/>
  <c r="AF66" i="86"/>
  <c r="AD66" i="86"/>
  <c r="K66" i="86"/>
  <c r="AF65" i="86"/>
  <c r="AD65" i="86"/>
  <c r="K65" i="86"/>
  <c r="AF64" i="86"/>
  <c r="AD64" i="86"/>
  <c r="K64" i="86"/>
  <c r="AF63" i="86"/>
  <c r="AD63" i="86"/>
  <c r="K63" i="86"/>
  <c r="AF62" i="86"/>
  <c r="AD62" i="86"/>
  <c r="K62" i="86"/>
  <c r="AF61" i="86"/>
  <c r="AD61" i="86"/>
  <c r="K61" i="86"/>
  <c r="AF60" i="86"/>
  <c r="AD60" i="86"/>
  <c r="K60" i="86"/>
  <c r="AF59" i="86"/>
  <c r="AD59" i="86"/>
  <c r="K59" i="86"/>
  <c r="AF58" i="86"/>
  <c r="AD58" i="86"/>
  <c r="K58" i="86"/>
  <c r="AF57" i="86"/>
  <c r="AD57" i="86"/>
  <c r="K57" i="86"/>
  <c r="AF56" i="86"/>
  <c r="AD56" i="86"/>
  <c r="K56" i="86"/>
  <c r="AF55" i="86"/>
  <c r="AD55" i="86"/>
  <c r="K55" i="86"/>
  <c r="AF54" i="86"/>
  <c r="AD54" i="86"/>
  <c r="K54" i="86"/>
  <c r="AF53" i="86"/>
  <c r="AD53" i="86"/>
  <c r="K53" i="86"/>
  <c r="AF52" i="86"/>
  <c r="AD52" i="86"/>
  <c r="K52" i="86"/>
  <c r="AF51" i="86"/>
  <c r="AD51" i="86"/>
  <c r="K51" i="86"/>
  <c r="AF50" i="86"/>
  <c r="AD50" i="86"/>
  <c r="K50" i="86"/>
  <c r="AF49" i="86"/>
  <c r="AD49" i="86"/>
  <c r="K49" i="86"/>
  <c r="AF48" i="86"/>
  <c r="AD48" i="86"/>
  <c r="K48" i="86"/>
  <c r="AF47" i="86"/>
  <c r="AD47" i="86"/>
  <c r="K47" i="86"/>
  <c r="AF46" i="86"/>
  <c r="AD46" i="86"/>
  <c r="K46" i="86"/>
  <c r="AF45" i="86"/>
  <c r="AD45" i="86"/>
  <c r="K45" i="86"/>
  <c r="AF44" i="86"/>
  <c r="AD44" i="86"/>
  <c r="K44" i="86"/>
  <c r="AF43" i="86"/>
  <c r="AD43" i="86"/>
  <c r="K43" i="86"/>
  <c r="AF42" i="86"/>
  <c r="AD42" i="86"/>
  <c r="K42" i="86"/>
  <c r="AF41" i="86"/>
  <c r="AD41" i="86"/>
  <c r="K41" i="86"/>
  <c r="AF40" i="86"/>
  <c r="AD40" i="86"/>
  <c r="K40" i="86"/>
  <c r="AF39" i="86"/>
  <c r="AD39" i="86"/>
  <c r="K39" i="86"/>
  <c r="AF38" i="86"/>
  <c r="AD38" i="86"/>
  <c r="K38" i="86"/>
  <c r="AF37" i="86"/>
  <c r="AD37" i="86"/>
  <c r="K37" i="86"/>
  <c r="AF36" i="86"/>
  <c r="AD36" i="86"/>
  <c r="K36" i="86"/>
  <c r="AF35" i="86"/>
  <c r="AD35" i="86"/>
  <c r="K35" i="86"/>
  <c r="AF34" i="86"/>
  <c r="AD34" i="86"/>
  <c r="K34" i="86"/>
  <c r="AF33" i="86"/>
  <c r="AD33" i="86"/>
  <c r="K33" i="86"/>
  <c r="AF32" i="86"/>
  <c r="AD32" i="86"/>
  <c r="K32" i="86"/>
  <c r="AF31" i="86"/>
  <c r="AD31" i="86"/>
  <c r="K31" i="86"/>
  <c r="AF30" i="86"/>
  <c r="AD30" i="86"/>
  <c r="K30" i="86"/>
  <c r="AF29" i="86"/>
  <c r="AD29" i="86"/>
  <c r="K29" i="86"/>
  <c r="AF28" i="86"/>
  <c r="AD28" i="86"/>
  <c r="K28" i="86"/>
  <c r="AF27" i="86"/>
  <c r="AD27" i="86"/>
  <c r="K27" i="86"/>
  <c r="AF26" i="86"/>
  <c r="AD26" i="86"/>
  <c r="K26" i="86"/>
  <c r="AF25" i="86"/>
  <c r="AD25" i="86"/>
  <c r="K25" i="86"/>
  <c r="AF24" i="86"/>
  <c r="AD24" i="86"/>
  <c r="K24" i="86"/>
  <c r="AF23" i="86"/>
  <c r="AD23" i="86"/>
  <c r="K23" i="86"/>
  <c r="AF22" i="86"/>
  <c r="AD22" i="86"/>
  <c r="K22" i="86"/>
  <c r="AF21" i="86"/>
  <c r="AD21" i="86"/>
  <c r="K21" i="86"/>
  <c r="AF20" i="86"/>
  <c r="AD20" i="86"/>
  <c r="K20" i="86"/>
  <c r="AF19" i="86"/>
  <c r="AD19" i="86"/>
  <c r="K19" i="86"/>
  <c r="AF18" i="86"/>
  <c r="AD18" i="86"/>
  <c r="K18" i="86"/>
  <c r="AF17" i="86"/>
  <c r="AD17" i="86"/>
  <c r="K17" i="86"/>
  <c r="AF16" i="86"/>
  <c r="AD16" i="86"/>
  <c r="K16" i="86"/>
  <c r="AF15" i="86"/>
  <c r="AD15" i="86"/>
  <c r="K15" i="86"/>
  <c r="AF14" i="86"/>
  <c r="AD14" i="86"/>
  <c r="K14" i="86"/>
  <c r="AF13" i="86"/>
  <c r="AD13" i="86"/>
  <c r="K13" i="86"/>
  <c r="AF12" i="86"/>
  <c r="AD12" i="86"/>
  <c r="K12" i="86"/>
  <c r="AF11" i="86"/>
  <c r="AD11" i="86"/>
  <c r="K11" i="86"/>
  <c r="AF10" i="86"/>
  <c r="AD10" i="86"/>
  <c r="K10" i="86"/>
  <c r="AF9" i="86"/>
  <c r="AD9" i="86"/>
  <c r="K9" i="86"/>
  <c r="AF8" i="86"/>
  <c r="AD8" i="86"/>
  <c r="K8" i="86"/>
  <c r="AF132" i="66"/>
  <c r="AD132" i="66"/>
  <c r="K132" i="66"/>
  <c r="AF131" i="66"/>
  <c r="AD131" i="66"/>
  <c r="K131" i="66"/>
  <c r="AF130" i="66"/>
  <c r="AD130" i="66"/>
  <c r="K130" i="66"/>
  <c r="AF129" i="66"/>
  <c r="AD129" i="66"/>
  <c r="K129" i="66"/>
  <c r="AF128" i="66"/>
  <c r="AD128" i="66"/>
  <c r="K128" i="66"/>
  <c r="AF127" i="66"/>
  <c r="AD127" i="66"/>
  <c r="K127" i="66"/>
  <c r="AF126" i="66"/>
  <c r="AD126" i="66"/>
  <c r="K126" i="66"/>
  <c r="AF125" i="66"/>
  <c r="AD125" i="66"/>
  <c r="K125" i="66"/>
  <c r="AF124" i="66"/>
  <c r="AD124" i="66"/>
  <c r="K124" i="66"/>
  <c r="AF123" i="66"/>
  <c r="AD123" i="66"/>
  <c r="K123" i="66"/>
  <c r="AF122" i="66"/>
  <c r="AD122" i="66"/>
  <c r="K122" i="66"/>
  <c r="AF121" i="66"/>
  <c r="AD121" i="66"/>
  <c r="K121" i="66"/>
  <c r="AF120" i="66"/>
  <c r="AD120" i="66"/>
  <c r="K120" i="66"/>
  <c r="AF119" i="66"/>
  <c r="AD119" i="66"/>
  <c r="K119" i="66"/>
  <c r="AF118" i="66"/>
  <c r="AD118" i="66"/>
  <c r="K118" i="66"/>
  <c r="AF117" i="66"/>
  <c r="AD117" i="66"/>
  <c r="K117" i="66"/>
  <c r="AF116" i="66"/>
  <c r="AD116" i="66"/>
  <c r="K116" i="66"/>
  <c r="AF115" i="66"/>
  <c r="AD115" i="66"/>
  <c r="K115" i="66"/>
  <c r="AF114" i="66"/>
  <c r="AD114" i="66"/>
  <c r="K114" i="66"/>
  <c r="AF113" i="66"/>
  <c r="AD113" i="66"/>
  <c r="K113" i="66"/>
  <c r="AF112" i="66"/>
  <c r="AD112" i="66"/>
  <c r="K112" i="66"/>
  <c r="AF111" i="66"/>
  <c r="AD111" i="66"/>
  <c r="K111" i="66"/>
  <c r="AF110" i="66"/>
  <c r="AD110" i="66"/>
  <c r="K110" i="66"/>
  <c r="AF109" i="66"/>
  <c r="AD109" i="66"/>
  <c r="K109" i="66"/>
  <c r="AF108" i="66"/>
  <c r="AD108" i="66"/>
  <c r="K108" i="66"/>
  <c r="AF107" i="66"/>
  <c r="AD107" i="66"/>
  <c r="K107" i="66"/>
  <c r="AF106" i="66"/>
  <c r="AD106" i="66"/>
  <c r="K106" i="66"/>
  <c r="AF105" i="66"/>
  <c r="AD105" i="66"/>
  <c r="K105" i="66"/>
  <c r="AF104" i="66"/>
  <c r="AD104" i="66"/>
  <c r="K104" i="66"/>
  <c r="AF103" i="66"/>
  <c r="AD103" i="66"/>
  <c r="K103" i="66"/>
  <c r="AF102" i="66"/>
  <c r="AD102" i="66"/>
  <c r="K102" i="66"/>
  <c r="AF101" i="66"/>
  <c r="AD101" i="66"/>
  <c r="K101" i="66"/>
  <c r="AF100" i="66"/>
  <c r="AD100" i="66"/>
  <c r="K100" i="66"/>
  <c r="AF99" i="66"/>
  <c r="AD99" i="66"/>
  <c r="K99" i="66"/>
  <c r="AF98" i="66"/>
  <c r="AD98" i="66"/>
  <c r="K98" i="66"/>
  <c r="AF97" i="66"/>
  <c r="AD97" i="66"/>
  <c r="K97" i="66"/>
  <c r="AF96" i="66"/>
  <c r="AD96" i="66"/>
  <c r="K96" i="66"/>
  <c r="AF95" i="66"/>
  <c r="AD95" i="66"/>
  <c r="K95" i="66"/>
  <c r="AF94" i="66"/>
  <c r="AD94" i="66"/>
  <c r="K94" i="66"/>
  <c r="AF93" i="66"/>
  <c r="AD93" i="66"/>
  <c r="K93" i="66"/>
  <c r="AF92" i="66"/>
  <c r="AD92" i="66"/>
  <c r="K92" i="66"/>
  <c r="AF91" i="66"/>
  <c r="AD91" i="66"/>
  <c r="K91" i="66"/>
  <c r="AF90" i="66"/>
  <c r="AD90" i="66"/>
  <c r="K90" i="66"/>
  <c r="AF89" i="66"/>
  <c r="AD89" i="66"/>
  <c r="K89" i="66"/>
  <c r="AF88" i="66"/>
  <c r="AD88" i="66"/>
  <c r="K88" i="66"/>
  <c r="AF87" i="66"/>
  <c r="AD87" i="66"/>
  <c r="K87" i="66"/>
  <c r="AF86" i="66"/>
  <c r="AD86" i="66"/>
  <c r="K86" i="66"/>
  <c r="AF85" i="66"/>
  <c r="AD85" i="66"/>
  <c r="K85" i="66"/>
  <c r="AF84" i="66"/>
  <c r="AD84" i="66"/>
  <c r="K84" i="66"/>
  <c r="AF83" i="66"/>
  <c r="AD83" i="66"/>
  <c r="K83" i="66"/>
  <c r="AF82" i="66"/>
  <c r="AD82" i="66"/>
  <c r="K82" i="66"/>
  <c r="AF81" i="66"/>
  <c r="AD81" i="66"/>
  <c r="K81" i="66"/>
  <c r="AF80" i="66"/>
  <c r="AD80" i="66"/>
  <c r="K80" i="66"/>
  <c r="AF79" i="66"/>
  <c r="AD79" i="66"/>
  <c r="K79" i="66"/>
  <c r="AF78" i="66"/>
  <c r="AD78" i="66"/>
  <c r="K78" i="66"/>
  <c r="AF77" i="66"/>
  <c r="AD77" i="66"/>
  <c r="K77" i="66"/>
  <c r="AF76" i="66"/>
  <c r="AD76" i="66"/>
  <c r="K76" i="66"/>
  <c r="AF75" i="66"/>
  <c r="AD75" i="66"/>
  <c r="K75" i="66"/>
  <c r="AF74" i="66"/>
  <c r="AD74" i="66"/>
  <c r="K74" i="66"/>
  <c r="AF73" i="66"/>
  <c r="AD73" i="66"/>
  <c r="K73" i="66"/>
  <c r="AF72" i="66"/>
  <c r="AD72" i="66"/>
  <c r="K72" i="66"/>
  <c r="AF71" i="66"/>
  <c r="AD71" i="66"/>
  <c r="K71" i="66"/>
  <c r="AF70" i="66"/>
  <c r="AD70" i="66"/>
  <c r="K70" i="66"/>
  <c r="AF69" i="66"/>
  <c r="AD69" i="66"/>
  <c r="K69" i="66"/>
  <c r="AF68" i="66"/>
  <c r="AD68" i="66"/>
  <c r="K68" i="66"/>
  <c r="AF67" i="66"/>
  <c r="AD67" i="66"/>
  <c r="K67" i="66"/>
  <c r="AF66" i="66"/>
  <c r="AD66" i="66"/>
  <c r="K66" i="66"/>
  <c r="AF65" i="66"/>
  <c r="AD65" i="66"/>
  <c r="K65" i="66"/>
  <c r="AF64" i="66"/>
  <c r="AD64" i="66"/>
  <c r="K64" i="66"/>
  <c r="AF63" i="66"/>
  <c r="AD63" i="66"/>
  <c r="K63" i="66"/>
  <c r="AF62" i="66"/>
  <c r="AD62" i="66"/>
  <c r="K62" i="66"/>
  <c r="AF61" i="66"/>
  <c r="AD61" i="66"/>
  <c r="K61" i="66"/>
  <c r="AF60" i="66"/>
  <c r="AD60" i="66"/>
  <c r="K60" i="66"/>
  <c r="AF59" i="66"/>
  <c r="AD59" i="66"/>
  <c r="K59" i="66"/>
  <c r="AF58" i="66"/>
  <c r="AD58" i="66"/>
  <c r="K58" i="66"/>
  <c r="AF57" i="66"/>
  <c r="AD57" i="66"/>
  <c r="K57" i="66"/>
  <c r="AF56" i="66"/>
  <c r="AD56" i="66"/>
  <c r="K56" i="66"/>
  <c r="AF55" i="66"/>
  <c r="AD55" i="66"/>
  <c r="K55" i="66"/>
  <c r="AF54" i="66"/>
  <c r="AD54" i="66"/>
  <c r="K54" i="66"/>
  <c r="AF53" i="66"/>
  <c r="AD53" i="66"/>
  <c r="K53" i="66"/>
  <c r="AF52" i="66"/>
  <c r="AD52" i="66"/>
  <c r="K52" i="66"/>
  <c r="AF51" i="66"/>
  <c r="AD51" i="66"/>
  <c r="K51" i="66"/>
  <c r="AF50" i="66"/>
  <c r="AD50" i="66"/>
  <c r="K50" i="66"/>
  <c r="AF49" i="66"/>
  <c r="AD49" i="66"/>
  <c r="K49" i="66"/>
  <c r="AF48" i="66"/>
  <c r="AD48" i="66"/>
  <c r="K48" i="66"/>
  <c r="AF47" i="66"/>
  <c r="AD47" i="66"/>
  <c r="K47" i="66"/>
  <c r="AF46" i="66"/>
  <c r="AD46" i="66"/>
  <c r="K46" i="66"/>
  <c r="AF45" i="66"/>
  <c r="AD45" i="66"/>
  <c r="K45" i="66"/>
  <c r="AF44" i="66"/>
  <c r="AD44" i="66"/>
  <c r="K44" i="66"/>
  <c r="AF43" i="66"/>
  <c r="AD43" i="66"/>
  <c r="K43" i="66"/>
  <c r="AF42" i="66"/>
  <c r="AD42" i="66"/>
  <c r="K42" i="66"/>
  <c r="AF41" i="66"/>
  <c r="AD41" i="66"/>
  <c r="K41" i="66"/>
  <c r="AF40" i="66"/>
  <c r="AD40" i="66"/>
  <c r="K40" i="66"/>
  <c r="AF39" i="66"/>
  <c r="AD39" i="66"/>
  <c r="K39" i="66"/>
  <c r="AF38" i="66"/>
  <c r="AD38" i="66"/>
  <c r="K38" i="66"/>
  <c r="AF37" i="66"/>
  <c r="AD37" i="66"/>
  <c r="K37" i="66"/>
  <c r="AF36" i="66"/>
  <c r="AD36" i="66"/>
  <c r="K36" i="66"/>
  <c r="AF35" i="66"/>
  <c r="AD35" i="66"/>
  <c r="K35" i="66"/>
  <c r="AF34" i="66"/>
  <c r="AD34" i="66"/>
  <c r="K34" i="66"/>
  <c r="AF33" i="66"/>
  <c r="AD33" i="66"/>
  <c r="K33" i="66"/>
  <c r="AF32" i="66"/>
  <c r="AD32" i="66"/>
  <c r="K32" i="66"/>
  <c r="AF31" i="66"/>
  <c r="AD31" i="66"/>
  <c r="K31" i="66"/>
  <c r="AF30" i="66"/>
  <c r="AD30" i="66"/>
  <c r="K30" i="66"/>
  <c r="AF29" i="66"/>
  <c r="AD29" i="66"/>
  <c r="K29" i="66"/>
  <c r="AF28" i="66"/>
  <c r="AD28" i="66"/>
  <c r="K28" i="66"/>
  <c r="AF27" i="66"/>
  <c r="AD27" i="66"/>
  <c r="K27" i="66"/>
  <c r="AF26" i="66"/>
  <c r="AD26" i="66"/>
  <c r="K26" i="66"/>
  <c r="AF25" i="66"/>
  <c r="AD25" i="66"/>
  <c r="K25" i="66"/>
  <c r="AF24" i="66"/>
  <c r="AD24" i="66"/>
  <c r="K24" i="66"/>
  <c r="AF23" i="66"/>
  <c r="AD23" i="66"/>
  <c r="K23" i="66"/>
  <c r="AF22" i="66"/>
  <c r="AD22" i="66"/>
  <c r="K22" i="66"/>
  <c r="AF21" i="66"/>
  <c r="AD21" i="66"/>
  <c r="K21" i="66"/>
  <c r="AF20" i="66"/>
  <c r="AD20" i="66"/>
  <c r="K20" i="66"/>
  <c r="AF19" i="66"/>
  <c r="AD19" i="66"/>
  <c r="K19" i="66"/>
  <c r="AF18" i="66"/>
  <c r="AD18" i="66"/>
  <c r="K18" i="66"/>
  <c r="AF17" i="66"/>
  <c r="AD17" i="66"/>
  <c r="K17" i="66"/>
  <c r="AF16" i="66"/>
  <c r="AD16" i="66"/>
  <c r="K16" i="66"/>
  <c r="AF15" i="66"/>
  <c r="AD15" i="66"/>
  <c r="K15" i="66"/>
  <c r="AF14" i="66"/>
  <c r="AD14" i="66"/>
  <c r="K14" i="66"/>
  <c r="AF13" i="66"/>
  <c r="AD13" i="66"/>
  <c r="K13" i="66"/>
  <c r="AF12" i="66"/>
  <c r="AD12" i="66"/>
  <c r="K12" i="66"/>
  <c r="AF11" i="66"/>
  <c r="AD11" i="66"/>
  <c r="K11" i="66"/>
  <c r="AF10" i="66"/>
  <c r="AD10" i="66"/>
  <c r="K10" i="66"/>
  <c r="AF9" i="66"/>
  <c r="AD9" i="66"/>
  <c r="K9" i="66"/>
  <c r="AF8" i="66"/>
  <c r="AD8" i="66"/>
  <c r="K8" i="66"/>
  <c r="AF105" i="85"/>
  <c r="AD105" i="85"/>
  <c r="K105" i="85"/>
  <c r="AF104" i="85"/>
  <c r="AD104" i="85"/>
  <c r="K104" i="85"/>
  <c r="AF103" i="85"/>
  <c r="AD103" i="85"/>
  <c r="K103" i="85"/>
  <c r="AF102" i="85"/>
  <c r="AD102" i="85"/>
  <c r="K102" i="85"/>
  <c r="AF101" i="85"/>
  <c r="AD101" i="85"/>
  <c r="K101" i="85"/>
  <c r="AF100" i="85"/>
  <c r="AD100" i="85"/>
  <c r="K100" i="85"/>
  <c r="AF99" i="85"/>
  <c r="AD99" i="85"/>
  <c r="K99" i="85"/>
  <c r="AF98" i="85"/>
  <c r="AD98" i="85"/>
  <c r="K98" i="85"/>
  <c r="AF97" i="85"/>
  <c r="AD97" i="85"/>
  <c r="K97" i="85"/>
  <c r="AF96" i="85"/>
  <c r="AD96" i="85"/>
  <c r="K96" i="85"/>
  <c r="AF95" i="85"/>
  <c r="AD95" i="85"/>
  <c r="K95" i="85"/>
  <c r="AF94" i="85"/>
  <c r="AD94" i="85"/>
  <c r="K94" i="85"/>
  <c r="AF93" i="85"/>
  <c r="AD93" i="85"/>
  <c r="K93" i="85"/>
  <c r="AF92" i="85"/>
  <c r="AD92" i="85"/>
  <c r="K92" i="85"/>
  <c r="AF91" i="85"/>
  <c r="AD91" i="85"/>
  <c r="K91" i="85"/>
  <c r="AF90" i="85"/>
  <c r="AD90" i="85"/>
  <c r="K90" i="85"/>
  <c r="AF89" i="85"/>
  <c r="AD89" i="85"/>
  <c r="K89" i="85"/>
  <c r="AF88" i="85"/>
  <c r="AD88" i="85"/>
  <c r="K88" i="85"/>
  <c r="AF87" i="85"/>
  <c r="AD87" i="85"/>
  <c r="K87" i="85"/>
  <c r="AF86" i="85"/>
  <c r="AD86" i="85"/>
  <c r="K86" i="85"/>
  <c r="AF85" i="85"/>
  <c r="AD85" i="85"/>
  <c r="K85" i="85"/>
  <c r="AF84" i="85"/>
  <c r="AD84" i="85"/>
  <c r="K84" i="85"/>
  <c r="AF83" i="85"/>
  <c r="AD83" i="85"/>
  <c r="K83" i="85"/>
  <c r="AF82" i="85"/>
  <c r="AD82" i="85"/>
  <c r="K82" i="85"/>
  <c r="AF81" i="85"/>
  <c r="AD81" i="85"/>
  <c r="K81" i="85"/>
  <c r="AF80" i="85"/>
  <c r="AD80" i="85"/>
  <c r="K80" i="85"/>
  <c r="AF79" i="85"/>
  <c r="AD79" i="85"/>
  <c r="K79" i="85"/>
  <c r="AF78" i="85"/>
  <c r="AD78" i="85"/>
  <c r="K78" i="85"/>
  <c r="AF77" i="85"/>
  <c r="AD77" i="85"/>
  <c r="K77" i="85"/>
  <c r="AF76" i="85"/>
  <c r="AD76" i="85"/>
  <c r="K76" i="85"/>
  <c r="AF75" i="85"/>
  <c r="AD75" i="85"/>
  <c r="K75" i="85"/>
  <c r="AF74" i="85"/>
  <c r="AD74" i="85"/>
  <c r="K74" i="85"/>
  <c r="AF73" i="85"/>
  <c r="AD73" i="85"/>
  <c r="K73" i="85"/>
  <c r="AF72" i="85"/>
  <c r="AD72" i="85"/>
  <c r="K72" i="85"/>
  <c r="AF71" i="85"/>
  <c r="AD71" i="85"/>
  <c r="K71" i="85"/>
  <c r="AF70" i="85"/>
  <c r="AD70" i="85"/>
  <c r="K70" i="85"/>
  <c r="AF69" i="85"/>
  <c r="AD69" i="85"/>
  <c r="K69" i="85"/>
  <c r="AF68" i="85"/>
  <c r="AD68" i="85"/>
  <c r="K68" i="85"/>
  <c r="AF67" i="85"/>
  <c r="AD67" i="85"/>
  <c r="K67" i="85"/>
  <c r="AF66" i="85"/>
  <c r="AD66" i="85"/>
  <c r="K66" i="85"/>
  <c r="AF65" i="85"/>
  <c r="AD65" i="85"/>
  <c r="K65" i="85"/>
  <c r="AF64" i="85"/>
  <c r="AD64" i="85"/>
  <c r="K64" i="85"/>
  <c r="AF63" i="85"/>
  <c r="AD63" i="85"/>
  <c r="K63" i="85"/>
  <c r="AF62" i="85"/>
  <c r="AD62" i="85"/>
  <c r="K62" i="85"/>
  <c r="AF61" i="85"/>
  <c r="AD61" i="85"/>
  <c r="K61" i="85"/>
  <c r="AF60" i="85"/>
  <c r="AD60" i="85"/>
  <c r="K60" i="85"/>
  <c r="AF59" i="85"/>
  <c r="AD59" i="85"/>
  <c r="K59" i="85"/>
  <c r="AF58" i="85"/>
  <c r="AD58" i="85"/>
  <c r="K58" i="85"/>
  <c r="AF57" i="85"/>
  <c r="AD57" i="85"/>
  <c r="K57" i="85"/>
  <c r="AF56" i="85"/>
  <c r="AD56" i="85"/>
  <c r="K56" i="85"/>
  <c r="AF55" i="85"/>
  <c r="AD55" i="85"/>
  <c r="K55" i="85"/>
  <c r="AF54" i="85"/>
  <c r="AD54" i="85"/>
  <c r="K54" i="85"/>
  <c r="AF53" i="85"/>
  <c r="AD53" i="85"/>
  <c r="K53" i="85"/>
  <c r="AF52" i="85"/>
  <c r="AD52" i="85"/>
  <c r="K52" i="85"/>
  <c r="AF51" i="85"/>
  <c r="AD51" i="85"/>
  <c r="K51" i="85"/>
  <c r="AF50" i="85"/>
  <c r="AD50" i="85"/>
  <c r="K50" i="85"/>
  <c r="AF49" i="85"/>
  <c r="AD49" i="85"/>
  <c r="K49" i="85"/>
  <c r="AF48" i="85"/>
  <c r="AD48" i="85"/>
  <c r="K48" i="85"/>
  <c r="AF47" i="85"/>
  <c r="AD47" i="85"/>
  <c r="K47" i="85"/>
  <c r="AF46" i="85"/>
  <c r="AD46" i="85"/>
  <c r="K46" i="85"/>
  <c r="AF45" i="85"/>
  <c r="AD45" i="85"/>
  <c r="K45" i="85"/>
  <c r="AF44" i="85"/>
  <c r="AD44" i="85"/>
  <c r="K44" i="85"/>
  <c r="AF43" i="85"/>
  <c r="AD43" i="85"/>
  <c r="K43" i="85"/>
  <c r="AF42" i="85"/>
  <c r="AD42" i="85"/>
  <c r="K42" i="85"/>
  <c r="AF41" i="85"/>
  <c r="AD41" i="85"/>
  <c r="K41" i="85"/>
  <c r="AF40" i="85"/>
  <c r="AD40" i="85"/>
  <c r="K40" i="85"/>
  <c r="AF39" i="85"/>
  <c r="AD39" i="85"/>
  <c r="K39" i="85"/>
  <c r="AF38" i="85"/>
  <c r="AD38" i="85"/>
  <c r="K38" i="85"/>
  <c r="AF37" i="85"/>
  <c r="AD37" i="85"/>
  <c r="K37" i="85"/>
  <c r="AF36" i="85"/>
  <c r="AD36" i="85"/>
  <c r="K36" i="85"/>
  <c r="AF35" i="85"/>
  <c r="AD35" i="85"/>
  <c r="K35" i="85"/>
  <c r="AF34" i="85"/>
  <c r="AD34" i="85"/>
  <c r="K34" i="85"/>
  <c r="AF33" i="85"/>
  <c r="AD33" i="85"/>
  <c r="K33" i="85"/>
  <c r="AF32" i="85"/>
  <c r="AD32" i="85"/>
  <c r="K32" i="85"/>
  <c r="AF31" i="85"/>
  <c r="AD31" i="85"/>
  <c r="K31" i="85"/>
  <c r="AF30" i="85"/>
  <c r="AD30" i="85"/>
  <c r="K30" i="85"/>
  <c r="AF29" i="85"/>
  <c r="AD29" i="85"/>
  <c r="K29" i="85"/>
  <c r="AF28" i="85"/>
  <c r="AD28" i="85"/>
  <c r="K28" i="85"/>
  <c r="AF27" i="85"/>
  <c r="AD27" i="85"/>
  <c r="K27" i="85"/>
  <c r="AF26" i="85"/>
  <c r="AD26" i="85"/>
  <c r="K26" i="85"/>
  <c r="AF25" i="85"/>
  <c r="AD25" i="85"/>
  <c r="K25" i="85"/>
  <c r="AF24" i="85"/>
  <c r="AD24" i="85"/>
  <c r="K24" i="85"/>
  <c r="AF23" i="85"/>
  <c r="AD23" i="85"/>
  <c r="K23" i="85"/>
  <c r="AF22" i="85"/>
  <c r="AD22" i="85"/>
  <c r="K22" i="85"/>
  <c r="AF21" i="85"/>
  <c r="AD21" i="85"/>
  <c r="K21" i="85"/>
  <c r="AF20" i="85"/>
  <c r="AD20" i="85"/>
  <c r="K20" i="85"/>
  <c r="AF19" i="85"/>
  <c r="AD19" i="85"/>
  <c r="K19" i="85"/>
  <c r="AF18" i="85"/>
  <c r="AD18" i="85"/>
  <c r="K18" i="85"/>
  <c r="AF17" i="85"/>
  <c r="AD17" i="85"/>
  <c r="K17" i="85"/>
  <c r="AF16" i="85"/>
  <c r="AD16" i="85"/>
  <c r="K16" i="85"/>
  <c r="AF15" i="85"/>
  <c r="AD15" i="85"/>
  <c r="K15" i="85"/>
  <c r="AF14" i="85"/>
  <c r="AD14" i="85"/>
  <c r="K14" i="85"/>
  <c r="AF13" i="85"/>
  <c r="AD13" i="85"/>
  <c r="K13" i="85"/>
  <c r="AF12" i="85"/>
  <c r="AD12" i="85"/>
  <c r="K12" i="85"/>
  <c r="AF11" i="85"/>
  <c r="AD11" i="85"/>
  <c r="K11" i="85"/>
  <c r="AF10" i="85"/>
  <c r="AD10" i="85"/>
  <c r="K10" i="85"/>
  <c r="AF9" i="85"/>
  <c r="AD9" i="85"/>
  <c r="K9" i="85"/>
  <c r="AF8" i="85"/>
  <c r="AD8" i="85"/>
  <c r="K8" i="85"/>
  <c r="AF8" i="65"/>
  <c r="K8" i="65"/>
  <c r="AF102" i="65"/>
  <c r="AD102" i="65"/>
  <c r="K102" i="65"/>
  <c r="AF101" i="65"/>
  <c r="AD101" i="65"/>
  <c r="K101" i="65"/>
  <c r="AF100" i="65"/>
  <c r="AD100" i="65"/>
  <c r="K100" i="65"/>
  <c r="AF99" i="65"/>
  <c r="AD99" i="65"/>
  <c r="K99" i="65"/>
  <c r="AF98" i="65"/>
  <c r="AD98" i="65"/>
  <c r="K98" i="65"/>
  <c r="AF97" i="65"/>
  <c r="AD97" i="65"/>
  <c r="K97" i="65"/>
  <c r="AF96" i="65"/>
  <c r="AD96" i="65"/>
  <c r="K96" i="65"/>
  <c r="AF95" i="65"/>
  <c r="AD95" i="65"/>
  <c r="K95" i="65"/>
  <c r="AF94" i="65"/>
  <c r="AD94" i="65"/>
  <c r="K94" i="65"/>
  <c r="AF93" i="65"/>
  <c r="AD93" i="65"/>
  <c r="K93" i="65"/>
  <c r="AF92" i="65"/>
  <c r="AD92" i="65"/>
  <c r="K92" i="65"/>
  <c r="AF91" i="65"/>
  <c r="AD91" i="65"/>
  <c r="K91" i="65"/>
  <c r="AF90" i="65"/>
  <c r="AD90" i="65"/>
  <c r="K90" i="65"/>
  <c r="AF89" i="65"/>
  <c r="AD89" i="65"/>
  <c r="K89" i="65"/>
  <c r="AF88" i="65"/>
  <c r="AD88" i="65"/>
  <c r="K88" i="65"/>
  <c r="AF87" i="65"/>
  <c r="AD87" i="65"/>
  <c r="K87" i="65"/>
  <c r="AF86" i="65"/>
  <c r="AD86" i="65"/>
  <c r="K86" i="65"/>
  <c r="AF85" i="65"/>
  <c r="AD85" i="65"/>
  <c r="K85" i="65"/>
  <c r="AF84" i="65"/>
  <c r="AD84" i="65"/>
  <c r="K84" i="65"/>
  <c r="AF83" i="65"/>
  <c r="AD83" i="65"/>
  <c r="K83" i="65"/>
  <c r="AF82" i="65"/>
  <c r="AD82" i="65"/>
  <c r="K82" i="65"/>
  <c r="AF81" i="65"/>
  <c r="AD81" i="65"/>
  <c r="K81" i="65"/>
  <c r="AF80" i="65"/>
  <c r="AD80" i="65"/>
  <c r="K80" i="65"/>
  <c r="AF79" i="65"/>
  <c r="AD79" i="65"/>
  <c r="K79" i="65"/>
  <c r="AF78" i="65"/>
  <c r="AD78" i="65"/>
  <c r="K78" i="65"/>
  <c r="AF77" i="65"/>
  <c r="AD77" i="65"/>
  <c r="K77" i="65"/>
  <c r="AF76" i="65"/>
  <c r="AD76" i="65"/>
  <c r="K76" i="65"/>
  <c r="AF75" i="65"/>
  <c r="AD75" i="65"/>
  <c r="K75" i="65"/>
  <c r="AF74" i="65"/>
  <c r="AD74" i="65"/>
  <c r="K74" i="65"/>
  <c r="AF73" i="65"/>
  <c r="AD73" i="65"/>
  <c r="K73" i="65"/>
  <c r="AF72" i="65"/>
  <c r="AD72" i="65"/>
  <c r="K72" i="65"/>
  <c r="AF71" i="65"/>
  <c r="AD71" i="65"/>
  <c r="K71" i="65"/>
  <c r="AF70" i="65"/>
  <c r="AD70" i="65"/>
  <c r="K70" i="65"/>
  <c r="AF69" i="65"/>
  <c r="AD69" i="65"/>
  <c r="K69" i="65"/>
  <c r="AF68" i="65"/>
  <c r="AD68" i="65"/>
  <c r="K68" i="65"/>
  <c r="AF67" i="65"/>
  <c r="AD67" i="65"/>
  <c r="K67" i="65"/>
  <c r="AF66" i="65"/>
  <c r="AD66" i="65"/>
  <c r="K66" i="65"/>
  <c r="AF65" i="65"/>
  <c r="AD65" i="65"/>
  <c r="K65" i="65"/>
  <c r="AF64" i="65"/>
  <c r="AD64" i="65"/>
  <c r="K64" i="65"/>
  <c r="AF63" i="65"/>
  <c r="AD63" i="65"/>
  <c r="K63" i="65"/>
  <c r="AF62" i="65"/>
  <c r="AD62" i="65"/>
  <c r="K62" i="65"/>
  <c r="AF61" i="65"/>
  <c r="AD61" i="65"/>
  <c r="K61" i="65"/>
  <c r="AF60" i="65"/>
  <c r="AD60" i="65"/>
  <c r="K60" i="65"/>
  <c r="AF59" i="65"/>
  <c r="AD59" i="65"/>
  <c r="K59" i="65"/>
  <c r="AF58" i="65"/>
  <c r="AD58" i="65"/>
  <c r="K58" i="65"/>
  <c r="AF57" i="65"/>
  <c r="AD57" i="65"/>
  <c r="K57" i="65"/>
  <c r="AF56" i="65"/>
  <c r="AD56" i="65"/>
  <c r="K56" i="65"/>
  <c r="AF55" i="65"/>
  <c r="AD55" i="65"/>
  <c r="K55" i="65"/>
  <c r="AF54" i="65"/>
  <c r="AD54" i="65"/>
  <c r="K54" i="65"/>
  <c r="AF53" i="65"/>
  <c r="AD53" i="65"/>
  <c r="K53" i="65"/>
  <c r="AF52" i="65"/>
  <c r="AD52" i="65"/>
  <c r="K52" i="65"/>
  <c r="AF51" i="65"/>
  <c r="AD51" i="65"/>
  <c r="K51" i="65"/>
  <c r="AF50" i="65"/>
  <c r="AD50" i="65"/>
  <c r="K50" i="65"/>
  <c r="AF49" i="65"/>
  <c r="AD49" i="65"/>
  <c r="K49" i="65"/>
  <c r="AF48" i="65"/>
  <c r="AD48" i="65"/>
  <c r="K48" i="65"/>
  <c r="AF47" i="65"/>
  <c r="AD47" i="65"/>
  <c r="K47" i="65"/>
  <c r="AF46" i="65"/>
  <c r="K46" i="65"/>
  <c r="AF45" i="65"/>
  <c r="K45" i="65"/>
  <c r="AF44" i="65"/>
  <c r="K44" i="65"/>
  <c r="AF43" i="65"/>
  <c r="K43" i="65"/>
  <c r="AF42" i="65"/>
  <c r="K42" i="65"/>
  <c r="AF41" i="65"/>
  <c r="K41" i="65"/>
  <c r="AF40" i="65"/>
  <c r="K40" i="65"/>
  <c r="AF39" i="65"/>
  <c r="K39" i="65"/>
  <c r="AF38" i="65"/>
  <c r="K38" i="65"/>
  <c r="AF37" i="65"/>
  <c r="K37" i="65"/>
  <c r="AF36" i="65"/>
  <c r="K36" i="65"/>
  <c r="AF35" i="65"/>
  <c r="K35" i="65"/>
  <c r="AF34" i="65"/>
  <c r="K34" i="65"/>
  <c r="AF33" i="65"/>
  <c r="K33" i="65"/>
  <c r="AF32" i="65"/>
  <c r="K32" i="65"/>
  <c r="AF31" i="65"/>
  <c r="K31" i="65"/>
  <c r="AF30" i="65"/>
  <c r="K30" i="65"/>
  <c r="AF29" i="65"/>
  <c r="K29" i="65"/>
  <c r="AF28" i="65"/>
  <c r="K28" i="65"/>
  <c r="AF27" i="65"/>
  <c r="K27" i="65"/>
  <c r="AF26" i="65"/>
  <c r="K26" i="65"/>
  <c r="AF25" i="65"/>
  <c r="K25" i="65"/>
  <c r="AF24" i="65"/>
  <c r="K24" i="65"/>
  <c r="AF23" i="65"/>
  <c r="K23" i="65"/>
  <c r="AF22" i="65"/>
  <c r="K22" i="65"/>
  <c r="AF21" i="65"/>
  <c r="K21" i="65"/>
  <c r="AF20" i="65"/>
  <c r="K20" i="65"/>
  <c r="AF19" i="65"/>
  <c r="K19" i="65"/>
  <c r="AF18" i="65"/>
  <c r="K18" i="65"/>
  <c r="AF17" i="65"/>
  <c r="K17" i="65"/>
  <c r="AF16" i="65"/>
  <c r="K16" i="65"/>
  <c r="AF15" i="65"/>
  <c r="K15" i="65"/>
  <c r="AF14" i="65"/>
  <c r="K14" i="65"/>
  <c r="AF13" i="65"/>
  <c r="K13" i="65"/>
  <c r="AF12" i="65"/>
  <c r="K12" i="65"/>
  <c r="AF11" i="65"/>
  <c r="K11" i="65"/>
  <c r="AF10" i="65"/>
  <c r="K10" i="65"/>
  <c r="AF9" i="65"/>
  <c r="K9" i="65"/>
  <c r="AZ105" i="78"/>
  <c r="BA105" i="78" s="1"/>
  <c r="AW105" i="78"/>
  <c r="AX105" i="78" s="1"/>
  <c r="AZ104" i="78"/>
  <c r="BA104" i="78" s="1"/>
  <c r="AW104" i="78"/>
  <c r="AX104" i="78" s="1"/>
  <c r="AZ103" i="78"/>
  <c r="BA103" i="78" s="1"/>
  <c r="AW103" i="78"/>
  <c r="AX103" i="78" s="1"/>
  <c r="AZ102" i="78"/>
  <c r="BA102" i="78" s="1"/>
  <c r="AW102" i="78"/>
  <c r="AX102" i="78" s="1"/>
  <c r="AZ101" i="78"/>
  <c r="BA101" i="78" s="1"/>
  <c r="AW101" i="78"/>
  <c r="AX101" i="78" s="1"/>
  <c r="BA100" i="78"/>
  <c r="AZ100" i="78"/>
  <c r="AW100" i="78"/>
  <c r="AX100" i="78" s="1"/>
  <c r="AZ99" i="78"/>
  <c r="BA99" i="78" s="1"/>
  <c r="AW99" i="78"/>
  <c r="AX99" i="78" s="1"/>
  <c r="AZ98" i="78"/>
  <c r="BA98" i="78" s="1"/>
  <c r="AW98" i="78"/>
  <c r="AX98" i="78" s="1"/>
  <c r="AZ97" i="78"/>
  <c r="BA97" i="78" s="1"/>
  <c r="AW97" i="78"/>
  <c r="AX97" i="78" s="1"/>
  <c r="AZ96" i="78"/>
  <c r="BA96" i="78" s="1"/>
  <c r="AW96" i="78"/>
  <c r="AX96" i="78" s="1"/>
  <c r="AZ95" i="78"/>
  <c r="BA95" i="78" s="1"/>
  <c r="AW95" i="78"/>
  <c r="AX95" i="78" s="1"/>
  <c r="AZ94" i="78"/>
  <c r="BA94" i="78" s="1"/>
  <c r="AW94" i="78"/>
  <c r="AX94" i="78" s="1"/>
  <c r="AZ93" i="78"/>
  <c r="BA93" i="78" s="1"/>
  <c r="AW93" i="78"/>
  <c r="AX93" i="78" s="1"/>
  <c r="AZ92" i="78"/>
  <c r="BA92" i="78" s="1"/>
  <c r="AW92" i="78"/>
  <c r="AX92" i="78" s="1"/>
  <c r="AZ91" i="78"/>
  <c r="BA91" i="78" s="1"/>
  <c r="AW91" i="78"/>
  <c r="AX91" i="78" s="1"/>
  <c r="AZ90" i="78"/>
  <c r="BA90" i="78" s="1"/>
  <c r="AW90" i="78"/>
  <c r="AX90" i="78" s="1"/>
  <c r="AZ89" i="78"/>
  <c r="BA89" i="78" s="1"/>
  <c r="AW89" i="78"/>
  <c r="AX89" i="78" s="1"/>
  <c r="AZ88" i="78"/>
  <c r="BA88" i="78" s="1"/>
  <c r="AW88" i="78"/>
  <c r="AX88" i="78" s="1"/>
  <c r="AZ87" i="78"/>
  <c r="BA87" i="78" s="1"/>
  <c r="AW87" i="78"/>
  <c r="AX87" i="78" s="1"/>
  <c r="AZ86" i="78"/>
  <c r="BA86" i="78" s="1"/>
  <c r="AW86" i="78"/>
  <c r="AX86" i="78" s="1"/>
  <c r="AZ85" i="78"/>
  <c r="BA85" i="78" s="1"/>
  <c r="AW85" i="78"/>
  <c r="AX85" i="78" s="1"/>
  <c r="AZ84" i="78"/>
  <c r="BA84" i="78" s="1"/>
  <c r="AW84" i="78"/>
  <c r="AX84" i="78" s="1"/>
  <c r="AZ83" i="78"/>
  <c r="BA83" i="78" s="1"/>
  <c r="AW83" i="78"/>
  <c r="AX83" i="78" s="1"/>
  <c r="AZ82" i="78"/>
  <c r="BA82" i="78" s="1"/>
  <c r="AW82" i="78"/>
  <c r="AX82" i="78" s="1"/>
  <c r="AZ81" i="78"/>
  <c r="BA81" i="78" s="1"/>
  <c r="AW81" i="78"/>
  <c r="AX81" i="78" s="1"/>
  <c r="AZ80" i="78"/>
  <c r="BA80" i="78" s="1"/>
  <c r="AW80" i="78"/>
  <c r="AX80" i="78" s="1"/>
  <c r="AZ79" i="78"/>
  <c r="BA79" i="78" s="1"/>
  <c r="AW79" i="78"/>
  <c r="AX79" i="78" s="1"/>
  <c r="AZ78" i="78"/>
  <c r="BA78" i="78" s="1"/>
  <c r="AW78" i="78"/>
  <c r="AX78" i="78" s="1"/>
  <c r="AZ77" i="78"/>
  <c r="BA77" i="78" s="1"/>
  <c r="AW77" i="78"/>
  <c r="AX77" i="78" s="1"/>
  <c r="AZ76" i="78"/>
  <c r="BA76" i="78" s="1"/>
  <c r="AW76" i="78"/>
  <c r="AX76" i="78" s="1"/>
  <c r="AZ75" i="78"/>
  <c r="BA75" i="78" s="1"/>
  <c r="AW75" i="78"/>
  <c r="AX75" i="78" s="1"/>
  <c r="AZ74" i="78"/>
  <c r="BA74" i="78" s="1"/>
  <c r="AW74" i="78"/>
  <c r="AX74" i="78" s="1"/>
  <c r="AZ73" i="78"/>
  <c r="BA73" i="78" s="1"/>
  <c r="AW73" i="78"/>
  <c r="AX73" i="78" s="1"/>
  <c r="AZ72" i="78"/>
  <c r="BA72" i="78" s="1"/>
  <c r="AW72" i="78"/>
  <c r="AX72" i="78" s="1"/>
  <c r="AZ71" i="78"/>
  <c r="BA71" i="78" s="1"/>
  <c r="AW71" i="78"/>
  <c r="AX71" i="78" s="1"/>
  <c r="AZ70" i="78"/>
  <c r="BA70" i="78" s="1"/>
  <c r="AW70" i="78"/>
  <c r="AX70" i="78" s="1"/>
  <c r="AZ69" i="78"/>
  <c r="BA69" i="78" s="1"/>
  <c r="AW69" i="78"/>
  <c r="AX69" i="78" s="1"/>
  <c r="AZ68" i="78"/>
  <c r="BA68" i="78" s="1"/>
  <c r="AW68" i="78"/>
  <c r="AX68" i="78" s="1"/>
  <c r="AZ67" i="78"/>
  <c r="BA67" i="78" s="1"/>
  <c r="AW67" i="78"/>
  <c r="AX67" i="78" s="1"/>
  <c r="AZ66" i="78"/>
  <c r="BA66" i="78" s="1"/>
  <c r="AW66" i="78"/>
  <c r="AX66" i="78" s="1"/>
  <c r="AZ65" i="78"/>
  <c r="BA65" i="78" s="1"/>
  <c r="AW65" i="78"/>
  <c r="AX65" i="78" s="1"/>
  <c r="AZ64" i="78"/>
  <c r="BA64" i="78" s="1"/>
  <c r="AW64" i="78"/>
  <c r="AX64" i="78" s="1"/>
  <c r="AZ63" i="78"/>
  <c r="BA63" i="78" s="1"/>
  <c r="AW63" i="78"/>
  <c r="AX63" i="78" s="1"/>
  <c r="AZ62" i="78"/>
  <c r="BA62" i="78" s="1"/>
  <c r="AX62" i="78"/>
  <c r="AW62" i="78"/>
  <c r="AZ61" i="78"/>
  <c r="BA61" i="78" s="1"/>
  <c r="AW61" i="78"/>
  <c r="AX61" i="78" s="1"/>
  <c r="AZ60" i="78"/>
  <c r="BA60" i="78" s="1"/>
  <c r="AW60" i="78"/>
  <c r="AX60" i="78" s="1"/>
  <c r="AZ59" i="78"/>
  <c r="BA59" i="78" s="1"/>
  <c r="AW59" i="78"/>
  <c r="AX59" i="78" s="1"/>
  <c r="AZ58" i="78"/>
  <c r="BA58" i="78" s="1"/>
  <c r="AW58" i="78"/>
  <c r="AX58" i="78" s="1"/>
  <c r="AZ57" i="78"/>
  <c r="BA57" i="78" s="1"/>
  <c r="AW57" i="78"/>
  <c r="AX57" i="78" s="1"/>
  <c r="AZ56" i="78"/>
  <c r="BA56" i="78" s="1"/>
  <c r="AW56" i="78"/>
  <c r="AX56" i="78" s="1"/>
  <c r="AZ55" i="78"/>
  <c r="BA55" i="78" s="1"/>
  <c r="AW55" i="78"/>
  <c r="AX55" i="78" s="1"/>
  <c r="AZ54" i="78"/>
  <c r="BA54" i="78" s="1"/>
  <c r="AW54" i="78"/>
  <c r="AX54" i="78" s="1"/>
  <c r="AZ53" i="78"/>
  <c r="BA53" i="78" s="1"/>
  <c r="AW53" i="78"/>
  <c r="AX53" i="78" s="1"/>
  <c r="AZ52" i="78"/>
  <c r="BA52" i="78" s="1"/>
  <c r="AW52" i="78"/>
  <c r="AX52" i="78" s="1"/>
  <c r="AZ51" i="78"/>
  <c r="BA51" i="78" s="1"/>
  <c r="AW51" i="78"/>
  <c r="AX51" i="78" s="1"/>
  <c r="AZ50" i="78"/>
  <c r="BA50" i="78" s="1"/>
  <c r="AW50" i="78"/>
  <c r="AX50" i="78" s="1"/>
  <c r="AZ49" i="78"/>
  <c r="BA49" i="78" s="1"/>
  <c r="AW49" i="78"/>
  <c r="AX49" i="78" s="1"/>
  <c r="AZ48" i="78"/>
  <c r="BA48" i="78" s="1"/>
  <c r="AW48" i="78"/>
  <c r="AX48" i="78" s="1"/>
  <c r="AZ47" i="78"/>
  <c r="BA47" i="78" s="1"/>
  <c r="AW47" i="78"/>
  <c r="AX47" i="78" s="1"/>
  <c r="AZ46" i="78"/>
  <c r="BA46" i="78" s="1"/>
  <c r="AW46" i="78"/>
  <c r="AX46" i="78" s="1"/>
  <c r="AZ45" i="78"/>
  <c r="BA45" i="78" s="1"/>
  <c r="AX45" i="78"/>
  <c r="AW45" i="78"/>
  <c r="AZ44" i="78"/>
  <c r="BA44" i="78" s="1"/>
  <c r="AW44" i="78"/>
  <c r="AX44" i="78" s="1"/>
  <c r="AZ43" i="78"/>
  <c r="BA43" i="78" s="1"/>
  <c r="AW43" i="78"/>
  <c r="AX43" i="78" s="1"/>
  <c r="AZ42" i="78"/>
  <c r="BA42" i="78" s="1"/>
  <c r="AW42" i="78"/>
  <c r="AX42" i="78" s="1"/>
  <c r="AZ41" i="78"/>
  <c r="BA41" i="78" s="1"/>
  <c r="AW41" i="78"/>
  <c r="AX41" i="78" s="1"/>
  <c r="AZ40" i="78"/>
  <c r="BA40" i="78" s="1"/>
  <c r="AX40" i="78"/>
  <c r="AW40" i="78"/>
  <c r="AZ39" i="78"/>
  <c r="BA39" i="78" s="1"/>
  <c r="AW39" i="78"/>
  <c r="AX39" i="78" s="1"/>
  <c r="BA38" i="78"/>
  <c r="AZ38" i="78"/>
  <c r="AW38" i="78"/>
  <c r="AX38" i="78" s="1"/>
  <c r="AZ37" i="78"/>
  <c r="BA37" i="78" s="1"/>
  <c r="AW37" i="78"/>
  <c r="AX37" i="78" s="1"/>
  <c r="AZ36" i="78"/>
  <c r="BA36" i="78" s="1"/>
  <c r="AW36" i="78"/>
  <c r="AX36" i="78" s="1"/>
  <c r="AZ35" i="78"/>
  <c r="BA35" i="78" s="1"/>
  <c r="AW35" i="78"/>
  <c r="AX35" i="78" s="1"/>
  <c r="AZ34" i="78"/>
  <c r="BA34" i="78" s="1"/>
  <c r="AW34" i="78"/>
  <c r="AX34" i="78" s="1"/>
  <c r="AZ33" i="78"/>
  <c r="BA33" i="78" s="1"/>
  <c r="AW33" i="78"/>
  <c r="AX33" i="78" s="1"/>
  <c r="AZ32" i="78"/>
  <c r="BA32" i="78" s="1"/>
  <c r="AW32" i="78"/>
  <c r="AX32" i="78" s="1"/>
  <c r="AZ31" i="78"/>
  <c r="BA31" i="78" s="1"/>
  <c r="AW31" i="78"/>
  <c r="AX31" i="78" s="1"/>
  <c r="AZ30" i="78"/>
  <c r="BA30" i="78" s="1"/>
  <c r="AW30" i="78"/>
  <c r="AX30" i="78" s="1"/>
  <c r="AZ29" i="78"/>
  <c r="BA29" i="78" s="1"/>
  <c r="AW29" i="78"/>
  <c r="AX29" i="78" s="1"/>
  <c r="AZ28" i="78"/>
  <c r="BA28" i="78" s="1"/>
  <c r="AW28" i="78"/>
  <c r="AX28" i="78" s="1"/>
  <c r="AZ27" i="78"/>
  <c r="BA27" i="78" s="1"/>
  <c r="AW27" i="78"/>
  <c r="AX27" i="78" s="1"/>
  <c r="AZ26" i="78"/>
  <c r="BA26" i="78" s="1"/>
  <c r="AW26" i="78"/>
  <c r="AX26" i="78" s="1"/>
  <c r="AZ25" i="78"/>
  <c r="BA25" i="78" s="1"/>
  <c r="AW25" i="78"/>
  <c r="AX25" i="78" s="1"/>
  <c r="AZ24" i="78"/>
  <c r="BA24" i="78" s="1"/>
  <c r="AW24" i="78"/>
  <c r="AX24" i="78" s="1"/>
  <c r="AZ23" i="78"/>
  <c r="BA23" i="78" s="1"/>
  <c r="AW23" i="78"/>
  <c r="AX23" i="78" s="1"/>
  <c r="AZ22" i="78"/>
  <c r="BA22" i="78" s="1"/>
  <c r="AW22" i="78"/>
  <c r="AX22" i="78" s="1"/>
  <c r="AZ21" i="78"/>
  <c r="BA21" i="78" s="1"/>
  <c r="AW21" i="78"/>
  <c r="AX21" i="78" s="1"/>
  <c r="AZ20" i="78"/>
  <c r="BA20" i="78" s="1"/>
  <c r="AW20" i="78"/>
  <c r="AX20" i="78" s="1"/>
  <c r="AZ19" i="78"/>
  <c r="BA19" i="78" s="1"/>
  <c r="AW19" i="78"/>
  <c r="AX19" i="78" s="1"/>
  <c r="AZ18" i="78"/>
  <c r="BA18" i="78" s="1"/>
  <c r="AW18" i="78"/>
  <c r="AX18" i="78" s="1"/>
  <c r="AZ17" i="78"/>
  <c r="BA17" i="78" s="1"/>
  <c r="AW17" i="78"/>
  <c r="AX17" i="78" s="1"/>
  <c r="AZ16" i="78"/>
  <c r="BA16" i="78" s="1"/>
  <c r="AW16" i="78"/>
  <c r="AX16" i="78" s="1"/>
  <c r="AZ15" i="78"/>
  <c r="BA15" i="78" s="1"/>
  <c r="AW15" i="78"/>
  <c r="AX15" i="78" s="1"/>
  <c r="AZ14" i="78"/>
  <c r="BA14" i="78" s="1"/>
  <c r="AW14" i="78"/>
  <c r="AX14" i="78" s="1"/>
  <c r="AZ13" i="78"/>
  <c r="BA13" i="78" s="1"/>
  <c r="AW13" i="78"/>
  <c r="AX13" i="78" s="1"/>
  <c r="AZ12" i="78"/>
  <c r="BA12" i="78" s="1"/>
  <c r="AW12" i="78"/>
  <c r="AX12" i="78" s="1"/>
  <c r="AZ11" i="78"/>
  <c r="BA11" i="78" s="1"/>
  <c r="AW11" i="78"/>
  <c r="AX11" i="78" s="1"/>
  <c r="AZ10" i="78"/>
  <c r="BA10" i="78" s="1"/>
  <c r="AW10" i="78"/>
  <c r="AX10" i="78" s="1"/>
  <c r="AZ9" i="78"/>
  <c r="BA9" i="78" s="1"/>
  <c r="AW9" i="78"/>
  <c r="AX9" i="78" s="1"/>
  <c r="AZ8" i="78"/>
  <c r="BA8" i="78" s="1"/>
  <c r="AW8" i="78"/>
  <c r="AX8" i="78" s="1"/>
  <c r="AQ105" i="78"/>
  <c r="AR105" i="78" s="1"/>
  <c r="AN105" i="78"/>
  <c r="AO105" i="78" s="1"/>
  <c r="AK105" i="78"/>
  <c r="AL105" i="78" s="1"/>
  <c r="AH105" i="78"/>
  <c r="AI105" i="78" s="1"/>
  <c r="AF105" i="78"/>
  <c r="AD105" i="78"/>
  <c r="K105" i="78"/>
  <c r="AQ104" i="78"/>
  <c r="AR104" i="78" s="1"/>
  <c r="AN104" i="78"/>
  <c r="AO104" i="78" s="1"/>
  <c r="AK104" i="78"/>
  <c r="AL104" i="78" s="1"/>
  <c r="AH104" i="78"/>
  <c r="AI104" i="78" s="1"/>
  <c r="AF104" i="78"/>
  <c r="AD104" i="78"/>
  <c r="K104" i="78"/>
  <c r="AQ103" i="78"/>
  <c r="AR103" i="78" s="1"/>
  <c r="AN103" i="78"/>
  <c r="AO103" i="78" s="1"/>
  <c r="AK103" i="78"/>
  <c r="AL103" i="78" s="1"/>
  <c r="AH103" i="78"/>
  <c r="AI103" i="78" s="1"/>
  <c r="AF103" i="78"/>
  <c r="AD103" i="78"/>
  <c r="K103" i="78"/>
  <c r="AQ102" i="78"/>
  <c r="AR102" i="78" s="1"/>
  <c r="AN102" i="78"/>
  <c r="AO102" i="78" s="1"/>
  <c r="AK102" i="78"/>
  <c r="AL102" i="78" s="1"/>
  <c r="AH102" i="78"/>
  <c r="AI102" i="78" s="1"/>
  <c r="AF102" i="78"/>
  <c r="AD102" i="78"/>
  <c r="K102" i="78"/>
  <c r="AR101" i="78"/>
  <c r="AQ101" i="78"/>
  <c r="AN101" i="78"/>
  <c r="AO101" i="78" s="1"/>
  <c r="AK101" i="78"/>
  <c r="AL101" i="78" s="1"/>
  <c r="AH101" i="78"/>
  <c r="AI101" i="78" s="1"/>
  <c r="AF101" i="78"/>
  <c r="AD101" i="78"/>
  <c r="K101" i="78"/>
  <c r="AQ100" i="78"/>
  <c r="AR100" i="78" s="1"/>
  <c r="AN100" i="78"/>
  <c r="AO100" i="78" s="1"/>
  <c r="AK100" i="78"/>
  <c r="AL100" i="78" s="1"/>
  <c r="AH100" i="78"/>
  <c r="AI100" i="78" s="1"/>
  <c r="AF100" i="78"/>
  <c r="AD100" i="78"/>
  <c r="K100" i="78"/>
  <c r="AQ99" i="78"/>
  <c r="AR99" i="78" s="1"/>
  <c r="AN99" i="78"/>
  <c r="AO99" i="78" s="1"/>
  <c r="AK99" i="78"/>
  <c r="AL99" i="78" s="1"/>
  <c r="AH99" i="78"/>
  <c r="AI99" i="78" s="1"/>
  <c r="AF99" i="78"/>
  <c r="AD99" i="78"/>
  <c r="K99" i="78"/>
  <c r="AQ98" i="78"/>
  <c r="AR98" i="78" s="1"/>
  <c r="AN98" i="78"/>
  <c r="AO98" i="78" s="1"/>
  <c r="AK98" i="78"/>
  <c r="AL98" i="78" s="1"/>
  <c r="AH98" i="78"/>
  <c r="AI98" i="78" s="1"/>
  <c r="AF98" i="78"/>
  <c r="AD98" i="78"/>
  <c r="K98" i="78"/>
  <c r="AQ97" i="78"/>
  <c r="AR97" i="78" s="1"/>
  <c r="AN97" i="78"/>
  <c r="AO97" i="78" s="1"/>
  <c r="AK97" i="78"/>
  <c r="AL97" i="78" s="1"/>
  <c r="AH97" i="78"/>
  <c r="AI97" i="78" s="1"/>
  <c r="AF97" i="78"/>
  <c r="AD97" i="78"/>
  <c r="K97" i="78"/>
  <c r="AR96" i="78"/>
  <c r="AQ96" i="78"/>
  <c r="AN96" i="78"/>
  <c r="AO96" i="78" s="1"/>
  <c r="AL96" i="78"/>
  <c r="AK96" i="78"/>
  <c r="AH96" i="78"/>
  <c r="AI96" i="78" s="1"/>
  <c r="AF96" i="78"/>
  <c r="AD96" i="78"/>
  <c r="K96" i="78"/>
  <c r="AQ95" i="78"/>
  <c r="AR95" i="78" s="1"/>
  <c r="AN95" i="78"/>
  <c r="AO95" i="78" s="1"/>
  <c r="AK95" i="78"/>
  <c r="AL95" i="78" s="1"/>
  <c r="AH95" i="78"/>
  <c r="AI95" i="78" s="1"/>
  <c r="AF95" i="78"/>
  <c r="AD95" i="78"/>
  <c r="K95" i="78"/>
  <c r="AQ94" i="78"/>
  <c r="AR94" i="78" s="1"/>
  <c r="AN94" i="78"/>
  <c r="AO94" i="78" s="1"/>
  <c r="AK94" i="78"/>
  <c r="AL94" i="78" s="1"/>
  <c r="AH94" i="78"/>
  <c r="AI94" i="78" s="1"/>
  <c r="AF94" i="78"/>
  <c r="AD94" i="78"/>
  <c r="K94" i="78"/>
  <c r="AQ93" i="78"/>
  <c r="AR93" i="78" s="1"/>
  <c r="AN93" i="78"/>
  <c r="AO93" i="78" s="1"/>
  <c r="AK93" i="78"/>
  <c r="AL93" i="78" s="1"/>
  <c r="AH93" i="78"/>
  <c r="AI93" i="78" s="1"/>
  <c r="AF93" i="78"/>
  <c r="AD93" i="78"/>
  <c r="K93" i="78"/>
  <c r="AQ92" i="78"/>
  <c r="AR92" i="78" s="1"/>
  <c r="AN92" i="78"/>
  <c r="AO92" i="78" s="1"/>
  <c r="AK92" i="78"/>
  <c r="AL92" i="78" s="1"/>
  <c r="AH92" i="78"/>
  <c r="AI92" i="78" s="1"/>
  <c r="AF92" i="78"/>
  <c r="AD92" i="78"/>
  <c r="K92" i="78"/>
  <c r="AQ91" i="78"/>
  <c r="AR91" i="78" s="1"/>
  <c r="AN91" i="78"/>
  <c r="AO91" i="78" s="1"/>
  <c r="AK91" i="78"/>
  <c r="AL91" i="78" s="1"/>
  <c r="AH91" i="78"/>
  <c r="AI91" i="78" s="1"/>
  <c r="AF91" i="78"/>
  <c r="AD91" i="78"/>
  <c r="K91" i="78"/>
  <c r="AQ90" i="78"/>
  <c r="AR90" i="78" s="1"/>
  <c r="AN90" i="78"/>
  <c r="AO90" i="78" s="1"/>
  <c r="AK90" i="78"/>
  <c r="AL90" i="78" s="1"/>
  <c r="AH90" i="78"/>
  <c r="AI90" i="78" s="1"/>
  <c r="AF90" i="78"/>
  <c r="AD90" i="78"/>
  <c r="K90" i="78"/>
  <c r="AQ89" i="78"/>
  <c r="AR89" i="78" s="1"/>
  <c r="AN89" i="78"/>
  <c r="AO89" i="78" s="1"/>
  <c r="AK89" i="78"/>
  <c r="AL89" i="78" s="1"/>
  <c r="AH89" i="78"/>
  <c r="AI89" i="78" s="1"/>
  <c r="AF89" i="78"/>
  <c r="AD89" i="78"/>
  <c r="K89" i="78"/>
  <c r="AQ88" i="78"/>
  <c r="AR88" i="78" s="1"/>
  <c r="AN88" i="78"/>
  <c r="AO88" i="78" s="1"/>
  <c r="AK88" i="78"/>
  <c r="AL88" i="78" s="1"/>
  <c r="AH88" i="78"/>
  <c r="AI88" i="78" s="1"/>
  <c r="AF88" i="78"/>
  <c r="K88" i="78"/>
  <c r="AQ87" i="78"/>
  <c r="AR87" i="78" s="1"/>
  <c r="AN87" i="78"/>
  <c r="AO87" i="78" s="1"/>
  <c r="AK87" i="78"/>
  <c r="AL87" i="78" s="1"/>
  <c r="AH87" i="78"/>
  <c r="AI87" i="78" s="1"/>
  <c r="AF87" i="78"/>
  <c r="K87" i="78"/>
  <c r="AQ86" i="78"/>
  <c r="AR86" i="78" s="1"/>
  <c r="AN86" i="78"/>
  <c r="AO86" i="78" s="1"/>
  <c r="AK86" i="78"/>
  <c r="AL86" i="78" s="1"/>
  <c r="AH86" i="78"/>
  <c r="AI86" i="78" s="1"/>
  <c r="AF86" i="78"/>
  <c r="K86" i="78"/>
  <c r="AQ85" i="78"/>
  <c r="AR85" i="78" s="1"/>
  <c r="AN85" i="78"/>
  <c r="AO85" i="78" s="1"/>
  <c r="AK85" i="78"/>
  <c r="AL85" i="78" s="1"/>
  <c r="AH85" i="78"/>
  <c r="AI85" i="78" s="1"/>
  <c r="AF85" i="78"/>
  <c r="K85" i="78"/>
  <c r="AQ84" i="78"/>
  <c r="AR84" i="78" s="1"/>
  <c r="AN84" i="78"/>
  <c r="AO84" i="78" s="1"/>
  <c r="AK84" i="78"/>
  <c r="AL84" i="78" s="1"/>
  <c r="AH84" i="78"/>
  <c r="AI84" i="78" s="1"/>
  <c r="AF84" i="78"/>
  <c r="K84" i="78"/>
  <c r="AQ83" i="78"/>
  <c r="AR83" i="78" s="1"/>
  <c r="AN83" i="78"/>
  <c r="AO83" i="78" s="1"/>
  <c r="AK83" i="78"/>
  <c r="AL83" i="78" s="1"/>
  <c r="AH83" i="78"/>
  <c r="AI83" i="78" s="1"/>
  <c r="AF83" i="78"/>
  <c r="K83" i="78"/>
  <c r="AQ82" i="78"/>
  <c r="AR82" i="78" s="1"/>
  <c r="AN82" i="78"/>
  <c r="AO82" i="78" s="1"/>
  <c r="AK82" i="78"/>
  <c r="AL82" i="78" s="1"/>
  <c r="AH82" i="78"/>
  <c r="AI82" i="78" s="1"/>
  <c r="AF82" i="78"/>
  <c r="K82" i="78"/>
  <c r="AQ81" i="78"/>
  <c r="AR81" i="78" s="1"/>
  <c r="AN81" i="78"/>
  <c r="AO81" i="78" s="1"/>
  <c r="AK81" i="78"/>
  <c r="AL81" i="78" s="1"/>
  <c r="AH81" i="78"/>
  <c r="AI81" i="78" s="1"/>
  <c r="AF81" i="78"/>
  <c r="K81" i="78"/>
  <c r="AQ80" i="78"/>
  <c r="AR80" i="78" s="1"/>
  <c r="AN80" i="78"/>
  <c r="AO80" i="78" s="1"/>
  <c r="AK80" i="78"/>
  <c r="AL80" i="78" s="1"/>
  <c r="AH80" i="78"/>
  <c r="AI80" i="78" s="1"/>
  <c r="AF80" i="78"/>
  <c r="K80" i="78"/>
  <c r="AQ79" i="78"/>
  <c r="AR79" i="78" s="1"/>
  <c r="AN79" i="78"/>
  <c r="AO79" i="78" s="1"/>
  <c r="AK79" i="78"/>
  <c r="AL79" i="78" s="1"/>
  <c r="AI79" i="78"/>
  <c r="AH79" i="78"/>
  <c r="AF79" i="78"/>
  <c r="K79" i="78"/>
  <c r="AQ78" i="78"/>
  <c r="AR78" i="78" s="1"/>
  <c r="AN78" i="78"/>
  <c r="AO78" i="78" s="1"/>
  <c r="AL78" i="78"/>
  <c r="AK78" i="78"/>
  <c r="AH78" i="78"/>
  <c r="AI78" i="78" s="1"/>
  <c r="AF78" i="78"/>
  <c r="K78" i="78"/>
  <c r="AQ77" i="78"/>
  <c r="AR77" i="78" s="1"/>
  <c r="AN77" i="78"/>
  <c r="AO77" i="78" s="1"/>
  <c r="AK77" i="78"/>
  <c r="AL77" i="78" s="1"/>
  <c r="AH77" i="78"/>
  <c r="AI77" i="78" s="1"/>
  <c r="AF77" i="78"/>
  <c r="K77" i="78"/>
  <c r="AQ76" i="78"/>
  <c r="AR76" i="78" s="1"/>
  <c r="AN76" i="78"/>
  <c r="AO76" i="78" s="1"/>
  <c r="AK76" i="78"/>
  <c r="AL76" i="78" s="1"/>
  <c r="AH76" i="78"/>
  <c r="AI76" i="78" s="1"/>
  <c r="AF76" i="78"/>
  <c r="K76" i="78"/>
  <c r="AQ75" i="78"/>
  <c r="AR75" i="78" s="1"/>
  <c r="AN75" i="78"/>
  <c r="AO75" i="78" s="1"/>
  <c r="AK75" i="78"/>
  <c r="AL75" i="78" s="1"/>
  <c r="AI75" i="78"/>
  <c r="AH75" i="78"/>
  <c r="AF75" i="78"/>
  <c r="K75" i="78"/>
  <c r="AQ74" i="78"/>
  <c r="AR74" i="78" s="1"/>
  <c r="AN74" i="78"/>
  <c r="AO74" i="78" s="1"/>
  <c r="AL74" i="78"/>
  <c r="AK74" i="78"/>
  <c r="AH74" i="78"/>
  <c r="AI74" i="78" s="1"/>
  <c r="AF74" i="78"/>
  <c r="K74" i="78"/>
  <c r="AQ73" i="78"/>
  <c r="AR73" i="78" s="1"/>
  <c r="AN73" i="78"/>
  <c r="AO73" i="78" s="1"/>
  <c r="AK73" i="78"/>
  <c r="AL73" i="78" s="1"/>
  <c r="AH73" i="78"/>
  <c r="AI73" i="78" s="1"/>
  <c r="AF73" i="78"/>
  <c r="K73" i="78"/>
  <c r="AQ72" i="78"/>
  <c r="AR72" i="78" s="1"/>
  <c r="AN72" i="78"/>
  <c r="AO72" i="78" s="1"/>
  <c r="AK72" i="78"/>
  <c r="AL72" i="78" s="1"/>
  <c r="AH72" i="78"/>
  <c r="AI72" i="78" s="1"/>
  <c r="AF72" i="78"/>
  <c r="K72" i="78"/>
  <c r="AQ71" i="78"/>
  <c r="AR71" i="78" s="1"/>
  <c r="AN71" i="78"/>
  <c r="AO71" i="78" s="1"/>
  <c r="AK71" i="78"/>
  <c r="AL71" i="78" s="1"/>
  <c r="AH71" i="78"/>
  <c r="AI71" i="78" s="1"/>
  <c r="AF71" i="78"/>
  <c r="K71" i="78"/>
  <c r="AQ70" i="78"/>
  <c r="AR70" i="78" s="1"/>
  <c r="AN70" i="78"/>
  <c r="AO70" i="78" s="1"/>
  <c r="AK70" i="78"/>
  <c r="AL70" i="78" s="1"/>
  <c r="AH70" i="78"/>
  <c r="AI70" i="78" s="1"/>
  <c r="AF70" i="78"/>
  <c r="K70" i="78"/>
  <c r="AQ69" i="78"/>
  <c r="AR69" i="78" s="1"/>
  <c r="AN69" i="78"/>
  <c r="AO69" i="78" s="1"/>
  <c r="AK69" i="78"/>
  <c r="AL69" i="78" s="1"/>
  <c r="AH69" i="78"/>
  <c r="AI69" i="78" s="1"/>
  <c r="AF69" i="78"/>
  <c r="K69" i="78"/>
  <c r="AQ68" i="78"/>
  <c r="AR68" i="78" s="1"/>
  <c r="AN68" i="78"/>
  <c r="AO68" i="78" s="1"/>
  <c r="AK68" i="78"/>
  <c r="AL68" i="78" s="1"/>
  <c r="AH68" i="78"/>
  <c r="AI68" i="78" s="1"/>
  <c r="AF68" i="78"/>
  <c r="K68" i="78"/>
  <c r="AQ67" i="78"/>
  <c r="AR67" i="78" s="1"/>
  <c r="AN67" i="78"/>
  <c r="AO67" i="78" s="1"/>
  <c r="AK67" i="78"/>
  <c r="AL67" i="78" s="1"/>
  <c r="AH67" i="78"/>
  <c r="AI67" i="78" s="1"/>
  <c r="AF67" i="78"/>
  <c r="K67" i="78"/>
  <c r="AQ66" i="78"/>
  <c r="AR66" i="78" s="1"/>
  <c r="AN66" i="78"/>
  <c r="AO66" i="78" s="1"/>
  <c r="AK66" i="78"/>
  <c r="AL66" i="78" s="1"/>
  <c r="AH66" i="78"/>
  <c r="AI66" i="78" s="1"/>
  <c r="AF66" i="78"/>
  <c r="K66" i="78"/>
  <c r="AQ65" i="78"/>
  <c r="AR65" i="78" s="1"/>
  <c r="AN65" i="78"/>
  <c r="AO65" i="78" s="1"/>
  <c r="AK65" i="78"/>
  <c r="AL65" i="78" s="1"/>
  <c r="AH65" i="78"/>
  <c r="AI65" i="78" s="1"/>
  <c r="AF65" i="78"/>
  <c r="K65" i="78"/>
  <c r="AQ64" i="78"/>
  <c r="AR64" i="78" s="1"/>
  <c r="AN64" i="78"/>
  <c r="AO64" i="78" s="1"/>
  <c r="AK64" i="78"/>
  <c r="AL64" i="78" s="1"/>
  <c r="AH64" i="78"/>
  <c r="AI64" i="78" s="1"/>
  <c r="AF64" i="78"/>
  <c r="K64" i="78"/>
  <c r="AQ63" i="78"/>
  <c r="AR63" i="78" s="1"/>
  <c r="AN63" i="78"/>
  <c r="AO63" i="78" s="1"/>
  <c r="AK63" i="78"/>
  <c r="AL63" i="78" s="1"/>
  <c r="AH63" i="78"/>
  <c r="AI63" i="78" s="1"/>
  <c r="AF63" i="78"/>
  <c r="K63" i="78"/>
  <c r="AQ62" i="78"/>
  <c r="AR62" i="78" s="1"/>
  <c r="AN62" i="78"/>
  <c r="AO62" i="78" s="1"/>
  <c r="AK62" i="78"/>
  <c r="AL62" i="78" s="1"/>
  <c r="AH62" i="78"/>
  <c r="AI62" i="78" s="1"/>
  <c r="AF62" i="78"/>
  <c r="K62" i="78"/>
  <c r="AQ61" i="78"/>
  <c r="AR61" i="78" s="1"/>
  <c r="AN61" i="78"/>
  <c r="AO61" i="78" s="1"/>
  <c r="AK61" i="78"/>
  <c r="AL61" i="78" s="1"/>
  <c r="AH61" i="78"/>
  <c r="AI61" i="78" s="1"/>
  <c r="AF61" i="78"/>
  <c r="K61" i="78"/>
  <c r="AQ60" i="78"/>
  <c r="AR60" i="78" s="1"/>
  <c r="AN60" i="78"/>
  <c r="AO60" i="78" s="1"/>
  <c r="AK60" i="78"/>
  <c r="AL60" i="78" s="1"/>
  <c r="AH60" i="78"/>
  <c r="AI60" i="78" s="1"/>
  <c r="AF60" i="78"/>
  <c r="K60" i="78"/>
  <c r="AQ59" i="78"/>
  <c r="AR59" i="78" s="1"/>
  <c r="AN59" i="78"/>
  <c r="AO59" i="78" s="1"/>
  <c r="AK59" i="78"/>
  <c r="AL59" i="78" s="1"/>
  <c r="AH59" i="78"/>
  <c r="AI59" i="78" s="1"/>
  <c r="AF59" i="78"/>
  <c r="K59" i="78"/>
  <c r="AQ58" i="78"/>
  <c r="AR58" i="78" s="1"/>
  <c r="AO58" i="78"/>
  <c r="AN58" i="78"/>
  <c r="AK58" i="78"/>
  <c r="AL58" i="78" s="1"/>
  <c r="AH58" i="78"/>
  <c r="AI58" i="78" s="1"/>
  <c r="AF58" i="78"/>
  <c r="K58" i="78"/>
  <c r="AQ57" i="78"/>
  <c r="AR57" i="78" s="1"/>
  <c r="AN57" i="78"/>
  <c r="AO57" i="78" s="1"/>
  <c r="AK57" i="78"/>
  <c r="AL57" i="78" s="1"/>
  <c r="AH57" i="78"/>
  <c r="AI57" i="78" s="1"/>
  <c r="AF57" i="78"/>
  <c r="K57" i="78"/>
  <c r="AQ56" i="78"/>
  <c r="AR56" i="78" s="1"/>
  <c r="AN56" i="78"/>
  <c r="AO56" i="78" s="1"/>
  <c r="AK56" i="78"/>
  <c r="AL56" i="78" s="1"/>
  <c r="AH56" i="78"/>
  <c r="AI56" i="78" s="1"/>
  <c r="AF56" i="78"/>
  <c r="K56" i="78"/>
  <c r="AQ55" i="78"/>
  <c r="AR55" i="78" s="1"/>
  <c r="AN55" i="78"/>
  <c r="AO55" i="78" s="1"/>
  <c r="AK55" i="78"/>
  <c r="AL55" i="78" s="1"/>
  <c r="AH55" i="78"/>
  <c r="AI55" i="78" s="1"/>
  <c r="AF55" i="78"/>
  <c r="K55" i="78"/>
  <c r="AQ54" i="78"/>
  <c r="AR54" i="78" s="1"/>
  <c r="AN54" i="78"/>
  <c r="AO54" i="78" s="1"/>
  <c r="AK54" i="78"/>
  <c r="AL54" i="78" s="1"/>
  <c r="AH54" i="78"/>
  <c r="AI54" i="78" s="1"/>
  <c r="AF54" i="78"/>
  <c r="K54" i="78"/>
  <c r="AQ53" i="78"/>
  <c r="AR53" i="78" s="1"/>
  <c r="AN53" i="78"/>
  <c r="AO53" i="78" s="1"/>
  <c r="AK53" i="78"/>
  <c r="AL53" i="78" s="1"/>
  <c r="AH53" i="78"/>
  <c r="AI53" i="78" s="1"/>
  <c r="AF53" i="78"/>
  <c r="K53" i="78"/>
  <c r="AQ52" i="78"/>
  <c r="AR52" i="78" s="1"/>
  <c r="AN52" i="78"/>
  <c r="AO52" i="78" s="1"/>
  <c r="AK52" i="78"/>
  <c r="AL52" i="78" s="1"/>
  <c r="AH52" i="78"/>
  <c r="AI52" i="78" s="1"/>
  <c r="AF52" i="78"/>
  <c r="K52" i="78"/>
  <c r="AQ51" i="78"/>
  <c r="AR51" i="78" s="1"/>
  <c r="AN51" i="78"/>
  <c r="AO51" i="78" s="1"/>
  <c r="AK51" i="78"/>
  <c r="AL51" i="78" s="1"/>
  <c r="AH51" i="78"/>
  <c r="AI51" i="78" s="1"/>
  <c r="AF51" i="78"/>
  <c r="K51" i="78"/>
  <c r="AQ50" i="78"/>
  <c r="AR50" i="78" s="1"/>
  <c r="AN50" i="78"/>
  <c r="AO50" i="78" s="1"/>
  <c r="AK50" i="78"/>
  <c r="AL50" i="78" s="1"/>
  <c r="AH50" i="78"/>
  <c r="AI50" i="78" s="1"/>
  <c r="AF50" i="78"/>
  <c r="K50" i="78"/>
  <c r="AQ49" i="78"/>
  <c r="AR49" i="78" s="1"/>
  <c r="AN49" i="78"/>
  <c r="AO49" i="78" s="1"/>
  <c r="AK49" i="78"/>
  <c r="AL49" i="78" s="1"/>
  <c r="AH49" i="78"/>
  <c r="AI49" i="78" s="1"/>
  <c r="AF49" i="78"/>
  <c r="K49" i="78"/>
  <c r="AQ48" i="78"/>
  <c r="AR48" i="78" s="1"/>
  <c r="AN48" i="78"/>
  <c r="AO48" i="78" s="1"/>
  <c r="AK48" i="78"/>
  <c r="AL48" i="78" s="1"/>
  <c r="AH48" i="78"/>
  <c r="AI48" i="78" s="1"/>
  <c r="AF48" i="78"/>
  <c r="K48" i="78"/>
  <c r="AQ47" i="78"/>
  <c r="AR47" i="78" s="1"/>
  <c r="AN47" i="78"/>
  <c r="AO47" i="78" s="1"/>
  <c r="AK47" i="78"/>
  <c r="AL47" i="78" s="1"/>
  <c r="AH47" i="78"/>
  <c r="AI47" i="78" s="1"/>
  <c r="AF47" i="78"/>
  <c r="K47" i="78"/>
  <c r="AQ46" i="78"/>
  <c r="AR46" i="78" s="1"/>
  <c r="AN46" i="78"/>
  <c r="AO46" i="78" s="1"/>
  <c r="AK46" i="78"/>
  <c r="AL46" i="78" s="1"/>
  <c r="AH46" i="78"/>
  <c r="AI46" i="78" s="1"/>
  <c r="AF46" i="78"/>
  <c r="K46" i="78"/>
  <c r="AQ45" i="78"/>
  <c r="AR45" i="78" s="1"/>
  <c r="AN45" i="78"/>
  <c r="AO45" i="78" s="1"/>
  <c r="AK45" i="78"/>
  <c r="AL45" i="78" s="1"/>
  <c r="AH45" i="78"/>
  <c r="AI45" i="78" s="1"/>
  <c r="AF45" i="78"/>
  <c r="K45" i="78"/>
  <c r="AQ44" i="78"/>
  <c r="AR44" i="78" s="1"/>
  <c r="AN44" i="78"/>
  <c r="AO44" i="78" s="1"/>
  <c r="AK44" i="78"/>
  <c r="AL44" i="78" s="1"/>
  <c r="AH44" i="78"/>
  <c r="AI44" i="78" s="1"/>
  <c r="AF44" i="78"/>
  <c r="K44" i="78"/>
  <c r="AQ43" i="78"/>
  <c r="AR43" i="78" s="1"/>
  <c r="AN43" i="78"/>
  <c r="AO43" i="78" s="1"/>
  <c r="AK43" i="78"/>
  <c r="AL43" i="78" s="1"/>
  <c r="AH43" i="78"/>
  <c r="AI43" i="78" s="1"/>
  <c r="AF43" i="78"/>
  <c r="K43" i="78"/>
  <c r="AQ42" i="78"/>
  <c r="AR42" i="78" s="1"/>
  <c r="AN42" i="78"/>
  <c r="AO42" i="78" s="1"/>
  <c r="AK42" i="78"/>
  <c r="AL42" i="78" s="1"/>
  <c r="AH42" i="78"/>
  <c r="AI42" i="78" s="1"/>
  <c r="AF42" i="78"/>
  <c r="K42" i="78"/>
  <c r="AQ41" i="78"/>
  <c r="AR41" i="78" s="1"/>
  <c r="AN41" i="78"/>
  <c r="AO41" i="78" s="1"/>
  <c r="AK41" i="78"/>
  <c r="AL41" i="78" s="1"/>
  <c r="AH41" i="78"/>
  <c r="AI41" i="78" s="1"/>
  <c r="AF41" i="78"/>
  <c r="K41" i="78"/>
  <c r="AQ40" i="78"/>
  <c r="AR40" i="78" s="1"/>
  <c r="AN40" i="78"/>
  <c r="AO40" i="78" s="1"/>
  <c r="AK40" i="78"/>
  <c r="AL40" i="78" s="1"/>
  <c r="AH40" i="78"/>
  <c r="AI40" i="78" s="1"/>
  <c r="AF40" i="78"/>
  <c r="K40" i="78"/>
  <c r="AQ39" i="78"/>
  <c r="AR39" i="78" s="1"/>
  <c r="AN39" i="78"/>
  <c r="AO39" i="78" s="1"/>
  <c r="AK39" i="78"/>
  <c r="AL39" i="78" s="1"/>
  <c r="AH39" i="78"/>
  <c r="AI39" i="78" s="1"/>
  <c r="AF39" i="78"/>
  <c r="K39" i="78"/>
  <c r="AQ38" i="78"/>
  <c r="AR38" i="78" s="1"/>
  <c r="AN38" i="78"/>
  <c r="AO38" i="78" s="1"/>
  <c r="AK38" i="78"/>
  <c r="AL38" i="78" s="1"/>
  <c r="AH38" i="78"/>
  <c r="AI38" i="78" s="1"/>
  <c r="AF38" i="78"/>
  <c r="K38" i="78"/>
  <c r="AQ37" i="78"/>
  <c r="AR37" i="78" s="1"/>
  <c r="AN37" i="78"/>
  <c r="AO37" i="78" s="1"/>
  <c r="AK37" i="78"/>
  <c r="AL37" i="78" s="1"/>
  <c r="AH37" i="78"/>
  <c r="AI37" i="78" s="1"/>
  <c r="AF37" i="78"/>
  <c r="K37" i="78"/>
  <c r="AQ36" i="78"/>
  <c r="AR36" i="78" s="1"/>
  <c r="AN36" i="78"/>
  <c r="AO36" i="78" s="1"/>
  <c r="AK36" i="78"/>
  <c r="AL36" i="78" s="1"/>
  <c r="AH36" i="78"/>
  <c r="AI36" i="78" s="1"/>
  <c r="AF36" i="78"/>
  <c r="K36" i="78"/>
  <c r="AQ35" i="78"/>
  <c r="AR35" i="78" s="1"/>
  <c r="AN35" i="78"/>
  <c r="AO35" i="78" s="1"/>
  <c r="AK35" i="78"/>
  <c r="AL35" i="78" s="1"/>
  <c r="AI35" i="78"/>
  <c r="AH35" i="78"/>
  <c r="AF35" i="78"/>
  <c r="K35" i="78"/>
  <c r="AQ34" i="78"/>
  <c r="AR34" i="78" s="1"/>
  <c r="AN34" i="78"/>
  <c r="AO34" i="78" s="1"/>
  <c r="AK34" i="78"/>
  <c r="AL34" i="78" s="1"/>
  <c r="AH34" i="78"/>
  <c r="AI34" i="78" s="1"/>
  <c r="AF34" i="78"/>
  <c r="K34" i="78"/>
  <c r="AQ33" i="78"/>
  <c r="AR33" i="78" s="1"/>
  <c r="AN33" i="78"/>
  <c r="AO33" i="78" s="1"/>
  <c r="AK33" i="78"/>
  <c r="AL33" i="78" s="1"/>
  <c r="AH33" i="78"/>
  <c r="AI33" i="78" s="1"/>
  <c r="AF33" i="78"/>
  <c r="K33" i="78"/>
  <c r="AQ32" i="78"/>
  <c r="AR32" i="78" s="1"/>
  <c r="AN32" i="78"/>
  <c r="AO32" i="78" s="1"/>
  <c r="AK32" i="78"/>
  <c r="AL32" i="78" s="1"/>
  <c r="AH32" i="78"/>
  <c r="AI32" i="78" s="1"/>
  <c r="AF32" i="78"/>
  <c r="K32" i="78"/>
  <c r="AQ31" i="78"/>
  <c r="AR31" i="78" s="1"/>
  <c r="AN31" i="78"/>
  <c r="AO31" i="78" s="1"/>
  <c r="AK31" i="78"/>
  <c r="AL31" i="78" s="1"/>
  <c r="AH31" i="78"/>
  <c r="AI31" i="78" s="1"/>
  <c r="AF31" i="78"/>
  <c r="K31" i="78"/>
  <c r="AQ30" i="78"/>
  <c r="AR30" i="78" s="1"/>
  <c r="AN30" i="78"/>
  <c r="AO30" i="78" s="1"/>
  <c r="AK30" i="78"/>
  <c r="AL30" i="78" s="1"/>
  <c r="AH30" i="78"/>
  <c r="AI30" i="78" s="1"/>
  <c r="AF30" i="78"/>
  <c r="K30" i="78"/>
  <c r="AQ29" i="78"/>
  <c r="AR29" i="78" s="1"/>
  <c r="AN29" i="78"/>
  <c r="AO29" i="78" s="1"/>
  <c r="AK29" i="78"/>
  <c r="AL29" i="78" s="1"/>
  <c r="AH29" i="78"/>
  <c r="AI29" i="78" s="1"/>
  <c r="AF29" i="78"/>
  <c r="K29" i="78"/>
  <c r="AQ28" i="78"/>
  <c r="AR28" i="78" s="1"/>
  <c r="AN28" i="78"/>
  <c r="AO28" i="78" s="1"/>
  <c r="AK28" i="78"/>
  <c r="AL28" i="78" s="1"/>
  <c r="AH28" i="78"/>
  <c r="AI28" i="78" s="1"/>
  <c r="AF28" i="78"/>
  <c r="K28" i="78"/>
  <c r="AQ27" i="78"/>
  <c r="AR27" i="78" s="1"/>
  <c r="AN27" i="78"/>
  <c r="AO27" i="78" s="1"/>
  <c r="AK27" i="78"/>
  <c r="AL27" i="78" s="1"/>
  <c r="AI27" i="78"/>
  <c r="AH27" i="78"/>
  <c r="AF27" i="78"/>
  <c r="K27" i="78"/>
  <c r="AQ26" i="78"/>
  <c r="AR26" i="78" s="1"/>
  <c r="AN26" i="78"/>
  <c r="AO26" i="78" s="1"/>
  <c r="AK26" i="78"/>
  <c r="AL26" i="78" s="1"/>
  <c r="AH26" i="78"/>
  <c r="AI26" i="78" s="1"/>
  <c r="AF26" i="78"/>
  <c r="K26" i="78"/>
  <c r="AQ25" i="78"/>
  <c r="AR25" i="78" s="1"/>
  <c r="AN25" i="78"/>
  <c r="AO25" i="78" s="1"/>
  <c r="AK25" i="78"/>
  <c r="AL25" i="78" s="1"/>
  <c r="AH25" i="78"/>
  <c r="AI25" i="78" s="1"/>
  <c r="AF25" i="78"/>
  <c r="K25" i="78"/>
  <c r="AQ24" i="78"/>
  <c r="AR24" i="78" s="1"/>
  <c r="AN24" i="78"/>
  <c r="AO24" i="78" s="1"/>
  <c r="AL24" i="78"/>
  <c r="AK24" i="78"/>
  <c r="AH24" i="78"/>
  <c r="AI24" i="78" s="1"/>
  <c r="AF24" i="78"/>
  <c r="K24" i="78"/>
  <c r="AR23" i="78"/>
  <c r="AQ23" i="78"/>
  <c r="AN23" i="78"/>
  <c r="AO23" i="78" s="1"/>
  <c r="AK23" i="78"/>
  <c r="AL23" i="78" s="1"/>
  <c r="AH23" i="78"/>
  <c r="AI23" i="78" s="1"/>
  <c r="AF23" i="78"/>
  <c r="K23" i="78"/>
  <c r="AQ22" i="78"/>
  <c r="AR22" i="78" s="1"/>
  <c r="AN22" i="78"/>
  <c r="AO22" i="78" s="1"/>
  <c r="AK22" i="78"/>
  <c r="AL22" i="78" s="1"/>
  <c r="AH22" i="78"/>
  <c r="AI22" i="78" s="1"/>
  <c r="AF22" i="78"/>
  <c r="K22" i="78"/>
  <c r="AQ21" i="78"/>
  <c r="AR21" i="78" s="1"/>
  <c r="AN21" i="78"/>
  <c r="AO21" i="78" s="1"/>
  <c r="AK21" i="78"/>
  <c r="AL21" i="78" s="1"/>
  <c r="AH21" i="78"/>
  <c r="AI21" i="78" s="1"/>
  <c r="AF21" i="78"/>
  <c r="K21" i="78"/>
  <c r="AQ20" i="78"/>
  <c r="AR20" i="78" s="1"/>
  <c r="AN20" i="78"/>
  <c r="AO20" i="78" s="1"/>
  <c r="AK20" i="78"/>
  <c r="AL20" i="78" s="1"/>
  <c r="AH20" i="78"/>
  <c r="AI20" i="78" s="1"/>
  <c r="AF20" i="78"/>
  <c r="K20" i="78"/>
  <c r="AQ19" i="78"/>
  <c r="AR19" i="78" s="1"/>
  <c r="AN19" i="78"/>
  <c r="AO19" i="78" s="1"/>
  <c r="AK19" i="78"/>
  <c r="AL19" i="78" s="1"/>
  <c r="AH19" i="78"/>
  <c r="AI19" i="78" s="1"/>
  <c r="AF19" i="78"/>
  <c r="K19" i="78"/>
  <c r="AQ18" i="78"/>
  <c r="AR18" i="78" s="1"/>
  <c r="AN18" i="78"/>
  <c r="AO18" i="78" s="1"/>
  <c r="AK18" i="78"/>
  <c r="AL18" i="78" s="1"/>
  <c r="AH18" i="78"/>
  <c r="AI18" i="78" s="1"/>
  <c r="AF18" i="78"/>
  <c r="K18" i="78"/>
  <c r="AQ17" i="78"/>
  <c r="AR17" i="78" s="1"/>
  <c r="AN17" i="78"/>
  <c r="AO17" i="78" s="1"/>
  <c r="AK17" i="78"/>
  <c r="AL17" i="78" s="1"/>
  <c r="AH17" i="78"/>
  <c r="AI17" i="78" s="1"/>
  <c r="AF17" i="78"/>
  <c r="K17" i="78"/>
  <c r="AQ16" i="78"/>
  <c r="AR16" i="78" s="1"/>
  <c r="AN16" i="78"/>
  <c r="AO16" i="78" s="1"/>
  <c r="AK16" i="78"/>
  <c r="AL16" i="78" s="1"/>
  <c r="AH16" i="78"/>
  <c r="AI16" i="78" s="1"/>
  <c r="AF16" i="78"/>
  <c r="K16" i="78"/>
  <c r="AQ15" i="78"/>
  <c r="AR15" i="78" s="1"/>
  <c r="AN15" i="78"/>
  <c r="AO15" i="78" s="1"/>
  <c r="AK15" i="78"/>
  <c r="AL15" i="78" s="1"/>
  <c r="AH15" i="78"/>
  <c r="AI15" i="78" s="1"/>
  <c r="AF15" i="78"/>
  <c r="K15" i="78"/>
  <c r="AQ14" i="78"/>
  <c r="AR14" i="78" s="1"/>
  <c r="AN14" i="78"/>
  <c r="AO14" i="78" s="1"/>
  <c r="AK14" i="78"/>
  <c r="AL14" i="78" s="1"/>
  <c r="AH14" i="78"/>
  <c r="AI14" i="78" s="1"/>
  <c r="AF14" i="78"/>
  <c r="K14" i="78"/>
  <c r="AQ13" i="78"/>
  <c r="AR13" i="78" s="1"/>
  <c r="AN13" i="78"/>
  <c r="AO13" i="78" s="1"/>
  <c r="AK13" i="78"/>
  <c r="AL13" i="78" s="1"/>
  <c r="AH13" i="78"/>
  <c r="AI13" i="78" s="1"/>
  <c r="AF13" i="78"/>
  <c r="K13" i="78"/>
  <c r="AQ12" i="78"/>
  <c r="AR12" i="78" s="1"/>
  <c r="AN12" i="78"/>
  <c r="AO12" i="78" s="1"/>
  <c r="AK12" i="78"/>
  <c r="AL12" i="78" s="1"/>
  <c r="AH12" i="78"/>
  <c r="AI12" i="78" s="1"/>
  <c r="AF12" i="78"/>
  <c r="K12" i="78"/>
  <c r="AQ11" i="78"/>
  <c r="AR11" i="78" s="1"/>
  <c r="AN11" i="78"/>
  <c r="AO11" i="78" s="1"/>
  <c r="AK11" i="78"/>
  <c r="AL11" i="78" s="1"/>
  <c r="AH11" i="78"/>
  <c r="AI11" i="78" s="1"/>
  <c r="AF11" i="78"/>
  <c r="K11" i="78"/>
  <c r="AQ10" i="78"/>
  <c r="AR10" i="78" s="1"/>
  <c r="AN10" i="78"/>
  <c r="AO10" i="78" s="1"/>
  <c r="AK10" i="78"/>
  <c r="AL10" i="78" s="1"/>
  <c r="AH10" i="78"/>
  <c r="AI10" i="78" s="1"/>
  <c r="AF10" i="78"/>
  <c r="K10" i="78"/>
  <c r="AQ9" i="78"/>
  <c r="AR9" i="78" s="1"/>
  <c r="AN9" i="78"/>
  <c r="AO9" i="78" s="1"/>
  <c r="AK9" i="78"/>
  <c r="AL9" i="78" s="1"/>
  <c r="AH9" i="78"/>
  <c r="AI9" i="78" s="1"/>
  <c r="AF9" i="78"/>
  <c r="K9" i="78"/>
  <c r="AQ8" i="78"/>
  <c r="AR8" i="78" s="1"/>
  <c r="AN8" i="78"/>
  <c r="AO8" i="78" s="1"/>
  <c r="AK8" i="78"/>
  <c r="AL8" i="78" s="1"/>
  <c r="AH8" i="78"/>
  <c r="AI8" i="78" s="1"/>
  <c r="AF8" i="78"/>
  <c r="K8" i="78"/>
  <c r="M39" i="237" l="1"/>
  <c r="R39" i="237"/>
  <c r="O51" i="237"/>
  <c r="L51" i="237"/>
  <c r="M51" i="237"/>
  <c r="N51" i="237"/>
  <c r="P51" i="237"/>
  <c r="N91" i="237"/>
  <c r="P91" i="237"/>
  <c r="L91" i="237"/>
  <c r="M91" i="237"/>
  <c r="R76" i="237"/>
  <c r="M76" i="237"/>
  <c r="T76" i="237"/>
  <c r="N81" i="237"/>
  <c r="L81" i="237"/>
  <c r="M81" i="237"/>
  <c r="P81" i="237"/>
  <c r="M92" i="237"/>
  <c r="L92" i="237"/>
  <c r="M86" i="237"/>
  <c r="T86" i="237"/>
  <c r="R96" i="237"/>
  <c r="P96" i="237"/>
  <c r="P65" i="237"/>
  <c r="M65" i="237"/>
  <c r="P48" i="237"/>
  <c r="L44" i="237"/>
  <c r="O26" i="237"/>
  <c r="N26" i="237"/>
  <c r="P26" i="237"/>
  <c r="O89" i="237"/>
  <c r="N64" i="237"/>
  <c r="P64" i="237"/>
  <c r="O64" i="237"/>
  <c r="R47" i="237"/>
  <c r="T47" i="237"/>
  <c r="O67" i="237"/>
  <c r="L67" i="237"/>
  <c r="N67" i="237"/>
  <c r="P67" i="237"/>
  <c r="M67" i="237"/>
  <c r="O59" i="237"/>
  <c r="P59" i="237"/>
  <c r="M59" i="237"/>
  <c r="L59" i="237"/>
  <c r="O33" i="237"/>
  <c r="N44" i="237"/>
  <c r="O43" i="237"/>
  <c r="N43" i="237"/>
  <c r="P43" i="237"/>
  <c r="M43" i="237"/>
  <c r="M19" i="237"/>
  <c r="P41" i="237"/>
  <c r="P70" i="237"/>
  <c r="L61" i="237"/>
  <c r="N61" i="237"/>
  <c r="N59" i="237"/>
  <c r="P40" i="237"/>
  <c r="M40" i="237"/>
  <c r="M44" i="237"/>
  <c r="O42" i="237"/>
  <c r="O57" i="237"/>
  <c r="P57" i="237"/>
  <c r="O34" i="237"/>
  <c r="N34" i="237"/>
  <c r="M58" i="237"/>
  <c r="O60" i="237"/>
  <c r="R58" i="237"/>
  <c r="L53" i="237"/>
  <c r="P79" i="237"/>
  <c r="R79" i="237"/>
  <c r="L79" i="237"/>
  <c r="M79" i="237"/>
  <c r="T79" i="237"/>
  <c r="O79" i="237"/>
  <c r="N79" i="237"/>
  <c r="T95" i="237"/>
  <c r="L95" i="237"/>
  <c r="R95" i="237"/>
  <c r="M95" i="237"/>
  <c r="N95" i="237"/>
  <c r="O95" i="237"/>
  <c r="P95" i="237"/>
  <c r="O90" i="237"/>
  <c r="N90" i="237"/>
  <c r="P90" i="237"/>
  <c r="R90" i="237"/>
  <c r="T90" i="237"/>
  <c r="L90" i="237"/>
  <c r="M90" i="237"/>
  <c r="T94" i="237"/>
  <c r="L94" i="237"/>
  <c r="M94" i="237"/>
  <c r="N94" i="237"/>
  <c r="O94" i="237"/>
  <c r="P94" i="237"/>
  <c r="R94" i="237"/>
  <c r="M82" i="237"/>
  <c r="N82" i="237"/>
  <c r="P82" i="237"/>
  <c r="R82" i="237"/>
  <c r="T82" i="237"/>
  <c r="L82" i="237"/>
  <c r="O82" i="237"/>
  <c r="L93" i="237"/>
  <c r="M93" i="237"/>
  <c r="N93" i="237"/>
  <c r="O93" i="237"/>
  <c r="P93" i="237"/>
  <c r="R93" i="237"/>
  <c r="T93" i="237"/>
  <c r="P87" i="237"/>
  <c r="M87" i="237"/>
  <c r="L87" i="237"/>
  <c r="N87" i="237"/>
  <c r="O87" i="237"/>
  <c r="R87" i="237"/>
  <c r="T87" i="237"/>
  <c r="N97" i="237"/>
  <c r="O96" i="237"/>
  <c r="N89" i="237"/>
  <c r="T88" i="237"/>
  <c r="L88" i="237"/>
  <c r="M88" i="237"/>
  <c r="L83" i="237"/>
  <c r="M83" i="237"/>
  <c r="O83" i="237"/>
  <c r="R83" i="237"/>
  <c r="R80" i="237"/>
  <c r="T77" i="237"/>
  <c r="M77" i="237"/>
  <c r="N77" i="237"/>
  <c r="O77" i="237"/>
  <c r="L75" i="237"/>
  <c r="M75" i="237"/>
  <c r="O75" i="237"/>
  <c r="P75" i="237"/>
  <c r="R75" i="237"/>
  <c r="T75" i="237"/>
  <c r="M97" i="237"/>
  <c r="N96" i="237"/>
  <c r="T92" i="237"/>
  <c r="M89" i="237"/>
  <c r="P86" i="237"/>
  <c r="T85" i="237"/>
  <c r="M85" i="237"/>
  <c r="U85" i="237" s="1"/>
  <c r="O85" i="237"/>
  <c r="N80" i="237"/>
  <c r="R78" i="237"/>
  <c r="T78" i="237"/>
  <c r="L78" i="237"/>
  <c r="M78" i="237"/>
  <c r="N78" i="237"/>
  <c r="N73" i="237"/>
  <c r="O73" i="237"/>
  <c r="R73" i="237"/>
  <c r="T73" i="237"/>
  <c r="L73" i="237"/>
  <c r="T69" i="237"/>
  <c r="L69" i="237"/>
  <c r="M69" i="237"/>
  <c r="N69" i="237"/>
  <c r="O69" i="237"/>
  <c r="P69" i="237"/>
  <c r="L68" i="237"/>
  <c r="M68" i="237"/>
  <c r="N68" i="237"/>
  <c r="O68" i="237"/>
  <c r="P68" i="237"/>
  <c r="R68" i="237"/>
  <c r="N84" i="237"/>
  <c r="P84" i="237"/>
  <c r="L97" i="237"/>
  <c r="M96" i="237"/>
  <c r="R92" i="237"/>
  <c r="T91" i="237"/>
  <c r="L89" i="237"/>
  <c r="O86" i="237"/>
  <c r="T84" i="237"/>
  <c r="O74" i="237"/>
  <c r="O97" i="237"/>
  <c r="L96" i="237"/>
  <c r="P92" i="237"/>
  <c r="R91" i="237"/>
  <c r="R84" i="237"/>
  <c r="L76" i="237"/>
  <c r="N76" i="237"/>
  <c r="O76" i="237"/>
  <c r="P76" i="237"/>
  <c r="L62" i="237"/>
  <c r="N62" i="237"/>
  <c r="O62" i="237"/>
  <c r="M62" i="237"/>
  <c r="P62" i="237"/>
  <c r="R62" i="237"/>
  <c r="T62" i="237"/>
  <c r="T97" i="237"/>
  <c r="O92" i="237"/>
  <c r="T89" i="237"/>
  <c r="O84" i="237"/>
  <c r="O80" i="237"/>
  <c r="P80" i="237"/>
  <c r="T80" i="237"/>
  <c r="L80" i="237"/>
  <c r="M63" i="237"/>
  <c r="N63" i="237"/>
  <c r="L63" i="237"/>
  <c r="O63" i="237"/>
  <c r="P63" i="237"/>
  <c r="R63" i="237"/>
  <c r="T63" i="237"/>
  <c r="L22" i="237"/>
  <c r="M22" i="237"/>
  <c r="N22" i="237"/>
  <c r="O22" i="237"/>
  <c r="P22" i="237"/>
  <c r="R22" i="237"/>
  <c r="T22" i="237"/>
  <c r="R97" i="237"/>
  <c r="T96" i="237"/>
  <c r="N92" i="237"/>
  <c r="O91" i="237"/>
  <c r="R89" i="237"/>
  <c r="P88" i="237"/>
  <c r="R86" i="237"/>
  <c r="L86" i="237"/>
  <c r="N86" i="237"/>
  <c r="P85" i="237"/>
  <c r="M84" i="237"/>
  <c r="P83" i="237"/>
  <c r="O78" i="237"/>
  <c r="P77" i="237"/>
  <c r="P71" i="237"/>
  <c r="R71" i="237"/>
  <c r="T71" i="237"/>
  <c r="L71" i="237"/>
  <c r="M71" i="237"/>
  <c r="N71" i="237"/>
  <c r="P42" i="237"/>
  <c r="R42" i="237"/>
  <c r="T42" i="237"/>
  <c r="L42" i="237"/>
  <c r="M42" i="237"/>
  <c r="N42" i="237"/>
  <c r="M74" i="237"/>
  <c r="N74" i="237"/>
  <c r="P74" i="237"/>
  <c r="R74" i="237"/>
  <c r="T74" i="237"/>
  <c r="T56" i="237"/>
  <c r="L56" i="237"/>
  <c r="M56" i="237"/>
  <c r="N56" i="237"/>
  <c r="O56" i="237"/>
  <c r="P56" i="237"/>
  <c r="R56" i="237"/>
  <c r="O88" i="237"/>
  <c r="N85" i="237"/>
  <c r="L84" i="237"/>
  <c r="N83" i="237"/>
  <c r="L77" i="237"/>
  <c r="N75" i="237"/>
  <c r="P73" i="237"/>
  <c r="O72" i="237"/>
  <c r="P72" i="237"/>
  <c r="T72" i="237"/>
  <c r="L72" i="237"/>
  <c r="M72" i="237"/>
  <c r="O70" i="237"/>
  <c r="R66" i="237"/>
  <c r="R65" i="237"/>
  <c r="L65" i="237"/>
  <c r="N60" i="237"/>
  <c r="P60" i="237"/>
  <c r="R60" i="237"/>
  <c r="T60" i="237"/>
  <c r="O58" i="237"/>
  <c r="M55" i="237"/>
  <c r="N55" i="237"/>
  <c r="O55" i="237"/>
  <c r="N70" i="237"/>
  <c r="O66" i="237"/>
  <c r="N58" i="237"/>
  <c r="T57" i="237"/>
  <c r="T54" i="237"/>
  <c r="R48" i="237"/>
  <c r="M45" i="237"/>
  <c r="N45" i="237"/>
  <c r="O45" i="237"/>
  <c r="P45" i="237"/>
  <c r="R45" i="237"/>
  <c r="T45" i="237"/>
  <c r="T31" i="237"/>
  <c r="L31" i="237"/>
  <c r="M31" i="237"/>
  <c r="N31" i="237"/>
  <c r="O31" i="237"/>
  <c r="P31" i="237"/>
  <c r="R31" i="237"/>
  <c r="P17" i="237"/>
  <c r="R17" i="237"/>
  <c r="T17" i="237"/>
  <c r="L17" i="237"/>
  <c r="M17" i="237"/>
  <c r="N17" i="237"/>
  <c r="O17" i="237"/>
  <c r="T81" i="237"/>
  <c r="M70" i="237"/>
  <c r="N66" i="237"/>
  <c r="T64" i="237"/>
  <c r="L64" i="237"/>
  <c r="M64" i="237"/>
  <c r="M61" i="237"/>
  <c r="U61" i="237" s="1"/>
  <c r="O61" i="237"/>
  <c r="P61" i="237"/>
  <c r="N53" i="237"/>
  <c r="P50" i="237"/>
  <c r="R50" i="237"/>
  <c r="T50" i="237"/>
  <c r="L50" i="237"/>
  <c r="M50" i="237"/>
  <c r="R49" i="237"/>
  <c r="T49" i="237"/>
  <c r="L49" i="237"/>
  <c r="M49" i="237"/>
  <c r="N49" i="237"/>
  <c r="L47" i="237"/>
  <c r="M47" i="237"/>
  <c r="N47" i="237"/>
  <c r="O47" i="237"/>
  <c r="P47" i="237"/>
  <c r="N11" i="237"/>
  <c r="O11" i="237"/>
  <c r="P11" i="237"/>
  <c r="R11" i="237"/>
  <c r="T11" i="237"/>
  <c r="L11" i="237"/>
  <c r="M11" i="237"/>
  <c r="R81" i="237"/>
  <c r="L70" i="237"/>
  <c r="T65" i="237"/>
  <c r="T55" i="237"/>
  <c r="L46" i="237"/>
  <c r="M46" i="237"/>
  <c r="N46" i="237"/>
  <c r="O46" i="237"/>
  <c r="P46" i="237"/>
  <c r="R46" i="237"/>
  <c r="T46" i="237"/>
  <c r="P66" i="237"/>
  <c r="T66" i="237"/>
  <c r="L66" i="237"/>
  <c r="P58" i="237"/>
  <c r="T58" i="237"/>
  <c r="L58" i="237"/>
  <c r="L54" i="237"/>
  <c r="N54" i="237"/>
  <c r="O54" i="237"/>
  <c r="P54" i="237"/>
  <c r="R54" i="237"/>
  <c r="T48" i="237"/>
  <c r="L48" i="237"/>
  <c r="M48" i="237"/>
  <c r="N48" i="237"/>
  <c r="O48" i="237"/>
  <c r="N35" i="237"/>
  <c r="P35" i="237"/>
  <c r="R35" i="237"/>
  <c r="T35" i="237"/>
  <c r="L35" i="237"/>
  <c r="M35" i="237"/>
  <c r="O35" i="237"/>
  <c r="R32" i="237"/>
  <c r="L32" i="237"/>
  <c r="M32" i="237"/>
  <c r="N32" i="237"/>
  <c r="O32" i="237"/>
  <c r="P32" i="237"/>
  <c r="T32" i="237"/>
  <c r="O81" i="237"/>
  <c r="T70" i="237"/>
  <c r="O65" i="237"/>
  <c r="T61" i="237"/>
  <c r="M60" i="237"/>
  <c r="P55" i="237"/>
  <c r="M53" i="237"/>
  <c r="U53" i="237" s="1"/>
  <c r="O53" i="237"/>
  <c r="P53" i="237"/>
  <c r="R53" i="237"/>
  <c r="T53" i="237"/>
  <c r="O50" i="237"/>
  <c r="O49" i="237"/>
  <c r="P25" i="237"/>
  <c r="R25" i="237"/>
  <c r="T25" i="237"/>
  <c r="L25" i="237"/>
  <c r="M25" i="237"/>
  <c r="N25" i="237"/>
  <c r="N65" i="237"/>
  <c r="R64" i="237"/>
  <c r="R61" i="237"/>
  <c r="L60" i="237"/>
  <c r="R57" i="237"/>
  <c r="L57" i="237"/>
  <c r="M57" i="237"/>
  <c r="L55" i="237"/>
  <c r="N50" i="237"/>
  <c r="L37" i="237"/>
  <c r="N37" i="237"/>
  <c r="O37" i="237"/>
  <c r="P37" i="237"/>
  <c r="R37" i="237"/>
  <c r="T37" i="237"/>
  <c r="M37" i="237"/>
  <c r="L21" i="237"/>
  <c r="M21" i="237"/>
  <c r="N21" i="237"/>
  <c r="O21" i="237"/>
  <c r="P21" i="237"/>
  <c r="R21" i="237"/>
  <c r="T21" i="237"/>
  <c r="O41" i="237"/>
  <c r="M38" i="237"/>
  <c r="N38" i="237"/>
  <c r="O38" i="237"/>
  <c r="P38" i="237"/>
  <c r="R38" i="237"/>
  <c r="P9" i="237"/>
  <c r="R9" i="237"/>
  <c r="T9" i="237"/>
  <c r="L9" i="237"/>
  <c r="M9" i="237"/>
  <c r="N9" i="237"/>
  <c r="N41" i="237"/>
  <c r="N40" i="237"/>
  <c r="O40" i="237"/>
  <c r="L40" i="237"/>
  <c r="M12" i="237"/>
  <c r="N12" i="237"/>
  <c r="O12" i="237"/>
  <c r="P12" i="237"/>
  <c r="R12" i="237"/>
  <c r="T12" i="237"/>
  <c r="T52" i="237"/>
  <c r="T44" i="237"/>
  <c r="M41" i="237"/>
  <c r="L39" i="237"/>
  <c r="N39" i="237"/>
  <c r="O39" i="237"/>
  <c r="P39" i="237"/>
  <c r="L30" i="237"/>
  <c r="M30" i="237"/>
  <c r="N30" i="237"/>
  <c r="O30" i="237"/>
  <c r="P30" i="237"/>
  <c r="R30" i="237"/>
  <c r="L29" i="237"/>
  <c r="M29" i="237"/>
  <c r="N29" i="237"/>
  <c r="O29" i="237"/>
  <c r="P29" i="237"/>
  <c r="R29" i="237"/>
  <c r="T29" i="237"/>
  <c r="R16" i="237"/>
  <c r="T16" i="237"/>
  <c r="L16" i="237"/>
  <c r="M16" i="237"/>
  <c r="N16" i="237"/>
  <c r="O16" i="237"/>
  <c r="T67" i="237"/>
  <c r="T59" i="237"/>
  <c r="R52" i="237"/>
  <c r="T51" i="237"/>
  <c r="R44" i="237"/>
  <c r="T43" i="237"/>
  <c r="L41" i="237"/>
  <c r="U41" i="237" s="1"/>
  <c r="N27" i="237"/>
  <c r="O27" i="237"/>
  <c r="P27" i="237"/>
  <c r="R27" i="237"/>
  <c r="T27" i="237"/>
  <c r="L27" i="237"/>
  <c r="M20" i="237"/>
  <c r="N20" i="237"/>
  <c r="O20" i="237"/>
  <c r="P20" i="237"/>
  <c r="R20" i="237"/>
  <c r="T20" i="237"/>
  <c r="T15" i="237"/>
  <c r="L15" i="237"/>
  <c r="M15" i="237"/>
  <c r="N15" i="237"/>
  <c r="O15" i="237"/>
  <c r="P15" i="237"/>
  <c r="R67" i="237"/>
  <c r="R59" i="237"/>
  <c r="P52" i="237"/>
  <c r="R51" i="237"/>
  <c r="P44" i="237"/>
  <c r="R43" i="237"/>
  <c r="U43" i="237" s="1"/>
  <c r="R24" i="237"/>
  <c r="T24" i="237"/>
  <c r="L24" i="237"/>
  <c r="M24" i="237"/>
  <c r="N24" i="237"/>
  <c r="O24" i="237"/>
  <c r="O10" i="237"/>
  <c r="P10" i="237"/>
  <c r="R10" i="237"/>
  <c r="T10" i="237"/>
  <c r="L10" i="237"/>
  <c r="M10" i="237"/>
  <c r="O52" i="237"/>
  <c r="O44" i="237"/>
  <c r="U44" i="237" s="1"/>
  <c r="T41" i="237"/>
  <c r="T40" i="237"/>
  <c r="T38" i="237"/>
  <c r="M36" i="237"/>
  <c r="U36" i="237" s="1"/>
  <c r="O36" i="237"/>
  <c r="P36" i="237"/>
  <c r="R36" i="237"/>
  <c r="T36" i="237"/>
  <c r="T23" i="237"/>
  <c r="L23" i="237"/>
  <c r="M23" i="237"/>
  <c r="N23" i="237"/>
  <c r="O23" i="237"/>
  <c r="P23" i="237"/>
  <c r="L14" i="237"/>
  <c r="M14" i="237"/>
  <c r="N14" i="237"/>
  <c r="O14" i="237"/>
  <c r="P14" i="237"/>
  <c r="R14" i="237"/>
  <c r="L13" i="237"/>
  <c r="M13" i="237"/>
  <c r="N13" i="237"/>
  <c r="O13" i="237"/>
  <c r="P13" i="237"/>
  <c r="R13" i="237"/>
  <c r="T13" i="237"/>
  <c r="R40" i="237"/>
  <c r="T39" i="237"/>
  <c r="L38" i="237"/>
  <c r="P33" i="237"/>
  <c r="T33" i="237"/>
  <c r="L33" i="237"/>
  <c r="M33" i="237"/>
  <c r="N33" i="237"/>
  <c r="M28" i="237"/>
  <c r="N28" i="237"/>
  <c r="O28" i="237"/>
  <c r="P28" i="237"/>
  <c r="R28" i="237"/>
  <c r="T28" i="237"/>
  <c r="O18" i="237"/>
  <c r="P18" i="237"/>
  <c r="R18" i="237"/>
  <c r="T18" i="237"/>
  <c r="L18" i="237"/>
  <c r="M18" i="237"/>
  <c r="R8" i="237"/>
  <c r="T8" i="237"/>
  <c r="L8" i="237"/>
  <c r="M8" i="237"/>
  <c r="N8" i="237"/>
  <c r="O8" i="237"/>
  <c r="M34" i="237"/>
  <c r="M26" i="237"/>
  <c r="L19" i="237"/>
  <c r="L34" i="237"/>
  <c r="L26" i="237"/>
  <c r="T19" i="237"/>
  <c r="T34" i="237"/>
  <c r="T26" i="237"/>
  <c r="R19" i="237"/>
  <c r="R34" i="237"/>
  <c r="R26" i="237"/>
  <c r="P19" i="237"/>
  <c r="O19" i="237"/>
  <c r="U20" i="237" l="1"/>
  <c r="U37" i="237"/>
  <c r="U38" i="237"/>
  <c r="U59" i="237"/>
  <c r="V59" i="237" s="1"/>
  <c r="U57" i="237"/>
  <c r="AB57" i="237" s="1"/>
  <c r="U28" i="237"/>
  <c r="AB28" i="237" s="1"/>
  <c r="U52" i="237"/>
  <c r="U91" i="237"/>
  <c r="U45" i="237"/>
  <c r="U92" i="237"/>
  <c r="AB92" i="237" s="1"/>
  <c r="U12" i="237"/>
  <c r="U72" i="237"/>
  <c r="U77" i="237"/>
  <c r="U67" i="237"/>
  <c r="U81" i="237"/>
  <c r="AB81" i="237" s="1"/>
  <c r="U49" i="237"/>
  <c r="V49" i="237" s="1"/>
  <c r="U84" i="237"/>
  <c r="U76" i="237"/>
  <c r="V76" i="237" s="1"/>
  <c r="U74" i="237"/>
  <c r="U19" i="237"/>
  <c r="U60" i="237"/>
  <c r="U51" i="237"/>
  <c r="V85" i="237"/>
  <c r="AB85" i="237"/>
  <c r="V28" i="237"/>
  <c r="AB44" i="237"/>
  <c r="V44" i="237"/>
  <c r="AB61" i="237"/>
  <c r="V61" i="237"/>
  <c r="AB74" i="237"/>
  <c r="V74" i="237"/>
  <c r="AB52" i="237"/>
  <c r="V52" i="237"/>
  <c r="AB43" i="237"/>
  <c r="V43" i="237"/>
  <c r="AB53" i="237"/>
  <c r="V53" i="237"/>
  <c r="AB51" i="237"/>
  <c r="V51" i="237"/>
  <c r="AB45" i="237"/>
  <c r="V45" i="237"/>
  <c r="AB91" i="237"/>
  <c r="V91" i="237"/>
  <c r="AB36" i="237"/>
  <c r="V36" i="237"/>
  <c r="AB20" i="237"/>
  <c r="V20" i="237"/>
  <c r="AB59" i="237"/>
  <c r="V67" i="237"/>
  <c r="AB67" i="237"/>
  <c r="AB12" i="237"/>
  <c r="V12" i="237"/>
  <c r="U34" i="237"/>
  <c r="U13" i="237"/>
  <c r="U29" i="237"/>
  <c r="AB60" i="237"/>
  <c r="V60" i="237"/>
  <c r="U64" i="237"/>
  <c r="U17" i="237"/>
  <c r="U68" i="237"/>
  <c r="AB19" i="237"/>
  <c r="V19" i="237"/>
  <c r="U40" i="237"/>
  <c r="V37" i="237"/>
  <c r="AB37" i="237"/>
  <c r="AB72" i="237"/>
  <c r="V72" i="237"/>
  <c r="AB84" i="237"/>
  <c r="V84" i="237"/>
  <c r="U56" i="237"/>
  <c r="U96" i="237"/>
  <c r="U10" i="237"/>
  <c r="U21" i="237"/>
  <c r="U54" i="237"/>
  <c r="U11" i="237"/>
  <c r="U31" i="237"/>
  <c r="U65" i="237"/>
  <c r="U42" i="237"/>
  <c r="U71" i="237"/>
  <c r="U75" i="237"/>
  <c r="U82" i="237"/>
  <c r="U33" i="237"/>
  <c r="U23" i="237"/>
  <c r="U24" i="237"/>
  <c r="U15" i="237"/>
  <c r="U39" i="237"/>
  <c r="U55" i="237"/>
  <c r="U35" i="237"/>
  <c r="U58" i="237"/>
  <c r="U46" i="237"/>
  <c r="U97" i="237"/>
  <c r="U87" i="237"/>
  <c r="U90" i="237"/>
  <c r="U48" i="237"/>
  <c r="U63" i="237"/>
  <c r="U83" i="237"/>
  <c r="U18" i="237"/>
  <c r="V41" i="237"/>
  <c r="AB41" i="237"/>
  <c r="V57" i="237"/>
  <c r="U50" i="237"/>
  <c r="U22" i="237"/>
  <c r="U69" i="237"/>
  <c r="U79" i="237"/>
  <c r="AB38" i="237"/>
  <c r="V38" i="237"/>
  <c r="U14" i="237"/>
  <c r="U27" i="237"/>
  <c r="U30" i="237"/>
  <c r="U25" i="237"/>
  <c r="U47" i="237"/>
  <c r="U78" i="237"/>
  <c r="U88" i="237"/>
  <c r="U93" i="237"/>
  <c r="U94" i="237"/>
  <c r="U95" i="237"/>
  <c r="U26" i="237"/>
  <c r="U8" i="237"/>
  <c r="U16" i="237"/>
  <c r="U9" i="237"/>
  <c r="U32" i="237"/>
  <c r="U66" i="237"/>
  <c r="U70" i="237"/>
  <c r="V77" i="237"/>
  <c r="AB77" i="237"/>
  <c r="U86" i="237"/>
  <c r="U80" i="237"/>
  <c r="U62" i="237"/>
  <c r="U89" i="237"/>
  <c r="U73" i="237"/>
  <c r="I28" i="218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V81" i="237" l="1"/>
  <c r="AB76" i="237"/>
  <c r="AB49" i="237"/>
  <c r="V92" i="237"/>
  <c r="V70" i="237"/>
  <c r="AB70" i="237"/>
  <c r="V94" i="237"/>
  <c r="AB94" i="237"/>
  <c r="V14" i="237"/>
  <c r="AB14" i="237"/>
  <c r="AB50" i="237"/>
  <c r="V50" i="237"/>
  <c r="V48" i="237"/>
  <c r="AB48" i="237"/>
  <c r="V39" i="237"/>
  <c r="AB39" i="237"/>
  <c r="AB42" i="237"/>
  <c r="V42" i="237"/>
  <c r="V56" i="237"/>
  <c r="AB56" i="237"/>
  <c r="V73" i="237"/>
  <c r="AB73" i="237"/>
  <c r="AB66" i="237"/>
  <c r="V66" i="237"/>
  <c r="V93" i="237"/>
  <c r="AB93" i="237"/>
  <c r="AB90" i="237"/>
  <c r="V90" i="237"/>
  <c r="V15" i="237"/>
  <c r="AB15" i="237"/>
  <c r="V65" i="237"/>
  <c r="AB65" i="237"/>
  <c r="V40" i="237"/>
  <c r="AB40" i="237"/>
  <c r="V29" i="237"/>
  <c r="AB29" i="237"/>
  <c r="AB89" i="237"/>
  <c r="V89" i="237"/>
  <c r="V32" i="237"/>
  <c r="AB32" i="237"/>
  <c r="V88" i="237"/>
  <c r="AB88" i="237"/>
  <c r="AB87" i="237"/>
  <c r="V87" i="237"/>
  <c r="V24" i="237"/>
  <c r="AB24" i="237"/>
  <c r="V31" i="237"/>
  <c r="AB31" i="237"/>
  <c r="V13" i="237"/>
  <c r="AB13" i="237"/>
  <c r="V62" i="237"/>
  <c r="AB62" i="237"/>
  <c r="AB9" i="237"/>
  <c r="V9" i="237"/>
  <c r="V78" i="237"/>
  <c r="AB78" i="237"/>
  <c r="AB79" i="237"/>
  <c r="V79" i="237"/>
  <c r="AB97" i="237"/>
  <c r="V97" i="237"/>
  <c r="V23" i="237"/>
  <c r="AB23" i="237"/>
  <c r="AB11" i="237"/>
  <c r="V11" i="237"/>
  <c r="V34" i="237"/>
  <c r="AB34" i="237"/>
  <c r="AB80" i="237"/>
  <c r="V80" i="237"/>
  <c r="V16" i="237"/>
  <c r="AB16" i="237"/>
  <c r="V47" i="237"/>
  <c r="AB47" i="237"/>
  <c r="V69" i="237"/>
  <c r="AB69" i="237"/>
  <c r="V46" i="237"/>
  <c r="AB46" i="237"/>
  <c r="AB33" i="237"/>
  <c r="V33" i="237"/>
  <c r="V54" i="237"/>
  <c r="AB54" i="237"/>
  <c r="V68" i="237"/>
  <c r="AB68" i="237"/>
  <c r="V86" i="237"/>
  <c r="AB86" i="237"/>
  <c r="V8" i="237"/>
  <c r="AB8" i="237"/>
  <c r="AB25" i="237"/>
  <c r="V25" i="237"/>
  <c r="AB18" i="237"/>
  <c r="V18" i="237"/>
  <c r="AB58" i="237"/>
  <c r="V58" i="237"/>
  <c r="AB82" i="237"/>
  <c r="V82" i="237"/>
  <c r="V21" i="237"/>
  <c r="AB21" i="237"/>
  <c r="AB17" i="237"/>
  <c r="V17" i="237"/>
  <c r="AB26" i="237"/>
  <c r="V26" i="237"/>
  <c r="AB30" i="237"/>
  <c r="V30" i="237"/>
  <c r="V83" i="237"/>
  <c r="AB83" i="237"/>
  <c r="AB35" i="237"/>
  <c r="V35" i="237"/>
  <c r="V75" i="237"/>
  <c r="AB75" i="237"/>
  <c r="AB10" i="237"/>
  <c r="V10" i="237"/>
  <c r="V64" i="237"/>
  <c r="AB64" i="237"/>
  <c r="V95" i="237"/>
  <c r="AB95" i="237"/>
  <c r="AB27" i="237"/>
  <c r="V27" i="237"/>
  <c r="V22" i="237"/>
  <c r="AB22" i="237"/>
  <c r="AB63" i="237"/>
  <c r="V63" i="237"/>
  <c r="V55" i="237"/>
  <c r="AB55" i="237"/>
  <c r="AB71" i="237"/>
  <c r="V71" i="237"/>
  <c r="AB96" i="237"/>
  <c r="V96" i="237"/>
  <c r="I8" i="68" l="1"/>
  <c r="J8" i="68" s="1"/>
  <c r="Y8" i="68" s="1"/>
  <c r="I9" i="68"/>
  <c r="J9" i="68" s="1"/>
  <c r="Y9" i="68" s="1"/>
  <c r="I10" i="68"/>
  <c r="J10" i="68" s="1"/>
  <c r="Y10" i="68" s="1"/>
  <c r="I11" i="68"/>
  <c r="J11" i="68" s="1"/>
  <c r="Y11" i="68" s="1"/>
  <c r="I12" i="68"/>
  <c r="J12" i="68" s="1"/>
  <c r="Y12" i="68" s="1"/>
  <c r="I13" i="68"/>
  <c r="J13" i="68" s="1"/>
  <c r="Y13" i="68" s="1"/>
  <c r="I14" i="68"/>
  <c r="J14" i="68" s="1"/>
  <c r="Y14" i="68" s="1"/>
  <c r="I15" i="68"/>
  <c r="J15" i="68"/>
  <c r="Y15" i="68" s="1"/>
  <c r="I16" i="68"/>
  <c r="J16" i="68" s="1"/>
  <c r="Y16" i="68" s="1"/>
  <c r="I17" i="68"/>
  <c r="J17" i="68" s="1"/>
  <c r="Y17" i="68" s="1"/>
  <c r="I18" i="68"/>
  <c r="J18" i="68" s="1"/>
  <c r="Y18" i="68" s="1"/>
  <c r="I19" i="68"/>
  <c r="J19" i="68" s="1"/>
  <c r="Y19" i="68" s="1"/>
  <c r="I20" i="68"/>
  <c r="J20" i="68" s="1"/>
  <c r="Y20" i="68" s="1"/>
  <c r="I31" i="74"/>
  <c r="I30" i="74"/>
  <c r="I29" i="74"/>
  <c r="I28" i="74"/>
  <c r="I27" i="74"/>
  <c r="I26" i="74"/>
  <c r="I25" i="74"/>
  <c r="I24" i="74"/>
  <c r="I23" i="74"/>
  <c r="I22" i="74"/>
  <c r="I21" i="74"/>
  <c r="I20" i="74"/>
  <c r="I19" i="74"/>
  <c r="I18" i="74"/>
  <c r="I17" i="74"/>
  <c r="I16" i="74"/>
  <c r="I15" i="74"/>
  <c r="I14" i="74"/>
  <c r="I13" i="74"/>
  <c r="I28" i="72"/>
  <c r="I27" i="72"/>
  <c r="I26" i="72"/>
  <c r="I25" i="72"/>
  <c r="I24" i="72"/>
  <c r="I23" i="72"/>
  <c r="I22" i="72"/>
  <c r="I21" i="72"/>
  <c r="I20" i="72"/>
  <c r="I19" i="72"/>
  <c r="I18" i="72"/>
  <c r="I17" i="72"/>
  <c r="I16" i="72"/>
  <c r="I15" i="72"/>
  <c r="I14" i="72"/>
  <c r="I13" i="72"/>
  <c r="I34" i="70"/>
  <c r="J34" i="70" s="1"/>
  <c r="Y34" i="70" s="1"/>
  <c r="I33" i="70"/>
  <c r="J33" i="70" s="1"/>
  <c r="Y33" i="70" s="1"/>
  <c r="I32" i="70"/>
  <c r="J32" i="70" s="1"/>
  <c r="Y32" i="70" s="1"/>
  <c r="I31" i="70"/>
  <c r="J31" i="70" s="1"/>
  <c r="Y31" i="70" s="1"/>
  <c r="I30" i="70"/>
  <c r="J30" i="70" s="1"/>
  <c r="Y30" i="70" s="1"/>
  <c r="I29" i="70"/>
  <c r="J29" i="70" s="1"/>
  <c r="Y29" i="70" s="1"/>
  <c r="I28" i="70"/>
  <c r="J28" i="70" s="1"/>
  <c r="Y28" i="70" s="1"/>
  <c r="I27" i="70"/>
  <c r="J27" i="70" s="1"/>
  <c r="Y27" i="70" s="1"/>
  <c r="I26" i="70"/>
  <c r="J26" i="70" s="1"/>
  <c r="Y26" i="70" s="1"/>
  <c r="I25" i="70"/>
  <c r="J25" i="70" s="1"/>
  <c r="Y25" i="70" s="1"/>
  <c r="I24" i="70"/>
  <c r="J24" i="70" s="1"/>
  <c r="Y24" i="70" s="1"/>
  <c r="I23" i="70"/>
  <c r="J23" i="70" s="1"/>
  <c r="Y23" i="70" s="1"/>
  <c r="I22" i="70"/>
  <c r="J22" i="70" s="1"/>
  <c r="Y22" i="70" s="1"/>
  <c r="I21" i="70"/>
  <c r="J21" i="70" s="1"/>
  <c r="Y21" i="70" s="1"/>
  <c r="I20" i="70"/>
  <c r="J20" i="70" s="1"/>
  <c r="Y20" i="70" s="1"/>
  <c r="I19" i="70"/>
  <c r="J19" i="70" s="1"/>
  <c r="Y19" i="70" s="1"/>
  <c r="I18" i="70"/>
  <c r="J18" i="70" s="1"/>
  <c r="Y18" i="70" s="1"/>
  <c r="I17" i="70"/>
  <c r="J17" i="70" s="1"/>
  <c r="Y17" i="70" s="1"/>
  <c r="I16" i="70"/>
  <c r="J16" i="70" s="1"/>
  <c r="Y16" i="70" s="1"/>
  <c r="I15" i="70"/>
  <c r="J15" i="70" s="1"/>
  <c r="Y15" i="70" s="1"/>
  <c r="I14" i="70"/>
  <c r="J14" i="70" s="1"/>
  <c r="Y14" i="70" s="1"/>
  <c r="I13" i="70"/>
  <c r="J13" i="70" s="1"/>
  <c r="Y13" i="70" s="1"/>
  <c r="I12" i="70"/>
  <c r="J12" i="70" s="1"/>
  <c r="Y12" i="70" s="1"/>
  <c r="I11" i="70"/>
  <c r="J11" i="70" s="1"/>
  <c r="Y11" i="70" s="1"/>
  <c r="I42" i="89"/>
  <c r="J42" i="89" s="1"/>
  <c r="Y42" i="89" s="1"/>
  <c r="I41" i="89"/>
  <c r="J41" i="89" s="1"/>
  <c r="Y41" i="89" s="1"/>
  <c r="I40" i="89"/>
  <c r="J40" i="89" s="1"/>
  <c r="Y40" i="89" s="1"/>
  <c r="I39" i="89"/>
  <c r="J39" i="89" s="1"/>
  <c r="Y39" i="89" s="1"/>
  <c r="I38" i="89"/>
  <c r="J38" i="89" s="1"/>
  <c r="Y38" i="89" s="1"/>
  <c r="I37" i="89"/>
  <c r="J37" i="89" s="1"/>
  <c r="Y37" i="89" s="1"/>
  <c r="I36" i="89"/>
  <c r="J36" i="89" s="1"/>
  <c r="Y36" i="89" s="1"/>
  <c r="I35" i="89"/>
  <c r="J35" i="89" s="1"/>
  <c r="Y35" i="89" s="1"/>
  <c r="I34" i="89"/>
  <c r="J34" i="89" s="1"/>
  <c r="Y34" i="89" s="1"/>
  <c r="I33" i="89"/>
  <c r="J33" i="89" s="1"/>
  <c r="Y33" i="89" s="1"/>
  <c r="I32" i="89"/>
  <c r="J32" i="89" s="1"/>
  <c r="Y32" i="89" s="1"/>
  <c r="I31" i="89"/>
  <c r="J31" i="89" s="1"/>
  <c r="Y31" i="89" s="1"/>
  <c r="I30" i="89"/>
  <c r="J30" i="89" s="1"/>
  <c r="Y30" i="89" s="1"/>
  <c r="I29" i="89"/>
  <c r="J29" i="89" s="1"/>
  <c r="Y29" i="89" s="1"/>
  <c r="I28" i="89"/>
  <c r="J28" i="89" s="1"/>
  <c r="Y28" i="89" s="1"/>
  <c r="I27" i="89"/>
  <c r="J27" i="89" s="1"/>
  <c r="Y27" i="89" s="1"/>
  <c r="I26" i="89"/>
  <c r="J26" i="89" s="1"/>
  <c r="Y26" i="89" s="1"/>
  <c r="I25" i="89"/>
  <c r="J25" i="89" s="1"/>
  <c r="Y25" i="89" s="1"/>
  <c r="I24" i="89"/>
  <c r="J24" i="89" s="1"/>
  <c r="Y24" i="89" s="1"/>
  <c r="I23" i="89"/>
  <c r="J23" i="89" s="1"/>
  <c r="Y23" i="89" s="1"/>
  <c r="I22" i="89"/>
  <c r="J22" i="89" s="1"/>
  <c r="Y22" i="89" s="1"/>
  <c r="I21" i="89"/>
  <c r="J21" i="89" s="1"/>
  <c r="Y21" i="89" s="1"/>
  <c r="I20" i="89"/>
  <c r="J20" i="89" s="1"/>
  <c r="Y20" i="89" s="1"/>
  <c r="I94" i="69"/>
  <c r="I93" i="69"/>
  <c r="I92" i="69"/>
  <c r="I91" i="69"/>
  <c r="I90" i="69"/>
  <c r="I89" i="69"/>
  <c r="I88" i="69"/>
  <c r="I87" i="69"/>
  <c r="I86" i="69"/>
  <c r="I85" i="69"/>
  <c r="I84" i="69"/>
  <c r="I83" i="69"/>
  <c r="I82" i="69"/>
  <c r="I81" i="69"/>
  <c r="I80" i="69"/>
  <c r="I79" i="69"/>
  <c r="I78" i="69"/>
  <c r="I77" i="69"/>
  <c r="I76" i="69"/>
  <c r="I75" i="69"/>
  <c r="I74" i="69"/>
  <c r="I73" i="69"/>
  <c r="I72" i="69"/>
  <c r="I94" i="88"/>
  <c r="I93" i="88"/>
  <c r="I92" i="88"/>
  <c r="I91" i="88"/>
  <c r="I90" i="88"/>
  <c r="I89" i="88"/>
  <c r="I88" i="88"/>
  <c r="I87" i="88"/>
  <c r="I86" i="88"/>
  <c r="I85" i="88"/>
  <c r="I84" i="88"/>
  <c r="I83" i="88"/>
  <c r="I82" i="88"/>
  <c r="I81" i="88"/>
  <c r="I80" i="88"/>
  <c r="I79" i="88"/>
  <c r="I78" i="88"/>
  <c r="I77" i="88"/>
  <c r="I76" i="88"/>
  <c r="I75" i="88"/>
  <c r="AY3" i="67"/>
  <c r="AV3" i="67"/>
  <c r="AS3" i="67"/>
  <c r="AP3" i="67"/>
  <c r="AM3" i="67"/>
  <c r="AJ3" i="67"/>
  <c r="AG3" i="67"/>
  <c r="AY3" i="86"/>
  <c r="AV3" i="86"/>
  <c r="AS3" i="86"/>
  <c r="AP3" i="86"/>
  <c r="AM3" i="86"/>
  <c r="AJ3" i="86"/>
  <c r="AG3" i="86"/>
  <c r="F107" i="85"/>
  <c r="I99" i="85"/>
  <c r="J99" i="85" s="1"/>
  <c r="Y99" i="85" s="1"/>
  <c r="I98" i="85"/>
  <c r="J98" i="85" s="1"/>
  <c r="Y98" i="85" s="1"/>
  <c r="I97" i="85"/>
  <c r="J97" i="85" s="1"/>
  <c r="Y97" i="85" s="1"/>
  <c r="I96" i="85"/>
  <c r="J96" i="85" s="1"/>
  <c r="Y96" i="85" s="1"/>
  <c r="I95" i="85"/>
  <c r="J95" i="85" s="1"/>
  <c r="Y95" i="85" s="1"/>
  <c r="I94" i="85"/>
  <c r="J94" i="85" s="1"/>
  <c r="Y94" i="85" s="1"/>
  <c r="I93" i="85"/>
  <c r="J93" i="85" s="1"/>
  <c r="Y93" i="85" s="1"/>
  <c r="F104" i="65"/>
  <c r="I98" i="65"/>
  <c r="J98" i="65" s="1"/>
  <c r="Y98" i="65" s="1"/>
  <c r="I97" i="65"/>
  <c r="J97" i="65" s="1"/>
  <c r="Y97" i="65" s="1"/>
  <c r="I96" i="65"/>
  <c r="J96" i="65" s="1"/>
  <c r="Y96" i="65" s="1"/>
  <c r="I95" i="65"/>
  <c r="J95" i="65" s="1"/>
  <c r="Y95" i="65" s="1"/>
  <c r="F107" i="78"/>
  <c r="H5" i="35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N31" i="70" l="1"/>
  <c r="L31" i="70"/>
  <c r="T31" i="70"/>
  <c r="R31" i="70"/>
  <c r="P31" i="70"/>
  <c r="O31" i="70"/>
  <c r="M31" i="70"/>
  <c r="L16" i="70"/>
  <c r="M16" i="70"/>
  <c r="T16" i="70"/>
  <c r="R16" i="70"/>
  <c r="N16" i="70"/>
  <c r="P16" i="70"/>
  <c r="O16" i="70"/>
  <c r="L24" i="70"/>
  <c r="M24" i="70"/>
  <c r="T24" i="70"/>
  <c r="R24" i="70"/>
  <c r="N24" i="70"/>
  <c r="P24" i="70"/>
  <c r="O24" i="70"/>
  <c r="N32" i="70"/>
  <c r="L32" i="70"/>
  <c r="T32" i="70"/>
  <c r="R32" i="70"/>
  <c r="P32" i="70"/>
  <c r="O32" i="70"/>
  <c r="M32" i="70"/>
  <c r="L25" i="70"/>
  <c r="P25" i="70"/>
  <c r="O25" i="70"/>
  <c r="N25" i="70"/>
  <c r="M25" i="70"/>
  <c r="R25" i="70"/>
  <c r="T25" i="70"/>
  <c r="L18" i="70"/>
  <c r="T18" i="70"/>
  <c r="R18" i="70"/>
  <c r="P18" i="70"/>
  <c r="O18" i="70"/>
  <c r="N18" i="70"/>
  <c r="M18" i="70"/>
  <c r="L26" i="70"/>
  <c r="T26" i="70"/>
  <c r="R26" i="70"/>
  <c r="P26" i="70"/>
  <c r="O26" i="70"/>
  <c r="N26" i="70"/>
  <c r="M26" i="70"/>
  <c r="N34" i="70"/>
  <c r="L34" i="70"/>
  <c r="R34" i="70"/>
  <c r="P34" i="70"/>
  <c r="O34" i="70"/>
  <c r="M34" i="70"/>
  <c r="T34" i="70"/>
  <c r="L23" i="70"/>
  <c r="T23" i="70"/>
  <c r="R23" i="70"/>
  <c r="P23" i="70"/>
  <c r="O23" i="70"/>
  <c r="N23" i="70"/>
  <c r="M23" i="70"/>
  <c r="T11" i="70"/>
  <c r="R11" i="70"/>
  <c r="P11" i="70"/>
  <c r="O11" i="70"/>
  <c r="N11" i="70"/>
  <c r="M11" i="70"/>
  <c r="L11" i="70"/>
  <c r="L19" i="70"/>
  <c r="N19" i="70"/>
  <c r="M19" i="70"/>
  <c r="T19" i="70"/>
  <c r="O19" i="70"/>
  <c r="R19" i="70"/>
  <c r="P19" i="70"/>
  <c r="L27" i="70"/>
  <c r="N27" i="70"/>
  <c r="M27" i="70"/>
  <c r="O27" i="70"/>
  <c r="T27" i="70"/>
  <c r="R27" i="70"/>
  <c r="P27" i="70"/>
  <c r="L17" i="70"/>
  <c r="P17" i="70"/>
  <c r="O17" i="70"/>
  <c r="R17" i="70"/>
  <c r="N17" i="70"/>
  <c r="M17" i="70"/>
  <c r="T17" i="70"/>
  <c r="T12" i="70"/>
  <c r="R12" i="70"/>
  <c r="P12" i="70"/>
  <c r="O12" i="70"/>
  <c r="N12" i="70"/>
  <c r="M12" i="70"/>
  <c r="L12" i="70"/>
  <c r="L20" i="70"/>
  <c r="R20" i="70"/>
  <c r="P20" i="70"/>
  <c r="O20" i="70"/>
  <c r="N20" i="70"/>
  <c r="M20" i="70"/>
  <c r="T20" i="70"/>
  <c r="N28" i="70"/>
  <c r="L28" i="70"/>
  <c r="T28" i="70"/>
  <c r="R28" i="70"/>
  <c r="P28" i="70"/>
  <c r="O28" i="70"/>
  <c r="M28" i="70"/>
  <c r="N33" i="70"/>
  <c r="L33" i="70"/>
  <c r="T33" i="70"/>
  <c r="R33" i="70"/>
  <c r="P33" i="70"/>
  <c r="O33" i="70"/>
  <c r="M33" i="70"/>
  <c r="L13" i="70"/>
  <c r="U13" i="70" s="1"/>
  <c r="T13" i="70"/>
  <c r="R13" i="70"/>
  <c r="P13" i="70"/>
  <c r="M13" i="70"/>
  <c r="O13" i="70"/>
  <c r="N13" i="70"/>
  <c r="L21" i="70"/>
  <c r="T21" i="70"/>
  <c r="R21" i="70"/>
  <c r="P21" i="70"/>
  <c r="M21" i="70"/>
  <c r="O21" i="70"/>
  <c r="N21" i="70"/>
  <c r="N29" i="70"/>
  <c r="L29" i="70"/>
  <c r="P29" i="70"/>
  <c r="O29" i="70"/>
  <c r="M29" i="70"/>
  <c r="R29" i="70"/>
  <c r="T29" i="70"/>
  <c r="L15" i="70"/>
  <c r="T15" i="70"/>
  <c r="R15" i="70"/>
  <c r="P15" i="70"/>
  <c r="O15" i="70"/>
  <c r="N15" i="70"/>
  <c r="M15" i="70"/>
  <c r="L14" i="70"/>
  <c r="O14" i="70"/>
  <c r="N14" i="70"/>
  <c r="M14" i="70"/>
  <c r="P14" i="70"/>
  <c r="T14" i="70"/>
  <c r="R14" i="70"/>
  <c r="L22" i="70"/>
  <c r="O22" i="70"/>
  <c r="N22" i="70"/>
  <c r="M22" i="70"/>
  <c r="P22" i="70"/>
  <c r="T22" i="70"/>
  <c r="R22" i="70"/>
  <c r="N30" i="70"/>
  <c r="L30" i="70"/>
  <c r="M30" i="70"/>
  <c r="O30" i="70"/>
  <c r="T30" i="70"/>
  <c r="R30" i="70"/>
  <c r="P30" i="70"/>
  <c r="T23" i="89"/>
  <c r="M23" i="89"/>
  <c r="L23" i="89"/>
  <c r="N23" i="89"/>
  <c r="R23" i="89"/>
  <c r="O23" i="89"/>
  <c r="P23" i="89"/>
  <c r="T24" i="89"/>
  <c r="O24" i="89"/>
  <c r="R24" i="89"/>
  <c r="N24" i="89"/>
  <c r="M24" i="89"/>
  <c r="L24" i="89"/>
  <c r="P24" i="89"/>
  <c r="P32" i="89"/>
  <c r="L32" i="89"/>
  <c r="U32" i="89" s="1"/>
  <c r="N32" i="89"/>
  <c r="O32" i="89"/>
  <c r="M32" i="89"/>
  <c r="T32" i="89"/>
  <c r="R32" i="89"/>
  <c r="O40" i="89"/>
  <c r="R40" i="89"/>
  <c r="T40" i="89"/>
  <c r="P40" i="89"/>
  <c r="N40" i="89"/>
  <c r="M40" i="89"/>
  <c r="L40" i="89"/>
  <c r="T25" i="89"/>
  <c r="R25" i="89"/>
  <c r="P25" i="89"/>
  <c r="O25" i="89"/>
  <c r="N25" i="89"/>
  <c r="M25" i="89"/>
  <c r="L25" i="89"/>
  <c r="P33" i="89"/>
  <c r="O33" i="89"/>
  <c r="M33" i="89"/>
  <c r="L33" i="89"/>
  <c r="N33" i="89"/>
  <c r="T33" i="89"/>
  <c r="R33" i="89"/>
  <c r="O41" i="89"/>
  <c r="P41" i="89"/>
  <c r="M41" i="89"/>
  <c r="L41" i="89"/>
  <c r="T41" i="89"/>
  <c r="R41" i="89"/>
  <c r="N41" i="89"/>
  <c r="L26" i="89"/>
  <c r="T26" i="89"/>
  <c r="M26" i="89"/>
  <c r="O26" i="89"/>
  <c r="N26" i="89"/>
  <c r="R26" i="89"/>
  <c r="P26" i="89"/>
  <c r="P34" i="89"/>
  <c r="R34" i="89"/>
  <c r="M34" i="89"/>
  <c r="T34" i="89"/>
  <c r="L34" i="89"/>
  <c r="O34" i="89"/>
  <c r="N34" i="89"/>
  <c r="O42" i="89"/>
  <c r="L42" i="89"/>
  <c r="T42" i="89"/>
  <c r="R42" i="89"/>
  <c r="M42" i="89"/>
  <c r="P42" i="89"/>
  <c r="N42" i="89"/>
  <c r="P31" i="89"/>
  <c r="T31" i="89"/>
  <c r="O31" i="89"/>
  <c r="R31" i="89"/>
  <c r="N31" i="89"/>
  <c r="M31" i="89"/>
  <c r="L31" i="89"/>
  <c r="L27" i="89"/>
  <c r="T27" i="89"/>
  <c r="R27" i="89"/>
  <c r="P27" i="89"/>
  <c r="O27" i="89"/>
  <c r="N27" i="89"/>
  <c r="M27" i="89"/>
  <c r="P35" i="89"/>
  <c r="M35" i="89"/>
  <c r="T35" i="89"/>
  <c r="R35" i="89"/>
  <c r="O35" i="89"/>
  <c r="N35" i="89"/>
  <c r="L35" i="89"/>
  <c r="P39" i="89"/>
  <c r="T39" i="89"/>
  <c r="O39" i="89"/>
  <c r="N39" i="89"/>
  <c r="M39" i="89"/>
  <c r="L39" i="89"/>
  <c r="R39" i="89"/>
  <c r="T20" i="89"/>
  <c r="O20" i="89"/>
  <c r="R20" i="89"/>
  <c r="P20" i="89"/>
  <c r="N20" i="89"/>
  <c r="M20" i="89"/>
  <c r="L20" i="89"/>
  <c r="L28" i="89"/>
  <c r="T28" i="89"/>
  <c r="O28" i="89"/>
  <c r="R28" i="89"/>
  <c r="P28" i="89"/>
  <c r="N28" i="89"/>
  <c r="M28" i="89"/>
  <c r="P36" i="89"/>
  <c r="R36" i="89"/>
  <c r="N36" i="89"/>
  <c r="T36" i="89"/>
  <c r="O36" i="89"/>
  <c r="M36" i="89"/>
  <c r="L36" i="89"/>
  <c r="T21" i="89"/>
  <c r="R21" i="89"/>
  <c r="P21" i="89"/>
  <c r="O21" i="89"/>
  <c r="N21" i="89"/>
  <c r="M21" i="89"/>
  <c r="L21" i="89"/>
  <c r="L29" i="89"/>
  <c r="T29" i="89"/>
  <c r="R29" i="89"/>
  <c r="N29" i="89"/>
  <c r="P29" i="89"/>
  <c r="O29" i="89"/>
  <c r="M29" i="89"/>
  <c r="P37" i="89"/>
  <c r="T37" i="89"/>
  <c r="R37" i="89"/>
  <c r="M37" i="89"/>
  <c r="O37" i="89"/>
  <c r="L37" i="89"/>
  <c r="N37" i="89"/>
  <c r="T22" i="89"/>
  <c r="M22" i="89"/>
  <c r="R22" i="89"/>
  <c r="P22" i="89"/>
  <c r="L22" i="89"/>
  <c r="O22" i="89"/>
  <c r="N22" i="89"/>
  <c r="P30" i="89"/>
  <c r="N30" i="89"/>
  <c r="L30" i="89"/>
  <c r="T30" i="89"/>
  <c r="R30" i="89"/>
  <c r="O30" i="89"/>
  <c r="M30" i="89"/>
  <c r="P38" i="89"/>
  <c r="N38" i="89"/>
  <c r="L38" i="89"/>
  <c r="O38" i="89"/>
  <c r="M38" i="89"/>
  <c r="T38" i="89"/>
  <c r="R38" i="89"/>
  <c r="L16" i="68"/>
  <c r="O16" i="68"/>
  <c r="T16" i="68"/>
  <c r="R16" i="68"/>
  <c r="P16" i="68"/>
  <c r="N16" i="68"/>
  <c r="M16" i="68"/>
  <c r="O9" i="68"/>
  <c r="L9" i="68"/>
  <c r="T9" i="68"/>
  <c r="R9" i="68"/>
  <c r="P9" i="68"/>
  <c r="N9" i="68"/>
  <c r="M9" i="68"/>
  <c r="L15" i="68"/>
  <c r="O15" i="68"/>
  <c r="M15" i="68"/>
  <c r="T15" i="68"/>
  <c r="N15" i="68"/>
  <c r="R15" i="68"/>
  <c r="P15" i="68"/>
  <c r="O8" i="68"/>
  <c r="T8" i="68"/>
  <c r="R8" i="68"/>
  <c r="P8" i="68"/>
  <c r="N8" i="68"/>
  <c r="M8" i="68"/>
  <c r="L8" i="68"/>
  <c r="O10" i="68"/>
  <c r="N10" i="68"/>
  <c r="M10" i="68"/>
  <c r="L10" i="68"/>
  <c r="T10" i="68"/>
  <c r="R10" i="68"/>
  <c r="P10" i="68"/>
  <c r="L14" i="68"/>
  <c r="O14" i="68"/>
  <c r="R14" i="68"/>
  <c r="P14" i="68"/>
  <c r="N14" i="68"/>
  <c r="M14" i="68"/>
  <c r="T14" i="68"/>
  <c r="L17" i="68"/>
  <c r="O17" i="68"/>
  <c r="P17" i="68"/>
  <c r="N17" i="68"/>
  <c r="M17" i="68"/>
  <c r="T17" i="68"/>
  <c r="R17" i="68"/>
  <c r="L20" i="68"/>
  <c r="T20" i="68"/>
  <c r="O20" i="68"/>
  <c r="R20" i="68"/>
  <c r="P20" i="68"/>
  <c r="N20" i="68"/>
  <c r="M20" i="68"/>
  <c r="L13" i="68"/>
  <c r="O13" i="68"/>
  <c r="T13" i="68"/>
  <c r="R13" i="68"/>
  <c r="P13" i="68"/>
  <c r="N13" i="68"/>
  <c r="M13" i="68"/>
  <c r="L19" i="68"/>
  <c r="U19" i="68" s="1"/>
  <c r="T19" i="68"/>
  <c r="O19" i="68"/>
  <c r="R19" i="68"/>
  <c r="P19" i="68"/>
  <c r="N19" i="68"/>
  <c r="M19" i="68"/>
  <c r="L12" i="68"/>
  <c r="O12" i="68"/>
  <c r="N12" i="68"/>
  <c r="M12" i="68"/>
  <c r="P12" i="68"/>
  <c r="T12" i="68"/>
  <c r="R12" i="68"/>
  <c r="L18" i="68"/>
  <c r="O18" i="68"/>
  <c r="T18" i="68"/>
  <c r="R18" i="68"/>
  <c r="P18" i="68"/>
  <c r="N18" i="68"/>
  <c r="M18" i="68"/>
  <c r="L11" i="68"/>
  <c r="O11" i="68"/>
  <c r="T11" i="68"/>
  <c r="R11" i="68"/>
  <c r="P11" i="68"/>
  <c r="N11" i="68"/>
  <c r="M11" i="68"/>
  <c r="N93" i="85"/>
  <c r="P93" i="85"/>
  <c r="O93" i="85"/>
  <c r="M93" i="85"/>
  <c r="L93" i="85"/>
  <c r="T93" i="85"/>
  <c r="R93" i="85"/>
  <c r="N94" i="85"/>
  <c r="T94" i="85"/>
  <c r="R94" i="85"/>
  <c r="P94" i="85"/>
  <c r="O94" i="85"/>
  <c r="M94" i="85"/>
  <c r="L94" i="85"/>
  <c r="R95" i="85"/>
  <c r="N95" i="85"/>
  <c r="M95" i="85"/>
  <c r="L95" i="85"/>
  <c r="T95" i="85"/>
  <c r="P95" i="85"/>
  <c r="O95" i="85"/>
  <c r="R96" i="85"/>
  <c r="N96" i="85"/>
  <c r="T96" i="85"/>
  <c r="P96" i="85"/>
  <c r="O96" i="85"/>
  <c r="L96" i="85"/>
  <c r="M96" i="85"/>
  <c r="R97" i="85"/>
  <c r="N97" i="85"/>
  <c r="M97" i="85"/>
  <c r="L97" i="85"/>
  <c r="P97" i="85"/>
  <c r="T97" i="85"/>
  <c r="O97" i="85"/>
  <c r="R98" i="85"/>
  <c r="N98" i="85"/>
  <c r="T98" i="85"/>
  <c r="P98" i="85"/>
  <c r="O98" i="85"/>
  <c r="L98" i="85"/>
  <c r="M98" i="85"/>
  <c r="R99" i="85"/>
  <c r="N99" i="85"/>
  <c r="M99" i="85"/>
  <c r="L99" i="85"/>
  <c r="P99" i="85"/>
  <c r="T99" i="85"/>
  <c r="O99" i="85"/>
  <c r="O98" i="65"/>
  <c r="M98" i="65"/>
  <c r="L98" i="65"/>
  <c r="P98" i="65"/>
  <c r="N98" i="65"/>
  <c r="T98" i="65"/>
  <c r="R98" i="65"/>
  <c r="O95" i="65"/>
  <c r="M95" i="65"/>
  <c r="L95" i="65"/>
  <c r="T95" i="65"/>
  <c r="R95" i="65"/>
  <c r="P95" i="65"/>
  <c r="N95" i="65"/>
  <c r="O97" i="65"/>
  <c r="M97" i="65"/>
  <c r="L97" i="65"/>
  <c r="T97" i="65"/>
  <c r="R97" i="65"/>
  <c r="P97" i="65"/>
  <c r="N97" i="65"/>
  <c r="O96" i="65"/>
  <c r="M96" i="65"/>
  <c r="L96" i="65"/>
  <c r="T96" i="65"/>
  <c r="R96" i="65"/>
  <c r="P96" i="65"/>
  <c r="N96" i="6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U96" i="65" l="1"/>
  <c r="U98" i="85"/>
  <c r="U10" i="68"/>
  <c r="U23" i="89"/>
  <c r="V23" i="89" s="1"/>
  <c r="U16" i="70"/>
  <c r="V16" i="70" s="1"/>
  <c r="U29" i="70"/>
  <c r="U21" i="70"/>
  <c r="U19" i="70"/>
  <c r="U32" i="70"/>
  <c r="U24" i="70"/>
  <c r="U11" i="70"/>
  <c r="U15" i="70"/>
  <c r="U17" i="70"/>
  <c r="U25" i="70"/>
  <c r="V13" i="70"/>
  <c r="AB13" i="70"/>
  <c r="U27" i="70"/>
  <c r="U14" i="70"/>
  <c r="U18" i="70"/>
  <c r="U22" i="70"/>
  <c r="U28" i="70"/>
  <c r="U20" i="70"/>
  <c r="U34" i="70"/>
  <c r="U26" i="70"/>
  <c r="U30" i="70"/>
  <c r="U33" i="70"/>
  <c r="U12" i="70"/>
  <c r="U31" i="70"/>
  <c r="U23" i="70"/>
  <c r="U29" i="89"/>
  <c r="U36" i="89"/>
  <c r="U33" i="89"/>
  <c r="U30" i="89"/>
  <c r="U21" i="89"/>
  <c r="U27" i="89"/>
  <c r="U41" i="89"/>
  <c r="AB32" i="89"/>
  <c r="V32" i="89"/>
  <c r="U38" i="89"/>
  <c r="U31" i="89"/>
  <c r="U34" i="89"/>
  <c r="U24" i="89"/>
  <c r="U40" i="89"/>
  <c r="U37" i="89"/>
  <c r="U35" i="89"/>
  <c r="U25" i="89"/>
  <c r="AB23" i="89"/>
  <c r="U28" i="89"/>
  <c r="U26" i="89"/>
  <c r="U22" i="89"/>
  <c r="U20" i="89"/>
  <c r="U39" i="89"/>
  <c r="U42" i="89"/>
  <c r="V19" i="68"/>
  <c r="AB19" i="68"/>
  <c r="U12" i="68"/>
  <c r="U15" i="68"/>
  <c r="U18" i="68"/>
  <c r="AB10" i="68"/>
  <c r="V10" i="68"/>
  <c r="U11" i="68"/>
  <c r="U14" i="68"/>
  <c r="U8" i="68"/>
  <c r="U17" i="68"/>
  <c r="U20" i="68"/>
  <c r="U13" i="68"/>
  <c r="U9" i="68"/>
  <c r="U16" i="68"/>
  <c r="AB98" i="85"/>
  <c r="V98" i="85"/>
  <c r="U99" i="85"/>
  <c r="U94" i="85"/>
  <c r="U93" i="85"/>
  <c r="U96" i="85"/>
  <c r="U97" i="85"/>
  <c r="U95" i="85"/>
  <c r="V96" i="65"/>
  <c r="AB96" i="65"/>
  <c r="U98" i="65"/>
  <c r="U95" i="65"/>
  <c r="U97" i="65"/>
  <c r="AT105" i="78"/>
  <c r="AU105" i="78" s="1"/>
  <c r="BB105" i="78" s="1"/>
  <c r="I105" i="78"/>
  <c r="J105" i="78" s="1"/>
  <c r="Y105" i="78" s="1"/>
  <c r="AB16" i="70" l="1"/>
  <c r="V18" i="70"/>
  <c r="AB18" i="70"/>
  <c r="V24" i="70"/>
  <c r="AB24" i="70"/>
  <c r="AB11" i="70"/>
  <c r="V11" i="70"/>
  <c r="V34" i="70"/>
  <c r="AB34" i="70"/>
  <c r="V32" i="70"/>
  <c r="AB32" i="70"/>
  <c r="V30" i="70"/>
  <c r="AB30" i="70"/>
  <c r="V25" i="70"/>
  <c r="AB25" i="70"/>
  <c r="V19" i="70"/>
  <c r="AB19" i="70"/>
  <c r="AB12" i="70"/>
  <c r="V12" i="70"/>
  <c r="V14" i="70"/>
  <c r="AB14" i="70"/>
  <c r="V26" i="70"/>
  <c r="AB26" i="70"/>
  <c r="V23" i="70"/>
  <c r="AB23" i="70"/>
  <c r="V28" i="70"/>
  <c r="AB28" i="70"/>
  <c r="V17" i="70"/>
  <c r="AB17" i="70"/>
  <c r="V21" i="70"/>
  <c r="AB21" i="70"/>
  <c r="V33" i="70"/>
  <c r="AB33" i="70"/>
  <c r="V27" i="70"/>
  <c r="AB27" i="70"/>
  <c r="V20" i="70"/>
  <c r="AB20" i="70"/>
  <c r="V31" i="70"/>
  <c r="AB31" i="70"/>
  <c r="V22" i="70"/>
  <c r="AB22" i="70"/>
  <c r="V15" i="70"/>
  <c r="AB15" i="70"/>
  <c r="V29" i="70"/>
  <c r="AB29" i="70"/>
  <c r="AB20" i="89"/>
  <c r="V20" i="89"/>
  <c r="AB37" i="89"/>
  <c r="V37" i="89"/>
  <c r="AB41" i="89"/>
  <c r="V41" i="89"/>
  <c r="V22" i="89"/>
  <c r="AB22" i="89"/>
  <c r="V40" i="89"/>
  <c r="AB40" i="89"/>
  <c r="V27" i="89"/>
  <c r="AB27" i="89"/>
  <c r="AB39" i="89"/>
  <c r="V39" i="89"/>
  <c r="V26" i="89"/>
  <c r="AB26" i="89"/>
  <c r="AB24" i="89"/>
  <c r="V24" i="89"/>
  <c r="AB21" i="89"/>
  <c r="V21" i="89"/>
  <c r="AB35" i="89"/>
  <c r="V35" i="89"/>
  <c r="V28" i="89"/>
  <c r="AB28" i="89"/>
  <c r="AB34" i="89"/>
  <c r="V34" i="89"/>
  <c r="AB30" i="89"/>
  <c r="V30" i="89"/>
  <c r="AB31" i="89"/>
  <c r="V31" i="89"/>
  <c r="AB33" i="89"/>
  <c r="V33" i="89"/>
  <c r="AB38" i="89"/>
  <c r="V38" i="89"/>
  <c r="AB36" i="89"/>
  <c r="V36" i="89"/>
  <c r="AB42" i="89"/>
  <c r="V42" i="89"/>
  <c r="V25" i="89"/>
  <c r="AB25" i="89"/>
  <c r="AB29" i="89"/>
  <c r="V29" i="89"/>
  <c r="V11" i="68"/>
  <c r="AB11" i="68"/>
  <c r="V16" i="68"/>
  <c r="AB16" i="68"/>
  <c r="V13" i="68"/>
  <c r="AB13" i="68"/>
  <c r="V18" i="68"/>
  <c r="AB18" i="68"/>
  <c r="V9" i="68"/>
  <c r="AB9" i="68"/>
  <c r="V20" i="68"/>
  <c r="AB20" i="68"/>
  <c r="V15" i="68"/>
  <c r="AB15" i="68"/>
  <c r="V17" i="68"/>
  <c r="AB17" i="68"/>
  <c r="V12" i="68"/>
  <c r="AB12" i="68"/>
  <c r="AB8" i="68"/>
  <c r="V8" i="68"/>
  <c r="V14" i="68"/>
  <c r="AB14" i="68"/>
  <c r="AB97" i="85"/>
  <c r="V97" i="85"/>
  <c r="AB93" i="85"/>
  <c r="V93" i="85"/>
  <c r="AB96" i="85"/>
  <c r="V96" i="85"/>
  <c r="V94" i="85"/>
  <c r="AB94" i="85"/>
  <c r="AB99" i="85"/>
  <c r="V99" i="85"/>
  <c r="AB95" i="85"/>
  <c r="V95" i="85"/>
  <c r="V95" i="65"/>
  <c r="AB95" i="65"/>
  <c r="V98" i="65"/>
  <c r="AB98" i="65"/>
  <c r="V97" i="65"/>
  <c r="AB97" i="65"/>
  <c r="L105" i="78"/>
  <c r="T105" i="78"/>
  <c r="R105" i="78"/>
  <c r="P105" i="78"/>
  <c r="O105" i="78"/>
  <c r="N105" i="78"/>
  <c r="M105" i="78"/>
  <c r="AT99" i="78"/>
  <c r="AU99" i="78" s="1"/>
  <c r="BB99" i="78" s="1"/>
  <c r="I99" i="78"/>
  <c r="J99" i="78" s="1"/>
  <c r="Y99" i="78" s="1"/>
  <c r="AT98" i="78"/>
  <c r="AU98" i="78" s="1"/>
  <c r="BB98" i="78" s="1"/>
  <c r="I98" i="78"/>
  <c r="J98" i="78" s="1"/>
  <c r="Y98" i="78" s="1"/>
  <c r="AT97" i="78"/>
  <c r="AU97" i="78" s="1"/>
  <c r="BB97" i="78" s="1"/>
  <c r="I97" i="78"/>
  <c r="J97" i="78" s="1"/>
  <c r="Y97" i="78" s="1"/>
  <c r="AT96" i="78"/>
  <c r="AU96" i="78" s="1"/>
  <c r="BB96" i="78" s="1"/>
  <c r="I96" i="78"/>
  <c r="J96" i="78" s="1"/>
  <c r="Y96" i="78" s="1"/>
  <c r="AT95" i="78"/>
  <c r="AU95" i="78" s="1"/>
  <c r="BB95" i="78" s="1"/>
  <c r="I95" i="78"/>
  <c r="J95" i="78" s="1"/>
  <c r="Y95" i="78" s="1"/>
  <c r="AT94" i="78"/>
  <c r="AU94" i="78" s="1"/>
  <c r="BB94" i="78" s="1"/>
  <c r="I94" i="78"/>
  <c r="J94" i="78" s="1"/>
  <c r="Y94" i="78" s="1"/>
  <c r="AF99" i="203"/>
  <c r="AD99" i="203"/>
  <c r="K99" i="203"/>
  <c r="I99" i="203"/>
  <c r="J99" i="203" s="1"/>
  <c r="Y99" i="203" s="1"/>
  <c r="I98" i="203"/>
  <c r="J98" i="203" s="1"/>
  <c r="Y98" i="203" s="1"/>
  <c r="I97" i="203"/>
  <c r="J97" i="203" s="1"/>
  <c r="Y97" i="203" s="1"/>
  <c r="I96" i="203"/>
  <c r="J96" i="203" s="1"/>
  <c r="Y96" i="203" s="1"/>
  <c r="I95" i="203"/>
  <c r="J95" i="203" s="1"/>
  <c r="Y95" i="203" s="1"/>
  <c r="I94" i="203"/>
  <c r="J94" i="203" s="1"/>
  <c r="Y94" i="203" s="1"/>
  <c r="I93" i="203"/>
  <c r="J93" i="203" s="1"/>
  <c r="Y93" i="203" s="1"/>
  <c r="I92" i="203"/>
  <c r="J92" i="203" s="1"/>
  <c r="Y92" i="203" s="1"/>
  <c r="I91" i="203"/>
  <c r="J91" i="203" s="1"/>
  <c r="Y91" i="203" s="1"/>
  <c r="I90" i="203"/>
  <c r="J90" i="203" s="1"/>
  <c r="Y90" i="203" s="1"/>
  <c r="I89" i="203"/>
  <c r="J89" i="203" s="1"/>
  <c r="Y89" i="203" s="1"/>
  <c r="I88" i="203"/>
  <c r="J88" i="203" s="1"/>
  <c r="Y88" i="203" s="1"/>
  <c r="I87" i="203"/>
  <c r="J87" i="203" s="1"/>
  <c r="Y87" i="203" s="1"/>
  <c r="I86" i="203"/>
  <c r="J86" i="203" s="1"/>
  <c r="Y86" i="203" s="1"/>
  <c r="I85" i="203"/>
  <c r="J85" i="203" s="1"/>
  <c r="Y85" i="203" s="1"/>
  <c r="I84" i="203"/>
  <c r="J84" i="203" s="1"/>
  <c r="Y84" i="203" s="1"/>
  <c r="I83" i="203"/>
  <c r="J83" i="203" s="1"/>
  <c r="Y83" i="203" s="1"/>
  <c r="I82" i="203"/>
  <c r="J82" i="203" s="1"/>
  <c r="Y82" i="203" s="1"/>
  <c r="I81" i="203"/>
  <c r="J81" i="203" s="1"/>
  <c r="Y81" i="203" s="1"/>
  <c r="I80" i="203"/>
  <c r="J80" i="203" s="1"/>
  <c r="Y80" i="203" s="1"/>
  <c r="I79" i="203"/>
  <c r="J79" i="203" s="1"/>
  <c r="Y79" i="203" s="1"/>
  <c r="I78" i="203"/>
  <c r="J78" i="203" s="1"/>
  <c r="Y78" i="203" s="1"/>
  <c r="I77" i="203"/>
  <c r="J77" i="203" s="1"/>
  <c r="Y77" i="203" s="1"/>
  <c r="I76" i="203"/>
  <c r="J76" i="203" s="1"/>
  <c r="Y76" i="203" s="1"/>
  <c r="I75" i="203"/>
  <c r="J75" i="203" s="1"/>
  <c r="Y75" i="203" s="1"/>
  <c r="I74" i="203"/>
  <c r="J74" i="203" s="1"/>
  <c r="Y74" i="203" s="1"/>
  <c r="I73" i="203"/>
  <c r="J73" i="203" s="1"/>
  <c r="Y73" i="203" s="1"/>
  <c r="I72" i="203"/>
  <c r="J72" i="203" s="1"/>
  <c r="Y72" i="203" s="1"/>
  <c r="I71" i="203"/>
  <c r="J71" i="203" s="1"/>
  <c r="Y71" i="203" s="1"/>
  <c r="I70" i="203"/>
  <c r="J70" i="203" s="1"/>
  <c r="Y70" i="203" s="1"/>
  <c r="I69" i="203"/>
  <c r="J69" i="203" s="1"/>
  <c r="Y69" i="203" s="1"/>
  <c r="I68" i="203"/>
  <c r="J68" i="203" s="1"/>
  <c r="Y68" i="203" s="1"/>
  <c r="I67" i="203"/>
  <c r="J67" i="203" s="1"/>
  <c r="Y67" i="203" s="1"/>
  <c r="I66" i="203"/>
  <c r="J66" i="203" s="1"/>
  <c r="Y66" i="203" s="1"/>
  <c r="I65" i="203"/>
  <c r="J65" i="203" s="1"/>
  <c r="Y65" i="203" s="1"/>
  <c r="I64" i="203"/>
  <c r="J64" i="203" s="1"/>
  <c r="Y64" i="203" s="1"/>
  <c r="I63" i="203"/>
  <c r="J63" i="203" s="1"/>
  <c r="Y63" i="203" s="1"/>
  <c r="I62" i="203"/>
  <c r="J62" i="203" s="1"/>
  <c r="Y62" i="203" s="1"/>
  <c r="I61" i="203"/>
  <c r="J61" i="203" s="1"/>
  <c r="Y61" i="203" s="1"/>
  <c r="J60" i="203"/>
  <c r="Y60" i="203" s="1"/>
  <c r="I60" i="203"/>
  <c r="I59" i="203"/>
  <c r="J59" i="203" s="1"/>
  <c r="Y59" i="203" s="1"/>
  <c r="I58" i="203"/>
  <c r="J58" i="203" s="1"/>
  <c r="Y58" i="203" s="1"/>
  <c r="I57" i="203"/>
  <c r="J57" i="203" s="1"/>
  <c r="Y57" i="203" s="1"/>
  <c r="I56" i="203"/>
  <c r="J56" i="203" s="1"/>
  <c r="Y56" i="203" s="1"/>
  <c r="I55" i="203"/>
  <c r="J55" i="203" s="1"/>
  <c r="Y55" i="203" s="1"/>
  <c r="I54" i="203"/>
  <c r="J54" i="203" s="1"/>
  <c r="Y54" i="203" s="1"/>
  <c r="I53" i="203"/>
  <c r="J53" i="203" s="1"/>
  <c r="Y53" i="203" s="1"/>
  <c r="I52" i="203"/>
  <c r="J52" i="203" s="1"/>
  <c r="Y52" i="203" s="1"/>
  <c r="I51" i="203"/>
  <c r="J51" i="203" s="1"/>
  <c r="Y51" i="203" s="1"/>
  <c r="I50" i="203"/>
  <c r="J50" i="203" s="1"/>
  <c r="Y50" i="203" s="1"/>
  <c r="I49" i="203"/>
  <c r="J49" i="203" s="1"/>
  <c r="Y49" i="203" s="1"/>
  <c r="I48" i="203"/>
  <c r="J48" i="203" s="1"/>
  <c r="Y48" i="203" s="1"/>
  <c r="I47" i="203"/>
  <c r="J47" i="203" s="1"/>
  <c r="Y47" i="203" s="1"/>
  <c r="I46" i="203"/>
  <c r="J46" i="203" s="1"/>
  <c r="Y46" i="203" s="1"/>
  <c r="I45" i="203"/>
  <c r="J45" i="203" s="1"/>
  <c r="Y45" i="203" s="1"/>
  <c r="I44" i="203"/>
  <c r="J44" i="203" s="1"/>
  <c r="Y44" i="203" s="1"/>
  <c r="I43" i="203"/>
  <c r="J43" i="203" s="1"/>
  <c r="Y43" i="203" s="1"/>
  <c r="I42" i="203"/>
  <c r="J42" i="203" s="1"/>
  <c r="Y42" i="203" s="1"/>
  <c r="I41" i="203"/>
  <c r="J41" i="203" s="1"/>
  <c r="Y41" i="203" s="1"/>
  <c r="I40" i="203"/>
  <c r="J40" i="203" s="1"/>
  <c r="Y40" i="203" s="1"/>
  <c r="I39" i="203"/>
  <c r="J39" i="203" s="1"/>
  <c r="Y39" i="203" s="1"/>
  <c r="I38" i="203"/>
  <c r="J38" i="203" s="1"/>
  <c r="Y38" i="203" s="1"/>
  <c r="I37" i="203"/>
  <c r="J37" i="203" s="1"/>
  <c r="Y37" i="203" s="1"/>
  <c r="I36" i="203"/>
  <c r="J36" i="203" s="1"/>
  <c r="Y36" i="203" s="1"/>
  <c r="I35" i="203"/>
  <c r="J35" i="203" s="1"/>
  <c r="Y35" i="203" s="1"/>
  <c r="I34" i="203"/>
  <c r="J34" i="203" s="1"/>
  <c r="Y34" i="203" s="1"/>
  <c r="I33" i="203"/>
  <c r="J33" i="203" s="1"/>
  <c r="Y33" i="203" s="1"/>
  <c r="I32" i="203"/>
  <c r="J32" i="203" s="1"/>
  <c r="Y32" i="203" s="1"/>
  <c r="I31" i="203"/>
  <c r="J31" i="203" s="1"/>
  <c r="Y31" i="203" s="1"/>
  <c r="I30" i="203"/>
  <c r="J30" i="203" s="1"/>
  <c r="Y30" i="203" s="1"/>
  <c r="I29" i="203"/>
  <c r="J29" i="203" s="1"/>
  <c r="Y29" i="203" s="1"/>
  <c r="I28" i="203"/>
  <c r="J28" i="203" s="1"/>
  <c r="Y28" i="203" s="1"/>
  <c r="I27" i="203"/>
  <c r="J27" i="203" s="1"/>
  <c r="Y27" i="203" s="1"/>
  <c r="I26" i="203"/>
  <c r="J26" i="203" s="1"/>
  <c r="Y26" i="203" s="1"/>
  <c r="I25" i="203"/>
  <c r="J25" i="203" s="1"/>
  <c r="Y25" i="203" s="1"/>
  <c r="I24" i="203"/>
  <c r="J24" i="203" s="1"/>
  <c r="Y24" i="203" s="1"/>
  <c r="I23" i="203"/>
  <c r="J23" i="203" s="1"/>
  <c r="Y23" i="203" s="1"/>
  <c r="I22" i="203"/>
  <c r="J22" i="203" s="1"/>
  <c r="Y22" i="203" s="1"/>
  <c r="I21" i="203"/>
  <c r="J21" i="203" s="1"/>
  <c r="Y21" i="203" s="1"/>
  <c r="I20" i="203"/>
  <c r="J20" i="203" s="1"/>
  <c r="Y20" i="203" s="1"/>
  <c r="I19" i="203"/>
  <c r="J19" i="203" s="1"/>
  <c r="Y19" i="203" s="1"/>
  <c r="I18" i="203"/>
  <c r="J18" i="203" s="1"/>
  <c r="Y18" i="203" s="1"/>
  <c r="I17" i="203"/>
  <c r="J17" i="203" s="1"/>
  <c r="Y17" i="203" s="1"/>
  <c r="I16" i="203"/>
  <c r="J16" i="203" s="1"/>
  <c r="Y16" i="203" s="1"/>
  <c r="I15" i="203"/>
  <c r="J15" i="203" s="1"/>
  <c r="Y15" i="203" s="1"/>
  <c r="I14" i="203"/>
  <c r="J14" i="203" s="1"/>
  <c r="Y14" i="203" s="1"/>
  <c r="I13" i="203"/>
  <c r="J13" i="203" s="1"/>
  <c r="Y13" i="203" s="1"/>
  <c r="I12" i="203"/>
  <c r="J12" i="203" s="1"/>
  <c r="Y12" i="203" s="1"/>
  <c r="I11" i="203"/>
  <c r="J11" i="203" s="1"/>
  <c r="Y11" i="203" s="1"/>
  <c r="I10" i="203"/>
  <c r="J10" i="203" s="1"/>
  <c r="Y10" i="203" s="1"/>
  <c r="I9" i="203"/>
  <c r="J9" i="203" s="1"/>
  <c r="Y9" i="203" s="1"/>
  <c r="I8" i="203"/>
  <c r="J8" i="203" s="1"/>
  <c r="Y8" i="203" s="1"/>
  <c r="AF99" i="202"/>
  <c r="AD99" i="202"/>
  <c r="K99" i="202"/>
  <c r="I99" i="202"/>
  <c r="I98" i="202"/>
  <c r="I97" i="202"/>
  <c r="I96" i="202"/>
  <c r="I95" i="202"/>
  <c r="I94" i="202"/>
  <c r="I93" i="202"/>
  <c r="I92" i="202"/>
  <c r="I91" i="202"/>
  <c r="I90" i="202"/>
  <c r="I89" i="202"/>
  <c r="I88" i="202"/>
  <c r="I87" i="202"/>
  <c r="I86" i="202"/>
  <c r="I85" i="202"/>
  <c r="I84" i="202"/>
  <c r="I83" i="202"/>
  <c r="I82" i="202"/>
  <c r="I81" i="202"/>
  <c r="I80" i="202"/>
  <c r="I79" i="202"/>
  <c r="I78" i="202"/>
  <c r="I77" i="202"/>
  <c r="I76" i="202"/>
  <c r="I75" i="202"/>
  <c r="I74" i="202"/>
  <c r="I73" i="202"/>
  <c r="I72" i="202"/>
  <c r="I71" i="202"/>
  <c r="I70" i="202"/>
  <c r="I69" i="202"/>
  <c r="I68" i="202"/>
  <c r="I67" i="202"/>
  <c r="I66" i="202"/>
  <c r="I65" i="202"/>
  <c r="I64" i="202"/>
  <c r="I63" i="202"/>
  <c r="I62" i="202"/>
  <c r="I61" i="202"/>
  <c r="I60" i="202"/>
  <c r="I59" i="202"/>
  <c r="I58" i="202"/>
  <c r="I57" i="202"/>
  <c r="I56" i="202"/>
  <c r="I55" i="202"/>
  <c r="I54" i="202"/>
  <c r="I53" i="202"/>
  <c r="I52" i="202"/>
  <c r="I51" i="202"/>
  <c r="I50" i="202"/>
  <c r="I49" i="202"/>
  <c r="I48" i="202"/>
  <c r="I47" i="202"/>
  <c r="I46" i="202"/>
  <c r="I45" i="202"/>
  <c r="I44" i="202"/>
  <c r="I43" i="202"/>
  <c r="I42" i="202"/>
  <c r="I41" i="202"/>
  <c r="I40" i="202"/>
  <c r="I39" i="202"/>
  <c r="I38" i="202"/>
  <c r="I37" i="202"/>
  <c r="I36" i="202"/>
  <c r="I35" i="202"/>
  <c r="I34" i="202"/>
  <c r="I33" i="202"/>
  <c r="I32" i="202"/>
  <c r="I31" i="202"/>
  <c r="I30" i="202"/>
  <c r="I29" i="202"/>
  <c r="I28" i="202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AF99" i="77"/>
  <c r="AD99" i="77"/>
  <c r="K99" i="77"/>
  <c r="I99" i="77"/>
  <c r="I98" i="77"/>
  <c r="I97" i="77"/>
  <c r="I96" i="77"/>
  <c r="I95" i="77"/>
  <c r="I94" i="77"/>
  <c r="I93" i="77"/>
  <c r="I92" i="77"/>
  <c r="I91" i="77"/>
  <c r="I90" i="77"/>
  <c r="I89" i="77"/>
  <c r="I88" i="77"/>
  <c r="I87" i="77"/>
  <c r="I86" i="77"/>
  <c r="I85" i="77"/>
  <c r="I84" i="77"/>
  <c r="I83" i="77"/>
  <c r="I82" i="77"/>
  <c r="I81" i="77"/>
  <c r="I80" i="77"/>
  <c r="I79" i="77"/>
  <c r="I78" i="77"/>
  <c r="I77" i="77"/>
  <c r="I76" i="77"/>
  <c r="I75" i="77"/>
  <c r="I74" i="77"/>
  <c r="I73" i="77"/>
  <c r="I72" i="77"/>
  <c r="I71" i="77"/>
  <c r="I70" i="77"/>
  <c r="I69" i="77"/>
  <c r="I68" i="77"/>
  <c r="I67" i="77"/>
  <c r="I66" i="77"/>
  <c r="I65" i="77"/>
  <c r="I64" i="77"/>
  <c r="I63" i="77"/>
  <c r="I62" i="77"/>
  <c r="I61" i="77"/>
  <c r="I60" i="77"/>
  <c r="I59" i="77"/>
  <c r="I58" i="77"/>
  <c r="I57" i="77"/>
  <c r="I56" i="77"/>
  <c r="I55" i="77"/>
  <c r="I54" i="77"/>
  <c r="I53" i="77"/>
  <c r="I52" i="77"/>
  <c r="I51" i="77"/>
  <c r="I50" i="77"/>
  <c r="I49" i="77"/>
  <c r="I48" i="77"/>
  <c r="I47" i="77"/>
  <c r="I46" i="77"/>
  <c r="I45" i="77"/>
  <c r="I44" i="77"/>
  <c r="I43" i="77"/>
  <c r="I42" i="77"/>
  <c r="I41" i="77"/>
  <c r="I40" i="77"/>
  <c r="I39" i="77"/>
  <c r="I38" i="77"/>
  <c r="I37" i="77"/>
  <c r="I36" i="77"/>
  <c r="I35" i="77"/>
  <c r="I34" i="77"/>
  <c r="I33" i="77"/>
  <c r="I32" i="77"/>
  <c r="I31" i="77"/>
  <c r="I30" i="77"/>
  <c r="I29" i="77"/>
  <c r="I28" i="77"/>
  <c r="I27" i="77"/>
  <c r="I26" i="77"/>
  <c r="I25" i="77"/>
  <c r="I24" i="77"/>
  <c r="I23" i="77"/>
  <c r="I22" i="77"/>
  <c r="I21" i="77"/>
  <c r="I20" i="77"/>
  <c r="I19" i="77"/>
  <c r="I18" i="77"/>
  <c r="I17" i="77"/>
  <c r="I16" i="77"/>
  <c r="I15" i="77"/>
  <c r="I14" i="77"/>
  <c r="I13" i="77"/>
  <c r="I12" i="77"/>
  <c r="I11" i="77"/>
  <c r="I10" i="77"/>
  <c r="I9" i="77"/>
  <c r="I8" i="77"/>
  <c r="AF99" i="79"/>
  <c r="AD99" i="79"/>
  <c r="K99" i="79"/>
  <c r="I99" i="79"/>
  <c r="I98" i="79"/>
  <c r="I97" i="79"/>
  <c r="I96" i="79"/>
  <c r="I95" i="79"/>
  <c r="I94" i="79"/>
  <c r="I93" i="79"/>
  <c r="I92" i="79"/>
  <c r="I91" i="79"/>
  <c r="I90" i="79"/>
  <c r="I89" i="79"/>
  <c r="I88" i="79"/>
  <c r="I87" i="79"/>
  <c r="I86" i="79"/>
  <c r="I85" i="79"/>
  <c r="I84" i="79"/>
  <c r="I83" i="79"/>
  <c r="I82" i="79"/>
  <c r="I81" i="79"/>
  <c r="I80" i="79"/>
  <c r="I79" i="79"/>
  <c r="I78" i="79"/>
  <c r="I77" i="79"/>
  <c r="I76" i="79"/>
  <c r="I75" i="79"/>
  <c r="I74" i="79"/>
  <c r="I73" i="79"/>
  <c r="I72" i="79"/>
  <c r="I71" i="79"/>
  <c r="I70" i="79"/>
  <c r="I69" i="79"/>
  <c r="I68" i="79"/>
  <c r="I67" i="79"/>
  <c r="I66" i="79"/>
  <c r="I65" i="79"/>
  <c r="I64" i="79"/>
  <c r="I63" i="79"/>
  <c r="I62" i="79"/>
  <c r="I61" i="79"/>
  <c r="I60" i="79"/>
  <c r="I59" i="79"/>
  <c r="I58" i="79"/>
  <c r="I57" i="79"/>
  <c r="I56" i="79"/>
  <c r="I55" i="79"/>
  <c r="I54" i="79"/>
  <c r="I53" i="79"/>
  <c r="I52" i="79"/>
  <c r="I51" i="79"/>
  <c r="I50" i="79"/>
  <c r="I49" i="79"/>
  <c r="I48" i="79"/>
  <c r="I47" i="79"/>
  <c r="I46" i="79"/>
  <c r="I45" i="79"/>
  <c r="I44" i="79"/>
  <c r="I43" i="79"/>
  <c r="I42" i="79"/>
  <c r="I41" i="79"/>
  <c r="I40" i="79"/>
  <c r="I39" i="79"/>
  <c r="I38" i="79"/>
  <c r="I37" i="79"/>
  <c r="I36" i="79"/>
  <c r="I35" i="79"/>
  <c r="I34" i="79"/>
  <c r="I33" i="79"/>
  <c r="I32" i="79"/>
  <c r="I31" i="79"/>
  <c r="I30" i="79"/>
  <c r="I29" i="79"/>
  <c r="I28" i="79"/>
  <c r="I27" i="79"/>
  <c r="I26" i="79"/>
  <c r="I25" i="79"/>
  <c r="I24" i="79"/>
  <c r="I23" i="79"/>
  <c r="I22" i="79"/>
  <c r="I21" i="79"/>
  <c r="I20" i="79"/>
  <c r="I19" i="79"/>
  <c r="I18" i="79"/>
  <c r="I17" i="79"/>
  <c r="I16" i="79"/>
  <c r="I15" i="79"/>
  <c r="I14" i="79"/>
  <c r="I13" i="79"/>
  <c r="I12" i="79"/>
  <c r="I11" i="79"/>
  <c r="I10" i="79"/>
  <c r="I9" i="79"/>
  <c r="I8" i="79"/>
  <c r="AF99" i="82"/>
  <c r="AD99" i="82"/>
  <c r="K99" i="82"/>
  <c r="I99" i="82"/>
  <c r="I98" i="82"/>
  <c r="I97" i="82"/>
  <c r="I96" i="82"/>
  <c r="I95" i="82"/>
  <c r="I94" i="82"/>
  <c r="I93" i="82"/>
  <c r="I92" i="82"/>
  <c r="I91" i="82"/>
  <c r="I90" i="82"/>
  <c r="I89" i="82"/>
  <c r="I88" i="82"/>
  <c r="I87" i="82"/>
  <c r="I86" i="82"/>
  <c r="I85" i="82"/>
  <c r="I84" i="82"/>
  <c r="I83" i="82"/>
  <c r="I82" i="82"/>
  <c r="I81" i="82"/>
  <c r="I80" i="82"/>
  <c r="I79" i="82"/>
  <c r="I78" i="82"/>
  <c r="I77" i="82"/>
  <c r="I76" i="82"/>
  <c r="I75" i="82"/>
  <c r="I74" i="82"/>
  <c r="I73" i="82"/>
  <c r="I72" i="82"/>
  <c r="I71" i="82"/>
  <c r="I70" i="82"/>
  <c r="I69" i="82"/>
  <c r="I68" i="82"/>
  <c r="I67" i="82"/>
  <c r="I66" i="82"/>
  <c r="I65" i="82"/>
  <c r="I64" i="82"/>
  <c r="I63" i="82"/>
  <c r="I62" i="82"/>
  <c r="I61" i="82"/>
  <c r="I60" i="82"/>
  <c r="I59" i="82"/>
  <c r="I58" i="82"/>
  <c r="I57" i="82"/>
  <c r="I56" i="82"/>
  <c r="I55" i="82"/>
  <c r="I54" i="82"/>
  <c r="I53" i="82"/>
  <c r="I52" i="82"/>
  <c r="I51" i="82"/>
  <c r="I50" i="82"/>
  <c r="I49" i="82"/>
  <c r="I48" i="82"/>
  <c r="I47" i="82"/>
  <c r="I46" i="82"/>
  <c r="I45" i="82"/>
  <c r="I44" i="82"/>
  <c r="I43" i="82"/>
  <c r="I42" i="82"/>
  <c r="I41" i="82"/>
  <c r="I40" i="82"/>
  <c r="I39" i="82"/>
  <c r="I38" i="82"/>
  <c r="I37" i="82"/>
  <c r="I36" i="82"/>
  <c r="I35" i="82"/>
  <c r="I34" i="82"/>
  <c r="I33" i="82"/>
  <c r="I32" i="82"/>
  <c r="I31" i="82"/>
  <c r="I30" i="82"/>
  <c r="I29" i="82"/>
  <c r="I28" i="82"/>
  <c r="I27" i="82"/>
  <c r="I26" i="82"/>
  <c r="I25" i="82"/>
  <c r="I24" i="82"/>
  <c r="I23" i="82"/>
  <c r="I22" i="82"/>
  <c r="I21" i="82"/>
  <c r="I20" i="82"/>
  <c r="I19" i="82"/>
  <c r="I18" i="82"/>
  <c r="I17" i="82"/>
  <c r="I16" i="82"/>
  <c r="I15" i="82"/>
  <c r="I14" i="82"/>
  <c r="I13" i="82"/>
  <c r="I12" i="82"/>
  <c r="I11" i="82"/>
  <c r="I10" i="82"/>
  <c r="I9" i="82"/>
  <c r="I8" i="82"/>
  <c r="AF99" i="81"/>
  <c r="AD99" i="81"/>
  <c r="K99" i="81"/>
  <c r="I99" i="81"/>
  <c r="I98" i="81"/>
  <c r="I97" i="81"/>
  <c r="I96" i="81"/>
  <c r="I95" i="81"/>
  <c r="I94" i="81"/>
  <c r="I93" i="81"/>
  <c r="I92" i="81"/>
  <c r="I91" i="81"/>
  <c r="I90" i="81"/>
  <c r="I89" i="81"/>
  <c r="I88" i="81"/>
  <c r="I87" i="81"/>
  <c r="I86" i="81"/>
  <c r="I85" i="81"/>
  <c r="I84" i="81"/>
  <c r="I83" i="81"/>
  <c r="I82" i="81"/>
  <c r="I81" i="81"/>
  <c r="I80" i="81"/>
  <c r="I79" i="81"/>
  <c r="I78" i="81"/>
  <c r="I77" i="81"/>
  <c r="I76" i="81"/>
  <c r="I75" i="81"/>
  <c r="I74" i="81"/>
  <c r="I73" i="81"/>
  <c r="I72" i="81"/>
  <c r="I71" i="81"/>
  <c r="I70" i="81"/>
  <c r="I69" i="81"/>
  <c r="I68" i="81"/>
  <c r="I67" i="81"/>
  <c r="I66" i="81"/>
  <c r="I65" i="81"/>
  <c r="I64" i="81"/>
  <c r="I63" i="81"/>
  <c r="I62" i="81"/>
  <c r="I61" i="81"/>
  <c r="I60" i="81"/>
  <c r="I59" i="81"/>
  <c r="I58" i="81"/>
  <c r="I57" i="81"/>
  <c r="I56" i="81"/>
  <c r="I55" i="81"/>
  <c r="I54" i="81"/>
  <c r="I53" i="81"/>
  <c r="I52" i="81"/>
  <c r="I51" i="81"/>
  <c r="I50" i="81"/>
  <c r="I49" i="81"/>
  <c r="I48" i="81"/>
  <c r="I47" i="81"/>
  <c r="I46" i="81"/>
  <c r="I45" i="81"/>
  <c r="I44" i="81"/>
  <c r="I43" i="81"/>
  <c r="I42" i="81"/>
  <c r="I41" i="81"/>
  <c r="I40" i="81"/>
  <c r="I39" i="81"/>
  <c r="I38" i="81"/>
  <c r="I37" i="81"/>
  <c r="I36" i="81"/>
  <c r="I35" i="81"/>
  <c r="I34" i="81"/>
  <c r="I33" i="81"/>
  <c r="I32" i="81"/>
  <c r="I31" i="81"/>
  <c r="I30" i="81"/>
  <c r="I29" i="81"/>
  <c r="I28" i="81"/>
  <c r="I27" i="81"/>
  <c r="I26" i="81"/>
  <c r="I25" i="81"/>
  <c r="I24" i="81"/>
  <c r="I23" i="81"/>
  <c r="I22" i="81"/>
  <c r="I21" i="81"/>
  <c r="I20" i="81"/>
  <c r="I19" i="81"/>
  <c r="I18" i="81"/>
  <c r="I17" i="81"/>
  <c r="I16" i="81"/>
  <c r="I15" i="81"/>
  <c r="I14" i="81"/>
  <c r="I13" i="81"/>
  <c r="I12" i="81"/>
  <c r="I11" i="81"/>
  <c r="I10" i="81"/>
  <c r="I9" i="81"/>
  <c r="I8" i="81"/>
  <c r="AF99" i="80"/>
  <c r="AD99" i="80"/>
  <c r="K99" i="80"/>
  <c r="I99" i="80"/>
  <c r="I98" i="80"/>
  <c r="I97" i="80"/>
  <c r="I96" i="80"/>
  <c r="I95" i="80"/>
  <c r="I94" i="80"/>
  <c r="I93" i="80"/>
  <c r="I92" i="80"/>
  <c r="I91" i="80"/>
  <c r="I90" i="80"/>
  <c r="I89" i="80"/>
  <c r="I88" i="80"/>
  <c r="I87" i="80"/>
  <c r="I86" i="80"/>
  <c r="I85" i="80"/>
  <c r="I84" i="80"/>
  <c r="I83" i="80"/>
  <c r="I82" i="80"/>
  <c r="I81" i="80"/>
  <c r="I80" i="80"/>
  <c r="I79" i="80"/>
  <c r="I78" i="80"/>
  <c r="I77" i="80"/>
  <c r="I76" i="80"/>
  <c r="I75" i="80"/>
  <c r="I74" i="80"/>
  <c r="I73" i="80"/>
  <c r="I72" i="80"/>
  <c r="I71" i="80"/>
  <c r="I70" i="80"/>
  <c r="I69" i="80"/>
  <c r="I68" i="80"/>
  <c r="I67" i="80"/>
  <c r="I66" i="80"/>
  <c r="I65" i="80"/>
  <c r="I64" i="80"/>
  <c r="I63" i="80"/>
  <c r="I62" i="80"/>
  <c r="I61" i="80"/>
  <c r="I60" i="80"/>
  <c r="I59" i="80"/>
  <c r="I58" i="80"/>
  <c r="I57" i="80"/>
  <c r="I56" i="80"/>
  <c r="I55" i="80"/>
  <c r="I54" i="80"/>
  <c r="I53" i="80"/>
  <c r="I52" i="80"/>
  <c r="I51" i="80"/>
  <c r="I50" i="80"/>
  <c r="I49" i="80"/>
  <c r="I48" i="80"/>
  <c r="I47" i="80"/>
  <c r="I46" i="80"/>
  <c r="I45" i="80"/>
  <c r="I44" i="80"/>
  <c r="I43" i="80"/>
  <c r="I42" i="80"/>
  <c r="I41" i="80"/>
  <c r="I40" i="80"/>
  <c r="I39" i="80"/>
  <c r="I38" i="80"/>
  <c r="I37" i="80"/>
  <c r="I36" i="80"/>
  <c r="I35" i="80"/>
  <c r="I34" i="80"/>
  <c r="I33" i="80"/>
  <c r="I32" i="80"/>
  <c r="I31" i="80"/>
  <c r="I30" i="80"/>
  <c r="I29" i="80"/>
  <c r="I28" i="80"/>
  <c r="I27" i="80"/>
  <c r="I26" i="80"/>
  <c r="I25" i="80"/>
  <c r="I24" i="80"/>
  <c r="I23" i="80"/>
  <c r="I22" i="80"/>
  <c r="I21" i="80"/>
  <c r="I20" i="80"/>
  <c r="I19" i="80"/>
  <c r="I18" i="80"/>
  <c r="I17" i="80"/>
  <c r="I16" i="80"/>
  <c r="I15" i="80"/>
  <c r="I14" i="80"/>
  <c r="I13" i="80"/>
  <c r="I12" i="80"/>
  <c r="I11" i="80"/>
  <c r="I10" i="80"/>
  <c r="I9" i="80"/>
  <c r="I8" i="80"/>
  <c r="AF99" i="76"/>
  <c r="AD99" i="76"/>
  <c r="K99" i="76"/>
  <c r="I99" i="76"/>
  <c r="I98" i="76"/>
  <c r="I97" i="76"/>
  <c r="I96" i="76"/>
  <c r="I95" i="76"/>
  <c r="I94" i="76"/>
  <c r="I93" i="76"/>
  <c r="I92" i="76"/>
  <c r="I91" i="76"/>
  <c r="I90" i="76"/>
  <c r="I89" i="76"/>
  <c r="I88" i="76"/>
  <c r="I87" i="76"/>
  <c r="I86" i="76"/>
  <c r="I85" i="76"/>
  <c r="I84" i="76"/>
  <c r="I83" i="76"/>
  <c r="I82" i="76"/>
  <c r="I81" i="76"/>
  <c r="I80" i="76"/>
  <c r="I79" i="76"/>
  <c r="I78" i="76"/>
  <c r="I77" i="76"/>
  <c r="I76" i="76"/>
  <c r="I75" i="76"/>
  <c r="I74" i="76"/>
  <c r="I73" i="76"/>
  <c r="I72" i="76"/>
  <c r="I71" i="76"/>
  <c r="I70" i="76"/>
  <c r="I69" i="76"/>
  <c r="I68" i="76"/>
  <c r="I67" i="76"/>
  <c r="I66" i="76"/>
  <c r="I65" i="76"/>
  <c r="I64" i="76"/>
  <c r="I63" i="76"/>
  <c r="I62" i="76"/>
  <c r="I61" i="76"/>
  <c r="I60" i="76"/>
  <c r="I59" i="76"/>
  <c r="I58" i="76"/>
  <c r="I57" i="76"/>
  <c r="I56" i="76"/>
  <c r="I55" i="76"/>
  <c r="I54" i="76"/>
  <c r="I53" i="76"/>
  <c r="I52" i="76"/>
  <c r="I51" i="76"/>
  <c r="I50" i="76"/>
  <c r="I49" i="76"/>
  <c r="I48" i="76"/>
  <c r="I47" i="76"/>
  <c r="I46" i="76"/>
  <c r="I45" i="76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28" i="76"/>
  <c r="I27" i="76"/>
  <c r="I26" i="76"/>
  <c r="I25" i="76"/>
  <c r="I24" i="76"/>
  <c r="I23" i="76"/>
  <c r="I22" i="76"/>
  <c r="I21" i="76"/>
  <c r="I20" i="76"/>
  <c r="I19" i="76"/>
  <c r="I18" i="76"/>
  <c r="I17" i="76"/>
  <c r="I16" i="76"/>
  <c r="I15" i="76"/>
  <c r="I14" i="76"/>
  <c r="I13" i="76"/>
  <c r="I12" i="76"/>
  <c r="I11" i="76"/>
  <c r="I10" i="76"/>
  <c r="I9" i="76"/>
  <c r="I8" i="76"/>
  <c r="AF99" i="75"/>
  <c r="AD99" i="75"/>
  <c r="K99" i="75"/>
  <c r="I99" i="75"/>
  <c r="I98" i="75"/>
  <c r="I97" i="75"/>
  <c r="I96" i="75"/>
  <c r="I95" i="75"/>
  <c r="I94" i="75"/>
  <c r="I93" i="75"/>
  <c r="I92" i="75"/>
  <c r="I91" i="75"/>
  <c r="I90" i="75"/>
  <c r="I89" i="75"/>
  <c r="I88" i="75"/>
  <c r="I87" i="75"/>
  <c r="I86" i="75"/>
  <c r="I85" i="75"/>
  <c r="I84" i="75"/>
  <c r="I83" i="75"/>
  <c r="I82" i="75"/>
  <c r="I81" i="75"/>
  <c r="I80" i="75"/>
  <c r="I79" i="75"/>
  <c r="I78" i="75"/>
  <c r="I77" i="75"/>
  <c r="I76" i="75"/>
  <c r="I75" i="75"/>
  <c r="I74" i="75"/>
  <c r="I73" i="75"/>
  <c r="I72" i="75"/>
  <c r="I71" i="75"/>
  <c r="I70" i="75"/>
  <c r="I69" i="75"/>
  <c r="I68" i="75"/>
  <c r="I67" i="75"/>
  <c r="I66" i="75"/>
  <c r="I65" i="75"/>
  <c r="I64" i="75"/>
  <c r="I63" i="75"/>
  <c r="I62" i="75"/>
  <c r="I61" i="75"/>
  <c r="I60" i="75"/>
  <c r="I59" i="75"/>
  <c r="I58" i="75"/>
  <c r="I57" i="75"/>
  <c r="I56" i="75"/>
  <c r="I55" i="75"/>
  <c r="I54" i="75"/>
  <c r="I53" i="75"/>
  <c r="I52" i="75"/>
  <c r="I51" i="75"/>
  <c r="I50" i="75"/>
  <c r="I49" i="75"/>
  <c r="I48" i="75"/>
  <c r="I47" i="75"/>
  <c r="I46" i="75"/>
  <c r="I45" i="75"/>
  <c r="I44" i="75"/>
  <c r="I43" i="75"/>
  <c r="I42" i="75"/>
  <c r="I41" i="75"/>
  <c r="I40" i="75"/>
  <c r="I39" i="75"/>
  <c r="I38" i="75"/>
  <c r="I37" i="75"/>
  <c r="I36" i="75"/>
  <c r="I35" i="75"/>
  <c r="I34" i="75"/>
  <c r="I33" i="75"/>
  <c r="I32" i="75"/>
  <c r="I31" i="75"/>
  <c r="I30" i="75"/>
  <c r="I29" i="75"/>
  <c r="I28" i="75"/>
  <c r="I27" i="75"/>
  <c r="I26" i="75"/>
  <c r="I25" i="75"/>
  <c r="I24" i="75"/>
  <c r="I23" i="75"/>
  <c r="I22" i="75"/>
  <c r="I21" i="75"/>
  <c r="I20" i="75"/>
  <c r="I19" i="75"/>
  <c r="I18" i="75"/>
  <c r="I17" i="75"/>
  <c r="I16" i="75"/>
  <c r="I15" i="75"/>
  <c r="I14" i="75"/>
  <c r="I13" i="75"/>
  <c r="I12" i="75"/>
  <c r="I11" i="75"/>
  <c r="I10" i="75"/>
  <c r="I9" i="75"/>
  <c r="I8" i="75"/>
  <c r="AF118" i="74"/>
  <c r="AD118" i="74"/>
  <c r="K118" i="74"/>
  <c r="I118" i="74"/>
  <c r="I117" i="74"/>
  <c r="I116" i="74"/>
  <c r="I115" i="74"/>
  <c r="I114" i="74"/>
  <c r="I113" i="74"/>
  <c r="I112" i="74"/>
  <c r="I111" i="74"/>
  <c r="I110" i="74"/>
  <c r="I109" i="74"/>
  <c r="I108" i="74"/>
  <c r="I107" i="74"/>
  <c r="I106" i="74"/>
  <c r="I105" i="74"/>
  <c r="I104" i="74"/>
  <c r="I103" i="74"/>
  <c r="I102" i="74"/>
  <c r="I101" i="74"/>
  <c r="I100" i="74"/>
  <c r="I99" i="74"/>
  <c r="I98" i="74"/>
  <c r="I97" i="74"/>
  <c r="I96" i="74"/>
  <c r="I95" i="74"/>
  <c r="I94" i="74"/>
  <c r="I93" i="74"/>
  <c r="I92" i="74"/>
  <c r="I91" i="74"/>
  <c r="I90" i="74"/>
  <c r="I89" i="74"/>
  <c r="I88" i="74"/>
  <c r="I87" i="74"/>
  <c r="I86" i="74"/>
  <c r="I85" i="74"/>
  <c r="I84" i="74"/>
  <c r="I83" i="74"/>
  <c r="I82" i="74"/>
  <c r="I81" i="74"/>
  <c r="I80" i="74"/>
  <c r="I79" i="74"/>
  <c r="I78" i="74"/>
  <c r="I77" i="74"/>
  <c r="I76" i="74"/>
  <c r="I75" i="74"/>
  <c r="I74" i="74"/>
  <c r="I73" i="74"/>
  <c r="I72" i="74"/>
  <c r="I71" i="74"/>
  <c r="I70" i="74"/>
  <c r="I69" i="74"/>
  <c r="I68" i="74"/>
  <c r="I67" i="74"/>
  <c r="I66" i="74"/>
  <c r="I65" i="74"/>
  <c r="I64" i="74"/>
  <c r="I63" i="74"/>
  <c r="I62" i="74"/>
  <c r="I61" i="74"/>
  <c r="I60" i="74"/>
  <c r="I59" i="74"/>
  <c r="I58" i="74"/>
  <c r="I57" i="74"/>
  <c r="I56" i="74"/>
  <c r="I55" i="74"/>
  <c r="I54" i="74"/>
  <c r="I53" i="74"/>
  <c r="I52" i="74"/>
  <c r="I51" i="74"/>
  <c r="I50" i="74"/>
  <c r="I49" i="74"/>
  <c r="I48" i="74"/>
  <c r="I47" i="74"/>
  <c r="I46" i="74"/>
  <c r="I45" i="74"/>
  <c r="I44" i="74"/>
  <c r="I43" i="74"/>
  <c r="I42" i="74"/>
  <c r="I41" i="74"/>
  <c r="I40" i="74"/>
  <c r="I39" i="74"/>
  <c r="I38" i="74"/>
  <c r="I37" i="74"/>
  <c r="I36" i="74"/>
  <c r="I35" i="74"/>
  <c r="I34" i="74"/>
  <c r="I33" i="74"/>
  <c r="I32" i="74"/>
  <c r="I12" i="74"/>
  <c r="I11" i="74"/>
  <c r="I10" i="74"/>
  <c r="I9" i="74"/>
  <c r="I8" i="74"/>
  <c r="AF99" i="73"/>
  <c r="AD99" i="73"/>
  <c r="K99" i="73"/>
  <c r="I99" i="73"/>
  <c r="I98" i="73"/>
  <c r="I97" i="73"/>
  <c r="I96" i="73"/>
  <c r="I95" i="73"/>
  <c r="I94" i="73"/>
  <c r="I93" i="73"/>
  <c r="I92" i="73"/>
  <c r="I91" i="73"/>
  <c r="I90" i="73"/>
  <c r="I89" i="73"/>
  <c r="I88" i="73"/>
  <c r="I87" i="73"/>
  <c r="I86" i="73"/>
  <c r="I85" i="73"/>
  <c r="I84" i="73"/>
  <c r="I83" i="73"/>
  <c r="I82" i="73"/>
  <c r="I81" i="73"/>
  <c r="I80" i="73"/>
  <c r="I79" i="73"/>
  <c r="I78" i="73"/>
  <c r="I77" i="73"/>
  <c r="I76" i="73"/>
  <c r="I75" i="73"/>
  <c r="I74" i="73"/>
  <c r="I73" i="73"/>
  <c r="I72" i="73"/>
  <c r="I71" i="73"/>
  <c r="I70" i="73"/>
  <c r="I69" i="73"/>
  <c r="I68" i="73"/>
  <c r="I67" i="73"/>
  <c r="I66" i="73"/>
  <c r="I65" i="73"/>
  <c r="I64" i="73"/>
  <c r="I63" i="73"/>
  <c r="I62" i="73"/>
  <c r="I61" i="73"/>
  <c r="I60" i="73"/>
  <c r="I59" i="73"/>
  <c r="I58" i="73"/>
  <c r="I57" i="73"/>
  <c r="I56" i="73"/>
  <c r="I55" i="73"/>
  <c r="I54" i="73"/>
  <c r="I53" i="73"/>
  <c r="I52" i="73"/>
  <c r="I51" i="73"/>
  <c r="I50" i="73"/>
  <c r="I49" i="73"/>
  <c r="I48" i="73"/>
  <c r="I47" i="73"/>
  <c r="I46" i="73"/>
  <c r="I45" i="73"/>
  <c r="I44" i="73"/>
  <c r="I43" i="73"/>
  <c r="I42" i="73"/>
  <c r="I41" i="73"/>
  <c r="I40" i="73"/>
  <c r="I39" i="73"/>
  <c r="I38" i="73"/>
  <c r="I37" i="73"/>
  <c r="I36" i="73"/>
  <c r="I35" i="73"/>
  <c r="I34" i="73"/>
  <c r="I33" i="73"/>
  <c r="I32" i="73"/>
  <c r="I31" i="73"/>
  <c r="I30" i="73"/>
  <c r="I29" i="73"/>
  <c r="I28" i="73"/>
  <c r="I27" i="73"/>
  <c r="I26" i="73"/>
  <c r="I25" i="73"/>
  <c r="I24" i="73"/>
  <c r="I23" i="73"/>
  <c r="I22" i="73"/>
  <c r="I21" i="73"/>
  <c r="I20" i="73"/>
  <c r="I19" i="73"/>
  <c r="I18" i="73"/>
  <c r="I17" i="73"/>
  <c r="I16" i="73"/>
  <c r="I15" i="73"/>
  <c r="I14" i="73"/>
  <c r="I13" i="73"/>
  <c r="I12" i="73"/>
  <c r="I11" i="73"/>
  <c r="I10" i="73"/>
  <c r="I9" i="73"/>
  <c r="I8" i="73"/>
  <c r="AF115" i="72"/>
  <c r="AD115" i="72"/>
  <c r="K115" i="72"/>
  <c r="I115" i="72"/>
  <c r="I114" i="72"/>
  <c r="I113" i="72"/>
  <c r="I112" i="72"/>
  <c r="I111" i="72"/>
  <c r="I110" i="72"/>
  <c r="I109" i="72"/>
  <c r="I108" i="72"/>
  <c r="I107" i="72"/>
  <c r="I106" i="72"/>
  <c r="I105" i="72"/>
  <c r="I104" i="72"/>
  <c r="I103" i="72"/>
  <c r="I102" i="72"/>
  <c r="I101" i="72"/>
  <c r="I100" i="72"/>
  <c r="I99" i="72"/>
  <c r="I98" i="72"/>
  <c r="I97" i="72"/>
  <c r="I96" i="72"/>
  <c r="I95" i="72"/>
  <c r="I94" i="72"/>
  <c r="I93" i="72"/>
  <c r="I92" i="72"/>
  <c r="I91" i="72"/>
  <c r="I90" i="72"/>
  <c r="I89" i="72"/>
  <c r="I88" i="72"/>
  <c r="I87" i="72"/>
  <c r="I86" i="72"/>
  <c r="I85" i="72"/>
  <c r="I84" i="72"/>
  <c r="I83" i="72"/>
  <c r="I82" i="72"/>
  <c r="I81" i="72"/>
  <c r="I80" i="72"/>
  <c r="I79" i="72"/>
  <c r="I78" i="72"/>
  <c r="I77" i="72"/>
  <c r="I76" i="72"/>
  <c r="I75" i="72"/>
  <c r="I74" i="72"/>
  <c r="I73" i="72"/>
  <c r="I72" i="72"/>
  <c r="I71" i="72"/>
  <c r="I70" i="72"/>
  <c r="I69" i="72"/>
  <c r="I68" i="72"/>
  <c r="I67" i="72"/>
  <c r="I66" i="72"/>
  <c r="I65" i="72"/>
  <c r="I64" i="72"/>
  <c r="I63" i="72"/>
  <c r="I62" i="72"/>
  <c r="I61" i="72"/>
  <c r="I60" i="72"/>
  <c r="I59" i="72"/>
  <c r="I58" i="72"/>
  <c r="I57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4" i="72"/>
  <c r="I43" i="72"/>
  <c r="I42" i="72"/>
  <c r="I41" i="72"/>
  <c r="I40" i="72"/>
  <c r="I39" i="72"/>
  <c r="I38" i="72"/>
  <c r="I37" i="72"/>
  <c r="I36" i="72"/>
  <c r="I35" i="72"/>
  <c r="I34" i="72"/>
  <c r="I33" i="72"/>
  <c r="I32" i="72"/>
  <c r="I31" i="72"/>
  <c r="I30" i="72"/>
  <c r="I29" i="72"/>
  <c r="I12" i="72"/>
  <c r="I11" i="72"/>
  <c r="I10" i="72"/>
  <c r="I9" i="72"/>
  <c r="I8" i="72"/>
  <c r="AF99" i="71"/>
  <c r="AD99" i="71"/>
  <c r="K99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I8" i="71"/>
  <c r="AF99" i="91"/>
  <c r="AD99" i="91"/>
  <c r="K99" i="91"/>
  <c r="I99" i="91"/>
  <c r="I98" i="91"/>
  <c r="I97" i="91"/>
  <c r="I96" i="91"/>
  <c r="I95" i="91"/>
  <c r="I94" i="91"/>
  <c r="I93" i="91"/>
  <c r="I92" i="91"/>
  <c r="I91" i="91"/>
  <c r="I90" i="91"/>
  <c r="I89" i="91"/>
  <c r="I88" i="91"/>
  <c r="I87" i="91"/>
  <c r="I86" i="91"/>
  <c r="I85" i="91"/>
  <c r="I84" i="91"/>
  <c r="I83" i="91"/>
  <c r="I82" i="91"/>
  <c r="I81" i="91"/>
  <c r="I80" i="91"/>
  <c r="I79" i="91"/>
  <c r="I78" i="91"/>
  <c r="I77" i="91"/>
  <c r="I76" i="91"/>
  <c r="I75" i="91"/>
  <c r="I74" i="91"/>
  <c r="I73" i="91"/>
  <c r="I72" i="91"/>
  <c r="I71" i="91"/>
  <c r="I70" i="91"/>
  <c r="I69" i="91"/>
  <c r="I68" i="91"/>
  <c r="I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3" i="91"/>
  <c r="I52" i="91"/>
  <c r="I51" i="91"/>
  <c r="I50" i="91"/>
  <c r="I49" i="91"/>
  <c r="I48" i="91"/>
  <c r="I47" i="91"/>
  <c r="I46" i="91"/>
  <c r="I45" i="91"/>
  <c r="I44" i="91"/>
  <c r="I43" i="91"/>
  <c r="I42" i="91"/>
  <c r="I41" i="91"/>
  <c r="I40" i="91"/>
  <c r="I39" i="91"/>
  <c r="I38" i="91"/>
  <c r="I37" i="91"/>
  <c r="I36" i="91"/>
  <c r="I35" i="91"/>
  <c r="I34" i="91"/>
  <c r="I33" i="91"/>
  <c r="I32" i="91"/>
  <c r="I31" i="91"/>
  <c r="I30" i="91"/>
  <c r="I29" i="91"/>
  <c r="I28" i="91"/>
  <c r="I27" i="91"/>
  <c r="I26" i="91"/>
  <c r="I25" i="91"/>
  <c r="I24" i="91"/>
  <c r="I23" i="91"/>
  <c r="I22" i="91"/>
  <c r="I21" i="91"/>
  <c r="I20" i="91"/>
  <c r="I19" i="91"/>
  <c r="I18" i="91"/>
  <c r="I17" i="91"/>
  <c r="I16" i="91"/>
  <c r="I15" i="91"/>
  <c r="I14" i="91"/>
  <c r="I13" i="91"/>
  <c r="I12" i="91"/>
  <c r="I11" i="91"/>
  <c r="I10" i="91"/>
  <c r="I9" i="91"/>
  <c r="I8" i="91"/>
  <c r="I119" i="70"/>
  <c r="J119" i="70" s="1"/>
  <c r="Y119" i="70" s="1"/>
  <c r="I118" i="70"/>
  <c r="J118" i="70" s="1"/>
  <c r="Y118" i="70" s="1"/>
  <c r="I117" i="70"/>
  <c r="J117" i="70" s="1"/>
  <c r="Y117" i="70" s="1"/>
  <c r="I116" i="70"/>
  <c r="J116" i="70" s="1"/>
  <c r="Y116" i="70" s="1"/>
  <c r="I115" i="70"/>
  <c r="J115" i="70" s="1"/>
  <c r="Y115" i="70" s="1"/>
  <c r="I114" i="70"/>
  <c r="J114" i="70" s="1"/>
  <c r="Y114" i="70" s="1"/>
  <c r="I113" i="70"/>
  <c r="J113" i="70" s="1"/>
  <c r="Y113" i="70" s="1"/>
  <c r="I112" i="70"/>
  <c r="J112" i="70" s="1"/>
  <c r="Y112" i="70" s="1"/>
  <c r="I111" i="70"/>
  <c r="J111" i="70" s="1"/>
  <c r="Y111" i="70" s="1"/>
  <c r="I110" i="70"/>
  <c r="J110" i="70" s="1"/>
  <c r="Y110" i="70" s="1"/>
  <c r="I109" i="70"/>
  <c r="J109" i="70" s="1"/>
  <c r="Y109" i="70" s="1"/>
  <c r="I108" i="70"/>
  <c r="J108" i="70" s="1"/>
  <c r="Y108" i="70" s="1"/>
  <c r="I107" i="70"/>
  <c r="J107" i="70" s="1"/>
  <c r="Y107" i="70" s="1"/>
  <c r="I106" i="70"/>
  <c r="J106" i="70" s="1"/>
  <c r="Y106" i="70" s="1"/>
  <c r="I105" i="70"/>
  <c r="J105" i="70" s="1"/>
  <c r="Y105" i="70" s="1"/>
  <c r="I104" i="70"/>
  <c r="J104" i="70" s="1"/>
  <c r="Y104" i="70" s="1"/>
  <c r="I103" i="70"/>
  <c r="J103" i="70" s="1"/>
  <c r="Y103" i="70" s="1"/>
  <c r="I102" i="70"/>
  <c r="J102" i="70" s="1"/>
  <c r="Y102" i="70" s="1"/>
  <c r="I101" i="70"/>
  <c r="J101" i="70" s="1"/>
  <c r="Y101" i="70" s="1"/>
  <c r="I100" i="70"/>
  <c r="J100" i="70" s="1"/>
  <c r="Y100" i="70" s="1"/>
  <c r="I99" i="70"/>
  <c r="J99" i="70" s="1"/>
  <c r="Y99" i="70" s="1"/>
  <c r="I98" i="70"/>
  <c r="J98" i="70" s="1"/>
  <c r="Y98" i="70" s="1"/>
  <c r="I97" i="70"/>
  <c r="J97" i="70" s="1"/>
  <c r="Y97" i="70" s="1"/>
  <c r="I96" i="70"/>
  <c r="J96" i="70" s="1"/>
  <c r="Y96" i="70" s="1"/>
  <c r="I95" i="70"/>
  <c r="J95" i="70" s="1"/>
  <c r="Y95" i="70" s="1"/>
  <c r="I94" i="70"/>
  <c r="J94" i="70" s="1"/>
  <c r="Y94" i="70" s="1"/>
  <c r="I93" i="70"/>
  <c r="J93" i="70" s="1"/>
  <c r="Y93" i="70" s="1"/>
  <c r="I92" i="70"/>
  <c r="J92" i="70" s="1"/>
  <c r="Y92" i="70" s="1"/>
  <c r="I91" i="70"/>
  <c r="J91" i="70" s="1"/>
  <c r="Y91" i="70" s="1"/>
  <c r="I90" i="70"/>
  <c r="J90" i="70" s="1"/>
  <c r="Y90" i="70" s="1"/>
  <c r="I89" i="70"/>
  <c r="J89" i="70" s="1"/>
  <c r="Y89" i="70" s="1"/>
  <c r="I88" i="70"/>
  <c r="J88" i="70" s="1"/>
  <c r="Y88" i="70" s="1"/>
  <c r="I87" i="70"/>
  <c r="J87" i="70" s="1"/>
  <c r="Y87" i="70" s="1"/>
  <c r="I86" i="70"/>
  <c r="J86" i="70" s="1"/>
  <c r="Y86" i="70" s="1"/>
  <c r="I85" i="70"/>
  <c r="J85" i="70" s="1"/>
  <c r="Y85" i="70" s="1"/>
  <c r="I84" i="70"/>
  <c r="J84" i="70" s="1"/>
  <c r="Y84" i="70" s="1"/>
  <c r="I83" i="70"/>
  <c r="J83" i="70" s="1"/>
  <c r="Y83" i="70" s="1"/>
  <c r="I82" i="70"/>
  <c r="J82" i="70" s="1"/>
  <c r="Y82" i="70" s="1"/>
  <c r="I81" i="70"/>
  <c r="J81" i="70" s="1"/>
  <c r="Y81" i="70" s="1"/>
  <c r="I80" i="70"/>
  <c r="J80" i="70" s="1"/>
  <c r="Y80" i="70" s="1"/>
  <c r="I79" i="70"/>
  <c r="J79" i="70" s="1"/>
  <c r="Y79" i="70" s="1"/>
  <c r="I78" i="70"/>
  <c r="J78" i="70" s="1"/>
  <c r="Y78" i="70" s="1"/>
  <c r="I77" i="70"/>
  <c r="J77" i="70" s="1"/>
  <c r="Y77" i="70" s="1"/>
  <c r="I76" i="70"/>
  <c r="J76" i="70" s="1"/>
  <c r="Y76" i="70" s="1"/>
  <c r="I75" i="70"/>
  <c r="J75" i="70" s="1"/>
  <c r="Y75" i="70" s="1"/>
  <c r="I74" i="70"/>
  <c r="J74" i="70" s="1"/>
  <c r="Y74" i="70" s="1"/>
  <c r="I73" i="70"/>
  <c r="J73" i="70" s="1"/>
  <c r="Y73" i="70" s="1"/>
  <c r="I72" i="70"/>
  <c r="J72" i="70" s="1"/>
  <c r="Y72" i="70" s="1"/>
  <c r="I71" i="70"/>
  <c r="J71" i="70" s="1"/>
  <c r="Y71" i="70" s="1"/>
  <c r="I70" i="70"/>
  <c r="J70" i="70" s="1"/>
  <c r="Y70" i="70" s="1"/>
  <c r="I69" i="70"/>
  <c r="J69" i="70" s="1"/>
  <c r="Y69" i="70" s="1"/>
  <c r="I68" i="70"/>
  <c r="J68" i="70" s="1"/>
  <c r="Y68" i="70" s="1"/>
  <c r="I67" i="70"/>
  <c r="J67" i="70" s="1"/>
  <c r="Y67" i="70" s="1"/>
  <c r="I66" i="70"/>
  <c r="J66" i="70" s="1"/>
  <c r="Y66" i="70" s="1"/>
  <c r="I65" i="70"/>
  <c r="J65" i="70" s="1"/>
  <c r="Y65" i="70" s="1"/>
  <c r="I64" i="70"/>
  <c r="J64" i="70" s="1"/>
  <c r="Y64" i="70" s="1"/>
  <c r="I63" i="70"/>
  <c r="J63" i="70" s="1"/>
  <c r="Y63" i="70" s="1"/>
  <c r="I62" i="70"/>
  <c r="J62" i="70" s="1"/>
  <c r="Y62" i="70" s="1"/>
  <c r="I61" i="70"/>
  <c r="J61" i="70" s="1"/>
  <c r="Y61" i="70" s="1"/>
  <c r="I60" i="70"/>
  <c r="J60" i="70" s="1"/>
  <c r="Y60" i="70" s="1"/>
  <c r="I59" i="70"/>
  <c r="J59" i="70" s="1"/>
  <c r="Y59" i="70" s="1"/>
  <c r="I58" i="70"/>
  <c r="J58" i="70" s="1"/>
  <c r="Y58" i="70" s="1"/>
  <c r="I57" i="70"/>
  <c r="J57" i="70" s="1"/>
  <c r="Y57" i="70" s="1"/>
  <c r="I56" i="70"/>
  <c r="J56" i="70" s="1"/>
  <c r="Y56" i="70" s="1"/>
  <c r="I55" i="70"/>
  <c r="J55" i="70" s="1"/>
  <c r="Y55" i="70" s="1"/>
  <c r="I54" i="70"/>
  <c r="J54" i="70" s="1"/>
  <c r="Y54" i="70" s="1"/>
  <c r="I53" i="70"/>
  <c r="J53" i="70" s="1"/>
  <c r="Y53" i="70" s="1"/>
  <c r="I52" i="70"/>
  <c r="J52" i="70" s="1"/>
  <c r="Y52" i="70" s="1"/>
  <c r="I51" i="70"/>
  <c r="J51" i="70" s="1"/>
  <c r="Y51" i="70" s="1"/>
  <c r="I50" i="70"/>
  <c r="J50" i="70" s="1"/>
  <c r="Y50" i="70" s="1"/>
  <c r="I49" i="70"/>
  <c r="J49" i="70" s="1"/>
  <c r="Y49" i="70" s="1"/>
  <c r="I48" i="70"/>
  <c r="J48" i="70" s="1"/>
  <c r="Y48" i="70" s="1"/>
  <c r="I47" i="70"/>
  <c r="J47" i="70" s="1"/>
  <c r="Y47" i="70" s="1"/>
  <c r="I46" i="70"/>
  <c r="J46" i="70" s="1"/>
  <c r="Y46" i="70" s="1"/>
  <c r="I45" i="70"/>
  <c r="J45" i="70" s="1"/>
  <c r="Y45" i="70" s="1"/>
  <c r="I44" i="70"/>
  <c r="J44" i="70" s="1"/>
  <c r="Y44" i="70" s="1"/>
  <c r="I43" i="70"/>
  <c r="J43" i="70" s="1"/>
  <c r="Y43" i="70" s="1"/>
  <c r="I42" i="70"/>
  <c r="J42" i="70" s="1"/>
  <c r="Y42" i="70" s="1"/>
  <c r="I41" i="70"/>
  <c r="J41" i="70" s="1"/>
  <c r="Y41" i="70" s="1"/>
  <c r="I40" i="70"/>
  <c r="J40" i="70" s="1"/>
  <c r="Y40" i="70" s="1"/>
  <c r="I39" i="70"/>
  <c r="J39" i="70" s="1"/>
  <c r="Y39" i="70" s="1"/>
  <c r="I38" i="70"/>
  <c r="J38" i="70" s="1"/>
  <c r="Y38" i="70" s="1"/>
  <c r="I37" i="70"/>
  <c r="J37" i="70" s="1"/>
  <c r="Y37" i="70" s="1"/>
  <c r="I36" i="70"/>
  <c r="J36" i="70" s="1"/>
  <c r="Y36" i="70" s="1"/>
  <c r="I35" i="70"/>
  <c r="J35" i="70" s="1"/>
  <c r="Y35" i="70" s="1"/>
  <c r="I10" i="70"/>
  <c r="J10" i="70" s="1"/>
  <c r="Y10" i="70" s="1"/>
  <c r="I9" i="70"/>
  <c r="J9" i="70" s="1"/>
  <c r="Y9" i="70" s="1"/>
  <c r="I8" i="70"/>
  <c r="J8" i="70" s="1"/>
  <c r="Y8" i="70" s="1"/>
  <c r="I81" i="89"/>
  <c r="J81" i="89" s="1"/>
  <c r="Y81" i="89" s="1"/>
  <c r="I80" i="89"/>
  <c r="J80" i="89" s="1"/>
  <c r="Y80" i="89" s="1"/>
  <c r="I79" i="89"/>
  <c r="J79" i="89" s="1"/>
  <c r="Y79" i="89" s="1"/>
  <c r="I78" i="89"/>
  <c r="J78" i="89" s="1"/>
  <c r="Y78" i="89" s="1"/>
  <c r="I77" i="89"/>
  <c r="J77" i="89" s="1"/>
  <c r="Y77" i="89" s="1"/>
  <c r="I76" i="89"/>
  <c r="J76" i="89" s="1"/>
  <c r="Y76" i="89" s="1"/>
  <c r="I75" i="89"/>
  <c r="J75" i="89" s="1"/>
  <c r="Y75" i="89" s="1"/>
  <c r="I74" i="89"/>
  <c r="J74" i="89" s="1"/>
  <c r="Y74" i="89" s="1"/>
  <c r="I73" i="89"/>
  <c r="J73" i="89" s="1"/>
  <c r="Y73" i="89" s="1"/>
  <c r="I72" i="89"/>
  <c r="J72" i="89" s="1"/>
  <c r="Y72" i="89" s="1"/>
  <c r="I71" i="89"/>
  <c r="J71" i="89" s="1"/>
  <c r="Y71" i="89" s="1"/>
  <c r="I70" i="89"/>
  <c r="J70" i="89" s="1"/>
  <c r="Y70" i="89" s="1"/>
  <c r="I69" i="89"/>
  <c r="J69" i="89" s="1"/>
  <c r="Y69" i="89" s="1"/>
  <c r="I68" i="89"/>
  <c r="J68" i="89" s="1"/>
  <c r="Y68" i="89" s="1"/>
  <c r="I67" i="89"/>
  <c r="J67" i="89" s="1"/>
  <c r="Y67" i="89" s="1"/>
  <c r="I66" i="89"/>
  <c r="J66" i="89" s="1"/>
  <c r="Y66" i="89" s="1"/>
  <c r="I65" i="89"/>
  <c r="J65" i="89" s="1"/>
  <c r="Y65" i="89" s="1"/>
  <c r="I64" i="89"/>
  <c r="J64" i="89" s="1"/>
  <c r="Y64" i="89" s="1"/>
  <c r="I63" i="89"/>
  <c r="J63" i="89" s="1"/>
  <c r="Y63" i="89" s="1"/>
  <c r="I62" i="89"/>
  <c r="J62" i="89" s="1"/>
  <c r="Y62" i="89" s="1"/>
  <c r="I61" i="89"/>
  <c r="J61" i="89" s="1"/>
  <c r="Y61" i="89" s="1"/>
  <c r="I60" i="89"/>
  <c r="J60" i="89" s="1"/>
  <c r="Y60" i="89" s="1"/>
  <c r="I59" i="89"/>
  <c r="J59" i="89" s="1"/>
  <c r="Y59" i="89" s="1"/>
  <c r="I58" i="89"/>
  <c r="J58" i="89" s="1"/>
  <c r="Y58" i="89" s="1"/>
  <c r="I57" i="89"/>
  <c r="J57" i="89" s="1"/>
  <c r="Y57" i="89" s="1"/>
  <c r="I56" i="89"/>
  <c r="J56" i="89" s="1"/>
  <c r="Y56" i="89" s="1"/>
  <c r="I55" i="89"/>
  <c r="J55" i="89" s="1"/>
  <c r="Y55" i="89" s="1"/>
  <c r="I54" i="89"/>
  <c r="J54" i="89" s="1"/>
  <c r="Y54" i="89" s="1"/>
  <c r="I53" i="89"/>
  <c r="J53" i="89" s="1"/>
  <c r="Y53" i="89" s="1"/>
  <c r="I52" i="89"/>
  <c r="J52" i="89" s="1"/>
  <c r="Y52" i="89" s="1"/>
  <c r="I51" i="89"/>
  <c r="J51" i="89" s="1"/>
  <c r="Y51" i="89" s="1"/>
  <c r="I50" i="89"/>
  <c r="J50" i="89" s="1"/>
  <c r="Y50" i="89" s="1"/>
  <c r="I49" i="89"/>
  <c r="J49" i="89" s="1"/>
  <c r="Y49" i="89" s="1"/>
  <c r="I48" i="89"/>
  <c r="J48" i="89" s="1"/>
  <c r="Y48" i="89" s="1"/>
  <c r="I47" i="89"/>
  <c r="J47" i="89" s="1"/>
  <c r="Y47" i="89" s="1"/>
  <c r="I46" i="89"/>
  <c r="J46" i="89" s="1"/>
  <c r="Y46" i="89" s="1"/>
  <c r="I45" i="89"/>
  <c r="J45" i="89" s="1"/>
  <c r="Y45" i="89" s="1"/>
  <c r="I44" i="89"/>
  <c r="J44" i="89" s="1"/>
  <c r="Y44" i="89" s="1"/>
  <c r="I43" i="89"/>
  <c r="J43" i="89" s="1"/>
  <c r="Y43" i="89" s="1"/>
  <c r="I19" i="89"/>
  <c r="J19" i="89" s="1"/>
  <c r="Y19" i="89" s="1"/>
  <c r="I18" i="89"/>
  <c r="J18" i="89" s="1"/>
  <c r="Y18" i="89" s="1"/>
  <c r="I17" i="89"/>
  <c r="J17" i="89" s="1"/>
  <c r="Y17" i="89" s="1"/>
  <c r="I16" i="89"/>
  <c r="J16" i="89" s="1"/>
  <c r="Y16" i="89" s="1"/>
  <c r="I15" i="89"/>
  <c r="J15" i="89" s="1"/>
  <c r="Y15" i="89" s="1"/>
  <c r="I14" i="89"/>
  <c r="J14" i="89" s="1"/>
  <c r="Y14" i="89" s="1"/>
  <c r="I13" i="89"/>
  <c r="J13" i="89" s="1"/>
  <c r="Y13" i="89" s="1"/>
  <c r="I12" i="89"/>
  <c r="J12" i="89" s="1"/>
  <c r="Y12" i="89" s="1"/>
  <c r="I11" i="89"/>
  <c r="J11" i="89" s="1"/>
  <c r="Y11" i="89" s="1"/>
  <c r="I10" i="89"/>
  <c r="J10" i="89" s="1"/>
  <c r="Y10" i="89" s="1"/>
  <c r="I9" i="89"/>
  <c r="J9" i="89" s="1"/>
  <c r="Y9" i="89" s="1"/>
  <c r="I8" i="89"/>
  <c r="J8" i="89" s="1"/>
  <c r="Y8" i="89" s="1"/>
  <c r="AF122" i="69"/>
  <c r="AD122" i="69"/>
  <c r="K122" i="69"/>
  <c r="I122" i="69"/>
  <c r="I121" i="69"/>
  <c r="I120" i="69"/>
  <c r="I119" i="69"/>
  <c r="I118" i="69"/>
  <c r="I117" i="69"/>
  <c r="I116" i="69"/>
  <c r="I115" i="69"/>
  <c r="I114" i="69"/>
  <c r="I113" i="69"/>
  <c r="I112" i="69"/>
  <c r="I111" i="69"/>
  <c r="I110" i="69"/>
  <c r="I109" i="69"/>
  <c r="I108" i="69"/>
  <c r="I107" i="69"/>
  <c r="I106" i="69"/>
  <c r="I105" i="69"/>
  <c r="I104" i="69"/>
  <c r="I103" i="69"/>
  <c r="I102" i="69"/>
  <c r="I101" i="69"/>
  <c r="I100" i="69"/>
  <c r="I99" i="69"/>
  <c r="I98" i="69"/>
  <c r="I97" i="69"/>
  <c r="I96" i="69"/>
  <c r="I95" i="69"/>
  <c r="I71" i="69"/>
  <c r="I70" i="69"/>
  <c r="I69" i="69"/>
  <c r="I68" i="69"/>
  <c r="I67" i="69"/>
  <c r="I66" i="69"/>
  <c r="I65" i="69"/>
  <c r="I64" i="69"/>
  <c r="I63" i="69"/>
  <c r="I62" i="69"/>
  <c r="I61" i="69"/>
  <c r="I60" i="69"/>
  <c r="I59" i="69"/>
  <c r="I58" i="69"/>
  <c r="I57" i="69"/>
  <c r="I56" i="69"/>
  <c r="I55" i="69"/>
  <c r="I54" i="69"/>
  <c r="I53" i="69"/>
  <c r="I52" i="69"/>
  <c r="I51" i="69"/>
  <c r="I50" i="69"/>
  <c r="I49" i="69"/>
  <c r="I48" i="69"/>
  <c r="I47" i="69"/>
  <c r="I46" i="69"/>
  <c r="I45" i="69"/>
  <c r="I44" i="69"/>
  <c r="I43" i="69"/>
  <c r="I42" i="69"/>
  <c r="I41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I22" i="69"/>
  <c r="I21" i="69"/>
  <c r="I20" i="69"/>
  <c r="I19" i="69"/>
  <c r="I18" i="69"/>
  <c r="I17" i="69"/>
  <c r="I16" i="69"/>
  <c r="I15" i="69"/>
  <c r="I14" i="69"/>
  <c r="I13" i="69"/>
  <c r="I12" i="69"/>
  <c r="I11" i="69"/>
  <c r="I10" i="69"/>
  <c r="I9" i="69"/>
  <c r="I8" i="69"/>
  <c r="AF119" i="88"/>
  <c r="AD119" i="88"/>
  <c r="K119" i="88"/>
  <c r="I119" i="88"/>
  <c r="I118" i="88"/>
  <c r="I117" i="88"/>
  <c r="I116" i="88"/>
  <c r="I115" i="88"/>
  <c r="I114" i="88"/>
  <c r="I113" i="88"/>
  <c r="I112" i="88"/>
  <c r="I111" i="88"/>
  <c r="I110" i="88"/>
  <c r="I109" i="88"/>
  <c r="I108" i="88"/>
  <c r="I107" i="88"/>
  <c r="I106" i="88"/>
  <c r="I105" i="88"/>
  <c r="I104" i="88"/>
  <c r="I103" i="88"/>
  <c r="I102" i="88"/>
  <c r="I101" i="88"/>
  <c r="I100" i="88"/>
  <c r="I99" i="88"/>
  <c r="I98" i="88"/>
  <c r="I97" i="88"/>
  <c r="I96" i="88"/>
  <c r="I95" i="88"/>
  <c r="I74" i="88"/>
  <c r="I73" i="88"/>
  <c r="I72" i="88"/>
  <c r="I71" i="88"/>
  <c r="I70" i="88"/>
  <c r="I69" i="88"/>
  <c r="I68" i="88"/>
  <c r="I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3" i="88"/>
  <c r="I52" i="88"/>
  <c r="I51" i="88"/>
  <c r="I50" i="88"/>
  <c r="I49" i="88"/>
  <c r="I48" i="88"/>
  <c r="I47" i="88"/>
  <c r="I46" i="88"/>
  <c r="I45" i="88"/>
  <c r="I44" i="88"/>
  <c r="I43" i="88"/>
  <c r="I42" i="88"/>
  <c r="I41" i="88"/>
  <c r="I40" i="88"/>
  <c r="I39" i="88"/>
  <c r="I38" i="88"/>
  <c r="I37" i="88"/>
  <c r="I36" i="88"/>
  <c r="I35" i="88"/>
  <c r="I34" i="88"/>
  <c r="I33" i="88"/>
  <c r="I32" i="88"/>
  <c r="I31" i="88"/>
  <c r="I30" i="88"/>
  <c r="I29" i="88"/>
  <c r="I28" i="88"/>
  <c r="I27" i="88"/>
  <c r="I26" i="88"/>
  <c r="I25" i="88"/>
  <c r="I24" i="88"/>
  <c r="I23" i="88"/>
  <c r="I22" i="88"/>
  <c r="I21" i="88"/>
  <c r="I20" i="88"/>
  <c r="I19" i="88"/>
  <c r="I18" i="88"/>
  <c r="I17" i="88"/>
  <c r="I16" i="88"/>
  <c r="I15" i="88"/>
  <c r="I14" i="88"/>
  <c r="I13" i="88"/>
  <c r="I12" i="88"/>
  <c r="I11" i="88"/>
  <c r="I10" i="88"/>
  <c r="I9" i="88"/>
  <c r="I8" i="88"/>
  <c r="AF99" i="68"/>
  <c r="AD99" i="68"/>
  <c r="K99" i="68"/>
  <c r="I99" i="68"/>
  <c r="J99" i="68" s="1"/>
  <c r="Y99" i="68" s="1"/>
  <c r="I98" i="68"/>
  <c r="J98" i="68" s="1"/>
  <c r="Y98" i="68" s="1"/>
  <c r="I97" i="68"/>
  <c r="J97" i="68" s="1"/>
  <c r="Y97" i="68" s="1"/>
  <c r="I96" i="68"/>
  <c r="J96" i="68" s="1"/>
  <c r="Y96" i="68" s="1"/>
  <c r="I95" i="68"/>
  <c r="J95" i="68" s="1"/>
  <c r="Y95" i="68" s="1"/>
  <c r="I94" i="68"/>
  <c r="J94" i="68" s="1"/>
  <c r="Y94" i="68" s="1"/>
  <c r="I93" i="68"/>
  <c r="J93" i="68" s="1"/>
  <c r="Y93" i="68" s="1"/>
  <c r="I92" i="68"/>
  <c r="J92" i="68" s="1"/>
  <c r="Y92" i="68" s="1"/>
  <c r="I91" i="68"/>
  <c r="J91" i="68" s="1"/>
  <c r="Y91" i="68" s="1"/>
  <c r="I90" i="68"/>
  <c r="J90" i="68" s="1"/>
  <c r="Y90" i="68" s="1"/>
  <c r="I89" i="68"/>
  <c r="J89" i="68" s="1"/>
  <c r="Y89" i="68" s="1"/>
  <c r="I88" i="68"/>
  <c r="J88" i="68" s="1"/>
  <c r="Y88" i="68" s="1"/>
  <c r="I87" i="68"/>
  <c r="J87" i="68" s="1"/>
  <c r="Y87" i="68" s="1"/>
  <c r="I86" i="68"/>
  <c r="J86" i="68" s="1"/>
  <c r="Y86" i="68" s="1"/>
  <c r="I85" i="68"/>
  <c r="J85" i="68" s="1"/>
  <c r="Y85" i="68" s="1"/>
  <c r="I84" i="68"/>
  <c r="J84" i="68" s="1"/>
  <c r="Y84" i="68" s="1"/>
  <c r="I83" i="68"/>
  <c r="J83" i="68" s="1"/>
  <c r="Y83" i="68" s="1"/>
  <c r="I82" i="68"/>
  <c r="J82" i="68" s="1"/>
  <c r="Y82" i="68" s="1"/>
  <c r="I81" i="68"/>
  <c r="J81" i="68" s="1"/>
  <c r="Y81" i="68" s="1"/>
  <c r="I80" i="68"/>
  <c r="J80" i="68" s="1"/>
  <c r="Y80" i="68" s="1"/>
  <c r="I79" i="68"/>
  <c r="J79" i="68" s="1"/>
  <c r="Y79" i="68" s="1"/>
  <c r="I78" i="68"/>
  <c r="J78" i="68" s="1"/>
  <c r="Y78" i="68" s="1"/>
  <c r="I77" i="68"/>
  <c r="J77" i="68" s="1"/>
  <c r="Y77" i="68" s="1"/>
  <c r="I76" i="68"/>
  <c r="J76" i="68" s="1"/>
  <c r="Y76" i="68" s="1"/>
  <c r="I75" i="68"/>
  <c r="J75" i="68" s="1"/>
  <c r="Y75" i="68" s="1"/>
  <c r="I74" i="68"/>
  <c r="J74" i="68" s="1"/>
  <c r="Y74" i="68" s="1"/>
  <c r="I73" i="68"/>
  <c r="J73" i="68" s="1"/>
  <c r="Y73" i="68" s="1"/>
  <c r="I72" i="68"/>
  <c r="J72" i="68" s="1"/>
  <c r="Y72" i="68" s="1"/>
  <c r="I71" i="68"/>
  <c r="J71" i="68" s="1"/>
  <c r="Y71" i="68" s="1"/>
  <c r="I70" i="68"/>
  <c r="J70" i="68" s="1"/>
  <c r="Y70" i="68" s="1"/>
  <c r="I69" i="68"/>
  <c r="J69" i="68" s="1"/>
  <c r="Y69" i="68" s="1"/>
  <c r="I68" i="68"/>
  <c r="J68" i="68" s="1"/>
  <c r="Y68" i="68" s="1"/>
  <c r="I67" i="68"/>
  <c r="J67" i="68" s="1"/>
  <c r="Y67" i="68" s="1"/>
  <c r="I66" i="68"/>
  <c r="J66" i="68" s="1"/>
  <c r="Y66" i="68" s="1"/>
  <c r="I65" i="68"/>
  <c r="J65" i="68" s="1"/>
  <c r="Y65" i="68" s="1"/>
  <c r="I64" i="68"/>
  <c r="J64" i="68" s="1"/>
  <c r="Y64" i="68" s="1"/>
  <c r="I63" i="68"/>
  <c r="J63" i="68" s="1"/>
  <c r="Y63" i="68" s="1"/>
  <c r="I62" i="68"/>
  <c r="J62" i="68" s="1"/>
  <c r="Y62" i="68" s="1"/>
  <c r="I61" i="68"/>
  <c r="J61" i="68" s="1"/>
  <c r="Y61" i="68" s="1"/>
  <c r="I60" i="68"/>
  <c r="J60" i="68" s="1"/>
  <c r="Y60" i="68" s="1"/>
  <c r="I59" i="68"/>
  <c r="J59" i="68" s="1"/>
  <c r="Y59" i="68" s="1"/>
  <c r="I58" i="68"/>
  <c r="J58" i="68" s="1"/>
  <c r="Y58" i="68" s="1"/>
  <c r="I57" i="68"/>
  <c r="J57" i="68" s="1"/>
  <c r="Y57" i="68" s="1"/>
  <c r="I56" i="68"/>
  <c r="J56" i="68" s="1"/>
  <c r="Y56" i="68" s="1"/>
  <c r="I55" i="68"/>
  <c r="J55" i="68" s="1"/>
  <c r="Y55" i="68" s="1"/>
  <c r="I54" i="68"/>
  <c r="J54" i="68" s="1"/>
  <c r="Y54" i="68" s="1"/>
  <c r="I53" i="68"/>
  <c r="J53" i="68" s="1"/>
  <c r="Y53" i="68" s="1"/>
  <c r="I52" i="68"/>
  <c r="J52" i="68" s="1"/>
  <c r="Y52" i="68" s="1"/>
  <c r="I51" i="68"/>
  <c r="J51" i="68" s="1"/>
  <c r="Y51" i="68" s="1"/>
  <c r="I50" i="68"/>
  <c r="J50" i="68" s="1"/>
  <c r="Y50" i="68" s="1"/>
  <c r="I49" i="68"/>
  <c r="J49" i="68" s="1"/>
  <c r="Y49" i="68" s="1"/>
  <c r="I48" i="68"/>
  <c r="J48" i="68" s="1"/>
  <c r="Y48" i="68" s="1"/>
  <c r="I47" i="68"/>
  <c r="J47" i="68" s="1"/>
  <c r="Y47" i="68" s="1"/>
  <c r="I46" i="68"/>
  <c r="J46" i="68" s="1"/>
  <c r="Y46" i="68" s="1"/>
  <c r="I45" i="68"/>
  <c r="J45" i="68" s="1"/>
  <c r="Y45" i="68" s="1"/>
  <c r="I44" i="68"/>
  <c r="J44" i="68" s="1"/>
  <c r="Y44" i="68" s="1"/>
  <c r="I43" i="68"/>
  <c r="J43" i="68" s="1"/>
  <c r="Y43" i="68" s="1"/>
  <c r="I42" i="68"/>
  <c r="J42" i="68" s="1"/>
  <c r="Y42" i="68" s="1"/>
  <c r="I41" i="68"/>
  <c r="J41" i="68" s="1"/>
  <c r="Y41" i="68" s="1"/>
  <c r="I40" i="68"/>
  <c r="J40" i="68" s="1"/>
  <c r="Y40" i="68" s="1"/>
  <c r="I39" i="68"/>
  <c r="J39" i="68" s="1"/>
  <c r="Y39" i="68" s="1"/>
  <c r="I38" i="68"/>
  <c r="J38" i="68" s="1"/>
  <c r="Y38" i="68" s="1"/>
  <c r="I37" i="68"/>
  <c r="J37" i="68" s="1"/>
  <c r="Y37" i="68" s="1"/>
  <c r="I36" i="68"/>
  <c r="J36" i="68" s="1"/>
  <c r="Y36" i="68" s="1"/>
  <c r="I35" i="68"/>
  <c r="J35" i="68" s="1"/>
  <c r="Y35" i="68" s="1"/>
  <c r="I34" i="68"/>
  <c r="J34" i="68" s="1"/>
  <c r="Y34" i="68" s="1"/>
  <c r="I33" i="68"/>
  <c r="J33" i="68" s="1"/>
  <c r="Y33" i="68" s="1"/>
  <c r="I32" i="68"/>
  <c r="J32" i="68" s="1"/>
  <c r="Y32" i="68" s="1"/>
  <c r="I31" i="68"/>
  <c r="J31" i="68" s="1"/>
  <c r="Y31" i="68" s="1"/>
  <c r="I30" i="68"/>
  <c r="J30" i="68" s="1"/>
  <c r="Y30" i="68" s="1"/>
  <c r="I29" i="68"/>
  <c r="J29" i="68" s="1"/>
  <c r="Y29" i="68" s="1"/>
  <c r="I28" i="68"/>
  <c r="J28" i="68" s="1"/>
  <c r="Y28" i="68" s="1"/>
  <c r="I27" i="68"/>
  <c r="J27" i="68" s="1"/>
  <c r="Y27" i="68" s="1"/>
  <c r="I26" i="68"/>
  <c r="J26" i="68" s="1"/>
  <c r="Y26" i="68" s="1"/>
  <c r="I25" i="68"/>
  <c r="J25" i="68" s="1"/>
  <c r="Y25" i="68" s="1"/>
  <c r="I24" i="68"/>
  <c r="J24" i="68" s="1"/>
  <c r="Y24" i="68" s="1"/>
  <c r="I23" i="68"/>
  <c r="J23" i="68" s="1"/>
  <c r="Y23" i="68" s="1"/>
  <c r="I22" i="68"/>
  <c r="J22" i="68" s="1"/>
  <c r="Y22" i="68" s="1"/>
  <c r="I21" i="68"/>
  <c r="J21" i="68" s="1"/>
  <c r="Y21" i="68" s="1"/>
  <c r="AF99" i="87"/>
  <c r="AD99" i="87"/>
  <c r="K99" i="87"/>
  <c r="I99" i="87"/>
  <c r="I98" i="87"/>
  <c r="I97" i="87"/>
  <c r="I96" i="87"/>
  <c r="I95" i="87"/>
  <c r="I94" i="87"/>
  <c r="I93" i="87"/>
  <c r="I92" i="87"/>
  <c r="I91" i="87"/>
  <c r="I90" i="87"/>
  <c r="I89" i="87"/>
  <c r="I88" i="87"/>
  <c r="I87" i="87"/>
  <c r="I86" i="87"/>
  <c r="I85" i="87"/>
  <c r="I84" i="87"/>
  <c r="I83" i="87"/>
  <c r="I82" i="87"/>
  <c r="I81" i="87"/>
  <c r="I80" i="87"/>
  <c r="I79" i="87"/>
  <c r="I78" i="87"/>
  <c r="I77" i="87"/>
  <c r="I76" i="87"/>
  <c r="I75" i="87"/>
  <c r="I74" i="87"/>
  <c r="I73" i="87"/>
  <c r="I72" i="87"/>
  <c r="I71" i="87"/>
  <c r="I70" i="87"/>
  <c r="I69" i="87"/>
  <c r="I68" i="87"/>
  <c r="I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3" i="87"/>
  <c r="I52" i="87"/>
  <c r="I51" i="87"/>
  <c r="I50" i="87"/>
  <c r="I49" i="87"/>
  <c r="I48" i="87"/>
  <c r="I47" i="87"/>
  <c r="I46" i="87"/>
  <c r="I45" i="87"/>
  <c r="I44" i="87"/>
  <c r="I43" i="87"/>
  <c r="I42" i="87"/>
  <c r="I41" i="87"/>
  <c r="I40" i="87"/>
  <c r="I39" i="87"/>
  <c r="I38" i="87"/>
  <c r="I37" i="87"/>
  <c r="I36" i="87"/>
  <c r="I35" i="87"/>
  <c r="I34" i="87"/>
  <c r="I33" i="87"/>
  <c r="I32" i="87"/>
  <c r="I31" i="87"/>
  <c r="I30" i="87"/>
  <c r="I29" i="87"/>
  <c r="I28" i="87"/>
  <c r="I27" i="87"/>
  <c r="I26" i="87"/>
  <c r="I25" i="87"/>
  <c r="I24" i="87"/>
  <c r="I23" i="87"/>
  <c r="I22" i="87"/>
  <c r="I21" i="87"/>
  <c r="I20" i="87"/>
  <c r="I19" i="87"/>
  <c r="I18" i="87"/>
  <c r="I17" i="87"/>
  <c r="I16" i="87"/>
  <c r="I15" i="87"/>
  <c r="I14" i="87"/>
  <c r="I13" i="87"/>
  <c r="I12" i="87"/>
  <c r="I11" i="87"/>
  <c r="I10" i="87"/>
  <c r="I9" i="87"/>
  <c r="I8" i="87"/>
  <c r="AF99" i="67"/>
  <c r="AD99" i="67"/>
  <c r="K99" i="67"/>
  <c r="I99" i="67"/>
  <c r="I98" i="67"/>
  <c r="I97" i="67"/>
  <c r="I96" i="67"/>
  <c r="I95" i="67"/>
  <c r="I94" i="67"/>
  <c r="I93" i="67"/>
  <c r="I92" i="67"/>
  <c r="I91" i="67"/>
  <c r="I90" i="67"/>
  <c r="I89" i="67"/>
  <c r="I88" i="67"/>
  <c r="I87" i="67"/>
  <c r="I86" i="67"/>
  <c r="I85" i="67"/>
  <c r="I84" i="67"/>
  <c r="I83" i="67"/>
  <c r="I82" i="67"/>
  <c r="I81" i="67"/>
  <c r="I80" i="67"/>
  <c r="I79" i="67"/>
  <c r="I78" i="67"/>
  <c r="I77" i="67"/>
  <c r="I76" i="67"/>
  <c r="I75" i="67"/>
  <c r="I74" i="67"/>
  <c r="I73" i="67"/>
  <c r="I72" i="67"/>
  <c r="I71" i="67"/>
  <c r="I70" i="67"/>
  <c r="I69" i="67"/>
  <c r="I68" i="67"/>
  <c r="I67" i="67"/>
  <c r="I66" i="67"/>
  <c r="I65" i="67"/>
  <c r="I64" i="67"/>
  <c r="I63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7" i="67"/>
  <c r="I46" i="67"/>
  <c r="I45" i="67"/>
  <c r="I44" i="67"/>
  <c r="I43" i="67"/>
  <c r="I42" i="67"/>
  <c r="I41" i="67"/>
  <c r="I40" i="67"/>
  <c r="I39" i="67"/>
  <c r="I38" i="67"/>
  <c r="I37" i="67"/>
  <c r="I36" i="67"/>
  <c r="I35" i="67"/>
  <c r="I34" i="67"/>
  <c r="I33" i="67"/>
  <c r="I32" i="67"/>
  <c r="I31" i="67"/>
  <c r="I30" i="67"/>
  <c r="I29" i="67"/>
  <c r="I28" i="67"/>
  <c r="I27" i="67"/>
  <c r="I26" i="67"/>
  <c r="I25" i="67"/>
  <c r="I24" i="67"/>
  <c r="I23" i="67"/>
  <c r="I22" i="67"/>
  <c r="I21" i="67"/>
  <c r="I20" i="67"/>
  <c r="I19" i="67"/>
  <c r="I18" i="67"/>
  <c r="I17" i="67"/>
  <c r="I16" i="67"/>
  <c r="I15" i="67"/>
  <c r="I14" i="67"/>
  <c r="I13" i="67"/>
  <c r="I12" i="67"/>
  <c r="I11" i="67"/>
  <c r="I10" i="67"/>
  <c r="I9" i="67"/>
  <c r="I8" i="67"/>
  <c r="AF138" i="86"/>
  <c r="AD138" i="86"/>
  <c r="K138" i="86"/>
  <c r="I138" i="86"/>
  <c r="I137" i="86"/>
  <c r="I136" i="86"/>
  <c r="I135" i="86"/>
  <c r="I134" i="86"/>
  <c r="I133" i="86"/>
  <c r="I132" i="86"/>
  <c r="I131" i="86"/>
  <c r="I130" i="86"/>
  <c r="I129" i="86"/>
  <c r="I128" i="86"/>
  <c r="I127" i="86"/>
  <c r="I126" i="86"/>
  <c r="I125" i="86"/>
  <c r="I124" i="86"/>
  <c r="I123" i="86"/>
  <c r="I122" i="86"/>
  <c r="I121" i="86"/>
  <c r="I120" i="86"/>
  <c r="I119" i="86"/>
  <c r="I118" i="86"/>
  <c r="I117" i="86"/>
  <c r="I116" i="86"/>
  <c r="I115" i="86"/>
  <c r="I114" i="86"/>
  <c r="I113" i="86"/>
  <c r="I112" i="86"/>
  <c r="I111" i="86"/>
  <c r="I110" i="86"/>
  <c r="I109" i="86"/>
  <c r="I108" i="86"/>
  <c r="I107" i="86"/>
  <c r="I106" i="86"/>
  <c r="I105" i="86"/>
  <c r="I104" i="86"/>
  <c r="I103" i="86"/>
  <c r="I102" i="86"/>
  <c r="I101" i="86"/>
  <c r="I100" i="86"/>
  <c r="I99" i="86"/>
  <c r="I98" i="86"/>
  <c r="I97" i="86"/>
  <c r="I96" i="86"/>
  <c r="I95" i="86"/>
  <c r="I94" i="86"/>
  <c r="I93" i="86"/>
  <c r="I92" i="86"/>
  <c r="I91" i="86"/>
  <c r="I90" i="86"/>
  <c r="I89" i="86"/>
  <c r="I88" i="86"/>
  <c r="I87" i="86"/>
  <c r="I86" i="86"/>
  <c r="I85" i="86"/>
  <c r="I84" i="86"/>
  <c r="I83" i="86"/>
  <c r="I82" i="86"/>
  <c r="I81" i="86"/>
  <c r="I80" i="86"/>
  <c r="I79" i="86"/>
  <c r="I78" i="86"/>
  <c r="I77" i="86"/>
  <c r="I76" i="86"/>
  <c r="I75" i="86"/>
  <c r="I74" i="86"/>
  <c r="I73" i="86"/>
  <c r="I72" i="86"/>
  <c r="I71" i="86"/>
  <c r="I70" i="86"/>
  <c r="I69" i="86"/>
  <c r="I68" i="86"/>
  <c r="I67" i="86"/>
  <c r="I66" i="86"/>
  <c r="I65" i="86"/>
  <c r="I64" i="86"/>
  <c r="I63" i="86"/>
  <c r="I62" i="86"/>
  <c r="I61" i="86"/>
  <c r="I60" i="86"/>
  <c r="I59" i="86"/>
  <c r="I58" i="86"/>
  <c r="I57" i="86"/>
  <c r="I56" i="86"/>
  <c r="I55" i="86"/>
  <c r="I54" i="86"/>
  <c r="I53" i="86"/>
  <c r="I52" i="86"/>
  <c r="I51" i="86"/>
  <c r="I50" i="86"/>
  <c r="I49" i="86"/>
  <c r="I48" i="86"/>
  <c r="I47" i="86"/>
  <c r="I46" i="86"/>
  <c r="I45" i="86"/>
  <c r="I44" i="86"/>
  <c r="I43" i="86"/>
  <c r="I42" i="86"/>
  <c r="I41" i="86"/>
  <c r="I40" i="86"/>
  <c r="I39" i="86"/>
  <c r="I38" i="86"/>
  <c r="I37" i="86"/>
  <c r="I36" i="86"/>
  <c r="I35" i="86"/>
  <c r="I34" i="86"/>
  <c r="I33" i="86"/>
  <c r="I32" i="86"/>
  <c r="I31" i="86"/>
  <c r="I30" i="86"/>
  <c r="I29" i="86"/>
  <c r="I28" i="86"/>
  <c r="I27" i="86"/>
  <c r="I26" i="86"/>
  <c r="I25" i="86"/>
  <c r="I24" i="86"/>
  <c r="I23" i="86"/>
  <c r="I22" i="86"/>
  <c r="I21" i="86"/>
  <c r="I20" i="86"/>
  <c r="I19" i="86"/>
  <c r="I18" i="86"/>
  <c r="I17" i="86"/>
  <c r="I16" i="86"/>
  <c r="I15" i="86"/>
  <c r="I14" i="86"/>
  <c r="I13" i="86"/>
  <c r="I12" i="86"/>
  <c r="I11" i="86"/>
  <c r="I10" i="86"/>
  <c r="I9" i="86"/>
  <c r="I8" i="86"/>
  <c r="AF133" i="66"/>
  <c r="AD133" i="66"/>
  <c r="K133" i="66"/>
  <c r="I133" i="66"/>
  <c r="J133" i="66" s="1"/>
  <c r="Y133" i="66" s="1"/>
  <c r="R133" i="66" s="1"/>
  <c r="I132" i="66"/>
  <c r="J132" i="66" s="1"/>
  <c r="Y132" i="66" s="1"/>
  <c r="I131" i="66"/>
  <c r="J131" i="66" s="1"/>
  <c r="Y131" i="66" s="1"/>
  <c r="I130" i="66"/>
  <c r="J130" i="66" s="1"/>
  <c r="Y130" i="66" s="1"/>
  <c r="I129" i="66"/>
  <c r="J129" i="66" s="1"/>
  <c r="Y129" i="66" s="1"/>
  <c r="I128" i="66"/>
  <c r="J128" i="66" s="1"/>
  <c r="Y128" i="66" s="1"/>
  <c r="I127" i="66"/>
  <c r="J127" i="66" s="1"/>
  <c r="Y127" i="66" s="1"/>
  <c r="I126" i="66"/>
  <c r="J126" i="66" s="1"/>
  <c r="Y126" i="66" s="1"/>
  <c r="I125" i="66"/>
  <c r="J125" i="66" s="1"/>
  <c r="Y125" i="66" s="1"/>
  <c r="I124" i="66"/>
  <c r="J124" i="66" s="1"/>
  <c r="Y124" i="66" s="1"/>
  <c r="I123" i="66"/>
  <c r="J123" i="66" s="1"/>
  <c r="Y123" i="66" s="1"/>
  <c r="I122" i="66"/>
  <c r="J122" i="66" s="1"/>
  <c r="Y122" i="66" s="1"/>
  <c r="I121" i="66"/>
  <c r="J121" i="66" s="1"/>
  <c r="Y121" i="66" s="1"/>
  <c r="I120" i="66"/>
  <c r="J120" i="66" s="1"/>
  <c r="Y120" i="66" s="1"/>
  <c r="I119" i="66"/>
  <c r="J119" i="66" s="1"/>
  <c r="Y119" i="66" s="1"/>
  <c r="I118" i="66"/>
  <c r="J118" i="66" s="1"/>
  <c r="Y118" i="66" s="1"/>
  <c r="I117" i="66"/>
  <c r="J117" i="66" s="1"/>
  <c r="Y117" i="66" s="1"/>
  <c r="I116" i="66"/>
  <c r="J116" i="66" s="1"/>
  <c r="Y116" i="66" s="1"/>
  <c r="I115" i="66"/>
  <c r="J115" i="66" s="1"/>
  <c r="Y115" i="66" s="1"/>
  <c r="I114" i="66"/>
  <c r="J114" i="66" s="1"/>
  <c r="Y114" i="66" s="1"/>
  <c r="I113" i="66"/>
  <c r="J113" i="66" s="1"/>
  <c r="Y113" i="66" s="1"/>
  <c r="I112" i="66"/>
  <c r="J112" i="66" s="1"/>
  <c r="Y112" i="66" s="1"/>
  <c r="I111" i="66"/>
  <c r="J111" i="66" s="1"/>
  <c r="Y111" i="66" s="1"/>
  <c r="I110" i="66"/>
  <c r="J110" i="66" s="1"/>
  <c r="Y110" i="66" s="1"/>
  <c r="I109" i="66"/>
  <c r="J109" i="66" s="1"/>
  <c r="Y109" i="66" s="1"/>
  <c r="I108" i="66"/>
  <c r="J108" i="66" s="1"/>
  <c r="Y108" i="66" s="1"/>
  <c r="I107" i="66"/>
  <c r="J107" i="66" s="1"/>
  <c r="Y107" i="66" s="1"/>
  <c r="I106" i="66"/>
  <c r="J106" i="66" s="1"/>
  <c r="Y106" i="66" s="1"/>
  <c r="I105" i="66"/>
  <c r="J105" i="66" s="1"/>
  <c r="Y105" i="66" s="1"/>
  <c r="I104" i="66"/>
  <c r="J104" i="66" s="1"/>
  <c r="Y104" i="66" s="1"/>
  <c r="I103" i="66"/>
  <c r="J103" i="66" s="1"/>
  <c r="Y103" i="66" s="1"/>
  <c r="I102" i="66"/>
  <c r="J102" i="66" s="1"/>
  <c r="Y102" i="66" s="1"/>
  <c r="I101" i="66"/>
  <c r="J101" i="66" s="1"/>
  <c r="Y101" i="66" s="1"/>
  <c r="I100" i="66"/>
  <c r="J100" i="66" s="1"/>
  <c r="Y100" i="66" s="1"/>
  <c r="I99" i="66"/>
  <c r="J99" i="66" s="1"/>
  <c r="Y99" i="66" s="1"/>
  <c r="I98" i="66"/>
  <c r="J98" i="66" s="1"/>
  <c r="Y98" i="66" s="1"/>
  <c r="I97" i="66"/>
  <c r="J97" i="66" s="1"/>
  <c r="Y97" i="66" s="1"/>
  <c r="I96" i="66"/>
  <c r="J96" i="66" s="1"/>
  <c r="Y96" i="66" s="1"/>
  <c r="I95" i="66"/>
  <c r="J95" i="66" s="1"/>
  <c r="Y95" i="66" s="1"/>
  <c r="I94" i="66"/>
  <c r="J94" i="66" s="1"/>
  <c r="Y94" i="66" s="1"/>
  <c r="I93" i="66"/>
  <c r="J93" i="66" s="1"/>
  <c r="Y93" i="66" s="1"/>
  <c r="I92" i="66"/>
  <c r="J92" i="66" s="1"/>
  <c r="Y92" i="66" s="1"/>
  <c r="I91" i="66"/>
  <c r="J91" i="66" s="1"/>
  <c r="Y91" i="66" s="1"/>
  <c r="I90" i="66"/>
  <c r="J90" i="66" s="1"/>
  <c r="Y90" i="66" s="1"/>
  <c r="I89" i="66"/>
  <c r="J89" i="66" s="1"/>
  <c r="Y89" i="66" s="1"/>
  <c r="I88" i="66"/>
  <c r="J88" i="66" s="1"/>
  <c r="Y88" i="66" s="1"/>
  <c r="I87" i="66"/>
  <c r="J87" i="66" s="1"/>
  <c r="Y87" i="66" s="1"/>
  <c r="I86" i="66"/>
  <c r="J86" i="66" s="1"/>
  <c r="Y86" i="66" s="1"/>
  <c r="I85" i="66"/>
  <c r="J85" i="66" s="1"/>
  <c r="Y85" i="66" s="1"/>
  <c r="I84" i="66"/>
  <c r="J84" i="66" s="1"/>
  <c r="Y84" i="66" s="1"/>
  <c r="I83" i="66"/>
  <c r="J83" i="66" s="1"/>
  <c r="Y83" i="66" s="1"/>
  <c r="I82" i="66"/>
  <c r="J82" i="66" s="1"/>
  <c r="Y82" i="66" s="1"/>
  <c r="I81" i="66"/>
  <c r="J81" i="66" s="1"/>
  <c r="Y81" i="66" s="1"/>
  <c r="I80" i="66"/>
  <c r="J80" i="66" s="1"/>
  <c r="Y80" i="66" s="1"/>
  <c r="I79" i="66"/>
  <c r="J79" i="66" s="1"/>
  <c r="Y79" i="66" s="1"/>
  <c r="I78" i="66"/>
  <c r="J78" i="66" s="1"/>
  <c r="Y78" i="66" s="1"/>
  <c r="I77" i="66"/>
  <c r="J77" i="66" s="1"/>
  <c r="Y77" i="66" s="1"/>
  <c r="I76" i="66"/>
  <c r="J76" i="66" s="1"/>
  <c r="Y76" i="66" s="1"/>
  <c r="I75" i="66"/>
  <c r="J75" i="66" s="1"/>
  <c r="Y75" i="66" s="1"/>
  <c r="I74" i="66"/>
  <c r="J74" i="66" s="1"/>
  <c r="Y74" i="66" s="1"/>
  <c r="I73" i="66"/>
  <c r="J73" i="66" s="1"/>
  <c r="Y73" i="66" s="1"/>
  <c r="I72" i="66"/>
  <c r="J72" i="66" s="1"/>
  <c r="Y72" i="66" s="1"/>
  <c r="I71" i="66"/>
  <c r="J71" i="66" s="1"/>
  <c r="Y71" i="66" s="1"/>
  <c r="I70" i="66"/>
  <c r="J70" i="66" s="1"/>
  <c r="Y70" i="66" s="1"/>
  <c r="I69" i="66"/>
  <c r="J69" i="66" s="1"/>
  <c r="Y69" i="66" s="1"/>
  <c r="I68" i="66"/>
  <c r="J68" i="66" s="1"/>
  <c r="Y68" i="66" s="1"/>
  <c r="I67" i="66"/>
  <c r="J67" i="66" s="1"/>
  <c r="Y67" i="66" s="1"/>
  <c r="I66" i="66"/>
  <c r="J66" i="66" s="1"/>
  <c r="Y66" i="66" s="1"/>
  <c r="I65" i="66"/>
  <c r="J65" i="66" s="1"/>
  <c r="Y65" i="66" s="1"/>
  <c r="I64" i="66"/>
  <c r="J64" i="66" s="1"/>
  <c r="Y64" i="66" s="1"/>
  <c r="I63" i="66"/>
  <c r="J63" i="66" s="1"/>
  <c r="Y63" i="66" s="1"/>
  <c r="I62" i="66"/>
  <c r="J62" i="66" s="1"/>
  <c r="Y62" i="66" s="1"/>
  <c r="I61" i="66"/>
  <c r="J61" i="66" s="1"/>
  <c r="Y61" i="66" s="1"/>
  <c r="I60" i="66"/>
  <c r="J60" i="66" s="1"/>
  <c r="Y60" i="66" s="1"/>
  <c r="I59" i="66"/>
  <c r="J59" i="66" s="1"/>
  <c r="Y59" i="66" s="1"/>
  <c r="I58" i="66"/>
  <c r="J58" i="66" s="1"/>
  <c r="Y58" i="66" s="1"/>
  <c r="I57" i="66"/>
  <c r="J57" i="66" s="1"/>
  <c r="Y57" i="66" s="1"/>
  <c r="I56" i="66"/>
  <c r="J56" i="66" s="1"/>
  <c r="Y56" i="66" s="1"/>
  <c r="I55" i="66"/>
  <c r="J55" i="66" s="1"/>
  <c r="Y55" i="66" s="1"/>
  <c r="I54" i="66"/>
  <c r="J54" i="66" s="1"/>
  <c r="Y54" i="66" s="1"/>
  <c r="I53" i="66"/>
  <c r="J53" i="66" s="1"/>
  <c r="Y53" i="66" s="1"/>
  <c r="I52" i="66"/>
  <c r="J52" i="66" s="1"/>
  <c r="Y52" i="66" s="1"/>
  <c r="I51" i="66"/>
  <c r="J51" i="66" s="1"/>
  <c r="Y51" i="66" s="1"/>
  <c r="I50" i="66"/>
  <c r="J50" i="66" s="1"/>
  <c r="Y50" i="66" s="1"/>
  <c r="I49" i="66"/>
  <c r="J49" i="66" s="1"/>
  <c r="Y49" i="66" s="1"/>
  <c r="I48" i="66"/>
  <c r="J48" i="66" s="1"/>
  <c r="Y48" i="66" s="1"/>
  <c r="I47" i="66"/>
  <c r="J47" i="66" s="1"/>
  <c r="Y47" i="66" s="1"/>
  <c r="I46" i="66"/>
  <c r="J46" i="66" s="1"/>
  <c r="Y46" i="66" s="1"/>
  <c r="I45" i="66"/>
  <c r="J45" i="66" s="1"/>
  <c r="Y45" i="66" s="1"/>
  <c r="I44" i="66"/>
  <c r="J44" i="66" s="1"/>
  <c r="Y44" i="66" s="1"/>
  <c r="I43" i="66"/>
  <c r="J43" i="66" s="1"/>
  <c r="Y43" i="66" s="1"/>
  <c r="I42" i="66"/>
  <c r="J42" i="66" s="1"/>
  <c r="Y42" i="66" s="1"/>
  <c r="I41" i="66"/>
  <c r="J41" i="66" s="1"/>
  <c r="Y41" i="66" s="1"/>
  <c r="I40" i="66"/>
  <c r="J40" i="66" s="1"/>
  <c r="Y40" i="66" s="1"/>
  <c r="I39" i="66"/>
  <c r="J39" i="66" s="1"/>
  <c r="Y39" i="66" s="1"/>
  <c r="I38" i="66"/>
  <c r="J38" i="66" s="1"/>
  <c r="Y38" i="66" s="1"/>
  <c r="I37" i="66"/>
  <c r="J37" i="66" s="1"/>
  <c r="Y37" i="66" s="1"/>
  <c r="I36" i="66"/>
  <c r="J36" i="66" s="1"/>
  <c r="Y36" i="66" s="1"/>
  <c r="I35" i="66"/>
  <c r="J35" i="66" s="1"/>
  <c r="Y35" i="66" s="1"/>
  <c r="I34" i="66"/>
  <c r="J34" i="66" s="1"/>
  <c r="Y34" i="66" s="1"/>
  <c r="I33" i="66"/>
  <c r="J33" i="66" s="1"/>
  <c r="Y33" i="66" s="1"/>
  <c r="I32" i="66"/>
  <c r="J32" i="66" s="1"/>
  <c r="Y32" i="66" s="1"/>
  <c r="I31" i="66"/>
  <c r="J31" i="66" s="1"/>
  <c r="Y31" i="66" s="1"/>
  <c r="I30" i="66"/>
  <c r="J30" i="66" s="1"/>
  <c r="Y30" i="66" s="1"/>
  <c r="I29" i="66"/>
  <c r="J29" i="66" s="1"/>
  <c r="Y29" i="66" s="1"/>
  <c r="I28" i="66"/>
  <c r="J28" i="66" s="1"/>
  <c r="Y28" i="66" s="1"/>
  <c r="I27" i="66"/>
  <c r="J27" i="66" s="1"/>
  <c r="Y27" i="66" s="1"/>
  <c r="I26" i="66"/>
  <c r="J26" i="66" s="1"/>
  <c r="Y26" i="66" s="1"/>
  <c r="I25" i="66"/>
  <c r="J25" i="66" s="1"/>
  <c r="Y25" i="66" s="1"/>
  <c r="I24" i="66"/>
  <c r="J24" i="66" s="1"/>
  <c r="Y24" i="66" s="1"/>
  <c r="I23" i="66"/>
  <c r="J23" i="66" s="1"/>
  <c r="Y23" i="66" s="1"/>
  <c r="I22" i="66"/>
  <c r="J22" i="66" s="1"/>
  <c r="Y22" i="66" s="1"/>
  <c r="I21" i="66"/>
  <c r="J21" i="66" s="1"/>
  <c r="Y21" i="66" s="1"/>
  <c r="I20" i="66"/>
  <c r="J20" i="66" s="1"/>
  <c r="Y20" i="66" s="1"/>
  <c r="I19" i="66"/>
  <c r="J19" i="66" s="1"/>
  <c r="Y19" i="66" s="1"/>
  <c r="I18" i="66"/>
  <c r="J18" i="66" s="1"/>
  <c r="Y18" i="66" s="1"/>
  <c r="I17" i="66"/>
  <c r="J17" i="66" s="1"/>
  <c r="Y17" i="66" s="1"/>
  <c r="I16" i="66"/>
  <c r="J16" i="66" s="1"/>
  <c r="Y16" i="66" s="1"/>
  <c r="I15" i="66"/>
  <c r="J15" i="66" s="1"/>
  <c r="Y15" i="66" s="1"/>
  <c r="I14" i="66"/>
  <c r="J14" i="66" s="1"/>
  <c r="Y14" i="66" s="1"/>
  <c r="I13" i="66"/>
  <c r="J13" i="66" s="1"/>
  <c r="Y13" i="66" s="1"/>
  <c r="I12" i="66"/>
  <c r="J12" i="66" s="1"/>
  <c r="Y12" i="66" s="1"/>
  <c r="I11" i="66"/>
  <c r="J11" i="66" s="1"/>
  <c r="Y11" i="66" s="1"/>
  <c r="I10" i="66"/>
  <c r="J10" i="66" s="1"/>
  <c r="Y10" i="66" s="1"/>
  <c r="I9" i="66"/>
  <c r="J9" i="66" s="1"/>
  <c r="Y9" i="66" s="1"/>
  <c r="I8" i="66"/>
  <c r="J8" i="66" s="1"/>
  <c r="Y8" i="66" s="1"/>
  <c r="AF106" i="85"/>
  <c r="K106" i="85"/>
  <c r="I106" i="85"/>
  <c r="J106" i="85" s="1"/>
  <c r="Y106" i="85" s="1"/>
  <c r="R106" i="85" s="1"/>
  <c r="I105" i="85"/>
  <c r="J105" i="85" s="1"/>
  <c r="Y105" i="85" s="1"/>
  <c r="I104" i="85"/>
  <c r="J104" i="85" s="1"/>
  <c r="Y104" i="85" s="1"/>
  <c r="I103" i="85"/>
  <c r="J103" i="85" s="1"/>
  <c r="Y103" i="85" s="1"/>
  <c r="I102" i="85"/>
  <c r="J102" i="85" s="1"/>
  <c r="Y102" i="85" s="1"/>
  <c r="I101" i="85"/>
  <c r="J101" i="85" s="1"/>
  <c r="Y101" i="85" s="1"/>
  <c r="I100" i="85"/>
  <c r="J100" i="85" s="1"/>
  <c r="Y100" i="85" s="1"/>
  <c r="I92" i="85"/>
  <c r="J92" i="85" s="1"/>
  <c r="Y92" i="85" s="1"/>
  <c r="I91" i="85"/>
  <c r="J91" i="85" s="1"/>
  <c r="Y91" i="85" s="1"/>
  <c r="I90" i="85"/>
  <c r="J90" i="85" s="1"/>
  <c r="Y90" i="85" s="1"/>
  <c r="I89" i="85"/>
  <c r="J89" i="85" s="1"/>
  <c r="Y89" i="85" s="1"/>
  <c r="I88" i="85"/>
  <c r="J88" i="85" s="1"/>
  <c r="Y88" i="85" s="1"/>
  <c r="I87" i="85"/>
  <c r="J87" i="85" s="1"/>
  <c r="Y87" i="85" s="1"/>
  <c r="I86" i="85"/>
  <c r="J86" i="85" s="1"/>
  <c r="Y86" i="85" s="1"/>
  <c r="I85" i="85"/>
  <c r="J85" i="85" s="1"/>
  <c r="Y85" i="85" s="1"/>
  <c r="I84" i="85"/>
  <c r="J84" i="85" s="1"/>
  <c r="Y84" i="85" s="1"/>
  <c r="I83" i="85"/>
  <c r="J83" i="85" s="1"/>
  <c r="Y83" i="85" s="1"/>
  <c r="I82" i="85"/>
  <c r="J82" i="85" s="1"/>
  <c r="Y82" i="85" s="1"/>
  <c r="I81" i="85"/>
  <c r="J81" i="85" s="1"/>
  <c r="Y81" i="85" s="1"/>
  <c r="I80" i="85"/>
  <c r="J80" i="85" s="1"/>
  <c r="Y80" i="85" s="1"/>
  <c r="I79" i="85"/>
  <c r="J79" i="85" s="1"/>
  <c r="Y79" i="85" s="1"/>
  <c r="I78" i="85"/>
  <c r="J78" i="85" s="1"/>
  <c r="Y78" i="85" s="1"/>
  <c r="I77" i="85"/>
  <c r="J77" i="85" s="1"/>
  <c r="Y77" i="85" s="1"/>
  <c r="I76" i="85"/>
  <c r="J76" i="85" s="1"/>
  <c r="Y76" i="85" s="1"/>
  <c r="I75" i="85"/>
  <c r="J75" i="85" s="1"/>
  <c r="Y75" i="85" s="1"/>
  <c r="I74" i="85"/>
  <c r="J74" i="85" s="1"/>
  <c r="Y74" i="85" s="1"/>
  <c r="I73" i="85"/>
  <c r="J73" i="85" s="1"/>
  <c r="Y73" i="85" s="1"/>
  <c r="I72" i="85"/>
  <c r="J72" i="85" s="1"/>
  <c r="Y72" i="85" s="1"/>
  <c r="I71" i="85"/>
  <c r="J71" i="85" s="1"/>
  <c r="Y71" i="85" s="1"/>
  <c r="I70" i="85"/>
  <c r="J70" i="85" s="1"/>
  <c r="Y70" i="85" s="1"/>
  <c r="I69" i="85"/>
  <c r="J69" i="85" s="1"/>
  <c r="Y69" i="85" s="1"/>
  <c r="I68" i="85"/>
  <c r="J68" i="85" s="1"/>
  <c r="Y68" i="85" s="1"/>
  <c r="I67" i="85"/>
  <c r="J67" i="85" s="1"/>
  <c r="Y67" i="85" s="1"/>
  <c r="I66" i="85"/>
  <c r="J66" i="85" s="1"/>
  <c r="Y66" i="85" s="1"/>
  <c r="I65" i="85"/>
  <c r="J65" i="85" s="1"/>
  <c r="Y65" i="85" s="1"/>
  <c r="I64" i="85"/>
  <c r="J64" i="85" s="1"/>
  <c r="Y64" i="85" s="1"/>
  <c r="I63" i="85"/>
  <c r="J63" i="85" s="1"/>
  <c r="Y63" i="85" s="1"/>
  <c r="I62" i="85"/>
  <c r="J62" i="85" s="1"/>
  <c r="Y62" i="85" s="1"/>
  <c r="I61" i="85"/>
  <c r="J61" i="85" s="1"/>
  <c r="Y61" i="85" s="1"/>
  <c r="I60" i="85"/>
  <c r="J60" i="85" s="1"/>
  <c r="Y60" i="85" s="1"/>
  <c r="I59" i="85"/>
  <c r="J59" i="85" s="1"/>
  <c r="Y59" i="85" s="1"/>
  <c r="I58" i="85"/>
  <c r="J58" i="85" s="1"/>
  <c r="Y58" i="85" s="1"/>
  <c r="I57" i="85"/>
  <c r="J57" i="85" s="1"/>
  <c r="Y57" i="85" s="1"/>
  <c r="I56" i="85"/>
  <c r="J56" i="85" s="1"/>
  <c r="Y56" i="85" s="1"/>
  <c r="I55" i="85"/>
  <c r="J55" i="85" s="1"/>
  <c r="Y55" i="85" s="1"/>
  <c r="I54" i="85"/>
  <c r="J54" i="85" s="1"/>
  <c r="Y54" i="85" s="1"/>
  <c r="I53" i="85"/>
  <c r="J53" i="85" s="1"/>
  <c r="Y53" i="85" s="1"/>
  <c r="I52" i="85"/>
  <c r="J52" i="85" s="1"/>
  <c r="Y52" i="85" s="1"/>
  <c r="I51" i="85"/>
  <c r="J51" i="85" s="1"/>
  <c r="Y51" i="85" s="1"/>
  <c r="I50" i="85"/>
  <c r="J50" i="85" s="1"/>
  <c r="Y50" i="85" s="1"/>
  <c r="I49" i="85"/>
  <c r="J49" i="85" s="1"/>
  <c r="Y49" i="85" s="1"/>
  <c r="I48" i="85"/>
  <c r="J48" i="85" s="1"/>
  <c r="Y48" i="85" s="1"/>
  <c r="I47" i="85"/>
  <c r="J47" i="85" s="1"/>
  <c r="Y47" i="85" s="1"/>
  <c r="I46" i="85"/>
  <c r="J46" i="85" s="1"/>
  <c r="Y46" i="85" s="1"/>
  <c r="I45" i="85"/>
  <c r="J45" i="85" s="1"/>
  <c r="Y45" i="85" s="1"/>
  <c r="I44" i="85"/>
  <c r="J44" i="85" s="1"/>
  <c r="Y44" i="85" s="1"/>
  <c r="I43" i="85"/>
  <c r="J43" i="85" s="1"/>
  <c r="Y43" i="85" s="1"/>
  <c r="I42" i="85"/>
  <c r="J42" i="85" s="1"/>
  <c r="Y42" i="85" s="1"/>
  <c r="I41" i="85"/>
  <c r="J41" i="85" s="1"/>
  <c r="Y41" i="85" s="1"/>
  <c r="I40" i="85"/>
  <c r="J40" i="85" s="1"/>
  <c r="Y40" i="85" s="1"/>
  <c r="I39" i="85"/>
  <c r="J39" i="85" s="1"/>
  <c r="Y39" i="85" s="1"/>
  <c r="I38" i="85"/>
  <c r="J38" i="85" s="1"/>
  <c r="Y38" i="85" s="1"/>
  <c r="I37" i="85"/>
  <c r="J37" i="85" s="1"/>
  <c r="Y37" i="85" s="1"/>
  <c r="I36" i="85"/>
  <c r="J36" i="85" s="1"/>
  <c r="Y36" i="85" s="1"/>
  <c r="I35" i="85"/>
  <c r="J35" i="85" s="1"/>
  <c r="Y35" i="85" s="1"/>
  <c r="I34" i="85"/>
  <c r="J34" i="85" s="1"/>
  <c r="Y34" i="85" s="1"/>
  <c r="I33" i="85"/>
  <c r="J33" i="85" s="1"/>
  <c r="Y33" i="85" s="1"/>
  <c r="I32" i="85"/>
  <c r="J32" i="85" s="1"/>
  <c r="Y32" i="85" s="1"/>
  <c r="I31" i="85"/>
  <c r="J31" i="85" s="1"/>
  <c r="Y31" i="85" s="1"/>
  <c r="I30" i="85"/>
  <c r="J30" i="85" s="1"/>
  <c r="Y30" i="85" s="1"/>
  <c r="I29" i="85"/>
  <c r="J29" i="85" s="1"/>
  <c r="Y29" i="85" s="1"/>
  <c r="I28" i="85"/>
  <c r="J28" i="85" s="1"/>
  <c r="Y28" i="85" s="1"/>
  <c r="I27" i="85"/>
  <c r="J27" i="85" s="1"/>
  <c r="Y27" i="85" s="1"/>
  <c r="I26" i="85"/>
  <c r="J26" i="85" s="1"/>
  <c r="Y26" i="85" s="1"/>
  <c r="I25" i="85"/>
  <c r="J25" i="85" s="1"/>
  <c r="Y25" i="85" s="1"/>
  <c r="I24" i="85"/>
  <c r="J24" i="85" s="1"/>
  <c r="Y24" i="85" s="1"/>
  <c r="I23" i="85"/>
  <c r="J23" i="85" s="1"/>
  <c r="Y23" i="85" s="1"/>
  <c r="I22" i="85"/>
  <c r="J22" i="85" s="1"/>
  <c r="Y22" i="85" s="1"/>
  <c r="I21" i="85"/>
  <c r="J21" i="85" s="1"/>
  <c r="Y21" i="85" s="1"/>
  <c r="I20" i="85"/>
  <c r="J20" i="85" s="1"/>
  <c r="Y20" i="85" s="1"/>
  <c r="I19" i="85"/>
  <c r="J19" i="85" s="1"/>
  <c r="Y19" i="85" s="1"/>
  <c r="I18" i="85"/>
  <c r="J18" i="85" s="1"/>
  <c r="Y18" i="85" s="1"/>
  <c r="I17" i="85"/>
  <c r="J17" i="85" s="1"/>
  <c r="Y17" i="85" s="1"/>
  <c r="I16" i="85"/>
  <c r="J16" i="85" s="1"/>
  <c r="Y16" i="85" s="1"/>
  <c r="I15" i="85"/>
  <c r="J15" i="85" s="1"/>
  <c r="Y15" i="85" s="1"/>
  <c r="I14" i="85"/>
  <c r="J14" i="85" s="1"/>
  <c r="Y14" i="85" s="1"/>
  <c r="I13" i="85"/>
  <c r="J13" i="85" s="1"/>
  <c r="Y13" i="85" s="1"/>
  <c r="I12" i="85"/>
  <c r="J12" i="85" s="1"/>
  <c r="Y12" i="85" s="1"/>
  <c r="I11" i="85"/>
  <c r="J11" i="85" s="1"/>
  <c r="Y11" i="85" s="1"/>
  <c r="I10" i="85"/>
  <c r="J10" i="85" s="1"/>
  <c r="Y10" i="85" s="1"/>
  <c r="I9" i="85"/>
  <c r="J9" i="85" s="1"/>
  <c r="Y9" i="85" s="1"/>
  <c r="I8" i="85"/>
  <c r="J8" i="85" s="1"/>
  <c r="Y8" i="85" s="1"/>
  <c r="AF103" i="65"/>
  <c r="K103" i="65"/>
  <c r="I103" i="65"/>
  <c r="J103" i="65" s="1"/>
  <c r="Y103" i="65" s="1"/>
  <c r="R103" i="65" s="1"/>
  <c r="I102" i="65"/>
  <c r="J102" i="65" s="1"/>
  <c r="Y102" i="65" s="1"/>
  <c r="I101" i="65"/>
  <c r="J101" i="65" s="1"/>
  <c r="Y101" i="65" s="1"/>
  <c r="I100" i="65"/>
  <c r="J100" i="65" s="1"/>
  <c r="Y100" i="65" s="1"/>
  <c r="I99" i="65"/>
  <c r="J99" i="65" s="1"/>
  <c r="Y99" i="65" s="1"/>
  <c r="I94" i="65"/>
  <c r="J94" i="65" s="1"/>
  <c r="Y94" i="65" s="1"/>
  <c r="I93" i="65"/>
  <c r="J93" i="65" s="1"/>
  <c r="Y93" i="65" s="1"/>
  <c r="I92" i="65"/>
  <c r="J92" i="65" s="1"/>
  <c r="Y92" i="65" s="1"/>
  <c r="I91" i="65"/>
  <c r="J91" i="65" s="1"/>
  <c r="Y91" i="65" s="1"/>
  <c r="I90" i="65"/>
  <c r="J90" i="65" s="1"/>
  <c r="Y90" i="65" s="1"/>
  <c r="I89" i="65"/>
  <c r="J89" i="65" s="1"/>
  <c r="Y89" i="65" s="1"/>
  <c r="I88" i="65"/>
  <c r="J88" i="65" s="1"/>
  <c r="Y88" i="65" s="1"/>
  <c r="I87" i="65"/>
  <c r="J87" i="65" s="1"/>
  <c r="Y87" i="65" s="1"/>
  <c r="I86" i="65"/>
  <c r="J86" i="65" s="1"/>
  <c r="Y86" i="65" s="1"/>
  <c r="I85" i="65"/>
  <c r="J85" i="65" s="1"/>
  <c r="Y85" i="65" s="1"/>
  <c r="I84" i="65"/>
  <c r="J84" i="65" s="1"/>
  <c r="Y84" i="65" s="1"/>
  <c r="I83" i="65"/>
  <c r="J83" i="65" s="1"/>
  <c r="Y83" i="65" s="1"/>
  <c r="I82" i="65"/>
  <c r="J82" i="65" s="1"/>
  <c r="Y82" i="65" s="1"/>
  <c r="I81" i="65"/>
  <c r="J81" i="65" s="1"/>
  <c r="Y81" i="65" s="1"/>
  <c r="I80" i="65"/>
  <c r="J80" i="65" s="1"/>
  <c r="Y80" i="65" s="1"/>
  <c r="I79" i="65"/>
  <c r="J79" i="65" s="1"/>
  <c r="Y79" i="65" s="1"/>
  <c r="I78" i="65"/>
  <c r="J78" i="65" s="1"/>
  <c r="Y78" i="65" s="1"/>
  <c r="I77" i="65"/>
  <c r="J77" i="65" s="1"/>
  <c r="Y77" i="65" s="1"/>
  <c r="I76" i="65"/>
  <c r="J76" i="65" s="1"/>
  <c r="Y76" i="65" s="1"/>
  <c r="I75" i="65"/>
  <c r="J75" i="65" s="1"/>
  <c r="Y75" i="65" s="1"/>
  <c r="I74" i="65"/>
  <c r="J74" i="65" s="1"/>
  <c r="Y74" i="65" s="1"/>
  <c r="I73" i="65"/>
  <c r="J73" i="65" s="1"/>
  <c r="Y73" i="65" s="1"/>
  <c r="I72" i="65"/>
  <c r="J72" i="65" s="1"/>
  <c r="Y72" i="65" s="1"/>
  <c r="I71" i="65"/>
  <c r="J71" i="65" s="1"/>
  <c r="Y71" i="65" s="1"/>
  <c r="I70" i="65"/>
  <c r="J70" i="65" s="1"/>
  <c r="Y70" i="65" s="1"/>
  <c r="I69" i="65"/>
  <c r="J69" i="65" s="1"/>
  <c r="Y69" i="65" s="1"/>
  <c r="I68" i="65"/>
  <c r="J68" i="65" s="1"/>
  <c r="Y68" i="65" s="1"/>
  <c r="I67" i="65"/>
  <c r="J67" i="65" s="1"/>
  <c r="Y67" i="65" s="1"/>
  <c r="I66" i="65"/>
  <c r="J66" i="65" s="1"/>
  <c r="Y66" i="65" s="1"/>
  <c r="I65" i="65"/>
  <c r="J65" i="65" s="1"/>
  <c r="Y65" i="65" s="1"/>
  <c r="I64" i="65"/>
  <c r="J64" i="65" s="1"/>
  <c r="Y64" i="65" s="1"/>
  <c r="I63" i="65"/>
  <c r="J63" i="65" s="1"/>
  <c r="Y63" i="65" s="1"/>
  <c r="I62" i="65"/>
  <c r="J62" i="65" s="1"/>
  <c r="Y62" i="65" s="1"/>
  <c r="I61" i="65"/>
  <c r="J61" i="65" s="1"/>
  <c r="Y61" i="65" s="1"/>
  <c r="I60" i="65"/>
  <c r="J60" i="65" s="1"/>
  <c r="Y60" i="65" s="1"/>
  <c r="I59" i="65"/>
  <c r="J59" i="65" s="1"/>
  <c r="Y59" i="65" s="1"/>
  <c r="I58" i="65"/>
  <c r="J58" i="65" s="1"/>
  <c r="Y58" i="65" s="1"/>
  <c r="I57" i="65"/>
  <c r="J57" i="65" s="1"/>
  <c r="Y57" i="65" s="1"/>
  <c r="I56" i="65"/>
  <c r="J56" i="65" s="1"/>
  <c r="Y56" i="65" s="1"/>
  <c r="I55" i="65"/>
  <c r="J55" i="65" s="1"/>
  <c r="Y55" i="65" s="1"/>
  <c r="I54" i="65"/>
  <c r="J54" i="65" s="1"/>
  <c r="Y54" i="65" s="1"/>
  <c r="I53" i="65"/>
  <c r="J53" i="65" s="1"/>
  <c r="Y53" i="65" s="1"/>
  <c r="I52" i="65"/>
  <c r="J52" i="65" s="1"/>
  <c r="Y52" i="65" s="1"/>
  <c r="I51" i="65"/>
  <c r="J51" i="65" s="1"/>
  <c r="Y51" i="65" s="1"/>
  <c r="I50" i="65"/>
  <c r="J50" i="65" s="1"/>
  <c r="Y50" i="65" s="1"/>
  <c r="I49" i="65"/>
  <c r="J49" i="65" s="1"/>
  <c r="Y49" i="65" s="1"/>
  <c r="I48" i="65"/>
  <c r="J48" i="65" s="1"/>
  <c r="Y48" i="65" s="1"/>
  <c r="I47" i="65"/>
  <c r="J47" i="65" s="1"/>
  <c r="Y47" i="65" s="1"/>
  <c r="I46" i="65"/>
  <c r="J46" i="65" s="1"/>
  <c r="Y46" i="65" s="1"/>
  <c r="I45" i="65"/>
  <c r="J45" i="65" s="1"/>
  <c r="Y45" i="65" s="1"/>
  <c r="I44" i="65"/>
  <c r="J44" i="65" s="1"/>
  <c r="Y44" i="65" s="1"/>
  <c r="I43" i="65"/>
  <c r="J43" i="65" s="1"/>
  <c r="Y43" i="65" s="1"/>
  <c r="I42" i="65"/>
  <c r="J42" i="65" s="1"/>
  <c r="Y42" i="65" s="1"/>
  <c r="I41" i="65"/>
  <c r="J41" i="65" s="1"/>
  <c r="Y41" i="65" s="1"/>
  <c r="I40" i="65"/>
  <c r="J40" i="65" s="1"/>
  <c r="Y40" i="65" s="1"/>
  <c r="I39" i="65"/>
  <c r="J39" i="65" s="1"/>
  <c r="Y39" i="65" s="1"/>
  <c r="I38" i="65"/>
  <c r="J38" i="65" s="1"/>
  <c r="Y38" i="65" s="1"/>
  <c r="I37" i="65"/>
  <c r="J37" i="65" s="1"/>
  <c r="Y37" i="65" s="1"/>
  <c r="I36" i="65"/>
  <c r="J36" i="65" s="1"/>
  <c r="Y36" i="65" s="1"/>
  <c r="I35" i="65"/>
  <c r="J35" i="65" s="1"/>
  <c r="Y35" i="65" s="1"/>
  <c r="I34" i="65"/>
  <c r="J34" i="65" s="1"/>
  <c r="Y34" i="65" s="1"/>
  <c r="I33" i="65"/>
  <c r="J33" i="65" s="1"/>
  <c r="Y33" i="65" s="1"/>
  <c r="I32" i="65"/>
  <c r="J32" i="65" s="1"/>
  <c r="Y32" i="65" s="1"/>
  <c r="I31" i="65"/>
  <c r="J31" i="65" s="1"/>
  <c r="Y31" i="65" s="1"/>
  <c r="I30" i="65"/>
  <c r="J30" i="65" s="1"/>
  <c r="Y30" i="65" s="1"/>
  <c r="I29" i="65"/>
  <c r="J29" i="65" s="1"/>
  <c r="Y29" i="65" s="1"/>
  <c r="I28" i="65"/>
  <c r="J28" i="65" s="1"/>
  <c r="Y28" i="65" s="1"/>
  <c r="I27" i="65"/>
  <c r="J27" i="65" s="1"/>
  <c r="Y27" i="65" s="1"/>
  <c r="I26" i="65"/>
  <c r="J26" i="65" s="1"/>
  <c r="Y26" i="65" s="1"/>
  <c r="I25" i="65"/>
  <c r="J25" i="65" s="1"/>
  <c r="Y25" i="65" s="1"/>
  <c r="I24" i="65"/>
  <c r="J24" i="65" s="1"/>
  <c r="Y24" i="65" s="1"/>
  <c r="I23" i="65"/>
  <c r="J23" i="65" s="1"/>
  <c r="Y23" i="65" s="1"/>
  <c r="I22" i="65"/>
  <c r="J22" i="65" s="1"/>
  <c r="Y22" i="65" s="1"/>
  <c r="I21" i="65"/>
  <c r="J21" i="65" s="1"/>
  <c r="Y21" i="65" s="1"/>
  <c r="I20" i="65"/>
  <c r="J20" i="65" s="1"/>
  <c r="Y20" i="65" s="1"/>
  <c r="I19" i="65"/>
  <c r="J19" i="65" s="1"/>
  <c r="Y19" i="65" s="1"/>
  <c r="I18" i="65"/>
  <c r="J18" i="65" s="1"/>
  <c r="Y18" i="65" s="1"/>
  <c r="I17" i="65"/>
  <c r="J17" i="65" s="1"/>
  <c r="Y17" i="65" s="1"/>
  <c r="I16" i="65"/>
  <c r="J16" i="65" s="1"/>
  <c r="Y16" i="65" s="1"/>
  <c r="I15" i="65"/>
  <c r="J15" i="65" s="1"/>
  <c r="Y15" i="65" s="1"/>
  <c r="I14" i="65"/>
  <c r="J14" i="65" s="1"/>
  <c r="Y14" i="65" s="1"/>
  <c r="I13" i="65"/>
  <c r="J13" i="65" s="1"/>
  <c r="Y13" i="65" s="1"/>
  <c r="I12" i="65"/>
  <c r="J12" i="65" s="1"/>
  <c r="Y12" i="65" s="1"/>
  <c r="I11" i="65"/>
  <c r="J11" i="65" s="1"/>
  <c r="Y11" i="65" s="1"/>
  <c r="I10" i="65"/>
  <c r="J10" i="65" s="1"/>
  <c r="Y10" i="65" s="1"/>
  <c r="I9" i="65"/>
  <c r="J9" i="65" s="1"/>
  <c r="Y9" i="65" s="1"/>
  <c r="I8" i="65"/>
  <c r="J8" i="65" s="1"/>
  <c r="Y8" i="65" s="1"/>
  <c r="AZ106" i="78"/>
  <c r="BA106" i="78" s="1"/>
  <c r="AW106" i="78"/>
  <c r="AX106" i="78" s="1"/>
  <c r="AT106" i="78"/>
  <c r="AU106" i="78" s="1"/>
  <c r="AQ106" i="78"/>
  <c r="AR106" i="78" s="1"/>
  <c r="AN106" i="78"/>
  <c r="AO106" i="78" s="1"/>
  <c r="AK106" i="78"/>
  <c r="AL106" i="78" s="1"/>
  <c r="AH106" i="78"/>
  <c r="AI106" i="78" s="1"/>
  <c r="AF106" i="78"/>
  <c r="AD106" i="78"/>
  <c r="K106" i="78"/>
  <c r="I106" i="78"/>
  <c r="J106" i="78" s="1"/>
  <c r="Y106" i="78" s="1"/>
  <c r="R106" i="78" s="1"/>
  <c r="AT104" i="78"/>
  <c r="AU104" i="78" s="1"/>
  <c r="BB104" i="78" s="1"/>
  <c r="I104" i="78"/>
  <c r="J104" i="78" s="1"/>
  <c r="Y104" i="78" s="1"/>
  <c r="AT103" i="78"/>
  <c r="AU103" i="78" s="1"/>
  <c r="BB103" i="78" s="1"/>
  <c r="I103" i="78"/>
  <c r="J103" i="78" s="1"/>
  <c r="Y103" i="78" s="1"/>
  <c r="AT102" i="78"/>
  <c r="AU102" i="78" s="1"/>
  <c r="BB102" i="78" s="1"/>
  <c r="I102" i="78"/>
  <c r="J102" i="78" s="1"/>
  <c r="Y102" i="78" s="1"/>
  <c r="AT101" i="78"/>
  <c r="AU101" i="78" s="1"/>
  <c r="BB101" i="78" s="1"/>
  <c r="I101" i="78"/>
  <c r="J101" i="78" s="1"/>
  <c r="Y101" i="78" s="1"/>
  <c r="AT100" i="78"/>
  <c r="AU100" i="78" s="1"/>
  <c r="BB100" i="78" s="1"/>
  <c r="I100" i="78"/>
  <c r="J100" i="78" s="1"/>
  <c r="Y100" i="78" s="1"/>
  <c r="AT93" i="78"/>
  <c r="AU93" i="78" s="1"/>
  <c r="BB93" i="78" s="1"/>
  <c r="I93" i="78"/>
  <c r="J93" i="78" s="1"/>
  <c r="Y93" i="78" s="1"/>
  <c r="AT92" i="78"/>
  <c r="AU92" i="78" s="1"/>
  <c r="BB92" i="78" s="1"/>
  <c r="I92" i="78"/>
  <c r="J92" i="78" s="1"/>
  <c r="Y92" i="78" s="1"/>
  <c r="AT91" i="78"/>
  <c r="AU91" i="78" s="1"/>
  <c r="BB91" i="78" s="1"/>
  <c r="I91" i="78"/>
  <c r="J91" i="78" s="1"/>
  <c r="Y91" i="78" s="1"/>
  <c r="AT90" i="78"/>
  <c r="AU90" i="78" s="1"/>
  <c r="BB90" i="78" s="1"/>
  <c r="I90" i="78"/>
  <c r="J90" i="78" s="1"/>
  <c r="Y90" i="78" s="1"/>
  <c r="AT89" i="78"/>
  <c r="AU89" i="78" s="1"/>
  <c r="BB89" i="78" s="1"/>
  <c r="I89" i="78"/>
  <c r="J89" i="78" s="1"/>
  <c r="Y89" i="78" s="1"/>
  <c r="AT88" i="78"/>
  <c r="AU88" i="78" s="1"/>
  <c r="BB88" i="78" s="1"/>
  <c r="I88" i="78"/>
  <c r="J88" i="78" s="1"/>
  <c r="Y88" i="78" s="1"/>
  <c r="AT87" i="78"/>
  <c r="AU87" i="78" s="1"/>
  <c r="BB87" i="78" s="1"/>
  <c r="I87" i="78"/>
  <c r="J87" i="78" s="1"/>
  <c r="Y87" i="78" s="1"/>
  <c r="AT86" i="78"/>
  <c r="AU86" i="78" s="1"/>
  <c r="BB86" i="78" s="1"/>
  <c r="I86" i="78"/>
  <c r="J86" i="78" s="1"/>
  <c r="Y86" i="78" s="1"/>
  <c r="AT85" i="78"/>
  <c r="AU85" i="78" s="1"/>
  <c r="BB85" i="78" s="1"/>
  <c r="I85" i="78"/>
  <c r="J85" i="78" s="1"/>
  <c r="Y85" i="78" s="1"/>
  <c r="AT84" i="78"/>
  <c r="AU84" i="78" s="1"/>
  <c r="BB84" i="78" s="1"/>
  <c r="I84" i="78"/>
  <c r="J84" i="78" s="1"/>
  <c r="Y84" i="78" s="1"/>
  <c r="AT83" i="78"/>
  <c r="AU83" i="78" s="1"/>
  <c r="BB83" i="78" s="1"/>
  <c r="I83" i="78"/>
  <c r="J83" i="78" s="1"/>
  <c r="Y83" i="78" s="1"/>
  <c r="AT82" i="78"/>
  <c r="AU82" i="78" s="1"/>
  <c r="BB82" i="78" s="1"/>
  <c r="I82" i="78"/>
  <c r="J82" i="78" s="1"/>
  <c r="Y82" i="78" s="1"/>
  <c r="AT81" i="78"/>
  <c r="AU81" i="78" s="1"/>
  <c r="BB81" i="78" s="1"/>
  <c r="I81" i="78"/>
  <c r="J81" i="78" s="1"/>
  <c r="Y81" i="78" s="1"/>
  <c r="AT80" i="78"/>
  <c r="AU80" i="78" s="1"/>
  <c r="BB80" i="78" s="1"/>
  <c r="I80" i="78"/>
  <c r="J80" i="78" s="1"/>
  <c r="Y80" i="78" s="1"/>
  <c r="AT79" i="78"/>
  <c r="AU79" i="78" s="1"/>
  <c r="BB79" i="78" s="1"/>
  <c r="I79" i="78"/>
  <c r="J79" i="78" s="1"/>
  <c r="Y79" i="78" s="1"/>
  <c r="AT78" i="78"/>
  <c r="AU78" i="78" s="1"/>
  <c r="BB78" i="78" s="1"/>
  <c r="I78" i="78"/>
  <c r="J78" i="78" s="1"/>
  <c r="Y78" i="78" s="1"/>
  <c r="AT77" i="78"/>
  <c r="AU77" i="78" s="1"/>
  <c r="BB77" i="78" s="1"/>
  <c r="I77" i="78"/>
  <c r="J77" i="78" s="1"/>
  <c r="Y77" i="78" s="1"/>
  <c r="AT76" i="78"/>
  <c r="AU76" i="78" s="1"/>
  <c r="BB76" i="78" s="1"/>
  <c r="I76" i="78"/>
  <c r="J76" i="78" s="1"/>
  <c r="Y76" i="78" s="1"/>
  <c r="AT75" i="78"/>
  <c r="AU75" i="78" s="1"/>
  <c r="BB75" i="78" s="1"/>
  <c r="I75" i="78"/>
  <c r="J75" i="78" s="1"/>
  <c r="Y75" i="78" s="1"/>
  <c r="AT74" i="78"/>
  <c r="AU74" i="78" s="1"/>
  <c r="BB74" i="78" s="1"/>
  <c r="I74" i="78"/>
  <c r="J74" i="78" s="1"/>
  <c r="Y74" i="78" s="1"/>
  <c r="AT73" i="78"/>
  <c r="AU73" i="78" s="1"/>
  <c r="BB73" i="78" s="1"/>
  <c r="I73" i="78"/>
  <c r="J73" i="78" s="1"/>
  <c r="Y73" i="78" s="1"/>
  <c r="AT72" i="78"/>
  <c r="AU72" i="78" s="1"/>
  <c r="BB72" i="78" s="1"/>
  <c r="I72" i="78"/>
  <c r="J72" i="78" s="1"/>
  <c r="Y72" i="78" s="1"/>
  <c r="AT71" i="78"/>
  <c r="AU71" i="78" s="1"/>
  <c r="BB71" i="78" s="1"/>
  <c r="I71" i="78"/>
  <c r="J71" i="78" s="1"/>
  <c r="Y71" i="78" s="1"/>
  <c r="AT70" i="78"/>
  <c r="AU70" i="78" s="1"/>
  <c r="BB70" i="78" s="1"/>
  <c r="I70" i="78"/>
  <c r="J70" i="78" s="1"/>
  <c r="Y70" i="78" s="1"/>
  <c r="AT69" i="78"/>
  <c r="AU69" i="78" s="1"/>
  <c r="BB69" i="78" s="1"/>
  <c r="I69" i="78"/>
  <c r="J69" i="78" s="1"/>
  <c r="Y69" i="78" s="1"/>
  <c r="AT68" i="78"/>
  <c r="AU68" i="78" s="1"/>
  <c r="BB68" i="78" s="1"/>
  <c r="I68" i="78"/>
  <c r="J68" i="78" s="1"/>
  <c r="Y68" i="78" s="1"/>
  <c r="AT67" i="78"/>
  <c r="AU67" i="78" s="1"/>
  <c r="BB67" i="78" s="1"/>
  <c r="I67" i="78"/>
  <c r="J67" i="78" s="1"/>
  <c r="Y67" i="78" s="1"/>
  <c r="AT66" i="78"/>
  <c r="AU66" i="78" s="1"/>
  <c r="BB66" i="78" s="1"/>
  <c r="I66" i="78"/>
  <c r="J66" i="78" s="1"/>
  <c r="Y66" i="78" s="1"/>
  <c r="AT65" i="78"/>
  <c r="AU65" i="78" s="1"/>
  <c r="BB65" i="78" s="1"/>
  <c r="I65" i="78"/>
  <c r="J65" i="78" s="1"/>
  <c r="Y65" i="78" s="1"/>
  <c r="AT64" i="78"/>
  <c r="AU64" i="78" s="1"/>
  <c r="BB64" i="78" s="1"/>
  <c r="I64" i="78"/>
  <c r="J64" i="78" s="1"/>
  <c r="Y64" i="78" s="1"/>
  <c r="AT63" i="78"/>
  <c r="AU63" i="78" s="1"/>
  <c r="BB63" i="78" s="1"/>
  <c r="I63" i="78"/>
  <c r="J63" i="78" s="1"/>
  <c r="Y63" i="78" s="1"/>
  <c r="AT62" i="78"/>
  <c r="AU62" i="78" s="1"/>
  <c r="BB62" i="78" s="1"/>
  <c r="I62" i="78"/>
  <c r="J62" i="78" s="1"/>
  <c r="Y62" i="78" s="1"/>
  <c r="AT61" i="78"/>
  <c r="AU61" i="78" s="1"/>
  <c r="BB61" i="78" s="1"/>
  <c r="I61" i="78"/>
  <c r="J61" i="78" s="1"/>
  <c r="Y61" i="78" s="1"/>
  <c r="AT60" i="78"/>
  <c r="AU60" i="78" s="1"/>
  <c r="BB60" i="78" s="1"/>
  <c r="I60" i="78"/>
  <c r="J60" i="78" s="1"/>
  <c r="Y60" i="78" s="1"/>
  <c r="AT59" i="78"/>
  <c r="AU59" i="78" s="1"/>
  <c r="BB59" i="78" s="1"/>
  <c r="I59" i="78"/>
  <c r="J59" i="78" s="1"/>
  <c r="Y59" i="78" s="1"/>
  <c r="AT58" i="78"/>
  <c r="AU58" i="78" s="1"/>
  <c r="BB58" i="78" s="1"/>
  <c r="I58" i="78"/>
  <c r="J58" i="78" s="1"/>
  <c r="Y58" i="78" s="1"/>
  <c r="AT57" i="78"/>
  <c r="AU57" i="78" s="1"/>
  <c r="BB57" i="78" s="1"/>
  <c r="I57" i="78"/>
  <c r="J57" i="78" s="1"/>
  <c r="Y57" i="78" s="1"/>
  <c r="AT56" i="78"/>
  <c r="AU56" i="78" s="1"/>
  <c r="BB56" i="78" s="1"/>
  <c r="I56" i="78"/>
  <c r="J56" i="78" s="1"/>
  <c r="Y56" i="78" s="1"/>
  <c r="AT55" i="78"/>
  <c r="AU55" i="78" s="1"/>
  <c r="BB55" i="78" s="1"/>
  <c r="I55" i="78"/>
  <c r="J55" i="78" s="1"/>
  <c r="Y55" i="78" s="1"/>
  <c r="AT54" i="78"/>
  <c r="AU54" i="78" s="1"/>
  <c r="BB54" i="78" s="1"/>
  <c r="I54" i="78"/>
  <c r="J54" i="78" s="1"/>
  <c r="Y54" i="78" s="1"/>
  <c r="AT53" i="78"/>
  <c r="AU53" i="78" s="1"/>
  <c r="BB53" i="78" s="1"/>
  <c r="I53" i="78"/>
  <c r="J53" i="78" s="1"/>
  <c r="Y53" i="78" s="1"/>
  <c r="AT52" i="78"/>
  <c r="AU52" i="78" s="1"/>
  <c r="BB52" i="78" s="1"/>
  <c r="I52" i="78"/>
  <c r="J52" i="78" s="1"/>
  <c r="Y52" i="78" s="1"/>
  <c r="AT51" i="78"/>
  <c r="AU51" i="78" s="1"/>
  <c r="BB51" i="78" s="1"/>
  <c r="I51" i="78"/>
  <c r="J51" i="78" s="1"/>
  <c r="Y51" i="78" s="1"/>
  <c r="AT50" i="78"/>
  <c r="AU50" i="78" s="1"/>
  <c r="BB50" i="78" s="1"/>
  <c r="I50" i="78"/>
  <c r="J50" i="78" s="1"/>
  <c r="Y50" i="78" s="1"/>
  <c r="AT49" i="78"/>
  <c r="AU49" i="78" s="1"/>
  <c r="BB49" i="78" s="1"/>
  <c r="I49" i="78"/>
  <c r="J49" i="78" s="1"/>
  <c r="Y49" i="78" s="1"/>
  <c r="AT48" i="78"/>
  <c r="AU48" i="78" s="1"/>
  <c r="BB48" i="78" s="1"/>
  <c r="I48" i="78"/>
  <c r="J48" i="78" s="1"/>
  <c r="Y48" i="78" s="1"/>
  <c r="AT47" i="78"/>
  <c r="AU47" i="78" s="1"/>
  <c r="BB47" i="78" s="1"/>
  <c r="I47" i="78"/>
  <c r="J47" i="78" s="1"/>
  <c r="Y47" i="78" s="1"/>
  <c r="AT46" i="78"/>
  <c r="AU46" i="78" s="1"/>
  <c r="BB46" i="78" s="1"/>
  <c r="I46" i="78"/>
  <c r="J46" i="78" s="1"/>
  <c r="Y46" i="78" s="1"/>
  <c r="AT45" i="78"/>
  <c r="AU45" i="78" s="1"/>
  <c r="BB45" i="78" s="1"/>
  <c r="I45" i="78"/>
  <c r="J45" i="78" s="1"/>
  <c r="Y45" i="78" s="1"/>
  <c r="AT44" i="78"/>
  <c r="AU44" i="78" s="1"/>
  <c r="BB44" i="78" s="1"/>
  <c r="I44" i="78"/>
  <c r="J44" i="78" s="1"/>
  <c r="Y44" i="78" s="1"/>
  <c r="AT43" i="78"/>
  <c r="AU43" i="78" s="1"/>
  <c r="BB43" i="78" s="1"/>
  <c r="I43" i="78"/>
  <c r="J43" i="78" s="1"/>
  <c r="Y43" i="78" s="1"/>
  <c r="AT42" i="78"/>
  <c r="AU42" i="78" s="1"/>
  <c r="BB42" i="78" s="1"/>
  <c r="I42" i="78"/>
  <c r="J42" i="78" s="1"/>
  <c r="Y42" i="78" s="1"/>
  <c r="AT41" i="78"/>
  <c r="AU41" i="78" s="1"/>
  <c r="BB41" i="78" s="1"/>
  <c r="I41" i="78"/>
  <c r="J41" i="78" s="1"/>
  <c r="Y41" i="78" s="1"/>
  <c r="AT40" i="78"/>
  <c r="AU40" i="78" s="1"/>
  <c r="BB40" i="78" s="1"/>
  <c r="I40" i="78"/>
  <c r="J40" i="78" s="1"/>
  <c r="Y40" i="78" s="1"/>
  <c r="AT39" i="78"/>
  <c r="AU39" i="78" s="1"/>
  <c r="BB39" i="78" s="1"/>
  <c r="I39" i="78"/>
  <c r="J39" i="78" s="1"/>
  <c r="Y39" i="78" s="1"/>
  <c r="AT38" i="78"/>
  <c r="AU38" i="78" s="1"/>
  <c r="BB38" i="78" s="1"/>
  <c r="I38" i="78"/>
  <c r="J38" i="78" s="1"/>
  <c r="Y38" i="78" s="1"/>
  <c r="AT37" i="78"/>
  <c r="AU37" i="78" s="1"/>
  <c r="BB37" i="78" s="1"/>
  <c r="I37" i="78"/>
  <c r="J37" i="78" s="1"/>
  <c r="Y37" i="78" s="1"/>
  <c r="AT36" i="78"/>
  <c r="AU36" i="78" s="1"/>
  <c r="BB36" i="78" s="1"/>
  <c r="I36" i="78"/>
  <c r="J36" i="78" s="1"/>
  <c r="Y36" i="78" s="1"/>
  <c r="AT35" i="78"/>
  <c r="AU35" i="78" s="1"/>
  <c r="BB35" i="78" s="1"/>
  <c r="I35" i="78"/>
  <c r="J35" i="78" s="1"/>
  <c r="Y35" i="78" s="1"/>
  <c r="AT34" i="78"/>
  <c r="AU34" i="78" s="1"/>
  <c r="BB34" i="78" s="1"/>
  <c r="I34" i="78"/>
  <c r="J34" i="78" s="1"/>
  <c r="Y34" i="78" s="1"/>
  <c r="AT33" i="78"/>
  <c r="AU33" i="78" s="1"/>
  <c r="BB33" i="78" s="1"/>
  <c r="I33" i="78"/>
  <c r="J33" i="78" s="1"/>
  <c r="Y33" i="78" s="1"/>
  <c r="AT32" i="78"/>
  <c r="AU32" i="78" s="1"/>
  <c r="BB32" i="78" s="1"/>
  <c r="I32" i="78"/>
  <c r="J32" i="78" s="1"/>
  <c r="Y32" i="78" s="1"/>
  <c r="AT31" i="78"/>
  <c r="AU31" i="78" s="1"/>
  <c r="BB31" i="78" s="1"/>
  <c r="I31" i="78"/>
  <c r="J31" i="78" s="1"/>
  <c r="Y31" i="78" s="1"/>
  <c r="AT30" i="78"/>
  <c r="AU30" i="78" s="1"/>
  <c r="BB30" i="78" s="1"/>
  <c r="I30" i="78"/>
  <c r="J30" i="78" s="1"/>
  <c r="Y30" i="78" s="1"/>
  <c r="AT29" i="78"/>
  <c r="AU29" i="78" s="1"/>
  <c r="BB29" i="78" s="1"/>
  <c r="I29" i="78"/>
  <c r="J29" i="78" s="1"/>
  <c r="Y29" i="78" s="1"/>
  <c r="AT28" i="78"/>
  <c r="AU28" i="78" s="1"/>
  <c r="BB28" i="78" s="1"/>
  <c r="I28" i="78"/>
  <c r="J28" i="78" s="1"/>
  <c r="Y28" i="78" s="1"/>
  <c r="AT27" i="78"/>
  <c r="AU27" i="78" s="1"/>
  <c r="BB27" i="78" s="1"/>
  <c r="I27" i="78"/>
  <c r="J27" i="78" s="1"/>
  <c r="Y27" i="78" s="1"/>
  <c r="AT26" i="78"/>
  <c r="AU26" i="78" s="1"/>
  <c r="BB26" i="78" s="1"/>
  <c r="I26" i="78"/>
  <c r="J26" i="78" s="1"/>
  <c r="Y26" i="78" s="1"/>
  <c r="AT25" i="78"/>
  <c r="AU25" i="78" s="1"/>
  <c r="BB25" i="78" s="1"/>
  <c r="I25" i="78"/>
  <c r="J25" i="78" s="1"/>
  <c r="Y25" i="78" s="1"/>
  <c r="AT24" i="78"/>
  <c r="AU24" i="78" s="1"/>
  <c r="BB24" i="78" s="1"/>
  <c r="I24" i="78"/>
  <c r="J24" i="78" s="1"/>
  <c r="Y24" i="78" s="1"/>
  <c r="AT23" i="78"/>
  <c r="AU23" i="78" s="1"/>
  <c r="BB23" i="78" s="1"/>
  <c r="I23" i="78"/>
  <c r="J23" i="78" s="1"/>
  <c r="Y23" i="78" s="1"/>
  <c r="AT22" i="78"/>
  <c r="AU22" i="78" s="1"/>
  <c r="BB22" i="78" s="1"/>
  <c r="I22" i="78"/>
  <c r="J22" i="78" s="1"/>
  <c r="Y22" i="78" s="1"/>
  <c r="AT21" i="78"/>
  <c r="AU21" i="78" s="1"/>
  <c r="BB21" i="78" s="1"/>
  <c r="I21" i="78"/>
  <c r="J21" i="78" s="1"/>
  <c r="Y21" i="78" s="1"/>
  <c r="AT20" i="78"/>
  <c r="AU20" i="78" s="1"/>
  <c r="BB20" i="78" s="1"/>
  <c r="I20" i="78"/>
  <c r="J20" i="78" s="1"/>
  <c r="Y20" i="78" s="1"/>
  <c r="AT19" i="78"/>
  <c r="AU19" i="78" s="1"/>
  <c r="BB19" i="78" s="1"/>
  <c r="I19" i="78"/>
  <c r="J19" i="78" s="1"/>
  <c r="Y19" i="78" s="1"/>
  <c r="AT18" i="78"/>
  <c r="AU18" i="78" s="1"/>
  <c r="BB18" i="78" s="1"/>
  <c r="I18" i="78"/>
  <c r="J18" i="78" s="1"/>
  <c r="Y18" i="78" s="1"/>
  <c r="AT17" i="78"/>
  <c r="AU17" i="78" s="1"/>
  <c r="BB17" i="78" s="1"/>
  <c r="I17" i="78"/>
  <c r="J17" i="78" s="1"/>
  <c r="Y17" i="78" s="1"/>
  <c r="AT16" i="78"/>
  <c r="AU16" i="78" s="1"/>
  <c r="BB16" i="78" s="1"/>
  <c r="I16" i="78"/>
  <c r="J16" i="78" s="1"/>
  <c r="Y16" i="78" s="1"/>
  <c r="AT15" i="78"/>
  <c r="AU15" i="78" s="1"/>
  <c r="BB15" i="78" s="1"/>
  <c r="I15" i="78"/>
  <c r="J15" i="78" s="1"/>
  <c r="Y15" i="78" s="1"/>
  <c r="AT14" i="78"/>
  <c r="AU14" i="78" s="1"/>
  <c r="BB14" i="78" s="1"/>
  <c r="I14" i="78"/>
  <c r="J14" i="78" s="1"/>
  <c r="Y14" i="78" s="1"/>
  <c r="AT13" i="78"/>
  <c r="AU13" i="78" s="1"/>
  <c r="BB13" i="78" s="1"/>
  <c r="I13" i="78"/>
  <c r="J13" i="78" s="1"/>
  <c r="Y13" i="78" s="1"/>
  <c r="AT12" i="78"/>
  <c r="AU12" i="78" s="1"/>
  <c r="BB12" i="78" s="1"/>
  <c r="I12" i="78"/>
  <c r="J12" i="78" s="1"/>
  <c r="Y12" i="78" s="1"/>
  <c r="AT11" i="78"/>
  <c r="AU11" i="78" s="1"/>
  <c r="BB11" i="78" s="1"/>
  <c r="I11" i="78"/>
  <c r="J11" i="78" s="1"/>
  <c r="Y11" i="78" s="1"/>
  <c r="AT10" i="78"/>
  <c r="AU10" i="78" s="1"/>
  <c r="BB10" i="78" s="1"/>
  <c r="I10" i="78"/>
  <c r="J10" i="78" s="1"/>
  <c r="Y10" i="78" s="1"/>
  <c r="AT9" i="78"/>
  <c r="AU9" i="78" s="1"/>
  <c r="BB9" i="78" s="1"/>
  <c r="I9" i="78"/>
  <c r="J9" i="78" s="1"/>
  <c r="Y9" i="78" s="1"/>
  <c r="AT8" i="78"/>
  <c r="AU8" i="78" s="1"/>
  <c r="BB8" i="78" s="1"/>
  <c r="I8" i="78"/>
  <c r="J8" i="78" s="1"/>
  <c r="Y8" i="78" s="1"/>
  <c r="AT9" i="236"/>
  <c r="AF9" i="236"/>
  <c r="AD9" i="236"/>
  <c r="K9" i="236"/>
  <c r="I9" i="236"/>
  <c r="AT8" i="236"/>
  <c r="AF8" i="236"/>
  <c r="AD8" i="236"/>
  <c r="K8" i="236"/>
  <c r="I8" i="236"/>
  <c r="AF9" i="235"/>
  <c r="AD9" i="235"/>
  <c r="K9" i="235"/>
  <c r="I9" i="235"/>
  <c r="AF8" i="235"/>
  <c r="AD8" i="235"/>
  <c r="K8" i="235"/>
  <c r="I8" i="235"/>
  <c r="AF9" i="234"/>
  <c r="AD9" i="234"/>
  <c r="K9" i="234"/>
  <c r="I9" i="234"/>
  <c r="AF8" i="234"/>
  <c r="AD8" i="234"/>
  <c r="K8" i="234"/>
  <c r="I8" i="234"/>
  <c r="AF9" i="233"/>
  <c r="AD9" i="233"/>
  <c r="K9" i="233"/>
  <c r="I9" i="233"/>
  <c r="AF8" i="233"/>
  <c r="AD8" i="233"/>
  <c r="K8" i="233"/>
  <c r="I8" i="233"/>
  <c r="AF9" i="232"/>
  <c r="AD9" i="232"/>
  <c r="K9" i="232"/>
  <c r="I9" i="232"/>
  <c r="AF8" i="232"/>
  <c r="AD8" i="232"/>
  <c r="K8" i="232"/>
  <c r="I8" i="232"/>
  <c r="AF8" i="231"/>
  <c r="AD8" i="231"/>
  <c r="K8" i="231"/>
  <c r="I8" i="231"/>
  <c r="AF127" i="230"/>
  <c r="AD127" i="230"/>
  <c r="K127" i="230"/>
  <c r="I127" i="230"/>
  <c r="AF126" i="230"/>
  <c r="AD126" i="230"/>
  <c r="K126" i="230"/>
  <c r="I126" i="230"/>
  <c r="AF99" i="229"/>
  <c r="AD99" i="229"/>
  <c r="K99" i="229"/>
  <c r="I99" i="229"/>
  <c r="AF98" i="229"/>
  <c r="AD98" i="229"/>
  <c r="K98" i="229"/>
  <c r="I98" i="229"/>
  <c r="AT99" i="228"/>
  <c r="AF99" i="228"/>
  <c r="AD99" i="228"/>
  <c r="K99" i="228"/>
  <c r="I99" i="228"/>
  <c r="AT98" i="228"/>
  <c r="AF98" i="228"/>
  <c r="AD98" i="228"/>
  <c r="K98" i="228"/>
  <c r="I98" i="228"/>
  <c r="AF99" i="226"/>
  <c r="AD99" i="226"/>
  <c r="K99" i="226"/>
  <c r="I99" i="226"/>
  <c r="AF98" i="226"/>
  <c r="AD98" i="226"/>
  <c r="K98" i="226"/>
  <c r="I98" i="226"/>
  <c r="AF99" i="227"/>
  <c r="AD99" i="227"/>
  <c r="K99" i="227"/>
  <c r="I99" i="227"/>
  <c r="AF98" i="227"/>
  <c r="AD98" i="227"/>
  <c r="K98" i="227"/>
  <c r="I98" i="227"/>
  <c r="AF99" i="225"/>
  <c r="AD99" i="225"/>
  <c r="K99" i="225"/>
  <c r="I99" i="225"/>
  <c r="AF98" i="225"/>
  <c r="AD98" i="225"/>
  <c r="K98" i="225"/>
  <c r="I98" i="225"/>
  <c r="I115" i="224"/>
  <c r="J115" i="224" s="1"/>
  <c r="Y115" i="224" s="1"/>
  <c r="I114" i="224"/>
  <c r="J114" i="224" s="1"/>
  <c r="Y114" i="224" s="1"/>
  <c r="I113" i="224"/>
  <c r="J113" i="224" s="1"/>
  <c r="Y113" i="224" s="1"/>
  <c r="I112" i="224"/>
  <c r="J112" i="224" s="1"/>
  <c r="Y112" i="224" s="1"/>
  <c r="I111" i="224"/>
  <c r="J111" i="224" s="1"/>
  <c r="Y111" i="224" s="1"/>
  <c r="I110" i="224"/>
  <c r="J110" i="224" s="1"/>
  <c r="Y110" i="224" s="1"/>
  <c r="I109" i="224"/>
  <c r="J109" i="224" s="1"/>
  <c r="Y109" i="224" s="1"/>
  <c r="I108" i="224"/>
  <c r="J108" i="224" s="1"/>
  <c r="Y108" i="224" s="1"/>
  <c r="I107" i="224"/>
  <c r="J107" i="224" s="1"/>
  <c r="Y107" i="224" s="1"/>
  <c r="I106" i="224"/>
  <c r="J106" i="224" s="1"/>
  <c r="Y106" i="224" s="1"/>
  <c r="I105" i="224"/>
  <c r="J105" i="224" s="1"/>
  <c r="Y105" i="224" s="1"/>
  <c r="I104" i="224"/>
  <c r="J104" i="224" s="1"/>
  <c r="Y104" i="224" s="1"/>
  <c r="I103" i="224"/>
  <c r="J103" i="224" s="1"/>
  <c r="Y103" i="224" s="1"/>
  <c r="I102" i="224"/>
  <c r="J102" i="224" s="1"/>
  <c r="Y102" i="224" s="1"/>
  <c r="I101" i="224"/>
  <c r="J101" i="224" s="1"/>
  <c r="Y101" i="224" s="1"/>
  <c r="I100" i="224"/>
  <c r="J100" i="224" s="1"/>
  <c r="Y100" i="224" s="1"/>
  <c r="I99" i="224"/>
  <c r="J99" i="224" s="1"/>
  <c r="Y99" i="224" s="1"/>
  <c r="I98" i="224"/>
  <c r="J98" i="224" s="1"/>
  <c r="Y98" i="224" s="1"/>
  <c r="I97" i="224"/>
  <c r="J97" i="224" s="1"/>
  <c r="Y97" i="224" s="1"/>
  <c r="I96" i="224"/>
  <c r="J96" i="224" s="1"/>
  <c r="Y96" i="224" s="1"/>
  <c r="I95" i="224"/>
  <c r="J95" i="224" s="1"/>
  <c r="Y95" i="224" s="1"/>
  <c r="I94" i="224"/>
  <c r="J94" i="224" s="1"/>
  <c r="Y94" i="224" s="1"/>
  <c r="I93" i="224"/>
  <c r="J93" i="224" s="1"/>
  <c r="Y93" i="224" s="1"/>
  <c r="I92" i="224"/>
  <c r="J92" i="224" s="1"/>
  <c r="Y92" i="224" s="1"/>
  <c r="I91" i="224"/>
  <c r="J91" i="224" s="1"/>
  <c r="Y91" i="224" s="1"/>
  <c r="I90" i="224"/>
  <c r="J90" i="224" s="1"/>
  <c r="Y90" i="224" s="1"/>
  <c r="I89" i="224"/>
  <c r="J89" i="224" s="1"/>
  <c r="Y89" i="224" s="1"/>
  <c r="I88" i="224"/>
  <c r="J88" i="224" s="1"/>
  <c r="Y88" i="224" s="1"/>
  <c r="I87" i="224"/>
  <c r="J87" i="224" s="1"/>
  <c r="Y87" i="224" s="1"/>
  <c r="I86" i="224"/>
  <c r="J86" i="224" s="1"/>
  <c r="Y86" i="224" s="1"/>
  <c r="I85" i="224"/>
  <c r="J85" i="224" s="1"/>
  <c r="Y85" i="224" s="1"/>
  <c r="I84" i="224"/>
  <c r="J84" i="224" s="1"/>
  <c r="Y84" i="224" s="1"/>
  <c r="I83" i="224"/>
  <c r="J83" i="224" s="1"/>
  <c r="Y83" i="224" s="1"/>
  <c r="I82" i="224"/>
  <c r="J82" i="224" s="1"/>
  <c r="Y82" i="224" s="1"/>
  <c r="I81" i="224"/>
  <c r="J81" i="224" s="1"/>
  <c r="Y81" i="224" s="1"/>
  <c r="I80" i="224"/>
  <c r="J80" i="224" s="1"/>
  <c r="Y80" i="224" s="1"/>
  <c r="I79" i="224"/>
  <c r="J79" i="224" s="1"/>
  <c r="Y79" i="224" s="1"/>
  <c r="I78" i="224"/>
  <c r="J78" i="224" s="1"/>
  <c r="Y78" i="224" s="1"/>
  <c r="I77" i="224"/>
  <c r="J77" i="224" s="1"/>
  <c r="Y77" i="224" s="1"/>
  <c r="I76" i="224"/>
  <c r="J76" i="224" s="1"/>
  <c r="Y76" i="224" s="1"/>
  <c r="I75" i="224"/>
  <c r="J75" i="224" s="1"/>
  <c r="Y75" i="224" s="1"/>
  <c r="I74" i="224"/>
  <c r="J74" i="224" s="1"/>
  <c r="Y74" i="224" s="1"/>
  <c r="I73" i="224"/>
  <c r="J73" i="224" s="1"/>
  <c r="Y73" i="224" s="1"/>
  <c r="I72" i="224"/>
  <c r="J72" i="224" s="1"/>
  <c r="Y72" i="224" s="1"/>
  <c r="I71" i="224"/>
  <c r="J71" i="224" s="1"/>
  <c r="Y71" i="224" s="1"/>
  <c r="I70" i="224"/>
  <c r="J70" i="224" s="1"/>
  <c r="Y70" i="224" s="1"/>
  <c r="I69" i="224"/>
  <c r="J69" i="224" s="1"/>
  <c r="Y69" i="224" s="1"/>
  <c r="I68" i="224"/>
  <c r="J68" i="224" s="1"/>
  <c r="Y68" i="224" s="1"/>
  <c r="I67" i="224"/>
  <c r="J67" i="224" s="1"/>
  <c r="Y67" i="224" s="1"/>
  <c r="I66" i="224"/>
  <c r="J66" i="224" s="1"/>
  <c r="Y66" i="224" s="1"/>
  <c r="I65" i="224"/>
  <c r="J65" i="224" s="1"/>
  <c r="Y65" i="224" s="1"/>
  <c r="I64" i="224"/>
  <c r="J64" i="224" s="1"/>
  <c r="Y64" i="224" s="1"/>
  <c r="I63" i="224"/>
  <c r="J63" i="224" s="1"/>
  <c r="Y63" i="224" s="1"/>
  <c r="I62" i="224"/>
  <c r="J62" i="224" s="1"/>
  <c r="Y62" i="224" s="1"/>
  <c r="I61" i="224"/>
  <c r="J61" i="224" s="1"/>
  <c r="Y61" i="224" s="1"/>
  <c r="I60" i="224"/>
  <c r="J60" i="224" s="1"/>
  <c r="Y60" i="224" s="1"/>
  <c r="I59" i="224"/>
  <c r="J59" i="224" s="1"/>
  <c r="Y59" i="224" s="1"/>
  <c r="I58" i="224"/>
  <c r="J58" i="224" s="1"/>
  <c r="Y58" i="224" s="1"/>
  <c r="I57" i="224"/>
  <c r="J57" i="224" s="1"/>
  <c r="Y57" i="224" s="1"/>
  <c r="I56" i="224"/>
  <c r="J56" i="224" s="1"/>
  <c r="Y56" i="224" s="1"/>
  <c r="I55" i="224"/>
  <c r="J55" i="224" s="1"/>
  <c r="Y55" i="224" s="1"/>
  <c r="I54" i="224"/>
  <c r="J54" i="224" s="1"/>
  <c r="Y54" i="224" s="1"/>
  <c r="I53" i="224"/>
  <c r="J53" i="224" s="1"/>
  <c r="Y53" i="224" s="1"/>
  <c r="I52" i="224"/>
  <c r="J52" i="224" s="1"/>
  <c r="Y52" i="224" s="1"/>
  <c r="I51" i="224"/>
  <c r="J51" i="224" s="1"/>
  <c r="Y51" i="224" s="1"/>
  <c r="I50" i="224"/>
  <c r="J50" i="224" s="1"/>
  <c r="Y50" i="224" s="1"/>
  <c r="I49" i="224"/>
  <c r="J49" i="224" s="1"/>
  <c r="Y49" i="224" s="1"/>
  <c r="I48" i="224"/>
  <c r="J48" i="224" s="1"/>
  <c r="Y48" i="224" s="1"/>
  <c r="I47" i="224"/>
  <c r="J47" i="224" s="1"/>
  <c r="Y47" i="224" s="1"/>
  <c r="I46" i="224"/>
  <c r="J46" i="224" s="1"/>
  <c r="Y46" i="224" s="1"/>
  <c r="I45" i="224"/>
  <c r="J45" i="224" s="1"/>
  <c r="Y45" i="224" s="1"/>
  <c r="I44" i="224"/>
  <c r="J44" i="224" s="1"/>
  <c r="Y44" i="224" s="1"/>
  <c r="I43" i="224"/>
  <c r="J43" i="224" s="1"/>
  <c r="Y43" i="224" s="1"/>
  <c r="I42" i="224"/>
  <c r="J42" i="224" s="1"/>
  <c r="Y42" i="224" s="1"/>
  <c r="I41" i="224"/>
  <c r="J41" i="224" s="1"/>
  <c r="Y41" i="224" s="1"/>
  <c r="I40" i="224"/>
  <c r="J40" i="224" s="1"/>
  <c r="Y40" i="224" s="1"/>
  <c r="I39" i="224"/>
  <c r="J39" i="224" s="1"/>
  <c r="Y39" i="224" s="1"/>
  <c r="I38" i="224"/>
  <c r="J38" i="224" s="1"/>
  <c r="Y38" i="224" s="1"/>
  <c r="I37" i="224"/>
  <c r="J37" i="224" s="1"/>
  <c r="Y37" i="224" s="1"/>
  <c r="I36" i="224"/>
  <c r="J36" i="224" s="1"/>
  <c r="Y36" i="224" s="1"/>
  <c r="I35" i="224"/>
  <c r="J35" i="224" s="1"/>
  <c r="Y35" i="224" s="1"/>
  <c r="I34" i="224"/>
  <c r="J34" i="224" s="1"/>
  <c r="Y34" i="224" s="1"/>
  <c r="I33" i="224"/>
  <c r="J33" i="224" s="1"/>
  <c r="Y33" i="224" s="1"/>
  <c r="I32" i="224"/>
  <c r="J32" i="224" s="1"/>
  <c r="Y32" i="224" s="1"/>
  <c r="I31" i="224"/>
  <c r="J31" i="224" s="1"/>
  <c r="Y31" i="224" s="1"/>
  <c r="I30" i="224"/>
  <c r="J30" i="224" s="1"/>
  <c r="Y30" i="224" s="1"/>
  <c r="I29" i="224"/>
  <c r="J29" i="224" s="1"/>
  <c r="Y29" i="224" s="1"/>
  <c r="I28" i="224"/>
  <c r="J28" i="224" s="1"/>
  <c r="Y28" i="224" s="1"/>
  <c r="I27" i="224"/>
  <c r="J27" i="224" s="1"/>
  <c r="Y27" i="224" s="1"/>
  <c r="I26" i="224"/>
  <c r="J26" i="224" s="1"/>
  <c r="Y26" i="224" s="1"/>
  <c r="I25" i="224"/>
  <c r="J25" i="224" s="1"/>
  <c r="Y25" i="224" s="1"/>
  <c r="I24" i="224"/>
  <c r="J24" i="224" s="1"/>
  <c r="Y24" i="224" s="1"/>
  <c r="I23" i="224"/>
  <c r="J23" i="224" s="1"/>
  <c r="Y23" i="224" s="1"/>
  <c r="I22" i="224"/>
  <c r="J22" i="224" s="1"/>
  <c r="Y22" i="224" s="1"/>
  <c r="I21" i="224"/>
  <c r="J21" i="224" s="1"/>
  <c r="Y21" i="224" s="1"/>
  <c r="I20" i="224"/>
  <c r="J20" i="224" s="1"/>
  <c r="Y20" i="224" s="1"/>
  <c r="I19" i="224"/>
  <c r="J19" i="224" s="1"/>
  <c r="Y19" i="224" s="1"/>
  <c r="I18" i="224"/>
  <c r="J18" i="224" s="1"/>
  <c r="Y18" i="224" s="1"/>
  <c r="I17" i="224"/>
  <c r="J17" i="224" s="1"/>
  <c r="Y17" i="224" s="1"/>
  <c r="I16" i="224"/>
  <c r="J16" i="224" s="1"/>
  <c r="Y16" i="224" s="1"/>
  <c r="I15" i="224"/>
  <c r="J15" i="224" s="1"/>
  <c r="Y15" i="224" s="1"/>
  <c r="I14" i="224"/>
  <c r="J14" i="224" s="1"/>
  <c r="Y14" i="224" s="1"/>
  <c r="I13" i="224"/>
  <c r="J13" i="224" s="1"/>
  <c r="Y13" i="224" s="1"/>
  <c r="I12" i="224"/>
  <c r="J12" i="224" s="1"/>
  <c r="Y12" i="224" s="1"/>
  <c r="I11" i="224"/>
  <c r="J11" i="224" s="1"/>
  <c r="Y11" i="224" s="1"/>
  <c r="I10" i="224"/>
  <c r="J10" i="224" s="1"/>
  <c r="Y10" i="224" s="1"/>
  <c r="I9" i="224"/>
  <c r="J9" i="224" s="1"/>
  <c r="Y9" i="224" s="1"/>
  <c r="I8" i="224"/>
  <c r="J8" i="224" s="1"/>
  <c r="Y8" i="224" s="1"/>
  <c r="AF99" i="223"/>
  <c r="K99" i="223"/>
  <c r="I99" i="223"/>
  <c r="AF98" i="223"/>
  <c r="K98" i="223"/>
  <c r="I98" i="223"/>
  <c r="AF99" i="222"/>
  <c r="AD99" i="222"/>
  <c r="K99" i="222"/>
  <c r="I99" i="222"/>
  <c r="I98" i="222"/>
  <c r="I97" i="222"/>
  <c r="I96" i="222"/>
  <c r="I95" i="222"/>
  <c r="I94" i="222"/>
  <c r="I93" i="222"/>
  <c r="I92" i="222"/>
  <c r="I91" i="222"/>
  <c r="I90" i="222"/>
  <c r="I89" i="222"/>
  <c r="I88" i="222"/>
  <c r="I87" i="222"/>
  <c r="I86" i="222"/>
  <c r="I85" i="222"/>
  <c r="I84" i="222"/>
  <c r="I83" i="222"/>
  <c r="I82" i="222"/>
  <c r="I81" i="222"/>
  <c r="I80" i="222"/>
  <c r="I79" i="222"/>
  <c r="I78" i="222"/>
  <c r="I77" i="222"/>
  <c r="I76" i="222"/>
  <c r="I75" i="222"/>
  <c r="I74" i="222"/>
  <c r="I73" i="222"/>
  <c r="I72" i="222"/>
  <c r="I71" i="222"/>
  <c r="I70" i="222"/>
  <c r="I69" i="222"/>
  <c r="I68" i="222"/>
  <c r="I67" i="222"/>
  <c r="I66" i="222"/>
  <c r="I65" i="222"/>
  <c r="I64" i="222"/>
  <c r="I63" i="222"/>
  <c r="I62" i="222"/>
  <c r="I61" i="222"/>
  <c r="I60" i="222"/>
  <c r="I59" i="222"/>
  <c r="I58" i="222"/>
  <c r="I57" i="222"/>
  <c r="I56" i="222"/>
  <c r="I55" i="222"/>
  <c r="I54" i="222"/>
  <c r="I53" i="222"/>
  <c r="I52" i="222"/>
  <c r="I51" i="222"/>
  <c r="I50" i="222"/>
  <c r="I49" i="222"/>
  <c r="I48" i="222"/>
  <c r="I47" i="222"/>
  <c r="I46" i="222"/>
  <c r="I45" i="222"/>
  <c r="I44" i="222"/>
  <c r="I43" i="222"/>
  <c r="I42" i="222"/>
  <c r="I41" i="222"/>
  <c r="I40" i="222"/>
  <c r="I39" i="222"/>
  <c r="I38" i="222"/>
  <c r="I37" i="222"/>
  <c r="I36" i="222"/>
  <c r="I35" i="222"/>
  <c r="I34" i="222"/>
  <c r="I33" i="222"/>
  <c r="I32" i="222"/>
  <c r="I31" i="222"/>
  <c r="I30" i="222"/>
  <c r="I29" i="222"/>
  <c r="I28" i="222"/>
  <c r="I27" i="222"/>
  <c r="I26" i="222"/>
  <c r="I25" i="222"/>
  <c r="I24" i="222"/>
  <c r="I23" i="222"/>
  <c r="I22" i="222"/>
  <c r="I21" i="222"/>
  <c r="I20" i="222"/>
  <c r="I19" i="222"/>
  <c r="I18" i="222"/>
  <c r="I17" i="222"/>
  <c r="I16" i="222"/>
  <c r="I15" i="222"/>
  <c r="I14" i="222"/>
  <c r="I13" i="222"/>
  <c r="I12" i="222"/>
  <c r="I11" i="222"/>
  <c r="I10" i="222"/>
  <c r="I9" i="222"/>
  <c r="I8" i="222"/>
  <c r="AF99" i="221"/>
  <c r="AD99" i="221"/>
  <c r="K99" i="221"/>
  <c r="I99" i="221"/>
  <c r="I98" i="221"/>
  <c r="I97" i="221"/>
  <c r="I96" i="221"/>
  <c r="I95" i="221"/>
  <c r="I94" i="221"/>
  <c r="I93" i="221"/>
  <c r="I92" i="221"/>
  <c r="I91" i="221"/>
  <c r="I90" i="221"/>
  <c r="I89" i="221"/>
  <c r="I88" i="221"/>
  <c r="I87" i="221"/>
  <c r="I86" i="221"/>
  <c r="I85" i="221"/>
  <c r="I84" i="221"/>
  <c r="I83" i="221"/>
  <c r="I82" i="221"/>
  <c r="I81" i="221"/>
  <c r="I80" i="221"/>
  <c r="I79" i="221"/>
  <c r="I78" i="221"/>
  <c r="I77" i="221"/>
  <c r="I76" i="221"/>
  <c r="I75" i="221"/>
  <c r="I74" i="221"/>
  <c r="I73" i="221"/>
  <c r="I72" i="221"/>
  <c r="I71" i="221"/>
  <c r="I70" i="221"/>
  <c r="I69" i="221"/>
  <c r="I68" i="221"/>
  <c r="I67" i="221"/>
  <c r="I66" i="221"/>
  <c r="I65" i="221"/>
  <c r="I64" i="221"/>
  <c r="I63" i="221"/>
  <c r="I62" i="221"/>
  <c r="I61" i="221"/>
  <c r="I60" i="221"/>
  <c r="I59" i="221"/>
  <c r="I58" i="221"/>
  <c r="I57" i="221"/>
  <c r="I56" i="221"/>
  <c r="I55" i="221"/>
  <c r="I54" i="221"/>
  <c r="I53" i="221"/>
  <c r="I52" i="221"/>
  <c r="I51" i="221"/>
  <c r="I50" i="221"/>
  <c r="I49" i="221"/>
  <c r="I48" i="221"/>
  <c r="I47" i="221"/>
  <c r="I46" i="221"/>
  <c r="I45" i="221"/>
  <c r="I44" i="221"/>
  <c r="I43" i="221"/>
  <c r="I42" i="221"/>
  <c r="I41" i="221"/>
  <c r="I40" i="221"/>
  <c r="I39" i="221"/>
  <c r="I38" i="221"/>
  <c r="I37" i="221"/>
  <c r="I36" i="221"/>
  <c r="I35" i="221"/>
  <c r="I34" i="221"/>
  <c r="I33" i="221"/>
  <c r="I32" i="221"/>
  <c r="I31" i="221"/>
  <c r="I30" i="221"/>
  <c r="I29" i="221"/>
  <c r="I28" i="221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AF106" i="220"/>
  <c r="AD106" i="220"/>
  <c r="K106" i="220"/>
  <c r="I106" i="220"/>
  <c r="AF105" i="220"/>
  <c r="AD105" i="220"/>
  <c r="K105" i="220"/>
  <c r="I105" i="220"/>
  <c r="AF99" i="219"/>
  <c r="K99" i="219"/>
  <c r="I99" i="219"/>
  <c r="I98" i="219"/>
  <c r="I97" i="219"/>
  <c r="I96" i="219"/>
  <c r="I95" i="219"/>
  <c r="I94" i="219"/>
  <c r="I93" i="219"/>
  <c r="I92" i="219"/>
  <c r="I91" i="219"/>
  <c r="I90" i="219"/>
  <c r="I89" i="219"/>
  <c r="I88" i="219"/>
  <c r="I87" i="219"/>
  <c r="I86" i="219"/>
  <c r="I85" i="219"/>
  <c r="I84" i="219"/>
  <c r="I83" i="219"/>
  <c r="I82" i="219"/>
  <c r="I81" i="219"/>
  <c r="I80" i="219"/>
  <c r="I79" i="219"/>
  <c r="I78" i="219"/>
  <c r="I77" i="219"/>
  <c r="I76" i="219"/>
  <c r="I75" i="219"/>
  <c r="I74" i="219"/>
  <c r="I73" i="219"/>
  <c r="I72" i="219"/>
  <c r="I71" i="219"/>
  <c r="I70" i="219"/>
  <c r="I69" i="219"/>
  <c r="I68" i="219"/>
  <c r="I67" i="219"/>
  <c r="I66" i="219"/>
  <c r="I65" i="219"/>
  <c r="I64" i="219"/>
  <c r="I63" i="219"/>
  <c r="I62" i="219"/>
  <c r="I61" i="219"/>
  <c r="I60" i="219"/>
  <c r="I59" i="219"/>
  <c r="I58" i="219"/>
  <c r="I57" i="219"/>
  <c r="I56" i="219"/>
  <c r="I55" i="219"/>
  <c r="I54" i="219"/>
  <c r="I53" i="219"/>
  <c r="I52" i="219"/>
  <c r="I51" i="219"/>
  <c r="I50" i="219"/>
  <c r="I49" i="219"/>
  <c r="I48" i="219"/>
  <c r="I47" i="219"/>
  <c r="I46" i="219"/>
  <c r="I45" i="219"/>
  <c r="I44" i="219"/>
  <c r="I43" i="219"/>
  <c r="I42" i="219"/>
  <c r="I41" i="219"/>
  <c r="I40" i="219"/>
  <c r="I39" i="219"/>
  <c r="I38" i="219"/>
  <c r="I37" i="219"/>
  <c r="I36" i="219"/>
  <c r="I35" i="219"/>
  <c r="I34" i="219"/>
  <c r="I33" i="219"/>
  <c r="I32" i="219"/>
  <c r="I31" i="219"/>
  <c r="I30" i="219"/>
  <c r="I29" i="219"/>
  <c r="I28" i="219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AF116" i="218"/>
  <c r="AD116" i="218"/>
  <c r="K116" i="218"/>
  <c r="I116" i="218"/>
  <c r="I115" i="218"/>
  <c r="I114" i="218"/>
  <c r="I113" i="218"/>
  <c r="I112" i="218"/>
  <c r="I111" i="218"/>
  <c r="I110" i="218"/>
  <c r="I109" i="218"/>
  <c r="I108" i="218"/>
  <c r="I107" i="218"/>
  <c r="I106" i="218"/>
  <c r="I105" i="218"/>
  <c r="I104" i="218"/>
  <c r="I103" i="218"/>
  <c r="I102" i="218"/>
  <c r="I101" i="218"/>
  <c r="I100" i="218"/>
  <c r="I99" i="218"/>
  <c r="I98" i="218"/>
  <c r="I97" i="218"/>
  <c r="I96" i="218"/>
  <c r="I95" i="218"/>
  <c r="I94" i="218"/>
  <c r="I93" i="218"/>
  <c r="I92" i="218"/>
  <c r="I91" i="218"/>
  <c r="I90" i="218"/>
  <c r="I89" i="218"/>
  <c r="I88" i="218"/>
  <c r="I87" i="218"/>
  <c r="I86" i="218"/>
  <c r="I85" i="218"/>
  <c r="I84" i="218"/>
  <c r="I83" i="218"/>
  <c r="I82" i="218"/>
  <c r="I81" i="218"/>
  <c r="I80" i="218"/>
  <c r="I79" i="218"/>
  <c r="I78" i="218"/>
  <c r="I77" i="218"/>
  <c r="I76" i="218"/>
  <c r="I75" i="218"/>
  <c r="I74" i="218"/>
  <c r="I73" i="218"/>
  <c r="I72" i="218"/>
  <c r="I71" i="218"/>
  <c r="I70" i="218"/>
  <c r="I69" i="218"/>
  <c r="I68" i="218"/>
  <c r="I67" i="218"/>
  <c r="I66" i="218"/>
  <c r="I65" i="218"/>
  <c r="I64" i="218"/>
  <c r="I63" i="218"/>
  <c r="I62" i="218"/>
  <c r="I61" i="218"/>
  <c r="I60" i="218"/>
  <c r="I59" i="218"/>
  <c r="I58" i="218"/>
  <c r="I57" i="218"/>
  <c r="I56" i="218"/>
  <c r="I55" i="218"/>
  <c r="I54" i="218"/>
  <c r="I53" i="218"/>
  <c r="I52" i="218"/>
  <c r="I51" i="218"/>
  <c r="I50" i="218"/>
  <c r="I49" i="218"/>
  <c r="I48" i="218"/>
  <c r="I47" i="218"/>
  <c r="I46" i="218"/>
  <c r="I45" i="218"/>
  <c r="I44" i="218"/>
  <c r="I43" i="218"/>
  <c r="I42" i="218"/>
  <c r="I41" i="218"/>
  <c r="I40" i="218"/>
  <c r="I39" i="218"/>
  <c r="I38" i="218"/>
  <c r="I37" i="218"/>
  <c r="I36" i="218"/>
  <c r="I35" i="218"/>
  <c r="I34" i="218"/>
  <c r="I33" i="218"/>
  <c r="I32" i="218"/>
  <c r="I31" i="218"/>
  <c r="I30" i="218"/>
  <c r="I29" i="218"/>
  <c r="I11" i="218"/>
  <c r="I10" i="218"/>
  <c r="I9" i="218"/>
  <c r="I8" i="218"/>
  <c r="AF99" i="217"/>
  <c r="AD99" i="217"/>
  <c r="K99" i="217"/>
  <c r="I99" i="217"/>
  <c r="I98" i="217"/>
  <c r="I97" i="217"/>
  <c r="I96" i="217"/>
  <c r="I95" i="217"/>
  <c r="I94" i="217"/>
  <c r="I93" i="217"/>
  <c r="I92" i="217"/>
  <c r="I91" i="217"/>
  <c r="I90" i="217"/>
  <c r="I89" i="217"/>
  <c r="I88" i="217"/>
  <c r="I87" i="217"/>
  <c r="I86" i="217"/>
  <c r="I85" i="217"/>
  <c r="I84" i="217"/>
  <c r="I83" i="217"/>
  <c r="I82" i="217"/>
  <c r="I81" i="217"/>
  <c r="I80" i="217"/>
  <c r="I79" i="217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AF99" i="216"/>
  <c r="AD99" i="216"/>
  <c r="K99" i="216"/>
  <c r="I99" i="216"/>
  <c r="I98" i="216"/>
  <c r="I97" i="216"/>
  <c r="I96" i="216"/>
  <c r="I95" i="216"/>
  <c r="I94" i="216"/>
  <c r="I93" i="216"/>
  <c r="I92" i="216"/>
  <c r="I91" i="216"/>
  <c r="I90" i="216"/>
  <c r="I89" i="216"/>
  <c r="I88" i="216"/>
  <c r="I87" i="216"/>
  <c r="I86" i="216"/>
  <c r="I85" i="216"/>
  <c r="I84" i="216"/>
  <c r="I83" i="216"/>
  <c r="I82" i="216"/>
  <c r="I81" i="216"/>
  <c r="I80" i="216"/>
  <c r="I79" i="216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5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AF99" i="215"/>
  <c r="AD99" i="215"/>
  <c r="K99" i="215"/>
  <c r="I99" i="215"/>
  <c r="I98" i="215"/>
  <c r="I97" i="215"/>
  <c r="I96" i="215"/>
  <c r="I95" i="215"/>
  <c r="I94" i="215"/>
  <c r="I93" i="215"/>
  <c r="I92" i="215"/>
  <c r="I91" i="215"/>
  <c r="I90" i="215"/>
  <c r="I89" i="215"/>
  <c r="I88" i="215"/>
  <c r="I87" i="215"/>
  <c r="I86" i="215"/>
  <c r="I85" i="215"/>
  <c r="I84" i="215"/>
  <c r="I83" i="215"/>
  <c r="I82" i="215"/>
  <c r="I81" i="215"/>
  <c r="I80" i="215"/>
  <c r="I79" i="215"/>
  <c r="I78" i="215"/>
  <c r="I77" i="215"/>
  <c r="I76" i="215"/>
  <c r="I75" i="215"/>
  <c r="I74" i="215"/>
  <c r="I73" i="215"/>
  <c r="I72" i="215"/>
  <c r="I71" i="215"/>
  <c r="I70" i="215"/>
  <c r="I69" i="215"/>
  <c r="I68" i="215"/>
  <c r="I67" i="215"/>
  <c r="I66" i="215"/>
  <c r="I65" i="215"/>
  <c r="I64" i="215"/>
  <c r="I63" i="215"/>
  <c r="I62" i="215"/>
  <c r="I61" i="215"/>
  <c r="I60" i="215"/>
  <c r="I59" i="215"/>
  <c r="I58" i="215"/>
  <c r="I57" i="215"/>
  <c r="I56" i="215"/>
  <c r="I55" i="215"/>
  <c r="I54" i="215"/>
  <c r="I53" i="215"/>
  <c r="I52" i="215"/>
  <c r="I51" i="215"/>
  <c r="I50" i="215"/>
  <c r="I49" i="215"/>
  <c r="I48" i="215"/>
  <c r="I47" i="215"/>
  <c r="I46" i="215"/>
  <c r="I45" i="215"/>
  <c r="I44" i="215"/>
  <c r="I43" i="215"/>
  <c r="I42" i="215"/>
  <c r="I41" i="215"/>
  <c r="I40" i="215"/>
  <c r="I39" i="215"/>
  <c r="I38" i="215"/>
  <c r="I37" i="215"/>
  <c r="I36" i="215"/>
  <c r="I35" i="215"/>
  <c r="I34" i="215"/>
  <c r="I33" i="215"/>
  <c r="I32" i="215"/>
  <c r="I31" i="215"/>
  <c r="I30" i="215"/>
  <c r="I29" i="215"/>
  <c r="I28" i="215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AF99" i="214"/>
  <c r="AD99" i="214"/>
  <c r="K99" i="214"/>
  <c r="I99" i="214"/>
  <c r="I98" i="214"/>
  <c r="I97" i="214"/>
  <c r="I96" i="214"/>
  <c r="I95" i="214"/>
  <c r="I94" i="214"/>
  <c r="I93" i="214"/>
  <c r="I92" i="214"/>
  <c r="I91" i="214"/>
  <c r="I90" i="214"/>
  <c r="I89" i="214"/>
  <c r="I88" i="214"/>
  <c r="I87" i="214"/>
  <c r="I86" i="214"/>
  <c r="I85" i="214"/>
  <c r="I84" i="214"/>
  <c r="I83" i="214"/>
  <c r="I82" i="214"/>
  <c r="I81" i="214"/>
  <c r="I80" i="214"/>
  <c r="I79" i="214"/>
  <c r="I78" i="214"/>
  <c r="I77" i="214"/>
  <c r="I76" i="214"/>
  <c r="I75" i="214"/>
  <c r="I74" i="214"/>
  <c r="I73" i="214"/>
  <c r="I72" i="214"/>
  <c r="I71" i="214"/>
  <c r="I70" i="214"/>
  <c r="I69" i="214"/>
  <c r="I68" i="214"/>
  <c r="I67" i="214"/>
  <c r="I66" i="214"/>
  <c r="I65" i="214"/>
  <c r="I64" i="214"/>
  <c r="I63" i="214"/>
  <c r="I62" i="214"/>
  <c r="I61" i="214"/>
  <c r="I60" i="214"/>
  <c r="I59" i="214"/>
  <c r="I58" i="214"/>
  <c r="I57" i="214"/>
  <c r="I56" i="214"/>
  <c r="I55" i="214"/>
  <c r="I54" i="214"/>
  <c r="I53" i="214"/>
  <c r="I52" i="214"/>
  <c r="I51" i="214"/>
  <c r="I50" i="214"/>
  <c r="I49" i="214"/>
  <c r="I48" i="214"/>
  <c r="I47" i="214"/>
  <c r="I46" i="214"/>
  <c r="I45" i="214"/>
  <c r="I44" i="214"/>
  <c r="I43" i="214"/>
  <c r="I42" i="214"/>
  <c r="I41" i="214"/>
  <c r="I40" i="214"/>
  <c r="I39" i="214"/>
  <c r="I38" i="214"/>
  <c r="I37" i="214"/>
  <c r="I36" i="214"/>
  <c r="I35" i="214"/>
  <c r="I34" i="214"/>
  <c r="I33" i="214"/>
  <c r="I32" i="214"/>
  <c r="I31" i="214"/>
  <c r="I30" i="214"/>
  <c r="I29" i="214"/>
  <c r="I28" i="214"/>
  <c r="I27" i="214"/>
  <c r="I26" i="214"/>
  <c r="I25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AF99" i="213"/>
  <c r="AD99" i="213"/>
  <c r="K99" i="213"/>
  <c r="I99" i="213"/>
  <c r="I98" i="213"/>
  <c r="I97" i="213"/>
  <c r="I96" i="213"/>
  <c r="I95" i="213"/>
  <c r="I94" i="213"/>
  <c r="I93" i="213"/>
  <c r="I92" i="213"/>
  <c r="I91" i="213"/>
  <c r="I90" i="213"/>
  <c r="I89" i="213"/>
  <c r="I88" i="213"/>
  <c r="I87" i="213"/>
  <c r="I86" i="213"/>
  <c r="I85" i="213"/>
  <c r="I84" i="213"/>
  <c r="I83" i="213"/>
  <c r="I82" i="213"/>
  <c r="I81" i="213"/>
  <c r="I80" i="213"/>
  <c r="I79" i="213"/>
  <c r="I78" i="213"/>
  <c r="I77" i="213"/>
  <c r="I76" i="213"/>
  <c r="I75" i="213"/>
  <c r="I74" i="213"/>
  <c r="I73" i="213"/>
  <c r="I72" i="213"/>
  <c r="I71" i="213"/>
  <c r="I70" i="213"/>
  <c r="I69" i="213"/>
  <c r="I68" i="213"/>
  <c r="I67" i="213"/>
  <c r="I66" i="213"/>
  <c r="I65" i="213"/>
  <c r="I64" i="213"/>
  <c r="I63" i="213"/>
  <c r="I62" i="213"/>
  <c r="I61" i="213"/>
  <c r="I60" i="213"/>
  <c r="I59" i="213"/>
  <c r="I58" i="213"/>
  <c r="I57" i="213"/>
  <c r="I56" i="213"/>
  <c r="I55" i="213"/>
  <c r="I54" i="213"/>
  <c r="I53" i="213"/>
  <c r="I52" i="213"/>
  <c r="I51" i="213"/>
  <c r="I50" i="213"/>
  <c r="I49" i="213"/>
  <c r="I48" i="213"/>
  <c r="I47" i="213"/>
  <c r="I46" i="213"/>
  <c r="I45" i="213"/>
  <c r="I44" i="213"/>
  <c r="I43" i="213"/>
  <c r="I42" i="213"/>
  <c r="I41" i="213"/>
  <c r="I40" i="213"/>
  <c r="I39" i="213"/>
  <c r="I38" i="213"/>
  <c r="I37" i="213"/>
  <c r="I36" i="213"/>
  <c r="I35" i="213"/>
  <c r="I34" i="213"/>
  <c r="I33" i="213"/>
  <c r="I32" i="213"/>
  <c r="I31" i="213"/>
  <c r="I30" i="213"/>
  <c r="I29" i="213"/>
  <c r="I28" i="213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AF99" i="212"/>
  <c r="AD99" i="212"/>
  <c r="K99" i="212"/>
  <c r="I99" i="212"/>
  <c r="I98" i="212"/>
  <c r="I97" i="212"/>
  <c r="I96" i="212"/>
  <c r="I95" i="212"/>
  <c r="I94" i="212"/>
  <c r="I93" i="212"/>
  <c r="I92" i="212"/>
  <c r="I91" i="212"/>
  <c r="I90" i="212"/>
  <c r="I89" i="212"/>
  <c r="I88" i="212"/>
  <c r="I87" i="212"/>
  <c r="I86" i="212"/>
  <c r="I85" i="212"/>
  <c r="I84" i="212"/>
  <c r="I83" i="212"/>
  <c r="I82" i="212"/>
  <c r="I81" i="212"/>
  <c r="I80" i="212"/>
  <c r="I79" i="212"/>
  <c r="I78" i="212"/>
  <c r="I77" i="212"/>
  <c r="I76" i="212"/>
  <c r="I75" i="212"/>
  <c r="I74" i="212"/>
  <c r="I73" i="212"/>
  <c r="I72" i="212"/>
  <c r="I71" i="212"/>
  <c r="I70" i="212"/>
  <c r="I69" i="212"/>
  <c r="I68" i="212"/>
  <c r="I67" i="212"/>
  <c r="I66" i="212"/>
  <c r="I65" i="212"/>
  <c r="I64" i="212"/>
  <c r="I63" i="212"/>
  <c r="I62" i="212"/>
  <c r="I61" i="212"/>
  <c r="I60" i="212"/>
  <c r="I59" i="212"/>
  <c r="I58" i="212"/>
  <c r="I57" i="212"/>
  <c r="I56" i="212"/>
  <c r="I55" i="212"/>
  <c r="I54" i="212"/>
  <c r="I53" i="212"/>
  <c r="I52" i="212"/>
  <c r="I51" i="212"/>
  <c r="I50" i="212"/>
  <c r="I49" i="212"/>
  <c r="I48" i="212"/>
  <c r="I47" i="212"/>
  <c r="I46" i="212"/>
  <c r="I45" i="212"/>
  <c r="I44" i="212"/>
  <c r="I43" i="212"/>
  <c r="I42" i="212"/>
  <c r="I41" i="212"/>
  <c r="I40" i="212"/>
  <c r="I39" i="212"/>
  <c r="I38" i="212"/>
  <c r="I37" i="212"/>
  <c r="I36" i="212"/>
  <c r="I35" i="212"/>
  <c r="I34" i="212"/>
  <c r="I33" i="212"/>
  <c r="I32" i="212"/>
  <c r="I31" i="212"/>
  <c r="I30" i="212"/>
  <c r="I29" i="212"/>
  <c r="I28" i="212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AF99" i="211"/>
  <c r="AD99" i="211"/>
  <c r="K99" i="211"/>
  <c r="I99" i="211"/>
  <c r="I98" i="211"/>
  <c r="I97" i="211"/>
  <c r="I96" i="211"/>
  <c r="I95" i="211"/>
  <c r="I94" i="211"/>
  <c r="I93" i="211"/>
  <c r="I92" i="211"/>
  <c r="I91" i="211"/>
  <c r="I90" i="211"/>
  <c r="I89" i="211"/>
  <c r="I88" i="211"/>
  <c r="I87" i="211"/>
  <c r="I86" i="211"/>
  <c r="I85" i="211"/>
  <c r="I84" i="211"/>
  <c r="I83" i="211"/>
  <c r="I82" i="211"/>
  <c r="I81" i="211"/>
  <c r="I80" i="211"/>
  <c r="I79" i="211"/>
  <c r="I78" i="211"/>
  <c r="I77" i="211"/>
  <c r="I76" i="211"/>
  <c r="I75" i="211"/>
  <c r="I74" i="211"/>
  <c r="I73" i="211"/>
  <c r="I72" i="211"/>
  <c r="I71" i="211"/>
  <c r="I70" i="211"/>
  <c r="I69" i="211"/>
  <c r="I68" i="211"/>
  <c r="I67" i="211"/>
  <c r="I66" i="211"/>
  <c r="I65" i="211"/>
  <c r="I64" i="211"/>
  <c r="I63" i="211"/>
  <c r="I62" i="211"/>
  <c r="I61" i="211"/>
  <c r="I60" i="211"/>
  <c r="I59" i="211"/>
  <c r="I58" i="211"/>
  <c r="I57" i="211"/>
  <c r="I56" i="211"/>
  <c r="I55" i="211"/>
  <c r="I54" i="211"/>
  <c r="I53" i="211"/>
  <c r="I52" i="211"/>
  <c r="I51" i="211"/>
  <c r="I50" i="211"/>
  <c r="I49" i="211"/>
  <c r="I48" i="211"/>
  <c r="I47" i="211"/>
  <c r="I46" i="211"/>
  <c r="I45" i="211"/>
  <c r="I44" i="211"/>
  <c r="I43" i="211"/>
  <c r="I42" i="211"/>
  <c r="I41" i="211"/>
  <c r="I40" i="211"/>
  <c r="I39" i="211"/>
  <c r="I38" i="211"/>
  <c r="I37" i="211"/>
  <c r="I36" i="211"/>
  <c r="I35" i="211"/>
  <c r="I34" i="211"/>
  <c r="I33" i="211"/>
  <c r="I32" i="211"/>
  <c r="I31" i="211"/>
  <c r="I30" i="211"/>
  <c r="I29" i="211"/>
  <c r="I28" i="211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AF99" i="210"/>
  <c r="AD99" i="210"/>
  <c r="K99" i="210"/>
  <c r="I99" i="210"/>
  <c r="AF98" i="210"/>
  <c r="AD98" i="210"/>
  <c r="K98" i="210"/>
  <c r="I98" i="210"/>
  <c r="AF99" i="209"/>
  <c r="AD99" i="209"/>
  <c r="K99" i="209"/>
  <c r="I99" i="209"/>
  <c r="AF98" i="209"/>
  <c r="AD98" i="209"/>
  <c r="K98" i="209"/>
  <c r="I98" i="209"/>
  <c r="AF99" i="208"/>
  <c r="AD99" i="208"/>
  <c r="K99" i="208"/>
  <c r="I99" i="208"/>
  <c r="AF99" i="207"/>
  <c r="AD99" i="207"/>
  <c r="K99" i="207"/>
  <c r="I99" i="207"/>
  <c r="AI4" i="204"/>
  <c r="E27" i="39"/>
  <c r="D27" i="39" s="1"/>
  <c r="AY3" i="230"/>
  <c r="AV3" i="230"/>
  <c r="AS3" i="230"/>
  <c r="AP3" i="230"/>
  <c r="AM3" i="230"/>
  <c r="AJ3" i="230"/>
  <c r="AG3" i="230"/>
  <c r="AY3" i="229"/>
  <c r="AV3" i="229"/>
  <c r="AS3" i="229"/>
  <c r="AP3" i="229"/>
  <c r="AM3" i="229"/>
  <c r="AJ3" i="229"/>
  <c r="AG3" i="229"/>
  <c r="AY3" i="228"/>
  <c r="AV3" i="228"/>
  <c r="AS3" i="228"/>
  <c r="AP3" i="228"/>
  <c r="AM3" i="228"/>
  <c r="AJ3" i="228"/>
  <c r="AG3" i="228"/>
  <c r="AY3" i="226"/>
  <c r="AV3" i="226"/>
  <c r="AS3" i="226"/>
  <c r="AP3" i="226"/>
  <c r="AM3" i="226"/>
  <c r="AJ3" i="226"/>
  <c r="AG3" i="226"/>
  <c r="AY3" i="227"/>
  <c r="AV3" i="227"/>
  <c r="AS3" i="227"/>
  <c r="AP3" i="227"/>
  <c r="AM3" i="227"/>
  <c r="AJ3" i="227"/>
  <c r="AG3" i="227"/>
  <c r="AH84" i="204" l="1"/>
  <c r="AH69" i="204"/>
  <c r="AH65" i="204"/>
  <c r="AH61" i="204"/>
  <c r="AH57" i="204"/>
  <c r="AH53" i="204"/>
  <c r="AH40" i="204"/>
  <c r="AH38" i="204"/>
  <c r="AH37" i="204"/>
  <c r="AH30" i="204"/>
  <c r="AH29" i="204"/>
  <c r="AH28" i="204"/>
  <c r="AH22" i="204"/>
  <c r="AH20" i="204"/>
  <c r="AH19" i="204"/>
  <c r="AH18" i="204"/>
  <c r="AH17" i="204"/>
  <c r="AH16" i="204"/>
  <c r="AH15" i="204"/>
  <c r="AH13" i="204"/>
  <c r="AH86" i="204"/>
  <c r="AH85" i="204"/>
  <c r="AH70" i="204"/>
  <c r="AH64" i="204"/>
  <c r="AH63" i="204"/>
  <c r="AH62" i="204"/>
  <c r="AH56" i="204"/>
  <c r="AH55" i="204"/>
  <c r="AH54" i="204"/>
  <c r="AH41" i="204"/>
  <c r="AH31" i="204"/>
  <c r="AH14" i="204"/>
  <c r="AH12" i="204"/>
  <c r="AH11" i="204"/>
  <c r="AH10" i="204"/>
  <c r="AH9" i="204"/>
  <c r="AH8" i="204"/>
  <c r="AH83" i="204"/>
  <c r="AH51" i="204"/>
  <c r="AH50" i="204"/>
  <c r="AH49" i="204"/>
  <c r="AH48" i="204"/>
  <c r="AH26" i="204"/>
  <c r="AH96" i="204"/>
  <c r="AH93" i="204"/>
  <c r="AH76" i="204"/>
  <c r="AH72" i="204"/>
  <c r="AH59" i="204"/>
  <c r="AH42" i="204"/>
  <c r="AH82" i="204"/>
  <c r="AH71" i="204"/>
  <c r="AH67" i="204"/>
  <c r="AH36" i="204"/>
  <c r="AH33" i="204"/>
  <c r="AH24" i="204"/>
  <c r="AH95" i="204"/>
  <c r="AH92" i="204"/>
  <c r="AH74" i="204"/>
  <c r="AH68" i="204"/>
  <c r="AH44" i="204"/>
  <c r="AH25" i="204"/>
  <c r="AH35" i="204"/>
  <c r="AH97" i="204"/>
  <c r="AH91" i="204"/>
  <c r="AH89" i="204"/>
  <c r="AH23" i="204"/>
  <c r="AH87" i="204"/>
  <c r="AH79" i="204"/>
  <c r="AH52" i="204"/>
  <c r="AH47" i="204"/>
  <c r="AH27" i="204"/>
  <c r="AH66" i="204"/>
  <c r="AH46" i="204"/>
  <c r="AH88" i="204"/>
  <c r="AH90" i="204"/>
  <c r="AH75" i="204"/>
  <c r="AH73" i="204"/>
  <c r="AH39" i="204"/>
  <c r="AH81" i="204"/>
  <c r="AH77" i="204"/>
  <c r="AH60" i="204"/>
  <c r="AH58" i="204"/>
  <c r="AH43" i="204"/>
  <c r="AH32" i="204"/>
  <c r="AH94" i="204"/>
  <c r="AH45" i="204"/>
  <c r="AH34" i="204"/>
  <c r="AH98" i="204"/>
  <c r="AH80" i="204"/>
  <c r="AH78" i="204"/>
  <c r="AH21" i="204"/>
  <c r="M13" i="224"/>
  <c r="N13" i="224"/>
  <c r="L13" i="224"/>
  <c r="O13" i="224"/>
  <c r="T13" i="224"/>
  <c r="R13" i="224"/>
  <c r="P13" i="224"/>
  <c r="O81" i="224"/>
  <c r="M81" i="224"/>
  <c r="T81" i="224"/>
  <c r="R81" i="224"/>
  <c r="P81" i="224"/>
  <c r="N81" i="224"/>
  <c r="L81" i="224"/>
  <c r="M12" i="224"/>
  <c r="T12" i="224"/>
  <c r="R12" i="224"/>
  <c r="L12" i="224"/>
  <c r="P12" i="224"/>
  <c r="O12" i="224"/>
  <c r="N12" i="224"/>
  <c r="M19" i="224"/>
  <c r="T19" i="224"/>
  <c r="R19" i="224"/>
  <c r="P19" i="224"/>
  <c r="O19" i="224"/>
  <c r="N19" i="224"/>
  <c r="L19" i="224"/>
  <c r="M26" i="224"/>
  <c r="P26" i="224"/>
  <c r="R26" i="224"/>
  <c r="T26" i="224"/>
  <c r="O26" i="224"/>
  <c r="N26" i="224"/>
  <c r="L26" i="224"/>
  <c r="M34" i="224"/>
  <c r="L34" i="224"/>
  <c r="T34" i="224"/>
  <c r="P34" i="224"/>
  <c r="R34" i="224"/>
  <c r="O34" i="224"/>
  <c r="N34" i="224"/>
  <c r="O42" i="224"/>
  <c r="N42" i="224"/>
  <c r="M42" i="224"/>
  <c r="L42" i="224"/>
  <c r="T42" i="224"/>
  <c r="R42" i="224"/>
  <c r="P42" i="224"/>
  <c r="O50" i="224"/>
  <c r="N50" i="224"/>
  <c r="M50" i="224"/>
  <c r="L50" i="224"/>
  <c r="T50" i="224"/>
  <c r="R50" i="224"/>
  <c r="P50" i="224"/>
  <c r="R58" i="224"/>
  <c r="O58" i="224"/>
  <c r="N58" i="224"/>
  <c r="L58" i="224"/>
  <c r="T58" i="224"/>
  <c r="P58" i="224"/>
  <c r="M58" i="224"/>
  <c r="O66" i="224"/>
  <c r="R66" i="224"/>
  <c r="P66" i="224"/>
  <c r="N66" i="224"/>
  <c r="M66" i="224"/>
  <c r="L66" i="224"/>
  <c r="T66" i="224"/>
  <c r="O74" i="224"/>
  <c r="M74" i="224"/>
  <c r="L74" i="224"/>
  <c r="T74" i="224"/>
  <c r="R74" i="224"/>
  <c r="P74" i="224"/>
  <c r="N74" i="224"/>
  <c r="O82" i="224"/>
  <c r="M82" i="224"/>
  <c r="N82" i="224"/>
  <c r="L82" i="224"/>
  <c r="T82" i="224"/>
  <c r="R82" i="224"/>
  <c r="P82" i="224"/>
  <c r="M90" i="224"/>
  <c r="L90" i="224"/>
  <c r="R90" i="224"/>
  <c r="P90" i="224"/>
  <c r="O90" i="224"/>
  <c r="T90" i="224"/>
  <c r="N90" i="224"/>
  <c r="M98" i="224"/>
  <c r="L98" i="224"/>
  <c r="T98" i="224"/>
  <c r="R98" i="224"/>
  <c r="P98" i="224"/>
  <c r="O98" i="224"/>
  <c r="N98" i="224"/>
  <c r="P106" i="224"/>
  <c r="M106" i="224"/>
  <c r="L106" i="224"/>
  <c r="T106" i="224"/>
  <c r="R106" i="224"/>
  <c r="O106" i="224"/>
  <c r="N106" i="224"/>
  <c r="P114" i="224"/>
  <c r="O114" i="224"/>
  <c r="N114" i="224"/>
  <c r="M114" i="224"/>
  <c r="L114" i="224"/>
  <c r="T114" i="224"/>
  <c r="R114" i="224"/>
  <c r="M33" i="224"/>
  <c r="L33" i="224"/>
  <c r="T33" i="224"/>
  <c r="P33" i="224"/>
  <c r="R33" i="224"/>
  <c r="O33" i="224"/>
  <c r="N33" i="224"/>
  <c r="M20" i="224"/>
  <c r="T20" i="224"/>
  <c r="R20" i="224"/>
  <c r="P20" i="224"/>
  <c r="O20" i="224"/>
  <c r="N20" i="224"/>
  <c r="L20" i="224"/>
  <c r="M27" i="224"/>
  <c r="T27" i="224"/>
  <c r="P27" i="224"/>
  <c r="N27" i="224"/>
  <c r="L27" i="224"/>
  <c r="O27" i="224"/>
  <c r="R27" i="224"/>
  <c r="N35" i="224"/>
  <c r="M35" i="224"/>
  <c r="L35" i="224"/>
  <c r="T35" i="224"/>
  <c r="R35" i="224"/>
  <c r="P35" i="224"/>
  <c r="O35" i="224"/>
  <c r="O43" i="224"/>
  <c r="R43" i="224"/>
  <c r="P43" i="224"/>
  <c r="N43" i="224"/>
  <c r="M43" i="224"/>
  <c r="L43" i="224"/>
  <c r="T43" i="224"/>
  <c r="O51" i="224"/>
  <c r="R51" i="224"/>
  <c r="P51" i="224"/>
  <c r="N51" i="224"/>
  <c r="M51" i="224"/>
  <c r="L51" i="224"/>
  <c r="T51" i="224"/>
  <c r="R59" i="224"/>
  <c r="O59" i="224"/>
  <c r="N59" i="224"/>
  <c r="L59" i="224"/>
  <c r="T59" i="224"/>
  <c r="P59" i="224"/>
  <c r="M59" i="224"/>
  <c r="O67" i="224"/>
  <c r="T67" i="224"/>
  <c r="R67" i="224"/>
  <c r="P67" i="224"/>
  <c r="N67" i="224"/>
  <c r="M67" i="224"/>
  <c r="L67" i="224"/>
  <c r="O75" i="224"/>
  <c r="M75" i="224"/>
  <c r="R75" i="224"/>
  <c r="P75" i="224"/>
  <c r="N75" i="224"/>
  <c r="L75" i="224"/>
  <c r="T75" i="224"/>
  <c r="O83" i="224"/>
  <c r="M83" i="224"/>
  <c r="T83" i="224"/>
  <c r="R83" i="224"/>
  <c r="P83" i="224"/>
  <c r="N83" i="224"/>
  <c r="L83" i="224"/>
  <c r="M91" i="224"/>
  <c r="L91" i="224"/>
  <c r="O91" i="224"/>
  <c r="N91" i="224"/>
  <c r="T91" i="224"/>
  <c r="R91" i="224"/>
  <c r="P91" i="224"/>
  <c r="M99" i="224"/>
  <c r="L99" i="224"/>
  <c r="P99" i="224"/>
  <c r="O99" i="224"/>
  <c r="N99" i="224"/>
  <c r="T99" i="224"/>
  <c r="R99" i="224"/>
  <c r="P107" i="224"/>
  <c r="M107" i="224"/>
  <c r="L107" i="224"/>
  <c r="T107" i="224"/>
  <c r="N107" i="224"/>
  <c r="R107" i="224"/>
  <c r="O107" i="224"/>
  <c r="P115" i="224"/>
  <c r="O115" i="224"/>
  <c r="N115" i="224"/>
  <c r="M115" i="224"/>
  <c r="L115" i="224"/>
  <c r="T115" i="224"/>
  <c r="R115" i="224"/>
  <c r="M25" i="224"/>
  <c r="N25" i="224"/>
  <c r="L25" i="224"/>
  <c r="T25" i="224"/>
  <c r="R25" i="224"/>
  <c r="P25" i="224"/>
  <c r="O25" i="224"/>
  <c r="R57" i="224"/>
  <c r="O57" i="224"/>
  <c r="N57" i="224"/>
  <c r="L57" i="224"/>
  <c r="T57" i="224"/>
  <c r="P57" i="224"/>
  <c r="M57" i="224"/>
  <c r="P113" i="224"/>
  <c r="O113" i="224"/>
  <c r="N113" i="224"/>
  <c r="M113" i="224"/>
  <c r="L113" i="224"/>
  <c r="T113" i="224"/>
  <c r="R113" i="224"/>
  <c r="M21" i="224"/>
  <c r="N21" i="224"/>
  <c r="L21" i="224"/>
  <c r="T21" i="224"/>
  <c r="R21" i="224"/>
  <c r="P21" i="224"/>
  <c r="O21" i="224"/>
  <c r="M28" i="224"/>
  <c r="T28" i="224"/>
  <c r="P28" i="224"/>
  <c r="L28" i="224"/>
  <c r="N28" i="224"/>
  <c r="R28" i="224"/>
  <c r="O28" i="224"/>
  <c r="N36" i="224"/>
  <c r="M36" i="224"/>
  <c r="L36" i="224"/>
  <c r="T36" i="224"/>
  <c r="R36" i="224"/>
  <c r="P36" i="224"/>
  <c r="O36" i="224"/>
  <c r="O44" i="224"/>
  <c r="T44" i="224"/>
  <c r="R44" i="224"/>
  <c r="P44" i="224"/>
  <c r="N44" i="224"/>
  <c r="M44" i="224"/>
  <c r="L44" i="224"/>
  <c r="O52" i="224"/>
  <c r="T52" i="224"/>
  <c r="R52" i="224"/>
  <c r="P52" i="224"/>
  <c r="N52" i="224"/>
  <c r="M52" i="224"/>
  <c r="L52" i="224"/>
  <c r="R60" i="224"/>
  <c r="O60" i="224"/>
  <c r="N60" i="224"/>
  <c r="L60" i="224"/>
  <c r="T60" i="224"/>
  <c r="P60" i="224"/>
  <c r="M60" i="224"/>
  <c r="O68" i="224"/>
  <c r="L68" i="224"/>
  <c r="T68" i="224"/>
  <c r="R68" i="224"/>
  <c r="P68" i="224"/>
  <c r="N68" i="224"/>
  <c r="M68" i="224"/>
  <c r="O76" i="224"/>
  <c r="M76" i="224"/>
  <c r="T76" i="224"/>
  <c r="R76" i="224"/>
  <c r="P76" i="224"/>
  <c r="N76" i="224"/>
  <c r="L76" i="224"/>
  <c r="O84" i="224"/>
  <c r="M84" i="224"/>
  <c r="N84" i="224"/>
  <c r="L84" i="224"/>
  <c r="T84" i="224"/>
  <c r="R84" i="224"/>
  <c r="P84" i="224"/>
  <c r="M92" i="224"/>
  <c r="L92" i="224"/>
  <c r="R92" i="224"/>
  <c r="P92" i="224"/>
  <c r="O92" i="224"/>
  <c r="N92" i="224"/>
  <c r="T92" i="224"/>
  <c r="M100" i="224"/>
  <c r="L100" i="224"/>
  <c r="T100" i="224"/>
  <c r="R100" i="224"/>
  <c r="P100" i="224"/>
  <c r="O100" i="224"/>
  <c r="N100" i="224"/>
  <c r="P108" i="224"/>
  <c r="M108" i="224"/>
  <c r="L108" i="224"/>
  <c r="T108" i="224"/>
  <c r="R108" i="224"/>
  <c r="O108" i="224"/>
  <c r="N108" i="224"/>
  <c r="M11" i="224"/>
  <c r="T11" i="224"/>
  <c r="R11" i="224"/>
  <c r="P11" i="224"/>
  <c r="O11" i="224"/>
  <c r="N11" i="224"/>
  <c r="L11" i="224"/>
  <c r="O49" i="224"/>
  <c r="L49" i="224"/>
  <c r="T49" i="224"/>
  <c r="R49" i="224"/>
  <c r="P49" i="224"/>
  <c r="N49" i="224"/>
  <c r="M49" i="224"/>
  <c r="O65" i="224"/>
  <c r="N65" i="224"/>
  <c r="M65" i="224"/>
  <c r="L65" i="224"/>
  <c r="T65" i="224"/>
  <c r="P65" i="224"/>
  <c r="R65" i="224"/>
  <c r="P105" i="224"/>
  <c r="M105" i="224"/>
  <c r="L105" i="224"/>
  <c r="T105" i="224"/>
  <c r="R105" i="224"/>
  <c r="O105" i="224"/>
  <c r="N105" i="224"/>
  <c r="M14" i="224"/>
  <c r="P14" i="224"/>
  <c r="O14" i="224"/>
  <c r="R14" i="224"/>
  <c r="N14" i="224"/>
  <c r="L14" i="224"/>
  <c r="T14" i="224"/>
  <c r="M29" i="224"/>
  <c r="L29" i="224"/>
  <c r="T29" i="224"/>
  <c r="P29" i="224"/>
  <c r="N29" i="224"/>
  <c r="R29" i="224"/>
  <c r="O29" i="224"/>
  <c r="N37" i="224"/>
  <c r="M37" i="224"/>
  <c r="L37" i="224"/>
  <c r="T37" i="224"/>
  <c r="R37" i="224"/>
  <c r="P37" i="224"/>
  <c r="O37" i="224"/>
  <c r="O45" i="224"/>
  <c r="L45" i="224"/>
  <c r="T45" i="224"/>
  <c r="R45" i="224"/>
  <c r="P45" i="224"/>
  <c r="N45" i="224"/>
  <c r="M45" i="224"/>
  <c r="O53" i="224"/>
  <c r="N53" i="224"/>
  <c r="P53" i="224"/>
  <c r="M53" i="224"/>
  <c r="L53" i="224"/>
  <c r="T53" i="224"/>
  <c r="R53" i="224"/>
  <c r="R61" i="224"/>
  <c r="O61" i="224"/>
  <c r="N61" i="224"/>
  <c r="L61" i="224"/>
  <c r="M61" i="224"/>
  <c r="T61" i="224"/>
  <c r="P61" i="224"/>
  <c r="O69" i="224"/>
  <c r="N69" i="224"/>
  <c r="M69" i="224"/>
  <c r="L69" i="224"/>
  <c r="T69" i="224"/>
  <c r="R69" i="224"/>
  <c r="P69" i="224"/>
  <c r="O77" i="224"/>
  <c r="M77" i="224"/>
  <c r="N77" i="224"/>
  <c r="L77" i="224"/>
  <c r="T77" i="224"/>
  <c r="R77" i="224"/>
  <c r="P77" i="224"/>
  <c r="O85" i="224"/>
  <c r="M85" i="224"/>
  <c r="T85" i="224"/>
  <c r="R85" i="224"/>
  <c r="P85" i="224"/>
  <c r="N85" i="224"/>
  <c r="L85" i="224"/>
  <c r="M93" i="224"/>
  <c r="L93" i="224"/>
  <c r="O93" i="224"/>
  <c r="T93" i="224"/>
  <c r="P93" i="224"/>
  <c r="N93" i="224"/>
  <c r="R93" i="224"/>
  <c r="M101" i="224"/>
  <c r="L101" i="224"/>
  <c r="P101" i="224"/>
  <c r="O101" i="224"/>
  <c r="N101" i="224"/>
  <c r="T101" i="224"/>
  <c r="R101" i="224"/>
  <c r="P109" i="224"/>
  <c r="O109" i="224"/>
  <c r="N109" i="224"/>
  <c r="M109" i="224"/>
  <c r="L109" i="224"/>
  <c r="T109" i="224"/>
  <c r="R109" i="224"/>
  <c r="M18" i="224"/>
  <c r="P18" i="224"/>
  <c r="R18" i="224"/>
  <c r="O18" i="224"/>
  <c r="N18" i="224"/>
  <c r="L18" i="224"/>
  <c r="T18" i="224"/>
  <c r="M8" i="224"/>
  <c r="O8" i="224"/>
  <c r="N8" i="224"/>
  <c r="L8" i="224"/>
  <c r="P8" i="224"/>
  <c r="T8" i="224"/>
  <c r="R8" i="224"/>
  <c r="M15" i="224"/>
  <c r="T15" i="224"/>
  <c r="R15" i="224"/>
  <c r="P15" i="224"/>
  <c r="O15" i="224"/>
  <c r="N15" i="224"/>
  <c r="L15" i="224"/>
  <c r="M22" i="224"/>
  <c r="P22" i="224"/>
  <c r="O22" i="224"/>
  <c r="N22" i="224"/>
  <c r="L22" i="224"/>
  <c r="T22" i="224"/>
  <c r="R22" i="224"/>
  <c r="M30" i="224"/>
  <c r="L30" i="224"/>
  <c r="T30" i="224"/>
  <c r="P30" i="224"/>
  <c r="N30" i="224"/>
  <c r="O30" i="224"/>
  <c r="R30" i="224"/>
  <c r="N38" i="224"/>
  <c r="M38" i="224"/>
  <c r="L38" i="224"/>
  <c r="T38" i="224"/>
  <c r="R38" i="224"/>
  <c r="P38" i="224"/>
  <c r="O38" i="224"/>
  <c r="O46" i="224"/>
  <c r="N46" i="224"/>
  <c r="M46" i="224"/>
  <c r="L46" i="224"/>
  <c r="T46" i="224"/>
  <c r="R46" i="224"/>
  <c r="P46" i="224"/>
  <c r="O54" i="224"/>
  <c r="N54" i="224"/>
  <c r="T54" i="224"/>
  <c r="R54" i="224"/>
  <c r="P54" i="224"/>
  <c r="M54" i="224"/>
  <c r="L54" i="224"/>
  <c r="R62" i="224"/>
  <c r="O62" i="224"/>
  <c r="N62" i="224"/>
  <c r="L62" i="224"/>
  <c r="P62" i="224"/>
  <c r="M62" i="224"/>
  <c r="T62" i="224"/>
  <c r="O70" i="224"/>
  <c r="R70" i="224"/>
  <c r="P70" i="224"/>
  <c r="N70" i="224"/>
  <c r="M70" i="224"/>
  <c r="L70" i="224"/>
  <c r="T70" i="224"/>
  <c r="O78" i="224"/>
  <c r="M78" i="224"/>
  <c r="T78" i="224"/>
  <c r="R78" i="224"/>
  <c r="P78" i="224"/>
  <c r="N78" i="224"/>
  <c r="L78" i="224"/>
  <c r="O86" i="224"/>
  <c r="M86" i="224"/>
  <c r="N86" i="224"/>
  <c r="L86" i="224"/>
  <c r="T86" i="224"/>
  <c r="R86" i="224"/>
  <c r="P86" i="224"/>
  <c r="M94" i="224"/>
  <c r="L94" i="224"/>
  <c r="R94" i="224"/>
  <c r="P94" i="224"/>
  <c r="O94" i="224"/>
  <c r="N94" i="224"/>
  <c r="T94" i="224"/>
  <c r="P102" i="224"/>
  <c r="M102" i="224"/>
  <c r="L102" i="224"/>
  <c r="T102" i="224"/>
  <c r="R102" i="224"/>
  <c r="O102" i="224"/>
  <c r="N102" i="224"/>
  <c r="P110" i="224"/>
  <c r="O110" i="224"/>
  <c r="N110" i="224"/>
  <c r="M110" i="224"/>
  <c r="L110" i="224"/>
  <c r="T110" i="224"/>
  <c r="R110" i="224"/>
  <c r="N41" i="224"/>
  <c r="M41" i="224"/>
  <c r="L41" i="224"/>
  <c r="T41" i="224"/>
  <c r="R41" i="224"/>
  <c r="P41" i="224"/>
  <c r="O41" i="224"/>
  <c r="O73" i="224"/>
  <c r="M73" i="224"/>
  <c r="T73" i="224"/>
  <c r="R73" i="224"/>
  <c r="P73" i="224"/>
  <c r="N73" i="224"/>
  <c r="L73" i="224"/>
  <c r="M97" i="224"/>
  <c r="L97" i="224"/>
  <c r="P97" i="224"/>
  <c r="O97" i="224"/>
  <c r="N97" i="224"/>
  <c r="T97" i="224"/>
  <c r="R97" i="224"/>
  <c r="M9" i="224"/>
  <c r="P9" i="224"/>
  <c r="O9" i="224"/>
  <c r="N9" i="224"/>
  <c r="R9" i="224"/>
  <c r="L9" i="224"/>
  <c r="T9" i="224"/>
  <c r="M16" i="224"/>
  <c r="T16" i="224"/>
  <c r="R16" i="224"/>
  <c r="P16" i="224"/>
  <c r="O16" i="224"/>
  <c r="L16" i="224"/>
  <c r="N16" i="224"/>
  <c r="M23" i="224"/>
  <c r="T23" i="224"/>
  <c r="R23" i="224"/>
  <c r="P23" i="224"/>
  <c r="O23" i="224"/>
  <c r="N23" i="224"/>
  <c r="L23" i="224"/>
  <c r="M31" i="224"/>
  <c r="L31" i="224"/>
  <c r="T31" i="224"/>
  <c r="P31" i="224"/>
  <c r="O31" i="224"/>
  <c r="N31" i="224"/>
  <c r="R31" i="224"/>
  <c r="N39" i="224"/>
  <c r="M39" i="224"/>
  <c r="L39" i="224"/>
  <c r="T39" i="224"/>
  <c r="R39" i="224"/>
  <c r="P39" i="224"/>
  <c r="O39" i="224"/>
  <c r="O47" i="224"/>
  <c r="R47" i="224"/>
  <c r="P47" i="224"/>
  <c r="N47" i="224"/>
  <c r="M47" i="224"/>
  <c r="L47" i="224"/>
  <c r="T47" i="224"/>
  <c r="R55" i="224"/>
  <c r="O55" i="224"/>
  <c r="N55" i="224"/>
  <c r="T55" i="224"/>
  <c r="P55" i="224"/>
  <c r="M55" i="224"/>
  <c r="L55" i="224"/>
  <c r="O63" i="224"/>
  <c r="T63" i="224"/>
  <c r="R63" i="224"/>
  <c r="P63" i="224"/>
  <c r="N63" i="224"/>
  <c r="M63" i="224"/>
  <c r="L63" i="224"/>
  <c r="O71" i="224"/>
  <c r="M71" i="224"/>
  <c r="T71" i="224"/>
  <c r="R71" i="224"/>
  <c r="P71" i="224"/>
  <c r="N71" i="224"/>
  <c r="L71" i="224"/>
  <c r="O79" i="224"/>
  <c r="M79" i="224"/>
  <c r="T79" i="224"/>
  <c r="R79" i="224"/>
  <c r="P79" i="224"/>
  <c r="N79" i="224"/>
  <c r="L79" i="224"/>
  <c r="M87" i="224"/>
  <c r="P87" i="224"/>
  <c r="N87" i="224"/>
  <c r="L87" i="224"/>
  <c r="T87" i="224"/>
  <c r="R87" i="224"/>
  <c r="O87" i="224"/>
  <c r="M95" i="224"/>
  <c r="L95" i="224"/>
  <c r="O95" i="224"/>
  <c r="T95" i="224"/>
  <c r="R95" i="224"/>
  <c r="P95" i="224"/>
  <c r="N95" i="224"/>
  <c r="P103" i="224"/>
  <c r="M103" i="224"/>
  <c r="L103" i="224"/>
  <c r="T103" i="224"/>
  <c r="R103" i="224"/>
  <c r="O103" i="224"/>
  <c r="N103" i="224"/>
  <c r="P111" i="224"/>
  <c r="O111" i="224"/>
  <c r="N111" i="224"/>
  <c r="M111" i="224"/>
  <c r="L111" i="224"/>
  <c r="T111" i="224"/>
  <c r="R111" i="224"/>
  <c r="M89" i="224"/>
  <c r="L89" i="224"/>
  <c r="O89" i="224"/>
  <c r="T89" i="224"/>
  <c r="R89" i="224"/>
  <c r="P89" i="224"/>
  <c r="N89" i="224"/>
  <c r="M10" i="224"/>
  <c r="R10" i="224"/>
  <c r="P10" i="224"/>
  <c r="O10" i="224"/>
  <c r="T10" i="224"/>
  <c r="N10" i="224"/>
  <c r="L10" i="224"/>
  <c r="M17" i="224"/>
  <c r="N17" i="224"/>
  <c r="L17" i="224"/>
  <c r="O17" i="224"/>
  <c r="T17" i="224"/>
  <c r="R17" i="224"/>
  <c r="P17" i="224"/>
  <c r="M24" i="224"/>
  <c r="L24" i="224"/>
  <c r="T24" i="224"/>
  <c r="R24" i="224"/>
  <c r="P24" i="224"/>
  <c r="O24" i="224"/>
  <c r="N24" i="224"/>
  <c r="M32" i="224"/>
  <c r="L32" i="224"/>
  <c r="T32" i="224"/>
  <c r="P32" i="224"/>
  <c r="R32" i="224"/>
  <c r="O32" i="224"/>
  <c r="N32" i="224"/>
  <c r="N40" i="224"/>
  <c r="M40" i="224"/>
  <c r="L40" i="224"/>
  <c r="T40" i="224"/>
  <c r="R40" i="224"/>
  <c r="P40" i="224"/>
  <c r="O40" i="224"/>
  <c r="O48" i="224"/>
  <c r="T48" i="224"/>
  <c r="R48" i="224"/>
  <c r="P48" i="224"/>
  <c r="N48" i="224"/>
  <c r="M48" i="224"/>
  <c r="L48" i="224"/>
  <c r="R56" i="224"/>
  <c r="O56" i="224"/>
  <c r="N56" i="224"/>
  <c r="L56" i="224"/>
  <c r="T56" i="224"/>
  <c r="P56" i="224"/>
  <c r="M56" i="224"/>
  <c r="O64" i="224"/>
  <c r="L64" i="224"/>
  <c r="T64" i="224"/>
  <c r="R64" i="224"/>
  <c r="P64" i="224"/>
  <c r="N64" i="224"/>
  <c r="M64" i="224"/>
  <c r="O72" i="224"/>
  <c r="M72" i="224"/>
  <c r="N72" i="224"/>
  <c r="L72" i="224"/>
  <c r="T72" i="224"/>
  <c r="R72" i="224"/>
  <c r="P72" i="224"/>
  <c r="O80" i="224"/>
  <c r="M80" i="224"/>
  <c r="P80" i="224"/>
  <c r="N80" i="224"/>
  <c r="L80" i="224"/>
  <c r="T80" i="224"/>
  <c r="R80" i="224"/>
  <c r="M88" i="224"/>
  <c r="L88" i="224"/>
  <c r="R88" i="224"/>
  <c r="P88" i="224"/>
  <c r="O88" i="224"/>
  <c r="T88" i="224"/>
  <c r="N88" i="224"/>
  <c r="M96" i="224"/>
  <c r="L96" i="224"/>
  <c r="U96" i="224" s="1"/>
  <c r="R96" i="224"/>
  <c r="P96" i="224"/>
  <c r="O96" i="224"/>
  <c r="N96" i="224"/>
  <c r="T96" i="224"/>
  <c r="P104" i="224"/>
  <c r="M104" i="224"/>
  <c r="L104" i="224"/>
  <c r="T104" i="224"/>
  <c r="R104" i="224"/>
  <c r="O104" i="224"/>
  <c r="N104" i="224"/>
  <c r="P112" i="224"/>
  <c r="O112" i="224"/>
  <c r="N112" i="224"/>
  <c r="M112" i="224"/>
  <c r="L112" i="224"/>
  <c r="T112" i="224"/>
  <c r="R112" i="224"/>
  <c r="M35" i="203"/>
  <c r="L35" i="203"/>
  <c r="R35" i="203"/>
  <c r="P35" i="203"/>
  <c r="O35" i="203"/>
  <c r="T35" i="203"/>
  <c r="N35" i="203"/>
  <c r="O59" i="203"/>
  <c r="N59" i="203"/>
  <c r="M59" i="203"/>
  <c r="L59" i="203"/>
  <c r="P59" i="203"/>
  <c r="T59" i="203"/>
  <c r="R59" i="203"/>
  <c r="M12" i="203"/>
  <c r="L12" i="203"/>
  <c r="U12" i="203" s="1"/>
  <c r="T12" i="203"/>
  <c r="R12" i="203"/>
  <c r="N12" i="203"/>
  <c r="P12" i="203"/>
  <c r="O12" i="203"/>
  <c r="M20" i="203"/>
  <c r="L20" i="203"/>
  <c r="O20" i="203"/>
  <c r="T20" i="203"/>
  <c r="R20" i="203"/>
  <c r="P20" i="203"/>
  <c r="N20" i="203"/>
  <c r="M28" i="203"/>
  <c r="L28" i="203"/>
  <c r="O28" i="203"/>
  <c r="T28" i="203"/>
  <c r="R28" i="203"/>
  <c r="P28" i="203"/>
  <c r="N28" i="203"/>
  <c r="M36" i="203"/>
  <c r="L36" i="203"/>
  <c r="R36" i="203"/>
  <c r="P36" i="203"/>
  <c r="O36" i="203"/>
  <c r="T36" i="203"/>
  <c r="N36" i="203"/>
  <c r="M44" i="203"/>
  <c r="L44" i="203"/>
  <c r="T44" i="203"/>
  <c r="R44" i="203"/>
  <c r="P44" i="203"/>
  <c r="O44" i="203"/>
  <c r="N44" i="203"/>
  <c r="O52" i="203"/>
  <c r="N52" i="203"/>
  <c r="M52" i="203"/>
  <c r="L52" i="203"/>
  <c r="P52" i="203"/>
  <c r="T52" i="203"/>
  <c r="R52" i="203"/>
  <c r="O67" i="203"/>
  <c r="N67" i="203"/>
  <c r="M67" i="203"/>
  <c r="L67" i="203"/>
  <c r="T67" i="203"/>
  <c r="R67" i="203"/>
  <c r="P67" i="203"/>
  <c r="O75" i="203"/>
  <c r="N75" i="203"/>
  <c r="M75" i="203"/>
  <c r="L75" i="203"/>
  <c r="T75" i="203"/>
  <c r="R75" i="203"/>
  <c r="P75" i="203"/>
  <c r="O83" i="203"/>
  <c r="N83" i="203"/>
  <c r="M83" i="203"/>
  <c r="L83" i="203"/>
  <c r="T83" i="203"/>
  <c r="R83" i="203"/>
  <c r="P83" i="203"/>
  <c r="O91" i="203"/>
  <c r="N91" i="203"/>
  <c r="M91" i="203"/>
  <c r="L91" i="203"/>
  <c r="T91" i="203"/>
  <c r="R91" i="203"/>
  <c r="P91" i="203"/>
  <c r="M27" i="203"/>
  <c r="L27" i="203"/>
  <c r="O27" i="203"/>
  <c r="N27" i="203"/>
  <c r="P27" i="203"/>
  <c r="T27" i="203"/>
  <c r="R27" i="203"/>
  <c r="M51" i="203"/>
  <c r="L51" i="203"/>
  <c r="O51" i="203"/>
  <c r="N51" i="203"/>
  <c r="T51" i="203"/>
  <c r="R51" i="203"/>
  <c r="P51" i="203"/>
  <c r="M13" i="203"/>
  <c r="L13" i="203"/>
  <c r="T13" i="203"/>
  <c r="R13" i="203"/>
  <c r="P13" i="203"/>
  <c r="O13" i="203"/>
  <c r="N13" i="203"/>
  <c r="M21" i="203"/>
  <c r="L21" i="203"/>
  <c r="O21" i="203"/>
  <c r="T21" i="203"/>
  <c r="R21" i="203"/>
  <c r="P21" i="203"/>
  <c r="N21" i="203"/>
  <c r="M29" i="203"/>
  <c r="L29" i="203"/>
  <c r="O29" i="203"/>
  <c r="T29" i="203"/>
  <c r="R29" i="203"/>
  <c r="P29" i="203"/>
  <c r="N29" i="203"/>
  <c r="M37" i="203"/>
  <c r="L37" i="203"/>
  <c r="R37" i="203"/>
  <c r="P37" i="203"/>
  <c r="O37" i="203"/>
  <c r="T37" i="203"/>
  <c r="N37" i="203"/>
  <c r="M45" i="203"/>
  <c r="L45" i="203"/>
  <c r="T45" i="203"/>
  <c r="R45" i="203"/>
  <c r="P45" i="203"/>
  <c r="O45" i="203"/>
  <c r="N45" i="203"/>
  <c r="O53" i="203"/>
  <c r="N53" i="203"/>
  <c r="M53" i="203"/>
  <c r="L53" i="203"/>
  <c r="R53" i="203"/>
  <c r="P53" i="203"/>
  <c r="T53" i="203"/>
  <c r="O60" i="203"/>
  <c r="N60" i="203"/>
  <c r="M60" i="203"/>
  <c r="L60" i="203"/>
  <c r="T60" i="203"/>
  <c r="R60" i="203"/>
  <c r="P60" i="203"/>
  <c r="O68" i="203"/>
  <c r="N68" i="203"/>
  <c r="M68" i="203"/>
  <c r="L68" i="203"/>
  <c r="T68" i="203"/>
  <c r="R68" i="203"/>
  <c r="P68" i="203"/>
  <c r="O76" i="203"/>
  <c r="N76" i="203"/>
  <c r="M76" i="203"/>
  <c r="L76" i="203"/>
  <c r="T76" i="203"/>
  <c r="R76" i="203"/>
  <c r="P76" i="203"/>
  <c r="O84" i="203"/>
  <c r="N84" i="203"/>
  <c r="M84" i="203"/>
  <c r="L84" i="203"/>
  <c r="T84" i="203"/>
  <c r="R84" i="203"/>
  <c r="P84" i="203"/>
  <c r="O92" i="203"/>
  <c r="N92" i="203"/>
  <c r="M92" i="203"/>
  <c r="L92" i="203"/>
  <c r="T92" i="203"/>
  <c r="R92" i="203"/>
  <c r="P92" i="203"/>
  <c r="R98" i="203"/>
  <c r="P98" i="203"/>
  <c r="O98" i="203"/>
  <c r="N98" i="203"/>
  <c r="M98" i="203"/>
  <c r="L98" i="203"/>
  <c r="T98" i="203"/>
  <c r="M14" i="203"/>
  <c r="L14" i="203"/>
  <c r="N14" i="203"/>
  <c r="T14" i="203"/>
  <c r="R14" i="203"/>
  <c r="P14" i="203"/>
  <c r="O14" i="203"/>
  <c r="M22" i="203"/>
  <c r="L22" i="203"/>
  <c r="O22" i="203"/>
  <c r="R22" i="203"/>
  <c r="P22" i="203"/>
  <c r="N22" i="203"/>
  <c r="T22" i="203"/>
  <c r="M30" i="203"/>
  <c r="L30" i="203"/>
  <c r="P30" i="203"/>
  <c r="O30" i="203"/>
  <c r="T30" i="203"/>
  <c r="R30" i="203"/>
  <c r="N30" i="203"/>
  <c r="M38" i="203"/>
  <c r="L38" i="203"/>
  <c r="T38" i="203"/>
  <c r="R38" i="203"/>
  <c r="P38" i="203"/>
  <c r="O38" i="203"/>
  <c r="N38" i="203"/>
  <c r="M46" i="203"/>
  <c r="L46" i="203"/>
  <c r="T46" i="203"/>
  <c r="R46" i="203"/>
  <c r="P46" i="203"/>
  <c r="O46" i="203"/>
  <c r="N46" i="203"/>
  <c r="O54" i="203"/>
  <c r="N54" i="203"/>
  <c r="M54" i="203"/>
  <c r="L54" i="203"/>
  <c r="T54" i="203"/>
  <c r="R54" i="203"/>
  <c r="P54" i="203"/>
  <c r="O61" i="203"/>
  <c r="N61" i="203"/>
  <c r="M61" i="203"/>
  <c r="L61" i="203"/>
  <c r="T61" i="203"/>
  <c r="R61" i="203"/>
  <c r="P61" i="203"/>
  <c r="O69" i="203"/>
  <c r="N69" i="203"/>
  <c r="M69" i="203"/>
  <c r="L69" i="203"/>
  <c r="T69" i="203"/>
  <c r="R69" i="203"/>
  <c r="P69" i="203"/>
  <c r="O77" i="203"/>
  <c r="N77" i="203"/>
  <c r="M77" i="203"/>
  <c r="L77" i="203"/>
  <c r="T77" i="203"/>
  <c r="R77" i="203"/>
  <c r="P77" i="203"/>
  <c r="O85" i="203"/>
  <c r="N85" i="203"/>
  <c r="M85" i="203"/>
  <c r="L85" i="203"/>
  <c r="T85" i="203"/>
  <c r="R85" i="203"/>
  <c r="P85" i="203"/>
  <c r="P93" i="203"/>
  <c r="O93" i="203"/>
  <c r="N93" i="203"/>
  <c r="M93" i="203"/>
  <c r="L93" i="203"/>
  <c r="T93" i="203"/>
  <c r="R93" i="203"/>
  <c r="M43" i="203"/>
  <c r="L43" i="203"/>
  <c r="T43" i="203"/>
  <c r="R43" i="203"/>
  <c r="P43" i="203"/>
  <c r="O43" i="203"/>
  <c r="N43" i="203"/>
  <c r="O66" i="203"/>
  <c r="N66" i="203"/>
  <c r="M66" i="203"/>
  <c r="L66" i="203"/>
  <c r="T66" i="203"/>
  <c r="R66" i="203"/>
  <c r="P66" i="203"/>
  <c r="M15" i="203"/>
  <c r="L15" i="203"/>
  <c r="T15" i="203"/>
  <c r="R15" i="203"/>
  <c r="P15" i="203"/>
  <c r="N15" i="203"/>
  <c r="O15" i="203"/>
  <c r="M23" i="203"/>
  <c r="L23" i="203"/>
  <c r="O23" i="203"/>
  <c r="N23" i="203"/>
  <c r="T23" i="203"/>
  <c r="P23" i="203"/>
  <c r="R23" i="203"/>
  <c r="M31" i="203"/>
  <c r="L31" i="203"/>
  <c r="P31" i="203"/>
  <c r="O31" i="203"/>
  <c r="T31" i="203"/>
  <c r="R31" i="203"/>
  <c r="N31" i="203"/>
  <c r="M39" i="203"/>
  <c r="L39" i="203"/>
  <c r="U39" i="203" s="1"/>
  <c r="T39" i="203"/>
  <c r="R39" i="203"/>
  <c r="P39" i="203"/>
  <c r="O39" i="203"/>
  <c r="N39" i="203"/>
  <c r="M47" i="203"/>
  <c r="L47" i="203"/>
  <c r="T47" i="203"/>
  <c r="R47" i="203"/>
  <c r="P47" i="203"/>
  <c r="O47" i="203"/>
  <c r="N47" i="203"/>
  <c r="O55" i="203"/>
  <c r="N55" i="203"/>
  <c r="M55" i="203"/>
  <c r="L55" i="203"/>
  <c r="T55" i="203"/>
  <c r="R55" i="203"/>
  <c r="P55" i="203"/>
  <c r="O62" i="203"/>
  <c r="N62" i="203"/>
  <c r="M62" i="203"/>
  <c r="L62" i="203"/>
  <c r="T62" i="203"/>
  <c r="R62" i="203"/>
  <c r="P62" i="203"/>
  <c r="O70" i="203"/>
  <c r="N70" i="203"/>
  <c r="M70" i="203"/>
  <c r="L70" i="203"/>
  <c r="T70" i="203"/>
  <c r="R70" i="203"/>
  <c r="P70" i="203"/>
  <c r="O78" i="203"/>
  <c r="N78" i="203"/>
  <c r="M78" i="203"/>
  <c r="L78" i="203"/>
  <c r="T78" i="203"/>
  <c r="R78" i="203"/>
  <c r="P78" i="203"/>
  <c r="O86" i="203"/>
  <c r="N86" i="203"/>
  <c r="M86" i="203"/>
  <c r="L86" i="203"/>
  <c r="T86" i="203"/>
  <c r="R86" i="203"/>
  <c r="P86" i="203"/>
  <c r="P94" i="203"/>
  <c r="O94" i="203"/>
  <c r="N94" i="203"/>
  <c r="M94" i="203"/>
  <c r="L94" i="203"/>
  <c r="T94" i="203"/>
  <c r="R94" i="203"/>
  <c r="M11" i="203"/>
  <c r="L11" i="203"/>
  <c r="T11" i="203"/>
  <c r="R11" i="203"/>
  <c r="P11" i="203"/>
  <c r="N11" i="203"/>
  <c r="O11" i="203"/>
  <c r="M82" i="203"/>
  <c r="L82" i="203"/>
  <c r="R82" i="203"/>
  <c r="P82" i="203"/>
  <c r="O82" i="203"/>
  <c r="N82" i="203"/>
  <c r="T82" i="203"/>
  <c r="M8" i="203"/>
  <c r="L8" i="203"/>
  <c r="T8" i="203"/>
  <c r="N8" i="203"/>
  <c r="R8" i="203"/>
  <c r="P8" i="203"/>
  <c r="O8" i="203"/>
  <c r="M16" i="203"/>
  <c r="L16" i="203"/>
  <c r="N16" i="203"/>
  <c r="T16" i="203"/>
  <c r="R16" i="203"/>
  <c r="P16" i="203"/>
  <c r="O16" i="203"/>
  <c r="M24" i="203"/>
  <c r="L24" i="203"/>
  <c r="O24" i="203"/>
  <c r="T24" i="203"/>
  <c r="R24" i="203"/>
  <c r="P24" i="203"/>
  <c r="N24" i="203"/>
  <c r="M32" i="203"/>
  <c r="L32" i="203"/>
  <c r="P32" i="203"/>
  <c r="O32" i="203"/>
  <c r="T32" i="203"/>
  <c r="R32" i="203"/>
  <c r="N32" i="203"/>
  <c r="M40" i="203"/>
  <c r="L40" i="203"/>
  <c r="T40" i="203"/>
  <c r="R40" i="203"/>
  <c r="P40" i="203"/>
  <c r="O40" i="203"/>
  <c r="N40" i="203"/>
  <c r="M48" i="203"/>
  <c r="L48" i="203"/>
  <c r="T48" i="203"/>
  <c r="R48" i="203"/>
  <c r="P48" i="203"/>
  <c r="O48" i="203"/>
  <c r="N48" i="203"/>
  <c r="O56" i="203"/>
  <c r="N56" i="203"/>
  <c r="M56" i="203"/>
  <c r="L56" i="203"/>
  <c r="T56" i="203"/>
  <c r="R56" i="203"/>
  <c r="P56" i="203"/>
  <c r="O63" i="203"/>
  <c r="N63" i="203"/>
  <c r="M63" i="203"/>
  <c r="L63" i="203"/>
  <c r="T63" i="203"/>
  <c r="R63" i="203"/>
  <c r="P63" i="203"/>
  <c r="O71" i="203"/>
  <c r="N71" i="203"/>
  <c r="M71" i="203"/>
  <c r="L71" i="203"/>
  <c r="T71" i="203"/>
  <c r="R71" i="203"/>
  <c r="P71" i="203"/>
  <c r="O79" i="203"/>
  <c r="N79" i="203"/>
  <c r="M79" i="203"/>
  <c r="L79" i="203"/>
  <c r="T79" i="203"/>
  <c r="R79" i="203"/>
  <c r="P79" i="203"/>
  <c r="O87" i="203"/>
  <c r="N87" i="203"/>
  <c r="M87" i="203"/>
  <c r="L87" i="203"/>
  <c r="T87" i="203"/>
  <c r="R87" i="203"/>
  <c r="P87" i="203"/>
  <c r="P95" i="203"/>
  <c r="O95" i="203"/>
  <c r="N95" i="203"/>
  <c r="M95" i="203"/>
  <c r="L95" i="203"/>
  <c r="T95" i="203"/>
  <c r="R95" i="203"/>
  <c r="O90" i="203"/>
  <c r="N90" i="203"/>
  <c r="M90" i="203"/>
  <c r="L90" i="203"/>
  <c r="R90" i="203"/>
  <c r="P90" i="203"/>
  <c r="T90" i="203"/>
  <c r="M9" i="203"/>
  <c r="L9" i="203"/>
  <c r="T9" i="203"/>
  <c r="N9" i="203"/>
  <c r="R9" i="203"/>
  <c r="P9" i="203"/>
  <c r="O9" i="203"/>
  <c r="L17" i="203"/>
  <c r="P17" i="203"/>
  <c r="O17" i="203"/>
  <c r="N17" i="203"/>
  <c r="M17" i="203"/>
  <c r="R17" i="203"/>
  <c r="T17" i="203"/>
  <c r="M25" i="203"/>
  <c r="L25" i="203"/>
  <c r="O25" i="203"/>
  <c r="T25" i="203"/>
  <c r="R25" i="203"/>
  <c r="P25" i="203"/>
  <c r="N25" i="203"/>
  <c r="M33" i="203"/>
  <c r="L33" i="203"/>
  <c r="P33" i="203"/>
  <c r="O33" i="203"/>
  <c r="T33" i="203"/>
  <c r="R33" i="203"/>
  <c r="N33" i="203"/>
  <c r="M41" i="203"/>
  <c r="L41" i="203"/>
  <c r="T41" i="203"/>
  <c r="R41" i="203"/>
  <c r="P41" i="203"/>
  <c r="O41" i="203"/>
  <c r="N41" i="203"/>
  <c r="M49" i="203"/>
  <c r="L49" i="203"/>
  <c r="T49" i="203"/>
  <c r="R49" i="203"/>
  <c r="P49" i="203"/>
  <c r="O49" i="203"/>
  <c r="N49" i="203"/>
  <c r="O57" i="203"/>
  <c r="N57" i="203"/>
  <c r="M57" i="203"/>
  <c r="L57" i="203"/>
  <c r="T57" i="203"/>
  <c r="R57" i="203"/>
  <c r="P57" i="203"/>
  <c r="O64" i="203"/>
  <c r="N64" i="203"/>
  <c r="M64" i="203"/>
  <c r="L64" i="203"/>
  <c r="P64" i="203"/>
  <c r="T64" i="203"/>
  <c r="R64" i="203"/>
  <c r="O72" i="203"/>
  <c r="N72" i="203"/>
  <c r="M72" i="203"/>
  <c r="L72" i="203"/>
  <c r="T72" i="203"/>
  <c r="R72" i="203"/>
  <c r="P72" i="203"/>
  <c r="O80" i="203"/>
  <c r="N80" i="203"/>
  <c r="M80" i="203"/>
  <c r="L80" i="203"/>
  <c r="T80" i="203"/>
  <c r="R80" i="203"/>
  <c r="P80" i="203"/>
  <c r="O88" i="203"/>
  <c r="N88" i="203"/>
  <c r="M88" i="203"/>
  <c r="L88" i="203"/>
  <c r="T88" i="203"/>
  <c r="R88" i="203"/>
  <c r="P88" i="203"/>
  <c r="R96" i="203"/>
  <c r="P96" i="203"/>
  <c r="O96" i="203"/>
  <c r="N96" i="203"/>
  <c r="M96" i="203"/>
  <c r="L96" i="203"/>
  <c r="T96" i="203"/>
  <c r="L19" i="203"/>
  <c r="O19" i="203"/>
  <c r="N19" i="203"/>
  <c r="M19" i="203"/>
  <c r="T19" i="203"/>
  <c r="R19" i="203"/>
  <c r="P19" i="203"/>
  <c r="O74" i="203"/>
  <c r="N74" i="203"/>
  <c r="M74" i="203"/>
  <c r="L74" i="203"/>
  <c r="T74" i="203"/>
  <c r="R74" i="203"/>
  <c r="P74" i="203"/>
  <c r="M10" i="203"/>
  <c r="L10" i="203"/>
  <c r="T10" i="203"/>
  <c r="R10" i="203"/>
  <c r="P10" i="203"/>
  <c r="O10" i="203"/>
  <c r="N10" i="203"/>
  <c r="L18" i="203"/>
  <c r="T18" i="203"/>
  <c r="R18" i="203"/>
  <c r="P18" i="203"/>
  <c r="O18" i="203"/>
  <c r="N18" i="203"/>
  <c r="M18" i="203"/>
  <c r="M26" i="203"/>
  <c r="L26" i="203"/>
  <c r="O26" i="203"/>
  <c r="R26" i="203"/>
  <c r="P26" i="203"/>
  <c r="N26" i="203"/>
  <c r="T26" i="203"/>
  <c r="M34" i="203"/>
  <c r="L34" i="203"/>
  <c r="U34" i="203" s="1"/>
  <c r="R34" i="203"/>
  <c r="P34" i="203"/>
  <c r="O34" i="203"/>
  <c r="N34" i="203"/>
  <c r="T34" i="203"/>
  <c r="M42" i="203"/>
  <c r="L42" i="203"/>
  <c r="T42" i="203"/>
  <c r="R42" i="203"/>
  <c r="P42" i="203"/>
  <c r="O42" i="203"/>
  <c r="N42" i="203"/>
  <c r="M50" i="203"/>
  <c r="L50" i="203"/>
  <c r="T50" i="203"/>
  <c r="R50" i="203"/>
  <c r="P50" i="203"/>
  <c r="O50" i="203"/>
  <c r="N50" i="203"/>
  <c r="O58" i="203"/>
  <c r="N58" i="203"/>
  <c r="M58" i="203"/>
  <c r="L58" i="203"/>
  <c r="T58" i="203"/>
  <c r="R58" i="203"/>
  <c r="P58" i="203"/>
  <c r="O65" i="203"/>
  <c r="N65" i="203"/>
  <c r="M65" i="203"/>
  <c r="L65" i="203"/>
  <c r="R65" i="203"/>
  <c r="P65" i="203"/>
  <c r="T65" i="203"/>
  <c r="O73" i="203"/>
  <c r="N73" i="203"/>
  <c r="M73" i="203"/>
  <c r="L73" i="203"/>
  <c r="T73" i="203"/>
  <c r="R73" i="203"/>
  <c r="P73" i="203"/>
  <c r="O81" i="203"/>
  <c r="N81" i="203"/>
  <c r="M81" i="203"/>
  <c r="L81" i="203"/>
  <c r="T81" i="203"/>
  <c r="R81" i="203"/>
  <c r="P81" i="203"/>
  <c r="O89" i="203"/>
  <c r="N89" i="203"/>
  <c r="M89" i="203"/>
  <c r="L89" i="203"/>
  <c r="P89" i="203"/>
  <c r="T89" i="203"/>
  <c r="R89" i="203"/>
  <c r="R97" i="203"/>
  <c r="P97" i="203"/>
  <c r="O97" i="203"/>
  <c r="N97" i="203"/>
  <c r="M97" i="203"/>
  <c r="L97" i="203"/>
  <c r="T97" i="203"/>
  <c r="P99" i="203"/>
  <c r="T9" i="70"/>
  <c r="R9" i="70"/>
  <c r="P9" i="70"/>
  <c r="O9" i="70"/>
  <c r="N9" i="70"/>
  <c r="M9" i="70"/>
  <c r="L9" i="70"/>
  <c r="M73" i="70"/>
  <c r="L73" i="70"/>
  <c r="T73" i="70"/>
  <c r="R73" i="70"/>
  <c r="P73" i="70"/>
  <c r="O73" i="70"/>
  <c r="N73" i="70"/>
  <c r="T97" i="70"/>
  <c r="P97" i="70"/>
  <c r="O97" i="70"/>
  <c r="R97" i="70"/>
  <c r="N97" i="70"/>
  <c r="M97" i="70"/>
  <c r="L97" i="70"/>
  <c r="T10" i="70"/>
  <c r="R10" i="70"/>
  <c r="P10" i="70"/>
  <c r="O10" i="70"/>
  <c r="N10" i="70"/>
  <c r="M10" i="70"/>
  <c r="L10" i="70"/>
  <c r="L42" i="70"/>
  <c r="R42" i="70"/>
  <c r="O42" i="70"/>
  <c r="N42" i="70"/>
  <c r="P42" i="70"/>
  <c r="M42" i="70"/>
  <c r="T42" i="70"/>
  <c r="M50" i="70"/>
  <c r="L50" i="70"/>
  <c r="T50" i="70"/>
  <c r="P50" i="70"/>
  <c r="O50" i="70"/>
  <c r="N50" i="70"/>
  <c r="R50" i="70"/>
  <c r="M58" i="70"/>
  <c r="L58" i="70"/>
  <c r="N58" i="70"/>
  <c r="T58" i="70"/>
  <c r="P58" i="70"/>
  <c r="R58" i="70"/>
  <c r="O58" i="70"/>
  <c r="M66" i="70"/>
  <c r="L66" i="70"/>
  <c r="T66" i="70"/>
  <c r="O66" i="70"/>
  <c r="N66" i="70"/>
  <c r="R66" i="70"/>
  <c r="P66" i="70"/>
  <c r="M74" i="70"/>
  <c r="L74" i="70"/>
  <c r="T74" i="70"/>
  <c r="O74" i="70"/>
  <c r="N74" i="70"/>
  <c r="R74" i="70"/>
  <c r="P74" i="70"/>
  <c r="O82" i="70"/>
  <c r="N82" i="70"/>
  <c r="M82" i="70"/>
  <c r="L82" i="70"/>
  <c r="T82" i="70"/>
  <c r="R82" i="70"/>
  <c r="P82" i="70"/>
  <c r="P90" i="70"/>
  <c r="O90" i="70"/>
  <c r="T90" i="70"/>
  <c r="R90" i="70"/>
  <c r="N90" i="70"/>
  <c r="M90" i="70"/>
  <c r="L90" i="70"/>
  <c r="T98" i="70"/>
  <c r="P98" i="70"/>
  <c r="O98" i="70"/>
  <c r="R98" i="70"/>
  <c r="N98" i="70"/>
  <c r="M98" i="70"/>
  <c r="L98" i="70"/>
  <c r="T106" i="70"/>
  <c r="P106" i="70"/>
  <c r="O106" i="70"/>
  <c r="L106" i="70"/>
  <c r="R106" i="70"/>
  <c r="N106" i="70"/>
  <c r="M106" i="70"/>
  <c r="N114" i="70"/>
  <c r="T114" i="70"/>
  <c r="R114" i="70"/>
  <c r="P114" i="70"/>
  <c r="O114" i="70"/>
  <c r="M114" i="70"/>
  <c r="L114" i="70"/>
  <c r="N35" i="70"/>
  <c r="L35" i="70"/>
  <c r="P35" i="70"/>
  <c r="O35" i="70"/>
  <c r="M35" i="70"/>
  <c r="R35" i="70"/>
  <c r="T35" i="70"/>
  <c r="L43" i="70"/>
  <c r="T43" i="70"/>
  <c r="R43" i="70"/>
  <c r="O43" i="70"/>
  <c r="N43" i="70"/>
  <c r="M43" i="70"/>
  <c r="P43" i="70"/>
  <c r="M51" i="70"/>
  <c r="L51" i="70"/>
  <c r="R51" i="70"/>
  <c r="O51" i="70"/>
  <c r="N51" i="70"/>
  <c r="T51" i="70"/>
  <c r="P51" i="70"/>
  <c r="M59" i="70"/>
  <c r="L59" i="70"/>
  <c r="T59" i="70"/>
  <c r="R59" i="70"/>
  <c r="P59" i="70"/>
  <c r="O59" i="70"/>
  <c r="N59" i="70"/>
  <c r="M67" i="70"/>
  <c r="L67" i="70"/>
  <c r="T67" i="70"/>
  <c r="R67" i="70"/>
  <c r="P67" i="70"/>
  <c r="O67" i="70"/>
  <c r="N67" i="70"/>
  <c r="M75" i="70"/>
  <c r="L75" i="70"/>
  <c r="T75" i="70"/>
  <c r="R75" i="70"/>
  <c r="P75" i="70"/>
  <c r="O75" i="70"/>
  <c r="N75" i="70"/>
  <c r="O83" i="70"/>
  <c r="R83" i="70"/>
  <c r="P83" i="70"/>
  <c r="N83" i="70"/>
  <c r="M83" i="70"/>
  <c r="L83" i="70"/>
  <c r="T83" i="70"/>
  <c r="P91" i="70"/>
  <c r="O91" i="70"/>
  <c r="M91" i="70"/>
  <c r="L91" i="70"/>
  <c r="T91" i="70"/>
  <c r="R91" i="70"/>
  <c r="N91" i="70"/>
  <c r="T99" i="70"/>
  <c r="P99" i="70"/>
  <c r="O99" i="70"/>
  <c r="R99" i="70"/>
  <c r="N99" i="70"/>
  <c r="M99" i="70"/>
  <c r="L99" i="70"/>
  <c r="T107" i="70"/>
  <c r="P107" i="70"/>
  <c r="O107" i="70"/>
  <c r="L107" i="70"/>
  <c r="R107" i="70"/>
  <c r="N107" i="70"/>
  <c r="M107" i="70"/>
  <c r="N115" i="70"/>
  <c r="L115" i="70"/>
  <c r="T115" i="70"/>
  <c r="R115" i="70"/>
  <c r="P115" i="70"/>
  <c r="O115" i="70"/>
  <c r="M115" i="70"/>
  <c r="M57" i="70"/>
  <c r="L57" i="70"/>
  <c r="T57" i="70"/>
  <c r="R57" i="70"/>
  <c r="P57" i="70"/>
  <c r="O57" i="70"/>
  <c r="N57" i="70"/>
  <c r="O81" i="70"/>
  <c r="L81" i="70"/>
  <c r="U81" i="70" s="1"/>
  <c r="T81" i="70"/>
  <c r="R81" i="70"/>
  <c r="P81" i="70"/>
  <c r="N81" i="70"/>
  <c r="M81" i="70"/>
  <c r="L36" i="70"/>
  <c r="O36" i="70"/>
  <c r="M36" i="70"/>
  <c r="P36" i="70"/>
  <c r="N36" i="70"/>
  <c r="R36" i="70"/>
  <c r="T36" i="70"/>
  <c r="L44" i="70"/>
  <c r="O44" i="70"/>
  <c r="M44" i="70"/>
  <c r="N44" i="70"/>
  <c r="P44" i="70"/>
  <c r="T44" i="70"/>
  <c r="R44" i="70"/>
  <c r="M52" i="70"/>
  <c r="L52" i="70"/>
  <c r="T52" i="70"/>
  <c r="R52" i="70"/>
  <c r="P52" i="70"/>
  <c r="O52" i="70"/>
  <c r="N52" i="70"/>
  <c r="M60" i="70"/>
  <c r="L60" i="70"/>
  <c r="N60" i="70"/>
  <c r="T60" i="70"/>
  <c r="R60" i="70"/>
  <c r="P60" i="70"/>
  <c r="O60" i="70"/>
  <c r="M68" i="70"/>
  <c r="L68" i="70"/>
  <c r="T68" i="70"/>
  <c r="R68" i="70"/>
  <c r="P68" i="70"/>
  <c r="O68" i="70"/>
  <c r="N68" i="70"/>
  <c r="N76" i="70"/>
  <c r="M76" i="70"/>
  <c r="L76" i="70"/>
  <c r="T76" i="70"/>
  <c r="R76" i="70"/>
  <c r="P76" i="70"/>
  <c r="O76" i="70"/>
  <c r="O84" i="70"/>
  <c r="T84" i="70"/>
  <c r="R84" i="70"/>
  <c r="P84" i="70"/>
  <c r="N84" i="70"/>
  <c r="M84" i="70"/>
  <c r="L84" i="70"/>
  <c r="P92" i="70"/>
  <c r="O92" i="70"/>
  <c r="T92" i="70"/>
  <c r="R92" i="70"/>
  <c r="N92" i="70"/>
  <c r="M92" i="70"/>
  <c r="L92" i="70"/>
  <c r="T100" i="70"/>
  <c r="P100" i="70"/>
  <c r="O100" i="70"/>
  <c r="R100" i="70"/>
  <c r="N100" i="70"/>
  <c r="M100" i="70"/>
  <c r="L100" i="70"/>
  <c r="T108" i="70"/>
  <c r="P108" i="70"/>
  <c r="O108" i="70"/>
  <c r="M108" i="70"/>
  <c r="L108" i="70"/>
  <c r="R108" i="70"/>
  <c r="N108" i="70"/>
  <c r="N116" i="70"/>
  <c r="M116" i="70"/>
  <c r="R116" i="70"/>
  <c r="P116" i="70"/>
  <c r="O116" i="70"/>
  <c r="L116" i="70"/>
  <c r="T116" i="70"/>
  <c r="M65" i="70"/>
  <c r="L65" i="70"/>
  <c r="T65" i="70"/>
  <c r="R65" i="70"/>
  <c r="P65" i="70"/>
  <c r="O65" i="70"/>
  <c r="N65" i="70"/>
  <c r="T105" i="70"/>
  <c r="P105" i="70"/>
  <c r="O105" i="70"/>
  <c r="L105" i="70"/>
  <c r="R105" i="70"/>
  <c r="N105" i="70"/>
  <c r="M105" i="70"/>
  <c r="L37" i="70"/>
  <c r="T37" i="70"/>
  <c r="P37" i="70"/>
  <c r="O37" i="70"/>
  <c r="N37" i="70"/>
  <c r="M37" i="70"/>
  <c r="R37" i="70"/>
  <c r="L45" i="70"/>
  <c r="T45" i="70"/>
  <c r="P45" i="70"/>
  <c r="O45" i="70"/>
  <c r="M45" i="70"/>
  <c r="N45" i="70"/>
  <c r="R45" i="70"/>
  <c r="M53" i="70"/>
  <c r="L53" i="70"/>
  <c r="R53" i="70"/>
  <c r="O53" i="70"/>
  <c r="N53" i="70"/>
  <c r="T53" i="70"/>
  <c r="P53" i="70"/>
  <c r="M61" i="70"/>
  <c r="L61" i="70"/>
  <c r="T61" i="70"/>
  <c r="R61" i="70"/>
  <c r="P61" i="70"/>
  <c r="O61" i="70"/>
  <c r="N61" i="70"/>
  <c r="M69" i="70"/>
  <c r="L69" i="70"/>
  <c r="T69" i="70"/>
  <c r="R69" i="70"/>
  <c r="P69" i="70"/>
  <c r="O69" i="70"/>
  <c r="N69" i="70"/>
  <c r="N77" i="70"/>
  <c r="M77" i="70"/>
  <c r="L77" i="70"/>
  <c r="T77" i="70"/>
  <c r="R77" i="70"/>
  <c r="P77" i="70"/>
  <c r="O77" i="70"/>
  <c r="P85" i="70"/>
  <c r="O85" i="70"/>
  <c r="M85" i="70"/>
  <c r="L85" i="70"/>
  <c r="T85" i="70"/>
  <c r="R85" i="70"/>
  <c r="N85" i="70"/>
  <c r="T93" i="70"/>
  <c r="P93" i="70"/>
  <c r="O93" i="70"/>
  <c r="N93" i="70"/>
  <c r="M93" i="70"/>
  <c r="L93" i="70"/>
  <c r="R93" i="70"/>
  <c r="T101" i="70"/>
  <c r="P101" i="70"/>
  <c r="O101" i="70"/>
  <c r="N101" i="70"/>
  <c r="M101" i="70"/>
  <c r="L101" i="70"/>
  <c r="R101" i="70"/>
  <c r="T109" i="70"/>
  <c r="R109" i="70"/>
  <c r="P109" i="70"/>
  <c r="O109" i="70"/>
  <c r="M109" i="70"/>
  <c r="N109" i="70"/>
  <c r="L109" i="70"/>
  <c r="N117" i="70"/>
  <c r="M117" i="70"/>
  <c r="T117" i="70"/>
  <c r="R117" i="70"/>
  <c r="P117" i="70"/>
  <c r="O117" i="70"/>
  <c r="L117" i="70"/>
  <c r="M49" i="70"/>
  <c r="L49" i="70"/>
  <c r="R49" i="70"/>
  <c r="O49" i="70"/>
  <c r="N49" i="70"/>
  <c r="P49" i="70"/>
  <c r="T49" i="70"/>
  <c r="P89" i="70"/>
  <c r="O89" i="70"/>
  <c r="M89" i="70"/>
  <c r="L89" i="70"/>
  <c r="T89" i="70"/>
  <c r="R89" i="70"/>
  <c r="N89" i="70"/>
  <c r="L38" i="70"/>
  <c r="M38" i="70"/>
  <c r="T38" i="70"/>
  <c r="O38" i="70"/>
  <c r="N38" i="70"/>
  <c r="P38" i="70"/>
  <c r="R38" i="70"/>
  <c r="L46" i="70"/>
  <c r="M46" i="70"/>
  <c r="T46" i="70"/>
  <c r="N46" i="70"/>
  <c r="O46" i="70"/>
  <c r="R46" i="70"/>
  <c r="P46" i="70"/>
  <c r="M54" i="70"/>
  <c r="L54" i="70"/>
  <c r="T54" i="70"/>
  <c r="R54" i="70"/>
  <c r="P54" i="70"/>
  <c r="O54" i="70"/>
  <c r="N54" i="70"/>
  <c r="M62" i="70"/>
  <c r="L62" i="70"/>
  <c r="N62" i="70"/>
  <c r="T62" i="70"/>
  <c r="R62" i="70"/>
  <c r="P62" i="70"/>
  <c r="O62" i="70"/>
  <c r="M70" i="70"/>
  <c r="L70" i="70"/>
  <c r="T70" i="70"/>
  <c r="O70" i="70"/>
  <c r="N70" i="70"/>
  <c r="R70" i="70"/>
  <c r="P70" i="70"/>
  <c r="P78" i="70"/>
  <c r="N78" i="70"/>
  <c r="M78" i="70"/>
  <c r="L78" i="70"/>
  <c r="T78" i="70"/>
  <c r="R78" i="70"/>
  <c r="O78" i="70"/>
  <c r="P86" i="70"/>
  <c r="O86" i="70"/>
  <c r="T86" i="70"/>
  <c r="R86" i="70"/>
  <c r="N86" i="70"/>
  <c r="M86" i="70"/>
  <c r="L86" i="70"/>
  <c r="T94" i="70"/>
  <c r="P94" i="70"/>
  <c r="O94" i="70"/>
  <c r="M94" i="70"/>
  <c r="L94" i="70"/>
  <c r="R94" i="70"/>
  <c r="N94" i="70"/>
  <c r="T102" i="70"/>
  <c r="P102" i="70"/>
  <c r="O102" i="70"/>
  <c r="M102" i="70"/>
  <c r="L102" i="70"/>
  <c r="R102" i="70"/>
  <c r="N102" i="70"/>
  <c r="N110" i="70"/>
  <c r="M110" i="70"/>
  <c r="L110" i="70"/>
  <c r="T110" i="70"/>
  <c r="P110" i="70"/>
  <c r="R110" i="70"/>
  <c r="O110" i="70"/>
  <c r="N118" i="70"/>
  <c r="M118" i="70"/>
  <c r="R118" i="70"/>
  <c r="P118" i="70"/>
  <c r="O118" i="70"/>
  <c r="L118" i="70"/>
  <c r="T118" i="70"/>
  <c r="L39" i="70"/>
  <c r="P39" i="70"/>
  <c r="N39" i="70"/>
  <c r="M39" i="70"/>
  <c r="O39" i="70"/>
  <c r="R39" i="70"/>
  <c r="T39" i="70"/>
  <c r="M47" i="70"/>
  <c r="L47" i="70"/>
  <c r="R47" i="70"/>
  <c r="O47" i="70"/>
  <c r="N47" i="70"/>
  <c r="P47" i="70"/>
  <c r="T47" i="70"/>
  <c r="M55" i="70"/>
  <c r="L55" i="70"/>
  <c r="U55" i="70" s="1"/>
  <c r="R55" i="70"/>
  <c r="O55" i="70"/>
  <c r="N55" i="70"/>
  <c r="T55" i="70"/>
  <c r="P55" i="70"/>
  <c r="M63" i="70"/>
  <c r="L63" i="70"/>
  <c r="T63" i="70"/>
  <c r="R63" i="70"/>
  <c r="P63" i="70"/>
  <c r="O63" i="70"/>
  <c r="N63" i="70"/>
  <c r="M71" i="70"/>
  <c r="L71" i="70"/>
  <c r="T71" i="70"/>
  <c r="R71" i="70"/>
  <c r="P71" i="70"/>
  <c r="O71" i="70"/>
  <c r="N71" i="70"/>
  <c r="O79" i="70"/>
  <c r="R79" i="70"/>
  <c r="P79" i="70"/>
  <c r="N79" i="70"/>
  <c r="M79" i="70"/>
  <c r="L79" i="70"/>
  <c r="T79" i="70"/>
  <c r="P87" i="70"/>
  <c r="O87" i="70"/>
  <c r="M87" i="70"/>
  <c r="L87" i="70"/>
  <c r="T87" i="70"/>
  <c r="R87" i="70"/>
  <c r="N87" i="70"/>
  <c r="T95" i="70"/>
  <c r="P95" i="70"/>
  <c r="O95" i="70"/>
  <c r="L95" i="70"/>
  <c r="R95" i="70"/>
  <c r="N95" i="70"/>
  <c r="M95" i="70"/>
  <c r="T103" i="70"/>
  <c r="P103" i="70"/>
  <c r="O103" i="70"/>
  <c r="L103" i="70"/>
  <c r="R103" i="70"/>
  <c r="N103" i="70"/>
  <c r="M103" i="70"/>
  <c r="N111" i="70"/>
  <c r="R111" i="70"/>
  <c r="P111" i="70"/>
  <c r="O111" i="70"/>
  <c r="M111" i="70"/>
  <c r="L111" i="70"/>
  <c r="T111" i="70"/>
  <c r="N119" i="70"/>
  <c r="M119" i="70"/>
  <c r="T119" i="70"/>
  <c r="R119" i="70"/>
  <c r="P119" i="70"/>
  <c r="O119" i="70"/>
  <c r="L119" i="70"/>
  <c r="L41" i="70"/>
  <c r="N41" i="70"/>
  <c r="O41" i="70"/>
  <c r="M41" i="70"/>
  <c r="P41" i="70"/>
  <c r="T41" i="70"/>
  <c r="R41" i="70"/>
  <c r="N113" i="70"/>
  <c r="O113" i="70"/>
  <c r="M113" i="70"/>
  <c r="L113" i="70"/>
  <c r="T113" i="70"/>
  <c r="R113" i="70"/>
  <c r="P113" i="70"/>
  <c r="T8" i="70"/>
  <c r="R8" i="70"/>
  <c r="P8" i="70"/>
  <c r="O8" i="70"/>
  <c r="N8" i="70"/>
  <c r="M8" i="70"/>
  <c r="L8" i="70"/>
  <c r="L40" i="70"/>
  <c r="R40" i="70"/>
  <c r="P40" i="70"/>
  <c r="O40" i="70"/>
  <c r="N40" i="70"/>
  <c r="M40" i="70"/>
  <c r="T40" i="70"/>
  <c r="M48" i="70"/>
  <c r="L48" i="70"/>
  <c r="T48" i="70"/>
  <c r="O48" i="70"/>
  <c r="N48" i="70"/>
  <c r="P48" i="70"/>
  <c r="R48" i="70"/>
  <c r="M56" i="70"/>
  <c r="L56" i="70"/>
  <c r="N56" i="70"/>
  <c r="T56" i="70"/>
  <c r="P56" i="70"/>
  <c r="R56" i="70"/>
  <c r="O56" i="70"/>
  <c r="M64" i="70"/>
  <c r="L64" i="70"/>
  <c r="N64" i="70"/>
  <c r="T64" i="70"/>
  <c r="R64" i="70"/>
  <c r="P64" i="70"/>
  <c r="O64" i="70"/>
  <c r="M72" i="70"/>
  <c r="L72" i="70"/>
  <c r="T72" i="70"/>
  <c r="R72" i="70"/>
  <c r="P72" i="70"/>
  <c r="O72" i="70"/>
  <c r="N72" i="70"/>
  <c r="O80" i="70"/>
  <c r="T80" i="70"/>
  <c r="R80" i="70"/>
  <c r="P80" i="70"/>
  <c r="N80" i="70"/>
  <c r="M80" i="70"/>
  <c r="L80" i="70"/>
  <c r="P88" i="70"/>
  <c r="O88" i="70"/>
  <c r="T88" i="70"/>
  <c r="R88" i="70"/>
  <c r="N88" i="70"/>
  <c r="M88" i="70"/>
  <c r="L88" i="70"/>
  <c r="T96" i="70"/>
  <c r="P96" i="70"/>
  <c r="O96" i="70"/>
  <c r="R96" i="70"/>
  <c r="N96" i="70"/>
  <c r="M96" i="70"/>
  <c r="L96" i="70"/>
  <c r="T104" i="70"/>
  <c r="P104" i="70"/>
  <c r="O104" i="70"/>
  <c r="L104" i="70"/>
  <c r="R104" i="70"/>
  <c r="N104" i="70"/>
  <c r="M104" i="70"/>
  <c r="N112" i="70"/>
  <c r="T112" i="70"/>
  <c r="R112" i="70"/>
  <c r="P112" i="70"/>
  <c r="O112" i="70"/>
  <c r="M112" i="70"/>
  <c r="L112" i="70"/>
  <c r="O14" i="89"/>
  <c r="N14" i="89"/>
  <c r="M14" i="89"/>
  <c r="L14" i="89"/>
  <c r="R14" i="89"/>
  <c r="T14" i="89"/>
  <c r="P14" i="89"/>
  <c r="O45" i="89"/>
  <c r="M45" i="89"/>
  <c r="R45" i="89"/>
  <c r="P45" i="89"/>
  <c r="T45" i="89"/>
  <c r="N45" i="89"/>
  <c r="L45" i="89"/>
  <c r="O53" i="89"/>
  <c r="M53" i="89"/>
  <c r="T53" i="89"/>
  <c r="R53" i="89"/>
  <c r="L53" i="89"/>
  <c r="N53" i="89"/>
  <c r="P53" i="89"/>
  <c r="O61" i="89"/>
  <c r="M61" i="89"/>
  <c r="T61" i="89"/>
  <c r="R61" i="89"/>
  <c r="P61" i="89"/>
  <c r="N61" i="89"/>
  <c r="L61" i="89"/>
  <c r="O69" i="89"/>
  <c r="M69" i="89"/>
  <c r="R69" i="89"/>
  <c r="P69" i="89"/>
  <c r="N69" i="89"/>
  <c r="L69" i="89"/>
  <c r="T69" i="89"/>
  <c r="O77" i="89"/>
  <c r="M77" i="89"/>
  <c r="L77" i="89"/>
  <c r="T77" i="89"/>
  <c r="P77" i="89"/>
  <c r="R77" i="89"/>
  <c r="N77" i="89"/>
  <c r="O60" i="89"/>
  <c r="T60" i="89"/>
  <c r="R60" i="89"/>
  <c r="M60" i="89"/>
  <c r="L60" i="89"/>
  <c r="N60" i="89"/>
  <c r="P60" i="89"/>
  <c r="O15" i="89"/>
  <c r="N15" i="89"/>
  <c r="M15" i="89"/>
  <c r="L15" i="89"/>
  <c r="R15" i="89"/>
  <c r="T15" i="89"/>
  <c r="P15" i="89"/>
  <c r="O46" i="89"/>
  <c r="P46" i="89"/>
  <c r="L46" i="89"/>
  <c r="T46" i="89"/>
  <c r="N46" i="89"/>
  <c r="M46" i="89"/>
  <c r="R46" i="89"/>
  <c r="O54" i="89"/>
  <c r="P54" i="89"/>
  <c r="L54" i="89"/>
  <c r="T54" i="89"/>
  <c r="R54" i="89"/>
  <c r="N54" i="89"/>
  <c r="M54" i="89"/>
  <c r="O62" i="89"/>
  <c r="P62" i="89"/>
  <c r="M62" i="89"/>
  <c r="L62" i="89"/>
  <c r="T62" i="89"/>
  <c r="R62" i="89"/>
  <c r="N62" i="89"/>
  <c r="O70" i="89"/>
  <c r="P70" i="89"/>
  <c r="M70" i="89"/>
  <c r="L70" i="89"/>
  <c r="T70" i="89"/>
  <c r="R70" i="89"/>
  <c r="N70" i="89"/>
  <c r="T78" i="89"/>
  <c r="O78" i="89"/>
  <c r="P78" i="89"/>
  <c r="N78" i="89"/>
  <c r="M78" i="89"/>
  <c r="L78" i="89"/>
  <c r="R78" i="89"/>
  <c r="O44" i="89"/>
  <c r="R44" i="89"/>
  <c r="L44" i="89"/>
  <c r="T44" i="89"/>
  <c r="P44" i="89"/>
  <c r="N44" i="89"/>
  <c r="M44" i="89"/>
  <c r="O8" i="89"/>
  <c r="R8" i="89"/>
  <c r="N8" i="89"/>
  <c r="M8" i="89"/>
  <c r="L8" i="89"/>
  <c r="P8" i="89"/>
  <c r="T8" i="89"/>
  <c r="O16" i="89"/>
  <c r="N16" i="89"/>
  <c r="M16" i="89"/>
  <c r="L16" i="89"/>
  <c r="R16" i="89"/>
  <c r="P16" i="89"/>
  <c r="T16" i="89"/>
  <c r="O47" i="89"/>
  <c r="T47" i="89"/>
  <c r="N47" i="89"/>
  <c r="L47" i="89"/>
  <c r="M47" i="89"/>
  <c r="R47" i="89"/>
  <c r="P47" i="89"/>
  <c r="O55" i="89"/>
  <c r="T55" i="89"/>
  <c r="N55" i="89"/>
  <c r="P55" i="89"/>
  <c r="L55" i="89"/>
  <c r="R55" i="89"/>
  <c r="M55" i="89"/>
  <c r="O63" i="89"/>
  <c r="T63" i="89"/>
  <c r="P63" i="89"/>
  <c r="N63" i="89"/>
  <c r="R63" i="89"/>
  <c r="M63" i="89"/>
  <c r="L63" i="89"/>
  <c r="O71" i="89"/>
  <c r="T71" i="89"/>
  <c r="P71" i="89"/>
  <c r="N71" i="89"/>
  <c r="R71" i="89"/>
  <c r="M71" i="89"/>
  <c r="L71" i="89"/>
  <c r="T79" i="89"/>
  <c r="O79" i="89"/>
  <c r="R79" i="89"/>
  <c r="P79" i="89"/>
  <c r="M79" i="89"/>
  <c r="N79" i="89"/>
  <c r="L79" i="89"/>
  <c r="O76" i="89"/>
  <c r="T76" i="89"/>
  <c r="R76" i="89"/>
  <c r="P76" i="89"/>
  <c r="M76" i="89"/>
  <c r="N76" i="89"/>
  <c r="L76" i="89"/>
  <c r="O9" i="89"/>
  <c r="R9" i="89"/>
  <c r="N9" i="89"/>
  <c r="M9" i="89"/>
  <c r="L9" i="89"/>
  <c r="P9" i="89"/>
  <c r="T9" i="89"/>
  <c r="O17" i="89"/>
  <c r="R17" i="89"/>
  <c r="P17" i="89"/>
  <c r="N17" i="89"/>
  <c r="M17" i="89"/>
  <c r="L17" i="89"/>
  <c r="T17" i="89"/>
  <c r="O48" i="89"/>
  <c r="R48" i="89"/>
  <c r="P48" i="89"/>
  <c r="N48" i="89"/>
  <c r="L48" i="89"/>
  <c r="M48" i="89"/>
  <c r="T48" i="89"/>
  <c r="O56" i="89"/>
  <c r="T56" i="89"/>
  <c r="R56" i="89"/>
  <c r="P56" i="89"/>
  <c r="N56" i="89"/>
  <c r="M56" i="89"/>
  <c r="L56" i="89"/>
  <c r="O64" i="89"/>
  <c r="T64" i="89"/>
  <c r="R64" i="89"/>
  <c r="P64" i="89"/>
  <c r="N64" i="89"/>
  <c r="M64" i="89"/>
  <c r="L64" i="89"/>
  <c r="O72" i="89"/>
  <c r="T72" i="89"/>
  <c r="R72" i="89"/>
  <c r="M72" i="89"/>
  <c r="N72" i="89"/>
  <c r="L72" i="89"/>
  <c r="P72" i="89"/>
  <c r="T80" i="89"/>
  <c r="O80" i="89"/>
  <c r="R80" i="89"/>
  <c r="P80" i="89"/>
  <c r="N80" i="89"/>
  <c r="M80" i="89"/>
  <c r="L80" i="89"/>
  <c r="O13" i="89"/>
  <c r="N13" i="89"/>
  <c r="M13" i="89"/>
  <c r="L13" i="89"/>
  <c r="R13" i="89"/>
  <c r="T13" i="89"/>
  <c r="P13" i="89"/>
  <c r="O10" i="89"/>
  <c r="N10" i="89"/>
  <c r="M10" i="89"/>
  <c r="L10" i="89"/>
  <c r="T10" i="89"/>
  <c r="R10" i="89"/>
  <c r="P10" i="89"/>
  <c r="O18" i="89"/>
  <c r="N18" i="89"/>
  <c r="M18" i="89"/>
  <c r="L18" i="89"/>
  <c r="R18" i="89"/>
  <c r="P18" i="89"/>
  <c r="T18" i="89"/>
  <c r="O49" i="89"/>
  <c r="M49" i="89"/>
  <c r="P49" i="89"/>
  <c r="L49" i="89"/>
  <c r="N49" i="89"/>
  <c r="R49" i="89"/>
  <c r="T49" i="89"/>
  <c r="O57" i="89"/>
  <c r="M57" i="89"/>
  <c r="T57" i="89"/>
  <c r="R57" i="89"/>
  <c r="P57" i="89"/>
  <c r="N57" i="89"/>
  <c r="L57" i="89"/>
  <c r="O65" i="89"/>
  <c r="M65" i="89"/>
  <c r="N65" i="89"/>
  <c r="L65" i="89"/>
  <c r="T65" i="89"/>
  <c r="R65" i="89"/>
  <c r="P65" i="89"/>
  <c r="O73" i="89"/>
  <c r="M73" i="89"/>
  <c r="L73" i="89"/>
  <c r="U73" i="89" s="1"/>
  <c r="T73" i="89"/>
  <c r="P73" i="89"/>
  <c r="R73" i="89"/>
  <c r="N73" i="89"/>
  <c r="T81" i="89"/>
  <c r="O81" i="89"/>
  <c r="M81" i="89"/>
  <c r="L81" i="89"/>
  <c r="P81" i="89"/>
  <c r="N81" i="89"/>
  <c r="R81" i="89"/>
  <c r="O68" i="89"/>
  <c r="T68" i="89"/>
  <c r="R68" i="89"/>
  <c r="P68" i="89"/>
  <c r="N68" i="89"/>
  <c r="M68" i="89"/>
  <c r="L68" i="89"/>
  <c r="O11" i="89"/>
  <c r="R11" i="89"/>
  <c r="P11" i="89"/>
  <c r="N11" i="89"/>
  <c r="M11" i="89"/>
  <c r="L11" i="89"/>
  <c r="T11" i="89"/>
  <c r="O19" i="89"/>
  <c r="R19" i="89"/>
  <c r="N19" i="89"/>
  <c r="M19" i="89"/>
  <c r="L19" i="89"/>
  <c r="P19" i="89"/>
  <c r="T19" i="89"/>
  <c r="O50" i="89"/>
  <c r="P50" i="89"/>
  <c r="L50" i="89"/>
  <c r="M50" i="89"/>
  <c r="T50" i="89"/>
  <c r="R50" i="89"/>
  <c r="N50" i="89"/>
  <c r="O58" i="89"/>
  <c r="P58" i="89"/>
  <c r="M58" i="89"/>
  <c r="L58" i="89"/>
  <c r="T58" i="89"/>
  <c r="R58" i="89"/>
  <c r="N58" i="89"/>
  <c r="O66" i="89"/>
  <c r="P66" i="89"/>
  <c r="M66" i="89"/>
  <c r="L66" i="89"/>
  <c r="N66" i="89"/>
  <c r="T66" i="89"/>
  <c r="R66" i="89"/>
  <c r="O74" i="89"/>
  <c r="P74" i="89"/>
  <c r="N74" i="89"/>
  <c r="M74" i="89"/>
  <c r="L74" i="89"/>
  <c r="T74" i="89"/>
  <c r="R74" i="89"/>
  <c r="O52" i="89"/>
  <c r="R52" i="89"/>
  <c r="N52" i="89"/>
  <c r="L52" i="89"/>
  <c r="M52" i="89"/>
  <c r="T52" i="89"/>
  <c r="P52" i="89"/>
  <c r="O12" i="89"/>
  <c r="R12" i="89"/>
  <c r="N12" i="89"/>
  <c r="M12" i="89"/>
  <c r="L12" i="89"/>
  <c r="T12" i="89"/>
  <c r="P12" i="89"/>
  <c r="O43" i="89"/>
  <c r="T43" i="89"/>
  <c r="N43" i="89"/>
  <c r="R43" i="89"/>
  <c r="M43" i="89"/>
  <c r="L43" i="89"/>
  <c r="P43" i="89"/>
  <c r="O51" i="89"/>
  <c r="T51" i="89"/>
  <c r="N51" i="89"/>
  <c r="R51" i="89"/>
  <c r="P51" i="89"/>
  <c r="M51" i="89"/>
  <c r="L51" i="89"/>
  <c r="O59" i="89"/>
  <c r="T59" i="89"/>
  <c r="P59" i="89"/>
  <c r="N59" i="89"/>
  <c r="R59" i="89"/>
  <c r="M59" i="89"/>
  <c r="L59" i="89"/>
  <c r="O67" i="89"/>
  <c r="T67" i="89"/>
  <c r="P67" i="89"/>
  <c r="N67" i="89"/>
  <c r="R67" i="89"/>
  <c r="M67" i="89"/>
  <c r="L67" i="89"/>
  <c r="O75" i="89"/>
  <c r="T75" i="89"/>
  <c r="R75" i="89"/>
  <c r="P75" i="89"/>
  <c r="N75" i="89"/>
  <c r="M75" i="89"/>
  <c r="L75" i="89"/>
  <c r="R48" i="68"/>
  <c r="O48" i="68"/>
  <c r="N48" i="68"/>
  <c r="M48" i="68"/>
  <c r="L48" i="68"/>
  <c r="T48" i="68"/>
  <c r="P48" i="68"/>
  <c r="P88" i="68"/>
  <c r="N88" i="68"/>
  <c r="M88" i="68"/>
  <c r="L88" i="68"/>
  <c r="O88" i="68"/>
  <c r="T88" i="68"/>
  <c r="R88" i="68"/>
  <c r="L25" i="68"/>
  <c r="T25" i="68"/>
  <c r="R25" i="68"/>
  <c r="O25" i="68"/>
  <c r="P25" i="68"/>
  <c r="N25" i="68"/>
  <c r="M25" i="68"/>
  <c r="O33" i="68"/>
  <c r="N33" i="68"/>
  <c r="L33" i="68"/>
  <c r="P33" i="68"/>
  <c r="M33" i="68"/>
  <c r="T33" i="68"/>
  <c r="R33" i="68"/>
  <c r="O41" i="68"/>
  <c r="N41" i="68"/>
  <c r="L41" i="68"/>
  <c r="P41" i="68"/>
  <c r="M41" i="68"/>
  <c r="T41" i="68"/>
  <c r="R41" i="68"/>
  <c r="R49" i="68"/>
  <c r="O49" i="68"/>
  <c r="N49" i="68"/>
  <c r="M49" i="68"/>
  <c r="L49" i="68"/>
  <c r="U49" i="68" s="1"/>
  <c r="T49" i="68"/>
  <c r="P49" i="68"/>
  <c r="L57" i="68"/>
  <c r="P57" i="68"/>
  <c r="N57" i="68"/>
  <c r="M57" i="68"/>
  <c r="T57" i="68"/>
  <c r="R57" i="68"/>
  <c r="O57" i="68"/>
  <c r="M65" i="68"/>
  <c r="L65" i="68"/>
  <c r="T65" i="68"/>
  <c r="R65" i="68"/>
  <c r="O65" i="68"/>
  <c r="P65" i="68"/>
  <c r="N65" i="68"/>
  <c r="N73" i="68"/>
  <c r="M73" i="68"/>
  <c r="T73" i="68"/>
  <c r="O73" i="68"/>
  <c r="L73" i="68"/>
  <c r="R73" i="68"/>
  <c r="P73" i="68"/>
  <c r="N81" i="68"/>
  <c r="M81" i="68"/>
  <c r="L81" i="68"/>
  <c r="T81" i="68"/>
  <c r="R81" i="68"/>
  <c r="P81" i="68"/>
  <c r="O81" i="68"/>
  <c r="P89" i="68"/>
  <c r="N89" i="68"/>
  <c r="M89" i="68"/>
  <c r="L89" i="68"/>
  <c r="R89" i="68"/>
  <c r="O89" i="68"/>
  <c r="T89" i="68"/>
  <c r="R97" i="68"/>
  <c r="P97" i="68"/>
  <c r="O97" i="68"/>
  <c r="N97" i="68"/>
  <c r="M97" i="68"/>
  <c r="L97" i="68"/>
  <c r="T97" i="68"/>
  <c r="L24" i="68"/>
  <c r="T24" i="68"/>
  <c r="R24" i="68"/>
  <c r="O24" i="68"/>
  <c r="P24" i="68"/>
  <c r="N24" i="68"/>
  <c r="M24" i="68"/>
  <c r="L26" i="68"/>
  <c r="T26" i="68"/>
  <c r="R26" i="68"/>
  <c r="O26" i="68"/>
  <c r="P26" i="68"/>
  <c r="N26" i="68"/>
  <c r="M26" i="68"/>
  <c r="O34" i="68"/>
  <c r="N34" i="68"/>
  <c r="L34" i="68"/>
  <c r="P34" i="68"/>
  <c r="M34" i="68"/>
  <c r="T34" i="68"/>
  <c r="R34" i="68"/>
  <c r="O42" i="68"/>
  <c r="N42" i="68"/>
  <c r="M42" i="68"/>
  <c r="L42" i="68"/>
  <c r="R42" i="68"/>
  <c r="P42" i="68"/>
  <c r="T42" i="68"/>
  <c r="R50" i="68"/>
  <c r="O50" i="68"/>
  <c r="N50" i="68"/>
  <c r="M50" i="68"/>
  <c r="L50" i="68"/>
  <c r="T50" i="68"/>
  <c r="P50" i="68"/>
  <c r="L58" i="68"/>
  <c r="P58" i="68"/>
  <c r="N58" i="68"/>
  <c r="M58" i="68"/>
  <c r="T58" i="68"/>
  <c r="R58" i="68"/>
  <c r="O58" i="68"/>
  <c r="M66" i="68"/>
  <c r="N66" i="68"/>
  <c r="T66" i="68"/>
  <c r="P66" i="68"/>
  <c r="L66" i="68"/>
  <c r="R66" i="68"/>
  <c r="O66" i="68"/>
  <c r="N74" i="68"/>
  <c r="M74" i="68"/>
  <c r="T74" i="68"/>
  <c r="R74" i="68"/>
  <c r="P74" i="68"/>
  <c r="O74" i="68"/>
  <c r="L74" i="68"/>
  <c r="N82" i="68"/>
  <c r="M82" i="68"/>
  <c r="T82" i="68"/>
  <c r="R82" i="68"/>
  <c r="P82" i="68"/>
  <c r="O82" i="68"/>
  <c r="L82" i="68"/>
  <c r="P90" i="68"/>
  <c r="N90" i="68"/>
  <c r="M90" i="68"/>
  <c r="L90" i="68"/>
  <c r="T90" i="68"/>
  <c r="R90" i="68"/>
  <c r="O90" i="68"/>
  <c r="R98" i="68"/>
  <c r="P98" i="68"/>
  <c r="O98" i="68"/>
  <c r="N98" i="68"/>
  <c r="M98" i="68"/>
  <c r="L98" i="68"/>
  <c r="U98" i="68" s="1"/>
  <c r="T98" i="68"/>
  <c r="L27" i="68"/>
  <c r="T27" i="68"/>
  <c r="R27" i="68"/>
  <c r="O27" i="68"/>
  <c r="P27" i="68"/>
  <c r="N27" i="68"/>
  <c r="M27" i="68"/>
  <c r="O35" i="68"/>
  <c r="N35" i="68"/>
  <c r="L35" i="68"/>
  <c r="P35" i="68"/>
  <c r="M35" i="68"/>
  <c r="T35" i="68"/>
  <c r="R35" i="68"/>
  <c r="O43" i="68"/>
  <c r="N43" i="68"/>
  <c r="M43" i="68"/>
  <c r="L43" i="68"/>
  <c r="T43" i="68"/>
  <c r="R43" i="68"/>
  <c r="P43" i="68"/>
  <c r="R51" i="68"/>
  <c r="O51" i="68"/>
  <c r="N51" i="68"/>
  <c r="M51" i="68"/>
  <c r="L51" i="68"/>
  <c r="T51" i="68"/>
  <c r="P51" i="68"/>
  <c r="L59" i="68"/>
  <c r="P59" i="68"/>
  <c r="N59" i="68"/>
  <c r="O59" i="68"/>
  <c r="M59" i="68"/>
  <c r="T59" i="68"/>
  <c r="R59" i="68"/>
  <c r="M67" i="68"/>
  <c r="O67" i="68"/>
  <c r="R67" i="68"/>
  <c r="N67" i="68"/>
  <c r="L67" i="68"/>
  <c r="T67" i="68"/>
  <c r="P67" i="68"/>
  <c r="N75" i="68"/>
  <c r="M75" i="68"/>
  <c r="P75" i="68"/>
  <c r="O75" i="68"/>
  <c r="T75" i="68"/>
  <c r="R75" i="68"/>
  <c r="L75" i="68"/>
  <c r="N83" i="68"/>
  <c r="M83" i="68"/>
  <c r="L83" i="68"/>
  <c r="T83" i="68"/>
  <c r="R83" i="68"/>
  <c r="P83" i="68"/>
  <c r="O83" i="68"/>
  <c r="P91" i="68"/>
  <c r="N91" i="68"/>
  <c r="M91" i="68"/>
  <c r="L91" i="68"/>
  <c r="T91" i="68"/>
  <c r="R91" i="68"/>
  <c r="O91" i="68"/>
  <c r="L56" i="68"/>
  <c r="R56" i="68"/>
  <c r="P56" i="68"/>
  <c r="O56" i="68"/>
  <c r="N56" i="68"/>
  <c r="M56" i="68"/>
  <c r="T56" i="68"/>
  <c r="N80" i="68"/>
  <c r="M80" i="68"/>
  <c r="T80" i="68"/>
  <c r="R80" i="68"/>
  <c r="P80" i="68"/>
  <c r="O80" i="68"/>
  <c r="L80" i="68"/>
  <c r="L28" i="68"/>
  <c r="T28" i="68"/>
  <c r="R28" i="68"/>
  <c r="O28" i="68"/>
  <c r="P28" i="68"/>
  <c r="N28" i="68"/>
  <c r="M28" i="68"/>
  <c r="O36" i="68"/>
  <c r="N36" i="68"/>
  <c r="L36" i="68"/>
  <c r="P36" i="68"/>
  <c r="M36" i="68"/>
  <c r="T36" i="68"/>
  <c r="R36" i="68"/>
  <c r="R44" i="68"/>
  <c r="O44" i="68"/>
  <c r="N44" i="68"/>
  <c r="M44" i="68"/>
  <c r="L44" i="68"/>
  <c r="T44" i="68"/>
  <c r="P44" i="68"/>
  <c r="L52" i="68"/>
  <c r="T52" i="68"/>
  <c r="R52" i="68"/>
  <c r="P52" i="68"/>
  <c r="O52" i="68"/>
  <c r="N52" i="68"/>
  <c r="M52" i="68"/>
  <c r="L60" i="68"/>
  <c r="P60" i="68"/>
  <c r="N60" i="68"/>
  <c r="R60" i="68"/>
  <c r="O60" i="68"/>
  <c r="M60" i="68"/>
  <c r="T60" i="68"/>
  <c r="M68" i="68"/>
  <c r="P68" i="68"/>
  <c r="L68" i="68"/>
  <c r="T68" i="68"/>
  <c r="R68" i="68"/>
  <c r="O68" i="68"/>
  <c r="N68" i="68"/>
  <c r="N76" i="68"/>
  <c r="M76" i="68"/>
  <c r="T76" i="68"/>
  <c r="P76" i="68"/>
  <c r="O76" i="68"/>
  <c r="L76" i="68"/>
  <c r="R76" i="68"/>
  <c r="P84" i="68"/>
  <c r="N84" i="68"/>
  <c r="M84" i="68"/>
  <c r="T84" i="68"/>
  <c r="R84" i="68"/>
  <c r="O84" i="68"/>
  <c r="L84" i="68"/>
  <c r="P92" i="68"/>
  <c r="O92" i="68"/>
  <c r="N92" i="68"/>
  <c r="M92" i="68"/>
  <c r="L92" i="68"/>
  <c r="T92" i="68"/>
  <c r="R92" i="68"/>
  <c r="O40" i="68"/>
  <c r="N40" i="68"/>
  <c r="L40" i="68"/>
  <c r="P40" i="68"/>
  <c r="M40" i="68"/>
  <c r="T40" i="68"/>
  <c r="R40" i="68"/>
  <c r="P96" i="68"/>
  <c r="O96" i="68"/>
  <c r="N96" i="68"/>
  <c r="M96" i="68"/>
  <c r="L96" i="68"/>
  <c r="R96" i="68"/>
  <c r="T96" i="68"/>
  <c r="L21" i="68"/>
  <c r="T21" i="68"/>
  <c r="O21" i="68"/>
  <c r="R21" i="68"/>
  <c r="P21" i="68"/>
  <c r="N21" i="68"/>
  <c r="M21" i="68"/>
  <c r="O29" i="68"/>
  <c r="L29" i="68"/>
  <c r="T29" i="68"/>
  <c r="P29" i="68"/>
  <c r="R29" i="68"/>
  <c r="N29" i="68"/>
  <c r="M29" i="68"/>
  <c r="O37" i="68"/>
  <c r="N37" i="68"/>
  <c r="L37" i="68"/>
  <c r="P37" i="68"/>
  <c r="M37" i="68"/>
  <c r="T37" i="68"/>
  <c r="R37" i="68"/>
  <c r="R45" i="68"/>
  <c r="O45" i="68"/>
  <c r="N45" i="68"/>
  <c r="M45" i="68"/>
  <c r="L45" i="68"/>
  <c r="T45" i="68"/>
  <c r="P45" i="68"/>
  <c r="L53" i="68"/>
  <c r="P53" i="68"/>
  <c r="O53" i="68"/>
  <c r="M53" i="68"/>
  <c r="T53" i="68"/>
  <c r="R53" i="68"/>
  <c r="N53" i="68"/>
  <c r="L61" i="68"/>
  <c r="R61" i="68"/>
  <c r="P61" i="68"/>
  <c r="N61" i="68"/>
  <c r="T61" i="68"/>
  <c r="O61" i="68"/>
  <c r="M61" i="68"/>
  <c r="M69" i="68"/>
  <c r="R69" i="68"/>
  <c r="N69" i="68"/>
  <c r="L69" i="68"/>
  <c r="O69" i="68"/>
  <c r="T69" i="68"/>
  <c r="P69" i="68"/>
  <c r="N77" i="68"/>
  <c r="M77" i="68"/>
  <c r="L77" i="68"/>
  <c r="T77" i="68"/>
  <c r="R77" i="68"/>
  <c r="P77" i="68"/>
  <c r="O77" i="68"/>
  <c r="P85" i="68"/>
  <c r="N85" i="68"/>
  <c r="M85" i="68"/>
  <c r="L85" i="68"/>
  <c r="T85" i="68"/>
  <c r="R85" i="68"/>
  <c r="O85" i="68"/>
  <c r="P93" i="68"/>
  <c r="O93" i="68"/>
  <c r="N93" i="68"/>
  <c r="M93" i="68"/>
  <c r="L93" i="68"/>
  <c r="T93" i="68"/>
  <c r="R93" i="68"/>
  <c r="O32" i="68"/>
  <c r="R32" i="68"/>
  <c r="P32" i="68"/>
  <c r="N32" i="68"/>
  <c r="M32" i="68"/>
  <c r="T32" i="68"/>
  <c r="L32" i="68"/>
  <c r="N72" i="68"/>
  <c r="M72" i="68"/>
  <c r="O72" i="68"/>
  <c r="T72" i="68"/>
  <c r="R72" i="68"/>
  <c r="P72" i="68"/>
  <c r="L72" i="68"/>
  <c r="L22" i="68"/>
  <c r="T22" i="68"/>
  <c r="R22" i="68"/>
  <c r="O22" i="68"/>
  <c r="P22" i="68"/>
  <c r="N22" i="68"/>
  <c r="M22" i="68"/>
  <c r="O30" i="68"/>
  <c r="N30" i="68"/>
  <c r="L30" i="68"/>
  <c r="T30" i="68"/>
  <c r="R30" i="68"/>
  <c r="P30" i="68"/>
  <c r="M30" i="68"/>
  <c r="O38" i="68"/>
  <c r="N38" i="68"/>
  <c r="L38" i="68"/>
  <c r="P38" i="68"/>
  <c r="M38" i="68"/>
  <c r="T38" i="68"/>
  <c r="R38" i="68"/>
  <c r="R46" i="68"/>
  <c r="O46" i="68"/>
  <c r="N46" i="68"/>
  <c r="M46" i="68"/>
  <c r="L46" i="68"/>
  <c r="T46" i="68"/>
  <c r="P46" i="68"/>
  <c r="L54" i="68"/>
  <c r="T54" i="68"/>
  <c r="P54" i="68"/>
  <c r="O54" i="68"/>
  <c r="N54" i="68"/>
  <c r="M54" i="68"/>
  <c r="R54" i="68"/>
  <c r="L62" i="68"/>
  <c r="R62" i="68"/>
  <c r="P62" i="68"/>
  <c r="N62" i="68"/>
  <c r="T62" i="68"/>
  <c r="O62" i="68"/>
  <c r="M62" i="68"/>
  <c r="M70" i="68"/>
  <c r="T70" i="68"/>
  <c r="O70" i="68"/>
  <c r="N70" i="68"/>
  <c r="L70" i="68"/>
  <c r="R70" i="68"/>
  <c r="P70" i="68"/>
  <c r="N78" i="68"/>
  <c r="M78" i="68"/>
  <c r="T78" i="68"/>
  <c r="R78" i="68"/>
  <c r="P78" i="68"/>
  <c r="O78" i="68"/>
  <c r="L78" i="68"/>
  <c r="P86" i="68"/>
  <c r="N86" i="68"/>
  <c r="M86" i="68"/>
  <c r="L86" i="68"/>
  <c r="T86" i="68"/>
  <c r="R86" i="68"/>
  <c r="O86" i="68"/>
  <c r="P94" i="68"/>
  <c r="O94" i="68"/>
  <c r="N94" i="68"/>
  <c r="M94" i="68"/>
  <c r="L94" i="68"/>
  <c r="T94" i="68"/>
  <c r="R94" i="68"/>
  <c r="L64" i="68"/>
  <c r="R64" i="68"/>
  <c r="P64" i="68"/>
  <c r="N64" i="68"/>
  <c r="O64" i="68"/>
  <c r="M64" i="68"/>
  <c r="T64" i="68"/>
  <c r="L23" i="68"/>
  <c r="T23" i="68"/>
  <c r="R23" i="68"/>
  <c r="O23" i="68"/>
  <c r="P23" i="68"/>
  <c r="N23" i="68"/>
  <c r="M23" i="68"/>
  <c r="O31" i="68"/>
  <c r="T31" i="68"/>
  <c r="R31" i="68"/>
  <c r="N31" i="68"/>
  <c r="M31" i="68"/>
  <c r="L31" i="68"/>
  <c r="P31" i="68"/>
  <c r="O39" i="68"/>
  <c r="N39" i="68"/>
  <c r="L39" i="68"/>
  <c r="P39" i="68"/>
  <c r="M39" i="68"/>
  <c r="T39" i="68"/>
  <c r="R39" i="68"/>
  <c r="R47" i="68"/>
  <c r="O47" i="68"/>
  <c r="N47" i="68"/>
  <c r="M47" i="68"/>
  <c r="L47" i="68"/>
  <c r="T47" i="68"/>
  <c r="P47" i="68"/>
  <c r="L55" i="68"/>
  <c r="N55" i="68"/>
  <c r="M55" i="68"/>
  <c r="T55" i="68"/>
  <c r="R55" i="68"/>
  <c r="P55" i="68"/>
  <c r="O55" i="68"/>
  <c r="L63" i="68"/>
  <c r="R63" i="68"/>
  <c r="P63" i="68"/>
  <c r="N63" i="68"/>
  <c r="T63" i="68"/>
  <c r="O63" i="68"/>
  <c r="M63" i="68"/>
  <c r="N71" i="68"/>
  <c r="M71" i="68"/>
  <c r="R71" i="68"/>
  <c r="P71" i="68"/>
  <c r="O71" i="68"/>
  <c r="L71" i="68"/>
  <c r="T71" i="68"/>
  <c r="N79" i="68"/>
  <c r="M79" i="68"/>
  <c r="L79" i="68"/>
  <c r="T79" i="68"/>
  <c r="R79" i="68"/>
  <c r="P79" i="68"/>
  <c r="O79" i="68"/>
  <c r="P87" i="68"/>
  <c r="N87" i="68"/>
  <c r="M87" i="68"/>
  <c r="L87" i="68"/>
  <c r="T87" i="68"/>
  <c r="R87" i="68"/>
  <c r="O87" i="68"/>
  <c r="P95" i="68"/>
  <c r="O95" i="68"/>
  <c r="N95" i="68"/>
  <c r="M95" i="68"/>
  <c r="L95" i="68"/>
  <c r="T95" i="68"/>
  <c r="R95" i="68"/>
  <c r="P29" i="66"/>
  <c r="O29" i="66"/>
  <c r="M29" i="66"/>
  <c r="L29" i="66"/>
  <c r="T29" i="66"/>
  <c r="N29" i="66"/>
  <c r="R29" i="66"/>
  <c r="L109" i="66"/>
  <c r="T109" i="66"/>
  <c r="R109" i="66"/>
  <c r="N109" i="66"/>
  <c r="P109" i="66"/>
  <c r="M109" i="66"/>
  <c r="O109" i="66"/>
  <c r="O14" i="66"/>
  <c r="P14" i="66"/>
  <c r="N14" i="66"/>
  <c r="M14" i="66"/>
  <c r="L14" i="66"/>
  <c r="R14" i="66"/>
  <c r="T14" i="66"/>
  <c r="R22" i="66"/>
  <c r="P22" i="66"/>
  <c r="N22" i="66"/>
  <c r="T22" i="66"/>
  <c r="O22" i="66"/>
  <c r="M22" i="66"/>
  <c r="L22" i="66"/>
  <c r="R30" i="66"/>
  <c r="P30" i="66"/>
  <c r="N30" i="66"/>
  <c r="M30" i="66"/>
  <c r="O30" i="66"/>
  <c r="L30" i="66"/>
  <c r="T30" i="66"/>
  <c r="R38" i="66"/>
  <c r="P38" i="66"/>
  <c r="O38" i="66"/>
  <c r="N38" i="66"/>
  <c r="M38" i="66"/>
  <c r="T38" i="66"/>
  <c r="L38" i="66"/>
  <c r="P46" i="66"/>
  <c r="O46" i="66"/>
  <c r="M46" i="66"/>
  <c r="T46" i="66"/>
  <c r="L46" i="66"/>
  <c r="R46" i="66"/>
  <c r="N46" i="66"/>
  <c r="P54" i="66"/>
  <c r="O54" i="66"/>
  <c r="M54" i="66"/>
  <c r="T54" i="66"/>
  <c r="N54" i="66"/>
  <c r="R54" i="66"/>
  <c r="L54" i="66"/>
  <c r="R62" i="66"/>
  <c r="P62" i="66"/>
  <c r="O62" i="66"/>
  <c r="M62" i="66"/>
  <c r="N62" i="66"/>
  <c r="L62" i="66"/>
  <c r="T62" i="66"/>
  <c r="R70" i="66"/>
  <c r="P70" i="66"/>
  <c r="O70" i="66"/>
  <c r="N70" i="66"/>
  <c r="T70" i="66"/>
  <c r="M70" i="66"/>
  <c r="L70" i="66"/>
  <c r="R78" i="66"/>
  <c r="P78" i="66"/>
  <c r="O78" i="66"/>
  <c r="M78" i="66"/>
  <c r="L78" i="66"/>
  <c r="T78" i="66"/>
  <c r="N78" i="66"/>
  <c r="T86" i="66"/>
  <c r="R86" i="66"/>
  <c r="P86" i="66"/>
  <c r="N86" i="66"/>
  <c r="M86" i="66"/>
  <c r="O86" i="66"/>
  <c r="L86" i="66"/>
  <c r="T94" i="66"/>
  <c r="O94" i="66"/>
  <c r="R94" i="66"/>
  <c r="P94" i="66"/>
  <c r="M94" i="66"/>
  <c r="N94" i="66"/>
  <c r="L94" i="66"/>
  <c r="M102" i="66"/>
  <c r="L102" i="66"/>
  <c r="T102" i="66"/>
  <c r="O102" i="66"/>
  <c r="R102" i="66"/>
  <c r="P102" i="66"/>
  <c r="N102" i="66"/>
  <c r="M110" i="66"/>
  <c r="L110" i="66"/>
  <c r="T110" i="66"/>
  <c r="O110" i="66"/>
  <c r="P110" i="66"/>
  <c r="N110" i="66"/>
  <c r="R110" i="66"/>
  <c r="L118" i="66"/>
  <c r="T118" i="66"/>
  <c r="R118" i="66"/>
  <c r="M118" i="66"/>
  <c r="O118" i="66"/>
  <c r="P118" i="66"/>
  <c r="N118" i="66"/>
  <c r="L126" i="66"/>
  <c r="T126" i="66"/>
  <c r="R126" i="66"/>
  <c r="P126" i="66"/>
  <c r="O126" i="66"/>
  <c r="N126" i="66"/>
  <c r="M126" i="66"/>
  <c r="O45" i="66"/>
  <c r="N45" i="66"/>
  <c r="L45" i="66"/>
  <c r="R45" i="66"/>
  <c r="T45" i="66"/>
  <c r="M45" i="66"/>
  <c r="P45" i="66"/>
  <c r="L101" i="66"/>
  <c r="T101" i="66"/>
  <c r="R101" i="66"/>
  <c r="N101" i="66"/>
  <c r="P101" i="66"/>
  <c r="O101" i="66"/>
  <c r="M101" i="66"/>
  <c r="P15" i="66"/>
  <c r="O15" i="66"/>
  <c r="N15" i="66"/>
  <c r="M15" i="66"/>
  <c r="L15" i="66"/>
  <c r="T15" i="66"/>
  <c r="R15" i="66"/>
  <c r="T23" i="66"/>
  <c r="R23" i="66"/>
  <c r="O23" i="66"/>
  <c r="L23" i="66"/>
  <c r="P23" i="66"/>
  <c r="N23" i="66"/>
  <c r="M23" i="66"/>
  <c r="T31" i="66"/>
  <c r="R31" i="66"/>
  <c r="O31" i="66"/>
  <c r="N31" i="66"/>
  <c r="L31" i="66"/>
  <c r="P31" i="66"/>
  <c r="M31" i="66"/>
  <c r="T39" i="66"/>
  <c r="R39" i="66"/>
  <c r="P39" i="66"/>
  <c r="O39" i="66"/>
  <c r="N39" i="66"/>
  <c r="L39" i="66"/>
  <c r="U39" i="66" s="1"/>
  <c r="M39" i="66"/>
  <c r="R47" i="66"/>
  <c r="P47" i="66"/>
  <c r="N47" i="66"/>
  <c r="M47" i="66"/>
  <c r="L47" i="66"/>
  <c r="T47" i="66"/>
  <c r="O47" i="66"/>
  <c r="R55" i="66"/>
  <c r="P55" i="66"/>
  <c r="N55" i="66"/>
  <c r="L55" i="66"/>
  <c r="O55" i="66"/>
  <c r="M55" i="66"/>
  <c r="T55" i="66"/>
  <c r="T63" i="66"/>
  <c r="P63" i="66"/>
  <c r="M63" i="66"/>
  <c r="L63" i="66"/>
  <c r="O63" i="66"/>
  <c r="R63" i="66"/>
  <c r="N63" i="66"/>
  <c r="T71" i="66"/>
  <c r="R71" i="66"/>
  <c r="P71" i="66"/>
  <c r="O71" i="66"/>
  <c r="M71" i="66"/>
  <c r="L71" i="66"/>
  <c r="N71" i="66"/>
  <c r="T79" i="66"/>
  <c r="R79" i="66"/>
  <c r="P79" i="66"/>
  <c r="N79" i="66"/>
  <c r="O79" i="66"/>
  <c r="M79" i="66"/>
  <c r="L79" i="66"/>
  <c r="L87" i="66"/>
  <c r="N87" i="66"/>
  <c r="M87" i="66"/>
  <c r="T87" i="66"/>
  <c r="P87" i="66"/>
  <c r="R87" i="66"/>
  <c r="O87" i="66"/>
  <c r="N95" i="66"/>
  <c r="L95" i="66"/>
  <c r="P95" i="66"/>
  <c r="T95" i="66"/>
  <c r="O95" i="66"/>
  <c r="R95" i="66"/>
  <c r="M95" i="66"/>
  <c r="N103" i="66"/>
  <c r="M103" i="66"/>
  <c r="L103" i="66"/>
  <c r="P103" i="66"/>
  <c r="R103" i="66"/>
  <c r="T103" i="66"/>
  <c r="O103" i="66"/>
  <c r="N111" i="66"/>
  <c r="M111" i="66"/>
  <c r="L111" i="66"/>
  <c r="P111" i="66"/>
  <c r="T111" i="66"/>
  <c r="R111" i="66"/>
  <c r="O111" i="66"/>
  <c r="M119" i="66"/>
  <c r="L119" i="66"/>
  <c r="T119" i="66"/>
  <c r="R119" i="66"/>
  <c r="N119" i="66"/>
  <c r="P119" i="66"/>
  <c r="O119" i="66"/>
  <c r="M127" i="66"/>
  <c r="L127" i="66"/>
  <c r="T127" i="66"/>
  <c r="P127" i="66"/>
  <c r="O127" i="66"/>
  <c r="N127" i="66"/>
  <c r="R127" i="66"/>
  <c r="O21" i="66"/>
  <c r="M21" i="66"/>
  <c r="T21" i="66"/>
  <c r="R21" i="66"/>
  <c r="P21" i="66"/>
  <c r="N21" i="66"/>
  <c r="L21" i="66"/>
  <c r="T93" i="66"/>
  <c r="R93" i="66"/>
  <c r="N93" i="66"/>
  <c r="P93" i="66"/>
  <c r="O93" i="66"/>
  <c r="M93" i="66"/>
  <c r="L93" i="66"/>
  <c r="R8" i="66"/>
  <c r="P8" i="66"/>
  <c r="O8" i="66"/>
  <c r="N8" i="66"/>
  <c r="M8" i="66"/>
  <c r="L8" i="66"/>
  <c r="T8" i="66"/>
  <c r="R16" i="66"/>
  <c r="P16" i="66"/>
  <c r="O16" i="66"/>
  <c r="N16" i="66"/>
  <c r="M16" i="66"/>
  <c r="L16" i="66"/>
  <c r="T16" i="66"/>
  <c r="T24" i="66"/>
  <c r="P24" i="66"/>
  <c r="M24" i="66"/>
  <c r="R24" i="66"/>
  <c r="O24" i="66"/>
  <c r="N24" i="66"/>
  <c r="L24" i="66"/>
  <c r="T32" i="66"/>
  <c r="P32" i="66"/>
  <c r="O32" i="66"/>
  <c r="M32" i="66"/>
  <c r="R32" i="66"/>
  <c r="N32" i="66"/>
  <c r="L32" i="66"/>
  <c r="U32" i="66" s="1"/>
  <c r="T40" i="66"/>
  <c r="R40" i="66"/>
  <c r="P40" i="66"/>
  <c r="O40" i="66"/>
  <c r="M40" i="66"/>
  <c r="N40" i="66"/>
  <c r="L40" i="66"/>
  <c r="T48" i="66"/>
  <c r="R48" i="66"/>
  <c r="O48" i="66"/>
  <c r="L48" i="66"/>
  <c r="N48" i="66"/>
  <c r="M48" i="66"/>
  <c r="P48" i="66"/>
  <c r="T56" i="66"/>
  <c r="R56" i="66"/>
  <c r="O56" i="66"/>
  <c r="L56" i="66"/>
  <c r="M56" i="66"/>
  <c r="P56" i="66"/>
  <c r="N56" i="66"/>
  <c r="R64" i="66"/>
  <c r="P64" i="66"/>
  <c r="O64" i="66"/>
  <c r="M64" i="66"/>
  <c r="T64" i="66"/>
  <c r="N64" i="66"/>
  <c r="L64" i="66"/>
  <c r="T72" i="66"/>
  <c r="R72" i="66"/>
  <c r="L72" i="66"/>
  <c r="N72" i="66"/>
  <c r="O72" i="66"/>
  <c r="P72" i="66"/>
  <c r="M72" i="66"/>
  <c r="T80" i="66"/>
  <c r="R80" i="66"/>
  <c r="O80" i="66"/>
  <c r="L80" i="66"/>
  <c r="N80" i="66"/>
  <c r="P80" i="66"/>
  <c r="M80" i="66"/>
  <c r="M88" i="66"/>
  <c r="R88" i="66"/>
  <c r="P88" i="66"/>
  <c r="O88" i="66"/>
  <c r="L88" i="66"/>
  <c r="T88" i="66"/>
  <c r="N88" i="66"/>
  <c r="O96" i="66"/>
  <c r="N96" i="66"/>
  <c r="M96" i="66"/>
  <c r="L96" i="66"/>
  <c r="R96" i="66"/>
  <c r="T96" i="66"/>
  <c r="P96" i="66"/>
  <c r="O104" i="66"/>
  <c r="N104" i="66"/>
  <c r="M104" i="66"/>
  <c r="L104" i="66"/>
  <c r="R104" i="66"/>
  <c r="T104" i="66"/>
  <c r="P104" i="66"/>
  <c r="O112" i="66"/>
  <c r="N112" i="66"/>
  <c r="M112" i="66"/>
  <c r="L112" i="66"/>
  <c r="R112" i="66"/>
  <c r="T112" i="66"/>
  <c r="P112" i="66"/>
  <c r="N120" i="66"/>
  <c r="M120" i="66"/>
  <c r="L120" i="66"/>
  <c r="P120" i="66"/>
  <c r="O120" i="66"/>
  <c r="T120" i="66"/>
  <c r="R120" i="66"/>
  <c r="N128" i="66"/>
  <c r="M128" i="66"/>
  <c r="L128" i="66"/>
  <c r="T128" i="66"/>
  <c r="R128" i="66"/>
  <c r="P128" i="66"/>
  <c r="O128" i="66"/>
  <c r="P37" i="66"/>
  <c r="O37" i="66"/>
  <c r="M37" i="66"/>
  <c r="L37" i="66"/>
  <c r="T37" i="66"/>
  <c r="R37" i="66"/>
  <c r="N37" i="66"/>
  <c r="T125" i="66"/>
  <c r="R125" i="66"/>
  <c r="P125" i="66"/>
  <c r="O125" i="66"/>
  <c r="N125" i="66"/>
  <c r="M125" i="66"/>
  <c r="L125" i="66"/>
  <c r="T9" i="66"/>
  <c r="R9" i="66"/>
  <c r="P9" i="66"/>
  <c r="O9" i="66"/>
  <c r="N9" i="66"/>
  <c r="M9" i="66"/>
  <c r="L9" i="66"/>
  <c r="T17" i="66"/>
  <c r="L17" i="66"/>
  <c r="R17" i="66"/>
  <c r="P17" i="66"/>
  <c r="O17" i="66"/>
  <c r="N17" i="66"/>
  <c r="M17" i="66"/>
  <c r="L25" i="66"/>
  <c r="R25" i="66"/>
  <c r="P25" i="66"/>
  <c r="N25" i="66"/>
  <c r="T25" i="66"/>
  <c r="O25" i="66"/>
  <c r="M25" i="66"/>
  <c r="L33" i="66"/>
  <c r="R33" i="66"/>
  <c r="P33" i="66"/>
  <c r="N33" i="66"/>
  <c r="M33" i="66"/>
  <c r="O33" i="66"/>
  <c r="T33" i="66"/>
  <c r="T41" i="66"/>
  <c r="M41" i="66"/>
  <c r="P41" i="66"/>
  <c r="O41" i="66"/>
  <c r="N41" i="66"/>
  <c r="L41" i="66"/>
  <c r="R41" i="66"/>
  <c r="T49" i="66"/>
  <c r="P49" i="66"/>
  <c r="M49" i="66"/>
  <c r="O49" i="66"/>
  <c r="N49" i="66"/>
  <c r="L49" i="66"/>
  <c r="R49" i="66"/>
  <c r="T57" i="66"/>
  <c r="P57" i="66"/>
  <c r="M57" i="66"/>
  <c r="N57" i="66"/>
  <c r="L57" i="66"/>
  <c r="R57" i="66"/>
  <c r="O57" i="66"/>
  <c r="L65" i="66"/>
  <c r="T65" i="66"/>
  <c r="N65" i="66"/>
  <c r="M65" i="66"/>
  <c r="P65" i="66"/>
  <c r="O65" i="66"/>
  <c r="R65" i="66"/>
  <c r="L73" i="66"/>
  <c r="T73" i="66"/>
  <c r="P73" i="66"/>
  <c r="M73" i="66"/>
  <c r="R73" i="66"/>
  <c r="O73" i="66"/>
  <c r="N73" i="66"/>
  <c r="L81" i="66"/>
  <c r="T81" i="66"/>
  <c r="P81" i="66"/>
  <c r="N81" i="66"/>
  <c r="M81" i="66"/>
  <c r="R81" i="66"/>
  <c r="O81" i="66"/>
  <c r="N89" i="66"/>
  <c r="M89" i="66"/>
  <c r="T89" i="66"/>
  <c r="P89" i="66"/>
  <c r="O89" i="66"/>
  <c r="L89" i="66"/>
  <c r="R89" i="66"/>
  <c r="P97" i="66"/>
  <c r="O97" i="66"/>
  <c r="N97" i="66"/>
  <c r="M97" i="66"/>
  <c r="T97" i="66"/>
  <c r="R97" i="66"/>
  <c r="L97" i="66"/>
  <c r="P105" i="66"/>
  <c r="O105" i="66"/>
  <c r="N105" i="66"/>
  <c r="M105" i="66"/>
  <c r="T105" i="66"/>
  <c r="L105" i="66"/>
  <c r="R105" i="66"/>
  <c r="M113" i="66"/>
  <c r="R113" i="66"/>
  <c r="P113" i="66"/>
  <c r="O113" i="66"/>
  <c r="N113" i="66"/>
  <c r="T113" i="66"/>
  <c r="L113" i="66"/>
  <c r="O121" i="66"/>
  <c r="N121" i="66"/>
  <c r="M121" i="66"/>
  <c r="L121" i="66"/>
  <c r="P121" i="66"/>
  <c r="T121" i="66"/>
  <c r="R121" i="66"/>
  <c r="O129" i="66"/>
  <c r="N129" i="66"/>
  <c r="M129" i="66"/>
  <c r="L129" i="66"/>
  <c r="T129" i="66"/>
  <c r="R129" i="66"/>
  <c r="P129" i="66"/>
  <c r="O61" i="66"/>
  <c r="N61" i="66"/>
  <c r="L61" i="66"/>
  <c r="R61" i="66"/>
  <c r="T61" i="66"/>
  <c r="P61" i="66"/>
  <c r="M61" i="66"/>
  <c r="T85" i="66"/>
  <c r="P85" i="66"/>
  <c r="O85" i="66"/>
  <c r="N85" i="66"/>
  <c r="L85" i="66"/>
  <c r="R85" i="66"/>
  <c r="M85" i="66"/>
  <c r="T10" i="66"/>
  <c r="R10" i="66"/>
  <c r="P10" i="66"/>
  <c r="O10" i="66"/>
  <c r="M10" i="66"/>
  <c r="N10" i="66"/>
  <c r="L10" i="66"/>
  <c r="L18" i="66"/>
  <c r="M18" i="66"/>
  <c r="N18" i="66"/>
  <c r="T18" i="66"/>
  <c r="R18" i="66"/>
  <c r="O18" i="66"/>
  <c r="P18" i="66"/>
  <c r="M26" i="66"/>
  <c r="L26" i="66"/>
  <c r="T26" i="66"/>
  <c r="R26" i="66"/>
  <c r="O26" i="66"/>
  <c r="P26" i="66"/>
  <c r="N26" i="66"/>
  <c r="M34" i="66"/>
  <c r="L34" i="66"/>
  <c r="T34" i="66"/>
  <c r="R34" i="66"/>
  <c r="O34" i="66"/>
  <c r="P34" i="66"/>
  <c r="N34" i="66"/>
  <c r="L42" i="66"/>
  <c r="R42" i="66"/>
  <c r="N42" i="66"/>
  <c r="P42" i="66"/>
  <c r="O42" i="66"/>
  <c r="M42" i="66"/>
  <c r="T42" i="66"/>
  <c r="L50" i="66"/>
  <c r="R50" i="66"/>
  <c r="N50" i="66"/>
  <c r="O50" i="66"/>
  <c r="M50" i="66"/>
  <c r="T50" i="66"/>
  <c r="P50" i="66"/>
  <c r="L58" i="66"/>
  <c r="R58" i="66"/>
  <c r="N58" i="66"/>
  <c r="O58" i="66"/>
  <c r="M58" i="66"/>
  <c r="T58" i="66"/>
  <c r="P58" i="66"/>
  <c r="M66" i="66"/>
  <c r="T66" i="66"/>
  <c r="R66" i="66"/>
  <c r="O66" i="66"/>
  <c r="L66" i="66"/>
  <c r="P66" i="66"/>
  <c r="N66" i="66"/>
  <c r="M74" i="66"/>
  <c r="L74" i="66"/>
  <c r="R74" i="66"/>
  <c r="T74" i="66"/>
  <c r="P74" i="66"/>
  <c r="N74" i="66"/>
  <c r="O74" i="66"/>
  <c r="M82" i="66"/>
  <c r="L82" i="66"/>
  <c r="R82" i="66"/>
  <c r="O82" i="66"/>
  <c r="T82" i="66"/>
  <c r="P82" i="66"/>
  <c r="N82" i="66"/>
  <c r="O90" i="66"/>
  <c r="N90" i="66"/>
  <c r="M90" i="66"/>
  <c r="L90" i="66"/>
  <c r="R90" i="66"/>
  <c r="P90" i="66"/>
  <c r="T90" i="66"/>
  <c r="R98" i="66"/>
  <c r="P98" i="66"/>
  <c r="O98" i="66"/>
  <c r="N98" i="66"/>
  <c r="T98" i="66"/>
  <c r="M98" i="66"/>
  <c r="L98" i="66"/>
  <c r="R106" i="66"/>
  <c r="P106" i="66"/>
  <c r="O106" i="66"/>
  <c r="N106" i="66"/>
  <c r="L106" i="66"/>
  <c r="T106" i="66"/>
  <c r="M106" i="66"/>
  <c r="N114" i="66"/>
  <c r="L114" i="66"/>
  <c r="T114" i="66"/>
  <c r="O114" i="66"/>
  <c r="R114" i="66"/>
  <c r="P114" i="66"/>
  <c r="M114" i="66"/>
  <c r="P122" i="66"/>
  <c r="O122" i="66"/>
  <c r="N122" i="66"/>
  <c r="M122" i="66"/>
  <c r="T122" i="66"/>
  <c r="R122" i="66"/>
  <c r="L122" i="66"/>
  <c r="P130" i="66"/>
  <c r="O130" i="66"/>
  <c r="N130" i="66"/>
  <c r="M130" i="66"/>
  <c r="R130" i="66"/>
  <c r="T130" i="66"/>
  <c r="L130" i="66"/>
  <c r="O53" i="66"/>
  <c r="N53" i="66"/>
  <c r="L53" i="66"/>
  <c r="R53" i="66"/>
  <c r="T53" i="66"/>
  <c r="P53" i="66"/>
  <c r="M53" i="66"/>
  <c r="R117" i="66"/>
  <c r="P117" i="66"/>
  <c r="N117" i="66"/>
  <c r="M117" i="66"/>
  <c r="L117" i="66"/>
  <c r="T117" i="66"/>
  <c r="O117" i="66"/>
  <c r="L11" i="66"/>
  <c r="T11" i="66"/>
  <c r="R11" i="66"/>
  <c r="N11" i="66"/>
  <c r="M11" i="66"/>
  <c r="P11" i="66"/>
  <c r="O11" i="66"/>
  <c r="M19" i="66"/>
  <c r="P19" i="66"/>
  <c r="T19" i="66"/>
  <c r="R19" i="66"/>
  <c r="O19" i="66"/>
  <c r="N19" i="66"/>
  <c r="L19" i="66"/>
  <c r="N27" i="66"/>
  <c r="M27" i="66"/>
  <c r="T27" i="66"/>
  <c r="P27" i="66"/>
  <c r="O27" i="66"/>
  <c r="L27" i="66"/>
  <c r="R27" i="66"/>
  <c r="N35" i="66"/>
  <c r="M35" i="66"/>
  <c r="T35" i="66"/>
  <c r="P35" i="66"/>
  <c r="R35" i="66"/>
  <c r="O35" i="66"/>
  <c r="L35" i="66"/>
  <c r="M43" i="66"/>
  <c r="L43" i="66"/>
  <c r="T43" i="66"/>
  <c r="O43" i="66"/>
  <c r="R43" i="66"/>
  <c r="P43" i="66"/>
  <c r="N43" i="66"/>
  <c r="M51" i="66"/>
  <c r="L51" i="66"/>
  <c r="T51" i="66"/>
  <c r="O51" i="66"/>
  <c r="R51" i="66"/>
  <c r="P51" i="66"/>
  <c r="N51" i="66"/>
  <c r="M59" i="66"/>
  <c r="L59" i="66"/>
  <c r="T59" i="66"/>
  <c r="O59" i="66"/>
  <c r="R59" i="66"/>
  <c r="P59" i="66"/>
  <c r="N59" i="66"/>
  <c r="N67" i="66"/>
  <c r="L67" i="66"/>
  <c r="R67" i="66"/>
  <c r="P67" i="66"/>
  <c r="M67" i="66"/>
  <c r="T67" i="66"/>
  <c r="O67" i="66"/>
  <c r="N75" i="66"/>
  <c r="M75" i="66"/>
  <c r="L75" i="66"/>
  <c r="T75" i="66"/>
  <c r="R75" i="66"/>
  <c r="P75" i="66"/>
  <c r="O75" i="66"/>
  <c r="N83" i="66"/>
  <c r="M83" i="66"/>
  <c r="L83" i="66"/>
  <c r="T83" i="66"/>
  <c r="P83" i="66"/>
  <c r="O83" i="66"/>
  <c r="R83" i="66"/>
  <c r="P91" i="66"/>
  <c r="O91" i="66"/>
  <c r="L91" i="66"/>
  <c r="N91" i="66"/>
  <c r="M91" i="66"/>
  <c r="T91" i="66"/>
  <c r="R91" i="66"/>
  <c r="T99" i="66"/>
  <c r="R99" i="66"/>
  <c r="P99" i="66"/>
  <c r="O99" i="66"/>
  <c r="L99" i="66"/>
  <c r="N99" i="66"/>
  <c r="M99" i="66"/>
  <c r="T107" i="66"/>
  <c r="R107" i="66"/>
  <c r="P107" i="66"/>
  <c r="O107" i="66"/>
  <c r="L107" i="66"/>
  <c r="N107" i="66"/>
  <c r="M107" i="66"/>
  <c r="R115" i="66"/>
  <c r="O115" i="66"/>
  <c r="N115" i="66"/>
  <c r="T115" i="66"/>
  <c r="P115" i="66"/>
  <c r="M115" i="66"/>
  <c r="L115" i="66"/>
  <c r="R123" i="66"/>
  <c r="P123" i="66"/>
  <c r="O123" i="66"/>
  <c r="N123" i="66"/>
  <c r="T123" i="66"/>
  <c r="M123" i="66"/>
  <c r="L123" i="66"/>
  <c r="R131" i="66"/>
  <c r="P131" i="66"/>
  <c r="O131" i="66"/>
  <c r="N131" i="66"/>
  <c r="L131" i="66"/>
  <c r="T131" i="66"/>
  <c r="M131" i="66"/>
  <c r="N13" i="66"/>
  <c r="O13" i="66"/>
  <c r="M13" i="66"/>
  <c r="L13" i="66"/>
  <c r="T13" i="66"/>
  <c r="P13" i="66"/>
  <c r="R13" i="66"/>
  <c r="P69" i="66"/>
  <c r="O69" i="66"/>
  <c r="N69" i="66"/>
  <c r="M69" i="66"/>
  <c r="L69" i="66"/>
  <c r="T69" i="66"/>
  <c r="R69" i="66"/>
  <c r="P77" i="66"/>
  <c r="O77" i="66"/>
  <c r="N77" i="66"/>
  <c r="L77" i="66"/>
  <c r="U77" i="66" s="1"/>
  <c r="M77" i="66"/>
  <c r="T77" i="66"/>
  <c r="R77" i="66"/>
  <c r="M12" i="66"/>
  <c r="N12" i="66"/>
  <c r="L12" i="66"/>
  <c r="T12" i="66"/>
  <c r="O12" i="66"/>
  <c r="R12" i="66"/>
  <c r="P12" i="66"/>
  <c r="N20" i="66"/>
  <c r="L20" i="66"/>
  <c r="R20" i="66"/>
  <c r="T20" i="66"/>
  <c r="P20" i="66"/>
  <c r="O20" i="66"/>
  <c r="M20" i="66"/>
  <c r="O28" i="66"/>
  <c r="N28" i="66"/>
  <c r="L28" i="66"/>
  <c r="R28" i="66"/>
  <c r="T28" i="66"/>
  <c r="P28" i="66"/>
  <c r="M28" i="66"/>
  <c r="O36" i="66"/>
  <c r="N36" i="66"/>
  <c r="L36" i="66"/>
  <c r="R36" i="66"/>
  <c r="M36" i="66"/>
  <c r="T36" i="66"/>
  <c r="P36" i="66"/>
  <c r="N44" i="66"/>
  <c r="M44" i="66"/>
  <c r="P44" i="66"/>
  <c r="T44" i="66"/>
  <c r="R44" i="66"/>
  <c r="O44" i="66"/>
  <c r="L44" i="66"/>
  <c r="N52" i="66"/>
  <c r="M52" i="66"/>
  <c r="P52" i="66"/>
  <c r="T52" i="66"/>
  <c r="R52" i="66"/>
  <c r="O52" i="66"/>
  <c r="L52" i="66"/>
  <c r="N60" i="66"/>
  <c r="M60" i="66"/>
  <c r="P60" i="66"/>
  <c r="T60" i="66"/>
  <c r="R60" i="66"/>
  <c r="O60" i="66"/>
  <c r="L60" i="66"/>
  <c r="O68" i="66"/>
  <c r="M68" i="66"/>
  <c r="L68" i="66"/>
  <c r="P68" i="66"/>
  <c r="T68" i="66"/>
  <c r="R68" i="66"/>
  <c r="N68" i="66"/>
  <c r="O76" i="66"/>
  <c r="N76" i="66"/>
  <c r="M76" i="66"/>
  <c r="R76" i="66"/>
  <c r="T76" i="66"/>
  <c r="L76" i="66"/>
  <c r="P76" i="66"/>
  <c r="O84" i="66"/>
  <c r="N84" i="66"/>
  <c r="M84" i="66"/>
  <c r="P84" i="66"/>
  <c r="L84" i="66"/>
  <c r="T84" i="66"/>
  <c r="R84" i="66"/>
  <c r="R92" i="66"/>
  <c r="P92" i="66"/>
  <c r="M92" i="66"/>
  <c r="L92" i="66"/>
  <c r="N92" i="66"/>
  <c r="O92" i="66"/>
  <c r="T92" i="66"/>
  <c r="T100" i="66"/>
  <c r="R100" i="66"/>
  <c r="P100" i="66"/>
  <c r="M100" i="66"/>
  <c r="L100" i="66"/>
  <c r="O100" i="66"/>
  <c r="N100" i="66"/>
  <c r="T108" i="66"/>
  <c r="R108" i="66"/>
  <c r="P108" i="66"/>
  <c r="M108" i="66"/>
  <c r="O108" i="66"/>
  <c r="N108" i="66"/>
  <c r="L108" i="66"/>
  <c r="T116" i="66"/>
  <c r="P116" i="66"/>
  <c r="O116" i="66"/>
  <c r="R116" i="66"/>
  <c r="N116" i="66"/>
  <c r="M116" i="66"/>
  <c r="L116" i="66"/>
  <c r="T124" i="66"/>
  <c r="R124" i="66"/>
  <c r="P124" i="66"/>
  <c r="O124" i="66"/>
  <c r="N124" i="66"/>
  <c r="M124" i="66"/>
  <c r="L124" i="66"/>
  <c r="T132" i="66"/>
  <c r="R132" i="66"/>
  <c r="P132" i="66"/>
  <c r="O132" i="66"/>
  <c r="L132" i="66"/>
  <c r="N132" i="66"/>
  <c r="M132" i="66"/>
  <c r="L31" i="85"/>
  <c r="T31" i="85"/>
  <c r="R31" i="85"/>
  <c r="N31" i="85"/>
  <c r="M31" i="85"/>
  <c r="P31" i="85"/>
  <c r="O31" i="85"/>
  <c r="N87" i="85"/>
  <c r="L87" i="85"/>
  <c r="T87" i="85"/>
  <c r="R87" i="85"/>
  <c r="P87" i="85"/>
  <c r="O87" i="85"/>
  <c r="M87" i="85"/>
  <c r="L8" i="85"/>
  <c r="N8" i="85"/>
  <c r="R8" i="85"/>
  <c r="P8" i="85"/>
  <c r="O8" i="85"/>
  <c r="M8" i="85"/>
  <c r="T8" i="85"/>
  <c r="L16" i="85"/>
  <c r="T16" i="85"/>
  <c r="R16" i="85"/>
  <c r="N16" i="85"/>
  <c r="P16" i="85"/>
  <c r="O16" i="85"/>
  <c r="M16" i="85"/>
  <c r="L24" i="85"/>
  <c r="T24" i="85"/>
  <c r="R24" i="85"/>
  <c r="N24" i="85"/>
  <c r="P24" i="85"/>
  <c r="O24" i="85"/>
  <c r="M24" i="85"/>
  <c r="L32" i="85"/>
  <c r="T32" i="85"/>
  <c r="R32" i="85"/>
  <c r="N32" i="85"/>
  <c r="M32" i="85"/>
  <c r="P32" i="85"/>
  <c r="O32" i="85"/>
  <c r="L40" i="85"/>
  <c r="T40" i="85"/>
  <c r="R40" i="85"/>
  <c r="N40" i="85"/>
  <c r="M40" i="85"/>
  <c r="P40" i="85"/>
  <c r="O40" i="85"/>
  <c r="L48" i="85"/>
  <c r="T48" i="85"/>
  <c r="R48" i="85"/>
  <c r="N48" i="85"/>
  <c r="M48" i="85"/>
  <c r="O48" i="85"/>
  <c r="P48" i="85"/>
  <c r="L56" i="85"/>
  <c r="P56" i="85"/>
  <c r="N56" i="85"/>
  <c r="M56" i="85"/>
  <c r="R56" i="85"/>
  <c r="O56" i="85"/>
  <c r="T56" i="85"/>
  <c r="L64" i="85"/>
  <c r="P64" i="85"/>
  <c r="N64" i="85"/>
  <c r="R64" i="85"/>
  <c r="O64" i="85"/>
  <c r="M64" i="85"/>
  <c r="T64" i="85"/>
  <c r="L72" i="85"/>
  <c r="T72" i="85"/>
  <c r="R72" i="85"/>
  <c r="P72" i="85"/>
  <c r="N72" i="85"/>
  <c r="M72" i="85"/>
  <c r="O72" i="85"/>
  <c r="N80" i="85"/>
  <c r="T80" i="85"/>
  <c r="R80" i="85"/>
  <c r="P80" i="85"/>
  <c r="O80" i="85"/>
  <c r="M80" i="85"/>
  <c r="L80" i="85"/>
  <c r="N88" i="85"/>
  <c r="L88" i="85"/>
  <c r="R88" i="85"/>
  <c r="P88" i="85"/>
  <c r="O88" i="85"/>
  <c r="M88" i="85"/>
  <c r="T88" i="85"/>
  <c r="T103" i="85"/>
  <c r="R103" i="85"/>
  <c r="N103" i="85"/>
  <c r="M103" i="85"/>
  <c r="L103" i="85"/>
  <c r="P103" i="85"/>
  <c r="O103" i="85"/>
  <c r="L47" i="85"/>
  <c r="R47" i="85"/>
  <c r="P47" i="85"/>
  <c r="O47" i="85"/>
  <c r="N47" i="85"/>
  <c r="T47" i="85"/>
  <c r="M47" i="85"/>
  <c r="L9" i="85"/>
  <c r="N9" i="85"/>
  <c r="P9" i="85"/>
  <c r="O9" i="85"/>
  <c r="R9" i="85"/>
  <c r="M9" i="85"/>
  <c r="T9" i="85"/>
  <c r="L17" i="85"/>
  <c r="T17" i="85"/>
  <c r="R17" i="85"/>
  <c r="N17" i="85"/>
  <c r="P17" i="85"/>
  <c r="O17" i="85"/>
  <c r="M17" i="85"/>
  <c r="L25" i="85"/>
  <c r="T25" i="85"/>
  <c r="R25" i="85"/>
  <c r="N25" i="85"/>
  <c r="P25" i="85"/>
  <c r="O25" i="85"/>
  <c r="M25" i="85"/>
  <c r="L33" i="85"/>
  <c r="T33" i="85"/>
  <c r="R33" i="85"/>
  <c r="N33" i="85"/>
  <c r="M33" i="85"/>
  <c r="O33" i="85"/>
  <c r="P33" i="85"/>
  <c r="L41" i="85"/>
  <c r="O41" i="85"/>
  <c r="N41" i="85"/>
  <c r="M41" i="85"/>
  <c r="R41" i="85"/>
  <c r="P41" i="85"/>
  <c r="T41" i="85"/>
  <c r="L49" i="85"/>
  <c r="O49" i="85"/>
  <c r="N49" i="85"/>
  <c r="M49" i="85"/>
  <c r="R49" i="85"/>
  <c r="P49" i="85"/>
  <c r="T49" i="85"/>
  <c r="L57" i="85"/>
  <c r="P57" i="85"/>
  <c r="T57" i="85"/>
  <c r="N57" i="85"/>
  <c r="M57" i="85"/>
  <c r="R57" i="85"/>
  <c r="O57" i="85"/>
  <c r="L65" i="85"/>
  <c r="P65" i="85"/>
  <c r="N65" i="85"/>
  <c r="T65" i="85"/>
  <c r="R65" i="85"/>
  <c r="O65" i="85"/>
  <c r="M65" i="85"/>
  <c r="M73" i="85"/>
  <c r="L73" i="85"/>
  <c r="T73" i="85"/>
  <c r="R73" i="85"/>
  <c r="O73" i="85"/>
  <c r="N73" i="85"/>
  <c r="P73" i="85"/>
  <c r="N81" i="85"/>
  <c r="L81" i="85"/>
  <c r="O81" i="85"/>
  <c r="M81" i="85"/>
  <c r="R81" i="85"/>
  <c r="P81" i="85"/>
  <c r="T81" i="85"/>
  <c r="N89" i="85"/>
  <c r="L89" i="85"/>
  <c r="O89" i="85"/>
  <c r="M89" i="85"/>
  <c r="R89" i="85"/>
  <c r="T89" i="85"/>
  <c r="P89" i="85"/>
  <c r="T104" i="85"/>
  <c r="R104" i="85"/>
  <c r="N104" i="85"/>
  <c r="P104" i="85"/>
  <c r="L104" i="85"/>
  <c r="O104" i="85"/>
  <c r="M104" i="85"/>
  <c r="L39" i="85"/>
  <c r="R39" i="85"/>
  <c r="P39" i="85"/>
  <c r="O39" i="85"/>
  <c r="N39" i="85"/>
  <c r="T39" i="85"/>
  <c r="M39" i="85"/>
  <c r="L71" i="85"/>
  <c r="T71" i="85"/>
  <c r="R71" i="85"/>
  <c r="P71" i="85"/>
  <c r="N71" i="85"/>
  <c r="O71" i="85"/>
  <c r="M71" i="85"/>
  <c r="L10" i="85"/>
  <c r="R10" i="85"/>
  <c r="N10" i="85"/>
  <c r="O10" i="85"/>
  <c r="M10" i="85"/>
  <c r="P10" i="85"/>
  <c r="T10" i="85"/>
  <c r="L18" i="85"/>
  <c r="T18" i="85"/>
  <c r="R18" i="85"/>
  <c r="N18" i="85"/>
  <c r="P18" i="85"/>
  <c r="O18" i="85"/>
  <c r="M18" i="85"/>
  <c r="L26" i="85"/>
  <c r="T26" i="85"/>
  <c r="R26" i="85"/>
  <c r="N26" i="85"/>
  <c r="P26" i="85"/>
  <c r="O26" i="85"/>
  <c r="M26" i="85"/>
  <c r="L34" i="85"/>
  <c r="T34" i="85"/>
  <c r="R34" i="85"/>
  <c r="N34" i="85"/>
  <c r="M34" i="85"/>
  <c r="P34" i="85"/>
  <c r="O34" i="85"/>
  <c r="L42" i="85"/>
  <c r="T42" i="85"/>
  <c r="R42" i="85"/>
  <c r="P42" i="85"/>
  <c r="O42" i="85"/>
  <c r="N42" i="85"/>
  <c r="M42" i="85"/>
  <c r="L50" i="85"/>
  <c r="T50" i="85"/>
  <c r="R50" i="85"/>
  <c r="P50" i="85"/>
  <c r="O50" i="85"/>
  <c r="M50" i="85"/>
  <c r="N50" i="85"/>
  <c r="L58" i="85"/>
  <c r="P58" i="85"/>
  <c r="T58" i="85"/>
  <c r="R58" i="85"/>
  <c r="O58" i="85"/>
  <c r="N58" i="85"/>
  <c r="M58" i="85"/>
  <c r="L66" i="85"/>
  <c r="P66" i="85"/>
  <c r="N66" i="85"/>
  <c r="T66" i="85"/>
  <c r="M66" i="85"/>
  <c r="R66" i="85"/>
  <c r="O66" i="85"/>
  <c r="N74" i="85"/>
  <c r="M74" i="85"/>
  <c r="L74" i="85"/>
  <c r="T74" i="85"/>
  <c r="P74" i="85"/>
  <c r="R74" i="85"/>
  <c r="O74" i="85"/>
  <c r="N82" i="85"/>
  <c r="L82" i="85"/>
  <c r="T82" i="85"/>
  <c r="R82" i="85"/>
  <c r="O82" i="85"/>
  <c r="P82" i="85"/>
  <c r="M82" i="85"/>
  <c r="N90" i="85"/>
  <c r="O90" i="85"/>
  <c r="L90" i="85"/>
  <c r="T90" i="85"/>
  <c r="P90" i="85"/>
  <c r="M90" i="85"/>
  <c r="R90" i="85"/>
  <c r="T105" i="85"/>
  <c r="R105" i="85"/>
  <c r="N105" i="85"/>
  <c r="P105" i="85"/>
  <c r="O105" i="85"/>
  <c r="M105" i="85"/>
  <c r="L105" i="85"/>
  <c r="L23" i="85"/>
  <c r="T23" i="85"/>
  <c r="R23" i="85"/>
  <c r="N23" i="85"/>
  <c r="P23" i="85"/>
  <c r="O23" i="85"/>
  <c r="M23" i="85"/>
  <c r="R102" i="85"/>
  <c r="N102" i="85"/>
  <c r="T102" i="85"/>
  <c r="P102" i="85"/>
  <c r="O102" i="85"/>
  <c r="L102" i="85"/>
  <c r="M102" i="85"/>
  <c r="L11" i="85"/>
  <c r="R11" i="85"/>
  <c r="N11" i="85"/>
  <c r="O11" i="85"/>
  <c r="M11" i="85"/>
  <c r="P11" i="85"/>
  <c r="T11" i="85"/>
  <c r="L19" i="85"/>
  <c r="T19" i="85"/>
  <c r="R19" i="85"/>
  <c r="N19" i="85"/>
  <c r="P19" i="85"/>
  <c r="O19" i="85"/>
  <c r="M19" i="85"/>
  <c r="L27" i="85"/>
  <c r="T27" i="85"/>
  <c r="R27" i="85"/>
  <c r="N27" i="85"/>
  <c r="P27" i="85"/>
  <c r="O27" i="85"/>
  <c r="M27" i="85"/>
  <c r="L35" i="85"/>
  <c r="T35" i="85"/>
  <c r="R35" i="85"/>
  <c r="N35" i="85"/>
  <c r="M35" i="85"/>
  <c r="P35" i="85"/>
  <c r="O35" i="85"/>
  <c r="L43" i="85"/>
  <c r="M43" i="85"/>
  <c r="T43" i="85"/>
  <c r="O43" i="85"/>
  <c r="N43" i="85"/>
  <c r="R43" i="85"/>
  <c r="P43" i="85"/>
  <c r="L51" i="85"/>
  <c r="M51" i="85"/>
  <c r="T51" i="85"/>
  <c r="O51" i="85"/>
  <c r="N51" i="85"/>
  <c r="R51" i="85"/>
  <c r="P51" i="85"/>
  <c r="L59" i="85"/>
  <c r="P59" i="85"/>
  <c r="N59" i="85"/>
  <c r="T59" i="85"/>
  <c r="R59" i="85"/>
  <c r="O59" i="85"/>
  <c r="M59" i="85"/>
  <c r="L67" i="85"/>
  <c r="P67" i="85"/>
  <c r="N67" i="85"/>
  <c r="M67" i="85"/>
  <c r="R67" i="85"/>
  <c r="O67" i="85"/>
  <c r="T67" i="85"/>
  <c r="O75" i="85"/>
  <c r="N75" i="85"/>
  <c r="M75" i="85"/>
  <c r="L75" i="85"/>
  <c r="R75" i="85"/>
  <c r="T75" i="85"/>
  <c r="P75" i="85"/>
  <c r="N83" i="85"/>
  <c r="L83" i="85"/>
  <c r="T83" i="85"/>
  <c r="R83" i="85"/>
  <c r="P83" i="85"/>
  <c r="O83" i="85"/>
  <c r="M83" i="85"/>
  <c r="N91" i="85"/>
  <c r="T91" i="85"/>
  <c r="P91" i="85"/>
  <c r="O91" i="85"/>
  <c r="R91" i="85"/>
  <c r="L91" i="85"/>
  <c r="M91" i="85"/>
  <c r="L15" i="85"/>
  <c r="T15" i="85"/>
  <c r="R15" i="85"/>
  <c r="N15" i="85"/>
  <c r="P15" i="85"/>
  <c r="O15" i="85"/>
  <c r="M15" i="85"/>
  <c r="L63" i="85"/>
  <c r="P63" i="85"/>
  <c r="N63" i="85"/>
  <c r="O63" i="85"/>
  <c r="M63" i="85"/>
  <c r="T63" i="85"/>
  <c r="R63" i="85"/>
  <c r="L12" i="85"/>
  <c r="R12" i="85"/>
  <c r="N12" i="85"/>
  <c r="O12" i="85"/>
  <c r="M12" i="85"/>
  <c r="P12" i="85"/>
  <c r="T12" i="85"/>
  <c r="L20" i="85"/>
  <c r="T20" i="85"/>
  <c r="R20" i="85"/>
  <c r="N20" i="85"/>
  <c r="M20" i="85"/>
  <c r="P20" i="85"/>
  <c r="O20" i="85"/>
  <c r="L28" i="85"/>
  <c r="T28" i="85"/>
  <c r="R28" i="85"/>
  <c r="N28" i="85"/>
  <c r="P28" i="85"/>
  <c r="M28" i="85"/>
  <c r="O28" i="85"/>
  <c r="L36" i="85"/>
  <c r="T36" i="85"/>
  <c r="R36" i="85"/>
  <c r="N36" i="85"/>
  <c r="M36" i="85"/>
  <c r="P36" i="85"/>
  <c r="O36" i="85"/>
  <c r="L44" i="85"/>
  <c r="P44" i="85"/>
  <c r="O44" i="85"/>
  <c r="N44" i="85"/>
  <c r="M44" i="85"/>
  <c r="T44" i="85"/>
  <c r="R44" i="85"/>
  <c r="L52" i="85"/>
  <c r="P52" i="85"/>
  <c r="O52" i="85"/>
  <c r="N52" i="85"/>
  <c r="M52" i="85"/>
  <c r="T52" i="85"/>
  <c r="R52" i="85"/>
  <c r="L60" i="85"/>
  <c r="P60" i="85"/>
  <c r="N60" i="85"/>
  <c r="T60" i="85"/>
  <c r="M60" i="85"/>
  <c r="R60" i="85"/>
  <c r="O60" i="85"/>
  <c r="L68" i="85"/>
  <c r="P68" i="85"/>
  <c r="N68" i="85"/>
  <c r="R68" i="85"/>
  <c r="O68" i="85"/>
  <c r="M68" i="85"/>
  <c r="T68" i="85"/>
  <c r="N76" i="85"/>
  <c r="T76" i="85"/>
  <c r="R76" i="85"/>
  <c r="P76" i="85"/>
  <c r="O76" i="85"/>
  <c r="M76" i="85"/>
  <c r="L76" i="85"/>
  <c r="N84" i="85"/>
  <c r="L84" i="85"/>
  <c r="R84" i="85"/>
  <c r="P84" i="85"/>
  <c r="O84" i="85"/>
  <c r="M84" i="85"/>
  <c r="T84" i="85"/>
  <c r="N92" i="85"/>
  <c r="L92" i="85"/>
  <c r="T92" i="85"/>
  <c r="R92" i="85"/>
  <c r="P92" i="85"/>
  <c r="O92" i="85"/>
  <c r="M92" i="85"/>
  <c r="N79" i="85"/>
  <c r="M79" i="85"/>
  <c r="L79" i="85"/>
  <c r="T79" i="85"/>
  <c r="P79" i="85"/>
  <c r="O79" i="85"/>
  <c r="R79" i="85"/>
  <c r="L13" i="85"/>
  <c r="R13" i="85"/>
  <c r="N13" i="85"/>
  <c r="O13" i="85"/>
  <c r="M13" i="85"/>
  <c r="P13" i="85"/>
  <c r="T13" i="85"/>
  <c r="L21" i="85"/>
  <c r="T21" i="85"/>
  <c r="R21" i="85"/>
  <c r="N21" i="85"/>
  <c r="M21" i="85"/>
  <c r="O21" i="85"/>
  <c r="P21" i="85"/>
  <c r="L29" i="85"/>
  <c r="T29" i="85"/>
  <c r="R29" i="85"/>
  <c r="N29" i="85"/>
  <c r="M29" i="85"/>
  <c r="O29" i="85"/>
  <c r="P29" i="85"/>
  <c r="L37" i="85"/>
  <c r="T37" i="85"/>
  <c r="R37" i="85"/>
  <c r="N37" i="85"/>
  <c r="M37" i="85"/>
  <c r="O37" i="85"/>
  <c r="P37" i="85"/>
  <c r="L45" i="85"/>
  <c r="T45" i="85"/>
  <c r="R45" i="85"/>
  <c r="P45" i="85"/>
  <c r="M45" i="85"/>
  <c r="O45" i="85"/>
  <c r="N45" i="85"/>
  <c r="L53" i="85"/>
  <c r="T53" i="85"/>
  <c r="R53" i="85"/>
  <c r="P53" i="85"/>
  <c r="M53" i="85"/>
  <c r="O53" i="85"/>
  <c r="N53" i="85"/>
  <c r="L61" i="85"/>
  <c r="P61" i="85"/>
  <c r="N61" i="85"/>
  <c r="O61" i="85"/>
  <c r="M61" i="85"/>
  <c r="T61" i="85"/>
  <c r="R61" i="85"/>
  <c r="L69" i="85"/>
  <c r="R69" i="85"/>
  <c r="P69" i="85"/>
  <c r="N69" i="85"/>
  <c r="T69" i="85"/>
  <c r="O69" i="85"/>
  <c r="M69" i="85"/>
  <c r="N77" i="85"/>
  <c r="M77" i="85"/>
  <c r="L77" i="85"/>
  <c r="T77" i="85"/>
  <c r="P77" i="85"/>
  <c r="R77" i="85"/>
  <c r="O77" i="85"/>
  <c r="N85" i="85"/>
  <c r="L85" i="85"/>
  <c r="O85" i="85"/>
  <c r="M85" i="85"/>
  <c r="R85" i="85"/>
  <c r="T85" i="85"/>
  <c r="P85" i="85"/>
  <c r="R100" i="85"/>
  <c r="N100" i="85"/>
  <c r="T100" i="85"/>
  <c r="P100" i="85"/>
  <c r="O100" i="85"/>
  <c r="M100" i="85"/>
  <c r="L100" i="85"/>
  <c r="L55" i="85"/>
  <c r="R55" i="85"/>
  <c r="P55" i="85"/>
  <c r="O55" i="85"/>
  <c r="N55" i="85"/>
  <c r="T55" i="85"/>
  <c r="M55" i="85"/>
  <c r="L14" i="85"/>
  <c r="T14" i="85"/>
  <c r="R14" i="85"/>
  <c r="N14" i="85"/>
  <c r="O14" i="85"/>
  <c r="M14" i="85"/>
  <c r="P14" i="85"/>
  <c r="L22" i="85"/>
  <c r="T22" i="85"/>
  <c r="R22" i="85"/>
  <c r="N22" i="85"/>
  <c r="O22" i="85"/>
  <c r="M22" i="85"/>
  <c r="P22" i="85"/>
  <c r="L30" i="85"/>
  <c r="T30" i="85"/>
  <c r="R30" i="85"/>
  <c r="N30" i="85"/>
  <c r="M30" i="85"/>
  <c r="P30" i="85"/>
  <c r="O30" i="85"/>
  <c r="L38" i="85"/>
  <c r="N38" i="85"/>
  <c r="M38" i="85"/>
  <c r="P38" i="85"/>
  <c r="O38" i="85"/>
  <c r="T38" i="85"/>
  <c r="R38" i="85"/>
  <c r="L46" i="85"/>
  <c r="N46" i="85"/>
  <c r="M46" i="85"/>
  <c r="P46" i="85"/>
  <c r="O46" i="85"/>
  <c r="T46" i="85"/>
  <c r="R46" i="85"/>
  <c r="L54" i="85"/>
  <c r="N54" i="85"/>
  <c r="M54" i="85"/>
  <c r="P54" i="85"/>
  <c r="O54" i="85"/>
  <c r="T54" i="85"/>
  <c r="R54" i="85"/>
  <c r="L62" i="85"/>
  <c r="P62" i="85"/>
  <c r="N62" i="85"/>
  <c r="M62" i="85"/>
  <c r="R62" i="85"/>
  <c r="O62" i="85"/>
  <c r="T62" i="85"/>
  <c r="L70" i="85"/>
  <c r="R70" i="85"/>
  <c r="P70" i="85"/>
  <c r="N70" i="85"/>
  <c r="O70" i="85"/>
  <c r="M70" i="85"/>
  <c r="T70" i="85"/>
  <c r="N78" i="85"/>
  <c r="T78" i="85"/>
  <c r="R78" i="85"/>
  <c r="P78" i="85"/>
  <c r="O78" i="85"/>
  <c r="M78" i="85"/>
  <c r="L78" i="85"/>
  <c r="N86" i="85"/>
  <c r="L86" i="85"/>
  <c r="T86" i="85"/>
  <c r="R86" i="85"/>
  <c r="O86" i="85"/>
  <c r="M86" i="85"/>
  <c r="P86" i="85"/>
  <c r="R101" i="85"/>
  <c r="N101" i="85"/>
  <c r="M101" i="85"/>
  <c r="L101" i="85"/>
  <c r="P101" i="85"/>
  <c r="T101" i="85"/>
  <c r="O101" i="85"/>
  <c r="O8" i="65"/>
  <c r="N8" i="65"/>
  <c r="M8" i="65"/>
  <c r="L8" i="65"/>
  <c r="P8" i="65"/>
  <c r="T8" i="65"/>
  <c r="R8" i="65"/>
  <c r="M33" i="65"/>
  <c r="T33" i="65"/>
  <c r="R33" i="65"/>
  <c r="P33" i="65"/>
  <c r="O33" i="65"/>
  <c r="N33" i="65"/>
  <c r="L33" i="65"/>
  <c r="P73" i="65"/>
  <c r="M73" i="65"/>
  <c r="L73" i="65"/>
  <c r="T73" i="65"/>
  <c r="R73" i="65"/>
  <c r="O73" i="65"/>
  <c r="N73" i="65"/>
  <c r="P10" i="65"/>
  <c r="O10" i="65"/>
  <c r="N10" i="65"/>
  <c r="L10" i="65"/>
  <c r="M10" i="65"/>
  <c r="T10" i="65"/>
  <c r="R10" i="65"/>
  <c r="R26" i="65"/>
  <c r="P26" i="65"/>
  <c r="O26" i="65"/>
  <c r="N26" i="65"/>
  <c r="T26" i="65"/>
  <c r="M26" i="65"/>
  <c r="L26" i="65"/>
  <c r="M42" i="65"/>
  <c r="L42" i="65"/>
  <c r="T42" i="65"/>
  <c r="P42" i="65"/>
  <c r="O42" i="65"/>
  <c r="N42" i="65"/>
  <c r="R42" i="65"/>
  <c r="O102" i="65"/>
  <c r="M102" i="65"/>
  <c r="L102" i="65"/>
  <c r="R102" i="65"/>
  <c r="P102" i="65"/>
  <c r="N102" i="65"/>
  <c r="T102" i="65"/>
  <c r="P9" i="65"/>
  <c r="O9" i="65"/>
  <c r="N9" i="65"/>
  <c r="M9" i="65"/>
  <c r="L9" i="65"/>
  <c r="T9" i="65"/>
  <c r="R9" i="65"/>
  <c r="M49" i="65"/>
  <c r="L49" i="65"/>
  <c r="N49" i="65"/>
  <c r="O49" i="65"/>
  <c r="T49" i="65"/>
  <c r="R49" i="65"/>
  <c r="P49" i="65"/>
  <c r="O101" i="65"/>
  <c r="M101" i="65"/>
  <c r="L101" i="65"/>
  <c r="T101" i="65"/>
  <c r="R101" i="65"/>
  <c r="P101" i="65"/>
  <c r="N101" i="65"/>
  <c r="P66" i="65"/>
  <c r="M66" i="65"/>
  <c r="L66" i="65"/>
  <c r="T66" i="65"/>
  <c r="R66" i="65"/>
  <c r="O66" i="65"/>
  <c r="N66" i="65"/>
  <c r="P11" i="65"/>
  <c r="O11" i="65"/>
  <c r="N11" i="65"/>
  <c r="M11" i="65"/>
  <c r="L11" i="65"/>
  <c r="R11" i="65"/>
  <c r="T11" i="65"/>
  <c r="R19" i="65"/>
  <c r="P19" i="65"/>
  <c r="O19" i="65"/>
  <c r="N19" i="65"/>
  <c r="L19" i="65"/>
  <c r="M19" i="65"/>
  <c r="T19" i="65"/>
  <c r="M27" i="65"/>
  <c r="T27" i="65"/>
  <c r="R27" i="65"/>
  <c r="P27" i="65"/>
  <c r="O27" i="65"/>
  <c r="L27" i="65"/>
  <c r="N27" i="65"/>
  <c r="M35" i="65"/>
  <c r="O35" i="65"/>
  <c r="T35" i="65"/>
  <c r="R35" i="65"/>
  <c r="P35" i="65"/>
  <c r="N35" i="65"/>
  <c r="L35" i="65"/>
  <c r="M43" i="65"/>
  <c r="L43" i="65"/>
  <c r="N43" i="65"/>
  <c r="O43" i="65"/>
  <c r="T43" i="65"/>
  <c r="R43" i="65"/>
  <c r="P43" i="65"/>
  <c r="M51" i="65"/>
  <c r="L51" i="65"/>
  <c r="N51" i="65"/>
  <c r="T51" i="65"/>
  <c r="R51" i="65"/>
  <c r="P51" i="65"/>
  <c r="O51" i="65"/>
  <c r="M59" i="65"/>
  <c r="L59" i="65"/>
  <c r="O59" i="65"/>
  <c r="N59" i="65"/>
  <c r="T59" i="65"/>
  <c r="R59" i="65"/>
  <c r="P59" i="65"/>
  <c r="P67" i="65"/>
  <c r="M67" i="65"/>
  <c r="L67" i="65"/>
  <c r="T67" i="65"/>
  <c r="R67" i="65"/>
  <c r="O67" i="65"/>
  <c r="N67" i="65"/>
  <c r="P75" i="65"/>
  <c r="O75" i="65"/>
  <c r="N75" i="65"/>
  <c r="M75" i="65"/>
  <c r="L75" i="65"/>
  <c r="T75" i="65"/>
  <c r="R75" i="65"/>
  <c r="P83" i="65"/>
  <c r="O83" i="65"/>
  <c r="N83" i="65"/>
  <c r="M83" i="65"/>
  <c r="L83" i="65"/>
  <c r="T83" i="65"/>
  <c r="R83" i="65"/>
  <c r="O91" i="65"/>
  <c r="M91" i="65"/>
  <c r="L91" i="65"/>
  <c r="T91" i="65"/>
  <c r="R91" i="65"/>
  <c r="P91" i="65"/>
  <c r="N91" i="65"/>
  <c r="M41" i="65"/>
  <c r="L41" i="65"/>
  <c r="N41" i="65"/>
  <c r="O41" i="65"/>
  <c r="T41" i="65"/>
  <c r="R41" i="65"/>
  <c r="P41" i="65"/>
  <c r="P81" i="65"/>
  <c r="O81" i="65"/>
  <c r="N81" i="65"/>
  <c r="M81" i="65"/>
  <c r="L81" i="65"/>
  <c r="T81" i="65"/>
  <c r="R81" i="65"/>
  <c r="R18" i="65"/>
  <c r="P18" i="65"/>
  <c r="O18" i="65"/>
  <c r="N18" i="65"/>
  <c r="T18" i="65"/>
  <c r="M18" i="65"/>
  <c r="L18" i="65"/>
  <c r="M34" i="65"/>
  <c r="N34" i="65"/>
  <c r="L34" i="65"/>
  <c r="T34" i="65"/>
  <c r="R34" i="65"/>
  <c r="P34" i="65"/>
  <c r="O34" i="65"/>
  <c r="P82" i="65"/>
  <c r="O82" i="65"/>
  <c r="N82" i="65"/>
  <c r="M82" i="65"/>
  <c r="L82" i="65"/>
  <c r="T82" i="65"/>
  <c r="R82" i="65"/>
  <c r="R12" i="65"/>
  <c r="P12" i="65"/>
  <c r="O12" i="65"/>
  <c r="N12" i="65"/>
  <c r="T12" i="65"/>
  <c r="M12" i="65"/>
  <c r="L12" i="65"/>
  <c r="R20" i="65"/>
  <c r="P20" i="65"/>
  <c r="O20" i="65"/>
  <c r="N20" i="65"/>
  <c r="T20" i="65"/>
  <c r="M20" i="65"/>
  <c r="L20" i="65"/>
  <c r="M28" i="65"/>
  <c r="L28" i="65"/>
  <c r="T28" i="65"/>
  <c r="R28" i="65"/>
  <c r="P28" i="65"/>
  <c r="O28" i="65"/>
  <c r="N28" i="65"/>
  <c r="M36" i="65"/>
  <c r="L36" i="65"/>
  <c r="T36" i="65"/>
  <c r="O36" i="65"/>
  <c r="R36" i="65"/>
  <c r="P36" i="65"/>
  <c r="N36" i="65"/>
  <c r="M44" i="65"/>
  <c r="L44" i="65"/>
  <c r="T44" i="65"/>
  <c r="P44" i="65"/>
  <c r="O44" i="65"/>
  <c r="N44" i="65"/>
  <c r="R44" i="65"/>
  <c r="M52" i="65"/>
  <c r="L52" i="65"/>
  <c r="T52" i="65"/>
  <c r="P52" i="65"/>
  <c r="O52" i="65"/>
  <c r="N52" i="65"/>
  <c r="R52" i="65"/>
  <c r="M60" i="65"/>
  <c r="L60" i="65"/>
  <c r="T60" i="65"/>
  <c r="P60" i="65"/>
  <c r="O60" i="65"/>
  <c r="N60" i="65"/>
  <c r="R60" i="65"/>
  <c r="P68" i="65"/>
  <c r="M68" i="65"/>
  <c r="L68" i="65"/>
  <c r="T68" i="65"/>
  <c r="N68" i="65"/>
  <c r="R68" i="65"/>
  <c r="O68" i="65"/>
  <c r="P76" i="65"/>
  <c r="O76" i="65"/>
  <c r="N76" i="65"/>
  <c r="M76" i="65"/>
  <c r="L76" i="65"/>
  <c r="T76" i="65"/>
  <c r="R76" i="65"/>
  <c r="O84" i="65"/>
  <c r="M84" i="65"/>
  <c r="T84" i="65"/>
  <c r="R84" i="65"/>
  <c r="P84" i="65"/>
  <c r="N84" i="65"/>
  <c r="L84" i="65"/>
  <c r="O92" i="65"/>
  <c r="M92" i="65"/>
  <c r="L92" i="65"/>
  <c r="T92" i="65"/>
  <c r="R92" i="65"/>
  <c r="P92" i="65"/>
  <c r="N92" i="65"/>
  <c r="R25" i="65"/>
  <c r="P25" i="65"/>
  <c r="O25" i="65"/>
  <c r="N25" i="65"/>
  <c r="T25" i="65"/>
  <c r="M25" i="65"/>
  <c r="L25" i="65"/>
  <c r="P65" i="65"/>
  <c r="M65" i="65"/>
  <c r="L65" i="65"/>
  <c r="T65" i="65"/>
  <c r="R65" i="65"/>
  <c r="O65" i="65"/>
  <c r="N65" i="65"/>
  <c r="O90" i="65"/>
  <c r="M90" i="65"/>
  <c r="L90" i="65"/>
  <c r="P90" i="65"/>
  <c r="N90" i="65"/>
  <c r="T90" i="65"/>
  <c r="R90" i="65"/>
  <c r="R13" i="65"/>
  <c r="P13" i="65"/>
  <c r="O13" i="65"/>
  <c r="N13" i="65"/>
  <c r="T13" i="65"/>
  <c r="M13" i="65"/>
  <c r="L13" i="65"/>
  <c r="R21" i="65"/>
  <c r="P21" i="65"/>
  <c r="O21" i="65"/>
  <c r="N21" i="65"/>
  <c r="T21" i="65"/>
  <c r="M21" i="65"/>
  <c r="L21" i="65"/>
  <c r="M29" i="65"/>
  <c r="N29" i="65"/>
  <c r="T29" i="65"/>
  <c r="R29" i="65"/>
  <c r="P29" i="65"/>
  <c r="O29" i="65"/>
  <c r="L29" i="65"/>
  <c r="M37" i="65"/>
  <c r="L37" i="65"/>
  <c r="N37" i="65"/>
  <c r="P37" i="65"/>
  <c r="O37" i="65"/>
  <c r="T37" i="65"/>
  <c r="R37" i="65"/>
  <c r="M45" i="65"/>
  <c r="L45" i="65"/>
  <c r="N45" i="65"/>
  <c r="O45" i="65"/>
  <c r="T45" i="65"/>
  <c r="R45" i="65"/>
  <c r="P45" i="65"/>
  <c r="M53" i="65"/>
  <c r="L53" i="65"/>
  <c r="N53" i="65"/>
  <c r="T53" i="65"/>
  <c r="R53" i="65"/>
  <c r="O53" i="65"/>
  <c r="P53" i="65"/>
  <c r="M61" i="65"/>
  <c r="L61" i="65"/>
  <c r="T61" i="65"/>
  <c r="P61" i="65"/>
  <c r="O61" i="65"/>
  <c r="R61" i="65"/>
  <c r="N61" i="65"/>
  <c r="P69" i="65"/>
  <c r="M69" i="65"/>
  <c r="L69" i="65"/>
  <c r="T69" i="65"/>
  <c r="R69" i="65"/>
  <c r="O69" i="65"/>
  <c r="N69" i="65"/>
  <c r="P77" i="65"/>
  <c r="O77" i="65"/>
  <c r="N77" i="65"/>
  <c r="M77" i="65"/>
  <c r="L77" i="65"/>
  <c r="T77" i="65"/>
  <c r="R77" i="65"/>
  <c r="O85" i="65"/>
  <c r="M85" i="65"/>
  <c r="T85" i="65"/>
  <c r="R85" i="65"/>
  <c r="P85" i="65"/>
  <c r="N85" i="65"/>
  <c r="L85" i="65"/>
  <c r="O93" i="65"/>
  <c r="M93" i="65"/>
  <c r="L93" i="65"/>
  <c r="T93" i="65"/>
  <c r="R93" i="65"/>
  <c r="P93" i="65"/>
  <c r="N93" i="65"/>
  <c r="M50" i="65"/>
  <c r="L50" i="65"/>
  <c r="T50" i="65"/>
  <c r="P50" i="65"/>
  <c r="O50" i="65"/>
  <c r="N50" i="65"/>
  <c r="R50" i="65"/>
  <c r="R14" i="65"/>
  <c r="P14" i="65"/>
  <c r="O14" i="65"/>
  <c r="N14" i="65"/>
  <c r="T14" i="65"/>
  <c r="M14" i="65"/>
  <c r="L14" i="65"/>
  <c r="R22" i="65"/>
  <c r="P22" i="65"/>
  <c r="O22" i="65"/>
  <c r="N22" i="65"/>
  <c r="T22" i="65"/>
  <c r="M22" i="65"/>
  <c r="L22" i="65"/>
  <c r="M30" i="65"/>
  <c r="O30" i="65"/>
  <c r="L30" i="65"/>
  <c r="T30" i="65"/>
  <c r="R30" i="65"/>
  <c r="P30" i="65"/>
  <c r="N30" i="65"/>
  <c r="M38" i="65"/>
  <c r="L38" i="65"/>
  <c r="T38" i="65"/>
  <c r="O38" i="65"/>
  <c r="P38" i="65"/>
  <c r="N38" i="65"/>
  <c r="R38" i="65"/>
  <c r="M46" i="65"/>
  <c r="L46" i="65"/>
  <c r="T46" i="65"/>
  <c r="P46" i="65"/>
  <c r="O46" i="65"/>
  <c r="N46" i="65"/>
  <c r="R46" i="65"/>
  <c r="M54" i="65"/>
  <c r="L54" i="65"/>
  <c r="T54" i="65"/>
  <c r="P54" i="65"/>
  <c r="O54" i="65"/>
  <c r="N54" i="65"/>
  <c r="R54" i="65"/>
  <c r="M62" i="65"/>
  <c r="L62" i="65"/>
  <c r="T62" i="65"/>
  <c r="N62" i="65"/>
  <c r="R62" i="65"/>
  <c r="P62" i="65"/>
  <c r="O62" i="65"/>
  <c r="P70" i="65"/>
  <c r="M70" i="65"/>
  <c r="L70" i="65"/>
  <c r="T70" i="65"/>
  <c r="R70" i="65"/>
  <c r="O70" i="65"/>
  <c r="N70" i="65"/>
  <c r="P78" i="65"/>
  <c r="O78" i="65"/>
  <c r="N78" i="65"/>
  <c r="M78" i="65"/>
  <c r="L78" i="65"/>
  <c r="T78" i="65"/>
  <c r="R78" i="65"/>
  <c r="O86" i="65"/>
  <c r="M86" i="65"/>
  <c r="P86" i="65"/>
  <c r="N86" i="65"/>
  <c r="L86" i="65"/>
  <c r="T86" i="65"/>
  <c r="R86" i="65"/>
  <c r="O94" i="65"/>
  <c r="M94" i="65"/>
  <c r="L94" i="65"/>
  <c r="P94" i="65"/>
  <c r="N94" i="65"/>
  <c r="T94" i="65"/>
  <c r="R94" i="65"/>
  <c r="R17" i="65"/>
  <c r="P17" i="65"/>
  <c r="O17" i="65"/>
  <c r="N17" i="65"/>
  <c r="T17" i="65"/>
  <c r="M17" i="65"/>
  <c r="L17" i="65"/>
  <c r="M57" i="65"/>
  <c r="L57" i="65"/>
  <c r="N57" i="65"/>
  <c r="T57" i="65"/>
  <c r="R57" i="65"/>
  <c r="P57" i="65"/>
  <c r="O57" i="65"/>
  <c r="O89" i="65"/>
  <c r="M89" i="65"/>
  <c r="L89" i="65"/>
  <c r="T89" i="65"/>
  <c r="R89" i="65"/>
  <c r="P89" i="65"/>
  <c r="N89" i="65"/>
  <c r="P74" i="65"/>
  <c r="N74" i="65"/>
  <c r="M74" i="65"/>
  <c r="L74" i="65"/>
  <c r="T74" i="65"/>
  <c r="R74" i="65"/>
  <c r="O74" i="65"/>
  <c r="R15" i="65"/>
  <c r="P15" i="65"/>
  <c r="O15" i="65"/>
  <c r="N15" i="65"/>
  <c r="L15" i="65"/>
  <c r="M15" i="65"/>
  <c r="T15" i="65"/>
  <c r="R23" i="65"/>
  <c r="P23" i="65"/>
  <c r="O23" i="65"/>
  <c r="N23" i="65"/>
  <c r="L23" i="65"/>
  <c r="M23" i="65"/>
  <c r="T23" i="65"/>
  <c r="M31" i="65"/>
  <c r="P31" i="65"/>
  <c r="N31" i="65"/>
  <c r="L31" i="65"/>
  <c r="T31" i="65"/>
  <c r="R31" i="65"/>
  <c r="O31" i="65"/>
  <c r="M39" i="65"/>
  <c r="L39" i="65"/>
  <c r="N39" i="65"/>
  <c r="O39" i="65"/>
  <c r="T39" i="65"/>
  <c r="R39" i="65"/>
  <c r="P39" i="65"/>
  <c r="M47" i="65"/>
  <c r="L47" i="65"/>
  <c r="N47" i="65"/>
  <c r="O47" i="65"/>
  <c r="T47" i="65"/>
  <c r="R47" i="65"/>
  <c r="P47" i="65"/>
  <c r="M55" i="65"/>
  <c r="L55" i="65"/>
  <c r="N55" i="65"/>
  <c r="T55" i="65"/>
  <c r="R55" i="65"/>
  <c r="P55" i="65"/>
  <c r="O55" i="65"/>
  <c r="P63" i="65"/>
  <c r="M63" i="65"/>
  <c r="L63" i="65"/>
  <c r="T63" i="65"/>
  <c r="R63" i="65"/>
  <c r="O63" i="65"/>
  <c r="N63" i="65"/>
  <c r="P71" i="65"/>
  <c r="M71" i="65"/>
  <c r="L71" i="65"/>
  <c r="T71" i="65"/>
  <c r="R71" i="65"/>
  <c r="O71" i="65"/>
  <c r="N71" i="65"/>
  <c r="P79" i="65"/>
  <c r="O79" i="65"/>
  <c r="N79" i="65"/>
  <c r="M79" i="65"/>
  <c r="L79" i="65"/>
  <c r="T79" i="65"/>
  <c r="R79" i="65"/>
  <c r="O87" i="65"/>
  <c r="M87" i="65"/>
  <c r="L87" i="65"/>
  <c r="T87" i="65"/>
  <c r="R87" i="65"/>
  <c r="P87" i="65"/>
  <c r="N87" i="65"/>
  <c r="O99" i="65"/>
  <c r="M99" i="65"/>
  <c r="L99" i="65"/>
  <c r="T99" i="65"/>
  <c r="R99" i="65"/>
  <c r="P99" i="65"/>
  <c r="N99" i="65"/>
  <c r="M58" i="65"/>
  <c r="L58" i="65"/>
  <c r="T58" i="65"/>
  <c r="P58" i="65"/>
  <c r="O58" i="65"/>
  <c r="N58" i="65"/>
  <c r="R58" i="65"/>
  <c r="R16" i="65"/>
  <c r="P16" i="65"/>
  <c r="O16" i="65"/>
  <c r="N16" i="65"/>
  <c r="T16" i="65"/>
  <c r="M16" i="65"/>
  <c r="L16" i="65"/>
  <c r="R24" i="65"/>
  <c r="P24" i="65"/>
  <c r="O24" i="65"/>
  <c r="N24" i="65"/>
  <c r="T24" i="65"/>
  <c r="M24" i="65"/>
  <c r="L24" i="65"/>
  <c r="M32" i="65"/>
  <c r="T32" i="65"/>
  <c r="R32" i="65"/>
  <c r="O32" i="65"/>
  <c r="N32" i="65"/>
  <c r="L32" i="65"/>
  <c r="P32" i="65"/>
  <c r="M40" i="65"/>
  <c r="L40" i="65"/>
  <c r="T40" i="65"/>
  <c r="P40" i="65"/>
  <c r="O40" i="65"/>
  <c r="N40" i="65"/>
  <c r="R40" i="65"/>
  <c r="M48" i="65"/>
  <c r="L48" i="65"/>
  <c r="T48" i="65"/>
  <c r="P48" i="65"/>
  <c r="O48" i="65"/>
  <c r="N48" i="65"/>
  <c r="R48" i="65"/>
  <c r="M56" i="65"/>
  <c r="L56" i="65"/>
  <c r="T56" i="65"/>
  <c r="P56" i="65"/>
  <c r="O56" i="65"/>
  <c r="N56" i="65"/>
  <c r="R56" i="65"/>
  <c r="P64" i="65"/>
  <c r="M64" i="65"/>
  <c r="L64" i="65"/>
  <c r="T64" i="65"/>
  <c r="N64" i="65"/>
  <c r="R64" i="65"/>
  <c r="O64" i="65"/>
  <c r="P72" i="65"/>
  <c r="M72" i="65"/>
  <c r="L72" i="65"/>
  <c r="T72" i="65"/>
  <c r="N72" i="65"/>
  <c r="R72" i="65"/>
  <c r="O72" i="65"/>
  <c r="P80" i="65"/>
  <c r="O80" i="65"/>
  <c r="N80" i="65"/>
  <c r="M80" i="65"/>
  <c r="L80" i="65"/>
  <c r="T80" i="65"/>
  <c r="R80" i="65"/>
  <c r="O88" i="65"/>
  <c r="M88" i="65"/>
  <c r="L88" i="65"/>
  <c r="T88" i="65"/>
  <c r="R88" i="65"/>
  <c r="P88" i="65"/>
  <c r="N88" i="65"/>
  <c r="O100" i="65"/>
  <c r="M100" i="65"/>
  <c r="L100" i="65"/>
  <c r="T100" i="65"/>
  <c r="R100" i="65"/>
  <c r="P100" i="65"/>
  <c r="N100" i="65"/>
  <c r="R32" i="78"/>
  <c r="P32" i="78"/>
  <c r="O32" i="78"/>
  <c r="M32" i="78"/>
  <c r="L32" i="78"/>
  <c r="N32" i="78"/>
  <c r="T32" i="78"/>
  <c r="O56" i="78"/>
  <c r="M56" i="78"/>
  <c r="T56" i="78"/>
  <c r="P56" i="78"/>
  <c r="R56" i="78"/>
  <c r="N56" i="78"/>
  <c r="L56" i="78"/>
  <c r="R80" i="78"/>
  <c r="P80" i="78"/>
  <c r="O80" i="78"/>
  <c r="N80" i="78"/>
  <c r="M80" i="78"/>
  <c r="T80" i="78"/>
  <c r="L80" i="78"/>
  <c r="L94" i="78"/>
  <c r="P94" i="78"/>
  <c r="O94" i="78"/>
  <c r="N94" i="78"/>
  <c r="M94" i="78"/>
  <c r="T94" i="78"/>
  <c r="R94" i="78"/>
  <c r="L98" i="78"/>
  <c r="T98" i="78"/>
  <c r="R98" i="78"/>
  <c r="P98" i="78"/>
  <c r="M98" i="78"/>
  <c r="O98" i="78"/>
  <c r="N98" i="78"/>
  <c r="O16" i="78"/>
  <c r="N16" i="78"/>
  <c r="L16" i="78"/>
  <c r="M16" i="78"/>
  <c r="R16" i="78"/>
  <c r="P16" i="78"/>
  <c r="T16" i="78"/>
  <c r="R76" i="78"/>
  <c r="P76" i="78"/>
  <c r="O76" i="78"/>
  <c r="N76" i="78"/>
  <c r="M76" i="78"/>
  <c r="T76" i="78"/>
  <c r="L76" i="78"/>
  <c r="O9" i="78"/>
  <c r="N9" i="78"/>
  <c r="M9" i="78"/>
  <c r="R9" i="78"/>
  <c r="L9" i="78"/>
  <c r="T9" i="78"/>
  <c r="P9" i="78"/>
  <c r="O13" i="78"/>
  <c r="N13" i="78"/>
  <c r="P13" i="78"/>
  <c r="M13" i="78"/>
  <c r="L13" i="78"/>
  <c r="R13" i="78"/>
  <c r="T13" i="78"/>
  <c r="O17" i="78"/>
  <c r="N17" i="78"/>
  <c r="L17" i="78"/>
  <c r="M17" i="78"/>
  <c r="R17" i="78"/>
  <c r="T17" i="78"/>
  <c r="P17" i="78"/>
  <c r="O21" i="78"/>
  <c r="N21" i="78"/>
  <c r="M21" i="78"/>
  <c r="L21" i="78"/>
  <c r="T21" i="78"/>
  <c r="P21" i="78"/>
  <c r="R21" i="78"/>
  <c r="P25" i="78"/>
  <c r="O25" i="78"/>
  <c r="N25" i="78"/>
  <c r="M25" i="78"/>
  <c r="L25" i="78"/>
  <c r="R25" i="78"/>
  <c r="T25" i="78"/>
  <c r="R29" i="78"/>
  <c r="P29" i="78"/>
  <c r="O29" i="78"/>
  <c r="L29" i="78"/>
  <c r="T29" i="78"/>
  <c r="N29" i="78"/>
  <c r="M29" i="78"/>
  <c r="R33" i="78"/>
  <c r="P33" i="78"/>
  <c r="O33" i="78"/>
  <c r="L33" i="78"/>
  <c r="T33" i="78"/>
  <c r="N33" i="78"/>
  <c r="M33" i="78"/>
  <c r="N37" i="78"/>
  <c r="T37" i="78"/>
  <c r="R37" i="78"/>
  <c r="P37" i="78"/>
  <c r="L37" i="78"/>
  <c r="O37" i="78"/>
  <c r="M37" i="78"/>
  <c r="N41" i="78"/>
  <c r="M41" i="78"/>
  <c r="P41" i="78"/>
  <c r="O41" i="78"/>
  <c r="L41" i="78"/>
  <c r="T41" i="78"/>
  <c r="R41" i="78"/>
  <c r="N45" i="78"/>
  <c r="M45" i="78"/>
  <c r="R45" i="78"/>
  <c r="P45" i="78"/>
  <c r="O45" i="78"/>
  <c r="L45" i="78"/>
  <c r="T45" i="78"/>
  <c r="N49" i="78"/>
  <c r="M49" i="78"/>
  <c r="R49" i="78"/>
  <c r="P49" i="78"/>
  <c r="O49" i="78"/>
  <c r="L49" i="78"/>
  <c r="T49" i="78"/>
  <c r="O53" i="78"/>
  <c r="M53" i="78"/>
  <c r="T53" i="78"/>
  <c r="R53" i="78"/>
  <c r="P53" i="78"/>
  <c r="N53" i="78"/>
  <c r="L53" i="78"/>
  <c r="O57" i="78"/>
  <c r="M57" i="78"/>
  <c r="N57" i="78"/>
  <c r="L57" i="78"/>
  <c r="T57" i="78"/>
  <c r="R57" i="78"/>
  <c r="P57" i="78"/>
  <c r="O61" i="78"/>
  <c r="M61" i="78"/>
  <c r="T61" i="78"/>
  <c r="R61" i="78"/>
  <c r="P61" i="78"/>
  <c r="N61" i="78"/>
  <c r="L61" i="78"/>
  <c r="R65" i="78"/>
  <c r="P65" i="78"/>
  <c r="O65" i="78"/>
  <c r="M65" i="78"/>
  <c r="T65" i="78"/>
  <c r="N65" i="78"/>
  <c r="L65" i="78"/>
  <c r="R69" i="78"/>
  <c r="P69" i="78"/>
  <c r="O69" i="78"/>
  <c r="M69" i="78"/>
  <c r="T69" i="78"/>
  <c r="N69" i="78"/>
  <c r="L69" i="78"/>
  <c r="R73" i="78"/>
  <c r="P73" i="78"/>
  <c r="O73" i="78"/>
  <c r="N73" i="78"/>
  <c r="M73" i="78"/>
  <c r="T73" i="78"/>
  <c r="L73" i="78"/>
  <c r="R77" i="78"/>
  <c r="P77" i="78"/>
  <c r="O77" i="78"/>
  <c r="N77" i="78"/>
  <c r="M77" i="78"/>
  <c r="T77" i="78"/>
  <c r="L77" i="78"/>
  <c r="R81" i="78"/>
  <c r="P81" i="78"/>
  <c r="O81" i="78"/>
  <c r="N81" i="78"/>
  <c r="M81" i="78"/>
  <c r="T81" i="78"/>
  <c r="L81" i="78"/>
  <c r="L85" i="78"/>
  <c r="N85" i="78"/>
  <c r="T85" i="78"/>
  <c r="R85" i="78"/>
  <c r="P85" i="78"/>
  <c r="O85" i="78"/>
  <c r="M85" i="78"/>
  <c r="L89" i="78"/>
  <c r="T89" i="78"/>
  <c r="P89" i="78"/>
  <c r="O89" i="78"/>
  <c r="N89" i="78"/>
  <c r="M89" i="78"/>
  <c r="R89" i="78"/>
  <c r="L93" i="78"/>
  <c r="T93" i="78"/>
  <c r="P93" i="78"/>
  <c r="O93" i="78"/>
  <c r="N93" i="78"/>
  <c r="M93" i="78"/>
  <c r="R93" i="78"/>
  <c r="L103" i="78"/>
  <c r="T103" i="78"/>
  <c r="R103" i="78"/>
  <c r="P103" i="78"/>
  <c r="O103" i="78"/>
  <c r="N103" i="78"/>
  <c r="M103" i="78"/>
  <c r="O8" i="78"/>
  <c r="N8" i="78"/>
  <c r="M8" i="78"/>
  <c r="P8" i="78"/>
  <c r="L8" i="78"/>
  <c r="R8" i="78"/>
  <c r="T8" i="78"/>
  <c r="R36" i="78"/>
  <c r="P36" i="78"/>
  <c r="O36" i="78"/>
  <c r="M36" i="78"/>
  <c r="L36" i="78"/>
  <c r="N36" i="78"/>
  <c r="T36" i="78"/>
  <c r="O52" i="78"/>
  <c r="N52" i="78"/>
  <c r="M52" i="78"/>
  <c r="T52" i="78"/>
  <c r="R52" i="78"/>
  <c r="P52" i="78"/>
  <c r="L52" i="78"/>
  <c r="L102" i="78"/>
  <c r="T102" i="78"/>
  <c r="R102" i="78"/>
  <c r="P102" i="78"/>
  <c r="O102" i="78"/>
  <c r="N102" i="78"/>
  <c r="M102" i="78"/>
  <c r="L95" i="78"/>
  <c r="P95" i="78"/>
  <c r="N95" i="78"/>
  <c r="M95" i="78"/>
  <c r="T95" i="78"/>
  <c r="R95" i="78"/>
  <c r="O95" i="78"/>
  <c r="L99" i="78"/>
  <c r="T99" i="78"/>
  <c r="R99" i="78"/>
  <c r="P99" i="78"/>
  <c r="O99" i="78"/>
  <c r="N99" i="78"/>
  <c r="M99" i="78"/>
  <c r="O20" i="78"/>
  <c r="N20" i="78"/>
  <c r="T20" i="78"/>
  <c r="P20" i="78"/>
  <c r="M20" i="78"/>
  <c r="L20" i="78"/>
  <c r="R20" i="78"/>
  <c r="N40" i="78"/>
  <c r="M40" i="78"/>
  <c r="T40" i="78"/>
  <c r="R40" i="78"/>
  <c r="P40" i="78"/>
  <c r="O40" i="78"/>
  <c r="L40" i="78"/>
  <c r="R68" i="78"/>
  <c r="P68" i="78"/>
  <c r="O68" i="78"/>
  <c r="M68" i="78"/>
  <c r="T68" i="78"/>
  <c r="N68" i="78"/>
  <c r="L68" i="78"/>
  <c r="L92" i="78"/>
  <c r="N92" i="78"/>
  <c r="T92" i="78"/>
  <c r="R92" i="78"/>
  <c r="P92" i="78"/>
  <c r="O92" i="78"/>
  <c r="M92" i="78"/>
  <c r="O10" i="78"/>
  <c r="N10" i="78"/>
  <c r="M10" i="78"/>
  <c r="R10" i="78"/>
  <c r="L10" i="78"/>
  <c r="T10" i="78"/>
  <c r="P10" i="78"/>
  <c r="O14" i="78"/>
  <c r="N14" i="78"/>
  <c r="M14" i="78"/>
  <c r="P14" i="78"/>
  <c r="L14" i="78"/>
  <c r="R14" i="78"/>
  <c r="T14" i="78"/>
  <c r="O18" i="78"/>
  <c r="N18" i="78"/>
  <c r="T18" i="78"/>
  <c r="M18" i="78"/>
  <c r="P18" i="78"/>
  <c r="L18" i="78"/>
  <c r="R18" i="78"/>
  <c r="P22" i="78"/>
  <c r="O22" i="78"/>
  <c r="R22" i="78"/>
  <c r="T22" i="78"/>
  <c r="N22" i="78"/>
  <c r="M22" i="78"/>
  <c r="L22" i="78"/>
  <c r="P26" i="78"/>
  <c r="O26" i="78"/>
  <c r="N26" i="78"/>
  <c r="T26" i="78"/>
  <c r="L26" i="78"/>
  <c r="R26" i="78"/>
  <c r="M26" i="78"/>
  <c r="R30" i="78"/>
  <c r="P30" i="78"/>
  <c r="O30" i="78"/>
  <c r="T30" i="78"/>
  <c r="N30" i="78"/>
  <c r="M30" i="78"/>
  <c r="L30" i="78"/>
  <c r="R34" i="78"/>
  <c r="P34" i="78"/>
  <c r="O34" i="78"/>
  <c r="T34" i="78"/>
  <c r="N34" i="78"/>
  <c r="M34" i="78"/>
  <c r="L34" i="78"/>
  <c r="N38" i="78"/>
  <c r="L38" i="78"/>
  <c r="T38" i="78"/>
  <c r="R38" i="78"/>
  <c r="P38" i="78"/>
  <c r="O38" i="78"/>
  <c r="M38" i="78"/>
  <c r="N42" i="78"/>
  <c r="M42" i="78"/>
  <c r="T42" i="78"/>
  <c r="R42" i="78"/>
  <c r="L42" i="78"/>
  <c r="O42" i="78"/>
  <c r="P42" i="78"/>
  <c r="N46" i="78"/>
  <c r="M46" i="78"/>
  <c r="T46" i="78"/>
  <c r="R46" i="78"/>
  <c r="P46" i="78"/>
  <c r="O46" i="78"/>
  <c r="L46" i="78"/>
  <c r="N50" i="78"/>
  <c r="M50" i="78"/>
  <c r="T50" i="78"/>
  <c r="R50" i="78"/>
  <c r="P50" i="78"/>
  <c r="O50" i="78"/>
  <c r="L50" i="78"/>
  <c r="O54" i="78"/>
  <c r="M54" i="78"/>
  <c r="L54" i="78"/>
  <c r="T54" i="78"/>
  <c r="R54" i="78"/>
  <c r="P54" i="78"/>
  <c r="N54" i="78"/>
  <c r="O58" i="78"/>
  <c r="M58" i="78"/>
  <c r="T58" i="78"/>
  <c r="R58" i="78"/>
  <c r="P58" i="78"/>
  <c r="L58" i="78"/>
  <c r="N58" i="78"/>
  <c r="O62" i="78"/>
  <c r="M62" i="78"/>
  <c r="L62" i="78"/>
  <c r="T62" i="78"/>
  <c r="P62" i="78"/>
  <c r="R62" i="78"/>
  <c r="N62" i="78"/>
  <c r="R66" i="78"/>
  <c r="P66" i="78"/>
  <c r="O66" i="78"/>
  <c r="M66" i="78"/>
  <c r="T66" i="78"/>
  <c r="N66" i="78"/>
  <c r="L66" i="78"/>
  <c r="R70" i="78"/>
  <c r="P70" i="78"/>
  <c r="O70" i="78"/>
  <c r="M70" i="78"/>
  <c r="T70" i="78"/>
  <c r="N70" i="78"/>
  <c r="L70" i="78"/>
  <c r="R74" i="78"/>
  <c r="P74" i="78"/>
  <c r="O74" i="78"/>
  <c r="N74" i="78"/>
  <c r="M74" i="78"/>
  <c r="T74" i="78"/>
  <c r="L74" i="78"/>
  <c r="R78" i="78"/>
  <c r="P78" i="78"/>
  <c r="O78" i="78"/>
  <c r="N78" i="78"/>
  <c r="M78" i="78"/>
  <c r="T78" i="78"/>
  <c r="L78" i="78"/>
  <c r="R82" i="78"/>
  <c r="P82" i="78"/>
  <c r="O82" i="78"/>
  <c r="N82" i="78"/>
  <c r="M82" i="78"/>
  <c r="L82" i="78"/>
  <c r="T82" i="78"/>
  <c r="L86" i="78"/>
  <c r="R86" i="78"/>
  <c r="O86" i="78"/>
  <c r="N86" i="78"/>
  <c r="M86" i="78"/>
  <c r="T86" i="78"/>
  <c r="P86" i="78"/>
  <c r="L90" i="78"/>
  <c r="N90" i="78"/>
  <c r="T90" i="78"/>
  <c r="R90" i="78"/>
  <c r="P90" i="78"/>
  <c r="O90" i="78"/>
  <c r="M90" i="78"/>
  <c r="L100" i="78"/>
  <c r="T100" i="78"/>
  <c r="R100" i="78"/>
  <c r="P100" i="78"/>
  <c r="O100" i="78"/>
  <c r="N100" i="78"/>
  <c r="M100" i="78"/>
  <c r="L104" i="78"/>
  <c r="T104" i="78"/>
  <c r="R104" i="78"/>
  <c r="P104" i="78"/>
  <c r="O104" i="78"/>
  <c r="N104" i="78"/>
  <c r="M104" i="78"/>
  <c r="R28" i="78"/>
  <c r="P28" i="78"/>
  <c r="O28" i="78"/>
  <c r="M28" i="78"/>
  <c r="L28" i="78"/>
  <c r="T28" i="78"/>
  <c r="N28" i="78"/>
  <c r="N44" i="78"/>
  <c r="M44" i="78"/>
  <c r="T44" i="78"/>
  <c r="R44" i="78"/>
  <c r="P44" i="78"/>
  <c r="O44" i="78"/>
  <c r="L44" i="78"/>
  <c r="O60" i="78"/>
  <c r="M60" i="78"/>
  <c r="P60" i="78"/>
  <c r="N60" i="78"/>
  <c r="L60" i="78"/>
  <c r="T60" i="78"/>
  <c r="R60" i="78"/>
  <c r="R84" i="78"/>
  <c r="P84" i="78"/>
  <c r="O84" i="78"/>
  <c r="N84" i="78"/>
  <c r="M84" i="78"/>
  <c r="T84" i="78"/>
  <c r="L84" i="78"/>
  <c r="L96" i="78"/>
  <c r="R96" i="78"/>
  <c r="P96" i="78"/>
  <c r="M96" i="78"/>
  <c r="T96" i="78"/>
  <c r="O96" i="78"/>
  <c r="N96" i="78"/>
  <c r="P24" i="78"/>
  <c r="O24" i="78"/>
  <c r="T24" i="78"/>
  <c r="R24" i="78"/>
  <c r="N24" i="78"/>
  <c r="M24" i="78"/>
  <c r="L24" i="78"/>
  <c r="N48" i="78"/>
  <c r="M48" i="78"/>
  <c r="T48" i="78"/>
  <c r="R48" i="78"/>
  <c r="P48" i="78"/>
  <c r="O48" i="78"/>
  <c r="L48" i="78"/>
  <c r="R64" i="78"/>
  <c r="P64" i="78"/>
  <c r="O64" i="78"/>
  <c r="M64" i="78"/>
  <c r="T64" i="78"/>
  <c r="N64" i="78"/>
  <c r="L64" i="78"/>
  <c r="L88" i="78"/>
  <c r="O88" i="78"/>
  <c r="M88" i="78"/>
  <c r="T88" i="78"/>
  <c r="R88" i="78"/>
  <c r="P88" i="78"/>
  <c r="N88" i="78"/>
  <c r="O11" i="78"/>
  <c r="N11" i="78"/>
  <c r="M11" i="78"/>
  <c r="L11" i="78"/>
  <c r="T11" i="78"/>
  <c r="R11" i="78"/>
  <c r="P11" i="78"/>
  <c r="O15" i="78"/>
  <c r="N15" i="78"/>
  <c r="M15" i="78"/>
  <c r="L15" i="78"/>
  <c r="R15" i="78"/>
  <c r="P15" i="78"/>
  <c r="T15" i="78"/>
  <c r="O19" i="78"/>
  <c r="N19" i="78"/>
  <c r="T19" i="78"/>
  <c r="M19" i="78"/>
  <c r="L19" i="78"/>
  <c r="P19" i="78"/>
  <c r="R19" i="78"/>
  <c r="P23" i="78"/>
  <c r="O23" i="78"/>
  <c r="L23" i="78"/>
  <c r="M23" i="78"/>
  <c r="R23" i="78"/>
  <c r="T23" i="78"/>
  <c r="N23" i="78"/>
  <c r="P27" i="78"/>
  <c r="O27" i="78"/>
  <c r="T27" i="78"/>
  <c r="R27" i="78"/>
  <c r="N27" i="78"/>
  <c r="M27" i="78"/>
  <c r="L27" i="78"/>
  <c r="R31" i="78"/>
  <c r="P31" i="78"/>
  <c r="O31" i="78"/>
  <c r="T31" i="78"/>
  <c r="N31" i="78"/>
  <c r="M31" i="78"/>
  <c r="L31" i="78"/>
  <c r="R35" i="78"/>
  <c r="P35" i="78"/>
  <c r="O35" i="78"/>
  <c r="T35" i="78"/>
  <c r="N35" i="78"/>
  <c r="M35" i="78"/>
  <c r="L35" i="78"/>
  <c r="N39" i="78"/>
  <c r="P39" i="78"/>
  <c r="O39" i="78"/>
  <c r="M39" i="78"/>
  <c r="T39" i="78"/>
  <c r="R39" i="78"/>
  <c r="L39" i="78"/>
  <c r="N43" i="78"/>
  <c r="M43" i="78"/>
  <c r="P43" i="78"/>
  <c r="O43" i="78"/>
  <c r="L43" i="78"/>
  <c r="T43" i="78"/>
  <c r="R43" i="78"/>
  <c r="N47" i="78"/>
  <c r="M47" i="78"/>
  <c r="R47" i="78"/>
  <c r="P47" i="78"/>
  <c r="O47" i="78"/>
  <c r="L47" i="78"/>
  <c r="T47" i="78"/>
  <c r="N51" i="78"/>
  <c r="M51" i="78"/>
  <c r="R51" i="78"/>
  <c r="P51" i="78"/>
  <c r="O51" i="78"/>
  <c r="L51" i="78"/>
  <c r="T51" i="78"/>
  <c r="O55" i="78"/>
  <c r="M55" i="78"/>
  <c r="R55" i="78"/>
  <c r="P55" i="78"/>
  <c r="N55" i="78"/>
  <c r="T55" i="78"/>
  <c r="L55" i="78"/>
  <c r="O59" i="78"/>
  <c r="M59" i="78"/>
  <c r="T59" i="78"/>
  <c r="R59" i="78"/>
  <c r="P59" i="78"/>
  <c r="N59" i="78"/>
  <c r="L59" i="78"/>
  <c r="R63" i="78"/>
  <c r="O63" i="78"/>
  <c r="M63" i="78"/>
  <c r="T63" i="78"/>
  <c r="P63" i="78"/>
  <c r="N63" i="78"/>
  <c r="L63" i="78"/>
  <c r="R67" i="78"/>
  <c r="P67" i="78"/>
  <c r="O67" i="78"/>
  <c r="M67" i="78"/>
  <c r="N67" i="78"/>
  <c r="L67" i="78"/>
  <c r="T67" i="78"/>
  <c r="R71" i="78"/>
  <c r="P71" i="78"/>
  <c r="O71" i="78"/>
  <c r="N71" i="78"/>
  <c r="M71" i="78"/>
  <c r="T71" i="78"/>
  <c r="L71" i="78"/>
  <c r="R75" i="78"/>
  <c r="P75" i="78"/>
  <c r="O75" i="78"/>
  <c r="N75" i="78"/>
  <c r="M75" i="78"/>
  <c r="T75" i="78"/>
  <c r="L75" i="78"/>
  <c r="R79" i="78"/>
  <c r="P79" i="78"/>
  <c r="O79" i="78"/>
  <c r="N79" i="78"/>
  <c r="M79" i="78"/>
  <c r="T79" i="78"/>
  <c r="L79" i="78"/>
  <c r="R83" i="78"/>
  <c r="P83" i="78"/>
  <c r="O83" i="78"/>
  <c r="N83" i="78"/>
  <c r="M83" i="78"/>
  <c r="T83" i="78"/>
  <c r="L83" i="78"/>
  <c r="L87" i="78"/>
  <c r="T87" i="78"/>
  <c r="R87" i="78"/>
  <c r="P87" i="78"/>
  <c r="O87" i="78"/>
  <c r="N87" i="78"/>
  <c r="M87" i="78"/>
  <c r="L91" i="78"/>
  <c r="T91" i="78"/>
  <c r="P91" i="78"/>
  <c r="O91" i="78"/>
  <c r="N91" i="78"/>
  <c r="M91" i="78"/>
  <c r="R91" i="78"/>
  <c r="L101" i="78"/>
  <c r="T101" i="78"/>
  <c r="R101" i="78"/>
  <c r="P101" i="78"/>
  <c r="O101" i="78"/>
  <c r="N101" i="78"/>
  <c r="M101" i="78"/>
  <c r="O12" i="78"/>
  <c r="N12" i="78"/>
  <c r="M12" i="78"/>
  <c r="T12" i="78"/>
  <c r="P12" i="78"/>
  <c r="L12" i="78"/>
  <c r="R12" i="78"/>
  <c r="R72" i="78"/>
  <c r="P72" i="78"/>
  <c r="O72" i="78"/>
  <c r="N72" i="78"/>
  <c r="M72" i="78"/>
  <c r="T72" i="78"/>
  <c r="L72" i="78"/>
  <c r="L97" i="78"/>
  <c r="R97" i="78"/>
  <c r="P97" i="78"/>
  <c r="M97" i="78"/>
  <c r="T97" i="78"/>
  <c r="O97" i="78"/>
  <c r="N97" i="78"/>
  <c r="U105" i="78"/>
  <c r="T103" i="65"/>
  <c r="R99" i="203"/>
  <c r="R99" i="68"/>
  <c r="T99" i="68"/>
  <c r="O103" i="65"/>
  <c r="P106" i="78"/>
  <c r="O99" i="203"/>
  <c r="N99" i="203"/>
  <c r="M99" i="203"/>
  <c r="L99" i="203"/>
  <c r="T99" i="203"/>
  <c r="P99" i="68"/>
  <c r="O99" i="68"/>
  <c r="N99" i="68"/>
  <c r="M99" i="68"/>
  <c r="L99" i="68"/>
  <c r="L133" i="66"/>
  <c r="P133" i="66"/>
  <c r="O133" i="66"/>
  <c r="N133" i="66"/>
  <c r="M133" i="66"/>
  <c r="T133" i="66"/>
  <c r="P106" i="85"/>
  <c r="O106" i="85"/>
  <c r="N106" i="85"/>
  <c r="M106" i="85"/>
  <c r="L106" i="85"/>
  <c r="T106" i="85"/>
  <c r="N103" i="65"/>
  <c r="M103" i="65"/>
  <c r="L103" i="65"/>
  <c r="P103" i="65"/>
  <c r="BB106" i="78"/>
  <c r="O106" i="78"/>
  <c r="N106" i="78"/>
  <c r="M106" i="78"/>
  <c r="L106" i="78"/>
  <c r="T106" i="78"/>
  <c r="U17" i="65" l="1"/>
  <c r="AD17" i="65" s="1"/>
  <c r="U18" i="65"/>
  <c r="AD18" i="65" s="1"/>
  <c r="U42" i="78"/>
  <c r="AD42" i="78" s="1"/>
  <c r="U13" i="78"/>
  <c r="AD13" i="78" s="1"/>
  <c r="U39" i="78"/>
  <c r="AD39" i="78" s="1"/>
  <c r="U67" i="78"/>
  <c r="AD67" i="78" s="1"/>
  <c r="U73" i="78"/>
  <c r="AD73" i="78" s="1"/>
  <c r="U20" i="85"/>
  <c r="V20" i="85" s="1"/>
  <c r="U25" i="85"/>
  <c r="V25" i="85" s="1"/>
  <c r="U100" i="66"/>
  <c r="U51" i="89"/>
  <c r="U81" i="89"/>
  <c r="U102" i="70"/>
  <c r="U101" i="70"/>
  <c r="U71" i="78"/>
  <c r="AD71" i="78" s="1"/>
  <c r="U40" i="65"/>
  <c r="AD40" i="65" s="1"/>
  <c r="U55" i="65"/>
  <c r="U70" i="65"/>
  <c r="U60" i="65"/>
  <c r="U43" i="78"/>
  <c r="U10" i="78"/>
  <c r="U32" i="78"/>
  <c r="U23" i="66"/>
  <c r="U95" i="68"/>
  <c r="U53" i="68"/>
  <c r="U40" i="68"/>
  <c r="U33" i="68"/>
  <c r="U46" i="65"/>
  <c r="U59" i="65"/>
  <c r="U22" i="85"/>
  <c r="U23" i="85"/>
  <c r="U12" i="78"/>
  <c r="U99" i="66"/>
  <c r="U18" i="66"/>
  <c r="U31" i="66"/>
  <c r="U63" i="68"/>
  <c r="U32" i="68"/>
  <c r="U50" i="89"/>
  <c r="U72" i="78"/>
  <c r="U70" i="78"/>
  <c r="U102" i="78"/>
  <c r="U86" i="65"/>
  <c r="U103" i="85"/>
  <c r="U52" i="89"/>
  <c r="U11" i="89"/>
  <c r="U89" i="70"/>
  <c r="U45" i="70"/>
  <c r="U67" i="70"/>
  <c r="U106" i="70"/>
  <c r="U26" i="66"/>
  <c r="U121" i="66"/>
  <c r="U33" i="66"/>
  <c r="U128" i="66"/>
  <c r="U22" i="68"/>
  <c r="U58" i="68"/>
  <c r="U54" i="78"/>
  <c r="AD54" i="78" s="1"/>
  <c r="U16" i="65"/>
  <c r="AD16" i="65" s="1"/>
  <c r="U57" i="65"/>
  <c r="U92" i="85"/>
  <c r="U59" i="85"/>
  <c r="V59" i="85" s="1"/>
  <c r="U64" i="85"/>
  <c r="U12" i="89"/>
  <c r="U112" i="70"/>
  <c r="U72" i="70"/>
  <c r="U113" i="70"/>
  <c r="U53" i="70"/>
  <c r="U115" i="66"/>
  <c r="U37" i="66"/>
  <c r="U109" i="66"/>
  <c r="U79" i="68"/>
  <c r="U36" i="68"/>
  <c r="U46" i="89"/>
  <c r="U43" i="89"/>
  <c r="U23" i="78"/>
  <c r="AD23" i="78" s="1"/>
  <c r="U45" i="78"/>
  <c r="AD45" i="78" s="1"/>
  <c r="U29" i="78"/>
  <c r="AD29" i="78" s="1"/>
  <c r="U62" i="65"/>
  <c r="U53" i="85"/>
  <c r="V53" i="85" s="1"/>
  <c r="U79" i="85"/>
  <c r="U42" i="85"/>
  <c r="V42" i="85" s="1"/>
  <c r="U33" i="65"/>
  <c r="AD33" i="65" s="1"/>
  <c r="U83" i="66"/>
  <c r="U130" i="66"/>
  <c r="U54" i="66"/>
  <c r="U87" i="68"/>
  <c r="U38" i="68"/>
  <c r="U76" i="68"/>
  <c r="U71" i="224"/>
  <c r="U31" i="224"/>
  <c r="AB31" i="224" s="1"/>
  <c r="U70" i="224"/>
  <c r="V70" i="224" s="1"/>
  <c r="U53" i="224"/>
  <c r="U92" i="224"/>
  <c r="U35" i="224"/>
  <c r="U104" i="224"/>
  <c r="U71" i="203"/>
  <c r="U14" i="203"/>
  <c r="U60" i="203"/>
  <c r="U79" i="224"/>
  <c r="U11" i="203"/>
  <c r="V11" i="203" s="1"/>
  <c r="U55" i="203"/>
  <c r="AB55" i="203" s="1"/>
  <c r="U103" i="224"/>
  <c r="U37" i="224"/>
  <c r="U40" i="224"/>
  <c r="V40" i="224" s="1"/>
  <c r="U113" i="224"/>
  <c r="U45" i="203"/>
  <c r="U95" i="224"/>
  <c r="AB95" i="224" s="1"/>
  <c r="U29" i="224"/>
  <c r="U32" i="224"/>
  <c r="V32" i="224" s="1"/>
  <c r="U15" i="224"/>
  <c r="U93" i="224"/>
  <c r="V93" i="224" s="1"/>
  <c r="U36" i="224"/>
  <c r="V36" i="224" s="1"/>
  <c r="U115" i="224"/>
  <c r="AB115" i="224" s="1"/>
  <c r="U67" i="224"/>
  <c r="V67" i="224" s="1"/>
  <c r="U81" i="203"/>
  <c r="U39" i="224"/>
  <c r="V39" i="224" s="1"/>
  <c r="U78" i="224"/>
  <c r="AB78" i="224" s="1"/>
  <c r="U91" i="224"/>
  <c r="U75" i="224"/>
  <c r="AB75" i="224" s="1"/>
  <c r="U56" i="224"/>
  <c r="AB103" i="224"/>
  <c r="V103" i="224"/>
  <c r="V95" i="224"/>
  <c r="V71" i="224"/>
  <c r="AB71" i="224"/>
  <c r="V31" i="224"/>
  <c r="V78" i="224"/>
  <c r="AB70" i="224"/>
  <c r="V15" i="224"/>
  <c r="AB15" i="224"/>
  <c r="AB53" i="224"/>
  <c r="V53" i="224"/>
  <c r="V37" i="224"/>
  <c r="AB37" i="224"/>
  <c r="V29" i="224"/>
  <c r="AB29" i="224"/>
  <c r="V92" i="224"/>
  <c r="AB92" i="224"/>
  <c r="V91" i="224"/>
  <c r="AB91" i="224"/>
  <c r="AB67" i="224"/>
  <c r="V35" i="224"/>
  <c r="AB35" i="224"/>
  <c r="V79" i="224"/>
  <c r="AB79" i="224"/>
  <c r="U9" i="224"/>
  <c r="U41" i="224"/>
  <c r="U62" i="224"/>
  <c r="U101" i="224"/>
  <c r="U108" i="224"/>
  <c r="U100" i="224"/>
  <c r="U76" i="224"/>
  <c r="U107" i="224"/>
  <c r="U99" i="224"/>
  <c r="U80" i="224"/>
  <c r="U72" i="224"/>
  <c r="U23" i="224"/>
  <c r="U16" i="224"/>
  <c r="U8" i="224"/>
  <c r="U85" i="224"/>
  <c r="U61" i="224"/>
  <c r="U45" i="224"/>
  <c r="U60" i="224"/>
  <c r="U83" i="224"/>
  <c r="V75" i="224"/>
  <c r="U59" i="224"/>
  <c r="U20" i="224"/>
  <c r="U114" i="224"/>
  <c r="U90" i="224"/>
  <c r="U42" i="224"/>
  <c r="U81" i="224"/>
  <c r="U64" i="224"/>
  <c r="U89" i="224"/>
  <c r="U22" i="224"/>
  <c r="U69" i="224"/>
  <c r="U14" i="224"/>
  <c r="U65" i="224"/>
  <c r="AB113" i="224"/>
  <c r="V113" i="224"/>
  <c r="U57" i="224"/>
  <c r="U25" i="224"/>
  <c r="U106" i="224"/>
  <c r="U98" i="224"/>
  <c r="U66" i="224"/>
  <c r="U50" i="224"/>
  <c r="U34" i="224"/>
  <c r="U48" i="224"/>
  <c r="U17" i="224"/>
  <c r="U97" i="224"/>
  <c r="U86" i="224"/>
  <c r="U77" i="224"/>
  <c r="U49" i="224"/>
  <c r="U58" i="224"/>
  <c r="U19" i="224"/>
  <c r="U87" i="224"/>
  <c r="U54" i="224"/>
  <c r="U105" i="224"/>
  <c r="U84" i="224"/>
  <c r="U68" i="224"/>
  <c r="U44" i="224"/>
  <c r="U27" i="224"/>
  <c r="U26" i="224"/>
  <c r="U13" i="224"/>
  <c r="U112" i="224"/>
  <c r="U88" i="224"/>
  <c r="U24" i="224"/>
  <c r="U55" i="224"/>
  <c r="U47" i="224"/>
  <c r="U73" i="224"/>
  <c r="U110" i="224"/>
  <c r="U11" i="224"/>
  <c r="U52" i="224"/>
  <c r="U28" i="224"/>
  <c r="U21" i="224"/>
  <c r="U43" i="224"/>
  <c r="U33" i="224"/>
  <c r="U12" i="224"/>
  <c r="AB104" i="224"/>
  <c r="V104" i="224"/>
  <c r="V96" i="224"/>
  <c r="AB96" i="224"/>
  <c r="AB32" i="224"/>
  <c r="U10" i="224"/>
  <c r="U111" i="224"/>
  <c r="U63" i="224"/>
  <c r="U102" i="224"/>
  <c r="U94" i="224"/>
  <c r="U46" i="224"/>
  <c r="U38" i="224"/>
  <c r="U30" i="224"/>
  <c r="U18" i="224"/>
  <c r="U109" i="224"/>
  <c r="U51" i="224"/>
  <c r="U82" i="224"/>
  <c r="U74" i="224"/>
  <c r="V71" i="203"/>
  <c r="AB71" i="203"/>
  <c r="U58" i="203"/>
  <c r="U42" i="203"/>
  <c r="U25" i="203"/>
  <c r="U17" i="203"/>
  <c r="U79" i="203"/>
  <c r="U82" i="203"/>
  <c r="U62" i="203"/>
  <c r="U47" i="203"/>
  <c r="U22" i="203"/>
  <c r="U68" i="203"/>
  <c r="U20" i="203"/>
  <c r="V34" i="203"/>
  <c r="AB34" i="203"/>
  <c r="V39" i="203"/>
  <c r="AB39" i="203"/>
  <c r="V60" i="203"/>
  <c r="AB60" i="203"/>
  <c r="U65" i="203"/>
  <c r="U50" i="203"/>
  <c r="U74" i="203"/>
  <c r="U33" i="203"/>
  <c r="U95" i="203"/>
  <c r="U87" i="203"/>
  <c r="U8" i="203"/>
  <c r="U70" i="203"/>
  <c r="U66" i="203"/>
  <c r="U30" i="203"/>
  <c r="U76" i="203"/>
  <c r="U27" i="203"/>
  <c r="U28" i="203"/>
  <c r="V55" i="203"/>
  <c r="V14" i="203"/>
  <c r="AB14" i="203"/>
  <c r="V12" i="203"/>
  <c r="AB12" i="203"/>
  <c r="U73" i="203"/>
  <c r="U57" i="203"/>
  <c r="U41" i="203"/>
  <c r="U16" i="203"/>
  <c r="U78" i="203"/>
  <c r="U43" i="203"/>
  <c r="U54" i="203"/>
  <c r="U38" i="203"/>
  <c r="U98" i="203"/>
  <c r="U84" i="203"/>
  <c r="U51" i="203"/>
  <c r="U52" i="203"/>
  <c r="U36" i="203"/>
  <c r="V45" i="203"/>
  <c r="AB45" i="203"/>
  <c r="U97" i="203"/>
  <c r="V81" i="203"/>
  <c r="AB81" i="203"/>
  <c r="U19" i="203"/>
  <c r="U64" i="203"/>
  <c r="U49" i="203"/>
  <c r="U90" i="203"/>
  <c r="U24" i="203"/>
  <c r="U94" i="203"/>
  <c r="U86" i="203"/>
  <c r="U61" i="203"/>
  <c r="U46" i="203"/>
  <c r="U92" i="203"/>
  <c r="U13" i="203"/>
  <c r="U67" i="203"/>
  <c r="U44" i="203"/>
  <c r="U89" i="203"/>
  <c r="U10" i="203"/>
  <c r="U72" i="203"/>
  <c r="U32" i="203"/>
  <c r="U15" i="203"/>
  <c r="U69" i="203"/>
  <c r="U21" i="203"/>
  <c r="U75" i="203"/>
  <c r="U59" i="203"/>
  <c r="U96" i="203"/>
  <c r="U80" i="203"/>
  <c r="U56" i="203"/>
  <c r="U40" i="203"/>
  <c r="U23" i="203"/>
  <c r="U77" i="203"/>
  <c r="U29" i="203"/>
  <c r="U83" i="203"/>
  <c r="U35" i="203"/>
  <c r="U26" i="203"/>
  <c r="U18" i="203"/>
  <c r="U88" i="203"/>
  <c r="U9" i="203"/>
  <c r="U63" i="203"/>
  <c r="U48" i="203"/>
  <c r="U31" i="203"/>
  <c r="U93" i="203"/>
  <c r="U85" i="203"/>
  <c r="U53" i="203"/>
  <c r="U37" i="203"/>
  <c r="U91" i="203"/>
  <c r="U63" i="70"/>
  <c r="U118" i="70"/>
  <c r="U49" i="70"/>
  <c r="U93" i="70"/>
  <c r="U61" i="70"/>
  <c r="U91" i="70"/>
  <c r="U75" i="70"/>
  <c r="U9" i="70"/>
  <c r="V112" i="70"/>
  <c r="AB112" i="70"/>
  <c r="AB113" i="70"/>
  <c r="V113" i="70"/>
  <c r="V55" i="70"/>
  <c r="AB55" i="70"/>
  <c r="V53" i="70"/>
  <c r="AB53" i="70"/>
  <c r="AB106" i="70"/>
  <c r="V106" i="70"/>
  <c r="U104" i="70"/>
  <c r="U41" i="70"/>
  <c r="U87" i="70"/>
  <c r="U71" i="70"/>
  <c r="U109" i="70"/>
  <c r="AB101" i="70"/>
  <c r="V101" i="70"/>
  <c r="U85" i="70"/>
  <c r="U77" i="70"/>
  <c r="U69" i="70"/>
  <c r="U84" i="70"/>
  <c r="U36" i="70"/>
  <c r="AB102" i="70"/>
  <c r="V102" i="70"/>
  <c r="V45" i="70"/>
  <c r="AB45" i="70"/>
  <c r="U119" i="70"/>
  <c r="U111" i="70"/>
  <c r="U95" i="70"/>
  <c r="U110" i="70"/>
  <c r="U117" i="70"/>
  <c r="U105" i="70"/>
  <c r="U92" i="70"/>
  <c r="U52" i="70"/>
  <c r="U44" i="70"/>
  <c r="U107" i="70"/>
  <c r="U90" i="70"/>
  <c r="U50" i="70"/>
  <c r="U42" i="70"/>
  <c r="U97" i="70"/>
  <c r="AB89" i="70"/>
  <c r="V89" i="70"/>
  <c r="V67" i="70"/>
  <c r="AB67" i="70"/>
  <c r="U80" i="70"/>
  <c r="U103" i="70"/>
  <c r="U86" i="70"/>
  <c r="U38" i="70"/>
  <c r="U65" i="70"/>
  <c r="U100" i="70"/>
  <c r="U60" i="70"/>
  <c r="U35" i="70"/>
  <c r="U98" i="70"/>
  <c r="U58" i="70"/>
  <c r="U10" i="70"/>
  <c r="V72" i="70"/>
  <c r="AB72" i="70"/>
  <c r="U88" i="70"/>
  <c r="U48" i="70"/>
  <c r="U40" i="70"/>
  <c r="U54" i="70"/>
  <c r="U46" i="70"/>
  <c r="U76" i="70"/>
  <c r="U68" i="70"/>
  <c r="U82" i="70"/>
  <c r="U66" i="70"/>
  <c r="U96" i="70"/>
  <c r="U56" i="70"/>
  <c r="U8" i="70"/>
  <c r="U78" i="70"/>
  <c r="U62" i="70"/>
  <c r="U115" i="70"/>
  <c r="U83" i="70"/>
  <c r="U51" i="70"/>
  <c r="U43" i="70"/>
  <c r="U114" i="70"/>
  <c r="U74" i="70"/>
  <c r="V81" i="70"/>
  <c r="AB81" i="70"/>
  <c r="U64" i="70"/>
  <c r="U79" i="70"/>
  <c r="U47" i="70"/>
  <c r="U39" i="70"/>
  <c r="U94" i="70"/>
  <c r="U70" i="70"/>
  <c r="U37" i="70"/>
  <c r="U116" i="70"/>
  <c r="U108" i="70"/>
  <c r="U57" i="70"/>
  <c r="U99" i="70"/>
  <c r="U59" i="70"/>
  <c r="U73" i="70"/>
  <c r="AB12" i="89"/>
  <c r="V12" i="89"/>
  <c r="U59" i="89"/>
  <c r="U13" i="89"/>
  <c r="U17" i="89"/>
  <c r="U9" i="89"/>
  <c r="U8" i="89"/>
  <c r="U60" i="89"/>
  <c r="AB43" i="89"/>
  <c r="V43" i="89"/>
  <c r="U67" i="89"/>
  <c r="U19" i="89"/>
  <c r="U57" i="89"/>
  <c r="U10" i="89"/>
  <c r="U56" i="89"/>
  <c r="U44" i="89"/>
  <c r="U77" i="89"/>
  <c r="U45" i="89"/>
  <c r="V11" i="89"/>
  <c r="AB11" i="89"/>
  <c r="U75" i="89"/>
  <c r="U18" i="89"/>
  <c r="U64" i="89"/>
  <c r="U48" i="89"/>
  <c r="U63" i="89"/>
  <c r="U16" i="89"/>
  <c r="U15" i="89"/>
  <c r="AB51" i="89"/>
  <c r="V51" i="89"/>
  <c r="U49" i="89"/>
  <c r="U71" i="89"/>
  <c r="U55" i="89"/>
  <c r="U47" i="89"/>
  <c r="U61" i="89"/>
  <c r="U14" i="89"/>
  <c r="V52" i="89"/>
  <c r="AB52" i="89"/>
  <c r="U58" i="89"/>
  <c r="AB50" i="89"/>
  <c r="V50" i="89"/>
  <c r="U80" i="89"/>
  <c r="U72" i="89"/>
  <c r="U79" i="89"/>
  <c r="AB46" i="89"/>
  <c r="V46" i="89"/>
  <c r="U53" i="89"/>
  <c r="AB81" i="89"/>
  <c r="V81" i="89"/>
  <c r="U74" i="89"/>
  <c r="U66" i="89"/>
  <c r="U68" i="89"/>
  <c r="U65" i="89"/>
  <c r="U76" i="89"/>
  <c r="U78" i="89"/>
  <c r="U62" i="89"/>
  <c r="U54" i="89"/>
  <c r="U69" i="89"/>
  <c r="V73" i="89"/>
  <c r="AB73" i="89"/>
  <c r="U70" i="89"/>
  <c r="AB79" i="68"/>
  <c r="V79" i="68"/>
  <c r="V22" i="68"/>
  <c r="AB22" i="68"/>
  <c r="V40" i="68"/>
  <c r="AB40" i="68"/>
  <c r="V36" i="68"/>
  <c r="AB36" i="68"/>
  <c r="U78" i="68"/>
  <c r="U72" i="68"/>
  <c r="U93" i="68"/>
  <c r="U85" i="68"/>
  <c r="U77" i="68"/>
  <c r="U61" i="68"/>
  <c r="U28" i="68"/>
  <c r="U90" i="68"/>
  <c r="U41" i="68"/>
  <c r="U25" i="68"/>
  <c r="AB95" i="68"/>
  <c r="V95" i="68"/>
  <c r="V58" i="68"/>
  <c r="AB58" i="68"/>
  <c r="U47" i="68"/>
  <c r="U64" i="68"/>
  <c r="U70" i="68"/>
  <c r="U84" i="68"/>
  <c r="AB76" i="68"/>
  <c r="V76" i="68"/>
  <c r="U80" i="68"/>
  <c r="U59" i="68"/>
  <c r="V38" i="68"/>
  <c r="AB38" i="68"/>
  <c r="V33" i="68"/>
  <c r="AB33" i="68"/>
  <c r="U39" i="68"/>
  <c r="U23" i="68"/>
  <c r="U45" i="68"/>
  <c r="U91" i="68"/>
  <c r="U83" i="68"/>
  <c r="U50" i="68"/>
  <c r="U42" i="68"/>
  <c r="U34" i="68"/>
  <c r="U24" i="68"/>
  <c r="U73" i="68"/>
  <c r="U48" i="68"/>
  <c r="V63" i="68"/>
  <c r="AB63" i="68"/>
  <c r="U71" i="68"/>
  <c r="U54" i="68"/>
  <c r="U37" i="68"/>
  <c r="U29" i="68"/>
  <c r="U21" i="68"/>
  <c r="U68" i="68"/>
  <c r="U52" i="68"/>
  <c r="U74" i="68"/>
  <c r="U26" i="68"/>
  <c r="V32" i="68"/>
  <c r="AB32" i="68"/>
  <c r="U94" i="68"/>
  <c r="U86" i="68"/>
  <c r="U62" i="68"/>
  <c r="U92" i="68"/>
  <c r="U60" i="68"/>
  <c r="U51" i="68"/>
  <c r="U43" i="68"/>
  <c r="U35" i="68"/>
  <c r="U82" i="68"/>
  <c r="U66" i="68"/>
  <c r="U97" i="68"/>
  <c r="U65" i="68"/>
  <c r="U57" i="68"/>
  <c r="U88" i="68"/>
  <c r="V49" i="68"/>
  <c r="AB49" i="68"/>
  <c r="U75" i="68"/>
  <c r="U27" i="68"/>
  <c r="U89" i="68"/>
  <c r="U81" i="68"/>
  <c r="AB87" i="68"/>
  <c r="V87" i="68"/>
  <c r="V53" i="68"/>
  <c r="AB53" i="68"/>
  <c r="AB98" i="68"/>
  <c r="V98" i="68"/>
  <c r="U55" i="68"/>
  <c r="U31" i="68"/>
  <c r="U46" i="68"/>
  <c r="U30" i="68"/>
  <c r="U69" i="68"/>
  <c r="U96" i="68"/>
  <c r="U44" i="68"/>
  <c r="U56" i="68"/>
  <c r="U67" i="68"/>
  <c r="V26" i="66"/>
  <c r="AB26" i="66"/>
  <c r="U84" i="66"/>
  <c r="U68" i="66"/>
  <c r="U123" i="66"/>
  <c r="U107" i="66"/>
  <c r="U91" i="66"/>
  <c r="U11" i="66"/>
  <c r="U34" i="66"/>
  <c r="U10" i="66"/>
  <c r="U129" i="66"/>
  <c r="U88" i="66"/>
  <c r="U80" i="66"/>
  <c r="U72" i="66"/>
  <c r="U40" i="66"/>
  <c r="U101" i="66"/>
  <c r="U46" i="66"/>
  <c r="AB115" i="66"/>
  <c r="V115" i="66"/>
  <c r="V18" i="66"/>
  <c r="AB18" i="66"/>
  <c r="AB23" i="66"/>
  <c r="V23" i="66"/>
  <c r="V109" i="66"/>
  <c r="AB109" i="66"/>
  <c r="U108" i="66"/>
  <c r="U44" i="66"/>
  <c r="U12" i="66"/>
  <c r="U66" i="66"/>
  <c r="U85" i="66"/>
  <c r="U97" i="66"/>
  <c r="U89" i="66"/>
  <c r="U47" i="66"/>
  <c r="U70" i="66"/>
  <c r="U62" i="66"/>
  <c r="AB77" i="66"/>
  <c r="V77" i="66"/>
  <c r="AB121" i="66"/>
  <c r="V121" i="66"/>
  <c r="AB32" i="66"/>
  <c r="V32" i="66"/>
  <c r="U116" i="66"/>
  <c r="AB100" i="66"/>
  <c r="V100" i="66"/>
  <c r="U92" i="66"/>
  <c r="U52" i="66"/>
  <c r="U114" i="66"/>
  <c r="U42" i="66"/>
  <c r="U61" i="66"/>
  <c r="U96" i="66"/>
  <c r="U21" i="66"/>
  <c r="U103" i="66"/>
  <c r="U95" i="66"/>
  <c r="U87" i="66"/>
  <c r="U102" i="66"/>
  <c r="V83" i="66"/>
  <c r="AB83" i="66"/>
  <c r="V128" i="66"/>
  <c r="AB128" i="66"/>
  <c r="AB39" i="66"/>
  <c r="V39" i="66"/>
  <c r="U124" i="66"/>
  <c r="U60" i="66"/>
  <c r="U28" i="66"/>
  <c r="U20" i="66"/>
  <c r="U131" i="66"/>
  <c r="U43" i="66"/>
  <c r="U19" i="66"/>
  <c r="U117" i="66"/>
  <c r="U98" i="66"/>
  <c r="U50" i="66"/>
  <c r="U113" i="66"/>
  <c r="U105" i="66"/>
  <c r="U65" i="66"/>
  <c r="U41" i="66"/>
  <c r="U104" i="66"/>
  <c r="U64" i="66"/>
  <c r="U93" i="66"/>
  <c r="U111" i="66"/>
  <c r="U79" i="66"/>
  <c r="U71" i="66"/>
  <c r="U55" i="66"/>
  <c r="U110" i="66"/>
  <c r="U86" i="66"/>
  <c r="U22" i="66"/>
  <c r="U29" i="66"/>
  <c r="AB130" i="66"/>
  <c r="V130" i="66"/>
  <c r="U36" i="66"/>
  <c r="U51" i="66"/>
  <c r="U53" i="66"/>
  <c r="U58" i="66"/>
  <c r="U73" i="66"/>
  <c r="U49" i="66"/>
  <c r="U17" i="66"/>
  <c r="U112" i="66"/>
  <c r="U48" i="66"/>
  <c r="U63" i="66"/>
  <c r="U94" i="66"/>
  <c r="U78" i="66"/>
  <c r="U14" i="66"/>
  <c r="AB99" i="66"/>
  <c r="V99" i="66"/>
  <c r="AB37" i="66"/>
  <c r="V37" i="66"/>
  <c r="U69" i="66"/>
  <c r="U13" i="66"/>
  <c r="U59" i="66"/>
  <c r="U35" i="66"/>
  <c r="U27" i="66"/>
  <c r="U90" i="66"/>
  <c r="U74" i="66"/>
  <c r="U81" i="66"/>
  <c r="U125" i="66"/>
  <c r="U56" i="66"/>
  <c r="U8" i="66"/>
  <c r="U119" i="66"/>
  <c r="U15" i="66"/>
  <c r="U45" i="66"/>
  <c r="U118" i="66"/>
  <c r="U38" i="66"/>
  <c r="U30" i="66"/>
  <c r="V33" i="66"/>
  <c r="AB33" i="66"/>
  <c r="AB31" i="66"/>
  <c r="V31" i="66"/>
  <c r="AB54" i="66"/>
  <c r="V54" i="66"/>
  <c r="U132" i="66"/>
  <c r="U76" i="66"/>
  <c r="U75" i="66"/>
  <c r="U67" i="66"/>
  <c r="U122" i="66"/>
  <c r="U106" i="66"/>
  <c r="U82" i="66"/>
  <c r="U57" i="66"/>
  <c r="U25" i="66"/>
  <c r="U9" i="66"/>
  <c r="U120" i="66"/>
  <c r="U24" i="66"/>
  <c r="U16" i="66"/>
  <c r="U127" i="66"/>
  <c r="U126" i="66"/>
  <c r="V22" i="85"/>
  <c r="AB22" i="85"/>
  <c r="U78" i="85"/>
  <c r="U30" i="85"/>
  <c r="U77" i="85"/>
  <c r="U61" i="85"/>
  <c r="U76" i="85"/>
  <c r="U28" i="85"/>
  <c r="U67" i="85"/>
  <c r="U105" i="85"/>
  <c r="U50" i="85"/>
  <c r="U33" i="85"/>
  <c r="U72" i="85"/>
  <c r="U8" i="85"/>
  <c r="U38" i="85"/>
  <c r="U69" i="85"/>
  <c r="U36" i="85"/>
  <c r="U83" i="85"/>
  <c r="U11" i="85"/>
  <c r="U74" i="85"/>
  <c r="U58" i="85"/>
  <c r="U39" i="85"/>
  <c r="U41" i="85"/>
  <c r="U88" i="85"/>
  <c r="U16" i="85"/>
  <c r="V23" i="85"/>
  <c r="AB23" i="85"/>
  <c r="U46" i="85"/>
  <c r="U85" i="85"/>
  <c r="U13" i="85"/>
  <c r="U44" i="85"/>
  <c r="U19" i="85"/>
  <c r="U66" i="85"/>
  <c r="U71" i="85"/>
  <c r="U49" i="85"/>
  <c r="U24" i="85"/>
  <c r="V64" i="85"/>
  <c r="AB64" i="85"/>
  <c r="U54" i="85"/>
  <c r="U21" i="85"/>
  <c r="U52" i="85"/>
  <c r="U27" i="85"/>
  <c r="U102" i="85"/>
  <c r="U90" i="85"/>
  <c r="U82" i="85"/>
  <c r="U10" i="85"/>
  <c r="U57" i="85"/>
  <c r="U80" i="85"/>
  <c r="U32" i="85"/>
  <c r="AB53" i="85"/>
  <c r="U62" i="85"/>
  <c r="U29" i="85"/>
  <c r="U60" i="85"/>
  <c r="U15" i="85"/>
  <c r="U35" i="85"/>
  <c r="U18" i="85"/>
  <c r="U104" i="85"/>
  <c r="U73" i="85"/>
  <c r="U65" i="85"/>
  <c r="U47" i="85"/>
  <c r="U40" i="85"/>
  <c r="V92" i="85"/>
  <c r="AB92" i="85"/>
  <c r="AB103" i="85"/>
  <c r="V103" i="85"/>
  <c r="U101" i="85"/>
  <c r="U70" i="85"/>
  <c r="U55" i="85"/>
  <c r="U37" i="85"/>
  <c r="U68" i="85"/>
  <c r="U63" i="85"/>
  <c r="U43" i="85"/>
  <c r="U26" i="85"/>
  <c r="U81" i="85"/>
  <c r="U9" i="85"/>
  <c r="U48" i="85"/>
  <c r="AB79" i="85"/>
  <c r="V79" i="85"/>
  <c r="U86" i="85"/>
  <c r="U14" i="85"/>
  <c r="U100" i="85"/>
  <c r="U45" i="85"/>
  <c r="U84" i="85"/>
  <c r="U12" i="85"/>
  <c r="U91" i="85"/>
  <c r="U75" i="85"/>
  <c r="U51" i="85"/>
  <c r="U34" i="85"/>
  <c r="U89" i="85"/>
  <c r="U17" i="85"/>
  <c r="U56" i="85"/>
  <c r="U87" i="85"/>
  <c r="U31" i="85"/>
  <c r="U8" i="65"/>
  <c r="AD8" i="65" s="1"/>
  <c r="AB18" i="65"/>
  <c r="V18" i="65"/>
  <c r="U48" i="65"/>
  <c r="U24" i="65"/>
  <c r="AD24" i="65" s="1"/>
  <c r="U87" i="65"/>
  <c r="U31" i="65"/>
  <c r="AD31" i="65" s="1"/>
  <c r="U50" i="65"/>
  <c r="U37" i="65"/>
  <c r="AD37" i="65" s="1"/>
  <c r="U13" i="65"/>
  <c r="AD13" i="65" s="1"/>
  <c r="U92" i="65"/>
  <c r="U81" i="65"/>
  <c r="U91" i="65"/>
  <c r="U9" i="65"/>
  <c r="AD9" i="65" s="1"/>
  <c r="AB33" i="65"/>
  <c r="V33" i="65"/>
  <c r="AB17" i="65"/>
  <c r="V17" i="65"/>
  <c r="U80" i="65"/>
  <c r="U64" i="65"/>
  <c r="U56" i="65"/>
  <c r="U99" i="65"/>
  <c r="U85" i="65"/>
  <c r="U45" i="65"/>
  <c r="AD45" i="65" s="1"/>
  <c r="U21" i="65"/>
  <c r="AD21" i="65" s="1"/>
  <c r="U28" i="65"/>
  <c r="AD28" i="65" s="1"/>
  <c r="U102" i="65"/>
  <c r="U42" i="65"/>
  <c r="AD42" i="65" s="1"/>
  <c r="V40" i="65"/>
  <c r="AB40" i="65"/>
  <c r="V62" i="65"/>
  <c r="AB62" i="65"/>
  <c r="U72" i="65"/>
  <c r="U32" i="65"/>
  <c r="AD32" i="65" s="1"/>
  <c r="U94" i="65"/>
  <c r="U30" i="65"/>
  <c r="AD30" i="65" s="1"/>
  <c r="U77" i="65"/>
  <c r="U53" i="65"/>
  <c r="U29" i="65"/>
  <c r="AD29" i="65" s="1"/>
  <c r="U65" i="65"/>
  <c r="U36" i="65"/>
  <c r="AD36" i="65" s="1"/>
  <c r="U12" i="65"/>
  <c r="AD12" i="65" s="1"/>
  <c r="U41" i="65"/>
  <c r="AD41" i="65" s="1"/>
  <c r="AB70" i="65"/>
  <c r="V70" i="65"/>
  <c r="U58" i="65"/>
  <c r="U39" i="65"/>
  <c r="AD39" i="65" s="1"/>
  <c r="U69" i="65"/>
  <c r="U61" i="65"/>
  <c r="U90" i="65"/>
  <c r="U84" i="65"/>
  <c r="U44" i="65"/>
  <c r="AD44" i="65" s="1"/>
  <c r="U20" i="65"/>
  <c r="AD20" i="65" s="1"/>
  <c r="U82" i="65"/>
  <c r="U43" i="65"/>
  <c r="AD43" i="65" s="1"/>
  <c r="U26" i="65"/>
  <c r="AD26" i="65" s="1"/>
  <c r="V86" i="65"/>
  <c r="AB86" i="65"/>
  <c r="U88" i="65"/>
  <c r="U47" i="65"/>
  <c r="U38" i="65"/>
  <c r="AD38" i="65" s="1"/>
  <c r="U14" i="65"/>
  <c r="AD14" i="65" s="1"/>
  <c r="U76" i="65"/>
  <c r="U52" i="65"/>
  <c r="U34" i="65"/>
  <c r="AD34" i="65" s="1"/>
  <c r="U75" i="65"/>
  <c r="U51" i="65"/>
  <c r="U11" i="65"/>
  <c r="AD11" i="65" s="1"/>
  <c r="U101" i="65"/>
  <c r="U49" i="65"/>
  <c r="U100" i="65"/>
  <c r="U79" i="65"/>
  <c r="U63" i="65"/>
  <c r="V55" i="65"/>
  <c r="AB55" i="65"/>
  <c r="U15" i="65"/>
  <c r="AD15" i="65" s="1"/>
  <c r="U74" i="65"/>
  <c r="U89" i="65"/>
  <c r="V57" i="65"/>
  <c r="AB57" i="65"/>
  <c r="U22" i="65"/>
  <c r="AD22" i="65" s="1"/>
  <c r="U25" i="65"/>
  <c r="AD25" i="65" s="1"/>
  <c r="U68" i="65"/>
  <c r="V60" i="65"/>
  <c r="AB60" i="65"/>
  <c r="U83" i="65"/>
  <c r="U67" i="65"/>
  <c r="V59" i="65"/>
  <c r="AB59" i="65"/>
  <c r="U35" i="65"/>
  <c r="AD35" i="65" s="1"/>
  <c r="U27" i="65"/>
  <c r="AD27" i="65" s="1"/>
  <c r="U19" i="65"/>
  <c r="AD19" i="65" s="1"/>
  <c r="U66" i="65"/>
  <c r="U10" i="65"/>
  <c r="AD10" i="65" s="1"/>
  <c r="U73" i="65"/>
  <c r="AB16" i="65"/>
  <c r="V16" i="65"/>
  <c r="U71" i="65"/>
  <c r="U23" i="65"/>
  <c r="AD23" i="65" s="1"/>
  <c r="U78" i="65"/>
  <c r="U54" i="65"/>
  <c r="U93" i="65"/>
  <c r="AB23" i="78"/>
  <c r="V23" i="78"/>
  <c r="AB29" i="78"/>
  <c r="V29" i="78"/>
  <c r="U75" i="78"/>
  <c r="AD75" i="78" s="1"/>
  <c r="U44" i="78"/>
  <c r="AD44" i="78" s="1"/>
  <c r="U74" i="78"/>
  <c r="AD74" i="78" s="1"/>
  <c r="U95" i="78"/>
  <c r="U52" i="78"/>
  <c r="AD52" i="78" s="1"/>
  <c r="U8" i="78"/>
  <c r="AD8" i="78" s="1"/>
  <c r="U85" i="78"/>
  <c r="AD85" i="78" s="1"/>
  <c r="U77" i="78"/>
  <c r="AD77" i="78" s="1"/>
  <c r="U37" i="78"/>
  <c r="AD37" i="78" s="1"/>
  <c r="U33" i="78"/>
  <c r="AD33" i="78" s="1"/>
  <c r="AB39" i="78"/>
  <c r="V39" i="78"/>
  <c r="V102" i="78"/>
  <c r="AB102" i="78"/>
  <c r="U87" i="78"/>
  <c r="AD87" i="78" s="1"/>
  <c r="U79" i="78"/>
  <c r="AD79" i="78" s="1"/>
  <c r="U96" i="78"/>
  <c r="U28" i="78"/>
  <c r="AD28" i="78" s="1"/>
  <c r="U86" i="78"/>
  <c r="AD86" i="78" s="1"/>
  <c r="U78" i="78"/>
  <c r="AD78" i="78" s="1"/>
  <c r="U62" i="78"/>
  <c r="AD62" i="78" s="1"/>
  <c r="U46" i="78"/>
  <c r="AD46" i="78" s="1"/>
  <c r="U99" i="78"/>
  <c r="U36" i="78"/>
  <c r="AD36" i="78" s="1"/>
  <c r="U89" i="78"/>
  <c r="U81" i="78"/>
  <c r="AD81" i="78" s="1"/>
  <c r="AB45" i="78"/>
  <c r="V45" i="78"/>
  <c r="U41" i="78"/>
  <c r="AD41" i="78" s="1"/>
  <c r="U9" i="78"/>
  <c r="AD9" i="78" s="1"/>
  <c r="U16" i="78"/>
  <c r="AD16" i="78" s="1"/>
  <c r="U94" i="78"/>
  <c r="U56" i="78"/>
  <c r="AD56" i="78" s="1"/>
  <c r="U91" i="78"/>
  <c r="U83" i="78"/>
  <c r="AD83" i="78" s="1"/>
  <c r="U47" i="78"/>
  <c r="AD47" i="78" s="1"/>
  <c r="U84" i="78"/>
  <c r="AD84" i="78" s="1"/>
  <c r="U90" i="78"/>
  <c r="U50" i="78"/>
  <c r="AD50" i="78" s="1"/>
  <c r="V42" i="78"/>
  <c r="AB42" i="78"/>
  <c r="U93" i="78"/>
  <c r="U53" i="78"/>
  <c r="AD53" i="78" s="1"/>
  <c r="U49" i="78"/>
  <c r="AD49" i="78" s="1"/>
  <c r="AB13" i="78"/>
  <c r="V13" i="78"/>
  <c r="U98" i="78"/>
  <c r="U80" i="78"/>
  <c r="AD80" i="78" s="1"/>
  <c r="U101" i="78"/>
  <c r="U55" i="78"/>
  <c r="AD55" i="78" s="1"/>
  <c r="U51" i="78"/>
  <c r="AD51" i="78" s="1"/>
  <c r="U11" i="78"/>
  <c r="AD11" i="78" s="1"/>
  <c r="U60" i="78"/>
  <c r="AD60" i="78" s="1"/>
  <c r="U100" i="78"/>
  <c r="U82" i="78"/>
  <c r="AD82" i="78" s="1"/>
  <c r="U22" i="78"/>
  <c r="AD22" i="78" s="1"/>
  <c r="U18" i="78"/>
  <c r="AD18" i="78" s="1"/>
  <c r="U14" i="78"/>
  <c r="AD14" i="78" s="1"/>
  <c r="U103" i="78"/>
  <c r="V105" i="78"/>
  <c r="AB105" i="78"/>
  <c r="AB71" i="78"/>
  <c r="V71" i="78"/>
  <c r="U59" i="78"/>
  <c r="AD59" i="78" s="1"/>
  <c r="U27" i="78"/>
  <c r="AD27" i="78" s="1"/>
  <c r="U19" i="78"/>
  <c r="AD19" i="78" s="1"/>
  <c r="U15" i="78"/>
  <c r="AD15" i="78" s="1"/>
  <c r="U24" i="78"/>
  <c r="AD24" i="78" s="1"/>
  <c r="U104" i="78"/>
  <c r="U38" i="78"/>
  <c r="AD38" i="78" s="1"/>
  <c r="U61" i="78"/>
  <c r="AD61" i="78" s="1"/>
  <c r="AB67" i="78"/>
  <c r="V67" i="78"/>
  <c r="AB73" i="78"/>
  <c r="V73" i="78"/>
  <c r="U63" i="78"/>
  <c r="AD63" i="78" s="1"/>
  <c r="U31" i="78"/>
  <c r="AD31" i="78" s="1"/>
  <c r="U88" i="78"/>
  <c r="AD88" i="78" s="1"/>
  <c r="U48" i="78"/>
  <c r="AD48" i="78" s="1"/>
  <c r="U58" i="78"/>
  <c r="AD58" i="78" s="1"/>
  <c r="U30" i="78"/>
  <c r="AD30" i="78" s="1"/>
  <c r="U92" i="78"/>
  <c r="U40" i="78"/>
  <c r="AD40" i="78" s="1"/>
  <c r="U20" i="78"/>
  <c r="AD20" i="78" s="1"/>
  <c r="U65" i="78"/>
  <c r="AD65" i="78" s="1"/>
  <c r="U25" i="78"/>
  <c r="AD25" i="78" s="1"/>
  <c r="U21" i="78"/>
  <c r="AD21" i="78" s="1"/>
  <c r="U17" i="78"/>
  <c r="AD17" i="78" s="1"/>
  <c r="V54" i="78"/>
  <c r="AB54" i="78"/>
  <c r="U97" i="78"/>
  <c r="U35" i="78"/>
  <c r="AD35" i="78" s="1"/>
  <c r="U64" i="78"/>
  <c r="AD64" i="78" s="1"/>
  <c r="U66" i="78"/>
  <c r="AD66" i="78" s="1"/>
  <c r="U34" i="78"/>
  <c r="AD34" i="78" s="1"/>
  <c r="U26" i="78"/>
  <c r="AD26" i="78" s="1"/>
  <c r="U68" i="78"/>
  <c r="AD68" i="78" s="1"/>
  <c r="U69" i="78"/>
  <c r="AD69" i="78" s="1"/>
  <c r="U57" i="78"/>
  <c r="AD57" i="78" s="1"/>
  <c r="U76" i="78"/>
  <c r="AD76" i="78" s="1"/>
  <c r="U99" i="68"/>
  <c r="AB99" i="68" s="1"/>
  <c r="U133" i="66"/>
  <c r="AB133" i="66" s="1"/>
  <c r="U103" i="65"/>
  <c r="AD103" i="65" s="1"/>
  <c r="U99" i="203"/>
  <c r="U106" i="85"/>
  <c r="AD106" i="85" s="1"/>
  <c r="U106" i="78"/>
  <c r="V46" i="65" l="1"/>
  <c r="AD46" i="65"/>
  <c r="AB70" i="78"/>
  <c r="AD70" i="78"/>
  <c r="V43" i="78"/>
  <c r="AD43" i="78"/>
  <c r="V72" i="78"/>
  <c r="AD72" i="78"/>
  <c r="V12" i="78"/>
  <c r="AD12" i="78"/>
  <c r="AB32" i="78"/>
  <c r="AD32" i="78"/>
  <c r="V10" i="78"/>
  <c r="AD10" i="78"/>
  <c r="AB25" i="85"/>
  <c r="AB42" i="85"/>
  <c r="AB59" i="85"/>
  <c r="AB20" i="85"/>
  <c r="V103" i="65"/>
  <c r="AB46" i="65"/>
  <c r="V70" i="78"/>
  <c r="AB43" i="78"/>
  <c r="AB72" i="78"/>
  <c r="AB10" i="78"/>
  <c r="V32" i="78"/>
  <c r="AB12" i="78"/>
  <c r="V115" i="224"/>
  <c r="AB11" i="203"/>
  <c r="AB36" i="224"/>
  <c r="AB93" i="224"/>
  <c r="AB39" i="224"/>
  <c r="AB103" i="65"/>
  <c r="AB40" i="224"/>
  <c r="V30" i="224"/>
  <c r="AB30" i="224"/>
  <c r="V12" i="224"/>
  <c r="AB12" i="224"/>
  <c r="AB73" i="224"/>
  <c r="V73" i="224"/>
  <c r="AB27" i="224"/>
  <c r="V27" i="224"/>
  <c r="V58" i="224"/>
  <c r="AB58" i="224"/>
  <c r="AB50" i="224"/>
  <c r="V50" i="224"/>
  <c r="AB65" i="224"/>
  <c r="V65" i="224"/>
  <c r="V90" i="224"/>
  <c r="AB90" i="224"/>
  <c r="V45" i="224"/>
  <c r="AB45" i="224"/>
  <c r="V99" i="224"/>
  <c r="AB99" i="224"/>
  <c r="AB9" i="224"/>
  <c r="V9" i="224"/>
  <c r="V38" i="224"/>
  <c r="AB38" i="224"/>
  <c r="V33" i="224"/>
  <c r="AB33" i="224"/>
  <c r="AB47" i="224"/>
  <c r="V47" i="224"/>
  <c r="AB44" i="224"/>
  <c r="V44" i="224"/>
  <c r="V49" i="224"/>
  <c r="AB49" i="224"/>
  <c r="AB66" i="224"/>
  <c r="V66" i="224"/>
  <c r="AB14" i="224"/>
  <c r="V14" i="224"/>
  <c r="AB114" i="224"/>
  <c r="V114" i="224"/>
  <c r="V61" i="224"/>
  <c r="AB61" i="224"/>
  <c r="AB107" i="224"/>
  <c r="V107" i="224"/>
  <c r="AB46" i="224"/>
  <c r="V46" i="224"/>
  <c r="AB43" i="224"/>
  <c r="V43" i="224"/>
  <c r="AB55" i="224"/>
  <c r="V55" i="224"/>
  <c r="V68" i="224"/>
  <c r="AB68" i="224"/>
  <c r="AB77" i="224"/>
  <c r="V77" i="224"/>
  <c r="V98" i="224"/>
  <c r="AB98" i="224"/>
  <c r="AB69" i="224"/>
  <c r="V69" i="224"/>
  <c r="V20" i="224"/>
  <c r="AB20" i="224"/>
  <c r="V85" i="224"/>
  <c r="AB85" i="224"/>
  <c r="V76" i="224"/>
  <c r="AB76" i="224"/>
  <c r="V74" i="224"/>
  <c r="AB74" i="224"/>
  <c r="V94" i="224"/>
  <c r="AB94" i="224"/>
  <c r="V21" i="224"/>
  <c r="AB21" i="224"/>
  <c r="V24" i="224"/>
  <c r="AB24" i="224"/>
  <c r="AB84" i="224"/>
  <c r="V84" i="224"/>
  <c r="V86" i="224"/>
  <c r="AB86" i="224"/>
  <c r="AB106" i="224"/>
  <c r="V106" i="224"/>
  <c r="AB22" i="224"/>
  <c r="V22" i="224"/>
  <c r="V59" i="224"/>
  <c r="AB59" i="224"/>
  <c r="V8" i="224"/>
  <c r="AB8" i="224"/>
  <c r="V100" i="224"/>
  <c r="AB100" i="224"/>
  <c r="Q48" i="35" s="1"/>
  <c r="AB82" i="224"/>
  <c r="V82" i="224"/>
  <c r="AB102" i="224"/>
  <c r="V102" i="224"/>
  <c r="AB28" i="224"/>
  <c r="V28" i="224"/>
  <c r="V88" i="224"/>
  <c r="AB88" i="224"/>
  <c r="AB105" i="224"/>
  <c r="V105" i="224"/>
  <c r="V97" i="224"/>
  <c r="AB97" i="224"/>
  <c r="AB25" i="224"/>
  <c r="V25" i="224"/>
  <c r="V89" i="224"/>
  <c r="AB89" i="224"/>
  <c r="V16" i="224"/>
  <c r="AB16" i="224"/>
  <c r="AB108" i="224"/>
  <c r="V108" i="224"/>
  <c r="AB51" i="224"/>
  <c r="V51" i="224"/>
  <c r="AB63" i="224"/>
  <c r="V63" i="224"/>
  <c r="AB52" i="224"/>
  <c r="V52" i="224"/>
  <c r="AB112" i="224"/>
  <c r="V112" i="224"/>
  <c r="V54" i="224"/>
  <c r="AB54" i="224"/>
  <c r="AB17" i="224"/>
  <c r="V17" i="224"/>
  <c r="V57" i="224"/>
  <c r="AB57" i="224"/>
  <c r="V64" i="224"/>
  <c r="AB64" i="224"/>
  <c r="V23" i="224"/>
  <c r="AB23" i="224"/>
  <c r="V101" i="224"/>
  <c r="AB101" i="224"/>
  <c r="AB109" i="224"/>
  <c r="V109" i="224"/>
  <c r="AB111" i="224"/>
  <c r="V111" i="224"/>
  <c r="V11" i="224"/>
  <c r="AB11" i="224"/>
  <c r="V13" i="224"/>
  <c r="AB13" i="224"/>
  <c r="AB87" i="224"/>
  <c r="V87" i="224"/>
  <c r="AB48" i="224"/>
  <c r="V48" i="224"/>
  <c r="V81" i="224"/>
  <c r="AB81" i="224"/>
  <c r="V83" i="224"/>
  <c r="AB83" i="224"/>
  <c r="AB72" i="224"/>
  <c r="V72" i="224"/>
  <c r="AB62" i="224"/>
  <c r="V62" i="224"/>
  <c r="AB18" i="224"/>
  <c r="V18" i="224"/>
  <c r="AB10" i="224"/>
  <c r="V10" i="224"/>
  <c r="AB110" i="224"/>
  <c r="V110" i="224"/>
  <c r="AB26" i="224"/>
  <c r="V26" i="224"/>
  <c r="V19" i="224"/>
  <c r="AB19" i="224"/>
  <c r="V34" i="224"/>
  <c r="AB34" i="224"/>
  <c r="AB42" i="224"/>
  <c r="V42" i="224"/>
  <c r="V60" i="224"/>
  <c r="AB60" i="224"/>
  <c r="AB80" i="224"/>
  <c r="V80" i="224"/>
  <c r="V41" i="224"/>
  <c r="AB41" i="224"/>
  <c r="V56" i="224"/>
  <c r="AB56" i="224"/>
  <c r="V31" i="203"/>
  <c r="AB31" i="203"/>
  <c r="V83" i="203"/>
  <c r="AB83" i="203"/>
  <c r="V59" i="203"/>
  <c r="AB59" i="203"/>
  <c r="V89" i="203"/>
  <c r="AB89" i="203"/>
  <c r="AB94" i="203"/>
  <c r="V94" i="203"/>
  <c r="AB97" i="203"/>
  <c r="V97" i="203"/>
  <c r="V38" i="203"/>
  <c r="AB38" i="203"/>
  <c r="V76" i="203"/>
  <c r="AB76" i="203"/>
  <c r="V74" i="203"/>
  <c r="AB74" i="203"/>
  <c r="V17" i="203"/>
  <c r="AB17" i="203"/>
  <c r="V48" i="203"/>
  <c r="AB48" i="203"/>
  <c r="V29" i="203"/>
  <c r="AB29" i="203"/>
  <c r="V75" i="203"/>
  <c r="AB75" i="203"/>
  <c r="V44" i="203"/>
  <c r="AB44" i="203"/>
  <c r="V24" i="203"/>
  <c r="AB24" i="203"/>
  <c r="V54" i="203"/>
  <c r="AB54" i="203"/>
  <c r="V30" i="203"/>
  <c r="AB30" i="203"/>
  <c r="V50" i="203"/>
  <c r="AB50" i="203"/>
  <c r="V20" i="203"/>
  <c r="AB20" i="203"/>
  <c r="V25" i="203"/>
  <c r="AB25" i="203"/>
  <c r="V63" i="203"/>
  <c r="AB63" i="203"/>
  <c r="V77" i="203"/>
  <c r="AB77" i="203"/>
  <c r="V21" i="203"/>
  <c r="AB21" i="203"/>
  <c r="V67" i="203"/>
  <c r="AB67" i="203"/>
  <c r="V90" i="203"/>
  <c r="AB90" i="203"/>
  <c r="V43" i="203"/>
  <c r="AB43" i="203"/>
  <c r="V66" i="203"/>
  <c r="AB66" i="203"/>
  <c r="V65" i="203"/>
  <c r="AB65" i="203"/>
  <c r="V68" i="203"/>
  <c r="AB68" i="203"/>
  <c r="V42" i="203"/>
  <c r="AB42" i="203"/>
  <c r="V91" i="203"/>
  <c r="AB91" i="203"/>
  <c r="V9" i="203"/>
  <c r="AB9" i="203"/>
  <c r="V23" i="203"/>
  <c r="AB23" i="203"/>
  <c r="V69" i="203"/>
  <c r="AB69" i="203"/>
  <c r="V13" i="203"/>
  <c r="AB13" i="203"/>
  <c r="V49" i="203"/>
  <c r="AB49" i="203"/>
  <c r="V36" i="203"/>
  <c r="AB36" i="203"/>
  <c r="V78" i="203"/>
  <c r="AB78" i="203"/>
  <c r="V70" i="203"/>
  <c r="AB70" i="203"/>
  <c r="V22" i="203"/>
  <c r="AB22" i="203"/>
  <c r="V58" i="203"/>
  <c r="AB58" i="203"/>
  <c r="V37" i="203"/>
  <c r="AB37" i="203"/>
  <c r="V88" i="203"/>
  <c r="AB88" i="203"/>
  <c r="V40" i="203"/>
  <c r="AB40" i="203"/>
  <c r="V15" i="203"/>
  <c r="AB15" i="203"/>
  <c r="V92" i="203"/>
  <c r="AB92" i="203"/>
  <c r="V64" i="203"/>
  <c r="AB64" i="203"/>
  <c r="V52" i="203"/>
  <c r="AB52" i="203"/>
  <c r="V16" i="203"/>
  <c r="AB16" i="203"/>
  <c r="V8" i="203"/>
  <c r="AB8" i="203"/>
  <c r="V47" i="203"/>
  <c r="AB47" i="203"/>
  <c r="V53" i="203"/>
  <c r="AB53" i="203"/>
  <c r="V18" i="203"/>
  <c r="AB18" i="203"/>
  <c r="V56" i="203"/>
  <c r="AB56" i="203"/>
  <c r="V32" i="203"/>
  <c r="AB32" i="203"/>
  <c r="V46" i="203"/>
  <c r="AB46" i="203"/>
  <c r="V19" i="203"/>
  <c r="AB19" i="203"/>
  <c r="V51" i="203"/>
  <c r="AB51" i="203"/>
  <c r="V41" i="203"/>
  <c r="AB41" i="203"/>
  <c r="V87" i="203"/>
  <c r="AB87" i="203"/>
  <c r="V62" i="203"/>
  <c r="AB62" i="203"/>
  <c r="V85" i="203"/>
  <c r="AB85" i="203"/>
  <c r="V26" i="203"/>
  <c r="AB26" i="203"/>
  <c r="V80" i="203"/>
  <c r="AB80" i="203"/>
  <c r="V72" i="203"/>
  <c r="AB72" i="203"/>
  <c r="V61" i="203"/>
  <c r="AB61" i="203"/>
  <c r="V84" i="203"/>
  <c r="AB84" i="203"/>
  <c r="V57" i="203"/>
  <c r="AB57" i="203"/>
  <c r="V28" i="203"/>
  <c r="AB28" i="203"/>
  <c r="AB95" i="203"/>
  <c r="V95" i="203"/>
  <c r="V82" i="203"/>
  <c r="AB82" i="203"/>
  <c r="AB93" i="203"/>
  <c r="V93" i="203"/>
  <c r="V35" i="203"/>
  <c r="AB35" i="203"/>
  <c r="AB96" i="203"/>
  <c r="V96" i="203"/>
  <c r="V10" i="203"/>
  <c r="AB10" i="203"/>
  <c r="V86" i="203"/>
  <c r="AB86" i="203"/>
  <c r="AB98" i="203"/>
  <c r="V98" i="203"/>
  <c r="V73" i="203"/>
  <c r="AB73" i="203"/>
  <c r="V27" i="203"/>
  <c r="AB27" i="203"/>
  <c r="V33" i="203"/>
  <c r="AB33" i="203"/>
  <c r="V79" i="203"/>
  <c r="AB79" i="203"/>
  <c r="AB103" i="70"/>
  <c r="V103" i="70"/>
  <c r="AB108" i="70"/>
  <c r="V108" i="70"/>
  <c r="V64" i="70"/>
  <c r="AB64" i="70"/>
  <c r="V115" i="70"/>
  <c r="AB115" i="70"/>
  <c r="V68" i="70"/>
  <c r="AB68" i="70"/>
  <c r="V38" i="70"/>
  <c r="AB38" i="70"/>
  <c r="AB97" i="70"/>
  <c r="V97" i="70"/>
  <c r="AB105" i="70"/>
  <c r="V105" i="70"/>
  <c r="AB9" i="70"/>
  <c r="V9" i="70"/>
  <c r="V110" i="70"/>
  <c r="AB110" i="70"/>
  <c r="AB116" i="70"/>
  <c r="V116" i="70"/>
  <c r="V62" i="70"/>
  <c r="AB62" i="70"/>
  <c r="V76" i="70"/>
  <c r="AB76" i="70"/>
  <c r="AB10" i="70"/>
  <c r="V10" i="70"/>
  <c r="AB86" i="70"/>
  <c r="V86" i="70"/>
  <c r="V42" i="70"/>
  <c r="AB42" i="70"/>
  <c r="V117" i="70"/>
  <c r="AB117" i="70"/>
  <c r="AB109" i="70"/>
  <c r="V109" i="70"/>
  <c r="V75" i="70"/>
  <c r="AB75" i="70"/>
  <c r="V37" i="70"/>
  <c r="AB37" i="70"/>
  <c r="AB78" i="70"/>
  <c r="V78" i="70"/>
  <c r="V46" i="70"/>
  <c r="AB46" i="70"/>
  <c r="V58" i="70"/>
  <c r="AB58" i="70"/>
  <c r="AB91" i="70"/>
  <c r="V91" i="70"/>
  <c r="V70" i="70"/>
  <c r="AB70" i="70"/>
  <c r="V74" i="70"/>
  <c r="AB74" i="70"/>
  <c r="AB8" i="70"/>
  <c r="V8" i="70"/>
  <c r="V54" i="70"/>
  <c r="AB54" i="70"/>
  <c r="AB98" i="70"/>
  <c r="V98" i="70"/>
  <c r="AB80" i="70"/>
  <c r="V80" i="70"/>
  <c r="AB90" i="70"/>
  <c r="V90" i="70"/>
  <c r="AB95" i="70"/>
  <c r="V95" i="70"/>
  <c r="AB84" i="70"/>
  <c r="V84" i="70"/>
  <c r="AB87" i="70"/>
  <c r="V87" i="70"/>
  <c r="V61" i="70"/>
  <c r="AB61" i="70"/>
  <c r="V73" i="70"/>
  <c r="AB73" i="70"/>
  <c r="AB94" i="70"/>
  <c r="V94" i="70"/>
  <c r="AB114" i="70"/>
  <c r="V114" i="70"/>
  <c r="V56" i="70"/>
  <c r="AB56" i="70"/>
  <c r="V40" i="70"/>
  <c r="AB40" i="70"/>
  <c r="V35" i="70"/>
  <c r="AB35" i="70"/>
  <c r="AB107" i="70"/>
  <c r="V107" i="70"/>
  <c r="AB111" i="70"/>
  <c r="V111" i="70"/>
  <c r="V69" i="70"/>
  <c r="AB69" i="70"/>
  <c r="V41" i="70"/>
  <c r="AB41" i="70"/>
  <c r="AB93" i="70"/>
  <c r="V93" i="70"/>
  <c r="V71" i="70"/>
  <c r="AB71" i="70"/>
  <c r="V59" i="70"/>
  <c r="AB59" i="70"/>
  <c r="V39" i="70"/>
  <c r="AB39" i="70"/>
  <c r="V43" i="70"/>
  <c r="AB43" i="70"/>
  <c r="AB96" i="70"/>
  <c r="V96" i="70"/>
  <c r="V48" i="70"/>
  <c r="AB48" i="70"/>
  <c r="V60" i="70"/>
  <c r="AB60" i="70"/>
  <c r="V44" i="70"/>
  <c r="AB44" i="70"/>
  <c r="V119" i="70"/>
  <c r="AB119" i="70"/>
  <c r="AB77" i="70"/>
  <c r="V77" i="70"/>
  <c r="AB104" i="70"/>
  <c r="V104" i="70"/>
  <c r="V49" i="70"/>
  <c r="AB49" i="70"/>
  <c r="V36" i="70"/>
  <c r="AB36" i="70"/>
  <c r="AB99" i="70"/>
  <c r="V99" i="70"/>
  <c r="V47" i="70"/>
  <c r="AB47" i="70"/>
  <c r="V51" i="70"/>
  <c r="AB51" i="70"/>
  <c r="V66" i="70"/>
  <c r="AB66" i="70"/>
  <c r="AB88" i="70"/>
  <c r="V88" i="70"/>
  <c r="AB100" i="70"/>
  <c r="V100" i="70"/>
  <c r="V52" i="70"/>
  <c r="AB52" i="70"/>
  <c r="AB85" i="70"/>
  <c r="V85" i="70"/>
  <c r="AB118" i="70"/>
  <c r="V118" i="70"/>
  <c r="V50" i="70"/>
  <c r="AB50" i="70"/>
  <c r="V57" i="70"/>
  <c r="AB57" i="70"/>
  <c r="AB79" i="70"/>
  <c r="V79" i="70"/>
  <c r="AB83" i="70"/>
  <c r="V83" i="70"/>
  <c r="AB82" i="70"/>
  <c r="V82" i="70"/>
  <c r="V65" i="70"/>
  <c r="AB65" i="70"/>
  <c r="AB92" i="70"/>
  <c r="V92" i="70"/>
  <c r="V63" i="70"/>
  <c r="AB63" i="70"/>
  <c r="V54" i="89"/>
  <c r="AB54" i="89"/>
  <c r="AB55" i="89"/>
  <c r="V55" i="89"/>
  <c r="V48" i="89"/>
  <c r="AB48" i="89"/>
  <c r="V44" i="89"/>
  <c r="AB44" i="89"/>
  <c r="V60" i="89"/>
  <c r="AB60" i="89"/>
  <c r="AB62" i="89"/>
  <c r="V62" i="89"/>
  <c r="AB71" i="89"/>
  <c r="V71" i="89"/>
  <c r="V64" i="89"/>
  <c r="AB64" i="89"/>
  <c r="V56" i="89"/>
  <c r="AB56" i="89"/>
  <c r="V8" i="89"/>
  <c r="AB8" i="89"/>
  <c r="AB78" i="89"/>
  <c r="V78" i="89"/>
  <c r="AB53" i="89"/>
  <c r="V53" i="89"/>
  <c r="V58" i="89"/>
  <c r="AB58" i="89"/>
  <c r="AB49" i="89"/>
  <c r="V49" i="89"/>
  <c r="V18" i="89"/>
  <c r="AB18" i="89"/>
  <c r="AB10" i="89"/>
  <c r="V10" i="89"/>
  <c r="V9" i="89"/>
  <c r="AB9" i="89"/>
  <c r="V76" i="89"/>
  <c r="AB76" i="89"/>
  <c r="AB75" i="89"/>
  <c r="V75" i="89"/>
  <c r="V57" i="89"/>
  <c r="AB57" i="89"/>
  <c r="V17" i="89"/>
  <c r="AB17" i="89"/>
  <c r="V70" i="89"/>
  <c r="AB70" i="89"/>
  <c r="V65" i="89"/>
  <c r="AB65" i="89"/>
  <c r="AB19" i="89"/>
  <c r="V19" i="89"/>
  <c r="V13" i="89"/>
  <c r="AB13" i="89"/>
  <c r="V68" i="89"/>
  <c r="AB68" i="89"/>
  <c r="V79" i="89"/>
  <c r="AB79" i="89"/>
  <c r="V14" i="89"/>
  <c r="AB14" i="89"/>
  <c r="V15" i="89"/>
  <c r="AB15" i="89"/>
  <c r="AB67" i="89"/>
  <c r="V67" i="89"/>
  <c r="AB59" i="89"/>
  <c r="V59" i="89"/>
  <c r="AB66" i="89"/>
  <c r="V66" i="89"/>
  <c r="V72" i="89"/>
  <c r="AB72" i="89"/>
  <c r="V61" i="89"/>
  <c r="AB61" i="89"/>
  <c r="V16" i="89"/>
  <c r="AB16" i="89"/>
  <c r="V45" i="89"/>
  <c r="AB45" i="89"/>
  <c r="V69" i="89"/>
  <c r="AB69" i="89"/>
  <c r="AB74" i="89"/>
  <c r="V74" i="89"/>
  <c r="AB80" i="89"/>
  <c r="V80" i="89"/>
  <c r="AB47" i="89"/>
  <c r="V47" i="89"/>
  <c r="AB63" i="89"/>
  <c r="V63" i="89"/>
  <c r="V77" i="89"/>
  <c r="AB77" i="89"/>
  <c r="V51" i="68"/>
  <c r="AB51" i="68"/>
  <c r="AB90" i="68"/>
  <c r="V90" i="68"/>
  <c r="V46" i="68"/>
  <c r="AB46" i="68"/>
  <c r="V57" i="68"/>
  <c r="AB57" i="68"/>
  <c r="V60" i="68"/>
  <c r="AB60" i="68"/>
  <c r="V74" i="68"/>
  <c r="AB74" i="68"/>
  <c r="AB83" i="68"/>
  <c r="V83" i="68"/>
  <c r="V47" i="68"/>
  <c r="AB47" i="68"/>
  <c r="V28" i="68"/>
  <c r="AB28" i="68"/>
  <c r="AB31" i="68"/>
  <c r="V31" i="68"/>
  <c r="AB81" i="68"/>
  <c r="V81" i="68"/>
  <c r="AB65" i="68"/>
  <c r="V65" i="68"/>
  <c r="AB92" i="68"/>
  <c r="V92" i="68"/>
  <c r="V52" i="68"/>
  <c r="AB52" i="68"/>
  <c r="AB91" i="68"/>
  <c r="V91" i="68"/>
  <c r="V59" i="68"/>
  <c r="AB59" i="68"/>
  <c r="V61" i="68"/>
  <c r="AB61" i="68"/>
  <c r="AB88" i="68"/>
  <c r="V88" i="68"/>
  <c r="V67" i="68"/>
  <c r="AB67" i="68"/>
  <c r="V55" i="68"/>
  <c r="AB55" i="68"/>
  <c r="AB89" i="68"/>
  <c r="V89" i="68"/>
  <c r="AB97" i="68"/>
  <c r="V97" i="68"/>
  <c r="V62" i="68"/>
  <c r="AB62" i="68"/>
  <c r="AB68" i="68"/>
  <c r="V68" i="68"/>
  <c r="V48" i="68"/>
  <c r="AB48" i="68"/>
  <c r="V45" i="68"/>
  <c r="AB45" i="68"/>
  <c r="AB80" i="68"/>
  <c r="V80" i="68"/>
  <c r="AB77" i="68"/>
  <c r="V77" i="68"/>
  <c r="AB30" i="68"/>
  <c r="V30" i="68"/>
  <c r="V64" i="68"/>
  <c r="AB64" i="68"/>
  <c r="V56" i="68"/>
  <c r="AB56" i="68"/>
  <c r="V27" i="68"/>
  <c r="AB27" i="68"/>
  <c r="AB66" i="68"/>
  <c r="V66" i="68"/>
  <c r="AB86" i="68"/>
  <c r="V86" i="68"/>
  <c r="V21" i="68"/>
  <c r="AB21" i="68"/>
  <c r="AB73" i="68"/>
  <c r="V73" i="68"/>
  <c r="V23" i="68"/>
  <c r="AB23" i="68"/>
  <c r="AB85" i="68"/>
  <c r="V85" i="68"/>
  <c r="V71" i="68"/>
  <c r="AB71" i="68"/>
  <c r="V44" i="68"/>
  <c r="AB44" i="68"/>
  <c r="AB75" i="68"/>
  <c r="V75" i="68"/>
  <c r="AB82" i="68"/>
  <c r="V82" i="68"/>
  <c r="AB94" i="68"/>
  <c r="V94" i="68"/>
  <c r="AB29" i="68"/>
  <c r="V29" i="68"/>
  <c r="V24" i="68"/>
  <c r="AB24" i="68"/>
  <c r="V39" i="68"/>
  <c r="AB39" i="68"/>
  <c r="AB93" i="68"/>
  <c r="V93" i="68"/>
  <c r="V50" i="68"/>
  <c r="AB50" i="68"/>
  <c r="AB96" i="68"/>
  <c r="V96" i="68"/>
  <c r="V35" i="68"/>
  <c r="AB35" i="68"/>
  <c r="V37" i="68"/>
  <c r="AB37" i="68"/>
  <c r="V34" i="68"/>
  <c r="AB34" i="68"/>
  <c r="AB84" i="68"/>
  <c r="V84" i="68"/>
  <c r="V25" i="68"/>
  <c r="AB25" i="68"/>
  <c r="AB72" i="68"/>
  <c r="V72" i="68"/>
  <c r="V26" i="68"/>
  <c r="AB26" i="68"/>
  <c r="V69" i="68"/>
  <c r="AB69" i="68"/>
  <c r="V43" i="68"/>
  <c r="AB43" i="68"/>
  <c r="V54" i="68"/>
  <c r="AB54" i="68"/>
  <c r="V42" i="68"/>
  <c r="AB42" i="68"/>
  <c r="V70" i="68"/>
  <c r="AB70" i="68"/>
  <c r="V41" i="68"/>
  <c r="AB41" i="68"/>
  <c r="AB78" i="68"/>
  <c r="V78" i="68"/>
  <c r="V126" i="66"/>
  <c r="AB126" i="66"/>
  <c r="V82" i="66"/>
  <c r="AB82" i="66"/>
  <c r="AB45" i="66"/>
  <c r="V45" i="66"/>
  <c r="AB90" i="66"/>
  <c r="V90" i="66"/>
  <c r="AB17" i="66"/>
  <c r="V17" i="66"/>
  <c r="V111" i="66"/>
  <c r="AB111" i="66"/>
  <c r="V50" i="66"/>
  <c r="AB50" i="66"/>
  <c r="V60" i="66"/>
  <c r="AB60" i="66"/>
  <c r="V102" i="66"/>
  <c r="AB102" i="66"/>
  <c r="V114" i="66"/>
  <c r="AB114" i="66"/>
  <c r="AB97" i="66"/>
  <c r="V97" i="66"/>
  <c r="V40" i="66"/>
  <c r="AB40" i="66"/>
  <c r="AB91" i="66"/>
  <c r="V91" i="66"/>
  <c r="V127" i="66"/>
  <c r="AB127" i="66"/>
  <c r="AB106" i="66"/>
  <c r="V106" i="66"/>
  <c r="AB15" i="66"/>
  <c r="V15" i="66"/>
  <c r="V27" i="66"/>
  <c r="AB27" i="66"/>
  <c r="AB49" i="66"/>
  <c r="V49" i="66"/>
  <c r="AB29" i="66"/>
  <c r="V29" i="66"/>
  <c r="AB93" i="66"/>
  <c r="V93" i="66"/>
  <c r="AB98" i="66"/>
  <c r="V98" i="66"/>
  <c r="AB124" i="66"/>
  <c r="V124" i="66"/>
  <c r="V87" i="66"/>
  <c r="AB87" i="66"/>
  <c r="V52" i="66"/>
  <c r="AB52" i="66"/>
  <c r="AB85" i="66"/>
  <c r="V85" i="66"/>
  <c r="AB72" i="66"/>
  <c r="V72" i="66"/>
  <c r="AB107" i="66"/>
  <c r="V107" i="66"/>
  <c r="AB57" i="66"/>
  <c r="V57" i="66"/>
  <c r="AB112" i="66"/>
  <c r="V112" i="66"/>
  <c r="V79" i="66"/>
  <c r="AB79" i="66"/>
  <c r="AB113" i="66"/>
  <c r="V113" i="66"/>
  <c r="AB28" i="66"/>
  <c r="V28" i="66"/>
  <c r="V11" i="66"/>
  <c r="AB11" i="66"/>
  <c r="AB16" i="66"/>
  <c r="V16" i="66"/>
  <c r="AB122" i="66"/>
  <c r="V122" i="66"/>
  <c r="V119" i="66"/>
  <c r="AB119" i="66"/>
  <c r="AB35" i="66"/>
  <c r="V35" i="66"/>
  <c r="AB14" i="66"/>
  <c r="V14" i="66"/>
  <c r="V73" i="66"/>
  <c r="AB73" i="66"/>
  <c r="V22" i="66"/>
  <c r="AB22" i="66"/>
  <c r="AB64" i="66"/>
  <c r="V64" i="66"/>
  <c r="AB117" i="66"/>
  <c r="V117" i="66"/>
  <c r="V95" i="66"/>
  <c r="AB95" i="66"/>
  <c r="AB92" i="66"/>
  <c r="V92" i="66"/>
  <c r="AB66" i="66"/>
  <c r="V66" i="66"/>
  <c r="AB80" i="66"/>
  <c r="V80" i="66"/>
  <c r="AB123" i="66"/>
  <c r="V123" i="66"/>
  <c r="V42" i="66"/>
  <c r="AB42" i="66"/>
  <c r="AB24" i="66"/>
  <c r="V24" i="66"/>
  <c r="V67" i="66"/>
  <c r="AB67" i="66"/>
  <c r="AB8" i="66"/>
  <c r="V8" i="66"/>
  <c r="V59" i="66"/>
  <c r="AB59" i="66"/>
  <c r="AB78" i="66"/>
  <c r="V78" i="66"/>
  <c r="V58" i="66"/>
  <c r="AB58" i="66"/>
  <c r="AB86" i="66"/>
  <c r="V86" i="66"/>
  <c r="AB104" i="66"/>
  <c r="V104" i="66"/>
  <c r="V19" i="66"/>
  <c r="AB19" i="66"/>
  <c r="V103" i="66"/>
  <c r="AB103" i="66"/>
  <c r="V12" i="66"/>
  <c r="AB12" i="66"/>
  <c r="V88" i="66"/>
  <c r="AB88" i="66"/>
  <c r="AB68" i="66"/>
  <c r="V68" i="66"/>
  <c r="V118" i="66"/>
  <c r="AB118" i="66"/>
  <c r="V101" i="66"/>
  <c r="AB101" i="66"/>
  <c r="V120" i="66"/>
  <c r="AB120" i="66"/>
  <c r="V75" i="66"/>
  <c r="AB75" i="66"/>
  <c r="AB56" i="66"/>
  <c r="V56" i="66"/>
  <c r="AB13" i="66"/>
  <c r="V13" i="66"/>
  <c r="AB94" i="66"/>
  <c r="V94" i="66"/>
  <c r="AB53" i="66"/>
  <c r="V53" i="66"/>
  <c r="V110" i="66"/>
  <c r="AB110" i="66"/>
  <c r="AB41" i="66"/>
  <c r="V41" i="66"/>
  <c r="V43" i="66"/>
  <c r="AB43" i="66"/>
  <c r="AB21" i="66"/>
  <c r="V21" i="66"/>
  <c r="AB62" i="66"/>
  <c r="V62" i="66"/>
  <c r="AB44" i="66"/>
  <c r="V44" i="66"/>
  <c r="AB129" i="66"/>
  <c r="V129" i="66"/>
  <c r="AB84" i="66"/>
  <c r="V84" i="66"/>
  <c r="V74" i="66"/>
  <c r="AB74" i="66"/>
  <c r="AB89" i="66"/>
  <c r="V89" i="66"/>
  <c r="AB9" i="66"/>
  <c r="V9" i="66"/>
  <c r="AB76" i="66"/>
  <c r="V76" i="66"/>
  <c r="AB30" i="66"/>
  <c r="V30" i="66"/>
  <c r="V125" i="66"/>
  <c r="AB125" i="66"/>
  <c r="AB69" i="66"/>
  <c r="V69" i="66"/>
  <c r="AB63" i="66"/>
  <c r="V63" i="66"/>
  <c r="V51" i="66"/>
  <c r="AB51" i="66"/>
  <c r="AB55" i="66"/>
  <c r="V55" i="66"/>
  <c r="V65" i="66"/>
  <c r="AB65" i="66"/>
  <c r="AB131" i="66"/>
  <c r="V131" i="66"/>
  <c r="AB96" i="66"/>
  <c r="V96" i="66"/>
  <c r="AB116" i="66"/>
  <c r="V116" i="66"/>
  <c r="AB70" i="66"/>
  <c r="V70" i="66"/>
  <c r="V108" i="66"/>
  <c r="AB108" i="66"/>
  <c r="V10" i="66"/>
  <c r="AB10" i="66"/>
  <c r="V25" i="66"/>
  <c r="AB25" i="66"/>
  <c r="AB132" i="66"/>
  <c r="V132" i="66"/>
  <c r="AB38" i="66"/>
  <c r="V38" i="66"/>
  <c r="V81" i="66"/>
  <c r="AB81" i="66"/>
  <c r="AB48" i="66"/>
  <c r="V48" i="66"/>
  <c r="AB36" i="66"/>
  <c r="V36" i="66"/>
  <c r="AB71" i="66"/>
  <c r="V71" i="66"/>
  <c r="AB105" i="66"/>
  <c r="V105" i="66"/>
  <c r="V20" i="66"/>
  <c r="AB20" i="66"/>
  <c r="AB61" i="66"/>
  <c r="V61" i="66"/>
  <c r="AB47" i="66"/>
  <c r="V47" i="66"/>
  <c r="AB46" i="66"/>
  <c r="V46" i="66"/>
  <c r="V34" i="66"/>
  <c r="AB34" i="66"/>
  <c r="V50" i="85"/>
  <c r="AB50" i="85"/>
  <c r="V51" i="85"/>
  <c r="AB51" i="85"/>
  <c r="V86" i="85"/>
  <c r="AB86" i="85"/>
  <c r="V26" i="85"/>
  <c r="AB26" i="85"/>
  <c r="V104" i="85"/>
  <c r="AB104" i="85"/>
  <c r="V27" i="85"/>
  <c r="AB27" i="85"/>
  <c r="V71" i="85"/>
  <c r="AB71" i="85"/>
  <c r="V83" i="85"/>
  <c r="AB83" i="85"/>
  <c r="V105" i="85"/>
  <c r="AB105" i="85"/>
  <c r="AB75" i="85"/>
  <c r="V75" i="85"/>
  <c r="V43" i="85"/>
  <c r="AB43" i="85"/>
  <c r="V18" i="85"/>
  <c r="AB18" i="85"/>
  <c r="V32" i="85"/>
  <c r="AB32" i="85"/>
  <c r="V52" i="85"/>
  <c r="AB52" i="85"/>
  <c r="V66" i="85"/>
  <c r="AB66" i="85"/>
  <c r="V16" i="85"/>
  <c r="AB16" i="85"/>
  <c r="V36" i="85"/>
  <c r="AB36" i="85"/>
  <c r="V67" i="85"/>
  <c r="AB67" i="85"/>
  <c r="V49" i="85"/>
  <c r="AB49" i="85"/>
  <c r="V31" i="85"/>
  <c r="AB31" i="85"/>
  <c r="AB91" i="85"/>
  <c r="V91" i="85"/>
  <c r="V63" i="85"/>
  <c r="AB63" i="85"/>
  <c r="V35" i="85"/>
  <c r="AB35" i="85"/>
  <c r="AB80" i="85"/>
  <c r="V80" i="85"/>
  <c r="V21" i="85"/>
  <c r="AB21" i="85"/>
  <c r="V19" i="85"/>
  <c r="AB19" i="85"/>
  <c r="V88" i="85"/>
  <c r="AB88" i="85"/>
  <c r="V69" i="85"/>
  <c r="AB69" i="85"/>
  <c r="V28" i="85"/>
  <c r="AB28" i="85"/>
  <c r="AB102" i="85"/>
  <c r="V102" i="85"/>
  <c r="V87" i="85"/>
  <c r="AB87" i="85"/>
  <c r="V12" i="85"/>
  <c r="AB12" i="85"/>
  <c r="V68" i="85"/>
  <c r="AB68" i="85"/>
  <c r="V15" i="85"/>
  <c r="AB15" i="85"/>
  <c r="V57" i="85"/>
  <c r="AB57" i="85"/>
  <c r="V54" i="85"/>
  <c r="AB54" i="85"/>
  <c r="V44" i="85"/>
  <c r="AB44" i="85"/>
  <c r="V41" i="85"/>
  <c r="AB41" i="85"/>
  <c r="V38" i="85"/>
  <c r="AB38" i="85"/>
  <c r="AB76" i="85"/>
  <c r="V76" i="85"/>
  <c r="V34" i="85"/>
  <c r="AB34" i="85"/>
  <c r="V81" i="85"/>
  <c r="AB81" i="85"/>
  <c r="V11" i="85"/>
  <c r="AB11" i="85"/>
  <c r="V56" i="85"/>
  <c r="AB56" i="85"/>
  <c r="V84" i="85"/>
  <c r="AB84" i="85"/>
  <c r="V37" i="85"/>
  <c r="AB37" i="85"/>
  <c r="V40" i="85"/>
  <c r="AB40" i="85"/>
  <c r="V60" i="85"/>
  <c r="AB60" i="85"/>
  <c r="V10" i="85"/>
  <c r="AB10" i="85"/>
  <c r="V13" i="85"/>
  <c r="AB13" i="85"/>
  <c r="V39" i="85"/>
  <c r="AB39" i="85"/>
  <c r="V8" i="85"/>
  <c r="AB8" i="85"/>
  <c r="V61" i="85"/>
  <c r="AB61" i="85"/>
  <c r="V73" i="85"/>
  <c r="AB73" i="85"/>
  <c r="V17" i="85"/>
  <c r="AB17" i="85"/>
  <c r="V45" i="85"/>
  <c r="AB45" i="85"/>
  <c r="V48" i="85"/>
  <c r="AB48" i="85"/>
  <c r="V55" i="85"/>
  <c r="AB55" i="85"/>
  <c r="V47" i="85"/>
  <c r="AB47" i="85"/>
  <c r="V29" i="85"/>
  <c r="AB29" i="85"/>
  <c r="V82" i="85"/>
  <c r="AB82" i="85"/>
  <c r="V85" i="85"/>
  <c r="AB85" i="85"/>
  <c r="V58" i="85"/>
  <c r="AB58" i="85"/>
  <c r="V72" i="85"/>
  <c r="AB72" i="85"/>
  <c r="AB77" i="85"/>
  <c r="V77" i="85"/>
  <c r="V14" i="85"/>
  <c r="AB14" i="85"/>
  <c r="AB101" i="85"/>
  <c r="V101" i="85"/>
  <c r="V89" i="85"/>
  <c r="AB89" i="85"/>
  <c r="V100" i="85"/>
  <c r="AB100" i="85"/>
  <c r="V9" i="85"/>
  <c r="AB9" i="85"/>
  <c r="V70" i="85"/>
  <c r="AB70" i="85"/>
  <c r="V65" i="85"/>
  <c r="AB65" i="85"/>
  <c r="V62" i="85"/>
  <c r="AB62" i="85"/>
  <c r="AB90" i="85"/>
  <c r="V90" i="85"/>
  <c r="V24" i="85"/>
  <c r="AB24" i="85"/>
  <c r="V46" i="85"/>
  <c r="AB46" i="85"/>
  <c r="V74" i="85"/>
  <c r="AB74" i="85"/>
  <c r="V33" i="85"/>
  <c r="AB33" i="85"/>
  <c r="V30" i="85"/>
  <c r="AB30" i="85"/>
  <c r="AB78" i="85"/>
  <c r="V78" i="85"/>
  <c r="V8" i="65"/>
  <c r="AB8" i="65"/>
  <c r="V37" i="65"/>
  <c r="AB37" i="65"/>
  <c r="V93" i="65"/>
  <c r="AB93" i="65"/>
  <c r="AB10" i="65"/>
  <c r="V10" i="65"/>
  <c r="AB83" i="65"/>
  <c r="V83" i="65"/>
  <c r="AB79" i="65"/>
  <c r="V79" i="65"/>
  <c r="V52" i="65"/>
  <c r="AB52" i="65"/>
  <c r="AB26" i="65"/>
  <c r="V26" i="65"/>
  <c r="AB69" i="65"/>
  <c r="V69" i="65"/>
  <c r="AB65" i="65"/>
  <c r="V65" i="65"/>
  <c r="V45" i="65"/>
  <c r="AB45" i="65"/>
  <c r="V50" i="65"/>
  <c r="AB50" i="65"/>
  <c r="V54" i="65"/>
  <c r="AB54" i="65"/>
  <c r="AB66" i="65"/>
  <c r="V66" i="65"/>
  <c r="V100" i="65"/>
  <c r="AB100" i="65"/>
  <c r="AB76" i="65"/>
  <c r="V76" i="65"/>
  <c r="V43" i="65"/>
  <c r="AB43" i="65"/>
  <c r="V39" i="65"/>
  <c r="AB39" i="65"/>
  <c r="V29" i="65"/>
  <c r="AB29" i="65"/>
  <c r="V85" i="65"/>
  <c r="AB85" i="65"/>
  <c r="AB31" i="65"/>
  <c r="V31" i="65"/>
  <c r="AB21" i="65"/>
  <c r="V21" i="65"/>
  <c r="AB78" i="65"/>
  <c r="V78" i="65"/>
  <c r="AB19" i="65"/>
  <c r="V19" i="65"/>
  <c r="V89" i="65"/>
  <c r="AB89" i="65"/>
  <c r="V49" i="65"/>
  <c r="AB49" i="65"/>
  <c r="AB14" i="65"/>
  <c r="V14" i="65"/>
  <c r="AB82" i="65"/>
  <c r="V82" i="65"/>
  <c r="V58" i="65"/>
  <c r="AB58" i="65"/>
  <c r="V53" i="65"/>
  <c r="AB53" i="65"/>
  <c r="V99" i="65"/>
  <c r="AB99" i="65"/>
  <c r="AB9" i="65"/>
  <c r="V9" i="65"/>
  <c r="V87" i="65"/>
  <c r="AB87" i="65"/>
  <c r="AB73" i="65"/>
  <c r="V73" i="65"/>
  <c r="AB67" i="65"/>
  <c r="V67" i="65"/>
  <c r="AB63" i="65"/>
  <c r="V63" i="65"/>
  <c r="AB34" i="65"/>
  <c r="V34" i="65"/>
  <c r="V36" i="65"/>
  <c r="AB36" i="65"/>
  <c r="AB23" i="65"/>
  <c r="V23" i="65"/>
  <c r="V27" i="65"/>
  <c r="AB27" i="65"/>
  <c r="AB68" i="65"/>
  <c r="V68" i="65"/>
  <c r="AB74" i="65"/>
  <c r="V74" i="65"/>
  <c r="V101" i="65"/>
  <c r="AB101" i="65"/>
  <c r="V38" i="65"/>
  <c r="AB38" i="65"/>
  <c r="AB20" i="65"/>
  <c r="V20" i="65"/>
  <c r="AB77" i="65"/>
  <c r="V77" i="65"/>
  <c r="V56" i="65"/>
  <c r="AB56" i="65"/>
  <c r="V91" i="65"/>
  <c r="AB91" i="65"/>
  <c r="AB24" i="65"/>
  <c r="V24" i="65"/>
  <c r="AB72" i="65"/>
  <c r="V72" i="65"/>
  <c r="AB71" i="65"/>
  <c r="V71" i="65"/>
  <c r="V35" i="65"/>
  <c r="AB35" i="65"/>
  <c r="AB25" i="65"/>
  <c r="V25" i="65"/>
  <c r="AB15" i="65"/>
  <c r="V15" i="65"/>
  <c r="AB11" i="65"/>
  <c r="V11" i="65"/>
  <c r="V47" i="65"/>
  <c r="AB47" i="65"/>
  <c r="V44" i="65"/>
  <c r="AB44" i="65"/>
  <c r="V30" i="65"/>
  <c r="AB30" i="65"/>
  <c r="V42" i="65"/>
  <c r="AB42" i="65"/>
  <c r="AB64" i="65"/>
  <c r="V64" i="65"/>
  <c r="AB81" i="65"/>
  <c r="V81" i="65"/>
  <c r="V48" i="65"/>
  <c r="AB48" i="65"/>
  <c r="V61" i="65"/>
  <c r="AB61" i="65"/>
  <c r="AB22" i="65"/>
  <c r="V22" i="65"/>
  <c r="V51" i="65"/>
  <c r="AB51" i="65"/>
  <c r="V88" i="65"/>
  <c r="AB88" i="65"/>
  <c r="AB84" i="65"/>
  <c r="V84" i="65"/>
  <c r="V41" i="65"/>
  <c r="AB41" i="65"/>
  <c r="V94" i="65"/>
  <c r="AB94" i="65"/>
  <c r="V102" i="65"/>
  <c r="AB102" i="65"/>
  <c r="AB80" i="65"/>
  <c r="V80" i="65"/>
  <c r="V92" i="65"/>
  <c r="AB92" i="65"/>
  <c r="AB75" i="65"/>
  <c r="V75" i="65"/>
  <c r="V90" i="65"/>
  <c r="AB90" i="65"/>
  <c r="AB12" i="65"/>
  <c r="V12" i="65"/>
  <c r="AB32" i="65"/>
  <c r="V32" i="65"/>
  <c r="AB28" i="65"/>
  <c r="V28" i="65"/>
  <c r="AB13" i="65"/>
  <c r="V13" i="65"/>
  <c r="AB26" i="78"/>
  <c r="V26" i="78"/>
  <c r="AB19" i="78"/>
  <c r="V19" i="78"/>
  <c r="AB34" i="78"/>
  <c r="V34" i="78"/>
  <c r="V21" i="78"/>
  <c r="AB21" i="78"/>
  <c r="V48" i="78"/>
  <c r="AB48" i="78"/>
  <c r="AB27" i="78"/>
  <c r="V27" i="78"/>
  <c r="AB18" i="78"/>
  <c r="V18" i="78"/>
  <c r="V101" i="78"/>
  <c r="AB101" i="78"/>
  <c r="AB53" i="78"/>
  <c r="V53" i="78"/>
  <c r="V84" i="78"/>
  <c r="AB84" i="78"/>
  <c r="AB16" i="78"/>
  <c r="V16" i="78"/>
  <c r="V99" i="78"/>
  <c r="AB99" i="78"/>
  <c r="V87" i="78"/>
  <c r="AB87" i="78"/>
  <c r="V85" i="78"/>
  <c r="AB85" i="78"/>
  <c r="V94" i="78"/>
  <c r="AB94" i="78"/>
  <c r="AB66" i="78"/>
  <c r="V66" i="78"/>
  <c r="AB25" i="78"/>
  <c r="V25" i="78"/>
  <c r="V88" i="78"/>
  <c r="AB88" i="78"/>
  <c r="V59" i="78"/>
  <c r="AB59" i="78"/>
  <c r="AB22" i="78"/>
  <c r="V22" i="78"/>
  <c r="V93" i="78"/>
  <c r="AB93" i="78"/>
  <c r="V9" i="78"/>
  <c r="AB9" i="78"/>
  <c r="V46" i="78"/>
  <c r="AB46" i="78"/>
  <c r="V8" i="78"/>
  <c r="AB8" i="78"/>
  <c r="V90" i="78"/>
  <c r="AB90" i="78"/>
  <c r="AB64" i="78"/>
  <c r="V64" i="78"/>
  <c r="AB65" i="78"/>
  <c r="V65" i="78"/>
  <c r="AB31" i="78"/>
  <c r="V31" i="78"/>
  <c r="AB61" i="78"/>
  <c r="V61" i="78"/>
  <c r="AB82" i="78"/>
  <c r="V82" i="78"/>
  <c r="AB41" i="78"/>
  <c r="V41" i="78"/>
  <c r="V62" i="78"/>
  <c r="AB62" i="78"/>
  <c r="AB52" i="78"/>
  <c r="V52" i="78"/>
  <c r="AB79" i="78"/>
  <c r="V79" i="78"/>
  <c r="AB76" i="78"/>
  <c r="V76" i="78"/>
  <c r="AB35" i="78"/>
  <c r="V35" i="78"/>
  <c r="V20" i="78"/>
  <c r="AB20" i="78"/>
  <c r="AB63" i="78"/>
  <c r="V63" i="78"/>
  <c r="V38" i="78"/>
  <c r="AB38" i="78"/>
  <c r="V100" i="78"/>
  <c r="AB100" i="78"/>
  <c r="AB80" i="78"/>
  <c r="V80" i="78"/>
  <c r="AB47" i="78"/>
  <c r="V47" i="78"/>
  <c r="AB78" i="78"/>
  <c r="V78" i="78"/>
  <c r="V95" i="78"/>
  <c r="AB95" i="78"/>
  <c r="V17" i="78"/>
  <c r="AB17" i="78"/>
  <c r="AB55" i="78"/>
  <c r="V55" i="78"/>
  <c r="AB77" i="78"/>
  <c r="V77" i="78"/>
  <c r="AB57" i="78"/>
  <c r="V57" i="78"/>
  <c r="V97" i="78"/>
  <c r="AB97" i="78"/>
  <c r="V40" i="78"/>
  <c r="AB40" i="78"/>
  <c r="V104" i="78"/>
  <c r="AB104" i="78"/>
  <c r="AB60" i="78"/>
  <c r="V60" i="78"/>
  <c r="V98" i="78"/>
  <c r="AB98" i="78"/>
  <c r="AB83" i="78"/>
  <c r="V83" i="78"/>
  <c r="V86" i="78"/>
  <c r="AB86" i="78"/>
  <c r="AB74" i="78"/>
  <c r="V74" i="78"/>
  <c r="AB49" i="78"/>
  <c r="V49" i="78"/>
  <c r="AB69" i="78"/>
  <c r="V69" i="78"/>
  <c r="V92" i="78"/>
  <c r="AB92" i="78"/>
  <c r="AB24" i="78"/>
  <c r="V24" i="78"/>
  <c r="V11" i="78"/>
  <c r="AB11" i="78"/>
  <c r="V91" i="78"/>
  <c r="AB91" i="78"/>
  <c r="AB81" i="78"/>
  <c r="V81" i="78"/>
  <c r="AB28" i="78"/>
  <c r="V28" i="78"/>
  <c r="AB33" i="78"/>
  <c r="V33" i="78"/>
  <c r="V44" i="78"/>
  <c r="AB44" i="78"/>
  <c r="AB58" i="78"/>
  <c r="V58" i="78"/>
  <c r="V14" i="78"/>
  <c r="AB14" i="78"/>
  <c r="AB36" i="78"/>
  <c r="V36" i="78"/>
  <c r="AB68" i="78"/>
  <c r="V68" i="78"/>
  <c r="AB30" i="78"/>
  <c r="V30" i="78"/>
  <c r="V15" i="78"/>
  <c r="AB15" i="78"/>
  <c r="V103" i="78"/>
  <c r="AB103" i="78"/>
  <c r="AB51" i="78"/>
  <c r="V51" i="78"/>
  <c r="V50" i="78"/>
  <c r="AB50" i="78"/>
  <c r="V56" i="78"/>
  <c r="AB56" i="78"/>
  <c r="V89" i="78"/>
  <c r="AB89" i="78"/>
  <c r="V96" i="78"/>
  <c r="AB96" i="78"/>
  <c r="AB37" i="78"/>
  <c r="V37" i="78"/>
  <c r="AB75" i="78"/>
  <c r="V75" i="78"/>
  <c r="V133" i="66"/>
  <c r="V99" i="68"/>
  <c r="AB99" i="203"/>
  <c r="V99" i="203"/>
  <c r="AB106" i="85"/>
  <c r="V106" i="85"/>
  <c r="AB106" i="78"/>
  <c r="V106" i="78"/>
  <c r="AY100" i="67" l="1"/>
  <c r="AV100" i="67"/>
  <c r="AS100" i="67"/>
  <c r="AP100" i="67"/>
  <c r="AM100" i="67"/>
  <c r="AJ100" i="67"/>
  <c r="AG100" i="67"/>
  <c r="F100" i="67"/>
  <c r="AY139" i="86"/>
  <c r="AV139" i="86"/>
  <c r="AS139" i="86"/>
  <c r="AP139" i="86"/>
  <c r="AM139" i="86"/>
  <c r="AJ139" i="86"/>
  <c r="AG139" i="86"/>
  <c r="F139" i="86"/>
  <c r="AY134" i="66"/>
  <c r="P8" i="186" s="1"/>
  <c r="AV134" i="66"/>
  <c r="AS134" i="66"/>
  <c r="AP134" i="66"/>
  <c r="AM134" i="66"/>
  <c r="AJ134" i="66"/>
  <c r="AG134" i="66"/>
  <c r="F134" i="66"/>
  <c r="AY107" i="85"/>
  <c r="AV107" i="85"/>
  <c r="AS107" i="85"/>
  <c r="AP107" i="85"/>
  <c r="AM107" i="85"/>
  <c r="AJ107" i="85"/>
  <c r="AG107" i="85"/>
  <c r="AY104" i="65"/>
  <c r="AV104" i="65"/>
  <c r="AS104" i="65"/>
  <c r="AP104" i="65"/>
  <c r="AM104" i="65"/>
  <c r="AJ104" i="65"/>
  <c r="AG104" i="65"/>
  <c r="K100" i="67" l="1"/>
  <c r="K139" i="86"/>
  <c r="K134" i="66"/>
  <c r="K107" i="85"/>
  <c r="K104" i="6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4" i="35"/>
  <c r="AF139" i="86" l="1"/>
  <c r="AF134" i="66"/>
  <c r="AB134" i="66" l="1"/>
  <c r="AF107" i="85"/>
  <c r="AF100" i="67"/>
  <c r="AF104" i="65"/>
  <c r="AF99" i="239"/>
  <c r="AD99" i="239"/>
  <c r="K99" i="239"/>
  <c r="I99" i="239"/>
  <c r="J99" i="239" s="1"/>
  <c r="Y99" i="239" s="1"/>
  <c r="AF98" i="239"/>
  <c r="AD98" i="239"/>
  <c r="K98" i="239"/>
  <c r="I98" i="239"/>
  <c r="J98" i="239" s="1"/>
  <c r="Y98" i="239" s="1"/>
  <c r="AF97" i="239"/>
  <c r="AD97" i="239"/>
  <c r="K97" i="239"/>
  <c r="I97" i="239"/>
  <c r="J97" i="239" s="1"/>
  <c r="Y97" i="239" s="1"/>
  <c r="L97" i="239" s="1"/>
  <c r="AF96" i="239"/>
  <c r="AD96" i="239"/>
  <c r="K96" i="239"/>
  <c r="I96" i="239"/>
  <c r="J96" i="239" s="1"/>
  <c r="Y96" i="239" s="1"/>
  <c r="M96" i="239" s="1"/>
  <c r="AF95" i="239"/>
  <c r="AD95" i="239"/>
  <c r="K95" i="239"/>
  <c r="I95" i="239"/>
  <c r="J95" i="239" s="1"/>
  <c r="Y95" i="239" s="1"/>
  <c r="AF94" i="239"/>
  <c r="AD94" i="239"/>
  <c r="K94" i="239"/>
  <c r="I94" i="239"/>
  <c r="J94" i="239" s="1"/>
  <c r="Y94" i="239" s="1"/>
  <c r="AF93" i="239"/>
  <c r="AD93" i="239"/>
  <c r="K93" i="239"/>
  <c r="I93" i="239"/>
  <c r="J93" i="239" s="1"/>
  <c r="Y93" i="239" s="1"/>
  <c r="AF92" i="239"/>
  <c r="AD92" i="239"/>
  <c r="K92" i="239"/>
  <c r="I92" i="239"/>
  <c r="J92" i="239" s="1"/>
  <c r="Y92" i="239" s="1"/>
  <c r="R92" i="239" s="1"/>
  <c r="AF91" i="239"/>
  <c r="AD91" i="239"/>
  <c r="K91" i="239"/>
  <c r="I91" i="239"/>
  <c r="J91" i="239" s="1"/>
  <c r="Y91" i="239" s="1"/>
  <c r="T91" i="239" s="1"/>
  <c r="AF90" i="239"/>
  <c r="AD90" i="239"/>
  <c r="K90" i="239"/>
  <c r="I90" i="239"/>
  <c r="J90" i="239" s="1"/>
  <c r="Y90" i="239" s="1"/>
  <c r="AF89" i="239"/>
  <c r="AD89" i="239"/>
  <c r="K89" i="239"/>
  <c r="I89" i="239"/>
  <c r="J89" i="239" s="1"/>
  <c r="Y89" i="239" s="1"/>
  <c r="L89" i="239" s="1"/>
  <c r="AF88" i="239"/>
  <c r="AD88" i="239"/>
  <c r="K88" i="239"/>
  <c r="I88" i="239"/>
  <c r="J88" i="239" s="1"/>
  <c r="Y88" i="239" s="1"/>
  <c r="M88" i="239" s="1"/>
  <c r="AF87" i="239"/>
  <c r="AD87" i="239"/>
  <c r="K87" i="239"/>
  <c r="I87" i="239"/>
  <c r="J87" i="239" s="1"/>
  <c r="Y87" i="239" s="1"/>
  <c r="N87" i="239" s="1"/>
  <c r="AF86" i="239"/>
  <c r="AD86" i="239"/>
  <c r="K86" i="239"/>
  <c r="I86" i="239"/>
  <c r="J86" i="239" s="1"/>
  <c r="Y86" i="239" s="1"/>
  <c r="O86" i="239" s="1"/>
  <c r="AF85" i="239"/>
  <c r="AD85" i="239"/>
  <c r="K85" i="239"/>
  <c r="I85" i="239"/>
  <c r="J85" i="239" s="1"/>
  <c r="Y85" i="239" s="1"/>
  <c r="AF84" i="239"/>
  <c r="AD84" i="239"/>
  <c r="K84" i="239"/>
  <c r="I84" i="239"/>
  <c r="J84" i="239" s="1"/>
  <c r="Y84" i="239" s="1"/>
  <c r="R84" i="239" s="1"/>
  <c r="AF83" i="239"/>
  <c r="AD83" i="239"/>
  <c r="K83" i="239"/>
  <c r="I83" i="239"/>
  <c r="J83" i="239" s="1"/>
  <c r="Y83" i="239" s="1"/>
  <c r="T83" i="239" s="1"/>
  <c r="AF82" i="239"/>
  <c r="AD82" i="239"/>
  <c r="K82" i="239"/>
  <c r="I82" i="239"/>
  <c r="J82" i="239" s="1"/>
  <c r="Y82" i="239" s="1"/>
  <c r="AF81" i="239"/>
  <c r="AD81" i="239"/>
  <c r="K81" i="239"/>
  <c r="J81" i="239"/>
  <c r="Y81" i="239" s="1"/>
  <c r="I81" i="239"/>
  <c r="AF80" i="239"/>
  <c r="AD80" i="239"/>
  <c r="K80" i="239"/>
  <c r="I80" i="239"/>
  <c r="J80" i="239" s="1"/>
  <c r="Y80" i="239" s="1"/>
  <c r="AF79" i="239"/>
  <c r="AD79" i="239"/>
  <c r="K79" i="239"/>
  <c r="I79" i="239"/>
  <c r="J79" i="239" s="1"/>
  <c r="Y79" i="239" s="1"/>
  <c r="AF78" i="239"/>
  <c r="AD78" i="239"/>
  <c r="K78" i="239"/>
  <c r="I78" i="239"/>
  <c r="J78" i="239" s="1"/>
  <c r="Y78" i="239" s="1"/>
  <c r="AF77" i="239"/>
  <c r="AD77" i="239"/>
  <c r="K77" i="239"/>
  <c r="I77" i="239"/>
  <c r="J77" i="239" s="1"/>
  <c r="Y77" i="239" s="1"/>
  <c r="AF76" i="239"/>
  <c r="AD76" i="239"/>
  <c r="K76" i="239"/>
  <c r="I76" i="239"/>
  <c r="J76" i="239" s="1"/>
  <c r="Y76" i="239" s="1"/>
  <c r="AF75" i="239"/>
  <c r="AD75" i="239"/>
  <c r="K75" i="239"/>
  <c r="I75" i="239"/>
  <c r="J75" i="239" s="1"/>
  <c r="Y75" i="239" s="1"/>
  <c r="T75" i="239" s="1"/>
  <c r="AF74" i="239"/>
  <c r="AD74" i="239"/>
  <c r="K74" i="239"/>
  <c r="I74" i="239"/>
  <c r="J74" i="239" s="1"/>
  <c r="Y74" i="239" s="1"/>
  <c r="AF73" i="239"/>
  <c r="AD73" i="239"/>
  <c r="K73" i="239"/>
  <c r="I73" i="239"/>
  <c r="J73" i="239" s="1"/>
  <c r="Y73" i="239" s="1"/>
  <c r="AF72" i="239"/>
  <c r="AD72" i="239"/>
  <c r="K72" i="239"/>
  <c r="I72" i="239"/>
  <c r="J72" i="239" s="1"/>
  <c r="Y72" i="239" s="1"/>
  <c r="AF71" i="239"/>
  <c r="AD71" i="239"/>
  <c r="K71" i="239"/>
  <c r="I71" i="239"/>
  <c r="J71" i="239" s="1"/>
  <c r="Y71" i="239" s="1"/>
  <c r="AF70" i="239"/>
  <c r="AD70" i="239"/>
  <c r="K70" i="239"/>
  <c r="I70" i="239"/>
  <c r="J70" i="239" s="1"/>
  <c r="Y70" i="239" s="1"/>
  <c r="AF69" i="239"/>
  <c r="AD69" i="239"/>
  <c r="K69" i="239"/>
  <c r="I69" i="239"/>
  <c r="J69" i="239" s="1"/>
  <c r="Y69" i="239" s="1"/>
  <c r="AF68" i="239"/>
  <c r="AD68" i="239"/>
  <c r="K68" i="239"/>
  <c r="I68" i="239"/>
  <c r="J68" i="239" s="1"/>
  <c r="Y68" i="239" s="1"/>
  <c r="O68" i="239" s="1"/>
  <c r="AF67" i="239"/>
  <c r="AD67" i="239"/>
  <c r="K67" i="239"/>
  <c r="I67" i="239"/>
  <c r="J67" i="239" s="1"/>
  <c r="Y67" i="239" s="1"/>
  <c r="T67" i="239" s="1"/>
  <c r="AF66" i="239"/>
  <c r="AD66" i="239"/>
  <c r="K66" i="239"/>
  <c r="I66" i="239"/>
  <c r="J66" i="239" s="1"/>
  <c r="Y66" i="239" s="1"/>
  <c r="R66" i="239" s="1"/>
  <c r="AF65" i="239"/>
  <c r="AD65" i="239"/>
  <c r="K65" i="239"/>
  <c r="I65" i="239"/>
  <c r="J65" i="239" s="1"/>
  <c r="Y65" i="239" s="1"/>
  <c r="AF64" i="239"/>
  <c r="AD64" i="239"/>
  <c r="K64" i="239"/>
  <c r="I64" i="239"/>
  <c r="J64" i="239" s="1"/>
  <c r="Y64" i="239" s="1"/>
  <c r="AF63" i="239"/>
  <c r="AD63" i="239"/>
  <c r="K63" i="239"/>
  <c r="I63" i="239"/>
  <c r="J63" i="239" s="1"/>
  <c r="Y63" i="239" s="1"/>
  <c r="AF62" i="239"/>
  <c r="AD62" i="239"/>
  <c r="K62" i="239"/>
  <c r="I62" i="239"/>
  <c r="J62" i="239" s="1"/>
  <c r="Y62" i="239" s="1"/>
  <c r="AF61" i="239"/>
  <c r="AD61" i="239"/>
  <c r="K61" i="239"/>
  <c r="I61" i="239"/>
  <c r="J61" i="239" s="1"/>
  <c r="Y61" i="239" s="1"/>
  <c r="AF60" i="239"/>
  <c r="AD60" i="239"/>
  <c r="K60" i="239"/>
  <c r="I60" i="239"/>
  <c r="J60" i="239" s="1"/>
  <c r="Y60" i="239" s="1"/>
  <c r="R60" i="239" s="1"/>
  <c r="AF59" i="239"/>
  <c r="AD59" i="239"/>
  <c r="K59" i="239"/>
  <c r="I59" i="239"/>
  <c r="J59" i="239" s="1"/>
  <c r="Y59" i="239" s="1"/>
  <c r="P59" i="239" s="1"/>
  <c r="AF58" i="239"/>
  <c r="AD58" i="239"/>
  <c r="K58" i="239"/>
  <c r="I58" i="239"/>
  <c r="J58" i="239" s="1"/>
  <c r="Y58" i="239" s="1"/>
  <c r="AF57" i="239"/>
  <c r="AD57" i="239"/>
  <c r="K57" i="239"/>
  <c r="I57" i="239"/>
  <c r="J57" i="239" s="1"/>
  <c r="Y57" i="239" s="1"/>
  <c r="AF56" i="239"/>
  <c r="AD56" i="239"/>
  <c r="K56" i="239"/>
  <c r="I56" i="239"/>
  <c r="J56" i="239" s="1"/>
  <c r="Y56" i="239" s="1"/>
  <c r="O56" i="239" s="1"/>
  <c r="AF55" i="239"/>
  <c r="AD55" i="239"/>
  <c r="K55" i="239"/>
  <c r="I55" i="239"/>
  <c r="J55" i="239" s="1"/>
  <c r="Y55" i="239" s="1"/>
  <c r="P55" i="239" s="1"/>
  <c r="AF54" i="239"/>
  <c r="AD54" i="239"/>
  <c r="K54" i="239"/>
  <c r="I54" i="239"/>
  <c r="J54" i="239" s="1"/>
  <c r="Y54" i="239" s="1"/>
  <c r="AF53" i="239"/>
  <c r="AD53" i="239"/>
  <c r="K53" i="239"/>
  <c r="I53" i="239"/>
  <c r="J53" i="239" s="1"/>
  <c r="Y53" i="239" s="1"/>
  <c r="AF52" i="239"/>
  <c r="AD52" i="239"/>
  <c r="K52" i="239"/>
  <c r="I52" i="239"/>
  <c r="J52" i="239" s="1"/>
  <c r="Y52" i="239" s="1"/>
  <c r="AF51" i="239"/>
  <c r="AD51" i="239"/>
  <c r="K51" i="239"/>
  <c r="I51" i="239"/>
  <c r="J51" i="239" s="1"/>
  <c r="Y51" i="239" s="1"/>
  <c r="AF50" i="239"/>
  <c r="AD50" i="239"/>
  <c r="K50" i="239"/>
  <c r="I50" i="239"/>
  <c r="J50" i="239" s="1"/>
  <c r="Y50" i="239" s="1"/>
  <c r="AF49" i="239"/>
  <c r="AD49" i="239"/>
  <c r="K49" i="239"/>
  <c r="I49" i="239"/>
  <c r="J49" i="239" s="1"/>
  <c r="Y49" i="239" s="1"/>
  <c r="O49" i="239" s="1"/>
  <c r="AF48" i="239"/>
  <c r="AD48" i="239"/>
  <c r="K48" i="239"/>
  <c r="I48" i="239"/>
  <c r="J48" i="239" s="1"/>
  <c r="Y48" i="239" s="1"/>
  <c r="N48" i="239" s="1"/>
  <c r="AF47" i="239"/>
  <c r="AD47" i="239"/>
  <c r="K47" i="239"/>
  <c r="I47" i="239"/>
  <c r="J47" i="239" s="1"/>
  <c r="Y47" i="239" s="1"/>
  <c r="N47" i="239" s="1"/>
  <c r="AF46" i="239"/>
  <c r="AD46" i="239"/>
  <c r="K46" i="239"/>
  <c r="I46" i="239"/>
  <c r="J46" i="239" s="1"/>
  <c r="Y46" i="239" s="1"/>
  <c r="AF45" i="239"/>
  <c r="AD45" i="239"/>
  <c r="K45" i="239"/>
  <c r="I45" i="239"/>
  <c r="J45" i="239" s="1"/>
  <c r="Y45" i="239" s="1"/>
  <c r="AF44" i="239"/>
  <c r="AD44" i="239"/>
  <c r="K44" i="239"/>
  <c r="I44" i="239"/>
  <c r="J44" i="239" s="1"/>
  <c r="Y44" i="239" s="1"/>
  <c r="AF43" i="239"/>
  <c r="AD43" i="239"/>
  <c r="K43" i="239"/>
  <c r="I43" i="239"/>
  <c r="J43" i="239" s="1"/>
  <c r="Y43" i="239" s="1"/>
  <c r="T43" i="239" s="1"/>
  <c r="AF42" i="239"/>
  <c r="AD42" i="239"/>
  <c r="K42" i="239"/>
  <c r="I42" i="239"/>
  <c r="J42" i="239" s="1"/>
  <c r="Y42" i="239" s="1"/>
  <c r="AF41" i="239"/>
  <c r="AD41" i="239"/>
  <c r="K41" i="239"/>
  <c r="I41" i="239"/>
  <c r="J41" i="239" s="1"/>
  <c r="Y41" i="239" s="1"/>
  <c r="AF40" i="239"/>
  <c r="AD40" i="239"/>
  <c r="K40" i="239"/>
  <c r="I40" i="239"/>
  <c r="J40" i="239" s="1"/>
  <c r="Y40" i="239" s="1"/>
  <c r="AF39" i="239"/>
  <c r="AD39" i="239"/>
  <c r="K39" i="239"/>
  <c r="I39" i="239"/>
  <c r="J39" i="239" s="1"/>
  <c r="Y39" i="239" s="1"/>
  <c r="AF38" i="239"/>
  <c r="AD38" i="239"/>
  <c r="K38" i="239"/>
  <c r="I38" i="239"/>
  <c r="J38" i="239" s="1"/>
  <c r="Y38" i="239" s="1"/>
  <c r="O38" i="239" s="1"/>
  <c r="AF37" i="239"/>
  <c r="AD37" i="239"/>
  <c r="K37" i="239"/>
  <c r="I37" i="239"/>
  <c r="J37" i="239" s="1"/>
  <c r="Y37" i="239" s="1"/>
  <c r="AF36" i="239"/>
  <c r="AD36" i="239"/>
  <c r="K36" i="239"/>
  <c r="I36" i="239"/>
  <c r="J36" i="239" s="1"/>
  <c r="Y36" i="239" s="1"/>
  <c r="AF35" i="239"/>
  <c r="AD35" i="239"/>
  <c r="K35" i="239"/>
  <c r="I35" i="239"/>
  <c r="J35" i="239" s="1"/>
  <c r="Y35" i="239" s="1"/>
  <c r="AF34" i="239"/>
  <c r="AD34" i="239"/>
  <c r="K34" i="239"/>
  <c r="I34" i="239"/>
  <c r="J34" i="239" s="1"/>
  <c r="Y34" i="239" s="1"/>
  <c r="P34" i="239" s="1"/>
  <c r="AF33" i="239"/>
  <c r="AD33" i="239"/>
  <c r="K33" i="239"/>
  <c r="I33" i="239"/>
  <c r="J33" i="239" s="1"/>
  <c r="Y33" i="239" s="1"/>
  <c r="R33" i="239" s="1"/>
  <c r="AF32" i="239"/>
  <c r="AD32" i="239"/>
  <c r="K32" i="239"/>
  <c r="I32" i="239"/>
  <c r="J32" i="239" s="1"/>
  <c r="Y32" i="239" s="1"/>
  <c r="AF31" i="239"/>
  <c r="AD31" i="239"/>
  <c r="K31" i="239"/>
  <c r="I31" i="239"/>
  <c r="J31" i="239" s="1"/>
  <c r="Y31" i="239" s="1"/>
  <c r="T31" i="239" s="1"/>
  <c r="AF30" i="239"/>
  <c r="AD30" i="239"/>
  <c r="K30" i="239"/>
  <c r="I30" i="239"/>
  <c r="J30" i="239" s="1"/>
  <c r="Y30" i="239" s="1"/>
  <c r="P30" i="239" s="1"/>
  <c r="AF29" i="239"/>
  <c r="AD29" i="239"/>
  <c r="K29" i="239"/>
  <c r="I29" i="239"/>
  <c r="J29" i="239" s="1"/>
  <c r="Y29" i="239" s="1"/>
  <c r="AF28" i="239"/>
  <c r="AD28" i="239"/>
  <c r="K28" i="239"/>
  <c r="I28" i="239"/>
  <c r="J28" i="239" s="1"/>
  <c r="Y28" i="239" s="1"/>
  <c r="AF27" i="239"/>
  <c r="AD27" i="239"/>
  <c r="K27" i="239"/>
  <c r="I27" i="239"/>
  <c r="J27" i="239" s="1"/>
  <c r="Y27" i="239" s="1"/>
  <c r="AF26" i="239"/>
  <c r="AD26" i="239"/>
  <c r="K26" i="239"/>
  <c r="I26" i="239"/>
  <c r="J26" i="239" s="1"/>
  <c r="Y26" i="239" s="1"/>
  <c r="AF25" i="239"/>
  <c r="AD25" i="239"/>
  <c r="K25" i="239"/>
  <c r="I25" i="239"/>
  <c r="J25" i="239" s="1"/>
  <c r="Y25" i="239" s="1"/>
  <c r="R25" i="239" s="1"/>
  <c r="AF24" i="239"/>
  <c r="AD24" i="239"/>
  <c r="K24" i="239"/>
  <c r="I24" i="239"/>
  <c r="J24" i="239" s="1"/>
  <c r="Y24" i="239" s="1"/>
  <c r="AF23" i="239"/>
  <c r="AD23" i="239"/>
  <c r="K23" i="239"/>
  <c r="I23" i="239"/>
  <c r="J23" i="239" s="1"/>
  <c r="Y23" i="239" s="1"/>
  <c r="N23" i="239" s="1"/>
  <c r="AF22" i="239"/>
  <c r="AD22" i="239"/>
  <c r="K22" i="239"/>
  <c r="I22" i="239"/>
  <c r="J22" i="239" s="1"/>
  <c r="Y22" i="239" s="1"/>
  <c r="T22" i="239" s="1"/>
  <c r="AF21" i="239"/>
  <c r="AD21" i="239"/>
  <c r="K21" i="239"/>
  <c r="I21" i="239"/>
  <c r="J21" i="239" s="1"/>
  <c r="Y21" i="239" s="1"/>
  <c r="R21" i="239" s="1"/>
  <c r="AF20" i="239"/>
  <c r="AD20" i="239"/>
  <c r="K20" i="239"/>
  <c r="I20" i="239"/>
  <c r="J20" i="239" s="1"/>
  <c r="Y20" i="239" s="1"/>
  <c r="AF19" i="239"/>
  <c r="AD19" i="239"/>
  <c r="K19" i="239"/>
  <c r="I19" i="239"/>
  <c r="J19" i="239" s="1"/>
  <c r="Y19" i="239" s="1"/>
  <c r="AF18" i="239"/>
  <c r="AD18" i="239"/>
  <c r="K18" i="239"/>
  <c r="I18" i="239"/>
  <c r="J18" i="239" s="1"/>
  <c r="Y18" i="239" s="1"/>
  <c r="R18" i="239" s="1"/>
  <c r="AF17" i="239"/>
  <c r="AD17" i="239"/>
  <c r="K17" i="239"/>
  <c r="I17" i="239"/>
  <c r="J17" i="239" s="1"/>
  <c r="Y17" i="239" s="1"/>
  <c r="AF16" i="239"/>
  <c r="AD16" i="239"/>
  <c r="K16" i="239"/>
  <c r="I16" i="239"/>
  <c r="J16" i="239" s="1"/>
  <c r="Y16" i="239" s="1"/>
  <c r="AF15" i="239"/>
  <c r="AD15" i="239"/>
  <c r="K15" i="239"/>
  <c r="I15" i="239"/>
  <c r="J15" i="239" s="1"/>
  <c r="Y15" i="239" s="1"/>
  <c r="AF14" i="239"/>
  <c r="AD14" i="239"/>
  <c r="K14" i="239"/>
  <c r="I14" i="239"/>
  <c r="J14" i="239" s="1"/>
  <c r="Y14" i="239" s="1"/>
  <c r="AF13" i="239"/>
  <c r="AD13" i="239"/>
  <c r="K13" i="239"/>
  <c r="I13" i="239"/>
  <c r="J13" i="239" s="1"/>
  <c r="Y13" i="239" s="1"/>
  <c r="AF12" i="239"/>
  <c r="AD12" i="239"/>
  <c r="K12" i="239"/>
  <c r="I12" i="239"/>
  <c r="J12" i="239" s="1"/>
  <c r="Y12" i="239" s="1"/>
  <c r="AD11" i="239"/>
  <c r="K11" i="239"/>
  <c r="I11" i="239"/>
  <c r="J11" i="239" s="1"/>
  <c r="Y11" i="239" s="1"/>
  <c r="AD10" i="239"/>
  <c r="K10" i="239"/>
  <c r="I10" i="239"/>
  <c r="J10" i="239" s="1"/>
  <c r="Y10" i="239" s="1"/>
  <c r="AF9" i="239"/>
  <c r="K9" i="239"/>
  <c r="I9" i="239"/>
  <c r="J9" i="239" s="1"/>
  <c r="Y9" i="239" s="1"/>
  <c r="AF8" i="239"/>
  <c r="K8" i="239"/>
  <c r="I8" i="239"/>
  <c r="J8" i="239" s="1"/>
  <c r="Y8" i="239" s="1"/>
  <c r="AF99" i="238"/>
  <c r="AD99" i="238"/>
  <c r="K99" i="238"/>
  <c r="I99" i="238"/>
  <c r="J99" i="238" s="1"/>
  <c r="Y99" i="238" s="1"/>
  <c r="AF98" i="238"/>
  <c r="AD98" i="238"/>
  <c r="K98" i="238"/>
  <c r="I98" i="238"/>
  <c r="J98" i="238" s="1"/>
  <c r="Y98" i="238" s="1"/>
  <c r="T98" i="238" s="1"/>
  <c r="AF97" i="238"/>
  <c r="AD97" i="238"/>
  <c r="K97" i="238"/>
  <c r="I97" i="238"/>
  <c r="J97" i="238" s="1"/>
  <c r="Y97" i="238" s="1"/>
  <c r="L97" i="238" s="1"/>
  <c r="AF96" i="238"/>
  <c r="AD96" i="238"/>
  <c r="K96" i="238"/>
  <c r="I96" i="238"/>
  <c r="J96" i="238" s="1"/>
  <c r="Y96" i="238" s="1"/>
  <c r="AF95" i="238"/>
  <c r="AD95" i="238"/>
  <c r="K95" i="238"/>
  <c r="I95" i="238"/>
  <c r="J95" i="238" s="1"/>
  <c r="Y95" i="238" s="1"/>
  <c r="N95" i="238" s="1"/>
  <c r="AF94" i="238"/>
  <c r="AD94" i="238"/>
  <c r="K94" i="238"/>
  <c r="I94" i="238"/>
  <c r="J94" i="238" s="1"/>
  <c r="Y94" i="238" s="1"/>
  <c r="AF93" i="238"/>
  <c r="AD93" i="238"/>
  <c r="K93" i="238"/>
  <c r="I93" i="238"/>
  <c r="J93" i="238" s="1"/>
  <c r="Y93" i="238" s="1"/>
  <c r="AF92" i="238"/>
  <c r="AD92" i="238"/>
  <c r="K92" i="238"/>
  <c r="I92" i="238"/>
  <c r="J92" i="238" s="1"/>
  <c r="Y92" i="238" s="1"/>
  <c r="AF91" i="238"/>
  <c r="AD91" i="238"/>
  <c r="K91" i="238"/>
  <c r="I91" i="238"/>
  <c r="J91" i="238" s="1"/>
  <c r="Y91" i="238" s="1"/>
  <c r="T91" i="238" s="1"/>
  <c r="AF90" i="238"/>
  <c r="AD90" i="238"/>
  <c r="K90" i="238"/>
  <c r="I90" i="238"/>
  <c r="J90" i="238" s="1"/>
  <c r="Y90" i="238" s="1"/>
  <c r="AF89" i="238"/>
  <c r="AD89" i="238"/>
  <c r="K89" i="238"/>
  <c r="J89" i="238"/>
  <c r="Y89" i="238" s="1"/>
  <c r="L89" i="238" s="1"/>
  <c r="I89" i="238"/>
  <c r="AF88" i="238"/>
  <c r="AD88" i="238"/>
  <c r="K88" i="238"/>
  <c r="I88" i="238"/>
  <c r="J88" i="238" s="1"/>
  <c r="Y88" i="238" s="1"/>
  <c r="AF87" i="238"/>
  <c r="AD87" i="238"/>
  <c r="K87" i="238"/>
  <c r="I87" i="238"/>
  <c r="J87" i="238" s="1"/>
  <c r="Y87" i="238" s="1"/>
  <c r="AF86" i="238"/>
  <c r="AD86" i="238"/>
  <c r="K86" i="238"/>
  <c r="I86" i="238"/>
  <c r="J86" i="238" s="1"/>
  <c r="Y86" i="238" s="1"/>
  <c r="AF85" i="238"/>
  <c r="AD85" i="238"/>
  <c r="K85" i="238"/>
  <c r="I85" i="238"/>
  <c r="J85" i="238" s="1"/>
  <c r="Y85" i="238" s="1"/>
  <c r="AF84" i="238"/>
  <c r="AD84" i="238"/>
  <c r="K84" i="238"/>
  <c r="I84" i="238"/>
  <c r="J84" i="238" s="1"/>
  <c r="Y84" i="238" s="1"/>
  <c r="R84" i="238" s="1"/>
  <c r="AF83" i="238"/>
  <c r="AD83" i="238"/>
  <c r="K83" i="238"/>
  <c r="I83" i="238"/>
  <c r="J83" i="238" s="1"/>
  <c r="Y83" i="238" s="1"/>
  <c r="AF82" i="238"/>
  <c r="AD82" i="238"/>
  <c r="K82" i="238"/>
  <c r="I82" i="238"/>
  <c r="J82" i="238" s="1"/>
  <c r="Y82" i="238" s="1"/>
  <c r="AF81" i="238"/>
  <c r="AD81" i="238"/>
  <c r="K81" i="238"/>
  <c r="I81" i="238"/>
  <c r="J81" i="238" s="1"/>
  <c r="Y81" i="238" s="1"/>
  <c r="AF80" i="238"/>
  <c r="AD80" i="238"/>
  <c r="K80" i="238"/>
  <c r="I80" i="238"/>
  <c r="J80" i="238" s="1"/>
  <c r="Y80" i="238" s="1"/>
  <c r="AF79" i="238"/>
  <c r="AD79" i="238"/>
  <c r="Y79" i="238"/>
  <c r="N79" i="238" s="1"/>
  <c r="K79" i="238"/>
  <c r="I79" i="238"/>
  <c r="J79" i="238" s="1"/>
  <c r="AF78" i="238"/>
  <c r="AD78" i="238"/>
  <c r="K78" i="238"/>
  <c r="I78" i="238"/>
  <c r="J78" i="238" s="1"/>
  <c r="Y78" i="238" s="1"/>
  <c r="T78" i="238" s="1"/>
  <c r="AF77" i="238"/>
  <c r="AD77" i="238"/>
  <c r="K77" i="238"/>
  <c r="I77" i="238"/>
  <c r="J77" i="238" s="1"/>
  <c r="Y77" i="238" s="1"/>
  <c r="AF76" i="238"/>
  <c r="AD76" i="238"/>
  <c r="K76" i="238"/>
  <c r="I76" i="238"/>
  <c r="J76" i="238" s="1"/>
  <c r="Y76" i="238" s="1"/>
  <c r="AF75" i="238"/>
  <c r="AD75" i="238"/>
  <c r="K75" i="238"/>
  <c r="I75" i="238"/>
  <c r="J75" i="238" s="1"/>
  <c r="Y75" i="238" s="1"/>
  <c r="AF74" i="238"/>
  <c r="AD74" i="238"/>
  <c r="K74" i="238"/>
  <c r="I74" i="238"/>
  <c r="J74" i="238" s="1"/>
  <c r="Y74" i="238" s="1"/>
  <c r="AF73" i="238"/>
  <c r="AD73" i="238"/>
  <c r="K73" i="238"/>
  <c r="I73" i="238"/>
  <c r="J73" i="238" s="1"/>
  <c r="Y73" i="238" s="1"/>
  <c r="AF72" i="238"/>
  <c r="AD72" i="238"/>
  <c r="K72" i="238"/>
  <c r="I72" i="238"/>
  <c r="J72" i="238" s="1"/>
  <c r="Y72" i="238" s="1"/>
  <c r="AF71" i="238"/>
  <c r="AD71" i="238"/>
  <c r="K71" i="238"/>
  <c r="I71" i="238"/>
  <c r="J71" i="238" s="1"/>
  <c r="Y71" i="238" s="1"/>
  <c r="AF70" i="238"/>
  <c r="AD70" i="238"/>
  <c r="K70" i="238"/>
  <c r="I70" i="238"/>
  <c r="J70" i="238" s="1"/>
  <c r="Y70" i="238" s="1"/>
  <c r="AF69" i="238"/>
  <c r="AD69" i="238"/>
  <c r="K69" i="238"/>
  <c r="I69" i="238"/>
  <c r="J69" i="238" s="1"/>
  <c r="Y69" i="238" s="1"/>
  <c r="AF68" i="238"/>
  <c r="AD68" i="238"/>
  <c r="K68" i="238"/>
  <c r="I68" i="238"/>
  <c r="J68" i="238" s="1"/>
  <c r="Y68" i="238" s="1"/>
  <c r="AF67" i="238"/>
  <c r="AD67" i="238"/>
  <c r="K67" i="238"/>
  <c r="I67" i="238"/>
  <c r="J67" i="238" s="1"/>
  <c r="Y67" i="238" s="1"/>
  <c r="AF66" i="238"/>
  <c r="AD66" i="238"/>
  <c r="K66" i="238"/>
  <c r="I66" i="238"/>
  <c r="J66" i="238" s="1"/>
  <c r="Y66" i="238" s="1"/>
  <c r="AF65" i="238"/>
  <c r="AD65" i="238"/>
  <c r="K65" i="238"/>
  <c r="I65" i="238"/>
  <c r="J65" i="238" s="1"/>
  <c r="Y65" i="238" s="1"/>
  <c r="AF64" i="238"/>
  <c r="AD64" i="238"/>
  <c r="K64" i="238"/>
  <c r="I64" i="238"/>
  <c r="J64" i="238" s="1"/>
  <c r="Y64" i="238" s="1"/>
  <c r="AF63" i="238"/>
  <c r="AD63" i="238"/>
  <c r="K63" i="238"/>
  <c r="I63" i="238"/>
  <c r="J63" i="238" s="1"/>
  <c r="Y63" i="238" s="1"/>
  <c r="AF62" i="238"/>
  <c r="AD62" i="238"/>
  <c r="K62" i="238"/>
  <c r="I62" i="238"/>
  <c r="J62" i="238" s="1"/>
  <c r="Y62" i="238" s="1"/>
  <c r="AF61" i="238"/>
  <c r="AD61" i="238"/>
  <c r="K61" i="238"/>
  <c r="I61" i="238"/>
  <c r="J61" i="238" s="1"/>
  <c r="Y61" i="238" s="1"/>
  <c r="AF60" i="238"/>
  <c r="AD60" i="238"/>
  <c r="K60" i="238"/>
  <c r="I60" i="238"/>
  <c r="J60" i="238" s="1"/>
  <c r="Y60" i="238" s="1"/>
  <c r="AF59" i="238"/>
  <c r="AD59" i="238"/>
  <c r="K59" i="238"/>
  <c r="I59" i="238"/>
  <c r="J59" i="238" s="1"/>
  <c r="Y59" i="238" s="1"/>
  <c r="AF58" i="238"/>
  <c r="AD58" i="238"/>
  <c r="K58" i="238"/>
  <c r="I58" i="238"/>
  <c r="J58" i="238" s="1"/>
  <c r="Y58" i="238" s="1"/>
  <c r="AF57" i="238"/>
  <c r="AD57" i="238"/>
  <c r="K57" i="238"/>
  <c r="I57" i="238"/>
  <c r="J57" i="238" s="1"/>
  <c r="Y57" i="238" s="1"/>
  <c r="AF56" i="238"/>
  <c r="AD56" i="238"/>
  <c r="K56" i="238"/>
  <c r="I56" i="238"/>
  <c r="J56" i="238" s="1"/>
  <c r="Y56" i="238" s="1"/>
  <c r="AF55" i="238"/>
  <c r="AD55" i="238"/>
  <c r="K55" i="238"/>
  <c r="I55" i="238"/>
  <c r="J55" i="238" s="1"/>
  <c r="Y55" i="238" s="1"/>
  <c r="AF54" i="238"/>
  <c r="AD54" i="238"/>
  <c r="K54" i="238"/>
  <c r="I54" i="238"/>
  <c r="J54" i="238" s="1"/>
  <c r="Y54" i="238" s="1"/>
  <c r="AF53" i="238"/>
  <c r="AD53" i="238"/>
  <c r="K53" i="238"/>
  <c r="I53" i="238"/>
  <c r="J53" i="238" s="1"/>
  <c r="Y53" i="238" s="1"/>
  <c r="AF52" i="238"/>
  <c r="AD52" i="238"/>
  <c r="K52" i="238"/>
  <c r="I52" i="238"/>
  <c r="J52" i="238" s="1"/>
  <c r="Y52" i="238" s="1"/>
  <c r="AF51" i="238"/>
  <c r="AD51" i="238"/>
  <c r="K51" i="238"/>
  <c r="I51" i="238"/>
  <c r="J51" i="238" s="1"/>
  <c r="Y51" i="238" s="1"/>
  <c r="AF50" i="238"/>
  <c r="AD50" i="238"/>
  <c r="K50" i="238"/>
  <c r="I50" i="238"/>
  <c r="J50" i="238" s="1"/>
  <c r="Y50" i="238" s="1"/>
  <c r="AF49" i="238"/>
  <c r="AD49" i="238"/>
  <c r="K49" i="238"/>
  <c r="I49" i="238"/>
  <c r="J49" i="238" s="1"/>
  <c r="Y49" i="238" s="1"/>
  <c r="R49" i="238" s="1"/>
  <c r="AF48" i="238"/>
  <c r="AD48" i="238"/>
  <c r="K48" i="238"/>
  <c r="I48" i="238"/>
  <c r="J48" i="238" s="1"/>
  <c r="Y48" i="238" s="1"/>
  <c r="AF47" i="238"/>
  <c r="AD47" i="238"/>
  <c r="K47" i="238"/>
  <c r="I47" i="238"/>
  <c r="J47" i="238" s="1"/>
  <c r="Y47" i="238" s="1"/>
  <c r="AF46" i="238"/>
  <c r="AD46" i="238"/>
  <c r="K46" i="238"/>
  <c r="I46" i="238"/>
  <c r="J46" i="238" s="1"/>
  <c r="Y46" i="238" s="1"/>
  <c r="AF45" i="238"/>
  <c r="AD45" i="238"/>
  <c r="K45" i="238"/>
  <c r="I45" i="238"/>
  <c r="J45" i="238" s="1"/>
  <c r="Y45" i="238" s="1"/>
  <c r="AF44" i="238"/>
  <c r="AD44" i="238"/>
  <c r="K44" i="238"/>
  <c r="I44" i="238"/>
  <c r="J44" i="238" s="1"/>
  <c r="Y44" i="238" s="1"/>
  <c r="AF43" i="238"/>
  <c r="AD43" i="238"/>
  <c r="K43" i="238"/>
  <c r="I43" i="238"/>
  <c r="J43" i="238" s="1"/>
  <c r="Y43" i="238" s="1"/>
  <c r="AF42" i="238"/>
  <c r="AD42" i="238"/>
  <c r="K42" i="238"/>
  <c r="I42" i="238"/>
  <c r="J42" i="238" s="1"/>
  <c r="Y42" i="238" s="1"/>
  <c r="AF41" i="238"/>
  <c r="AD41" i="238"/>
  <c r="K41" i="238"/>
  <c r="I41" i="238"/>
  <c r="J41" i="238" s="1"/>
  <c r="Y41" i="238" s="1"/>
  <c r="AF40" i="238"/>
  <c r="AD40" i="238"/>
  <c r="K40" i="238"/>
  <c r="I40" i="238"/>
  <c r="J40" i="238" s="1"/>
  <c r="Y40" i="238" s="1"/>
  <c r="AF39" i="238"/>
  <c r="AD39" i="238"/>
  <c r="K39" i="238"/>
  <c r="I39" i="238"/>
  <c r="J39" i="238" s="1"/>
  <c r="Y39" i="238" s="1"/>
  <c r="AF38" i="238"/>
  <c r="AD38" i="238"/>
  <c r="K38" i="238"/>
  <c r="I38" i="238"/>
  <c r="J38" i="238" s="1"/>
  <c r="Y38" i="238" s="1"/>
  <c r="AF37" i="238"/>
  <c r="AD37" i="238"/>
  <c r="K37" i="238"/>
  <c r="I37" i="238"/>
  <c r="J37" i="238" s="1"/>
  <c r="Y37" i="238" s="1"/>
  <c r="AF36" i="238"/>
  <c r="AD36" i="238"/>
  <c r="K36" i="238"/>
  <c r="I36" i="238"/>
  <c r="J36" i="238" s="1"/>
  <c r="Y36" i="238" s="1"/>
  <c r="AF35" i="238"/>
  <c r="AD35" i="238"/>
  <c r="K35" i="238"/>
  <c r="I35" i="238"/>
  <c r="J35" i="238" s="1"/>
  <c r="Y35" i="238" s="1"/>
  <c r="AF34" i="238"/>
  <c r="AD34" i="238"/>
  <c r="K34" i="238"/>
  <c r="I34" i="238"/>
  <c r="J34" i="238" s="1"/>
  <c r="Y34" i="238" s="1"/>
  <c r="AF33" i="238"/>
  <c r="AD33" i="238"/>
  <c r="K33" i="238"/>
  <c r="I33" i="238"/>
  <c r="J33" i="238" s="1"/>
  <c r="Y33" i="238" s="1"/>
  <c r="R33" i="238" s="1"/>
  <c r="AF32" i="238"/>
  <c r="AD32" i="238"/>
  <c r="K32" i="238"/>
  <c r="I32" i="238"/>
  <c r="J32" i="238" s="1"/>
  <c r="Y32" i="238" s="1"/>
  <c r="AF31" i="238"/>
  <c r="AD31" i="238"/>
  <c r="K31" i="238"/>
  <c r="I31" i="238"/>
  <c r="J31" i="238" s="1"/>
  <c r="Y31" i="238" s="1"/>
  <c r="AF30" i="238"/>
  <c r="AD30" i="238"/>
  <c r="K30" i="238"/>
  <c r="I30" i="238"/>
  <c r="J30" i="238" s="1"/>
  <c r="Y30" i="238" s="1"/>
  <c r="AF29" i="238"/>
  <c r="AD29" i="238"/>
  <c r="K29" i="238"/>
  <c r="I29" i="238"/>
  <c r="J29" i="238" s="1"/>
  <c r="Y29" i="238" s="1"/>
  <c r="T29" i="238" s="1"/>
  <c r="AF28" i="238"/>
  <c r="AD28" i="238"/>
  <c r="K28" i="238"/>
  <c r="I28" i="238"/>
  <c r="J28" i="238" s="1"/>
  <c r="Y28" i="238" s="1"/>
  <c r="AF27" i="238"/>
  <c r="AD27" i="238"/>
  <c r="K27" i="238"/>
  <c r="I27" i="238"/>
  <c r="J27" i="238" s="1"/>
  <c r="Y27" i="238" s="1"/>
  <c r="AF26" i="238"/>
  <c r="AD26" i="238"/>
  <c r="K26" i="238"/>
  <c r="I26" i="238"/>
  <c r="J26" i="238" s="1"/>
  <c r="Y26" i="238" s="1"/>
  <c r="AF25" i="238"/>
  <c r="AD25" i="238"/>
  <c r="K25" i="238"/>
  <c r="I25" i="238"/>
  <c r="J25" i="238" s="1"/>
  <c r="Y25" i="238" s="1"/>
  <c r="AF24" i="238"/>
  <c r="AD24" i="238"/>
  <c r="K24" i="238"/>
  <c r="I24" i="238"/>
  <c r="J24" i="238" s="1"/>
  <c r="Y24" i="238" s="1"/>
  <c r="AF23" i="238"/>
  <c r="AD23" i="238"/>
  <c r="K23" i="238"/>
  <c r="I23" i="238"/>
  <c r="J23" i="238" s="1"/>
  <c r="Y23" i="238" s="1"/>
  <c r="AF22" i="238"/>
  <c r="AD22" i="238"/>
  <c r="K22" i="238"/>
  <c r="I22" i="238"/>
  <c r="J22" i="238" s="1"/>
  <c r="Y22" i="238" s="1"/>
  <c r="AF21" i="238"/>
  <c r="AD21" i="238"/>
  <c r="K21" i="238"/>
  <c r="I21" i="238"/>
  <c r="J21" i="238" s="1"/>
  <c r="Y21" i="238" s="1"/>
  <c r="T21" i="238" s="1"/>
  <c r="AF20" i="238"/>
  <c r="AD20" i="238"/>
  <c r="K20" i="238"/>
  <c r="I20" i="238"/>
  <c r="J20" i="238" s="1"/>
  <c r="Y20" i="238" s="1"/>
  <c r="AF19" i="238"/>
  <c r="AD19" i="238"/>
  <c r="K19" i="238"/>
  <c r="I19" i="238"/>
  <c r="J19" i="238" s="1"/>
  <c r="Y19" i="238" s="1"/>
  <c r="AF18" i="238"/>
  <c r="AD18" i="238"/>
  <c r="K18" i="238"/>
  <c r="I18" i="238"/>
  <c r="J18" i="238" s="1"/>
  <c r="Y18" i="238" s="1"/>
  <c r="AF17" i="238"/>
  <c r="AD17" i="238"/>
  <c r="K17" i="238"/>
  <c r="I17" i="238"/>
  <c r="J17" i="238" s="1"/>
  <c r="Y17" i="238" s="1"/>
  <c r="AF16" i="238"/>
  <c r="AD16" i="238"/>
  <c r="K16" i="238"/>
  <c r="I16" i="238"/>
  <c r="J16" i="238" s="1"/>
  <c r="Y16" i="238" s="1"/>
  <c r="AF15" i="238"/>
  <c r="AD15" i="238"/>
  <c r="K15" i="238"/>
  <c r="I15" i="238"/>
  <c r="J15" i="238" s="1"/>
  <c r="Y15" i="238" s="1"/>
  <c r="AF14" i="238"/>
  <c r="AD14" i="238"/>
  <c r="K14" i="238"/>
  <c r="I14" i="238"/>
  <c r="J14" i="238" s="1"/>
  <c r="Y14" i="238" s="1"/>
  <c r="AF13" i="238"/>
  <c r="AD13" i="238"/>
  <c r="K13" i="238"/>
  <c r="I13" i="238"/>
  <c r="J13" i="238" s="1"/>
  <c r="Y13" i="238" s="1"/>
  <c r="T13" i="238" s="1"/>
  <c r="AF12" i="238"/>
  <c r="AD12" i="238"/>
  <c r="K12" i="238"/>
  <c r="I12" i="238"/>
  <c r="J12" i="238" s="1"/>
  <c r="Y12" i="238" s="1"/>
  <c r="AD11" i="238"/>
  <c r="K11" i="238"/>
  <c r="I11" i="238"/>
  <c r="J11" i="238" s="1"/>
  <c r="Y11" i="238" s="1"/>
  <c r="AD10" i="238"/>
  <c r="K10" i="238"/>
  <c r="I10" i="238"/>
  <c r="J10" i="238" s="1"/>
  <c r="Y10" i="238" s="1"/>
  <c r="AF9" i="238"/>
  <c r="K9" i="238"/>
  <c r="I9" i="238"/>
  <c r="J9" i="238" s="1"/>
  <c r="Y9" i="238" s="1"/>
  <c r="AF8" i="238"/>
  <c r="K8" i="238"/>
  <c r="I8" i="238"/>
  <c r="J8" i="238" s="1"/>
  <c r="Y8" i="238" s="1"/>
  <c r="AF99" i="237"/>
  <c r="AD99" i="237"/>
  <c r="K99" i="237"/>
  <c r="I99" i="237"/>
  <c r="J99" i="237" s="1"/>
  <c r="Y99" i="237" s="1"/>
  <c r="AF98" i="237"/>
  <c r="AD98" i="237"/>
  <c r="K98" i="237"/>
  <c r="I98" i="237"/>
  <c r="J98" i="237" s="1"/>
  <c r="Y98" i="237" s="1"/>
  <c r="AF141" i="224"/>
  <c r="AD141" i="224"/>
  <c r="K141" i="224"/>
  <c r="I141" i="224"/>
  <c r="J141" i="224" s="1"/>
  <c r="Y141" i="224" s="1"/>
  <c r="I140" i="224"/>
  <c r="J140" i="224" s="1"/>
  <c r="Y140" i="224" s="1"/>
  <c r="I139" i="224"/>
  <c r="J139" i="224" s="1"/>
  <c r="Y139" i="224" s="1"/>
  <c r="I138" i="224"/>
  <c r="J138" i="224" s="1"/>
  <c r="Y138" i="224" s="1"/>
  <c r="I137" i="224"/>
  <c r="J137" i="224" s="1"/>
  <c r="Y137" i="224" s="1"/>
  <c r="I136" i="224"/>
  <c r="J136" i="224" s="1"/>
  <c r="Y136" i="224" s="1"/>
  <c r="I135" i="224"/>
  <c r="J135" i="224" s="1"/>
  <c r="Y135" i="224" s="1"/>
  <c r="I134" i="224"/>
  <c r="J134" i="224" s="1"/>
  <c r="Y134" i="224" s="1"/>
  <c r="I133" i="224"/>
  <c r="J133" i="224" s="1"/>
  <c r="Y133" i="224" s="1"/>
  <c r="I132" i="224"/>
  <c r="J132" i="224" s="1"/>
  <c r="Y132" i="224" s="1"/>
  <c r="I131" i="224"/>
  <c r="J131" i="224" s="1"/>
  <c r="Y131" i="224" s="1"/>
  <c r="I130" i="224"/>
  <c r="J130" i="224" s="1"/>
  <c r="Y130" i="224" s="1"/>
  <c r="I129" i="224"/>
  <c r="J129" i="224" s="1"/>
  <c r="Y129" i="224" s="1"/>
  <c r="I128" i="224"/>
  <c r="J128" i="224" s="1"/>
  <c r="Y128" i="224" s="1"/>
  <c r="I127" i="224"/>
  <c r="J127" i="224" s="1"/>
  <c r="Y127" i="224" s="1"/>
  <c r="I126" i="224"/>
  <c r="J126" i="224" s="1"/>
  <c r="Y126" i="224" s="1"/>
  <c r="I125" i="224"/>
  <c r="J125" i="224" s="1"/>
  <c r="Y125" i="224" s="1"/>
  <c r="I124" i="224"/>
  <c r="J124" i="224" s="1"/>
  <c r="Y124" i="224" s="1"/>
  <c r="I123" i="224"/>
  <c r="J123" i="224" s="1"/>
  <c r="Y123" i="224" s="1"/>
  <c r="I122" i="224"/>
  <c r="J122" i="224" s="1"/>
  <c r="Y122" i="224" s="1"/>
  <c r="I121" i="224"/>
  <c r="J121" i="224" s="1"/>
  <c r="Y121" i="224" s="1"/>
  <c r="I120" i="224"/>
  <c r="J120" i="224" s="1"/>
  <c r="Y120" i="224" s="1"/>
  <c r="I119" i="224"/>
  <c r="J119" i="224" s="1"/>
  <c r="Y119" i="224" s="1"/>
  <c r="I118" i="224"/>
  <c r="J118" i="224" s="1"/>
  <c r="Y118" i="224" s="1"/>
  <c r="I117" i="224"/>
  <c r="J117" i="224" s="1"/>
  <c r="Y117" i="224" s="1"/>
  <c r="I116" i="224"/>
  <c r="J116" i="224" s="1"/>
  <c r="Y116" i="224" s="1"/>
  <c r="AF99" i="204"/>
  <c r="AD99" i="204"/>
  <c r="K99" i="204"/>
  <c r="I99" i="204"/>
  <c r="J99" i="204" s="1"/>
  <c r="Y99" i="204" s="1"/>
  <c r="I98" i="204"/>
  <c r="J98" i="204" s="1"/>
  <c r="Y98" i="204" s="1"/>
  <c r="I97" i="204"/>
  <c r="J97" i="204" s="1"/>
  <c r="Y97" i="204" s="1"/>
  <c r="I96" i="204"/>
  <c r="J96" i="204" s="1"/>
  <c r="Y96" i="204" s="1"/>
  <c r="I95" i="204"/>
  <c r="J95" i="204" s="1"/>
  <c r="Y95" i="204" s="1"/>
  <c r="I94" i="204"/>
  <c r="J94" i="204" s="1"/>
  <c r="Y94" i="204" s="1"/>
  <c r="I93" i="204"/>
  <c r="J93" i="204" s="1"/>
  <c r="Y93" i="204" s="1"/>
  <c r="I92" i="204"/>
  <c r="J92" i="204" s="1"/>
  <c r="Y92" i="204" s="1"/>
  <c r="I91" i="204"/>
  <c r="J91" i="204" s="1"/>
  <c r="Y91" i="204" s="1"/>
  <c r="I90" i="204"/>
  <c r="J90" i="204" s="1"/>
  <c r="Y90" i="204" s="1"/>
  <c r="I89" i="204"/>
  <c r="J89" i="204" s="1"/>
  <c r="Y89" i="204" s="1"/>
  <c r="I88" i="204"/>
  <c r="J88" i="204" s="1"/>
  <c r="Y88" i="204" s="1"/>
  <c r="I87" i="204"/>
  <c r="J87" i="204" s="1"/>
  <c r="Y87" i="204" s="1"/>
  <c r="I86" i="204"/>
  <c r="J86" i="204" s="1"/>
  <c r="Y86" i="204" s="1"/>
  <c r="I85" i="204"/>
  <c r="J85" i="204" s="1"/>
  <c r="Y85" i="204" s="1"/>
  <c r="I84" i="204"/>
  <c r="J84" i="204" s="1"/>
  <c r="Y84" i="204" s="1"/>
  <c r="I83" i="204"/>
  <c r="J83" i="204" s="1"/>
  <c r="Y83" i="204" s="1"/>
  <c r="I82" i="204"/>
  <c r="J82" i="204" s="1"/>
  <c r="Y82" i="204" s="1"/>
  <c r="I81" i="204"/>
  <c r="J81" i="204" s="1"/>
  <c r="Y81" i="204" s="1"/>
  <c r="I80" i="204"/>
  <c r="J80" i="204" s="1"/>
  <c r="Y80" i="204" s="1"/>
  <c r="I79" i="204"/>
  <c r="J79" i="204" s="1"/>
  <c r="Y79" i="204" s="1"/>
  <c r="I78" i="204"/>
  <c r="J78" i="204" s="1"/>
  <c r="Y78" i="204" s="1"/>
  <c r="I77" i="204"/>
  <c r="J77" i="204" s="1"/>
  <c r="Y77" i="204" s="1"/>
  <c r="I76" i="204"/>
  <c r="J76" i="204" s="1"/>
  <c r="Y76" i="204" s="1"/>
  <c r="I75" i="204"/>
  <c r="J75" i="204" s="1"/>
  <c r="Y75" i="204" s="1"/>
  <c r="I74" i="204"/>
  <c r="J74" i="204" s="1"/>
  <c r="Y74" i="204" s="1"/>
  <c r="I73" i="204"/>
  <c r="J73" i="204" s="1"/>
  <c r="Y73" i="204" s="1"/>
  <c r="I72" i="204"/>
  <c r="J72" i="204" s="1"/>
  <c r="Y72" i="204" s="1"/>
  <c r="I71" i="204"/>
  <c r="J71" i="204" s="1"/>
  <c r="Y71" i="204" s="1"/>
  <c r="I70" i="204"/>
  <c r="J70" i="204" s="1"/>
  <c r="Y70" i="204" s="1"/>
  <c r="I69" i="204"/>
  <c r="J69" i="204" s="1"/>
  <c r="Y69" i="204" s="1"/>
  <c r="I68" i="204"/>
  <c r="J68" i="204" s="1"/>
  <c r="Y68" i="204" s="1"/>
  <c r="I67" i="204"/>
  <c r="J67" i="204" s="1"/>
  <c r="Y67" i="204" s="1"/>
  <c r="I66" i="204"/>
  <c r="J66" i="204" s="1"/>
  <c r="Y66" i="204" s="1"/>
  <c r="I65" i="204"/>
  <c r="J65" i="204" s="1"/>
  <c r="Y65" i="204" s="1"/>
  <c r="I64" i="204"/>
  <c r="J64" i="204" s="1"/>
  <c r="Y64" i="204" s="1"/>
  <c r="I63" i="204"/>
  <c r="J63" i="204" s="1"/>
  <c r="Y63" i="204" s="1"/>
  <c r="I62" i="204"/>
  <c r="J62" i="204" s="1"/>
  <c r="Y62" i="204" s="1"/>
  <c r="I61" i="204"/>
  <c r="J61" i="204" s="1"/>
  <c r="Y61" i="204" s="1"/>
  <c r="I60" i="204"/>
  <c r="J60" i="204" s="1"/>
  <c r="Y60" i="204" s="1"/>
  <c r="I59" i="204"/>
  <c r="J59" i="204" s="1"/>
  <c r="Y59" i="204" s="1"/>
  <c r="I58" i="204"/>
  <c r="J58" i="204" s="1"/>
  <c r="Y58" i="204" s="1"/>
  <c r="I57" i="204"/>
  <c r="J57" i="204" s="1"/>
  <c r="Y57" i="204" s="1"/>
  <c r="I56" i="204"/>
  <c r="J56" i="204" s="1"/>
  <c r="Y56" i="204" s="1"/>
  <c r="I55" i="204"/>
  <c r="J55" i="204" s="1"/>
  <c r="Y55" i="204" s="1"/>
  <c r="I54" i="204"/>
  <c r="J54" i="204" s="1"/>
  <c r="Y54" i="204" s="1"/>
  <c r="I53" i="204"/>
  <c r="J53" i="204" s="1"/>
  <c r="Y53" i="204" s="1"/>
  <c r="I52" i="204"/>
  <c r="J52" i="204" s="1"/>
  <c r="Y52" i="204" s="1"/>
  <c r="I51" i="204"/>
  <c r="J51" i="204" s="1"/>
  <c r="Y51" i="204" s="1"/>
  <c r="I50" i="204"/>
  <c r="J50" i="204" s="1"/>
  <c r="Y50" i="204" s="1"/>
  <c r="I49" i="204"/>
  <c r="J49" i="204" s="1"/>
  <c r="Y49" i="204" s="1"/>
  <c r="I48" i="204"/>
  <c r="J48" i="204" s="1"/>
  <c r="Y48" i="204" s="1"/>
  <c r="I47" i="204"/>
  <c r="J47" i="204" s="1"/>
  <c r="Y47" i="204" s="1"/>
  <c r="I46" i="204"/>
  <c r="J46" i="204" s="1"/>
  <c r="Y46" i="204" s="1"/>
  <c r="I45" i="204"/>
  <c r="J45" i="204" s="1"/>
  <c r="Y45" i="204" s="1"/>
  <c r="I44" i="204"/>
  <c r="J44" i="204" s="1"/>
  <c r="Y44" i="204" s="1"/>
  <c r="I43" i="204"/>
  <c r="J43" i="204" s="1"/>
  <c r="Y43" i="204" s="1"/>
  <c r="I42" i="204"/>
  <c r="J42" i="204" s="1"/>
  <c r="Y42" i="204" s="1"/>
  <c r="I41" i="204"/>
  <c r="J41" i="204" s="1"/>
  <c r="Y41" i="204" s="1"/>
  <c r="I40" i="204"/>
  <c r="J40" i="204" s="1"/>
  <c r="Y40" i="204" s="1"/>
  <c r="I39" i="204"/>
  <c r="J39" i="204" s="1"/>
  <c r="Y39" i="204" s="1"/>
  <c r="I38" i="204"/>
  <c r="J38" i="204" s="1"/>
  <c r="Y38" i="204" s="1"/>
  <c r="I37" i="204"/>
  <c r="J37" i="204" s="1"/>
  <c r="Y37" i="204" s="1"/>
  <c r="I36" i="204"/>
  <c r="I35" i="204"/>
  <c r="I34" i="204"/>
  <c r="I33" i="204"/>
  <c r="I32" i="204"/>
  <c r="J32" i="204" s="1"/>
  <c r="Y32" i="204" s="1"/>
  <c r="I31" i="204"/>
  <c r="I30" i="204"/>
  <c r="J30" i="204" s="1"/>
  <c r="Y30" i="204" s="1"/>
  <c r="I29" i="204"/>
  <c r="J29" i="204" s="1"/>
  <c r="Y29" i="204" s="1"/>
  <c r="I28" i="204"/>
  <c r="J28" i="204" s="1"/>
  <c r="Y28" i="204" s="1"/>
  <c r="I27" i="204"/>
  <c r="I26" i="204"/>
  <c r="I25" i="204"/>
  <c r="J25" i="204" s="1"/>
  <c r="Y25" i="204" s="1"/>
  <c r="I24" i="204"/>
  <c r="J24" i="204" s="1"/>
  <c r="Y24" i="204" s="1"/>
  <c r="I23" i="204"/>
  <c r="I22" i="204"/>
  <c r="J22" i="204" s="1"/>
  <c r="Y22" i="204" s="1"/>
  <c r="I21" i="204"/>
  <c r="J21" i="204" s="1"/>
  <c r="Y21" i="204" s="1"/>
  <c r="I20" i="204"/>
  <c r="I19" i="204"/>
  <c r="J19" i="204" s="1"/>
  <c r="Y19" i="204" s="1"/>
  <c r="I18" i="204"/>
  <c r="J18" i="204" s="1"/>
  <c r="Y18" i="204" s="1"/>
  <c r="I17" i="204"/>
  <c r="J17" i="204" s="1"/>
  <c r="Y17" i="204" s="1"/>
  <c r="I16" i="204"/>
  <c r="J16" i="204" s="1"/>
  <c r="Y16" i="204" s="1"/>
  <c r="I15" i="204"/>
  <c r="I14" i="204"/>
  <c r="I13" i="204"/>
  <c r="I12" i="204"/>
  <c r="I11" i="204"/>
  <c r="I10" i="204"/>
  <c r="J10" i="204" s="1"/>
  <c r="Y10" i="204" s="1"/>
  <c r="I9" i="204"/>
  <c r="I8" i="204"/>
  <c r="F123" i="69"/>
  <c r="G13" i="35" s="1"/>
  <c r="M65" i="238" l="1"/>
  <c r="P70" i="238"/>
  <c r="N82" i="238"/>
  <c r="L43" i="238"/>
  <c r="L58" i="238"/>
  <c r="O73" i="238"/>
  <c r="L88" i="238"/>
  <c r="P42" i="238"/>
  <c r="O70" i="239"/>
  <c r="M80" i="239"/>
  <c r="L73" i="239"/>
  <c r="O77" i="239"/>
  <c r="N79" i="239"/>
  <c r="M62" i="239"/>
  <c r="P118" i="224"/>
  <c r="O118" i="224"/>
  <c r="N118" i="224"/>
  <c r="M118" i="224"/>
  <c r="L118" i="224"/>
  <c r="T118" i="224"/>
  <c r="R118" i="224"/>
  <c r="O126" i="224"/>
  <c r="M126" i="224"/>
  <c r="T126" i="224"/>
  <c r="R126" i="224"/>
  <c r="P126" i="224"/>
  <c r="N126" i="224"/>
  <c r="L126" i="224"/>
  <c r="P134" i="224"/>
  <c r="O134" i="224"/>
  <c r="M134" i="224"/>
  <c r="T134" i="224"/>
  <c r="R134" i="224"/>
  <c r="N134" i="224"/>
  <c r="L134" i="224"/>
  <c r="P119" i="224"/>
  <c r="O119" i="224"/>
  <c r="N119" i="224"/>
  <c r="M119" i="224"/>
  <c r="L119" i="224"/>
  <c r="T119" i="224"/>
  <c r="R119" i="224"/>
  <c r="O127" i="224"/>
  <c r="M127" i="224"/>
  <c r="L127" i="224"/>
  <c r="T127" i="224"/>
  <c r="R127" i="224"/>
  <c r="P127" i="224"/>
  <c r="N127" i="224"/>
  <c r="P135" i="224"/>
  <c r="O135" i="224"/>
  <c r="N135" i="224"/>
  <c r="M135" i="224"/>
  <c r="T135" i="224"/>
  <c r="R135" i="224"/>
  <c r="L135" i="224"/>
  <c r="P120" i="224"/>
  <c r="O120" i="224"/>
  <c r="N120" i="224"/>
  <c r="M120" i="224"/>
  <c r="L120" i="224"/>
  <c r="T120" i="224"/>
  <c r="R120" i="224"/>
  <c r="O128" i="224"/>
  <c r="M128" i="224"/>
  <c r="R128" i="224"/>
  <c r="P128" i="224"/>
  <c r="N128" i="224"/>
  <c r="L128" i="224"/>
  <c r="T128" i="224"/>
  <c r="P136" i="224"/>
  <c r="O136" i="224"/>
  <c r="N136" i="224"/>
  <c r="M136" i="224"/>
  <c r="T136" i="224"/>
  <c r="R136" i="224"/>
  <c r="L136" i="224"/>
  <c r="P121" i="224"/>
  <c r="O121" i="224"/>
  <c r="N121" i="224"/>
  <c r="M121" i="224"/>
  <c r="L121" i="224"/>
  <c r="T121" i="224"/>
  <c r="R121" i="224"/>
  <c r="O129" i="224"/>
  <c r="M129" i="224"/>
  <c r="T129" i="224"/>
  <c r="R129" i="224"/>
  <c r="P129" i="224"/>
  <c r="N129" i="224"/>
  <c r="L129" i="224"/>
  <c r="P137" i="224"/>
  <c r="O137" i="224"/>
  <c r="N137" i="224"/>
  <c r="M137" i="224"/>
  <c r="R137" i="224"/>
  <c r="L137" i="224"/>
  <c r="T137" i="224"/>
  <c r="P122" i="224"/>
  <c r="O122" i="224"/>
  <c r="N122" i="224"/>
  <c r="M122" i="224"/>
  <c r="L122" i="224"/>
  <c r="T122" i="224"/>
  <c r="R122" i="224"/>
  <c r="O130" i="224"/>
  <c r="M130" i="224"/>
  <c r="N130" i="224"/>
  <c r="L130" i="224"/>
  <c r="T130" i="224"/>
  <c r="R130" i="224"/>
  <c r="P130" i="224"/>
  <c r="P138" i="224"/>
  <c r="O138" i="224"/>
  <c r="N138" i="224"/>
  <c r="M138" i="224"/>
  <c r="L138" i="224"/>
  <c r="T138" i="224"/>
  <c r="R138" i="224"/>
  <c r="O123" i="224"/>
  <c r="M123" i="224"/>
  <c r="T123" i="224"/>
  <c r="R123" i="224"/>
  <c r="P123" i="224"/>
  <c r="N123" i="224"/>
  <c r="L123" i="224"/>
  <c r="O131" i="224"/>
  <c r="M131" i="224"/>
  <c r="T131" i="224"/>
  <c r="R131" i="224"/>
  <c r="P131" i="224"/>
  <c r="N131" i="224"/>
  <c r="L131" i="224"/>
  <c r="U131" i="224" s="1"/>
  <c r="P139" i="224"/>
  <c r="O139" i="224"/>
  <c r="N139" i="224"/>
  <c r="M139" i="224"/>
  <c r="T139" i="224"/>
  <c r="R139" i="224"/>
  <c r="L139" i="224"/>
  <c r="P116" i="224"/>
  <c r="O116" i="224"/>
  <c r="N116" i="224"/>
  <c r="M116" i="224"/>
  <c r="L116" i="224"/>
  <c r="T116" i="224"/>
  <c r="R116" i="224"/>
  <c r="O124" i="224"/>
  <c r="M124" i="224"/>
  <c r="T124" i="224"/>
  <c r="R124" i="224"/>
  <c r="P124" i="224"/>
  <c r="N124" i="224"/>
  <c r="L124" i="224"/>
  <c r="O132" i="224"/>
  <c r="M132" i="224"/>
  <c r="T132" i="224"/>
  <c r="R132" i="224"/>
  <c r="P132" i="224"/>
  <c r="N132" i="224"/>
  <c r="L132" i="224"/>
  <c r="P140" i="224"/>
  <c r="O140" i="224"/>
  <c r="N140" i="224"/>
  <c r="M140" i="224"/>
  <c r="T140" i="224"/>
  <c r="R140" i="224"/>
  <c r="L140" i="224"/>
  <c r="P117" i="224"/>
  <c r="O117" i="224"/>
  <c r="N117" i="224"/>
  <c r="M117" i="224"/>
  <c r="L117" i="224"/>
  <c r="U117" i="224" s="1"/>
  <c r="T117" i="224"/>
  <c r="R117" i="224"/>
  <c r="O125" i="224"/>
  <c r="M125" i="224"/>
  <c r="P125" i="224"/>
  <c r="N125" i="224"/>
  <c r="L125" i="224"/>
  <c r="T125" i="224"/>
  <c r="R125" i="224"/>
  <c r="O133" i="224"/>
  <c r="M133" i="224"/>
  <c r="P133" i="224"/>
  <c r="N133" i="224"/>
  <c r="L133" i="224"/>
  <c r="T133" i="224"/>
  <c r="R133" i="224"/>
  <c r="N37" i="204"/>
  <c r="T37" i="204"/>
  <c r="R37" i="204"/>
  <c r="O37" i="204"/>
  <c r="P37" i="204"/>
  <c r="M37" i="204"/>
  <c r="L37" i="204"/>
  <c r="R77" i="204"/>
  <c r="P77" i="204"/>
  <c r="N77" i="204"/>
  <c r="M77" i="204"/>
  <c r="T77" i="204"/>
  <c r="O77" i="204"/>
  <c r="L77" i="204"/>
  <c r="M22" i="204"/>
  <c r="R22" i="204"/>
  <c r="P22" i="204"/>
  <c r="O22" i="204"/>
  <c r="N22" i="204"/>
  <c r="L22" i="204"/>
  <c r="T22" i="204"/>
  <c r="M30" i="204"/>
  <c r="L30" i="204"/>
  <c r="T30" i="204"/>
  <c r="R30" i="204"/>
  <c r="O30" i="204"/>
  <c r="P30" i="204"/>
  <c r="N30" i="204"/>
  <c r="N38" i="204"/>
  <c r="L38" i="204"/>
  <c r="T38" i="204"/>
  <c r="P38" i="204"/>
  <c r="O38" i="204"/>
  <c r="M38" i="204"/>
  <c r="R38" i="204"/>
  <c r="N46" i="204"/>
  <c r="M46" i="204"/>
  <c r="R46" i="204"/>
  <c r="L46" i="204"/>
  <c r="T46" i="204"/>
  <c r="P46" i="204"/>
  <c r="O46" i="204"/>
  <c r="N54" i="204"/>
  <c r="M54" i="204"/>
  <c r="T54" i="204"/>
  <c r="R54" i="204"/>
  <c r="O54" i="204"/>
  <c r="P54" i="204"/>
  <c r="L54" i="204"/>
  <c r="N62" i="204"/>
  <c r="M62" i="204"/>
  <c r="T62" i="204"/>
  <c r="R62" i="204"/>
  <c r="O62" i="204"/>
  <c r="L62" i="204"/>
  <c r="P62" i="204"/>
  <c r="P70" i="204"/>
  <c r="N70" i="204"/>
  <c r="M70" i="204"/>
  <c r="T70" i="204"/>
  <c r="R70" i="204"/>
  <c r="O70" i="204"/>
  <c r="L70" i="204"/>
  <c r="R78" i="204"/>
  <c r="P78" i="204"/>
  <c r="N78" i="204"/>
  <c r="M78" i="204"/>
  <c r="T78" i="204"/>
  <c r="L78" i="204"/>
  <c r="O78" i="204"/>
  <c r="N86" i="204"/>
  <c r="M86" i="204"/>
  <c r="O86" i="204"/>
  <c r="L86" i="204"/>
  <c r="R86" i="204"/>
  <c r="T86" i="204"/>
  <c r="P86" i="204"/>
  <c r="N94" i="204"/>
  <c r="M94" i="204"/>
  <c r="T94" i="204"/>
  <c r="R94" i="204"/>
  <c r="P94" i="204"/>
  <c r="O94" i="204"/>
  <c r="L94" i="204"/>
  <c r="N45" i="204"/>
  <c r="M45" i="204"/>
  <c r="P45" i="204"/>
  <c r="O45" i="204"/>
  <c r="L45" i="204"/>
  <c r="T45" i="204"/>
  <c r="R45" i="204"/>
  <c r="N53" i="204"/>
  <c r="M53" i="204"/>
  <c r="O53" i="204"/>
  <c r="T53" i="204"/>
  <c r="R53" i="204"/>
  <c r="P53" i="204"/>
  <c r="L53" i="204"/>
  <c r="N63" i="204"/>
  <c r="M63" i="204"/>
  <c r="T63" i="204"/>
  <c r="R63" i="204"/>
  <c r="P63" i="204"/>
  <c r="O63" i="204"/>
  <c r="L63" i="204"/>
  <c r="N95" i="204"/>
  <c r="M95" i="204"/>
  <c r="P95" i="204"/>
  <c r="O95" i="204"/>
  <c r="L95" i="204"/>
  <c r="T95" i="204"/>
  <c r="R95" i="204"/>
  <c r="M16" i="204"/>
  <c r="T16" i="204"/>
  <c r="R16" i="204"/>
  <c r="P16" i="204"/>
  <c r="O16" i="204"/>
  <c r="L16" i="204"/>
  <c r="N16" i="204"/>
  <c r="M24" i="204"/>
  <c r="T24" i="204"/>
  <c r="R24" i="204"/>
  <c r="P24" i="204"/>
  <c r="O24" i="204"/>
  <c r="L24" i="204"/>
  <c r="N24" i="204"/>
  <c r="M32" i="204"/>
  <c r="L32" i="204"/>
  <c r="T32" i="204"/>
  <c r="R32" i="204"/>
  <c r="P32" i="204"/>
  <c r="O32" i="204"/>
  <c r="N32" i="204"/>
  <c r="N40" i="204"/>
  <c r="M40" i="204"/>
  <c r="R40" i="204"/>
  <c r="L40" i="204"/>
  <c r="T40" i="204"/>
  <c r="P40" i="204"/>
  <c r="O40" i="204"/>
  <c r="N48" i="204"/>
  <c r="M48" i="204"/>
  <c r="R48" i="204"/>
  <c r="L48" i="204"/>
  <c r="T48" i="204"/>
  <c r="P48" i="204"/>
  <c r="O48" i="204"/>
  <c r="N56" i="204"/>
  <c r="M56" i="204"/>
  <c r="O56" i="204"/>
  <c r="L56" i="204"/>
  <c r="R56" i="204"/>
  <c r="T56" i="204"/>
  <c r="P56" i="204"/>
  <c r="N64" i="204"/>
  <c r="M64" i="204"/>
  <c r="O64" i="204"/>
  <c r="L64" i="204"/>
  <c r="R64" i="204"/>
  <c r="T64" i="204"/>
  <c r="P64" i="204"/>
  <c r="P72" i="204"/>
  <c r="N72" i="204"/>
  <c r="M72" i="204"/>
  <c r="T72" i="204"/>
  <c r="R72" i="204"/>
  <c r="O72" i="204"/>
  <c r="L72" i="204"/>
  <c r="R80" i="204"/>
  <c r="P80" i="204"/>
  <c r="N80" i="204"/>
  <c r="M80" i="204"/>
  <c r="L80" i="204"/>
  <c r="T80" i="204"/>
  <c r="O80" i="204"/>
  <c r="N88" i="204"/>
  <c r="M88" i="204"/>
  <c r="O88" i="204"/>
  <c r="L88" i="204"/>
  <c r="R88" i="204"/>
  <c r="T88" i="204"/>
  <c r="P88" i="204"/>
  <c r="N96" i="204"/>
  <c r="M96" i="204"/>
  <c r="T96" i="204"/>
  <c r="R96" i="204"/>
  <c r="O96" i="204"/>
  <c r="L96" i="204"/>
  <c r="P96" i="204"/>
  <c r="P69" i="204"/>
  <c r="N69" i="204"/>
  <c r="M69" i="204"/>
  <c r="T69" i="204"/>
  <c r="R69" i="204"/>
  <c r="O69" i="204"/>
  <c r="L69" i="204"/>
  <c r="N55" i="204"/>
  <c r="M55" i="204"/>
  <c r="T55" i="204"/>
  <c r="R55" i="204"/>
  <c r="O55" i="204"/>
  <c r="L55" i="204"/>
  <c r="P55" i="204"/>
  <c r="P71" i="204"/>
  <c r="N71" i="204"/>
  <c r="M71" i="204"/>
  <c r="T71" i="204"/>
  <c r="R71" i="204"/>
  <c r="O71" i="204"/>
  <c r="L71" i="204"/>
  <c r="M17" i="204"/>
  <c r="T17" i="204"/>
  <c r="R17" i="204"/>
  <c r="P17" i="204"/>
  <c r="N17" i="204"/>
  <c r="O17" i="204"/>
  <c r="L17" i="204"/>
  <c r="M25" i="204"/>
  <c r="T25" i="204"/>
  <c r="L25" i="204"/>
  <c r="R25" i="204"/>
  <c r="O25" i="204"/>
  <c r="P25" i="204"/>
  <c r="N25" i="204"/>
  <c r="N41" i="204"/>
  <c r="M41" i="204"/>
  <c r="P41" i="204"/>
  <c r="O41" i="204"/>
  <c r="L41" i="204"/>
  <c r="T41" i="204"/>
  <c r="R41" i="204"/>
  <c r="N49" i="204"/>
  <c r="M49" i="204"/>
  <c r="R49" i="204"/>
  <c r="P49" i="204"/>
  <c r="L49" i="204"/>
  <c r="T49" i="204"/>
  <c r="O49" i="204"/>
  <c r="N57" i="204"/>
  <c r="M57" i="204"/>
  <c r="R57" i="204"/>
  <c r="P57" i="204"/>
  <c r="L57" i="204"/>
  <c r="T57" i="204"/>
  <c r="O57" i="204"/>
  <c r="N65" i="204"/>
  <c r="M65" i="204"/>
  <c r="T65" i="204"/>
  <c r="R65" i="204"/>
  <c r="P65" i="204"/>
  <c r="L65" i="204"/>
  <c r="O65" i="204"/>
  <c r="P73" i="204"/>
  <c r="N73" i="204"/>
  <c r="M73" i="204"/>
  <c r="T73" i="204"/>
  <c r="R73" i="204"/>
  <c r="O73" i="204"/>
  <c r="L73" i="204"/>
  <c r="R81" i="204"/>
  <c r="P81" i="204"/>
  <c r="N81" i="204"/>
  <c r="M81" i="204"/>
  <c r="O81" i="204"/>
  <c r="L81" i="204"/>
  <c r="T81" i="204"/>
  <c r="N89" i="204"/>
  <c r="M89" i="204"/>
  <c r="T89" i="204"/>
  <c r="R89" i="204"/>
  <c r="P89" i="204"/>
  <c r="O89" i="204"/>
  <c r="L89" i="204"/>
  <c r="N97" i="204"/>
  <c r="M97" i="204"/>
  <c r="T97" i="204"/>
  <c r="R97" i="204"/>
  <c r="P97" i="204"/>
  <c r="O97" i="204"/>
  <c r="L97" i="204"/>
  <c r="M21" i="204"/>
  <c r="P21" i="204"/>
  <c r="O21" i="204"/>
  <c r="N21" i="204"/>
  <c r="L21" i="204"/>
  <c r="T21" i="204"/>
  <c r="R21" i="204"/>
  <c r="N93" i="204"/>
  <c r="M93" i="204"/>
  <c r="L93" i="204"/>
  <c r="T93" i="204"/>
  <c r="P93" i="204"/>
  <c r="R93" i="204"/>
  <c r="O93" i="204"/>
  <c r="N39" i="204"/>
  <c r="P39" i="204"/>
  <c r="O39" i="204"/>
  <c r="L39" i="204"/>
  <c r="M39" i="204"/>
  <c r="T39" i="204"/>
  <c r="R39" i="204"/>
  <c r="N87" i="204"/>
  <c r="M87" i="204"/>
  <c r="T87" i="204"/>
  <c r="R87" i="204"/>
  <c r="P87" i="204"/>
  <c r="O87" i="204"/>
  <c r="L87" i="204"/>
  <c r="M18" i="204"/>
  <c r="L18" i="204"/>
  <c r="T18" i="204"/>
  <c r="R18" i="204"/>
  <c r="O18" i="204"/>
  <c r="P18" i="204"/>
  <c r="N18" i="204"/>
  <c r="N42" i="204"/>
  <c r="M42" i="204"/>
  <c r="R42" i="204"/>
  <c r="L42" i="204"/>
  <c r="T42" i="204"/>
  <c r="P42" i="204"/>
  <c r="O42" i="204"/>
  <c r="N50" i="204"/>
  <c r="M50" i="204"/>
  <c r="L50" i="204"/>
  <c r="O50" i="204"/>
  <c r="T50" i="204"/>
  <c r="R50" i="204"/>
  <c r="P50" i="204"/>
  <c r="N58" i="204"/>
  <c r="M58" i="204"/>
  <c r="R58" i="204"/>
  <c r="P58" i="204"/>
  <c r="L58" i="204"/>
  <c r="T58" i="204"/>
  <c r="O58" i="204"/>
  <c r="N66" i="204"/>
  <c r="M66" i="204"/>
  <c r="R66" i="204"/>
  <c r="P66" i="204"/>
  <c r="O66" i="204"/>
  <c r="L66" i="204"/>
  <c r="T66" i="204"/>
  <c r="P74" i="204"/>
  <c r="N74" i="204"/>
  <c r="M74" i="204"/>
  <c r="T74" i="204"/>
  <c r="R74" i="204"/>
  <c r="O74" i="204"/>
  <c r="L74" i="204"/>
  <c r="R82" i="204"/>
  <c r="P82" i="204"/>
  <c r="O82" i="204"/>
  <c r="N82" i="204"/>
  <c r="M82" i="204"/>
  <c r="T82" i="204"/>
  <c r="L82" i="204"/>
  <c r="N90" i="204"/>
  <c r="M90" i="204"/>
  <c r="O90" i="204"/>
  <c r="L90" i="204"/>
  <c r="R90" i="204"/>
  <c r="T90" i="204"/>
  <c r="P90" i="204"/>
  <c r="N98" i="204"/>
  <c r="M98" i="204"/>
  <c r="O98" i="204"/>
  <c r="L98" i="204"/>
  <c r="R98" i="204"/>
  <c r="T98" i="204"/>
  <c r="P98" i="204"/>
  <c r="N61" i="204"/>
  <c r="M61" i="204"/>
  <c r="P61" i="204"/>
  <c r="O61" i="204"/>
  <c r="L61" i="204"/>
  <c r="T61" i="204"/>
  <c r="R61" i="204"/>
  <c r="M19" i="204"/>
  <c r="N19" i="204"/>
  <c r="L19" i="204"/>
  <c r="T19" i="204"/>
  <c r="P19" i="204"/>
  <c r="R19" i="204"/>
  <c r="O19" i="204"/>
  <c r="N43" i="204"/>
  <c r="M43" i="204"/>
  <c r="P43" i="204"/>
  <c r="O43" i="204"/>
  <c r="L43" i="204"/>
  <c r="T43" i="204"/>
  <c r="R43" i="204"/>
  <c r="N51" i="204"/>
  <c r="M51" i="204"/>
  <c r="T51" i="204"/>
  <c r="P51" i="204"/>
  <c r="R51" i="204"/>
  <c r="O51" i="204"/>
  <c r="L51" i="204"/>
  <c r="N59" i="204"/>
  <c r="M59" i="204"/>
  <c r="L59" i="204"/>
  <c r="T59" i="204"/>
  <c r="P59" i="204"/>
  <c r="R59" i="204"/>
  <c r="O59" i="204"/>
  <c r="N67" i="204"/>
  <c r="M67" i="204"/>
  <c r="L67" i="204"/>
  <c r="T67" i="204"/>
  <c r="P67" i="204"/>
  <c r="R67" i="204"/>
  <c r="O67" i="204"/>
  <c r="P75" i="204"/>
  <c r="N75" i="204"/>
  <c r="M75" i="204"/>
  <c r="T75" i="204"/>
  <c r="R75" i="204"/>
  <c r="O75" i="204"/>
  <c r="L75" i="204"/>
  <c r="N83" i="204"/>
  <c r="T83" i="204"/>
  <c r="R83" i="204"/>
  <c r="P83" i="204"/>
  <c r="M83" i="204"/>
  <c r="L83" i="204"/>
  <c r="O83" i="204"/>
  <c r="N91" i="204"/>
  <c r="M91" i="204"/>
  <c r="T91" i="204"/>
  <c r="R91" i="204"/>
  <c r="P91" i="204"/>
  <c r="L91" i="204"/>
  <c r="O91" i="204"/>
  <c r="M29" i="204"/>
  <c r="T29" i="204"/>
  <c r="R29" i="204"/>
  <c r="P29" i="204"/>
  <c r="O29" i="204"/>
  <c r="N29" i="204"/>
  <c r="L29" i="204"/>
  <c r="N85" i="204"/>
  <c r="M85" i="204"/>
  <c r="T85" i="204"/>
  <c r="R85" i="204"/>
  <c r="P85" i="204"/>
  <c r="O85" i="204"/>
  <c r="L85" i="204"/>
  <c r="N47" i="204"/>
  <c r="M47" i="204"/>
  <c r="P47" i="204"/>
  <c r="O47" i="204"/>
  <c r="L47" i="204"/>
  <c r="T47" i="204"/>
  <c r="R47" i="204"/>
  <c r="R79" i="204"/>
  <c r="P79" i="204"/>
  <c r="N79" i="204"/>
  <c r="M79" i="204"/>
  <c r="O79" i="204"/>
  <c r="T79" i="204"/>
  <c r="L79" i="204"/>
  <c r="N10" i="204"/>
  <c r="M10" i="204"/>
  <c r="L10" i="204"/>
  <c r="T10" i="204"/>
  <c r="P10" i="204"/>
  <c r="R10" i="204"/>
  <c r="O10" i="204"/>
  <c r="M28" i="204"/>
  <c r="T28" i="204"/>
  <c r="N28" i="204"/>
  <c r="L28" i="204"/>
  <c r="P28" i="204"/>
  <c r="R28" i="204"/>
  <c r="O28" i="204"/>
  <c r="N44" i="204"/>
  <c r="M44" i="204"/>
  <c r="R44" i="204"/>
  <c r="L44" i="204"/>
  <c r="T44" i="204"/>
  <c r="P44" i="204"/>
  <c r="O44" i="204"/>
  <c r="N52" i="204"/>
  <c r="M52" i="204"/>
  <c r="P52" i="204"/>
  <c r="O52" i="204"/>
  <c r="T52" i="204"/>
  <c r="R52" i="204"/>
  <c r="L52" i="204"/>
  <c r="N60" i="204"/>
  <c r="M60" i="204"/>
  <c r="T60" i="204"/>
  <c r="R60" i="204"/>
  <c r="P60" i="204"/>
  <c r="O60" i="204"/>
  <c r="L60" i="204"/>
  <c r="N68" i="204"/>
  <c r="M68" i="204"/>
  <c r="T68" i="204"/>
  <c r="R68" i="204"/>
  <c r="P68" i="204"/>
  <c r="O68" i="204"/>
  <c r="L68" i="204"/>
  <c r="U68" i="204" s="1"/>
  <c r="R76" i="204"/>
  <c r="P76" i="204"/>
  <c r="N76" i="204"/>
  <c r="M76" i="204"/>
  <c r="T76" i="204"/>
  <c r="O76" i="204"/>
  <c r="L76" i="204"/>
  <c r="N84" i="204"/>
  <c r="O84" i="204"/>
  <c r="M84" i="204"/>
  <c r="L84" i="204"/>
  <c r="R84" i="204"/>
  <c r="T84" i="204"/>
  <c r="P84" i="204"/>
  <c r="N92" i="204"/>
  <c r="M92" i="204"/>
  <c r="R92" i="204"/>
  <c r="P92" i="204"/>
  <c r="O92" i="204"/>
  <c r="L92" i="204"/>
  <c r="T92" i="204"/>
  <c r="P33" i="239"/>
  <c r="O65" i="238"/>
  <c r="M21" i="239"/>
  <c r="P47" i="238"/>
  <c r="O43" i="239"/>
  <c r="M45" i="239"/>
  <c r="P77" i="238"/>
  <c r="P56" i="238"/>
  <c r="L25" i="239"/>
  <c r="P42" i="239"/>
  <c r="N51" i="239"/>
  <c r="L74" i="238"/>
  <c r="L76" i="238"/>
  <c r="R79" i="238"/>
  <c r="L81" i="238"/>
  <c r="O43" i="238"/>
  <c r="M73" i="238"/>
  <c r="R76" i="238"/>
  <c r="O81" i="238"/>
  <c r="L21" i="239"/>
  <c r="L22" i="239"/>
  <c r="N39" i="239"/>
  <c r="O57" i="238"/>
  <c r="P64" i="238"/>
  <c r="O30" i="239"/>
  <c r="O62" i="239"/>
  <c r="M50" i="239"/>
  <c r="T50" i="239"/>
  <c r="R50" i="239"/>
  <c r="O93" i="239"/>
  <c r="P93" i="239"/>
  <c r="N93" i="239"/>
  <c r="M58" i="239"/>
  <c r="R58" i="239"/>
  <c r="T65" i="239"/>
  <c r="L65" i="239"/>
  <c r="O46" i="239"/>
  <c r="L46" i="239"/>
  <c r="T53" i="239"/>
  <c r="P53" i="239"/>
  <c r="M53" i="239"/>
  <c r="P69" i="239"/>
  <c r="N69" i="239"/>
  <c r="O85" i="239"/>
  <c r="P85" i="239"/>
  <c r="N85" i="239"/>
  <c r="O18" i="239"/>
  <c r="P21" i="239"/>
  <c r="O22" i="239"/>
  <c r="O35" i="239"/>
  <c r="M70" i="239"/>
  <c r="O78" i="239"/>
  <c r="L34" i="239"/>
  <c r="M48" i="239"/>
  <c r="M72" i="239"/>
  <c r="N77" i="239"/>
  <c r="P18" i="239"/>
  <c r="P45" i="239"/>
  <c r="M64" i="239"/>
  <c r="P77" i="239"/>
  <c r="O48" i="238"/>
  <c r="T48" i="238"/>
  <c r="T67" i="238"/>
  <c r="M67" i="238"/>
  <c r="T83" i="238"/>
  <c r="M83" i="238"/>
  <c r="L96" i="238"/>
  <c r="N96" i="238"/>
  <c r="P96" i="238"/>
  <c r="M96" i="238"/>
  <c r="P11" i="238"/>
  <c r="R11" i="238"/>
  <c r="M11" i="238"/>
  <c r="M26" i="238"/>
  <c r="P26" i="238"/>
  <c r="O26" i="238"/>
  <c r="N26" i="238"/>
  <c r="T39" i="238"/>
  <c r="R39" i="238"/>
  <c r="M45" i="238"/>
  <c r="T45" i="238"/>
  <c r="T51" i="238"/>
  <c r="O51" i="238"/>
  <c r="M51" i="238"/>
  <c r="R17" i="238"/>
  <c r="N17" i="238"/>
  <c r="T75" i="238"/>
  <c r="M75" i="238"/>
  <c r="L80" i="238"/>
  <c r="N80" i="238"/>
  <c r="P80" i="238"/>
  <c r="M80" i="238"/>
  <c r="L10" i="238"/>
  <c r="M10" i="238"/>
  <c r="P10" i="238"/>
  <c r="N10" i="238"/>
  <c r="P34" i="238"/>
  <c r="N34" i="238"/>
  <c r="T59" i="238"/>
  <c r="M59" i="238"/>
  <c r="T40" i="238"/>
  <c r="O40" i="238"/>
  <c r="M72" i="238"/>
  <c r="P72" i="238"/>
  <c r="N58" i="238"/>
  <c r="P88" i="238"/>
  <c r="M43" i="238"/>
  <c r="L66" i="238"/>
  <c r="L21" i="238"/>
  <c r="L29" i="238"/>
  <c r="M57" i="238"/>
  <c r="O78" i="238"/>
  <c r="O13" i="238"/>
  <c r="M29" i="238"/>
  <c r="O94" i="238"/>
  <c r="M15" i="238"/>
  <c r="N74" i="238"/>
  <c r="M88" i="238"/>
  <c r="N98" i="238"/>
  <c r="N88" i="238"/>
  <c r="N14" i="239"/>
  <c r="M14" i="239"/>
  <c r="L14" i="239"/>
  <c r="P14" i="239"/>
  <c r="T14" i="239"/>
  <c r="R14" i="239"/>
  <c r="O14" i="239"/>
  <c r="L16" i="239"/>
  <c r="O16" i="239"/>
  <c r="R16" i="239"/>
  <c r="P16" i="239"/>
  <c r="N16" i="239"/>
  <c r="M16" i="239"/>
  <c r="T16" i="239"/>
  <c r="R19" i="239"/>
  <c r="P19" i="239"/>
  <c r="L19" i="239"/>
  <c r="T19" i="239"/>
  <c r="O19" i="239"/>
  <c r="N19" i="239"/>
  <c r="M19" i="239"/>
  <c r="P28" i="239"/>
  <c r="O28" i="239"/>
  <c r="L28" i="239"/>
  <c r="T28" i="239"/>
  <c r="R28" i="239"/>
  <c r="N28" i="239"/>
  <c r="M28" i="239"/>
  <c r="P36" i="239"/>
  <c r="O36" i="239"/>
  <c r="M36" i="239"/>
  <c r="L36" i="239"/>
  <c r="T36" i="239"/>
  <c r="R36" i="239"/>
  <c r="N36" i="239"/>
  <c r="P9" i="239"/>
  <c r="O9" i="239"/>
  <c r="N9" i="239"/>
  <c r="T9" i="239"/>
  <c r="M9" i="239"/>
  <c r="L9" i="239"/>
  <c r="R9" i="239"/>
  <c r="N11" i="239"/>
  <c r="P11" i="239"/>
  <c r="M11" i="239"/>
  <c r="L11" i="239"/>
  <c r="T11" i="239"/>
  <c r="R11" i="239"/>
  <c r="O11" i="239"/>
  <c r="O13" i="239"/>
  <c r="L13" i="239"/>
  <c r="T13" i="239"/>
  <c r="N13" i="239"/>
  <c r="R13" i="239"/>
  <c r="P13" i="239"/>
  <c r="M13" i="239"/>
  <c r="M15" i="239"/>
  <c r="O15" i="239"/>
  <c r="R15" i="239"/>
  <c r="N15" i="239"/>
  <c r="L15" i="239"/>
  <c r="T15" i="239"/>
  <c r="P15" i="239"/>
  <c r="N17" i="239"/>
  <c r="L17" i="239"/>
  <c r="T17" i="239"/>
  <c r="R17" i="239"/>
  <c r="P17" i="239"/>
  <c r="O17" i="239"/>
  <c r="M17" i="239"/>
  <c r="P20" i="239"/>
  <c r="O20" i="239"/>
  <c r="T20" i="239"/>
  <c r="R20" i="239"/>
  <c r="N20" i="239"/>
  <c r="M20" i="239"/>
  <c r="L20" i="239"/>
  <c r="R27" i="239"/>
  <c r="P27" i="239"/>
  <c r="M27" i="239"/>
  <c r="L27" i="239"/>
  <c r="N27" i="239"/>
  <c r="T27" i="239"/>
  <c r="O27" i="239"/>
  <c r="L32" i="239"/>
  <c r="P32" i="239"/>
  <c r="O32" i="239"/>
  <c r="R32" i="239"/>
  <c r="N32" i="239"/>
  <c r="M32" i="239"/>
  <c r="T32" i="239"/>
  <c r="L24" i="239"/>
  <c r="P24" i="239"/>
  <c r="O24" i="239"/>
  <c r="N24" i="239"/>
  <c r="T24" i="239"/>
  <c r="R24" i="239"/>
  <c r="M24" i="239"/>
  <c r="R8" i="239"/>
  <c r="P8" i="239"/>
  <c r="O8" i="239"/>
  <c r="N8" i="239"/>
  <c r="M8" i="239"/>
  <c r="L8" i="239"/>
  <c r="T8" i="239"/>
  <c r="T44" i="239"/>
  <c r="P44" i="239"/>
  <c r="O44" i="239"/>
  <c r="M44" i="239"/>
  <c r="L44" i="239"/>
  <c r="R44" i="239"/>
  <c r="N44" i="239"/>
  <c r="O10" i="239"/>
  <c r="N10" i="239"/>
  <c r="M10" i="239"/>
  <c r="R10" i="239"/>
  <c r="L10" i="239"/>
  <c r="T10" i="239"/>
  <c r="P10" i="239"/>
  <c r="M12" i="239"/>
  <c r="L12" i="239"/>
  <c r="O12" i="239"/>
  <c r="T12" i="239"/>
  <c r="R12" i="239"/>
  <c r="P12" i="239"/>
  <c r="N12" i="239"/>
  <c r="M41" i="239"/>
  <c r="T41" i="239"/>
  <c r="P41" i="239"/>
  <c r="O41" i="239"/>
  <c r="N41" i="239"/>
  <c r="T25" i="239"/>
  <c r="O25" i="239"/>
  <c r="N25" i="239"/>
  <c r="M33" i="239"/>
  <c r="R35" i="239"/>
  <c r="P35" i="239"/>
  <c r="N35" i="239"/>
  <c r="M35" i="239"/>
  <c r="L35" i="239"/>
  <c r="L42" i="239"/>
  <c r="T42" i="239"/>
  <c r="R42" i="239"/>
  <c r="O42" i="239"/>
  <c r="N42" i="239"/>
  <c r="M42" i="239"/>
  <c r="O47" i="239"/>
  <c r="M47" i="239"/>
  <c r="L47" i="239"/>
  <c r="T47" i="239"/>
  <c r="R47" i="239"/>
  <c r="P47" i="239"/>
  <c r="M95" i="239"/>
  <c r="L95" i="239"/>
  <c r="T95" i="239"/>
  <c r="R95" i="239"/>
  <c r="P95" i="239"/>
  <c r="O95" i="239"/>
  <c r="N95" i="239"/>
  <c r="R37" i="239"/>
  <c r="O37" i="239"/>
  <c r="N37" i="239"/>
  <c r="L37" i="239"/>
  <c r="T37" i="239"/>
  <c r="T26" i="239"/>
  <c r="R26" i="239"/>
  <c r="N26" i="239"/>
  <c r="M26" i="239"/>
  <c r="O29" i="239"/>
  <c r="N29" i="239"/>
  <c r="T29" i="239"/>
  <c r="N31" i="239"/>
  <c r="N40" i="239"/>
  <c r="L40" i="239"/>
  <c r="R40" i="239"/>
  <c r="P40" i="239"/>
  <c r="O40" i="239"/>
  <c r="O61" i="239"/>
  <c r="M61" i="239"/>
  <c r="L61" i="239"/>
  <c r="R61" i="239"/>
  <c r="P61" i="239"/>
  <c r="N61" i="239"/>
  <c r="T61" i="239"/>
  <c r="O21" i="239"/>
  <c r="N21" i="239"/>
  <c r="T21" i="239"/>
  <c r="P22" i="239"/>
  <c r="M25" i="239"/>
  <c r="O31" i="239"/>
  <c r="T35" i="239"/>
  <c r="M37" i="239"/>
  <c r="L38" i="239"/>
  <c r="L41" i="239"/>
  <c r="M49" i="239"/>
  <c r="P49" i="239"/>
  <c r="N49" i="239"/>
  <c r="L49" i="239"/>
  <c r="T49" i="239"/>
  <c r="R49" i="239"/>
  <c r="P54" i="239"/>
  <c r="T54" i="239"/>
  <c r="R54" i="239"/>
  <c r="O54" i="239"/>
  <c r="N54" i="239"/>
  <c r="M54" i="239"/>
  <c r="L54" i="239"/>
  <c r="R57" i="239"/>
  <c r="P57" i="239"/>
  <c r="O57" i="239"/>
  <c r="M57" i="239"/>
  <c r="T57" i="239"/>
  <c r="N57" i="239"/>
  <c r="L57" i="239"/>
  <c r="P25" i="239"/>
  <c r="L26" i="239"/>
  <c r="L29" i="239"/>
  <c r="P37" i="239"/>
  <c r="M40" i="239"/>
  <c r="R41" i="239"/>
  <c r="M63" i="239"/>
  <c r="T63" i="239"/>
  <c r="R63" i="239"/>
  <c r="P63" i="239"/>
  <c r="O63" i="239"/>
  <c r="N63" i="239"/>
  <c r="L63" i="239"/>
  <c r="T18" i="239"/>
  <c r="M18" i="239"/>
  <c r="O26" i="239"/>
  <c r="M29" i="239"/>
  <c r="N30" i="239"/>
  <c r="M30" i="239"/>
  <c r="T30" i="239"/>
  <c r="R30" i="239"/>
  <c r="T33" i="239"/>
  <c r="O33" i="239"/>
  <c r="N33" i="239"/>
  <c r="T40" i="239"/>
  <c r="R45" i="239"/>
  <c r="O45" i="239"/>
  <c r="N45" i="239"/>
  <c r="L45" i="239"/>
  <c r="T45" i="239"/>
  <c r="P46" i="239"/>
  <c r="N46" i="239"/>
  <c r="M46" i="239"/>
  <c r="T46" i="239"/>
  <c r="R46" i="239"/>
  <c r="M23" i="239"/>
  <c r="L23" i="239"/>
  <c r="R23" i="239"/>
  <c r="P23" i="239"/>
  <c r="P38" i="239"/>
  <c r="N38" i="239"/>
  <c r="M38" i="239"/>
  <c r="T38" i="239"/>
  <c r="R38" i="239"/>
  <c r="L18" i="239"/>
  <c r="O23" i="239"/>
  <c r="P26" i="239"/>
  <c r="P29" i="239"/>
  <c r="M31" i="239"/>
  <c r="L31" i="239"/>
  <c r="R31" i="239"/>
  <c r="P31" i="239"/>
  <c r="O39" i="239"/>
  <c r="M39" i="239"/>
  <c r="L39" i="239"/>
  <c r="T39" i="239"/>
  <c r="R39" i="239"/>
  <c r="P39" i="239"/>
  <c r="M52" i="239"/>
  <c r="T52" i="239"/>
  <c r="O52" i="239"/>
  <c r="N52" i="239"/>
  <c r="L52" i="239"/>
  <c r="R52" i="239"/>
  <c r="P52" i="239"/>
  <c r="M71" i="239"/>
  <c r="T71" i="239"/>
  <c r="R71" i="239"/>
  <c r="P71" i="239"/>
  <c r="O71" i="239"/>
  <c r="N71" i="239"/>
  <c r="L71" i="239"/>
  <c r="N18" i="239"/>
  <c r="N22" i="239"/>
  <c r="M22" i="239"/>
  <c r="R22" i="239"/>
  <c r="T23" i="239"/>
  <c r="R29" i="239"/>
  <c r="L30" i="239"/>
  <c r="L33" i="239"/>
  <c r="T34" i="239"/>
  <c r="R34" i="239"/>
  <c r="O34" i="239"/>
  <c r="N34" i="239"/>
  <c r="M34" i="239"/>
  <c r="R43" i="239"/>
  <c r="P43" i="239"/>
  <c r="N43" i="239"/>
  <c r="M43" i="239"/>
  <c r="L43" i="239"/>
  <c r="P48" i="239"/>
  <c r="L51" i="239"/>
  <c r="M55" i="239"/>
  <c r="N70" i="239"/>
  <c r="L70" i="239"/>
  <c r="T70" i="239"/>
  <c r="R70" i="239"/>
  <c r="P70" i="239"/>
  <c r="M79" i="239"/>
  <c r="L79" i="239"/>
  <c r="T79" i="239"/>
  <c r="R79" i="239"/>
  <c r="P79" i="239"/>
  <c r="O79" i="239"/>
  <c r="L96" i="239"/>
  <c r="T96" i="239"/>
  <c r="R96" i="239"/>
  <c r="P96" i="239"/>
  <c r="O96" i="239"/>
  <c r="N96" i="239"/>
  <c r="R48" i="239"/>
  <c r="M51" i="239"/>
  <c r="N55" i="239"/>
  <c r="P58" i="239"/>
  <c r="O58" i="239"/>
  <c r="N58" i="239"/>
  <c r="L58" i="239"/>
  <c r="P68" i="239"/>
  <c r="N68" i="239"/>
  <c r="M68" i="239"/>
  <c r="L68" i="239"/>
  <c r="T68" i="239"/>
  <c r="L72" i="239"/>
  <c r="T72" i="239"/>
  <c r="R72" i="239"/>
  <c r="P72" i="239"/>
  <c r="O72" i="239"/>
  <c r="N72" i="239"/>
  <c r="T73" i="239"/>
  <c r="R73" i="239"/>
  <c r="P73" i="239"/>
  <c r="O73" i="239"/>
  <c r="N73" i="239"/>
  <c r="M73" i="239"/>
  <c r="T82" i="239"/>
  <c r="R82" i="239"/>
  <c r="P82" i="239"/>
  <c r="O82" i="239"/>
  <c r="N82" i="239"/>
  <c r="M82" i="239"/>
  <c r="L82" i="239"/>
  <c r="N86" i="239"/>
  <c r="M86" i="239"/>
  <c r="L86" i="239"/>
  <c r="T86" i="239"/>
  <c r="R86" i="239"/>
  <c r="P86" i="239"/>
  <c r="R91" i="239"/>
  <c r="P91" i="239"/>
  <c r="O91" i="239"/>
  <c r="N91" i="239"/>
  <c r="M91" i="239"/>
  <c r="L91" i="239"/>
  <c r="T48" i="239"/>
  <c r="O50" i="239"/>
  <c r="L50" i="239"/>
  <c r="O51" i="239"/>
  <c r="L53" i="239"/>
  <c r="R53" i="239"/>
  <c r="T56" i="239"/>
  <c r="R56" i="239"/>
  <c r="P56" i="239"/>
  <c r="N56" i="239"/>
  <c r="P76" i="239"/>
  <c r="O76" i="239"/>
  <c r="N76" i="239"/>
  <c r="M76" i="239"/>
  <c r="L76" i="239"/>
  <c r="T76" i="239"/>
  <c r="M87" i="239"/>
  <c r="L87" i="239"/>
  <c r="T87" i="239"/>
  <c r="R87" i="239"/>
  <c r="P87" i="239"/>
  <c r="O87" i="239"/>
  <c r="P51" i="239"/>
  <c r="R59" i="239"/>
  <c r="O59" i="239"/>
  <c r="N59" i="239"/>
  <c r="M59" i="239"/>
  <c r="P60" i="239"/>
  <c r="N60" i="239"/>
  <c r="M60" i="239"/>
  <c r="L60" i="239"/>
  <c r="T60" i="239"/>
  <c r="R67" i="239"/>
  <c r="O67" i="239"/>
  <c r="N67" i="239"/>
  <c r="M67" i="239"/>
  <c r="L67" i="239"/>
  <c r="T81" i="239"/>
  <c r="R81" i="239"/>
  <c r="P81" i="239"/>
  <c r="O81" i="239"/>
  <c r="N81" i="239"/>
  <c r="M81" i="239"/>
  <c r="T90" i="239"/>
  <c r="R90" i="239"/>
  <c r="P90" i="239"/>
  <c r="O90" i="239"/>
  <c r="N90" i="239"/>
  <c r="M90" i="239"/>
  <c r="L90" i="239"/>
  <c r="N94" i="239"/>
  <c r="M94" i="239"/>
  <c r="L94" i="239"/>
  <c r="T94" i="239"/>
  <c r="R94" i="239"/>
  <c r="P94" i="239"/>
  <c r="R99" i="239"/>
  <c r="P99" i="239"/>
  <c r="O99" i="239"/>
  <c r="N99" i="239"/>
  <c r="M99" i="239"/>
  <c r="L99" i="239"/>
  <c r="N50" i="239"/>
  <c r="R51" i="239"/>
  <c r="N53" i="239"/>
  <c r="L56" i="239"/>
  <c r="N62" i="239"/>
  <c r="L62" i="239"/>
  <c r="T62" i="239"/>
  <c r="R62" i="239"/>
  <c r="P62" i="239"/>
  <c r="T66" i="239"/>
  <c r="P66" i="239"/>
  <c r="O66" i="239"/>
  <c r="N66" i="239"/>
  <c r="M66" i="239"/>
  <c r="L66" i="239"/>
  <c r="R68" i="239"/>
  <c r="R76" i="239"/>
  <c r="L80" i="239"/>
  <c r="T80" i="239"/>
  <c r="R80" i="239"/>
  <c r="P80" i="239"/>
  <c r="O80" i="239"/>
  <c r="N80" i="239"/>
  <c r="P84" i="239"/>
  <c r="O84" i="239"/>
  <c r="N84" i="239"/>
  <c r="M84" i="239"/>
  <c r="L84" i="239"/>
  <c r="T84" i="239"/>
  <c r="L48" i="239"/>
  <c r="P50" i="239"/>
  <c r="T51" i="239"/>
  <c r="O53" i="239"/>
  <c r="M56" i="239"/>
  <c r="T58" i="239"/>
  <c r="L59" i="239"/>
  <c r="O60" i="239"/>
  <c r="L64" i="239"/>
  <c r="T64" i="239"/>
  <c r="R64" i="239"/>
  <c r="P64" i="239"/>
  <c r="O64" i="239"/>
  <c r="N64" i="239"/>
  <c r="R65" i="239"/>
  <c r="P65" i="239"/>
  <c r="O65" i="239"/>
  <c r="N65" i="239"/>
  <c r="M65" i="239"/>
  <c r="P67" i="239"/>
  <c r="O69" i="239"/>
  <c r="M69" i="239"/>
  <c r="L69" i="239"/>
  <c r="T69" i="239"/>
  <c r="R69" i="239"/>
  <c r="R75" i="239"/>
  <c r="P75" i="239"/>
  <c r="O75" i="239"/>
  <c r="N75" i="239"/>
  <c r="M75" i="239"/>
  <c r="L75" i="239"/>
  <c r="L81" i="239"/>
  <c r="T89" i="239"/>
  <c r="R89" i="239"/>
  <c r="P89" i="239"/>
  <c r="O89" i="239"/>
  <c r="N89" i="239"/>
  <c r="M89" i="239"/>
  <c r="O94" i="239"/>
  <c r="T98" i="239"/>
  <c r="R98" i="239"/>
  <c r="P98" i="239"/>
  <c r="O98" i="239"/>
  <c r="N98" i="239"/>
  <c r="M98" i="239"/>
  <c r="L98" i="239"/>
  <c r="T99" i="239"/>
  <c r="T55" i="239"/>
  <c r="R55" i="239"/>
  <c r="O55" i="239"/>
  <c r="L88" i="239"/>
  <c r="T88" i="239"/>
  <c r="R88" i="239"/>
  <c r="P88" i="239"/>
  <c r="O88" i="239"/>
  <c r="N88" i="239"/>
  <c r="P92" i="239"/>
  <c r="O92" i="239"/>
  <c r="N92" i="239"/>
  <c r="M92" i="239"/>
  <c r="L92" i="239"/>
  <c r="T92" i="239"/>
  <c r="O48" i="239"/>
  <c r="L55" i="239"/>
  <c r="T59" i="239"/>
  <c r="T74" i="239"/>
  <c r="R74" i="239"/>
  <c r="P74" i="239"/>
  <c r="O74" i="239"/>
  <c r="N74" i="239"/>
  <c r="M74" i="239"/>
  <c r="L74" i="239"/>
  <c r="N78" i="239"/>
  <c r="M78" i="239"/>
  <c r="L78" i="239"/>
  <c r="T78" i="239"/>
  <c r="R78" i="239"/>
  <c r="P78" i="239"/>
  <c r="R83" i="239"/>
  <c r="P83" i="239"/>
  <c r="O83" i="239"/>
  <c r="N83" i="239"/>
  <c r="M83" i="239"/>
  <c r="L83" i="239"/>
  <c r="T97" i="239"/>
  <c r="R97" i="239"/>
  <c r="P97" i="239"/>
  <c r="O97" i="239"/>
  <c r="N97" i="239"/>
  <c r="M97" i="239"/>
  <c r="R77" i="239"/>
  <c r="R85" i="239"/>
  <c r="R93" i="239"/>
  <c r="T77" i="239"/>
  <c r="T85" i="239"/>
  <c r="T93" i="239"/>
  <c r="L77" i="239"/>
  <c r="L85" i="239"/>
  <c r="L93" i="239"/>
  <c r="M77" i="239"/>
  <c r="M85" i="239"/>
  <c r="M93" i="239"/>
  <c r="P30" i="238"/>
  <c r="O30" i="238"/>
  <c r="N30" i="238"/>
  <c r="M30" i="238"/>
  <c r="T30" i="238"/>
  <c r="L30" i="238"/>
  <c r="R30" i="238"/>
  <c r="O9" i="238"/>
  <c r="N9" i="238"/>
  <c r="M9" i="238"/>
  <c r="L9" i="238"/>
  <c r="R9" i="238"/>
  <c r="T9" i="238"/>
  <c r="P9" i="238"/>
  <c r="P14" i="238"/>
  <c r="O14" i="238"/>
  <c r="M14" i="238"/>
  <c r="L14" i="238"/>
  <c r="R14" i="238"/>
  <c r="T14" i="238"/>
  <c r="N14" i="238"/>
  <c r="T19" i="238"/>
  <c r="R19" i="238"/>
  <c r="P19" i="238"/>
  <c r="O19" i="238"/>
  <c r="N19" i="238"/>
  <c r="M19" i="238"/>
  <c r="L19" i="238"/>
  <c r="T27" i="238"/>
  <c r="R27" i="238"/>
  <c r="P27" i="238"/>
  <c r="M27" i="238"/>
  <c r="L27" i="238"/>
  <c r="O27" i="238"/>
  <c r="N27" i="238"/>
  <c r="N32" i="238"/>
  <c r="M32" i="238"/>
  <c r="L32" i="238"/>
  <c r="T32" i="238"/>
  <c r="R32" i="238"/>
  <c r="P32" i="238"/>
  <c r="O32" i="238"/>
  <c r="T35" i="238"/>
  <c r="R35" i="238"/>
  <c r="P35" i="238"/>
  <c r="O35" i="238"/>
  <c r="N35" i="238"/>
  <c r="M35" i="238"/>
  <c r="L35" i="238"/>
  <c r="P46" i="238"/>
  <c r="O46" i="238"/>
  <c r="N46" i="238"/>
  <c r="M46" i="238"/>
  <c r="L46" i="238"/>
  <c r="T46" i="238"/>
  <c r="R46" i="238"/>
  <c r="N16" i="238"/>
  <c r="M16" i="238"/>
  <c r="O16" i="238"/>
  <c r="R16" i="238"/>
  <c r="L16" i="238"/>
  <c r="T16" i="238"/>
  <c r="P16" i="238"/>
  <c r="O23" i="238"/>
  <c r="N23" i="238"/>
  <c r="M23" i="238"/>
  <c r="L23" i="238"/>
  <c r="R23" i="238"/>
  <c r="P23" i="238"/>
  <c r="T23" i="238"/>
  <c r="M25" i="238"/>
  <c r="L25" i="238"/>
  <c r="T25" i="238"/>
  <c r="O25" i="238"/>
  <c r="R25" i="238"/>
  <c r="P25" i="238"/>
  <c r="N25" i="238"/>
  <c r="P8" i="238"/>
  <c r="O8" i="238"/>
  <c r="N8" i="238"/>
  <c r="M8" i="238"/>
  <c r="L8" i="238"/>
  <c r="T8" i="238"/>
  <c r="R8" i="238"/>
  <c r="L18" i="238"/>
  <c r="R18" i="238"/>
  <c r="O18" i="238"/>
  <c r="N18" i="238"/>
  <c r="M18" i="238"/>
  <c r="T18" i="238"/>
  <c r="P18" i="238"/>
  <c r="T20" i="238"/>
  <c r="R20" i="238"/>
  <c r="P20" i="238"/>
  <c r="O20" i="238"/>
  <c r="N20" i="238"/>
  <c r="M20" i="238"/>
  <c r="L20" i="238"/>
  <c r="T28" i="238"/>
  <c r="R28" i="238"/>
  <c r="P28" i="238"/>
  <c r="O28" i="238"/>
  <c r="N28" i="238"/>
  <c r="M28" i="238"/>
  <c r="L28" i="238"/>
  <c r="T36" i="238"/>
  <c r="R36" i="238"/>
  <c r="P36" i="238"/>
  <c r="O36" i="238"/>
  <c r="L36" i="238"/>
  <c r="N36" i="238"/>
  <c r="M36" i="238"/>
  <c r="P38" i="238"/>
  <c r="O38" i="238"/>
  <c r="N38" i="238"/>
  <c r="M38" i="238"/>
  <c r="R38" i="238"/>
  <c r="L38" i="238"/>
  <c r="T38" i="238"/>
  <c r="M41" i="238"/>
  <c r="L41" i="238"/>
  <c r="T41" i="238"/>
  <c r="P41" i="238"/>
  <c r="N41" i="238"/>
  <c r="R41" i="238"/>
  <c r="O41" i="238"/>
  <c r="T12" i="238"/>
  <c r="R12" i="238"/>
  <c r="O12" i="238"/>
  <c r="N12" i="238"/>
  <c r="M12" i="238"/>
  <c r="L12" i="238"/>
  <c r="P12" i="238"/>
  <c r="P22" i="238"/>
  <c r="O22" i="238"/>
  <c r="N22" i="238"/>
  <c r="M22" i="238"/>
  <c r="T22" i="238"/>
  <c r="R22" i="238"/>
  <c r="L22" i="238"/>
  <c r="N24" i="238"/>
  <c r="M24" i="238"/>
  <c r="L24" i="238"/>
  <c r="O24" i="238"/>
  <c r="R24" i="238"/>
  <c r="T24" i="238"/>
  <c r="P24" i="238"/>
  <c r="T44" i="238"/>
  <c r="R44" i="238"/>
  <c r="P44" i="238"/>
  <c r="O44" i="238"/>
  <c r="M44" i="238"/>
  <c r="N44" i="238"/>
  <c r="L44" i="238"/>
  <c r="R37" i="238"/>
  <c r="P37" i="238"/>
  <c r="O37" i="238"/>
  <c r="N37" i="238"/>
  <c r="O10" i="238"/>
  <c r="O11" i="238"/>
  <c r="R13" i="238"/>
  <c r="P13" i="238"/>
  <c r="N13" i="238"/>
  <c r="L26" i="238"/>
  <c r="T26" i="238"/>
  <c r="R26" i="238"/>
  <c r="M34" i="238"/>
  <c r="P39" i="238"/>
  <c r="O31" i="238"/>
  <c r="N31" i="238"/>
  <c r="M31" i="238"/>
  <c r="L31" i="238"/>
  <c r="P52" i="238"/>
  <c r="O52" i="238"/>
  <c r="M52" i="238"/>
  <c r="T52" i="238"/>
  <c r="R52" i="238"/>
  <c r="N52" i="238"/>
  <c r="R10" i="238"/>
  <c r="T11" i="238"/>
  <c r="L13" i="238"/>
  <c r="O17" i="238"/>
  <c r="M21" i="238"/>
  <c r="O34" i="238"/>
  <c r="P40" i="238"/>
  <c r="T43" i="238"/>
  <c r="R43" i="238"/>
  <c r="P43" i="238"/>
  <c r="N43" i="238"/>
  <c r="M33" i="238"/>
  <c r="L33" i="238"/>
  <c r="T33" i="238"/>
  <c r="T10" i="238"/>
  <c r="M13" i="238"/>
  <c r="P17" i="238"/>
  <c r="P31" i="238"/>
  <c r="L37" i="238"/>
  <c r="M42" i="238"/>
  <c r="O50" i="238"/>
  <c r="M50" i="238"/>
  <c r="T50" i="238"/>
  <c r="R50" i="238"/>
  <c r="P50" i="238"/>
  <c r="N50" i="238"/>
  <c r="L52" i="238"/>
  <c r="M63" i="238"/>
  <c r="L63" i="238"/>
  <c r="T63" i="238"/>
  <c r="P63" i="238"/>
  <c r="R63" i="238"/>
  <c r="O63" i="238"/>
  <c r="N63" i="238"/>
  <c r="N86" i="238"/>
  <c r="M86" i="238"/>
  <c r="L86" i="238"/>
  <c r="R86" i="238"/>
  <c r="P86" i="238"/>
  <c r="T86" i="238"/>
  <c r="O86" i="238"/>
  <c r="O15" i="238"/>
  <c r="N15" i="238"/>
  <c r="L15" i="238"/>
  <c r="P15" i="238"/>
  <c r="R29" i="238"/>
  <c r="P29" i="238"/>
  <c r="O29" i="238"/>
  <c r="N29" i="238"/>
  <c r="R31" i="238"/>
  <c r="M37" i="238"/>
  <c r="N42" i="238"/>
  <c r="P68" i="238"/>
  <c r="O68" i="238"/>
  <c r="N68" i="238"/>
  <c r="M68" i="238"/>
  <c r="T68" i="238"/>
  <c r="R68" i="238"/>
  <c r="L68" i="238"/>
  <c r="L11" i="238"/>
  <c r="R15" i="238"/>
  <c r="T31" i="238"/>
  <c r="N33" i="238"/>
  <c r="L34" i="238"/>
  <c r="T34" i="238"/>
  <c r="R34" i="238"/>
  <c r="T37" i="238"/>
  <c r="P49" i="238"/>
  <c r="N49" i="238"/>
  <c r="T49" i="238"/>
  <c r="O49" i="238"/>
  <c r="M49" i="238"/>
  <c r="L49" i="238"/>
  <c r="L50" i="238"/>
  <c r="T15" i="238"/>
  <c r="M17" i="238"/>
  <c r="L17" i="238"/>
  <c r="T17" i="238"/>
  <c r="O33" i="238"/>
  <c r="O39" i="238"/>
  <c r="N39" i="238"/>
  <c r="M39" i="238"/>
  <c r="L39" i="238"/>
  <c r="R45" i="238"/>
  <c r="P45" i="238"/>
  <c r="O45" i="238"/>
  <c r="N45" i="238"/>
  <c r="L45" i="238"/>
  <c r="P48" i="238"/>
  <c r="N48" i="238"/>
  <c r="M48" i="238"/>
  <c r="L48" i="238"/>
  <c r="R48" i="238"/>
  <c r="P60" i="238"/>
  <c r="O60" i="238"/>
  <c r="N60" i="238"/>
  <c r="M60" i="238"/>
  <c r="T60" i="238"/>
  <c r="R60" i="238"/>
  <c r="L60" i="238"/>
  <c r="N11" i="238"/>
  <c r="R21" i="238"/>
  <c r="P21" i="238"/>
  <c r="O21" i="238"/>
  <c r="N21" i="238"/>
  <c r="P33" i="238"/>
  <c r="N40" i="238"/>
  <c r="M40" i="238"/>
  <c r="L40" i="238"/>
  <c r="R40" i="238"/>
  <c r="L42" i="238"/>
  <c r="T42" i="238"/>
  <c r="R42" i="238"/>
  <c r="O42" i="238"/>
  <c r="R47" i="238"/>
  <c r="O47" i="238"/>
  <c r="N47" i="238"/>
  <c r="M47" i="238"/>
  <c r="L47" i="238"/>
  <c r="T47" i="238"/>
  <c r="M55" i="238"/>
  <c r="L55" i="238"/>
  <c r="T55" i="238"/>
  <c r="P55" i="238"/>
  <c r="R55" i="238"/>
  <c r="O55" i="238"/>
  <c r="N55" i="238"/>
  <c r="M71" i="238"/>
  <c r="L71" i="238"/>
  <c r="T71" i="238"/>
  <c r="P71" i="238"/>
  <c r="R71" i="238"/>
  <c r="O71" i="238"/>
  <c r="N71" i="238"/>
  <c r="M87" i="238"/>
  <c r="L87" i="238"/>
  <c r="T87" i="238"/>
  <c r="P87" i="238"/>
  <c r="O87" i="238"/>
  <c r="R87" i="238"/>
  <c r="N87" i="238"/>
  <c r="O53" i="238"/>
  <c r="N53" i="238"/>
  <c r="M53" i="238"/>
  <c r="L53" i="238"/>
  <c r="T53" i="238"/>
  <c r="N54" i="238"/>
  <c r="M54" i="238"/>
  <c r="L54" i="238"/>
  <c r="R54" i="238"/>
  <c r="L56" i="238"/>
  <c r="T56" i="238"/>
  <c r="R56" i="238"/>
  <c r="O56" i="238"/>
  <c r="O61" i="238"/>
  <c r="N61" i="238"/>
  <c r="M61" i="238"/>
  <c r="L61" i="238"/>
  <c r="T61" i="238"/>
  <c r="N62" i="238"/>
  <c r="M62" i="238"/>
  <c r="L62" i="238"/>
  <c r="R62" i="238"/>
  <c r="L64" i="238"/>
  <c r="T64" i="238"/>
  <c r="R64" i="238"/>
  <c r="O64" i="238"/>
  <c r="N66" i="238"/>
  <c r="O69" i="238"/>
  <c r="N69" i="238"/>
  <c r="M69" i="238"/>
  <c r="L69" i="238"/>
  <c r="T69" i="238"/>
  <c r="N70" i="238"/>
  <c r="M70" i="238"/>
  <c r="L70" i="238"/>
  <c r="R70" i="238"/>
  <c r="L72" i="238"/>
  <c r="T72" i="238"/>
  <c r="R72" i="238"/>
  <c r="O72" i="238"/>
  <c r="T82" i="238"/>
  <c r="R82" i="238"/>
  <c r="P82" i="238"/>
  <c r="O82" i="238"/>
  <c r="M82" i="238"/>
  <c r="L82" i="238"/>
  <c r="T90" i="238"/>
  <c r="R90" i="238"/>
  <c r="P90" i="238"/>
  <c r="O90" i="238"/>
  <c r="N90" i="238"/>
  <c r="M90" i="238"/>
  <c r="L90" i="238"/>
  <c r="O93" i="238"/>
  <c r="N93" i="238"/>
  <c r="M93" i="238"/>
  <c r="L93" i="238"/>
  <c r="T93" i="238"/>
  <c r="R93" i="238"/>
  <c r="P53" i="238"/>
  <c r="O54" i="238"/>
  <c r="P61" i="238"/>
  <c r="O62" i="238"/>
  <c r="P69" i="238"/>
  <c r="O70" i="238"/>
  <c r="O85" i="238"/>
  <c r="N85" i="238"/>
  <c r="M85" i="238"/>
  <c r="L85" i="238"/>
  <c r="T85" i="238"/>
  <c r="R85" i="238"/>
  <c r="T89" i="238"/>
  <c r="R89" i="238"/>
  <c r="P89" i="238"/>
  <c r="O89" i="238"/>
  <c r="N89" i="238"/>
  <c r="M89" i="238"/>
  <c r="P93" i="238"/>
  <c r="R53" i="238"/>
  <c r="P54" i="238"/>
  <c r="T57" i="238"/>
  <c r="R57" i="238"/>
  <c r="P57" i="238"/>
  <c r="N57" i="238"/>
  <c r="T58" i="238"/>
  <c r="R58" i="238"/>
  <c r="P58" i="238"/>
  <c r="O58" i="238"/>
  <c r="M58" i="238"/>
  <c r="R61" i="238"/>
  <c r="P62" i="238"/>
  <c r="T65" i="238"/>
  <c r="R65" i="238"/>
  <c r="P65" i="238"/>
  <c r="N65" i="238"/>
  <c r="T66" i="238"/>
  <c r="R66" i="238"/>
  <c r="P66" i="238"/>
  <c r="O66" i="238"/>
  <c r="M66" i="238"/>
  <c r="R69" i="238"/>
  <c r="T73" i="238"/>
  <c r="R73" i="238"/>
  <c r="P73" i="238"/>
  <c r="N73" i="238"/>
  <c r="T74" i="238"/>
  <c r="R74" i="238"/>
  <c r="P74" i="238"/>
  <c r="O74" i="238"/>
  <c r="M74" i="238"/>
  <c r="P84" i="238"/>
  <c r="O84" i="238"/>
  <c r="N84" i="238"/>
  <c r="M84" i="238"/>
  <c r="T84" i="238"/>
  <c r="P92" i="238"/>
  <c r="O92" i="238"/>
  <c r="N92" i="238"/>
  <c r="M92" i="238"/>
  <c r="L92" i="238"/>
  <c r="T92" i="238"/>
  <c r="R99" i="238"/>
  <c r="P99" i="238"/>
  <c r="O99" i="238"/>
  <c r="N99" i="238"/>
  <c r="M99" i="238"/>
  <c r="L99" i="238"/>
  <c r="R51" i="238"/>
  <c r="P51" i="238"/>
  <c r="N51" i="238"/>
  <c r="L51" i="238"/>
  <c r="T54" i="238"/>
  <c r="M56" i="238"/>
  <c r="T62" i="238"/>
  <c r="M64" i="238"/>
  <c r="T70" i="238"/>
  <c r="N78" i="238"/>
  <c r="M78" i="238"/>
  <c r="L78" i="238"/>
  <c r="R78" i="238"/>
  <c r="P78" i="238"/>
  <c r="T81" i="238"/>
  <c r="R81" i="238"/>
  <c r="P81" i="238"/>
  <c r="N81" i="238"/>
  <c r="M81" i="238"/>
  <c r="R83" i="238"/>
  <c r="P83" i="238"/>
  <c r="O83" i="238"/>
  <c r="N83" i="238"/>
  <c r="L83" i="238"/>
  <c r="P85" i="238"/>
  <c r="N56" i="238"/>
  <c r="L57" i="238"/>
  <c r="N64" i="238"/>
  <c r="L65" i="238"/>
  <c r="N72" i="238"/>
  <c r="L73" i="238"/>
  <c r="O77" i="238"/>
  <c r="N77" i="238"/>
  <c r="M77" i="238"/>
  <c r="L77" i="238"/>
  <c r="T77" i="238"/>
  <c r="R77" i="238"/>
  <c r="L84" i="238"/>
  <c r="R92" i="238"/>
  <c r="T97" i="238"/>
  <c r="R97" i="238"/>
  <c r="P97" i="238"/>
  <c r="O97" i="238"/>
  <c r="N97" i="238"/>
  <c r="M97" i="238"/>
  <c r="T99" i="238"/>
  <c r="P76" i="238"/>
  <c r="O76" i="238"/>
  <c r="N76" i="238"/>
  <c r="M76" i="238"/>
  <c r="T76" i="238"/>
  <c r="R91" i="238"/>
  <c r="P91" i="238"/>
  <c r="O91" i="238"/>
  <c r="N91" i="238"/>
  <c r="M91" i="238"/>
  <c r="L91" i="238"/>
  <c r="N94" i="238"/>
  <c r="M94" i="238"/>
  <c r="L94" i="238"/>
  <c r="T94" i="238"/>
  <c r="R94" i="238"/>
  <c r="P94" i="238"/>
  <c r="R59" i="238"/>
  <c r="P59" i="238"/>
  <c r="O59" i="238"/>
  <c r="N59" i="238"/>
  <c r="L59" i="238"/>
  <c r="R67" i="238"/>
  <c r="P67" i="238"/>
  <c r="O67" i="238"/>
  <c r="N67" i="238"/>
  <c r="L67" i="238"/>
  <c r="R75" i="238"/>
  <c r="P75" i="238"/>
  <c r="O75" i="238"/>
  <c r="N75" i="238"/>
  <c r="L75" i="238"/>
  <c r="M79" i="238"/>
  <c r="L79" i="238"/>
  <c r="T79" i="238"/>
  <c r="P79" i="238"/>
  <c r="O79" i="238"/>
  <c r="M95" i="238"/>
  <c r="L95" i="238"/>
  <c r="T95" i="238"/>
  <c r="R95" i="238"/>
  <c r="P95" i="238"/>
  <c r="O95" i="238"/>
  <c r="L98" i="238"/>
  <c r="O80" i="238"/>
  <c r="O88" i="238"/>
  <c r="O96" i="238"/>
  <c r="M98" i="238"/>
  <c r="R80" i="238"/>
  <c r="R88" i="238"/>
  <c r="R96" i="238"/>
  <c r="O98" i="238"/>
  <c r="T80" i="238"/>
  <c r="T88" i="238"/>
  <c r="T96" i="238"/>
  <c r="P98" i="238"/>
  <c r="R98" i="238"/>
  <c r="R99" i="237"/>
  <c r="P99" i="237"/>
  <c r="O99" i="237"/>
  <c r="N99" i="237"/>
  <c r="M99" i="237"/>
  <c r="L99" i="237"/>
  <c r="T99" i="237"/>
  <c r="T98" i="237"/>
  <c r="R98" i="237"/>
  <c r="P98" i="237"/>
  <c r="O98" i="237"/>
  <c r="N98" i="237"/>
  <c r="M98" i="237"/>
  <c r="L98" i="237"/>
  <c r="R141" i="224"/>
  <c r="P141" i="224"/>
  <c r="O141" i="224"/>
  <c r="N141" i="224"/>
  <c r="M141" i="224"/>
  <c r="L141" i="224"/>
  <c r="T141" i="224"/>
  <c r="R99" i="204"/>
  <c r="P99" i="204"/>
  <c r="O99" i="204"/>
  <c r="N99" i="204"/>
  <c r="M99" i="204"/>
  <c r="L99" i="204"/>
  <c r="T99" i="204"/>
  <c r="X4" i="239"/>
  <c r="X4" i="238"/>
  <c r="X4" i="237"/>
  <c r="X4" i="236"/>
  <c r="X4" i="235"/>
  <c r="X4" i="234"/>
  <c r="X4" i="233"/>
  <c r="X4" i="232"/>
  <c r="X4" i="231"/>
  <c r="X4" i="230"/>
  <c r="X4" i="229"/>
  <c r="X4" i="226"/>
  <c r="X4" i="227"/>
  <c r="X4" i="216"/>
  <c r="X4" i="215"/>
  <c r="X4" i="214"/>
  <c r="X4" i="210"/>
  <c r="X4" i="209"/>
  <c r="X4" i="208"/>
  <c r="Q64" i="186"/>
  <c r="Q63" i="186"/>
  <c r="Q62" i="186"/>
  <c r="P10" i="186"/>
  <c r="P64" i="186"/>
  <c r="P63" i="186"/>
  <c r="P62" i="186"/>
  <c r="P9" i="186"/>
  <c r="P7" i="186"/>
  <c r="P6" i="186"/>
  <c r="O64" i="186"/>
  <c r="O63" i="186"/>
  <c r="O62" i="186"/>
  <c r="N64" i="186"/>
  <c r="N63" i="186"/>
  <c r="N62" i="186"/>
  <c r="N10" i="186"/>
  <c r="N9" i="186"/>
  <c r="N8" i="186"/>
  <c r="N7" i="186"/>
  <c r="N6" i="186"/>
  <c r="M64" i="186"/>
  <c r="M63" i="186"/>
  <c r="M62" i="186"/>
  <c r="L64" i="186"/>
  <c r="L63" i="186"/>
  <c r="L62" i="186"/>
  <c r="J64" i="186"/>
  <c r="J63" i="186"/>
  <c r="J62" i="186"/>
  <c r="K64" i="186"/>
  <c r="K63" i="186"/>
  <c r="K62" i="186"/>
  <c r="I4" i="35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W10" i="208" l="1"/>
  <c r="W23" i="208"/>
  <c r="W19" i="208"/>
  <c r="W22" i="208"/>
  <c r="W12" i="208"/>
  <c r="W15" i="208"/>
  <c r="W17" i="208"/>
  <c r="W13" i="208"/>
  <c r="W8" i="208"/>
  <c r="W20" i="208"/>
  <c r="W30" i="208"/>
  <c r="W45" i="208"/>
  <c r="W54" i="208"/>
  <c r="W57" i="208"/>
  <c r="W60" i="208"/>
  <c r="W91" i="208"/>
  <c r="W16" i="208"/>
  <c r="W27" i="208"/>
  <c r="W33" i="208"/>
  <c r="W36" i="208"/>
  <c r="W51" i="208"/>
  <c r="W63" i="208"/>
  <c r="W64" i="208"/>
  <c r="W73" i="208"/>
  <c r="W84" i="208"/>
  <c r="W11" i="208"/>
  <c r="W9" i="208"/>
  <c r="W34" i="208"/>
  <c r="W39" i="208"/>
  <c r="W46" i="208"/>
  <c r="W58" i="208"/>
  <c r="W65" i="208"/>
  <c r="W66" i="208"/>
  <c r="W71" i="208"/>
  <c r="W74" i="208"/>
  <c r="W77" i="208"/>
  <c r="W86" i="208"/>
  <c r="W21" i="208"/>
  <c r="W28" i="208"/>
  <c r="W31" i="208"/>
  <c r="W43" i="208"/>
  <c r="W52" i="208"/>
  <c r="W70" i="208"/>
  <c r="W81" i="208"/>
  <c r="W92" i="208"/>
  <c r="W99" i="208"/>
  <c r="W44" i="208"/>
  <c r="W50" i="208"/>
  <c r="W59" i="208"/>
  <c r="W83" i="208"/>
  <c r="W24" i="208"/>
  <c r="W53" i="208"/>
  <c r="W61" i="208"/>
  <c r="W80" i="208"/>
  <c r="W88" i="208"/>
  <c r="W93" i="208"/>
  <c r="W98" i="208"/>
  <c r="W55" i="208"/>
  <c r="W14" i="208"/>
  <c r="W18" i="208"/>
  <c r="W56" i="208"/>
  <c r="W67" i="208"/>
  <c r="W96" i="208"/>
  <c r="W38" i="208"/>
  <c r="W42" i="208"/>
  <c r="W68" i="208"/>
  <c r="W78" i="208"/>
  <c r="W37" i="208"/>
  <c r="W75" i="208"/>
  <c r="W26" i="208"/>
  <c r="W48" i="208"/>
  <c r="W29" i="208"/>
  <c r="W47" i="208"/>
  <c r="W82" i="208"/>
  <c r="W69" i="208"/>
  <c r="W87" i="208"/>
  <c r="W25" i="208"/>
  <c r="W62" i="208"/>
  <c r="W40" i="208"/>
  <c r="W41" i="208"/>
  <c r="W97" i="208"/>
  <c r="W90" i="208"/>
  <c r="W95" i="208"/>
  <c r="W49" i="208"/>
  <c r="W79" i="208"/>
  <c r="W89" i="208"/>
  <c r="W85" i="208"/>
  <c r="W32" i="208"/>
  <c r="W94" i="208"/>
  <c r="W72" i="208"/>
  <c r="W76" i="208"/>
  <c r="W35" i="208"/>
  <c r="U139" i="224"/>
  <c r="U44" i="204"/>
  <c r="U97" i="204"/>
  <c r="U130" i="224"/>
  <c r="U128" i="224"/>
  <c r="U126" i="224"/>
  <c r="W90" i="214"/>
  <c r="W89" i="214"/>
  <c r="W88" i="214"/>
  <c r="W87" i="214"/>
  <c r="W86" i="214"/>
  <c r="W85" i="214"/>
  <c r="W84" i="214"/>
  <c r="W67" i="214"/>
  <c r="W66" i="214"/>
  <c r="W58" i="214"/>
  <c r="W47" i="214"/>
  <c r="W79" i="214"/>
  <c r="W74" i="214"/>
  <c r="W37" i="214"/>
  <c r="W72" i="214"/>
  <c r="W57" i="214"/>
  <c r="W45" i="214"/>
  <c r="W44" i="214"/>
  <c r="W32" i="214"/>
  <c r="W31" i="214"/>
  <c r="W30" i="214"/>
  <c r="W29" i="214"/>
  <c r="W95" i="214"/>
  <c r="W75" i="214"/>
  <c r="W69" i="214"/>
  <c r="W64" i="214"/>
  <c r="W54" i="214"/>
  <c r="W96" i="214"/>
  <c r="W81" i="214"/>
  <c r="W78" i="214"/>
  <c r="W46" i="214"/>
  <c r="W28" i="214"/>
  <c r="W13" i="214"/>
  <c r="W8" i="214"/>
  <c r="W97" i="214"/>
  <c r="W52" i="214"/>
  <c r="W43" i="214"/>
  <c r="W40" i="214"/>
  <c r="W24" i="214"/>
  <c r="W21" i="214"/>
  <c r="W18" i="214"/>
  <c r="W91" i="214"/>
  <c r="W60" i="214"/>
  <c r="W49" i="214"/>
  <c r="W33" i="214"/>
  <c r="W22" i="214"/>
  <c r="W93" i="214"/>
  <c r="W83" i="214"/>
  <c r="W77" i="214"/>
  <c r="W71" i="214"/>
  <c r="W68" i="214"/>
  <c r="W39" i="214"/>
  <c r="W35" i="214"/>
  <c r="W94" i="214"/>
  <c r="W61" i="214"/>
  <c r="W51" i="214"/>
  <c r="W42" i="214"/>
  <c r="W36" i="214"/>
  <c r="W27" i="214"/>
  <c r="W23" i="214"/>
  <c r="W20" i="214"/>
  <c r="W17" i="214"/>
  <c r="W12" i="214"/>
  <c r="W82" i="214"/>
  <c r="W80" i="214"/>
  <c r="W19" i="214"/>
  <c r="W9" i="214"/>
  <c r="W73" i="214"/>
  <c r="W26" i="214"/>
  <c r="W11" i="214"/>
  <c r="W38" i="214"/>
  <c r="W98" i="214"/>
  <c r="W62" i="214"/>
  <c r="W53" i="214"/>
  <c r="W55" i="214"/>
  <c r="W34" i="214"/>
  <c r="W14" i="214"/>
  <c r="W70" i="214"/>
  <c r="W59" i="214"/>
  <c r="W25" i="214"/>
  <c r="W16" i="214"/>
  <c r="W10" i="214"/>
  <c r="W48" i="214"/>
  <c r="W99" i="214"/>
  <c r="W76" i="214"/>
  <c r="W63" i="214"/>
  <c r="W41" i="214"/>
  <c r="W50" i="214"/>
  <c r="W15" i="214"/>
  <c r="W92" i="214"/>
  <c r="W56" i="214"/>
  <c r="W65" i="214"/>
  <c r="U85" i="204"/>
  <c r="U98" i="204"/>
  <c r="U72" i="204"/>
  <c r="U32" i="204"/>
  <c r="U16" i="204"/>
  <c r="U138" i="224"/>
  <c r="U136" i="224"/>
  <c r="W8" i="209"/>
  <c r="W11" i="209"/>
  <c r="W13" i="209"/>
  <c r="W44" i="209"/>
  <c r="W51" i="209"/>
  <c r="W57" i="209"/>
  <c r="W60" i="209"/>
  <c r="W78" i="209"/>
  <c r="W19" i="209"/>
  <c r="W24" i="209"/>
  <c r="W42" i="209"/>
  <c r="W14" i="209"/>
  <c r="W17" i="209"/>
  <c r="W26" i="209"/>
  <c r="W32" i="209"/>
  <c r="W21" i="209"/>
  <c r="W23" i="209"/>
  <c r="W40" i="209"/>
  <c r="W64" i="209"/>
  <c r="W18" i="209"/>
  <c r="W43" i="209"/>
  <c r="W56" i="209"/>
  <c r="W58" i="209"/>
  <c r="W66" i="209"/>
  <c r="W73" i="209"/>
  <c r="W77" i="209"/>
  <c r="W79" i="209"/>
  <c r="W98" i="209"/>
  <c r="W30" i="209"/>
  <c r="W35" i="209"/>
  <c r="W38" i="209"/>
  <c r="W46" i="209"/>
  <c r="W54" i="209"/>
  <c r="W62" i="209"/>
  <c r="W65" i="209"/>
  <c r="W90" i="209"/>
  <c r="W99" i="209"/>
  <c r="W10" i="209"/>
  <c r="W47" i="209"/>
  <c r="W49" i="209"/>
  <c r="W50" i="209"/>
  <c r="W52" i="209"/>
  <c r="W69" i="209"/>
  <c r="W86" i="209"/>
  <c r="W88" i="209"/>
  <c r="W91" i="209"/>
  <c r="W15" i="209"/>
  <c r="W34" i="209"/>
  <c r="W75" i="209"/>
  <c r="W95" i="209"/>
  <c r="W27" i="209"/>
  <c r="W28" i="209"/>
  <c r="W48" i="209"/>
  <c r="W59" i="209"/>
  <c r="W83" i="209"/>
  <c r="W25" i="209"/>
  <c r="W36" i="209"/>
  <c r="W45" i="209"/>
  <c r="W12" i="209"/>
  <c r="W94" i="209"/>
  <c r="W16" i="209"/>
  <c r="W53" i="209"/>
  <c r="W70" i="209"/>
  <c r="W71" i="209"/>
  <c r="W81" i="209"/>
  <c r="W22" i="209"/>
  <c r="W9" i="209"/>
  <c r="W20" i="209"/>
  <c r="W37" i="209"/>
  <c r="W63" i="209"/>
  <c r="W76" i="209"/>
  <c r="W89" i="209"/>
  <c r="W97" i="209"/>
  <c r="W29" i="209"/>
  <c r="W61" i="209"/>
  <c r="W55" i="209"/>
  <c r="W96" i="209"/>
  <c r="W85" i="209"/>
  <c r="W67" i="209"/>
  <c r="W80" i="209"/>
  <c r="W31" i="209"/>
  <c r="W33" i="209"/>
  <c r="W72" i="209"/>
  <c r="W39" i="209"/>
  <c r="W84" i="209"/>
  <c r="W93" i="209"/>
  <c r="W41" i="209"/>
  <c r="W68" i="209"/>
  <c r="W82" i="209"/>
  <c r="W87" i="209"/>
  <c r="W74" i="209"/>
  <c r="W92" i="209"/>
  <c r="W95" i="215"/>
  <c r="W84" i="215"/>
  <c r="W56" i="215"/>
  <c r="W43" i="215"/>
  <c r="W42" i="215"/>
  <c r="W41" i="215"/>
  <c r="W40" i="215"/>
  <c r="W26" i="215"/>
  <c r="W25" i="215"/>
  <c r="W17" i="215"/>
  <c r="W90" i="215"/>
  <c r="W75" i="215"/>
  <c r="W55" i="215"/>
  <c r="W54" i="215"/>
  <c r="W53" i="215"/>
  <c r="W47" i="215"/>
  <c r="W46" i="215"/>
  <c r="W45" i="215"/>
  <c r="W44" i="215"/>
  <c r="W28" i="215"/>
  <c r="W27" i="215"/>
  <c r="W18" i="215"/>
  <c r="W96" i="215"/>
  <c r="W85" i="215"/>
  <c r="W77" i="215"/>
  <c r="W76" i="215"/>
  <c r="W67" i="215"/>
  <c r="W65" i="215"/>
  <c r="W64" i="215"/>
  <c r="W52" i="215"/>
  <c r="W51" i="215"/>
  <c r="W50" i="215"/>
  <c r="W49" i="215"/>
  <c r="W48" i="215"/>
  <c r="W29" i="215"/>
  <c r="W19" i="215"/>
  <c r="W94" i="215"/>
  <c r="W58" i="215"/>
  <c r="W35" i="215"/>
  <c r="W23" i="215"/>
  <c r="W16" i="215"/>
  <c r="W99" i="215"/>
  <c r="W89" i="215"/>
  <c r="W83" i="215"/>
  <c r="W74" i="215"/>
  <c r="W73" i="215"/>
  <c r="W57" i="215"/>
  <c r="W93" i="215"/>
  <c r="W61" i="215"/>
  <c r="W33" i="215"/>
  <c r="W20" i="215"/>
  <c r="W14" i="215"/>
  <c r="W9" i="215"/>
  <c r="W98" i="215"/>
  <c r="W30" i="215"/>
  <c r="W87" i="215"/>
  <c r="W70" i="215"/>
  <c r="W68" i="215"/>
  <c r="W59" i="215"/>
  <c r="W12" i="215"/>
  <c r="W82" i="215"/>
  <c r="W80" i="215"/>
  <c r="W72" i="215"/>
  <c r="W36" i="215"/>
  <c r="W31" i="215"/>
  <c r="W92" i="215"/>
  <c r="W78" i="215"/>
  <c r="W62" i="215"/>
  <c r="W37" i="215"/>
  <c r="W34" i="215"/>
  <c r="W97" i="215"/>
  <c r="W66" i="215"/>
  <c r="W60" i="215"/>
  <c r="W32" i="215"/>
  <c r="W13" i="215"/>
  <c r="W8" i="215"/>
  <c r="W88" i="215"/>
  <c r="W79" i="215"/>
  <c r="W11" i="215"/>
  <c r="W91" i="215"/>
  <c r="W81" i="215"/>
  <c r="W39" i="215"/>
  <c r="W22" i="215"/>
  <c r="W71" i="215"/>
  <c r="W86" i="215"/>
  <c r="W15" i="215"/>
  <c r="W10" i="215"/>
  <c r="W38" i="215"/>
  <c r="W24" i="215"/>
  <c r="W69" i="215"/>
  <c r="W63" i="215"/>
  <c r="W21" i="215"/>
  <c r="W97" i="216"/>
  <c r="W87" i="216"/>
  <c r="W80" i="216"/>
  <c r="W79" i="216"/>
  <c r="W68" i="216"/>
  <c r="W38" i="216"/>
  <c r="W24" i="216"/>
  <c r="W14" i="216"/>
  <c r="W96" i="216"/>
  <c r="W95" i="216"/>
  <c r="W94" i="216"/>
  <c r="W86" i="216"/>
  <c r="W82" i="216"/>
  <c r="W81" i="216"/>
  <c r="W62" i="216"/>
  <c r="W98" i="216"/>
  <c r="W92" i="216"/>
  <c r="W64" i="216"/>
  <c r="W60" i="216"/>
  <c r="W57" i="216"/>
  <c r="W50" i="216"/>
  <c r="W88" i="216"/>
  <c r="W71" i="216"/>
  <c r="W65" i="216"/>
  <c r="W54" i="216"/>
  <c r="W47" i="216"/>
  <c r="W42" i="216"/>
  <c r="W93" i="216"/>
  <c r="W89" i="216"/>
  <c r="W74" i="216"/>
  <c r="W66" i="216"/>
  <c r="W53" i="216"/>
  <c r="W40" i="216"/>
  <c r="W37" i="216"/>
  <c r="W33" i="216"/>
  <c r="W32" i="216"/>
  <c r="W31" i="216"/>
  <c r="W73" i="216"/>
  <c r="W70" i="216"/>
  <c r="W63" i="216"/>
  <c r="W46" i="216"/>
  <c r="W41" i="216"/>
  <c r="W36" i="216"/>
  <c r="W35" i="216"/>
  <c r="W34" i="216"/>
  <c r="W99" i="216"/>
  <c r="W76" i="216"/>
  <c r="W58" i="216"/>
  <c r="W45" i="216"/>
  <c r="W30" i="216"/>
  <c r="W26" i="216"/>
  <c r="W23" i="216"/>
  <c r="W10" i="216"/>
  <c r="W91" i="216"/>
  <c r="W83" i="216"/>
  <c r="W78" i="216"/>
  <c r="W21" i="216"/>
  <c r="W19" i="216"/>
  <c r="W17" i="216"/>
  <c r="W15" i="216"/>
  <c r="W85" i="216"/>
  <c r="W72" i="216"/>
  <c r="W56" i="216"/>
  <c r="W52" i="216"/>
  <c r="W48" i="216"/>
  <c r="W13" i="216"/>
  <c r="W8" i="216"/>
  <c r="W44" i="216"/>
  <c r="W39" i="216"/>
  <c r="W27" i="216"/>
  <c r="W11" i="216"/>
  <c r="W90" i="216"/>
  <c r="W77" i="216"/>
  <c r="W61" i="216"/>
  <c r="W29" i="216"/>
  <c r="W75" i="216"/>
  <c r="W59" i="216"/>
  <c r="W55" i="216"/>
  <c r="W51" i="216"/>
  <c r="W22" i="216"/>
  <c r="W20" i="216"/>
  <c r="W18" i="216"/>
  <c r="W16" i="216"/>
  <c r="W9" i="216"/>
  <c r="W84" i="216"/>
  <c r="W67" i="216"/>
  <c r="W49" i="216"/>
  <c r="W12" i="216"/>
  <c r="W69" i="216"/>
  <c r="W43" i="216"/>
  <c r="W28" i="216"/>
  <c r="W25" i="216"/>
  <c r="U61" i="204"/>
  <c r="U127" i="224"/>
  <c r="U134" i="224"/>
  <c r="W8" i="210"/>
  <c r="W12" i="210"/>
  <c r="W16" i="210"/>
  <c r="W10" i="210"/>
  <c r="W14" i="210"/>
  <c r="W28" i="210"/>
  <c r="W36" i="210"/>
  <c r="W20" i="210"/>
  <c r="W22" i="210"/>
  <c r="W17" i="210"/>
  <c r="W25" i="210"/>
  <c r="W33" i="210"/>
  <c r="W35" i="210"/>
  <c r="W41" i="210"/>
  <c r="W50" i="210"/>
  <c r="W52" i="210"/>
  <c r="W56" i="210"/>
  <c r="W66" i="210"/>
  <c r="W70" i="210"/>
  <c r="W47" i="210"/>
  <c r="W55" i="210"/>
  <c r="W74" i="210"/>
  <c r="W80" i="210"/>
  <c r="W85" i="210"/>
  <c r="W90" i="210"/>
  <c r="W95" i="210"/>
  <c r="W9" i="210"/>
  <c r="W24" i="210"/>
  <c r="W30" i="210"/>
  <c r="W43" i="210"/>
  <c r="W48" i="210"/>
  <c r="W67" i="210"/>
  <c r="W81" i="210"/>
  <c r="W86" i="210"/>
  <c r="W96" i="210"/>
  <c r="W99" i="210"/>
  <c r="W11" i="210"/>
  <c r="W31" i="210"/>
  <c r="W37" i="210"/>
  <c r="W45" i="210"/>
  <c r="W98" i="210"/>
  <c r="W61" i="210"/>
  <c r="W65" i="210"/>
  <c r="W71" i="210"/>
  <c r="W76" i="210"/>
  <c r="W89" i="210"/>
  <c r="W21" i="210"/>
  <c r="W42" i="210"/>
  <c r="W93" i="210"/>
  <c r="W19" i="210"/>
  <c r="W34" i="210"/>
  <c r="W54" i="210"/>
  <c r="W75" i="210"/>
  <c r="W78" i="210"/>
  <c r="W83" i="210"/>
  <c r="W91" i="210"/>
  <c r="W15" i="210"/>
  <c r="W23" i="210"/>
  <c r="W27" i="210"/>
  <c r="W44" i="210"/>
  <c r="W58" i="210"/>
  <c r="W60" i="210"/>
  <c r="W64" i="210"/>
  <c r="W68" i="210"/>
  <c r="W88" i="210"/>
  <c r="W13" i="210"/>
  <c r="W29" i="210"/>
  <c r="W49" i="210"/>
  <c r="W73" i="210"/>
  <c r="W79" i="210"/>
  <c r="W84" i="210"/>
  <c r="W92" i="210"/>
  <c r="W97" i="210"/>
  <c r="W69" i="210"/>
  <c r="W18" i="210"/>
  <c r="W32" i="210"/>
  <c r="W39" i="210"/>
  <c r="W51" i="210"/>
  <c r="W77" i="210"/>
  <c r="W59" i="210"/>
  <c r="W87" i="210"/>
  <c r="W94" i="210"/>
  <c r="W72" i="210"/>
  <c r="W46" i="210"/>
  <c r="W63" i="210"/>
  <c r="W38" i="210"/>
  <c r="W57" i="210"/>
  <c r="W62" i="210"/>
  <c r="W26" i="210"/>
  <c r="W40" i="210"/>
  <c r="W53" i="210"/>
  <c r="W82" i="210"/>
  <c r="U48" i="204"/>
  <c r="U66" i="204"/>
  <c r="U120" i="224"/>
  <c r="W8" i="226"/>
  <c r="W17" i="226"/>
  <c r="W21" i="226"/>
  <c r="W23" i="226"/>
  <c r="W32" i="226"/>
  <c r="W44" i="226"/>
  <c r="W46" i="226"/>
  <c r="W47" i="226"/>
  <c r="W50" i="226"/>
  <c r="W52" i="226"/>
  <c r="W57" i="226"/>
  <c r="W58" i="226"/>
  <c r="W9" i="226"/>
  <c r="W22" i="226"/>
  <c r="W24" i="226"/>
  <c r="W38" i="226"/>
  <c r="W39" i="226"/>
  <c r="W40" i="226"/>
  <c r="W43" i="226"/>
  <c r="W45" i="226"/>
  <c r="W49" i="226"/>
  <c r="W51" i="226"/>
  <c r="W62" i="226"/>
  <c r="W25" i="226"/>
  <c r="W26" i="226"/>
  <c r="W41" i="226"/>
  <c r="W27" i="226"/>
  <c r="W28" i="226"/>
  <c r="W33" i="226"/>
  <c r="W59" i="226"/>
  <c r="W63" i="226"/>
  <c r="W15" i="226"/>
  <c r="W29" i="226"/>
  <c r="W34" i="226"/>
  <c r="W60" i="226"/>
  <c r="W61" i="226"/>
  <c r="W13" i="226"/>
  <c r="W14" i="226"/>
  <c r="W10" i="226"/>
  <c r="W11" i="226"/>
  <c r="W12" i="226"/>
  <c r="W16" i="226"/>
  <c r="W18" i="226"/>
  <c r="W19" i="226"/>
  <c r="W30" i="226"/>
  <c r="W31" i="226"/>
  <c r="W35" i="226"/>
  <c r="W55" i="226"/>
  <c r="W66" i="226"/>
  <c r="W79" i="226"/>
  <c r="W80" i="226"/>
  <c r="W81" i="226"/>
  <c r="W89" i="226"/>
  <c r="W95" i="226"/>
  <c r="W96" i="226"/>
  <c r="W53" i="226"/>
  <c r="W54" i="226"/>
  <c r="W70" i="226"/>
  <c r="W72" i="226"/>
  <c r="W82" i="226"/>
  <c r="W90" i="226"/>
  <c r="W42" i="226"/>
  <c r="W64" i="226"/>
  <c r="W73" i="226"/>
  <c r="W87" i="226"/>
  <c r="W98" i="226"/>
  <c r="W74" i="226"/>
  <c r="W84" i="226"/>
  <c r="W92" i="226"/>
  <c r="W99" i="226"/>
  <c r="W56" i="226"/>
  <c r="W48" i="226"/>
  <c r="W67" i="226"/>
  <c r="W68" i="226"/>
  <c r="W76" i="226"/>
  <c r="W83" i="226"/>
  <c r="W88" i="226"/>
  <c r="W91" i="226"/>
  <c r="W85" i="226"/>
  <c r="W20" i="226"/>
  <c r="W36" i="226"/>
  <c r="W69" i="226"/>
  <c r="W71" i="226"/>
  <c r="W94" i="226"/>
  <c r="W97" i="226"/>
  <c r="W37" i="226"/>
  <c r="W65" i="226"/>
  <c r="W75" i="226"/>
  <c r="W77" i="226"/>
  <c r="W78" i="226"/>
  <c r="W93" i="226"/>
  <c r="W86" i="226"/>
  <c r="W54" i="236"/>
  <c r="W55" i="236"/>
  <c r="W64" i="236"/>
  <c r="W65" i="236"/>
  <c r="W74" i="236"/>
  <c r="W15" i="236"/>
  <c r="W33" i="236"/>
  <c r="W51" i="236"/>
  <c r="W52" i="236"/>
  <c r="W60" i="236"/>
  <c r="W71" i="236"/>
  <c r="W85" i="236"/>
  <c r="W86" i="236"/>
  <c r="W14" i="236"/>
  <c r="W34" i="236"/>
  <c r="W49" i="236"/>
  <c r="W50" i="236"/>
  <c r="W61" i="236"/>
  <c r="W72" i="236"/>
  <c r="W75" i="236"/>
  <c r="W76" i="236"/>
  <c r="W97" i="236"/>
  <c r="W12" i="236"/>
  <c r="W16" i="236"/>
  <c r="W17" i="236"/>
  <c r="W31" i="236"/>
  <c r="W32" i="236"/>
  <c r="W48" i="236"/>
  <c r="W66" i="236"/>
  <c r="W81" i="236"/>
  <c r="W89" i="236"/>
  <c r="W93" i="236"/>
  <c r="W95" i="236"/>
  <c r="W13" i="236"/>
  <c r="W18" i="236"/>
  <c r="W23" i="236"/>
  <c r="W25" i="236"/>
  <c r="W26" i="236"/>
  <c r="W30" i="236"/>
  <c r="W36" i="236"/>
  <c r="W42" i="236"/>
  <c r="W43" i="236"/>
  <c r="W44" i="236"/>
  <c r="W45" i="236"/>
  <c r="W47" i="236"/>
  <c r="W67" i="236"/>
  <c r="W87" i="236"/>
  <c r="W88" i="236"/>
  <c r="W90" i="236"/>
  <c r="W92" i="236"/>
  <c r="W94" i="236"/>
  <c r="W96" i="236"/>
  <c r="W19" i="236"/>
  <c r="W22" i="236"/>
  <c r="W24" i="236"/>
  <c r="W28" i="236"/>
  <c r="W29" i="236"/>
  <c r="W35" i="236"/>
  <c r="W46" i="236"/>
  <c r="W58" i="236"/>
  <c r="W62" i="236"/>
  <c r="W73" i="236"/>
  <c r="W77" i="236"/>
  <c r="W78" i="236"/>
  <c r="W91" i="236"/>
  <c r="W99" i="236"/>
  <c r="W9" i="236"/>
  <c r="W37" i="236"/>
  <c r="W38" i="236"/>
  <c r="W39" i="236"/>
  <c r="W40" i="236"/>
  <c r="W41" i="236"/>
  <c r="W63" i="236"/>
  <c r="W27" i="236"/>
  <c r="W83" i="236"/>
  <c r="W57" i="236"/>
  <c r="W59" i="236"/>
  <c r="W68" i="236"/>
  <c r="W79" i="236"/>
  <c r="W82" i="236"/>
  <c r="W84" i="236"/>
  <c r="W8" i="236"/>
  <c r="W56" i="236"/>
  <c r="W69" i="236"/>
  <c r="W70" i="236"/>
  <c r="W80" i="236"/>
  <c r="W98" i="236"/>
  <c r="W10" i="236"/>
  <c r="W11" i="236"/>
  <c r="W20" i="236"/>
  <c r="W21" i="236"/>
  <c r="W53" i="236"/>
  <c r="W15" i="227"/>
  <c r="W24" i="227"/>
  <c r="W25" i="227"/>
  <c r="W32" i="227"/>
  <c r="W40" i="227"/>
  <c r="W51" i="227"/>
  <c r="W67" i="227"/>
  <c r="W96" i="227"/>
  <c r="W34" i="227"/>
  <c r="W41" i="227"/>
  <c r="W56" i="227"/>
  <c r="W68" i="227"/>
  <c r="W75" i="227"/>
  <c r="W81" i="227"/>
  <c r="W84" i="227"/>
  <c r="W99" i="227"/>
  <c r="W27" i="227"/>
  <c r="W28" i="227"/>
  <c r="W33" i="227"/>
  <c r="W45" i="227"/>
  <c r="W57" i="227"/>
  <c r="W60" i="227"/>
  <c r="W69" i="227"/>
  <c r="W94" i="227"/>
  <c r="W95" i="227"/>
  <c r="W16" i="227"/>
  <c r="W19" i="227"/>
  <c r="W37" i="227"/>
  <c r="W42" i="227"/>
  <c r="W52" i="227"/>
  <c r="W54" i="227"/>
  <c r="W58" i="227"/>
  <c r="W59" i="227"/>
  <c r="W85" i="227"/>
  <c r="W90" i="227"/>
  <c r="W92" i="227"/>
  <c r="W97" i="227"/>
  <c r="W44" i="227"/>
  <c r="W10" i="227"/>
  <c r="W17" i="227"/>
  <c r="W20" i="227"/>
  <c r="W29" i="227"/>
  <c r="W30" i="227"/>
  <c r="W36" i="227"/>
  <c r="W46" i="227"/>
  <c r="W47" i="227"/>
  <c r="W55" i="227"/>
  <c r="W70" i="227"/>
  <c r="W71" i="227"/>
  <c r="W72" i="227"/>
  <c r="W76" i="227"/>
  <c r="W82" i="227"/>
  <c r="W87" i="227"/>
  <c r="W91" i="227"/>
  <c r="W93" i="227"/>
  <c r="W62" i="227"/>
  <c r="W74" i="227"/>
  <c r="W12" i="227"/>
  <c r="W21" i="227"/>
  <c r="W22" i="227"/>
  <c r="W35" i="227"/>
  <c r="W38" i="227"/>
  <c r="W43" i="227"/>
  <c r="W48" i="227"/>
  <c r="W53" i="227"/>
  <c r="W61" i="227"/>
  <c r="W65" i="227"/>
  <c r="W77" i="227"/>
  <c r="W78" i="227"/>
  <c r="W86" i="227"/>
  <c r="W88" i="227"/>
  <c r="W89" i="227"/>
  <c r="W63" i="227"/>
  <c r="W8" i="227"/>
  <c r="W9" i="227"/>
  <c r="W11" i="227"/>
  <c r="W13" i="227"/>
  <c r="W23" i="227"/>
  <c r="W31" i="227"/>
  <c r="W49" i="227"/>
  <c r="W50" i="227"/>
  <c r="W64" i="227"/>
  <c r="W79" i="227"/>
  <c r="W83" i="227"/>
  <c r="W98" i="227"/>
  <c r="W18" i="227"/>
  <c r="W39" i="227"/>
  <c r="W66" i="227"/>
  <c r="W80" i="227"/>
  <c r="W14" i="227"/>
  <c r="W26" i="227"/>
  <c r="W73" i="227"/>
  <c r="W20" i="229"/>
  <c r="W21" i="229"/>
  <c r="W33" i="229"/>
  <c r="W36" i="229"/>
  <c r="W42" i="229"/>
  <c r="W44" i="229"/>
  <c r="W48" i="229"/>
  <c r="W49" i="229"/>
  <c r="W51" i="229"/>
  <c r="W59" i="229"/>
  <c r="W63" i="229"/>
  <c r="W67" i="229"/>
  <c r="W79" i="229"/>
  <c r="W80" i="229"/>
  <c r="W85" i="229"/>
  <c r="W87" i="229"/>
  <c r="W12" i="229"/>
  <c r="W13" i="229"/>
  <c r="W18" i="229"/>
  <c r="W22" i="229"/>
  <c r="W23" i="229"/>
  <c r="W35" i="229"/>
  <c r="W58" i="229"/>
  <c r="W65" i="229"/>
  <c r="W68" i="229"/>
  <c r="W75" i="229"/>
  <c r="W82" i="229"/>
  <c r="W83" i="229"/>
  <c r="W86" i="229"/>
  <c r="W24" i="229"/>
  <c r="W27" i="229"/>
  <c r="W28" i="229"/>
  <c r="W40" i="229"/>
  <c r="W45" i="229"/>
  <c r="W46" i="229"/>
  <c r="W47" i="229"/>
  <c r="W76" i="229"/>
  <c r="W81" i="229"/>
  <c r="W84" i="229"/>
  <c r="W10" i="229"/>
  <c r="W14" i="229"/>
  <c r="W16" i="229"/>
  <c r="W17" i="229"/>
  <c r="W19" i="229"/>
  <c r="W31" i="229"/>
  <c r="W39" i="229"/>
  <c r="W52" i="229"/>
  <c r="W64" i="229"/>
  <c r="W69" i="229"/>
  <c r="W88" i="229"/>
  <c r="W90" i="229"/>
  <c r="W11" i="229"/>
  <c r="W15" i="229"/>
  <c r="W29" i="229"/>
  <c r="W41" i="229"/>
  <c r="W43" i="229"/>
  <c r="W55" i="229"/>
  <c r="W60" i="229"/>
  <c r="W61" i="229"/>
  <c r="W77" i="229"/>
  <c r="W98" i="229"/>
  <c r="W9" i="229"/>
  <c r="W26" i="229"/>
  <c r="W37" i="229"/>
  <c r="W53" i="229"/>
  <c r="W54" i="229"/>
  <c r="W66" i="229"/>
  <c r="W73" i="229"/>
  <c r="W91" i="229"/>
  <c r="W92" i="229"/>
  <c r="W94" i="229"/>
  <c r="W95" i="229"/>
  <c r="W99" i="229"/>
  <c r="W8" i="229"/>
  <c r="W25" i="229"/>
  <c r="W50" i="229"/>
  <c r="W56" i="229"/>
  <c r="W57" i="229"/>
  <c r="W70" i="229"/>
  <c r="W93" i="229"/>
  <c r="W96" i="229"/>
  <c r="W97" i="229"/>
  <c r="W34" i="229"/>
  <c r="W89" i="229"/>
  <c r="W32" i="229"/>
  <c r="W30" i="229"/>
  <c r="W78" i="229"/>
  <c r="W62" i="229"/>
  <c r="W72" i="229"/>
  <c r="W38" i="229"/>
  <c r="W74" i="229"/>
  <c r="W71" i="229"/>
  <c r="W14" i="237"/>
  <c r="X14" i="237" s="1"/>
  <c r="W26" i="237"/>
  <c r="X26" i="237" s="1"/>
  <c r="W30" i="237"/>
  <c r="X30" i="237" s="1"/>
  <c r="W38" i="237"/>
  <c r="X38" i="237" s="1"/>
  <c r="W46" i="237"/>
  <c r="X46" i="237" s="1"/>
  <c r="W50" i="237"/>
  <c r="X50" i="237" s="1"/>
  <c r="W11" i="237"/>
  <c r="X11" i="237" s="1"/>
  <c r="W13" i="237"/>
  <c r="X13" i="237" s="1"/>
  <c r="W16" i="237"/>
  <c r="X16" i="237" s="1"/>
  <c r="W18" i="237"/>
  <c r="X18" i="237" s="1"/>
  <c r="W29" i="237"/>
  <c r="X29" i="237" s="1"/>
  <c r="W31" i="237"/>
  <c r="X31" i="237" s="1"/>
  <c r="W33" i="237"/>
  <c r="X33" i="237" s="1"/>
  <c r="W34" i="237"/>
  <c r="X34" i="237" s="1"/>
  <c r="W36" i="237"/>
  <c r="X36" i="237" s="1"/>
  <c r="W47" i="237"/>
  <c r="X47" i="237" s="1"/>
  <c r="W74" i="237"/>
  <c r="X74" i="237" s="1"/>
  <c r="W82" i="237"/>
  <c r="X82" i="237" s="1"/>
  <c r="W94" i="237"/>
  <c r="X94" i="237" s="1"/>
  <c r="W97" i="237"/>
  <c r="X97" i="237" s="1"/>
  <c r="W98" i="237"/>
  <c r="W15" i="237"/>
  <c r="X15" i="237" s="1"/>
  <c r="W17" i="237"/>
  <c r="X17" i="237" s="1"/>
  <c r="W41" i="237"/>
  <c r="X41" i="237" s="1"/>
  <c r="W44" i="237"/>
  <c r="X44" i="237" s="1"/>
  <c r="W54" i="237"/>
  <c r="X54" i="237" s="1"/>
  <c r="W59" i="237"/>
  <c r="X59" i="237" s="1"/>
  <c r="W63" i="237"/>
  <c r="X63" i="237" s="1"/>
  <c r="W65" i="237"/>
  <c r="X65" i="237" s="1"/>
  <c r="W71" i="237"/>
  <c r="X71" i="237" s="1"/>
  <c r="W83" i="237"/>
  <c r="X83" i="237" s="1"/>
  <c r="W90" i="237"/>
  <c r="X90" i="237" s="1"/>
  <c r="W95" i="237"/>
  <c r="X95" i="237" s="1"/>
  <c r="W20" i="237"/>
  <c r="X20" i="237" s="1"/>
  <c r="W27" i="237"/>
  <c r="X27" i="237" s="1"/>
  <c r="W35" i="237"/>
  <c r="X35" i="237" s="1"/>
  <c r="W37" i="237"/>
  <c r="X37" i="237" s="1"/>
  <c r="W43" i="237"/>
  <c r="X43" i="237" s="1"/>
  <c r="W55" i="237"/>
  <c r="X55" i="237" s="1"/>
  <c r="W62" i="237"/>
  <c r="X62" i="237" s="1"/>
  <c r="W75" i="237"/>
  <c r="X75" i="237" s="1"/>
  <c r="W78" i="237"/>
  <c r="X78" i="237" s="1"/>
  <c r="W79" i="237"/>
  <c r="X79" i="237" s="1"/>
  <c r="W84" i="237"/>
  <c r="X84" i="237" s="1"/>
  <c r="W19" i="237"/>
  <c r="X19" i="237" s="1"/>
  <c r="W22" i="237"/>
  <c r="X22" i="237" s="1"/>
  <c r="W39" i="237"/>
  <c r="X39" i="237" s="1"/>
  <c r="W45" i="237"/>
  <c r="X45" i="237" s="1"/>
  <c r="W48" i="237"/>
  <c r="X48" i="237" s="1"/>
  <c r="W66" i="237"/>
  <c r="X66" i="237" s="1"/>
  <c r="W68" i="237"/>
  <c r="X68" i="237" s="1"/>
  <c r="W69" i="237"/>
  <c r="X69" i="237" s="1"/>
  <c r="W80" i="237"/>
  <c r="X80" i="237" s="1"/>
  <c r="W88" i="237"/>
  <c r="X88" i="237" s="1"/>
  <c r="W92" i="237"/>
  <c r="X92" i="237" s="1"/>
  <c r="W99" i="237"/>
  <c r="W8" i="237"/>
  <c r="X8" i="237" s="1"/>
  <c r="W21" i="237"/>
  <c r="X21" i="237" s="1"/>
  <c r="W23" i="237"/>
  <c r="X23" i="237" s="1"/>
  <c r="W24" i="237"/>
  <c r="X24" i="237" s="1"/>
  <c r="W52" i="237"/>
  <c r="X52" i="237" s="1"/>
  <c r="W56" i="237"/>
  <c r="X56" i="237" s="1"/>
  <c r="W58" i="237"/>
  <c r="X58" i="237" s="1"/>
  <c r="W85" i="237"/>
  <c r="X85" i="237" s="1"/>
  <c r="W9" i="237"/>
  <c r="X9" i="237" s="1"/>
  <c r="W10" i="237"/>
  <c r="X10" i="237" s="1"/>
  <c r="W32" i="237"/>
  <c r="X32" i="237" s="1"/>
  <c r="W42" i="237"/>
  <c r="X42" i="237" s="1"/>
  <c r="W49" i="237"/>
  <c r="X49" i="237" s="1"/>
  <c r="W51" i="237"/>
  <c r="X51" i="237" s="1"/>
  <c r="W53" i="237"/>
  <c r="X53" i="237" s="1"/>
  <c r="W64" i="237"/>
  <c r="X64" i="237" s="1"/>
  <c r="W72" i="237"/>
  <c r="X72" i="237" s="1"/>
  <c r="W96" i="237"/>
  <c r="X96" i="237" s="1"/>
  <c r="W28" i="237"/>
  <c r="X28" i="237" s="1"/>
  <c r="W77" i="237"/>
  <c r="X77" i="237" s="1"/>
  <c r="W91" i="237"/>
  <c r="X91" i="237" s="1"/>
  <c r="W76" i="237"/>
  <c r="X76" i="237" s="1"/>
  <c r="W87" i="237"/>
  <c r="X87" i="237" s="1"/>
  <c r="W89" i="237"/>
  <c r="X89" i="237" s="1"/>
  <c r="W25" i="237"/>
  <c r="X25" i="237" s="1"/>
  <c r="W86" i="237"/>
  <c r="X86" i="237" s="1"/>
  <c r="W60" i="237"/>
  <c r="X60" i="237" s="1"/>
  <c r="W73" i="237"/>
  <c r="X73" i="237" s="1"/>
  <c r="W61" i="237"/>
  <c r="X61" i="237" s="1"/>
  <c r="W40" i="237"/>
  <c r="X40" i="237" s="1"/>
  <c r="W70" i="237"/>
  <c r="X70" i="237" s="1"/>
  <c r="W81" i="237"/>
  <c r="X81" i="237" s="1"/>
  <c r="W12" i="237"/>
  <c r="X12" i="237" s="1"/>
  <c r="W57" i="237"/>
  <c r="X57" i="237" s="1"/>
  <c r="W93" i="237"/>
  <c r="X93" i="237" s="1"/>
  <c r="W67" i="237"/>
  <c r="X67" i="237" s="1"/>
  <c r="W23" i="235"/>
  <c r="W49" i="235"/>
  <c r="W72" i="235"/>
  <c r="W84" i="235"/>
  <c r="W21" i="235"/>
  <c r="W24" i="235"/>
  <c r="W31" i="235"/>
  <c r="W37" i="235"/>
  <c r="W45" i="235"/>
  <c r="W51" i="235"/>
  <c r="W52" i="235"/>
  <c r="W54" i="235"/>
  <c r="W56" i="235"/>
  <c r="W58" i="235"/>
  <c r="W80" i="235"/>
  <c r="W96" i="235"/>
  <c r="W98" i="235"/>
  <c r="W8" i="235"/>
  <c r="W10" i="235"/>
  <c r="W15" i="235"/>
  <c r="W20" i="235"/>
  <c r="W22" i="235"/>
  <c r="W27" i="235"/>
  <c r="W30" i="235"/>
  <c r="W33" i="235"/>
  <c r="W39" i="235"/>
  <c r="W41" i="235"/>
  <c r="W53" i="235"/>
  <c r="W57" i="235"/>
  <c r="W62" i="235"/>
  <c r="W65" i="235"/>
  <c r="W73" i="235"/>
  <c r="W78" i="235"/>
  <c r="W85" i="235"/>
  <c r="W87" i="235"/>
  <c r="W88" i="235"/>
  <c r="W92" i="235"/>
  <c r="W94" i="235"/>
  <c r="W95" i="235"/>
  <c r="W97" i="235"/>
  <c r="W13" i="235"/>
  <c r="W17" i="235"/>
  <c r="W26" i="235"/>
  <c r="W36" i="235"/>
  <c r="W40" i="235"/>
  <c r="W59" i="235"/>
  <c r="W60" i="235"/>
  <c r="W66" i="235"/>
  <c r="W74" i="235"/>
  <c r="W81" i="235"/>
  <c r="W86" i="235"/>
  <c r="W90" i="235"/>
  <c r="W99" i="235"/>
  <c r="W11" i="235"/>
  <c r="W12" i="235"/>
  <c r="W14" i="235"/>
  <c r="W16" i="235"/>
  <c r="W42" i="235"/>
  <c r="W55" i="235"/>
  <c r="W61" i="235"/>
  <c r="W63" i="235"/>
  <c r="W79" i="235"/>
  <c r="W89" i="235"/>
  <c r="W93" i="235"/>
  <c r="W18" i="235"/>
  <c r="W32" i="235"/>
  <c r="W46" i="235"/>
  <c r="W68" i="235"/>
  <c r="W70" i="235"/>
  <c r="W76" i="235"/>
  <c r="W91" i="235"/>
  <c r="W43" i="235"/>
  <c r="W77" i="235"/>
  <c r="W44" i="235"/>
  <c r="W64" i="235"/>
  <c r="W75" i="235"/>
  <c r="W19" i="235"/>
  <c r="W28" i="235"/>
  <c r="W29" i="235"/>
  <c r="W25" i="235"/>
  <c r="W82" i="235"/>
  <c r="W38" i="235"/>
  <c r="W69" i="235"/>
  <c r="W71" i="235"/>
  <c r="W83" i="235"/>
  <c r="W9" i="235"/>
  <c r="W47" i="235"/>
  <c r="W50" i="235"/>
  <c r="W67" i="235"/>
  <c r="W48" i="235"/>
  <c r="W34" i="235"/>
  <c r="W35" i="235"/>
  <c r="W30" i="230"/>
  <c r="W10" i="230"/>
  <c r="W22" i="230"/>
  <c r="W23" i="230"/>
  <c r="W31" i="230"/>
  <c r="W26" i="230"/>
  <c r="W32" i="230"/>
  <c r="W9" i="230"/>
  <c r="W13" i="230"/>
  <c r="W15" i="230"/>
  <c r="W19" i="230"/>
  <c r="W24" i="230"/>
  <c r="W8" i="230"/>
  <c r="W12" i="230"/>
  <c r="W27" i="230"/>
  <c r="W29" i="230"/>
  <c r="W28" i="230"/>
  <c r="W37" i="230"/>
  <c r="W39" i="230"/>
  <c r="W45" i="230"/>
  <c r="W67" i="230"/>
  <c r="W76" i="230"/>
  <c r="W117" i="230"/>
  <c r="W125" i="230"/>
  <c r="W40" i="230"/>
  <c r="W50" i="230"/>
  <c r="W52" i="230"/>
  <c r="W62" i="230"/>
  <c r="W68" i="230"/>
  <c r="W74" i="230"/>
  <c r="W87" i="230"/>
  <c r="W97" i="230"/>
  <c r="W98" i="230"/>
  <c r="W99" i="230"/>
  <c r="W113" i="230"/>
  <c r="W11" i="230"/>
  <c r="W25" i="230"/>
  <c r="W33" i="230"/>
  <c r="W38" i="230"/>
  <c r="W47" i="230"/>
  <c r="W61" i="230"/>
  <c r="W66" i="230"/>
  <c r="W72" i="230"/>
  <c r="W73" i="230"/>
  <c r="W77" i="230"/>
  <c r="W78" i="230"/>
  <c r="W81" i="230"/>
  <c r="W88" i="230"/>
  <c r="W103" i="230"/>
  <c r="W106" i="230"/>
  <c r="W108" i="230"/>
  <c r="W114" i="230"/>
  <c r="W118" i="230"/>
  <c r="W127" i="230"/>
  <c r="W34" i="230"/>
  <c r="W35" i="230"/>
  <c r="W41" i="230"/>
  <c r="W42" i="230"/>
  <c r="W69" i="230"/>
  <c r="W70" i="230"/>
  <c r="W79" i="230"/>
  <c r="W80" i="230"/>
  <c r="W82" i="230"/>
  <c r="W89" i="230"/>
  <c r="W94" i="230"/>
  <c r="W100" i="230"/>
  <c r="W119" i="230"/>
  <c r="W16" i="230"/>
  <c r="W51" i="230"/>
  <c r="W54" i="230"/>
  <c r="W57" i="230"/>
  <c r="W63" i="230"/>
  <c r="W71" i="230"/>
  <c r="W90" i="230"/>
  <c r="W91" i="230"/>
  <c r="W92" i="230"/>
  <c r="W107" i="230"/>
  <c r="W14" i="230"/>
  <c r="W43" i="230"/>
  <c r="W44" i="230"/>
  <c r="W53" i="230"/>
  <c r="W83" i="230"/>
  <c r="W93" i="230"/>
  <c r="W95" i="230"/>
  <c r="W101" i="230"/>
  <c r="W102" i="230"/>
  <c r="W104" i="230"/>
  <c r="W115" i="230"/>
  <c r="W120" i="230"/>
  <c r="W17" i="230"/>
  <c r="W18" i="230"/>
  <c r="W20" i="230"/>
  <c r="W21" i="230"/>
  <c r="W36" i="230"/>
  <c r="W48" i="230"/>
  <c r="W64" i="230"/>
  <c r="W75" i="230"/>
  <c r="W109" i="230"/>
  <c r="W110" i="230"/>
  <c r="W112" i="230"/>
  <c r="W116" i="230"/>
  <c r="W121" i="230"/>
  <c r="W65" i="230"/>
  <c r="W111" i="230"/>
  <c r="W49" i="230"/>
  <c r="W46" i="230"/>
  <c r="W58" i="230"/>
  <c r="W59" i="230"/>
  <c r="W60" i="230"/>
  <c r="W55" i="230"/>
  <c r="W56" i="230"/>
  <c r="W96" i="230"/>
  <c r="W105" i="230"/>
  <c r="W126" i="230"/>
  <c r="W84" i="230"/>
  <c r="W85" i="230"/>
  <c r="W86" i="230"/>
  <c r="W122" i="230"/>
  <c r="W123" i="230"/>
  <c r="W124" i="230"/>
  <c r="W13" i="238"/>
  <c r="W29" i="238"/>
  <c r="W45" i="238"/>
  <c r="W61" i="238"/>
  <c r="W77" i="238"/>
  <c r="W93" i="238"/>
  <c r="X93" i="238" s="1"/>
  <c r="W8" i="238"/>
  <c r="W14" i="238"/>
  <c r="W19" i="238"/>
  <c r="W24" i="238"/>
  <c r="W30" i="238"/>
  <c r="W35" i="238"/>
  <c r="W40" i="238"/>
  <c r="W46" i="238"/>
  <c r="W51" i="238"/>
  <c r="W56" i="238"/>
  <c r="W62" i="238"/>
  <c r="W67" i="238"/>
  <c r="W72" i="238"/>
  <c r="W78" i="238"/>
  <c r="W83" i="238"/>
  <c r="W88" i="238"/>
  <c r="W94" i="238"/>
  <c r="W9" i="238"/>
  <c r="W25" i="238"/>
  <c r="W41" i="238"/>
  <c r="W57" i="238"/>
  <c r="W73" i="238"/>
  <c r="W89" i="238"/>
  <c r="W99" i="238"/>
  <c r="W10" i="238"/>
  <c r="W15" i="238"/>
  <c r="W20" i="238"/>
  <c r="W26" i="238"/>
  <c r="W31" i="238"/>
  <c r="W36" i="238"/>
  <c r="W42" i="238"/>
  <c r="W47" i="238"/>
  <c r="W52" i="238"/>
  <c r="W58" i="238"/>
  <c r="W63" i="238"/>
  <c r="W68" i="238"/>
  <c r="W74" i="238"/>
  <c r="W79" i="238"/>
  <c r="W84" i="238"/>
  <c r="W90" i="238"/>
  <c r="W95" i="238"/>
  <c r="W21" i="238"/>
  <c r="W37" i="238"/>
  <c r="W53" i="238"/>
  <c r="W69" i="238"/>
  <c r="W85" i="238"/>
  <c r="W11" i="238"/>
  <c r="W16" i="238"/>
  <c r="W22" i="238"/>
  <c r="W27" i="238"/>
  <c r="W32" i="238"/>
  <c r="W38" i="238"/>
  <c r="W43" i="238"/>
  <c r="W48" i="238"/>
  <c r="W54" i="238"/>
  <c r="W59" i="238"/>
  <c r="W64" i="238"/>
  <c r="W70" i="238"/>
  <c r="W75" i="238"/>
  <c r="W80" i="238"/>
  <c r="W86" i="238"/>
  <c r="W91" i="238"/>
  <c r="W96" i="238"/>
  <c r="W17" i="238"/>
  <c r="W33" i="238"/>
  <c r="W49" i="238"/>
  <c r="W65" i="238"/>
  <c r="W81" i="238"/>
  <c r="W97" i="238"/>
  <c r="W28" i="238"/>
  <c r="W71" i="238"/>
  <c r="W34" i="238"/>
  <c r="W76" i="238"/>
  <c r="W39" i="238"/>
  <c r="W82" i="238"/>
  <c r="W44" i="238"/>
  <c r="W87" i="238"/>
  <c r="W50" i="238"/>
  <c r="W92" i="238"/>
  <c r="W12" i="238"/>
  <c r="W55" i="238"/>
  <c r="W98" i="238"/>
  <c r="W18" i="238"/>
  <c r="W60" i="238"/>
  <c r="W23" i="238"/>
  <c r="W66" i="238"/>
  <c r="W17" i="231"/>
  <c r="W20" i="231"/>
  <c r="W21" i="231"/>
  <c r="W22" i="231"/>
  <c r="W23" i="231"/>
  <c r="W24" i="231"/>
  <c r="W40" i="231"/>
  <c r="W45" i="231"/>
  <c r="W47" i="231"/>
  <c r="W50" i="231"/>
  <c r="W64" i="231"/>
  <c r="W72" i="231"/>
  <c r="W78" i="231"/>
  <c r="W79" i="231"/>
  <c r="W81" i="231"/>
  <c r="W86" i="231"/>
  <c r="W19" i="231"/>
  <c r="W59" i="231"/>
  <c r="W61" i="231"/>
  <c r="W80" i="231"/>
  <c r="W87" i="231"/>
  <c r="W12" i="231"/>
  <c r="W13" i="231"/>
  <c r="W15" i="231"/>
  <c r="W16" i="231"/>
  <c r="W46" i="231"/>
  <c r="W48" i="231"/>
  <c r="W65" i="231"/>
  <c r="W69" i="231"/>
  <c r="W82" i="231"/>
  <c r="W83" i="231"/>
  <c r="W89" i="231"/>
  <c r="W94" i="231"/>
  <c r="W8" i="231"/>
  <c r="W10" i="231"/>
  <c r="W11" i="231"/>
  <c r="W14" i="231"/>
  <c r="W43" i="231"/>
  <c r="W53" i="231"/>
  <c r="W55" i="231"/>
  <c r="W57" i="231"/>
  <c r="W66" i="231"/>
  <c r="W74" i="231"/>
  <c r="W88" i="231"/>
  <c r="W91" i="231"/>
  <c r="W95" i="231"/>
  <c r="W32" i="231"/>
  <c r="W33" i="231"/>
  <c r="W34" i="231"/>
  <c r="W44" i="231"/>
  <c r="W58" i="231"/>
  <c r="W60" i="231"/>
  <c r="W62" i="231"/>
  <c r="W63" i="231"/>
  <c r="W70" i="231"/>
  <c r="W75" i="231"/>
  <c r="W26" i="231"/>
  <c r="W28" i="231"/>
  <c r="W29" i="231"/>
  <c r="W30" i="231"/>
  <c r="W31" i="231"/>
  <c r="W36" i="231"/>
  <c r="W42" i="231"/>
  <c r="W51" i="231"/>
  <c r="W54" i="231"/>
  <c r="W56" i="231"/>
  <c r="W67" i="231"/>
  <c r="W71" i="231"/>
  <c r="W92" i="231"/>
  <c r="W96" i="231"/>
  <c r="W99" i="231"/>
  <c r="W25" i="231"/>
  <c r="W77" i="231"/>
  <c r="W97" i="231"/>
  <c r="W85" i="231"/>
  <c r="W98" i="231"/>
  <c r="W73" i="231"/>
  <c r="W90" i="231"/>
  <c r="W93" i="231"/>
  <c r="W52" i="231"/>
  <c r="W18" i="231"/>
  <c r="W37" i="231"/>
  <c r="W38" i="231"/>
  <c r="W41" i="231"/>
  <c r="W68" i="231"/>
  <c r="W9" i="231"/>
  <c r="W84" i="231"/>
  <c r="W76" i="231"/>
  <c r="W27" i="231"/>
  <c r="W49" i="231"/>
  <c r="W39" i="231"/>
  <c r="W35" i="231"/>
  <c r="W9" i="239"/>
  <c r="W18" i="239"/>
  <c r="X18" i="239" s="1"/>
  <c r="W23" i="239"/>
  <c r="W32" i="239"/>
  <c r="W41" i="239"/>
  <c r="W50" i="239"/>
  <c r="W55" i="239"/>
  <c r="W64" i="239"/>
  <c r="W8" i="239"/>
  <c r="W14" i="239"/>
  <c r="W19" i="239"/>
  <c r="W28" i="239"/>
  <c r="W37" i="239"/>
  <c r="W46" i="239"/>
  <c r="W51" i="239"/>
  <c r="W60" i="239"/>
  <c r="W69" i="239"/>
  <c r="W73" i="239"/>
  <c r="W77" i="239"/>
  <c r="W81" i="239"/>
  <c r="W85" i="239"/>
  <c r="W89" i="239"/>
  <c r="X89" i="239" s="1"/>
  <c r="W93" i="239"/>
  <c r="W97" i="239"/>
  <c r="W10" i="239"/>
  <c r="W15" i="239"/>
  <c r="W24" i="239"/>
  <c r="W33" i="239"/>
  <c r="W42" i="239"/>
  <c r="W47" i="239"/>
  <c r="W56" i="239"/>
  <c r="W65" i="239"/>
  <c r="X65" i="239" s="1"/>
  <c r="W11" i="239"/>
  <c r="W20" i="239"/>
  <c r="W29" i="239"/>
  <c r="W38" i="239"/>
  <c r="W43" i="239"/>
  <c r="W52" i="239"/>
  <c r="W61" i="239"/>
  <c r="W70" i="239"/>
  <c r="W74" i="239"/>
  <c r="W78" i="239"/>
  <c r="W82" i="239"/>
  <c r="W86" i="239"/>
  <c r="W90" i="239"/>
  <c r="W94" i="239"/>
  <c r="W98" i="239"/>
  <c r="W16" i="239"/>
  <c r="W25" i="239"/>
  <c r="W34" i="239"/>
  <c r="W39" i="239"/>
  <c r="W48" i="239"/>
  <c r="W57" i="239"/>
  <c r="W66" i="239"/>
  <c r="W12" i="239"/>
  <c r="W21" i="239"/>
  <c r="W30" i="239"/>
  <c r="W35" i="239"/>
  <c r="W44" i="239"/>
  <c r="W53" i="239"/>
  <c r="W62" i="239"/>
  <c r="W67" i="239"/>
  <c r="W71" i="239"/>
  <c r="W75" i="239"/>
  <c r="W79" i="239"/>
  <c r="W83" i="239"/>
  <c r="W87" i="239"/>
  <c r="W91" i="239"/>
  <c r="W95" i="239"/>
  <c r="W99" i="239"/>
  <c r="W17" i="239"/>
  <c r="W26" i="239"/>
  <c r="W31" i="239"/>
  <c r="W40" i="239"/>
  <c r="W49" i="239"/>
  <c r="W58" i="239"/>
  <c r="W63" i="239"/>
  <c r="W13" i="239"/>
  <c r="W84" i="239"/>
  <c r="W54" i="239"/>
  <c r="W88" i="239"/>
  <c r="W22" i="239"/>
  <c r="X22" i="239" s="1"/>
  <c r="W59" i="239"/>
  <c r="W92" i="239"/>
  <c r="W27" i="239"/>
  <c r="W96" i="239"/>
  <c r="W68" i="239"/>
  <c r="W36" i="239"/>
  <c r="W72" i="239"/>
  <c r="W76" i="239"/>
  <c r="W45" i="239"/>
  <c r="X45" i="239" s="1"/>
  <c r="W80" i="239"/>
  <c r="W8" i="233"/>
  <c r="W40" i="233"/>
  <c r="W44" i="233"/>
  <c r="W49" i="233"/>
  <c r="W50" i="233"/>
  <c r="W62" i="233"/>
  <c r="W71" i="233"/>
  <c r="W72" i="233"/>
  <c r="W74" i="233"/>
  <c r="W81" i="233"/>
  <c r="W87" i="233"/>
  <c r="W99" i="233"/>
  <c r="W12" i="233"/>
  <c r="W20" i="233"/>
  <c r="W34" i="233"/>
  <c r="W35" i="233"/>
  <c r="W36" i="233"/>
  <c r="W55" i="233"/>
  <c r="W56" i="233"/>
  <c r="W63" i="233"/>
  <c r="W68" i="233"/>
  <c r="W73" i="233"/>
  <c r="W78" i="233"/>
  <c r="W88" i="233"/>
  <c r="W18" i="233"/>
  <c r="W28" i="233"/>
  <c r="W30" i="233"/>
  <c r="W32" i="233"/>
  <c r="W41" i="233"/>
  <c r="W42" i="233"/>
  <c r="W45" i="233"/>
  <c r="W54" i="233"/>
  <c r="W89" i="233"/>
  <c r="W93" i="233"/>
  <c r="W13" i="233"/>
  <c r="W21" i="233"/>
  <c r="W26" i="233"/>
  <c r="W31" i="233"/>
  <c r="W91" i="233"/>
  <c r="W94" i="233"/>
  <c r="W95" i="233"/>
  <c r="W10" i="233"/>
  <c r="W11" i="233"/>
  <c r="W16" i="233"/>
  <c r="W19" i="233"/>
  <c r="W24" i="233"/>
  <c r="W27" i="233"/>
  <c r="W29" i="233"/>
  <c r="W33" i="233"/>
  <c r="W37" i="233"/>
  <c r="W46" i="233"/>
  <c r="W57" i="233"/>
  <c r="W58" i="233"/>
  <c r="W69" i="233"/>
  <c r="W76" i="233"/>
  <c r="W79" i="233"/>
  <c r="W92" i="233"/>
  <c r="W96" i="233"/>
  <c r="W17" i="233"/>
  <c r="W25" i="233"/>
  <c r="W38" i="233"/>
  <c r="W43" i="233"/>
  <c r="W51" i="233"/>
  <c r="W64" i="233"/>
  <c r="W80" i="233"/>
  <c r="W90" i="233"/>
  <c r="W97" i="233"/>
  <c r="W39" i="233"/>
  <c r="W48" i="233"/>
  <c r="W59" i="233"/>
  <c r="W60" i="233"/>
  <c r="W61" i="233"/>
  <c r="W75" i="233"/>
  <c r="W47" i="233"/>
  <c r="W83" i="233"/>
  <c r="W84" i="233"/>
  <c r="W85" i="233"/>
  <c r="W70" i="233"/>
  <c r="W82" i="233"/>
  <c r="W86" i="233"/>
  <c r="W14" i="233"/>
  <c r="W15" i="233"/>
  <c r="W52" i="233"/>
  <c r="W53" i="233"/>
  <c r="W65" i="233"/>
  <c r="W66" i="233"/>
  <c r="W67" i="233"/>
  <c r="W77" i="233"/>
  <c r="W9" i="233"/>
  <c r="W98" i="233"/>
  <c r="W23" i="233"/>
  <c r="W22" i="233"/>
  <c r="W21" i="232"/>
  <c r="W23" i="232"/>
  <c r="W26" i="232"/>
  <c r="W27" i="232"/>
  <c r="W48" i="232"/>
  <c r="W49" i="232"/>
  <c r="W50" i="232"/>
  <c r="W53" i="232"/>
  <c r="W65" i="232"/>
  <c r="W81" i="232"/>
  <c r="W95" i="232"/>
  <c r="W97" i="232"/>
  <c r="W99" i="232"/>
  <c r="W8" i="232"/>
  <c r="W22" i="232"/>
  <c r="W24" i="232"/>
  <c r="W35" i="232"/>
  <c r="W38" i="232"/>
  <c r="W46" i="232"/>
  <c r="W51" i="232"/>
  <c r="W75" i="232"/>
  <c r="W96" i="232"/>
  <c r="W28" i="232"/>
  <c r="W29" i="232"/>
  <c r="W69" i="232"/>
  <c r="W77" i="232"/>
  <c r="W78" i="232"/>
  <c r="W87" i="232"/>
  <c r="W88" i="232"/>
  <c r="W89" i="232"/>
  <c r="W98" i="232"/>
  <c r="W10" i="232"/>
  <c r="W11" i="232"/>
  <c r="W12" i="232"/>
  <c r="W31" i="232"/>
  <c r="W33" i="232"/>
  <c r="W39" i="232"/>
  <c r="W74" i="232"/>
  <c r="W76" i="232"/>
  <c r="W13" i="232"/>
  <c r="W15" i="232"/>
  <c r="W17" i="232"/>
  <c r="W30" i="232"/>
  <c r="W47" i="232"/>
  <c r="W57" i="232"/>
  <c r="W58" i="232"/>
  <c r="W70" i="232"/>
  <c r="W71" i="232"/>
  <c r="W72" i="232"/>
  <c r="W73" i="232"/>
  <c r="W85" i="232"/>
  <c r="W14" i="232"/>
  <c r="W16" i="232"/>
  <c r="W18" i="232"/>
  <c r="W32" i="232"/>
  <c r="W36" i="232"/>
  <c r="W37" i="232"/>
  <c r="W41" i="232"/>
  <c r="W59" i="232"/>
  <c r="W60" i="232"/>
  <c r="W61" i="232"/>
  <c r="W91" i="232"/>
  <c r="W93" i="232"/>
  <c r="W34" i="232"/>
  <c r="W25" i="232"/>
  <c r="W82" i="232"/>
  <c r="W83" i="232"/>
  <c r="W86" i="232"/>
  <c r="W40" i="232"/>
  <c r="W42" i="232"/>
  <c r="W43" i="232"/>
  <c r="W44" i="232"/>
  <c r="W45" i="232"/>
  <c r="W54" i="232"/>
  <c r="W55" i="232"/>
  <c r="W79" i="232"/>
  <c r="W84" i="232"/>
  <c r="W56" i="232"/>
  <c r="W80" i="232"/>
  <c r="W94" i="232"/>
  <c r="W19" i="232"/>
  <c r="W20" i="232"/>
  <c r="W52" i="232"/>
  <c r="W66" i="232"/>
  <c r="W67" i="232"/>
  <c r="W92" i="232"/>
  <c r="W64" i="232"/>
  <c r="W68" i="232"/>
  <c r="W9" i="232"/>
  <c r="W90" i="232"/>
  <c r="W62" i="232"/>
  <c r="W63" i="232"/>
  <c r="W12" i="234"/>
  <c r="W19" i="234"/>
  <c r="W28" i="234"/>
  <c r="W30" i="234"/>
  <c r="W31" i="234"/>
  <c r="W34" i="234"/>
  <c r="W45" i="234"/>
  <c r="W48" i="234"/>
  <c r="W52" i="234"/>
  <c r="W53" i="234"/>
  <c r="W54" i="234"/>
  <c r="W61" i="234"/>
  <c r="W85" i="234"/>
  <c r="W86" i="234"/>
  <c r="W93" i="234"/>
  <c r="W94" i="234"/>
  <c r="W9" i="234"/>
  <c r="W10" i="234"/>
  <c r="W11" i="234"/>
  <c r="W13" i="234"/>
  <c r="W20" i="234"/>
  <c r="W26" i="234"/>
  <c r="W38" i="234"/>
  <c r="W50" i="234"/>
  <c r="W58" i="234"/>
  <c r="W72" i="234"/>
  <c r="W77" i="234"/>
  <c r="W79" i="234"/>
  <c r="W81" i="234"/>
  <c r="W88" i="234"/>
  <c r="W90" i="234"/>
  <c r="W99" i="234"/>
  <c r="W8" i="234"/>
  <c r="W21" i="234"/>
  <c r="W29" i="234"/>
  <c r="W39" i="234"/>
  <c r="W42" i="234"/>
  <c r="W74" i="234"/>
  <c r="W84" i="234"/>
  <c r="W22" i="234"/>
  <c r="W23" i="234"/>
  <c r="W27" i="234"/>
  <c r="W35" i="234"/>
  <c r="W46" i="234"/>
  <c r="W56" i="234"/>
  <c r="W59" i="234"/>
  <c r="W63" i="234"/>
  <c r="W73" i="234"/>
  <c r="W75" i="234"/>
  <c r="W82" i="234"/>
  <c r="W87" i="234"/>
  <c r="W91" i="234"/>
  <c r="W97" i="234"/>
  <c r="W32" i="234"/>
  <c r="W43" i="234"/>
  <c r="W49" i="234"/>
  <c r="W64" i="234"/>
  <c r="W66" i="234"/>
  <c r="W92" i="234"/>
  <c r="W15" i="234"/>
  <c r="W24" i="234"/>
  <c r="W33" i="234"/>
  <c r="W51" i="234"/>
  <c r="W55" i="234"/>
  <c r="W62" i="234"/>
  <c r="W65" i="234"/>
  <c r="W67" i="234"/>
  <c r="W68" i="234"/>
  <c r="W69" i="234"/>
  <c r="W89" i="234"/>
  <c r="W36" i="234"/>
  <c r="W37" i="234"/>
  <c r="W40" i="234"/>
  <c r="W41" i="234"/>
  <c r="W47" i="234"/>
  <c r="W60" i="234"/>
  <c r="W70" i="234"/>
  <c r="W98" i="234"/>
  <c r="W71" i="234"/>
  <c r="W83" i="234"/>
  <c r="W16" i="234"/>
  <c r="W17" i="234"/>
  <c r="W18" i="234"/>
  <c r="W44" i="234"/>
  <c r="W14" i="234"/>
  <c r="W80" i="234"/>
  <c r="W25" i="234"/>
  <c r="W78" i="234"/>
  <c r="W76" i="234"/>
  <c r="W57" i="234"/>
  <c r="W95" i="234"/>
  <c r="W96" i="234"/>
  <c r="U123" i="224"/>
  <c r="AB117" i="224"/>
  <c r="V117" i="224"/>
  <c r="AB131" i="224"/>
  <c r="V131" i="224"/>
  <c r="AB138" i="224"/>
  <c r="V138" i="224"/>
  <c r="AB130" i="224"/>
  <c r="V130" i="224"/>
  <c r="AB136" i="224"/>
  <c r="V136" i="224"/>
  <c r="AB128" i="224"/>
  <c r="V128" i="224"/>
  <c r="AB120" i="224"/>
  <c r="V120" i="224"/>
  <c r="V127" i="224"/>
  <c r="AB127" i="224"/>
  <c r="U125" i="224"/>
  <c r="AB139" i="224"/>
  <c r="V139" i="224"/>
  <c r="AB126" i="224"/>
  <c r="V126" i="224"/>
  <c r="U133" i="224"/>
  <c r="U129" i="224"/>
  <c r="AB134" i="224"/>
  <c r="V134" i="224"/>
  <c r="U118" i="224"/>
  <c r="U124" i="224"/>
  <c r="U121" i="224"/>
  <c r="U132" i="224"/>
  <c r="U116" i="224"/>
  <c r="U137" i="224"/>
  <c r="U140" i="224"/>
  <c r="U135" i="224"/>
  <c r="U119" i="224"/>
  <c r="U122" i="224"/>
  <c r="AB68" i="204"/>
  <c r="V68" i="204"/>
  <c r="AB85" i="204"/>
  <c r="V85" i="204"/>
  <c r="AB61" i="204"/>
  <c r="V61" i="204"/>
  <c r="U76" i="204"/>
  <c r="U51" i="204"/>
  <c r="U42" i="204"/>
  <c r="U56" i="204"/>
  <c r="U70" i="204"/>
  <c r="U62" i="204"/>
  <c r="U46" i="204"/>
  <c r="U30" i="204"/>
  <c r="U37" i="204"/>
  <c r="V44" i="204"/>
  <c r="AB44" i="204"/>
  <c r="U79" i="204"/>
  <c r="U95" i="204"/>
  <c r="U47" i="204"/>
  <c r="U19" i="204"/>
  <c r="U82" i="204"/>
  <c r="U50" i="204"/>
  <c r="U21" i="204"/>
  <c r="U41" i="204"/>
  <c r="U80" i="204"/>
  <c r="U24" i="204"/>
  <c r="U78" i="204"/>
  <c r="AB72" i="204"/>
  <c r="V72" i="204"/>
  <c r="U43" i="204"/>
  <c r="U18" i="204"/>
  <c r="U77" i="204"/>
  <c r="U92" i="204"/>
  <c r="U75" i="204"/>
  <c r="U87" i="204"/>
  <c r="U49" i="204"/>
  <c r="U25" i="204"/>
  <c r="U69" i="204"/>
  <c r="U96" i="204"/>
  <c r="U94" i="204"/>
  <c r="U22" i="204"/>
  <c r="U74" i="204"/>
  <c r="U84" i="204"/>
  <c r="U73" i="204"/>
  <c r="U65" i="204"/>
  <c r="U57" i="204"/>
  <c r="U88" i="204"/>
  <c r="AB98" i="204"/>
  <c r="V98" i="204"/>
  <c r="V48" i="204"/>
  <c r="AB48" i="204"/>
  <c r="U58" i="204"/>
  <c r="AB16" i="204"/>
  <c r="V16" i="204"/>
  <c r="U38" i="204"/>
  <c r="U52" i="204"/>
  <c r="U83" i="204"/>
  <c r="U59" i="204"/>
  <c r="U39" i="204"/>
  <c r="U93" i="204"/>
  <c r="U71" i="204"/>
  <c r="U55" i="204"/>
  <c r="U53" i="204"/>
  <c r="U86" i="204"/>
  <c r="AB97" i="204"/>
  <c r="V97" i="204"/>
  <c r="V32" i="204"/>
  <c r="AB32" i="204"/>
  <c r="AB66" i="204"/>
  <c r="V66" i="204"/>
  <c r="U64" i="204"/>
  <c r="U60" i="204"/>
  <c r="U28" i="204"/>
  <c r="U10" i="204"/>
  <c r="U29" i="204"/>
  <c r="U91" i="204"/>
  <c r="U67" i="204"/>
  <c r="U90" i="204"/>
  <c r="U89" i="204"/>
  <c r="U81" i="204"/>
  <c r="U17" i="204"/>
  <c r="U40" i="204"/>
  <c r="U63" i="204"/>
  <c r="U45" i="204"/>
  <c r="U54" i="204"/>
  <c r="U89" i="238"/>
  <c r="AB89" i="238" s="1"/>
  <c r="U77" i="239"/>
  <c r="V77" i="239" s="1"/>
  <c r="U50" i="239"/>
  <c r="AB50" i="239" s="1"/>
  <c r="U79" i="239"/>
  <c r="V79" i="239" s="1"/>
  <c r="U51" i="239"/>
  <c r="U58" i="238"/>
  <c r="AB58" i="238" s="1"/>
  <c r="U93" i="238"/>
  <c r="AB93" i="238" s="1"/>
  <c r="U61" i="238"/>
  <c r="AB61" i="238" s="1"/>
  <c r="U21" i="238"/>
  <c r="AB21" i="238" s="1"/>
  <c r="U89" i="239"/>
  <c r="U10" i="238"/>
  <c r="AB10" i="238" s="1"/>
  <c r="U33" i="239"/>
  <c r="AB33" i="239" s="1"/>
  <c r="U46" i="239"/>
  <c r="V46" i="239" s="1"/>
  <c r="U60" i="239"/>
  <c r="V60" i="239" s="1"/>
  <c r="U86" i="239"/>
  <c r="V86" i="239" s="1"/>
  <c r="U44" i="239"/>
  <c r="AB44" i="239" s="1"/>
  <c r="U97" i="239"/>
  <c r="AB97" i="239" s="1"/>
  <c r="U47" i="239"/>
  <c r="U42" i="239"/>
  <c r="V42" i="239" s="1"/>
  <c r="U25" i="239"/>
  <c r="AB25" i="239" s="1"/>
  <c r="U61" i="239"/>
  <c r="AB61" i="239" s="1"/>
  <c r="U34" i="239"/>
  <c r="AB34" i="239" s="1"/>
  <c r="U18" i="239"/>
  <c r="U45" i="239"/>
  <c r="U63" i="239"/>
  <c r="AB63" i="239" s="1"/>
  <c r="U73" i="239"/>
  <c r="U75" i="239"/>
  <c r="U69" i="239"/>
  <c r="V69" i="239" s="1"/>
  <c r="U65" i="239"/>
  <c r="V65" i="239" s="1"/>
  <c r="U59" i="239"/>
  <c r="AB59" i="239" s="1"/>
  <c r="U84" i="239"/>
  <c r="AB84" i="239" s="1"/>
  <c r="U56" i="239"/>
  <c r="AB56" i="239" s="1"/>
  <c r="U90" i="239"/>
  <c r="AB90" i="239" s="1"/>
  <c r="U22" i="239"/>
  <c r="V22" i="239" s="1"/>
  <c r="U83" i="238"/>
  <c r="AB83" i="238" s="1"/>
  <c r="U99" i="238"/>
  <c r="AB99" i="238" s="1"/>
  <c r="U69" i="238"/>
  <c r="U74" i="238"/>
  <c r="AB74" i="238" s="1"/>
  <c r="U52" i="238"/>
  <c r="U43" i="238"/>
  <c r="U18" i="238"/>
  <c r="AB18" i="238" s="1"/>
  <c r="U30" i="238"/>
  <c r="AB30" i="238" s="1"/>
  <c r="U96" i="238"/>
  <c r="V96" i="238" s="1"/>
  <c r="U31" i="238"/>
  <c r="AB31" i="238" s="1"/>
  <c r="U26" i="238"/>
  <c r="U22" i="238"/>
  <c r="AB22" i="238" s="1"/>
  <c r="U12" i="238"/>
  <c r="U88" i="238"/>
  <c r="V88" i="238" s="1"/>
  <c r="U66" i="238"/>
  <c r="AB66" i="238" s="1"/>
  <c r="U29" i="238"/>
  <c r="AB29" i="238" s="1"/>
  <c r="U80" i="238"/>
  <c r="V80" i="238" s="1"/>
  <c r="U97" i="238"/>
  <c r="AB97" i="238" s="1"/>
  <c r="U87" i="238"/>
  <c r="U76" i="238"/>
  <c r="AB76" i="238" s="1"/>
  <c r="U81" i="238"/>
  <c r="U99" i="237"/>
  <c r="AB99" i="237" s="1"/>
  <c r="AB46" i="239"/>
  <c r="AB73" i="239"/>
  <c r="V73" i="239"/>
  <c r="AB65" i="239"/>
  <c r="AB75" i="239"/>
  <c r="V75" i="239"/>
  <c r="V51" i="239"/>
  <c r="AB51" i="239"/>
  <c r="U55" i="239"/>
  <c r="U81" i="239"/>
  <c r="U82" i="239"/>
  <c r="U58" i="239"/>
  <c r="U36" i="239"/>
  <c r="U28" i="239"/>
  <c r="U16" i="239"/>
  <c r="V90" i="239"/>
  <c r="AB18" i="239"/>
  <c r="V18" i="239"/>
  <c r="V44" i="239"/>
  <c r="AB89" i="239"/>
  <c r="V89" i="239"/>
  <c r="U98" i="239"/>
  <c r="U87" i="239"/>
  <c r="U72" i="239"/>
  <c r="U35" i="239"/>
  <c r="U10" i="239"/>
  <c r="AB10" i="239" s="1"/>
  <c r="U32" i="239"/>
  <c r="U20" i="239"/>
  <c r="U15" i="239"/>
  <c r="U11" i="239"/>
  <c r="AB11" i="239" s="1"/>
  <c r="U23" i="239"/>
  <c r="AB47" i="239"/>
  <c r="V47" i="239"/>
  <c r="U93" i="239"/>
  <c r="U83" i="239"/>
  <c r="U92" i="239"/>
  <c r="U80" i="239"/>
  <c r="U29" i="239"/>
  <c r="U41" i="239"/>
  <c r="U21" i="239"/>
  <c r="U37" i="239"/>
  <c r="U24" i="239"/>
  <c r="AB42" i="239"/>
  <c r="U85" i="239"/>
  <c r="U78" i="239"/>
  <c r="U91" i="239"/>
  <c r="U68" i="239"/>
  <c r="U96" i="239"/>
  <c r="U43" i="239"/>
  <c r="U31" i="239"/>
  <c r="U26" i="239"/>
  <c r="U38" i="239"/>
  <c r="U95" i="239"/>
  <c r="U13" i="239"/>
  <c r="AB45" i="239"/>
  <c r="V45" i="239"/>
  <c r="V61" i="239"/>
  <c r="U88" i="239"/>
  <c r="U99" i="239"/>
  <c r="U76" i="239"/>
  <c r="AB86" i="239"/>
  <c r="U14" i="239"/>
  <c r="U66" i="239"/>
  <c r="U94" i="239"/>
  <c r="U70" i="239"/>
  <c r="U71" i="239"/>
  <c r="U54" i="239"/>
  <c r="U12" i="239"/>
  <c r="U27" i="239"/>
  <c r="U17" i="239"/>
  <c r="U74" i="239"/>
  <c r="U64" i="239"/>
  <c r="U48" i="239"/>
  <c r="U62" i="239"/>
  <c r="U67" i="239"/>
  <c r="U53" i="239"/>
  <c r="U30" i="239"/>
  <c r="U52" i="239"/>
  <c r="U39" i="239"/>
  <c r="U57" i="239"/>
  <c r="U49" i="239"/>
  <c r="U40" i="239"/>
  <c r="U8" i="239"/>
  <c r="AB8" i="239" s="1"/>
  <c r="U9" i="239"/>
  <c r="AB9" i="239" s="1"/>
  <c r="U19" i="239"/>
  <c r="V43" i="238"/>
  <c r="AB43" i="238"/>
  <c r="V81" i="238"/>
  <c r="AB81" i="238"/>
  <c r="V26" i="238"/>
  <c r="AB26" i="238"/>
  <c r="U75" i="238"/>
  <c r="U92" i="238"/>
  <c r="U54" i="238"/>
  <c r="U40" i="238"/>
  <c r="U95" i="238"/>
  <c r="U73" i="238"/>
  <c r="AB69" i="238"/>
  <c r="V69" i="238"/>
  <c r="U64" i="238"/>
  <c r="U17" i="238"/>
  <c r="U44" i="238"/>
  <c r="U46" i="238"/>
  <c r="U32" i="238"/>
  <c r="U59" i="238"/>
  <c r="U94" i="238"/>
  <c r="U84" i="238"/>
  <c r="U82" i="238"/>
  <c r="U60" i="238"/>
  <c r="U48" i="238"/>
  <c r="U11" i="238"/>
  <c r="AB11" i="238" s="1"/>
  <c r="U20" i="238"/>
  <c r="U8" i="238"/>
  <c r="AB8" i="238" s="1"/>
  <c r="U16" i="238"/>
  <c r="V93" i="238"/>
  <c r="U98" i="238"/>
  <c r="U65" i="238"/>
  <c r="U85" i="238"/>
  <c r="U90" i="238"/>
  <c r="U72" i="238"/>
  <c r="U62" i="238"/>
  <c r="U55" i="238"/>
  <c r="U39" i="238"/>
  <c r="U68" i="238"/>
  <c r="U86" i="238"/>
  <c r="U63" i="238"/>
  <c r="U33" i="238"/>
  <c r="U41" i="238"/>
  <c r="U28" i="238"/>
  <c r="U23" i="238"/>
  <c r="U19" i="238"/>
  <c r="U53" i="238"/>
  <c r="U71" i="238"/>
  <c r="U50" i="238"/>
  <c r="U15" i="238"/>
  <c r="U24" i="238"/>
  <c r="U9" i="238"/>
  <c r="AB9" i="238" s="1"/>
  <c r="AB12" i="238"/>
  <c r="V12" i="238"/>
  <c r="U67" i="238"/>
  <c r="U91" i="238"/>
  <c r="U77" i="238"/>
  <c r="U57" i="238"/>
  <c r="U78" i="238"/>
  <c r="U51" i="238"/>
  <c r="U70" i="238"/>
  <c r="V87" i="238"/>
  <c r="AB87" i="238"/>
  <c r="U49" i="238"/>
  <c r="AB52" i="238"/>
  <c r="V52" i="238"/>
  <c r="U37" i="238"/>
  <c r="U14" i="238"/>
  <c r="AF10" i="238"/>
  <c r="U79" i="238"/>
  <c r="U56" i="238"/>
  <c r="U47" i="238"/>
  <c r="U42" i="238"/>
  <c r="U45" i="238"/>
  <c r="U34" i="238"/>
  <c r="U13" i="238"/>
  <c r="U38" i="238"/>
  <c r="U36" i="238"/>
  <c r="U25" i="238"/>
  <c r="U35" i="238"/>
  <c r="U27" i="238"/>
  <c r="U98" i="237"/>
  <c r="U141" i="224"/>
  <c r="U99" i="204"/>
  <c r="V84" i="239" l="1"/>
  <c r="V10" i="238"/>
  <c r="AB88" i="238"/>
  <c r="V56" i="239"/>
  <c r="V18" i="238"/>
  <c r="X12" i="238"/>
  <c r="X80" i="238"/>
  <c r="X56" i="239"/>
  <c r="AB77" i="239"/>
  <c r="X47" i="239"/>
  <c r="X81" i="238"/>
  <c r="X26" i="238"/>
  <c r="X84" i="239"/>
  <c r="X44" i="239"/>
  <c r="X61" i="239"/>
  <c r="X42" i="239"/>
  <c r="X77" i="239"/>
  <c r="X87" i="238"/>
  <c r="X45" i="238"/>
  <c r="X15" i="238"/>
  <c r="X52" i="239"/>
  <c r="X73" i="239"/>
  <c r="V59" i="239"/>
  <c r="X59" i="239" s="1"/>
  <c r="X63" i="239"/>
  <c r="X69" i="239"/>
  <c r="X54" i="238"/>
  <c r="X69" i="238"/>
  <c r="X10" i="238"/>
  <c r="X88" i="238"/>
  <c r="X15" i="239"/>
  <c r="X60" i="239"/>
  <c r="X24" i="238"/>
  <c r="X79" i="239"/>
  <c r="X90" i="239"/>
  <c r="X51" i="239"/>
  <c r="X18" i="238"/>
  <c r="X96" i="238"/>
  <c r="X43" i="238"/>
  <c r="X52" i="238"/>
  <c r="X19" i="238"/>
  <c r="X40" i="239"/>
  <c r="X75" i="239"/>
  <c r="X86" i="239"/>
  <c r="X46" i="239"/>
  <c r="X32" i="239"/>
  <c r="X98" i="238"/>
  <c r="X21" i="238"/>
  <c r="V34" i="239"/>
  <c r="X34" i="239" s="1"/>
  <c r="AB79" i="239"/>
  <c r="AB60" i="239"/>
  <c r="AB22" i="239"/>
  <c r="V76" i="238"/>
  <c r="X76" i="238" s="1"/>
  <c r="V58" i="238"/>
  <c r="X58" i="238" s="1"/>
  <c r="V74" i="238"/>
  <c r="X74" i="238" s="1"/>
  <c r="V22" i="238"/>
  <c r="X22" i="238" s="1"/>
  <c r="AB137" i="224"/>
  <c r="V137" i="224"/>
  <c r="V129" i="224"/>
  <c r="AB129" i="224"/>
  <c r="AB116" i="224"/>
  <c r="V116" i="224"/>
  <c r="AB133" i="224"/>
  <c r="V133" i="224"/>
  <c r="V132" i="224"/>
  <c r="AB132" i="224"/>
  <c r="AB121" i="224"/>
  <c r="V121" i="224"/>
  <c r="AB122" i="224"/>
  <c r="V122" i="224"/>
  <c r="V124" i="224"/>
  <c r="AB124" i="224"/>
  <c r="AB119" i="224"/>
  <c r="V119" i="224"/>
  <c r="AB118" i="224"/>
  <c r="V118" i="224"/>
  <c r="AB135" i="224"/>
  <c r="V135" i="224"/>
  <c r="AB125" i="224"/>
  <c r="V125" i="224"/>
  <c r="AB140" i="224"/>
  <c r="V140" i="224"/>
  <c r="AB123" i="224"/>
  <c r="V123" i="224"/>
  <c r="AB89" i="204"/>
  <c r="V89" i="204"/>
  <c r="AB64" i="204"/>
  <c r="V64" i="204"/>
  <c r="V51" i="204"/>
  <c r="AB51" i="204"/>
  <c r="AB90" i="204"/>
  <c r="V90" i="204"/>
  <c r="AB55" i="204"/>
  <c r="V55" i="204"/>
  <c r="V57" i="204"/>
  <c r="AB57" i="204"/>
  <c r="AB69" i="204"/>
  <c r="V69" i="204"/>
  <c r="AB43" i="204"/>
  <c r="V43" i="204"/>
  <c r="AB50" i="204"/>
  <c r="V50" i="204"/>
  <c r="AB37" i="204"/>
  <c r="V37" i="204"/>
  <c r="AB76" i="204"/>
  <c r="V76" i="204"/>
  <c r="V38" i="204"/>
  <c r="AB38" i="204"/>
  <c r="AB54" i="204"/>
  <c r="V54" i="204"/>
  <c r="AB67" i="204"/>
  <c r="V67" i="204"/>
  <c r="AB71" i="204"/>
  <c r="V71" i="204"/>
  <c r="V65" i="204"/>
  <c r="AB65" i="204"/>
  <c r="V25" i="204"/>
  <c r="AB25" i="204"/>
  <c r="AB82" i="204"/>
  <c r="V82" i="204"/>
  <c r="V30" i="204"/>
  <c r="AB30" i="204"/>
  <c r="V53" i="204"/>
  <c r="AB53" i="204"/>
  <c r="AB45" i="204"/>
  <c r="V45" i="204"/>
  <c r="V91" i="204"/>
  <c r="AB91" i="204"/>
  <c r="AB93" i="204"/>
  <c r="V93" i="204"/>
  <c r="AB58" i="204"/>
  <c r="V58" i="204"/>
  <c r="AB73" i="204"/>
  <c r="V73" i="204"/>
  <c r="AB49" i="204"/>
  <c r="V49" i="204"/>
  <c r="V19" i="204"/>
  <c r="AB19" i="204"/>
  <c r="V46" i="204"/>
  <c r="AB46" i="204"/>
  <c r="AB88" i="204"/>
  <c r="V88" i="204"/>
  <c r="AB63" i="204"/>
  <c r="V63" i="204"/>
  <c r="AB29" i="204"/>
  <c r="V29" i="204"/>
  <c r="AB39" i="204"/>
  <c r="V39" i="204"/>
  <c r="AB84" i="204"/>
  <c r="V84" i="204"/>
  <c r="AB87" i="204"/>
  <c r="V87" i="204"/>
  <c r="AB78" i="204"/>
  <c r="V78" i="204"/>
  <c r="AB47" i="204"/>
  <c r="V47" i="204"/>
  <c r="V62" i="204"/>
  <c r="AB62" i="204"/>
  <c r="V18" i="204"/>
  <c r="AB18" i="204"/>
  <c r="V40" i="204"/>
  <c r="AB40" i="204"/>
  <c r="V10" i="204"/>
  <c r="AB10" i="204"/>
  <c r="AB59" i="204"/>
  <c r="V59" i="204"/>
  <c r="AB74" i="204"/>
  <c r="V74" i="204"/>
  <c r="AB75" i="204"/>
  <c r="V75" i="204"/>
  <c r="AB24" i="204"/>
  <c r="V24" i="204"/>
  <c r="AB95" i="204"/>
  <c r="V95" i="204"/>
  <c r="AB70" i="204"/>
  <c r="V70" i="204"/>
  <c r="V96" i="204"/>
  <c r="AB96" i="204"/>
  <c r="V17" i="204"/>
  <c r="AB17" i="204"/>
  <c r="V28" i="204"/>
  <c r="AB28" i="204"/>
  <c r="V83" i="204"/>
  <c r="AB83" i="204"/>
  <c r="AB22" i="204"/>
  <c r="V22" i="204"/>
  <c r="AB92" i="204"/>
  <c r="V92" i="204"/>
  <c r="AB80" i="204"/>
  <c r="V80" i="204"/>
  <c r="AB79" i="204"/>
  <c r="V79" i="204"/>
  <c r="AB56" i="204"/>
  <c r="V56" i="204"/>
  <c r="AB21" i="204"/>
  <c r="V21" i="204"/>
  <c r="AB81" i="204"/>
  <c r="V81" i="204"/>
  <c r="V60" i="204"/>
  <c r="AB60" i="204"/>
  <c r="AB86" i="204"/>
  <c r="V86" i="204"/>
  <c r="AB52" i="204"/>
  <c r="V52" i="204"/>
  <c r="V94" i="204"/>
  <c r="AB94" i="204"/>
  <c r="AB77" i="204"/>
  <c r="V77" i="204"/>
  <c r="AB41" i="204"/>
  <c r="V41" i="204"/>
  <c r="V42" i="204"/>
  <c r="AB42" i="204"/>
  <c r="V97" i="239"/>
  <c r="X97" i="239" s="1"/>
  <c r="V63" i="239"/>
  <c r="V50" i="239"/>
  <c r="X50" i="239" s="1"/>
  <c r="V89" i="238"/>
  <c r="X89" i="238" s="1"/>
  <c r="V66" i="238"/>
  <c r="X66" i="238" s="1"/>
  <c r="V61" i="238"/>
  <c r="X61" i="238" s="1"/>
  <c r="AB69" i="239"/>
  <c r="V25" i="239"/>
  <c r="X25" i="239" s="1"/>
  <c r="V97" i="238"/>
  <c r="X97" i="238" s="1"/>
  <c r="AB96" i="238"/>
  <c r="V99" i="238"/>
  <c r="X99" i="238" s="1"/>
  <c r="V31" i="238"/>
  <c r="X31" i="238" s="1"/>
  <c r="AB80" i="238"/>
  <c r="V33" i="239"/>
  <c r="X33" i="239" s="1"/>
  <c r="V83" i="238"/>
  <c r="X83" i="238" s="1"/>
  <c r="V21" i="238"/>
  <c r="V29" i="238"/>
  <c r="X29" i="238" s="1"/>
  <c r="V30" i="238"/>
  <c r="X30" i="238" s="1"/>
  <c r="V99" i="237"/>
  <c r="X99" i="237" s="1"/>
  <c r="V19" i="239"/>
  <c r="X19" i="239" s="1"/>
  <c r="AB19" i="239"/>
  <c r="AB30" i="239"/>
  <c r="V30" i="239"/>
  <c r="X30" i="239" s="1"/>
  <c r="V27" i="239"/>
  <c r="X27" i="239" s="1"/>
  <c r="AB27" i="239"/>
  <c r="AB66" i="239"/>
  <c r="V66" i="239"/>
  <c r="X66" i="239" s="1"/>
  <c r="AB76" i="239"/>
  <c r="V76" i="239"/>
  <c r="X76" i="239" s="1"/>
  <c r="AB26" i="239"/>
  <c r="V26" i="239"/>
  <c r="X26" i="239" s="1"/>
  <c r="AB29" i="239"/>
  <c r="V29" i="239"/>
  <c r="X29" i="239" s="1"/>
  <c r="V11" i="239"/>
  <c r="X11" i="239" s="1"/>
  <c r="AF11" i="239"/>
  <c r="AB98" i="239"/>
  <c r="V98" i="239"/>
  <c r="X98" i="239" s="1"/>
  <c r="AB81" i="239"/>
  <c r="V81" i="239"/>
  <c r="X81" i="239" s="1"/>
  <c r="AD9" i="239"/>
  <c r="V9" i="239"/>
  <c r="X9" i="239" s="1"/>
  <c r="V53" i="239"/>
  <c r="X53" i="239" s="1"/>
  <c r="AB53" i="239"/>
  <c r="V12" i="239"/>
  <c r="X12" i="239" s="1"/>
  <c r="AB12" i="239"/>
  <c r="V31" i="239"/>
  <c r="X31" i="239" s="1"/>
  <c r="AB31" i="239"/>
  <c r="V80" i="239"/>
  <c r="X80" i="239" s="1"/>
  <c r="AB80" i="239"/>
  <c r="AB15" i="239"/>
  <c r="V15" i="239"/>
  <c r="AB55" i="239"/>
  <c r="V55" i="239"/>
  <c r="X55" i="239" s="1"/>
  <c r="AD8" i="239"/>
  <c r="V8" i="239"/>
  <c r="X8" i="239" s="1"/>
  <c r="AB67" i="239"/>
  <c r="V67" i="239"/>
  <c r="X67" i="239" s="1"/>
  <c r="V54" i="239"/>
  <c r="X54" i="239" s="1"/>
  <c r="AB54" i="239"/>
  <c r="V43" i="239"/>
  <c r="X43" i="239" s="1"/>
  <c r="AB43" i="239"/>
  <c r="AB92" i="239"/>
  <c r="V92" i="239"/>
  <c r="X92" i="239" s="1"/>
  <c r="AB20" i="239"/>
  <c r="V20" i="239"/>
  <c r="X20" i="239" s="1"/>
  <c r="V40" i="239"/>
  <c r="AB40" i="239"/>
  <c r="V62" i="239"/>
  <c r="X62" i="239" s="1"/>
  <c r="AB62" i="239"/>
  <c r="AB71" i="239"/>
  <c r="V71" i="239"/>
  <c r="X71" i="239" s="1"/>
  <c r="AB99" i="239"/>
  <c r="V99" i="239"/>
  <c r="X99" i="239" s="1"/>
  <c r="V96" i="239"/>
  <c r="X96" i="239" s="1"/>
  <c r="AB96" i="239"/>
  <c r="AB83" i="239"/>
  <c r="V83" i="239"/>
  <c r="X83" i="239" s="1"/>
  <c r="V32" i="239"/>
  <c r="AB32" i="239"/>
  <c r="V16" i="239"/>
  <c r="X16" i="239" s="1"/>
  <c r="AB16" i="239"/>
  <c r="AB49" i="239"/>
  <c r="V49" i="239"/>
  <c r="X49" i="239" s="1"/>
  <c r="V48" i="239"/>
  <c r="X48" i="239" s="1"/>
  <c r="AB48" i="239"/>
  <c r="V88" i="239"/>
  <c r="X88" i="239" s="1"/>
  <c r="AB88" i="239"/>
  <c r="V68" i="239"/>
  <c r="X68" i="239" s="1"/>
  <c r="AB68" i="239"/>
  <c r="V24" i="239"/>
  <c r="X24" i="239" s="1"/>
  <c r="AB24" i="239"/>
  <c r="AB93" i="239"/>
  <c r="V93" i="239"/>
  <c r="X93" i="239" s="1"/>
  <c r="AF10" i="239"/>
  <c r="V10" i="239"/>
  <c r="X10" i="239" s="1"/>
  <c r="AB28" i="239"/>
  <c r="V28" i="239"/>
  <c r="X28" i="239" s="1"/>
  <c r="AB57" i="239"/>
  <c r="V57" i="239"/>
  <c r="X57" i="239" s="1"/>
  <c r="V64" i="239"/>
  <c r="X64" i="239" s="1"/>
  <c r="AB64" i="239"/>
  <c r="AB14" i="239"/>
  <c r="V14" i="239"/>
  <c r="X14" i="239" s="1"/>
  <c r="AB13" i="239"/>
  <c r="V13" i="239"/>
  <c r="X13" i="239" s="1"/>
  <c r="AB91" i="239"/>
  <c r="V91" i="239"/>
  <c r="X91" i="239" s="1"/>
  <c r="AB37" i="239"/>
  <c r="V37" i="239"/>
  <c r="X37" i="239" s="1"/>
  <c r="V35" i="239"/>
  <c r="X35" i="239" s="1"/>
  <c r="AB35" i="239"/>
  <c r="AB36" i="239"/>
  <c r="V36" i="239"/>
  <c r="X36" i="239" s="1"/>
  <c r="AB39" i="239"/>
  <c r="V39" i="239"/>
  <c r="X39" i="239" s="1"/>
  <c r="AB74" i="239"/>
  <c r="V74" i="239"/>
  <c r="X74" i="239" s="1"/>
  <c r="V70" i="239"/>
  <c r="X70" i="239" s="1"/>
  <c r="AB70" i="239"/>
  <c r="V95" i="239"/>
  <c r="X95" i="239" s="1"/>
  <c r="AB95" i="239"/>
  <c r="V78" i="239"/>
  <c r="X78" i="239" s="1"/>
  <c r="AB78" i="239"/>
  <c r="AB21" i="239"/>
  <c r="V21" i="239"/>
  <c r="X21" i="239" s="1"/>
  <c r="V72" i="239"/>
  <c r="X72" i="239" s="1"/>
  <c r="AB72" i="239"/>
  <c r="AB58" i="239"/>
  <c r="V58" i="239"/>
  <c r="X58" i="239" s="1"/>
  <c r="AB52" i="239"/>
  <c r="V52" i="239"/>
  <c r="V17" i="239"/>
  <c r="X17" i="239" s="1"/>
  <c r="AB17" i="239"/>
  <c r="V94" i="239"/>
  <c r="X94" i="239" s="1"/>
  <c r="AB94" i="239"/>
  <c r="AB38" i="239"/>
  <c r="V38" i="239"/>
  <c r="X38" i="239" s="1"/>
  <c r="AB85" i="239"/>
  <c r="V85" i="239"/>
  <c r="X85" i="239" s="1"/>
  <c r="AB41" i="239"/>
  <c r="V41" i="239"/>
  <c r="X41" i="239" s="1"/>
  <c r="V23" i="239"/>
  <c r="X23" i="239" s="1"/>
  <c r="AB23" i="239"/>
  <c r="V87" i="239"/>
  <c r="X87" i="239" s="1"/>
  <c r="AB87" i="239"/>
  <c r="AB82" i="239"/>
  <c r="V82" i="239"/>
  <c r="X82" i="239" s="1"/>
  <c r="AB45" i="238"/>
  <c r="V45" i="238"/>
  <c r="AB67" i="238"/>
  <c r="V67" i="238"/>
  <c r="X67" i="238" s="1"/>
  <c r="AB53" i="238"/>
  <c r="V53" i="238"/>
  <c r="X53" i="238" s="1"/>
  <c r="V63" i="238"/>
  <c r="X63" i="238" s="1"/>
  <c r="AB63" i="238"/>
  <c r="AB85" i="238"/>
  <c r="V85" i="238"/>
  <c r="X85" i="238" s="1"/>
  <c r="AB27" i="238"/>
  <c r="V27" i="238"/>
  <c r="X27" i="238" s="1"/>
  <c r="V42" i="238"/>
  <c r="X42" i="238" s="1"/>
  <c r="AB42" i="238"/>
  <c r="V86" i="238"/>
  <c r="X86" i="238" s="1"/>
  <c r="AB86" i="238"/>
  <c r="AB65" i="238"/>
  <c r="V65" i="238"/>
  <c r="X65" i="238" s="1"/>
  <c r="AB48" i="238"/>
  <c r="V48" i="238"/>
  <c r="X48" i="238" s="1"/>
  <c r="V35" i="238"/>
  <c r="X35" i="238" s="1"/>
  <c r="AB35" i="238"/>
  <c r="AB47" i="238"/>
  <c r="V47" i="238"/>
  <c r="X47" i="238" s="1"/>
  <c r="V70" i="238"/>
  <c r="X70" i="238" s="1"/>
  <c r="AB70" i="238"/>
  <c r="AB68" i="238"/>
  <c r="V68" i="238"/>
  <c r="X68" i="238" s="1"/>
  <c r="AB98" i="238"/>
  <c r="V98" i="238"/>
  <c r="AB60" i="238"/>
  <c r="V60" i="238"/>
  <c r="X60" i="238" s="1"/>
  <c r="V40" i="238"/>
  <c r="X40" i="238" s="1"/>
  <c r="AB40" i="238"/>
  <c r="V25" i="238"/>
  <c r="X25" i="238" s="1"/>
  <c r="AB25" i="238"/>
  <c r="V56" i="238"/>
  <c r="X56" i="238" s="1"/>
  <c r="AB56" i="238"/>
  <c r="AB14" i="238"/>
  <c r="V14" i="238"/>
  <c r="X14" i="238" s="1"/>
  <c r="V51" i="238"/>
  <c r="X51" i="238" s="1"/>
  <c r="AB51" i="238"/>
  <c r="V9" i="238"/>
  <c r="X9" i="238" s="1"/>
  <c r="AD9" i="238"/>
  <c r="V19" i="238"/>
  <c r="AB19" i="238"/>
  <c r="AB39" i="238"/>
  <c r="V39" i="238"/>
  <c r="X39" i="238" s="1"/>
  <c r="AB82" i="238"/>
  <c r="V82" i="238"/>
  <c r="X82" i="238" s="1"/>
  <c r="V32" i="238"/>
  <c r="X32" i="238" s="1"/>
  <c r="AB32" i="238"/>
  <c r="V54" i="238"/>
  <c r="AB54" i="238"/>
  <c r="AB36" i="238"/>
  <c r="V36" i="238"/>
  <c r="X36" i="238" s="1"/>
  <c r="V79" i="238"/>
  <c r="X79" i="238" s="1"/>
  <c r="AB79" i="238"/>
  <c r="AB37" i="238"/>
  <c r="V37" i="238"/>
  <c r="X37" i="238" s="1"/>
  <c r="V78" i="238"/>
  <c r="X78" i="238" s="1"/>
  <c r="AB78" i="238"/>
  <c r="V24" i="238"/>
  <c r="AB24" i="238"/>
  <c r="AB23" i="238"/>
  <c r="V23" i="238"/>
  <c r="X23" i="238" s="1"/>
  <c r="V55" i="238"/>
  <c r="X55" i="238" s="1"/>
  <c r="AB55" i="238"/>
  <c r="AB84" i="238"/>
  <c r="V84" i="238"/>
  <c r="X84" i="238" s="1"/>
  <c r="AB46" i="238"/>
  <c r="V46" i="238"/>
  <c r="X46" i="238" s="1"/>
  <c r="AB92" i="238"/>
  <c r="V92" i="238"/>
  <c r="X92" i="238" s="1"/>
  <c r="V11" i="238"/>
  <c r="X11" i="238" s="1"/>
  <c r="AF11" i="238"/>
  <c r="AB38" i="238"/>
  <c r="V38" i="238"/>
  <c r="X38" i="238" s="1"/>
  <c r="AB57" i="238"/>
  <c r="V57" i="238"/>
  <c r="X57" i="238" s="1"/>
  <c r="AB15" i="238"/>
  <c r="V15" i="238"/>
  <c r="AB28" i="238"/>
  <c r="V28" i="238"/>
  <c r="X28" i="238" s="1"/>
  <c r="V62" i="238"/>
  <c r="X62" i="238" s="1"/>
  <c r="AB62" i="238"/>
  <c r="AB16" i="238"/>
  <c r="V16" i="238"/>
  <c r="X16" i="238" s="1"/>
  <c r="V94" i="238"/>
  <c r="X94" i="238" s="1"/>
  <c r="AB94" i="238"/>
  <c r="AB44" i="238"/>
  <c r="V44" i="238"/>
  <c r="X44" i="238" s="1"/>
  <c r="AB75" i="238"/>
  <c r="V75" i="238"/>
  <c r="X75" i="238" s="1"/>
  <c r="V13" i="238"/>
  <c r="X13" i="238" s="1"/>
  <c r="AB13" i="238"/>
  <c r="AB77" i="238"/>
  <c r="V77" i="238"/>
  <c r="X77" i="238" s="1"/>
  <c r="AB50" i="238"/>
  <c r="V50" i="238"/>
  <c r="X50" i="238" s="1"/>
  <c r="V41" i="238"/>
  <c r="X41" i="238" s="1"/>
  <c r="AB41" i="238"/>
  <c r="V72" i="238"/>
  <c r="X72" i="238" s="1"/>
  <c r="AB72" i="238"/>
  <c r="AD8" i="238"/>
  <c r="V8" i="238"/>
  <c r="X8" i="238" s="1"/>
  <c r="AB59" i="238"/>
  <c r="V59" i="238"/>
  <c r="X59" i="238" s="1"/>
  <c r="V17" i="238"/>
  <c r="X17" i="238" s="1"/>
  <c r="AB17" i="238"/>
  <c r="AB73" i="238"/>
  <c r="V73" i="238"/>
  <c r="X73" i="238" s="1"/>
  <c r="V34" i="238"/>
  <c r="X34" i="238" s="1"/>
  <c r="AB34" i="238"/>
  <c r="AB49" i="238"/>
  <c r="V49" i="238"/>
  <c r="X49" i="238" s="1"/>
  <c r="AB91" i="238"/>
  <c r="V91" i="238"/>
  <c r="X91" i="238" s="1"/>
  <c r="V71" i="238"/>
  <c r="X71" i="238" s="1"/>
  <c r="AB71" i="238"/>
  <c r="V33" i="238"/>
  <c r="X33" i="238" s="1"/>
  <c r="AB33" i="238"/>
  <c r="AB90" i="238"/>
  <c r="V90" i="238"/>
  <c r="X90" i="238" s="1"/>
  <c r="AB20" i="238"/>
  <c r="V20" i="238"/>
  <c r="X20" i="238" s="1"/>
  <c r="V64" i="238"/>
  <c r="X64" i="238" s="1"/>
  <c r="AB64" i="238"/>
  <c r="V95" i="238"/>
  <c r="X95" i="238" s="1"/>
  <c r="AB95" i="238"/>
  <c r="AB98" i="237"/>
  <c r="V98" i="237"/>
  <c r="X98" i="237" s="1"/>
  <c r="AB141" i="224"/>
  <c r="V141" i="224"/>
  <c r="AB99" i="204"/>
  <c r="V99" i="204"/>
  <c r="E47" i="35" l="1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X4" i="87" l="1"/>
  <c r="AY100" i="87"/>
  <c r="P11" i="186" s="1"/>
  <c r="AS100" i="87"/>
  <c r="N11" i="186" s="1"/>
  <c r="F100" i="87"/>
  <c r="G10" i="35" s="1"/>
  <c r="BA6" i="87"/>
  <c r="AZ6" i="87"/>
  <c r="AX6" i="87"/>
  <c r="AW6" i="87"/>
  <c r="AU6" i="87"/>
  <c r="AT6" i="87"/>
  <c r="AR6" i="87"/>
  <c r="AQ6" i="87"/>
  <c r="AO6" i="87"/>
  <c r="AN6" i="87"/>
  <c r="AL6" i="87"/>
  <c r="AK6" i="87"/>
  <c r="AI6" i="87"/>
  <c r="AH6" i="87"/>
  <c r="BA4" i="87"/>
  <c r="AZ4" i="87"/>
  <c r="AX4" i="87"/>
  <c r="AW4" i="87"/>
  <c r="AU4" i="87"/>
  <c r="AT4" i="87"/>
  <c r="AR4" i="87"/>
  <c r="AQ4" i="87"/>
  <c r="AO4" i="87"/>
  <c r="AN4" i="87"/>
  <c r="AL4" i="87"/>
  <c r="AK4" i="87"/>
  <c r="AI4" i="87"/>
  <c r="AH4" i="87"/>
  <c r="X4" i="202"/>
  <c r="X4" i="77"/>
  <c r="X4" i="79"/>
  <c r="X4" i="82"/>
  <c r="X4" i="81"/>
  <c r="X4" i="80"/>
  <c r="X4" i="76"/>
  <c r="X4" i="75"/>
  <c r="X4" i="74"/>
  <c r="X4" i="73"/>
  <c r="X4" i="72"/>
  <c r="AY100" i="202"/>
  <c r="P29" i="186" s="1"/>
  <c r="AS100" i="202"/>
  <c r="N29" i="186" s="1"/>
  <c r="F100" i="202"/>
  <c r="G28" i="35" s="1"/>
  <c r="BA6" i="202"/>
  <c r="AZ6" i="202"/>
  <c r="AX6" i="202"/>
  <c r="AW6" i="202"/>
  <c r="AU6" i="202"/>
  <c r="AT6" i="202"/>
  <c r="AR6" i="202"/>
  <c r="AQ6" i="202"/>
  <c r="AO6" i="202"/>
  <c r="AN6" i="202"/>
  <c r="AL6" i="202"/>
  <c r="AK6" i="202"/>
  <c r="AI6" i="202"/>
  <c r="AH6" i="202"/>
  <c r="BA4" i="202"/>
  <c r="AZ4" i="202"/>
  <c r="AX4" i="202"/>
  <c r="AW4" i="202"/>
  <c r="AU4" i="202"/>
  <c r="AT4" i="202"/>
  <c r="AR4" i="202"/>
  <c r="AQ4" i="202"/>
  <c r="AO4" i="202"/>
  <c r="AN4" i="202"/>
  <c r="AL4" i="202"/>
  <c r="AK4" i="202"/>
  <c r="AI4" i="202"/>
  <c r="AH4" i="202"/>
  <c r="AY100" i="77"/>
  <c r="P28" i="186" s="1"/>
  <c r="AS100" i="77"/>
  <c r="N28" i="186" s="1"/>
  <c r="F100" i="77"/>
  <c r="G27" i="35" s="1"/>
  <c r="BA6" i="77"/>
  <c r="AZ6" i="77"/>
  <c r="AX6" i="77"/>
  <c r="AW6" i="77"/>
  <c r="AU6" i="77"/>
  <c r="AT6" i="77"/>
  <c r="AR6" i="77"/>
  <c r="AQ6" i="77"/>
  <c r="AO6" i="77"/>
  <c r="AN6" i="77"/>
  <c r="AL6" i="77"/>
  <c r="AK6" i="77"/>
  <c r="AI6" i="77"/>
  <c r="AH6" i="77"/>
  <c r="BA4" i="77"/>
  <c r="AZ4" i="77"/>
  <c r="AX4" i="77"/>
  <c r="AW4" i="77"/>
  <c r="AU4" i="77"/>
  <c r="AT4" i="77"/>
  <c r="AR4" i="77"/>
  <c r="AQ4" i="77"/>
  <c r="AO4" i="77"/>
  <c r="AN4" i="77"/>
  <c r="AL4" i="77"/>
  <c r="AK4" i="77"/>
  <c r="AI4" i="77"/>
  <c r="AH4" i="77"/>
  <c r="AY100" i="79"/>
  <c r="P27" i="186" s="1"/>
  <c r="AS100" i="79"/>
  <c r="N27" i="186" s="1"/>
  <c r="F100" i="79"/>
  <c r="G26" i="35" s="1"/>
  <c r="BA6" i="79"/>
  <c r="AZ6" i="79"/>
  <c r="AX6" i="79"/>
  <c r="AW6" i="79"/>
  <c r="AU6" i="79"/>
  <c r="AT6" i="79"/>
  <c r="AR6" i="79"/>
  <c r="AQ6" i="79"/>
  <c r="AO6" i="79"/>
  <c r="AN6" i="79"/>
  <c r="AL6" i="79"/>
  <c r="AK6" i="79"/>
  <c r="AI6" i="79"/>
  <c r="AH6" i="79"/>
  <c r="BA4" i="79"/>
  <c r="AZ4" i="79"/>
  <c r="AX4" i="79"/>
  <c r="AW4" i="79"/>
  <c r="AU4" i="79"/>
  <c r="AT4" i="79"/>
  <c r="AR4" i="79"/>
  <c r="AQ4" i="79"/>
  <c r="AO4" i="79"/>
  <c r="AN4" i="79"/>
  <c r="AL4" i="79"/>
  <c r="AK4" i="79"/>
  <c r="AI4" i="79"/>
  <c r="AH4" i="79"/>
  <c r="AY100" i="82"/>
  <c r="P26" i="186" s="1"/>
  <c r="AS100" i="82"/>
  <c r="N26" i="186" s="1"/>
  <c r="F100" i="82"/>
  <c r="G25" i="35" s="1"/>
  <c r="BA6" i="82"/>
  <c r="AZ6" i="82"/>
  <c r="AX6" i="82"/>
  <c r="AW6" i="82"/>
  <c r="AU6" i="82"/>
  <c r="AT6" i="82"/>
  <c r="AR6" i="82"/>
  <c r="AQ6" i="82"/>
  <c r="AO6" i="82"/>
  <c r="AN6" i="82"/>
  <c r="AL6" i="82"/>
  <c r="AK6" i="82"/>
  <c r="AI6" i="82"/>
  <c r="AH6" i="82"/>
  <c r="BA4" i="82"/>
  <c r="AZ4" i="82"/>
  <c r="AX4" i="82"/>
  <c r="AW4" i="82"/>
  <c r="AU4" i="82"/>
  <c r="AT4" i="82"/>
  <c r="AR4" i="82"/>
  <c r="AQ4" i="82"/>
  <c r="AO4" i="82"/>
  <c r="AN4" i="82"/>
  <c r="AL4" i="82"/>
  <c r="AK4" i="82"/>
  <c r="AI4" i="82"/>
  <c r="AH4" i="82"/>
  <c r="AY100" i="81"/>
  <c r="P25" i="186" s="1"/>
  <c r="AS100" i="81"/>
  <c r="N25" i="186" s="1"/>
  <c r="F100" i="81"/>
  <c r="G24" i="35" s="1"/>
  <c r="BA6" i="81"/>
  <c r="AZ6" i="81"/>
  <c r="AX6" i="81"/>
  <c r="AW6" i="81"/>
  <c r="AU6" i="81"/>
  <c r="AT6" i="81"/>
  <c r="AR6" i="81"/>
  <c r="AQ6" i="81"/>
  <c r="AO6" i="81"/>
  <c r="AN6" i="81"/>
  <c r="AL6" i="81"/>
  <c r="AK6" i="81"/>
  <c r="AI6" i="81"/>
  <c r="AH6" i="81"/>
  <c r="BA4" i="81"/>
  <c r="AZ4" i="81"/>
  <c r="AX4" i="81"/>
  <c r="AW4" i="81"/>
  <c r="AU4" i="81"/>
  <c r="AT4" i="81"/>
  <c r="AR4" i="81"/>
  <c r="AQ4" i="81"/>
  <c r="AO4" i="81"/>
  <c r="AN4" i="81"/>
  <c r="AL4" i="81"/>
  <c r="AK4" i="81"/>
  <c r="AI4" i="81"/>
  <c r="AH4" i="81"/>
  <c r="AY100" i="80"/>
  <c r="P24" i="186" s="1"/>
  <c r="AS100" i="80"/>
  <c r="N24" i="186" s="1"/>
  <c r="F100" i="80"/>
  <c r="G23" i="35" s="1"/>
  <c r="BA6" i="80"/>
  <c r="AZ6" i="80"/>
  <c r="AX6" i="80"/>
  <c r="AW6" i="80"/>
  <c r="AU6" i="80"/>
  <c r="AT6" i="80"/>
  <c r="AR6" i="80"/>
  <c r="AQ6" i="80"/>
  <c r="AO6" i="80"/>
  <c r="AN6" i="80"/>
  <c r="AL6" i="80"/>
  <c r="AK6" i="80"/>
  <c r="AI6" i="80"/>
  <c r="AH6" i="80"/>
  <c r="BA4" i="80"/>
  <c r="AZ4" i="80"/>
  <c r="AX4" i="80"/>
  <c r="AW4" i="80"/>
  <c r="AU4" i="80"/>
  <c r="AT4" i="80"/>
  <c r="AR4" i="80"/>
  <c r="AQ4" i="80"/>
  <c r="AO4" i="80"/>
  <c r="AN4" i="80"/>
  <c r="AL4" i="80"/>
  <c r="AK4" i="80"/>
  <c r="AI4" i="80"/>
  <c r="AH4" i="80"/>
  <c r="AY100" i="76"/>
  <c r="P23" i="186" s="1"/>
  <c r="AS100" i="76"/>
  <c r="N23" i="186" s="1"/>
  <c r="F100" i="76"/>
  <c r="G22" i="35" s="1"/>
  <c r="BA6" i="76"/>
  <c r="AZ6" i="76"/>
  <c r="AX6" i="76"/>
  <c r="AW6" i="76"/>
  <c r="AU6" i="76"/>
  <c r="AT6" i="76"/>
  <c r="AR6" i="76"/>
  <c r="AQ6" i="76"/>
  <c r="AO6" i="76"/>
  <c r="AN6" i="76"/>
  <c r="AL6" i="76"/>
  <c r="AK6" i="76"/>
  <c r="AI6" i="76"/>
  <c r="AH6" i="76"/>
  <c r="BA4" i="76"/>
  <c r="AZ4" i="76"/>
  <c r="AX4" i="76"/>
  <c r="AW4" i="76"/>
  <c r="AU4" i="76"/>
  <c r="AT4" i="76"/>
  <c r="AR4" i="76"/>
  <c r="AQ4" i="76"/>
  <c r="AO4" i="76"/>
  <c r="AN4" i="76"/>
  <c r="AL4" i="76"/>
  <c r="AK4" i="76"/>
  <c r="AI4" i="76"/>
  <c r="AH4" i="76"/>
  <c r="AY100" i="75"/>
  <c r="P22" i="186" s="1"/>
  <c r="AS100" i="75"/>
  <c r="N22" i="186" s="1"/>
  <c r="F100" i="75"/>
  <c r="G21" i="35" s="1"/>
  <c r="BA6" i="75"/>
  <c r="AZ6" i="75"/>
  <c r="AX6" i="75"/>
  <c r="AW6" i="75"/>
  <c r="AU6" i="75"/>
  <c r="AT6" i="75"/>
  <c r="AR6" i="75"/>
  <c r="AQ6" i="75"/>
  <c r="AO6" i="75"/>
  <c r="AN6" i="75"/>
  <c r="AL6" i="75"/>
  <c r="AK6" i="75"/>
  <c r="AI6" i="75"/>
  <c r="AH6" i="75"/>
  <c r="BA4" i="75"/>
  <c r="AZ4" i="75"/>
  <c r="AX4" i="75"/>
  <c r="AW4" i="75"/>
  <c r="AU4" i="75"/>
  <c r="AT4" i="75"/>
  <c r="AR4" i="75"/>
  <c r="AQ4" i="75"/>
  <c r="AO4" i="75"/>
  <c r="AN4" i="75"/>
  <c r="AL4" i="75"/>
  <c r="AK4" i="75"/>
  <c r="AI4" i="75"/>
  <c r="AH4" i="75"/>
  <c r="AY119" i="74"/>
  <c r="AS119" i="74"/>
  <c r="N21" i="186" s="1"/>
  <c r="F119" i="74"/>
  <c r="G20" i="35" s="1"/>
  <c r="BA6" i="74"/>
  <c r="AZ6" i="74"/>
  <c r="AX6" i="74"/>
  <c r="AW6" i="74"/>
  <c r="AU6" i="74"/>
  <c r="AT6" i="74"/>
  <c r="AR6" i="74"/>
  <c r="AQ6" i="74"/>
  <c r="AO6" i="74"/>
  <c r="AN6" i="74"/>
  <c r="AL6" i="74"/>
  <c r="AK6" i="74"/>
  <c r="AI6" i="74"/>
  <c r="AH6" i="74"/>
  <c r="BA4" i="74"/>
  <c r="AZ4" i="74"/>
  <c r="AX4" i="74"/>
  <c r="AW4" i="74"/>
  <c r="AU4" i="74"/>
  <c r="AT4" i="74"/>
  <c r="AR4" i="74"/>
  <c r="AQ4" i="74"/>
  <c r="AO4" i="74"/>
  <c r="AN4" i="74"/>
  <c r="AL4" i="74"/>
  <c r="AK4" i="74"/>
  <c r="AI4" i="74"/>
  <c r="AH4" i="74"/>
  <c r="AY100" i="73"/>
  <c r="AS100" i="73"/>
  <c r="N20" i="186" s="1"/>
  <c r="F100" i="73"/>
  <c r="G19" i="35" s="1"/>
  <c r="BA6" i="73"/>
  <c r="AZ6" i="73"/>
  <c r="AX6" i="73"/>
  <c r="AW6" i="73"/>
  <c r="AU6" i="73"/>
  <c r="AT6" i="73"/>
  <c r="AR6" i="73"/>
  <c r="AQ6" i="73"/>
  <c r="AO6" i="73"/>
  <c r="AN6" i="73"/>
  <c r="AL6" i="73"/>
  <c r="AK6" i="73"/>
  <c r="AI6" i="73"/>
  <c r="AH6" i="73"/>
  <c r="BA4" i="73"/>
  <c r="AZ4" i="73"/>
  <c r="AX4" i="73"/>
  <c r="AW4" i="73"/>
  <c r="AU4" i="73"/>
  <c r="AT4" i="73"/>
  <c r="AR4" i="73"/>
  <c r="AQ4" i="73"/>
  <c r="AO4" i="73"/>
  <c r="AN4" i="73"/>
  <c r="AL4" i="73"/>
  <c r="AK4" i="73"/>
  <c r="AI4" i="73"/>
  <c r="AH4" i="73"/>
  <c r="AY116" i="72"/>
  <c r="P19" i="186" s="1"/>
  <c r="AS116" i="72"/>
  <c r="N19" i="186" s="1"/>
  <c r="F116" i="72"/>
  <c r="G18" i="35" s="1"/>
  <c r="BA6" i="72"/>
  <c r="AZ6" i="72"/>
  <c r="AX6" i="72"/>
  <c r="AW6" i="72"/>
  <c r="AU6" i="72"/>
  <c r="AT6" i="72"/>
  <c r="AR6" i="72"/>
  <c r="AQ6" i="72"/>
  <c r="AO6" i="72"/>
  <c r="AN6" i="72"/>
  <c r="AL6" i="72"/>
  <c r="AK6" i="72"/>
  <c r="AI6" i="72"/>
  <c r="AH6" i="72"/>
  <c r="BA4" i="72"/>
  <c r="AZ4" i="72"/>
  <c r="AX4" i="72"/>
  <c r="AW4" i="72"/>
  <c r="AU4" i="72"/>
  <c r="AT4" i="72"/>
  <c r="AR4" i="72"/>
  <c r="AQ4" i="72"/>
  <c r="AO4" i="72"/>
  <c r="AN4" i="72"/>
  <c r="AL4" i="72"/>
  <c r="AK4" i="72"/>
  <c r="AI4" i="72"/>
  <c r="AH4" i="72"/>
  <c r="X4" i="71"/>
  <c r="AY100" i="71"/>
  <c r="P18" i="186" s="1"/>
  <c r="AS100" i="71"/>
  <c r="N18" i="186" s="1"/>
  <c r="F100" i="71"/>
  <c r="G17" i="35" s="1"/>
  <c r="BA6" i="71"/>
  <c r="AZ6" i="71"/>
  <c r="AX6" i="71"/>
  <c r="AW6" i="71"/>
  <c r="AU6" i="71"/>
  <c r="AT6" i="71"/>
  <c r="AR6" i="71"/>
  <c r="AQ6" i="71"/>
  <c r="AO6" i="71"/>
  <c r="AN6" i="71"/>
  <c r="AL6" i="71"/>
  <c r="AK6" i="71"/>
  <c r="AI6" i="71"/>
  <c r="AH6" i="71"/>
  <c r="BA4" i="71"/>
  <c r="AZ4" i="71"/>
  <c r="AX4" i="71"/>
  <c r="AW4" i="71"/>
  <c r="AU4" i="71"/>
  <c r="AT4" i="71"/>
  <c r="AR4" i="71"/>
  <c r="AQ4" i="71"/>
  <c r="AO4" i="71"/>
  <c r="AN4" i="71"/>
  <c r="AL4" i="71"/>
  <c r="AK4" i="71"/>
  <c r="AI4" i="71"/>
  <c r="AH4" i="71"/>
  <c r="X4" i="91"/>
  <c r="AY100" i="91"/>
  <c r="P17" i="186" s="1"/>
  <c r="AS100" i="91"/>
  <c r="N17" i="186" s="1"/>
  <c r="F100" i="91"/>
  <c r="G16" i="35" s="1"/>
  <c r="BA6" i="91"/>
  <c r="AZ6" i="91"/>
  <c r="AX6" i="91"/>
  <c r="AW6" i="91"/>
  <c r="AU6" i="91"/>
  <c r="AT6" i="91"/>
  <c r="AR6" i="91"/>
  <c r="AQ6" i="91"/>
  <c r="AO6" i="91"/>
  <c r="AN6" i="91"/>
  <c r="AL6" i="91"/>
  <c r="AK6" i="91"/>
  <c r="AI6" i="91"/>
  <c r="AH6" i="91"/>
  <c r="BA4" i="91"/>
  <c r="AZ4" i="91"/>
  <c r="AX4" i="91"/>
  <c r="AW4" i="91"/>
  <c r="AU4" i="91"/>
  <c r="AT4" i="91"/>
  <c r="AR4" i="91"/>
  <c r="AQ4" i="91"/>
  <c r="AO4" i="91"/>
  <c r="AN4" i="91"/>
  <c r="AL4" i="91"/>
  <c r="AK4" i="91"/>
  <c r="AI4" i="91"/>
  <c r="AH4" i="91"/>
  <c r="X4" i="70"/>
  <c r="AY124" i="70"/>
  <c r="P16" i="186" s="1"/>
  <c r="AS124" i="70"/>
  <c r="N16" i="186" s="1"/>
  <c r="F124" i="70"/>
  <c r="G15" i="35" s="1"/>
  <c r="AF123" i="70"/>
  <c r="K123" i="70"/>
  <c r="I123" i="70"/>
  <c r="I122" i="70"/>
  <c r="I121" i="70"/>
  <c r="I120" i="70"/>
  <c r="BA6" i="70"/>
  <c r="AZ6" i="70"/>
  <c r="AX6" i="70"/>
  <c r="AW6" i="70"/>
  <c r="AU6" i="70"/>
  <c r="AT6" i="70"/>
  <c r="AR6" i="70"/>
  <c r="AQ6" i="70"/>
  <c r="AO6" i="70"/>
  <c r="AN6" i="70"/>
  <c r="AL6" i="70"/>
  <c r="AK6" i="70"/>
  <c r="AI6" i="70"/>
  <c r="AH6" i="70"/>
  <c r="BA4" i="70"/>
  <c r="AZ4" i="70"/>
  <c r="AX4" i="70"/>
  <c r="AW4" i="70"/>
  <c r="AU4" i="70"/>
  <c r="AT4" i="70"/>
  <c r="AR4" i="70"/>
  <c r="AQ4" i="70"/>
  <c r="AO4" i="70"/>
  <c r="AN4" i="70"/>
  <c r="AL4" i="70"/>
  <c r="AK4" i="70"/>
  <c r="AI4" i="70"/>
  <c r="AH4" i="70"/>
  <c r="X4" i="89"/>
  <c r="AY123" i="89"/>
  <c r="P15" i="186" s="1"/>
  <c r="AS123" i="89"/>
  <c r="N15" i="186" s="1"/>
  <c r="F123" i="89"/>
  <c r="G14" i="35" s="1"/>
  <c r="AF122" i="89"/>
  <c r="AD122" i="89"/>
  <c r="K122" i="89"/>
  <c r="I122" i="89"/>
  <c r="I121" i="89"/>
  <c r="I120" i="89"/>
  <c r="I119" i="89"/>
  <c r="I118" i="89"/>
  <c r="I117" i="89"/>
  <c r="I116" i="89"/>
  <c r="I115" i="89"/>
  <c r="I114" i="89"/>
  <c r="I113" i="89"/>
  <c r="I112" i="89"/>
  <c r="I111" i="89"/>
  <c r="I110" i="89"/>
  <c r="I109" i="89"/>
  <c r="I108" i="89"/>
  <c r="I107" i="89"/>
  <c r="I106" i="89"/>
  <c r="I105" i="89"/>
  <c r="I104" i="89"/>
  <c r="I103" i="89"/>
  <c r="I102" i="89"/>
  <c r="I101" i="89"/>
  <c r="I100" i="89"/>
  <c r="I99" i="89"/>
  <c r="I98" i="89"/>
  <c r="I97" i="89"/>
  <c r="I96" i="89"/>
  <c r="I95" i="89"/>
  <c r="I94" i="89"/>
  <c r="I93" i="89"/>
  <c r="I92" i="89"/>
  <c r="I91" i="89"/>
  <c r="I90" i="89"/>
  <c r="I89" i="89"/>
  <c r="I88" i="89"/>
  <c r="I87" i="89"/>
  <c r="I86" i="89"/>
  <c r="I85" i="89"/>
  <c r="I84" i="89"/>
  <c r="I83" i="89"/>
  <c r="I82" i="89"/>
  <c r="BA6" i="89"/>
  <c r="AZ6" i="89"/>
  <c r="AX6" i="89"/>
  <c r="AW6" i="89"/>
  <c r="AU6" i="89"/>
  <c r="AT6" i="89"/>
  <c r="AR6" i="89"/>
  <c r="AQ6" i="89"/>
  <c r="AO6" i="89"/>
  <c r="AN6" i="89"/>
  <c r="AL6" i="89"/>
  <c r="AK6" i="89"/>
  <c r="AI6" i="89"/>
  <c r="AH6" i="89"/>
  <c r="BA4" i="89"/>
  <c r="AZ4" i="89"/>
  <c r="AX4" i="89"/>
  <c r="AW4" i="89"/>
  <c r="AU4" i="89"/>
  <c r="AT4" i="89"/>
  <c r="AR4" i="89"/>
  <c r="AQ4" i="89"/>
  <c r="AO4" i="89"/>
  <c r="AN4" i="89"/>
  <c r="AL4" i="89"/>
  <c r="AK4" i="89"/>
  <c r="AI4" i="89"/>
  <c r="AH4" i="89"/>
  <c r="X4" i="69"/>
  <c r="AY123" i="69"/>
  <c r="P14" i="186" s="1"/>
  <c r="AS123" i="69"/>
  <c r="N14" i="186" s="1"/>
  <c r="BA6" i="69"/>
  <c r="AZ6" i="69"/>
  <c r="AX6" i="69"/>
  <c r="AW6" i="69"/>
  <c r="AU6" i="69"/>
  <c r="AT6" i="69"/>
  <c r="AR6" i="69"/>
  <c r="AQ6" i="69"/>
  <c r="AO6" i="69"/>
  <c r="AN6" i="69"/>
  <c r="AL6" i="69"/>
  <c r="AK6" i="69"/>
  <c r="AI6" i="69"/>
  <c r="AH6" i="69"/>
  <c r="BA4" i="69"/>
  <c r="AZ4" i="69"/>
  <c r="AX4" i="69"/>
  <c r="AW4" i="69"/>
  <c r="AU4" i="69"/>
  <c r="AT4" i="69"/>
  <c r="AR4" i="69"/>
  <c r="AQ4" i="69"/>
  <c r="AO4" i="69"/>
  <c r="AN4" i="69"/>
  <c r="AL4" i="69"/>
  <c r="AK4" i="69"/>
  <c r="AI4" i="69"/>
  <c r="AH4" i="69"/>
  <c r="X4" i="88"/>
  <c r="AY120" i="88"/>
  <c r="P13" i="186" s="1"/>
  <c r="AS120" i="88"/>
  <c r="N13" i="186" s="1"/>
  <c r="F120" i="88"/>
  <c r="G12" i="35" s="1"/>
  <c r="BA6" i="88"/>
  <c r="AZ6" i="88"/>
  <c r="AX6" i="88"/>
  <c r="AW6" i="88"/>
  <c r="AU6" i="88"/>
  <c r="AT6" i="88"/>
  <c r="AR6" i="88"/>
  <c r="AQ6" i="88"/>
  <c r="AO6" i="88"/>
  <c r="AN6" i="88"/>
  <c r="AL6" i="88"/>
  <c r="AK6" i="88"/>
  <c r="AI6" i="88"/>
  <c r="AH6" i="88"/>
  <c r="BA4" i="88"/>
  <c r="AZ4" i="88"/>
  <c r="AX4" i="88"/>
  <c r="AW4" i="88"/>
  <c r="AU4" i="88"/>
  <c r="AT4" i="88"/>
  <c r="AR4" i="88"/>
  <c r="AQ4" i="88"/>
  <c r="AO4" i="88"/>
  <c r="AN4" i="88"/>
  <c r="AL4" i="88"/>
  <c r="AK4" i="88"/>
  <c r="AI4" i="88"/>
  <c r="AH4" i="88"/>
  <c r="X4" i="67"/>
  <c r="G9" i="35"/>
  <c r="BA6" i="67"/>
  <c r="AZ6" i="67"/>
  <c r="AX6" i="67"/>
  <c r="AW6" i="67"/>
  <c r="AU6" i="67"/>
  <c r="AT6" i="67"/>
  <c r="AR6" i="67"/>
  <c r="AQ6" i="67"/>
  <c r="AO6" i="67"/>
  <c r="AN6" i="67"/>
  <c r="AL6" i="67"/>
  <c r="AK6" i="67"/>
  <c r="AI6" i="67"/>
  <c r="AH6" i="67"/>
  <c r="BA4" i="67"/>
  <c r="AZ4" i="67"/>
  <c r="AX4" i="67"/>
  <c r="AW4" i="67"/>
  <c r="AU4" i="67"/>
  <c r="AT4" i="67"/>
  <c r="AR4" i="67"/>
  <c r="AQ4" i="67"/>
  <c r="AO4" i="67"/>
  <c r="AN4" i="67"/>
  <c r="AL4" i="67"/>
  <c r="AK4" i="67"/>
  <c r="AI4" i="67"/>
  <c r="AH4" i="67"/>
  <c r="G8" i="35"/>
  <c r="BA6" i="86"/>
  <c r="AZ6" i="86"/>
  <c r="AX6" i="86"/>
  <c r="AW6" i="86"/>
  <c r="AU6" i="86"/>
  <c r="AT6" i="86"/>
  <c r="AR6" i="86"/>
  <c r="AQ6" i="86"/>
  <c r="AO6" i="86"/>
  <c r="AN6" i="86"/>
  <c r="AL6" i="86"/>
  <c r="AK6" i="86"/>
  <c r="AI6" i="86"/>
  <c r="AH6" i="86"/>
  <c r="BA4" i="86"/>
  <c r="AZ4" i="86"/>
  <c r="AX4" i="86"/>
  <c r="AW4" i="86"/>
  <c r="AU4" i="86"/>
  <c r="AT4" i="86"/>
  <c r="AR4" i="86"/>
  <c r="AQ4" i="86"/>
  <c r="AO4" i="86"/>
  <c r="AN4" i="86"/>
  <c r="AL4" i="86"/>
  <c r="AK4" i="86"/>
  <c r="AI4" i="86"/>
  <c r="AH4" i="86"/>
  <c r="G7" i="35"/>
  <c r="AQ115" i="69" l="1"/>
  <c r="AQ76" i="69"/>
  <c r="AR76" i="69" s="1"/>
  <c r="AQ65" i="69"/>
  <c r="AR65" i="69" s="1"/>
  <c r="AQ60" i="69"/>
  <c r="AR60" i="69" s="1"/>
  <c r="AQ59" i="69"/>
  <c r="AR59" i="69" s="1"/>
  <c r="AQ50" i="69"/>
  <c r="AQ49" i="69"/>
  <c r="AR49" i="69" s="1"/>
  <c r="AQ48" i="69"/>
  <c r="AR48" i="69" s="1"/>
  <c r="AQ30" i="69"/>
  <c r="AR30" i="69" s="1"/>
  <c r="AQ29" i="69"/>
  <c r="AR29" i="69" s="1"/>
  <c r="AQ28" i="69"/>
  <c r="AR28" i="69" s="1"/>
  <c r="AQ112" i="69"/>
  <c r="AR112" i="69" s="1"/>
  <c r="AQ111" i="69"/>
  <c r="AR111" i="69" s="1"/>
  <c r="AQ108" i="69"/>
  <c r="AQ107" i="69"/>
  <c r="AQ106" i="69"/>
  <c r="AR104" i="69"/>
  <c r="AQ86" i="69"/>
  <c r="AR86" i="69" s="1"/>
  <c r="AQ77" i="69"/>
  <c r="AQ68" i="69"/>
  <c r="AR68" i="69" s="1"/>
  <c r="AQ46" i="69"/>
  <c r="AQ45" i="69"/>
  <c r="AR45" i="69" s="1"/>
  <c r="AQ44" i="69"/>
  <c r="AR44" i="69" s="1"/>
  <c r="AQ26" i="69"/>
  <c r="AQ25" i="69"/>
  <c r="AR25" i="69" s="1"/>
  <c r="AQ24" i="69"/>
  <c r="AR24" i="69" s="1"/>
  <c r="AQ12" i="69"/>
  <c r="AR12" i="69" s="1"/>
  <c r="AQ118" i="69"/>
  <c r="AR118" i="69" s="1"/>
  <c r="AQ117" i="69"/>
  <c r="AQ116" i="69"/>
  <c r="AR115" i="69"/>
  <c r="AQ95" i="69"/>
  <c r="AR95" i="69" s="1"/>
  <c r="AQ84" i="69"/>
  <c r="AR84" i="69" s="1"/>
  <c r="AQ83" i="69"/>
  <c r="AR83" i="69" s="1"/>
  <c r="AQ75" i="69"/>
  <c r="AR75" i="69" s="1"/>
  <c r="AQ74" i="69"/>
  <c r="AQ61" i="69"/>
  <c r="AR61" i="69" s="1"/>
  <c r="AQ51" i="69"/>
  <c r="AR50" i="69"/>
  <c r="AQ31" i="69"/>
  <c r="AQ14" i="69"/>
  <c r="AR14" i="69" s="1"/>
  <c r="AQ114" i="69"/>
  <c r="AR114" i="69" s="1"/>
  <c r="AQ109" i="69"/>
  <c r="AR109" i="69" s="1"/>
  <c r="AQ103" i="69"/>
  <c r="AR103" i="69" s="1"/>
  <c r="AQ98" i="69"/>
  <c r="AR98" i="69" s="1"/>
  <c r="AQ91" i="69"/>
  <c r="AR91" i="69" s="1"/>
  <c r="AQ85" i="69"/>
  <c r="AR85" i="69" s="1"/>
  <c r="AQ72" i="69"/>
  <c r="AR72" i="69" s="1"/>
  <c r="AQ37" i="69"/>
  <c r="AR37" i="69" s="1"/>
  <c r="AQ21" i="69"/>
  <c r="AR21" i="69" s="1"/>
  <c r="AQ119" i="69"/>
  <c r="AQ105" i="69"/>
  <c r="AR105" i="69" s="1"/>
  <c r="AQ80" i="69"/>
  <c r="AR80" i="69" s="1"/>
  <c r="AQ62" i="69"/>
  <c r="AR62" i="69" s="1"/>
  <c r="AQ55" i="69"/>
  <c r="AQ39" i="69"/>
  <c r="AR39" i="69" s="1"/>
  <c r="AQ16" i="69"/>
  <c r="AR16" i="69" s="1"/>
  <c r="AQ9" i="69"/>
  <c r="AR9" i="69" s="1"/>
  <c r="AQ121" i="69"/>
  <c r="AQ113" i="69"/>
  <c r="AR113" i="69" s="1"/>
  <c r="AR108" i="69"/>
  <c r="AQ102" i="69"/>
  <c r="AR102" i="69" s="1"/>
  <c r="AQ67" i="69"/>
  <c r="AR67" i="69" s="1"/>
  <c r="AQ53" i="69"/>
  <c r="AR53" i="69" s="1"/>
  <c r="AQ42" i="69"/>
  <c r="AR42" i="69" s="1"/>
  <c r="AQ36" i="69"/>
  <c r="AR36" i="69" s="1"/>
  <c r="AQ27" i="69"/>
  <c r="AR27" i="69" s="1"/>
  <c r="AQ20" i="69"/>
  <c r="AR20" i="69" s="1"/>
  <c r="AQ97" i="69"/>
  <c r="AR97" i="69" s="1"/>
  <c r="AQ94" i="69"/>
  <c r="AR94" i="69" s="1"/>
  <c r="AQ82" i="69"/>
  <c r="AR82" i="69" s="1"/>
  <c r="AQ78" i="69"/>
  <c r="AR78" i="69" s="1"/>
  <c r="AQ64" i="69"/>
  <c r="AR64" i="69" s="1"/>
  <c r="AQ32" i="69"/>
  <c r="AR32" i="69" s="1"/>
  <c r="AQ87" i="69"/>
  <c r="AR87" i="69" s="1"/>
  <c r="AQ71" i="69"/>
  <c r="AR71" i="69" s="1"/>
  <c r="AQ66" i="69"/>
  <c r="AR66" i="69" s="1"/>
  <c r="AQ58" i="69"/>
  <c r="AR58" i="69" s="1"/>
  <c r="AQ35" i="69"/>
  <c r="AR35" i="69" s="1"/>
  <c r="AR22" i="69"/>
  <c r="AQ19" i="69"/>
  <c r="AR19" i="69" s="1"/>
  <c r="AR116" i="69"/>
  <c r="AQ56" i="69"/>
  <c r="AR56" i="69" s="1"/>
  <c r="AQ22" i="69"/>
  <c r="AQ17" i="69"/>
  <c r="AR17" i="69" s="1"/>
  <c r="AQ96" i="69"/>
  <c r="AR96" i="69" s="1"/>
  <c r="AQ92" i="69"/>
  <c r="AR92" i="69" s="1"/>
  <c r="AQ81" i="69"/>
  <c r="AR81" i="69" s="1"/>
  <c r="AQ69" i="69"/>
  <c r="AR69" i="69" s="1"/>
  <c r="AQ47" i="69"/>
  <c r="AR47" i="69" s="1"/>
  <c r="AQ41" i="69"/>
  <c r="AR41" i="69" s="1"/>
  <c r="AQ38" i="69"/>
  <c r="AR38" i="69" s="1"/>
  <c r="AQ33" i="69"/>
  <c r="AR33" i="69" s="1"/>
  <c r="AQ23" i="69"/>
  <c r="AR23" i="69" s="1"/>
  <c r="AQ104" i="69"/>
  <c r="AQ101" i="69"/>
  <c r="AR101" i="69" s="1"/>
  <c r="AQ90" i="69"/>
  <c r="AR90" i="69" s="1"/>
  <c r="AQ52" i="69"/>
  <c r="AR52" i="69" s="1"/>
  <c r="AR31" i="69"/>
  <c r="AR26" i="69"/>
  <c r="AR121" i="69"/>
  <c r="AR119" i="69"/>
  <c r="AR107" i="69"/>
  <c r="AQ99" i="69"/>
  <c r="AR99" i="69" s="1"/>
  <c r="AQ79" i="69"/>
  <c r="AR79" i="69" s="1"/>
  <c r="AR74" i="69"/>
  <c r="AR70" i="69"/>
  <c r="AQ63" i="69"/>
  <c r="AR63" i="69" s="1"/>
  <c r="AQ54" i="69"/>
  <c r="AR54" i="69" s="1"/>
  <c r="AR18" i="69"/>
  <c r="AQ15" i="69"/>
  <c r="AR15" i="69" s="1"/>
  <c r="AQ88" i="69"/>
  <c r="AR88" i="69" s="1"/>
  <c r="AQ70" i="69"/>
  <c r="AQ18" i="69"/>
  <c r="AQ10" i="69"/>
  <c r="AR10" i="69" s="1"/>
  <c r="AR117" i="69"/>
  <c r="AQ93" i="69"/>
  <c r="AR93" i="69" s="1"/>
  <c r="AR77" i="69"/>
  <c r="AQ57" i="69"/>
  <c r="AR57" i="69" s="1"/>
  <c r="AQ34" i="69"/>
  <c r="AR34" i="69" s="1"/>
  <c r="AQ13" i="69"/>
  <c r="AR13" i="69" s="1"/>
  <c r="AQ110" i="69"/>
  <c r="AR110" i="69" s="1"/>
  <c r="AQ40" i="69"/>
  <c r="AR40" i="69" s="1"/>
  <c r="AQ120" i="69"/>
  <c r="AR120" i="69" s="1"/>
  <c r="AR106" i="69"/>
  <c r="AQ73" i="69"/>
  <c r="AR73" i="69" s="1"/>
  <c r="AR51" i="69"/>
  <c r="AR46" i="69"/>
  <c r="AQ43" i="69"/>
  <c r="AR43" i="69" s="1"/>
  <c r="AQ11" i="69"/>
  <c r="AR11" i="69" s="1"/>
  <c r="AQ8" i="69"/>
  <c r="AR8" i="69" s="1"/>
  <c r="AR55" i="69"/>
  <c r="AQ89" i="69"/>
  <c r="AR89" i="69" s="1"/>
  <c r="AQ100" i="69"/>
  <c r="AR100" i="69" s="1"/>
  <c r="AH109" i="88"/>
  <c r="AI109" i="88" s="1"/>
  <c r="AH108" i="88"/>
  <c r="AI108" i="88" s="1"/>
  <c r="AH97" i="88"/>
  <c r="AI97" i="88" s="1"/>
  <c r="AH29" i="88"/>
  <c r="AH27" i="88"/>
  <c r="AI27" i="88" s="1"/>
  <c r="AH26" i="88"/>
  <c r="AI26" i="88" s="1"/>
  <c r="AH25" i="88"/>
  <c r="AI25" i="88" s="1"/>
  <c r="AH24" i="88"/>
  <c r="AI24" i="88" s="1"/>
  <c r="AH23" i="88"/>
  <c r="AI23" i="88" s="1"/>
  <c r="AH20" i="88"/>
  <c r="AI20" i="88" s="1"/>
  <c r="AH19" i="88"/>
  <c r="AI19" i="88" s="1"/>
  <c r="AH99" i="88"/>
  <c r="AI99" i="88" s="1"/>
  <c r="AH85" i="88"/>
  <c r="AI85" i="88" s="1"/>
  <c r="AH84" i="88"/>
  <c r="AI84" i="88" s="1"/>
  <c r="AH83" i="88"/>
  <c r="AH82" i="88"/>
  <c r="AH80" i="88"/>
  <c r="AI80" i="88" s="1"/>
  <c r="AH79" i="88"/>
  <c r="AH78" i="88"/>
  <c r="AI78" i="88" s="1"/>
  <c r="AH77" i="88"/>
  <c r="AI77" i="88" s="1"/>
  <c r="AH68" i="88"/>
  <c r="AI68" i="88" s="1"/>
  <c r="AH107" i="88"/>
  <c r="AI107" i="88" s="1"/>
  <c r="AH106" i="88"/>
  <c r="AI106" i="88" s="1"/>
  <c r="AH96" i="88"/>
  <c r="AI96" i="88" s="1"/>
  <c r="AH33" i="88"/>
  <c r="AH31" i="88"/>
  <c r="AH30" i="88"/>
  <c r="AI30" i="88" s="1"/>
  <c r="AI29" i="88"/>
  <c r="AH28" i="88"/>
  <c r="AI28" i="88" s="1"/>
  <c r="AH18" i="88"/>
  <c r="AI18" i="88" s="1"/>
  <c r="AH115" i="88"/>
  <c r="AI115" i="88" s="1"/>
  <c r="AH103" i="88"/>
  <c r="AI103" i="88" s="1"/>
  <c r="AH100" i="88"/>
  <c r="AI100" i="88" s="1"/>
  <c r="AH92" i="88"/>
  <c r="AI92" i="88" s="1"/>
  <c r="AH75" i="88"/>
  <c r="AI75" i="88" s="1"/>
  <c r="AH70" i="88"/>
  <c r="AI70" i="88" s="1"/>
  <c r="AH53" i="88"/>
  <c r="AI53" i="88" s="1"/>
  <c r="AH48" i="88"/>
  <c r="AI48" i="88" s="1"/>
  <c r="AI43" i="88"/>
  <c r="AH32" i="88"/>
  <c r="AI32" i="88" s="1"/>
  <c r="AI31" i="88"/>
  <c r="AH11" i="88"/>
  <c r="AI11" i="88" s="1"/>
  <c r="AH116" i="88"/>
  <c r="AI116" i="88" s="1"/>
  <c r="AH104" i="88"/>
  <c r="AI104" i="88" s="1"/>
  <c r="AH98" i="88"/>
  <c r="AI98" i="88" s="1"/>
  <c r="AH62" i="88"/>
  <c r="AI62" i="88" s="1"/>
  <c r="AH55" i="88"/>
  <c r="AI55" i="88" s="1"/>
  <c r="AH49" i="88"/>
  <c r="AI49" i="88" s="1"/>
  <c r="AH36" i="88"/>
  <c r="AI36" i="88" s="1"/>
  <c r="AH22" i="88"/>
  <c r="AI22" i="88" s="1"/>
  <c r="AH114" i="88"/>
  <c r="AI114" i="88" s="1"/>
  <c r="AH91" i="88"/>
  <c r="AI91" i="88" s="1"/>
  <c r="AH74" i="88"/>
  <c r="AI74" i="88" s="1"/>
  <c r="AH69" i="88"/>
  <c r="AI69" i="88" s="1"/>
  <c r="AH60" i="88"/>
  <c r="AI60" i="88" s="1"/>
  <c r="AH41" i="88"/>
  <c r="AI41" i="88" s="1"/>
  <c r="AH88" i="88"/>
  <c r="AI88" i="88" s="1"/>
  <c r="AI82" i="88"/>
  <c r="AH65" i="88"/>
  <c r="AI65" i="88" s="1"/>
  <c r="AH57" i="88"/>
  <c r="AI57" i="88" s="1"/>
  <c r="AH52" i="88"/>
  <c r="AI52" i="88" s="1"/>
  <c r="AH47" i="88"/>
  <c r="AI47" i="88" s="1"/>
  <c r="AH42" i="88"/>
  <c r="AI42" i="88" s="1"/>
  <c r="AH113" i="88"/>
  <c r="AI113" i="88" s="1"/>
  <c r="AH111" i="88"/>
  <c r="AI111" i="88" s="1"/>
  <c r="AH93" i="88"/>
  <c r="AI93" i="88" s="1"/>
  <c r="AH86" i="88"/>
  <c r="AI86" i="88" s="1"/>
  <c r="AH72" i="88"/>
  <c r="AI72" i="88" s="1"/>
  <c r="AH67" i="88"/>
  <c r="AI67" i="88" s="1"/>
  <c r="AH45" i="88"/>
  <c r="AI45" i="88" s="1"/>
  <c r="AH39" i="88"/>
  <c r="AH21" i="88"/>
  <c r="AI21" i="88" s="1"/>
  <c r="AH12" i="88"/>
  <c r="AI12" i="88" s="1"/>
  <c r="AH50" i="88"/>
  <c r="AI50" i="88" s="1"/>
  <c r="AH43" i="88"/>
  <c r="AH15" i="88"/>
  <c r="AI15" i="88" s="1"/>
  <c r="AH118" i="88"/>
  <c r="AI118" i="88" s="1"/>
  <c r="AH102" i="88"/>
  <c r="AI102" i="88" s="1"/>
  <c r="AH58" i="88"/>
  <c r="AI58" i="88" s="1"/>
  <c r="AH40" i="88"/>
  <c r="AI40" i="88" s="1"/>
  <c r="AI33" i="88"/>
  <c r="AH10" i="88"/>
  <c r="AI10" i="88" s="1"/>
  <c r="AH89" i="88"/>
  <c r="AI89" i="88" s="1"/>
  <c r="AI51" i="88"/>
  <c r="AH46" i="88"/>
  <c r="AI46" i="88" s="1"/>
  <c r="AH37" i="88"/>
  <c r="AI37" i="88" s="1"/>
  <c r="AH112" i="88"/>
  <c r="AI112" i="88" s="1"/>
  <c r="AH73" i="88"/>
  <c r="AI73" i="88" s="1"/>
  <c r="AH56" i="88"/>
  <c r="AI56" i="88" s="1"/>
  <c r="AH54" i="88"/>
  <c r="AI54" i="88" s="1"/>
  <c r="AH51" i="88"/>
  <c r="AH34" i="88"/>
  <c r="AI34" i="88" s="1"/>
  <c r="AH16" i="88"/>
  <c r="AI16" i="88" s="1"/>
  <c r="AH13" i="88"/>
  <c r="AI13" i="88" s="1"/>
  <c r="AH8" i="88"/>
  <c r="AI8" i="88" s="1"/>
  <c r="AH117" i="88"/>
  <c r="AI117" i="88" s="1"/>
  <c r="AI79" i="88"/>
  <c r="AH64" i="88"/>
  <c r="AI64" i="88" s="1"/>
  <c r="AI39" i="88"/>
  <c r="AH110" i="88"/>
  <c r="AI110" i="88" s="1"/>
  <c r="AH105" i="88"/>
  <c r="AI105" i="88" s="1"/>
  <c r="AH95" i="88"/>
  <c r="AI95" i="88" s="1"/>
  <c r="AH90" i="88"/>
  <c r="AI90" i="88" s="1"/>
  <c r="AH35" i="88"/>
  <c r="AH87" i="88"/>
  <c r="AI87" i="88" s="1"/>
  <c r="AH63" i="88"/>
  <c r="AI63" i="88" s="1"/>
  <c r="AH14" i="88"/>
  <c r="AI14" i="88" s="1"/>
  <c r="AH9" i="88"/>
  <c r="AI9" i="88" s="1"/>
  <c r="AH94" i="88"/>
  <c r="AI94" i="88" s="1"/>
  <c r="AH101" i="88"/>
  <c r="AI101" i="88" s="1"/>
  <c r="AH81" i="88"/>
  <c r="AI81" i="88" s="1"/>
  <c r="AH76" i="88"/>
  <c r="AI76" i="88" s="1"/>
  <c r="AH38" i="88"/>
  <c r="AI38" i="88" s="1"/>
  <c r="AI83" i="88"/>
  <c r="AH71" i="88"/>
  <c r="AI71" i="88" s="1"/>
  <c r="AI66" i="88"/>
  <c r="AH59" i="88"/>
  <c r="AI59" i="88" s="1"/>
  <c r="AH17" i="88"/>
  <c r="AI17" i="88" s="1"/>
  <c r="AH66" i="88"/>
  <c r="AH61" i="88"/>
  <c r="AI61" i="88" s="1"/>
  <c r="AH44" i="88"/>
  <c r="AI44" i="88" s="1"/>
  <c r="AI35" i="88"/>
  <c r="AN90" i="67"/>
  <c r="AO90" i="67" s="1"/>
  <c r="AN80" i="67"/>
  <c r="AO80" i="67" s="1"/>
  <c r="AN46" i="67"/>
  <c r="AO46" i="67" s="1"/>
  <c r="AN35" i="67"/>
  <c r="AO35" i="67" s="1"/>
  <c r="AN34" i="67"/>
  <c r="AO34" i="67" s="1"/>
  <c r="AN24" i="67"/>
  <c r="AO24" i="67" s="1"/>
  <c r="AN23" i="67"/>
  <c r="AO23" i="67" s="1"/>
  <c r="AN98" i="67"/>
  <c r="AO98" i="67" s="1"/>
  <c r="AN97" i="67"/>
  <c r="AO97" i="67" s="1"/>
  <c r="AN79" i="67"/>
  <c r="AO79" i="67" s="1"/>
  <c r="AN45" i="67"/>
  <c r="AO45" i="67" s="1"/>
  <c r="AN25" i="67"/>
  <c r="AO25" i="67" s="1"/>
  <c r="AN86" i="67"/>
  <c r="AO86" i="67" s="1"/>
  <c r="AN61" i="67"/>
  <c r="AO61" i="67" s="1"/>
  <c r="AN50" i="67"/>
  <c r="AO50" i="67" s="1"/>
  <c r="AN36" i="67"/>
  <c r="AO36" i="67" s="1"/>
  <c r="AN18" i="67"/>
  <c r="AO18" i="67" s="1"/>
  <c r="AN94" i="67"/>
  <c r="AO94" i="67" s="1"/>
  <c r="AN77" i="67"/>
  <c r="AO77" i="67" s="1"/>
  <c r="AN71" i="67"/>
  <c r="AO71" i="67" s="1"/>
  <c r="AN62" i="67"/>
  <c r="AO62" i="67" s="1"/>
  <c r="AN52" i="67"/>
  <c r="AO52" i="67" s="1"/>
  <c r="AN51" i="67"/>
  <c r="AO51" i="67" s="1"/>
  <c r="AN41" i="67"/>
  <c r="AO41" i="67" s="1"/>
  <c r="AN19" i="67"/>
  <c r="AO19" i="67" s="1"/>
  <c r="AN81" i="67"/>
  <c r="AO81" i="67" s="1"/>
  <c r="AN72" i="67"/>
  <c r="AO72" i="67" s="1"/>
  <c r="AN63" i="67"/>
  <c r="AO63" i="67" s="1"/>
  <c r="AN42" i="67"/>
  <c r="AO42" i="67" s="1"/>
  <c r="AN37" i="67"/>
  <c r="AO37" i="67" s="1"/>
  <c r="AN20" i="67"/>
  <c r="AO20" i="67" s="1"/>
  <c r="AN8" i="67"/>
  <c r="AO8" i="67" s="1"/>
  <c r="AN95" i="67"/>
  <c r="AO95" i="67" s="1"/>
  <c r="AN87" i="67"/>
  <c r="AO87" i="67" s="1"/>
  <c r="AN82" i="67"/>
  <c r="AO82" i="67" s="1"/>
  <c r="AN73" i="67"/>
  <c r="AO73" i="67" s="1"/>
  <c r="AN64" i="67"/>
  <c r="AO64" i="67" s="1"/>
  <c r="AN54" i="67"/>
  <c r="AO54" i="67" s="1"/>
  <c r="AN53" i="67"/>
  <c r="AO53" i="67" s="1"/>
  <c r="AN32" i="67"/>
  <c r="AO32" i="67" s="1"/>
  <c r="AN31" i="67"/>
  <c r="AO31" i="67" s="1"/>
  <c r="AN30" i="67"/>
  <c r="AO30" i="67" s="1"/>
  <c r="AN29" i="67"/>
  <c r="AO29" i="67" s="1"/>
  <c r="AN26" i="67"/>
  <c r="AO26" i="67" s="1"/>
  <c r="AN93" i="67"/>
  <c r="AO93" i="67" s="1"/>
  <c r="AN89" i="67"/>
  <c r="AO89" i="67" s="1"/>
  <c r="AN70" i="67"/>
  <c r="AO70" i="67" s="1"/>
  <c r="AN60" i="67"/>
  <c r="AO60" i="67" s="1"/>
  <c r="AN49" i="67"/>
  <c r="AO49" i="67" s="1"/>
  <c r="AN40" i="67"/>
  <c r="AO40" i="67" s="1"/>
  <c r="AN17" i="67"/>
  <c r="AO17" i="67" s="1"/>
  <c r="AN16" i="67"/>
  <c r="AO16" i="67" s="1"/>
  <c r="AO96" i="67"/>
  <c r="AN44" i="67"/>
  <c r="AO44" i="67" s="1"/>
  <c r="AN28" i="67"/>
  <c r="AO28" i="67" s="1"/>
  <c r="AO11" i="67"/>
  <c r="AN96" i="67"/>
  <c r="AN38" i="67"/>
  <c r="AO38" i="67" s="1"/>
  <c r="AO15" i="67"/>
  <c r="AN11" i="67"/>
  <c r="AN78" i="67"/>
  <c r="AO78" i="67" s="1"/>
  <c r="AN66" i="67"/>
  <c r="AO66" i="67" s="1"/>
  <c r="AN56" i="67"/>
  <c r="AO56" i="67" s="1"/>
  <c r="AN22" i="67"/>
  <c r="AO22" i="67" s="1"/>
  <c r="AN15" i="67"/>
  <c r="AN85" i="67"/>
  <c r="AO85" i="67" s="1"/>
  <c r="AN76" i="67"/>
  <c r="AO76" i="67" s="1"/>
  <c r="AN69" i="67"/>
  <c r="AO69" i="67" s="1"/>
  <c r="AN59" i="67"/>
  <c r="AO59" i="67" s="1"/>
  <c r="AN12" i="67"/>
  <c r="AO12" i="67" s="1"/>
  <c r="AN91" i="67"/>
  <c r="AO91" i="67" s="1"/>
  <c r="AN83" i="67"/>
  <c r="AO83" i="67" s="1"/>
  <c r="AO67" i="67"/>
  <c r="AN57" i="67"/>
  <c r="AO57" i="67" s="1"/>
  <c r="AN47" i="67"/>
  <c r="AO47" i="67" s="1"/>
  <c r="AN43" i="67"/>
  <c r="AO43" i="67" s="1"/>
  <c r="AN74" i="67"/>
  <c r="AO74" i="67" s="1"/>
  <c r="AN67" i="67"/>
  <c r="AN39" i="67"/>
  <c r="AO39" i="67" s="1"/>
  <c r="AN13" i="67"/>
  <c r="AO13" i="67" s="1"/>
  <c r="AN27" i="67"/>
  <c r="AO27" i="67" s="1"/>
  <c r="AN9" i="67"/>
  <c r="AO9" i="67" s="1"/>
  <c r="AN84" i="67"/>
  <c r="AO84" i="67" s="1"/>
  <c r="AN75" i="67"/>
  <c r="AO75" i="67" s="1"/>
  <c r="AN21" i="67"/>
  <c r="AO21" i="67" s="1"/>
  <c r="AN92" i="67"/>
  <c r="AO92" i="67" s="1"/>
  <c r="AN88" i="67"/>
  <c r="AO88" i="67" s="1"/>
  <c r="AN68" i="67"/>
  <c r="AO68" i="67" s="1"/>
  <c r="AN65" i="67"/>
  <c r="AO65" i="67" s="1"/>
  <c r="AN58" i="67"/>
  <c r="AO58" i="67" s="1"/>
  <c r="AN55" i="67"/>
  <c r="AO55" i="67" s="1"/>
  <c r="AN48" i="67"/>
  <c r="AO48" i="67" s="1"/>
  <c r="AN33" i="67"/>
  <c r="AO33" i="67" s="1"/>
  <c r="AN14" i="67"/>
  <c r="AO14" i="67" s="1"/>
  <c r="AN10" i="67"/>
  <c r="AO10" i="67" s="1"/>
  <c r="AN100" i="88"/>
  <c r="AO100" i="88" s="1"/>
  <c r="AN86" i="88"/>
  <c r="AO86" i="88" s="1"/>
  <c r="AN67" i="88"/>
  <c r="AO67" i="88" s="1"/>
  <c r="AN66" i="88"/>
  <c r="AO66" i="88" s="1"/>
  <c r="AN58" i="88"/>
  <c r="AO58" i="88" s="1"/>
  <c r="AN57" i="88"/>
  <c r="AO57" i="88" s="1"/>
  <c r="AN55" i="88"/>
  <c r="AO55" i="88" s="1"/>
  <c r="AN113" i="88"/>
  <c r="AO113" i="88" s="1"/>
  <c r="AN102" i="88"/>
  <c r="AO102" i="88" s="1"/>
  <c r="AN90" i="88"/>
  <c r="AO90" i="88" s="1"/>
  <c r="AN64" i="88"/>
  <c r="AO64" i="88" s="1"/>
  <c r="AN62" i="88"/>
  <c r="AO62" i="88" s="1"/>
  <c r="AN61" i="88"/>
  <c r="AO61" i="88" s="1"/>
  <c r="AN53" i="88"/>
  <c r="AO53" i="88" s="1"/>
  <c r="AN13" i="88"/>
  <c r="AO13" i="88" s="1"/>
  <c r="AN111" i="88"/>
  <c r="AO111" i="88" s="1"/>
  <c r="AN99" i="88"/>
  <c r="AO99" i="88" s="1"/>
  <c r="AN85" i="88"/>
  <c r="AO85" i="88" s="1"/>
  <c r="AN80" i="88"/>
  <c r="AO80" i="88" s="1"/>
  <c r="AN78" i="88"/>
  <c r="AN77" i="88"/>
  <c r="AO77" i="88" s="1"/>
  <c r="AN112" i="88"/>
  <c r="AO112" i="88" s="1"/>
  <c r="AN89" i="88"/>
  <c r="AO89" i="88" s="1"/>
  <c r="AN79" i="88"/>
  <c r="AO79" i="88" s="1"/>
  <c r="AN71" i="88"/>
  <c r="AO71" i="88" s="1"/>
  <c r="AN49" i="88"/>
  <c r="AO49" i="88" s="1"/>
  <c r="AN37" i="88"/>
  <c r="AO37" i="88" s="1"/>
  <c r="AN36" i="88"/>
  <c r="AO36" i="88" s="1"/>
  <c r="AN27" i="88"/>
  <c r="AO27" i="88" s="1"/>
  <c r="AN21" i="88"/>
  <c r="AO21" i="88" s="1"/>
  <c r="AN12" i="88"/>
  <c r="AO12" i="88" s="1"/>
  <c r="AN8" i="88"/>
  <c r="AO8" i="88" s="1"/>
  <c r="AN95" i="88"/>
  <c r="AO95" i="88" s="1"/>
  <c r="AN72" i="88"/>
  <c r="AO72" i="88" s="1"/>
  <c r="AN59" i="88"/>
  <c r="AO59" i="88" s="1"/>
  <c r="AN51" i="88"/>
  <c r="AO51" i="88" s="1"/>
  <c r="AN46" i="88"/>
  <c r="AO46" i="88" s="1"/>
  <c r="AN115" i="88"/>
  <c r="AO115" i="88" s="1"/>
  <c r="AN82" i="88"/>
  <c r="AO82" i="88" s="1"/>
  <c r="AN54" i="88"/>
  <c r="AO54" i="88" s="1"/>
  <c r="AN108" i="88"/>
  <c r="AO108" i="88" s="1"/>
  <c r="AN97" i="88"/>
  <c r="AO97" i="88" s="1"/>
  <c r="AN93" i="88"/>
  <c r="AO93" i="88" s="1"/>
  <c r="AN75" i="88"/>
  <c r="AO75" i="88" s="1"/>
  <c r="AN70" i="88"/>
  <c r="AO70" i="88" s="1"/>
  <c r="AN44" i="88"/>
  <c r="AO44" i="88" s="1"/>
  <c r="AN34" i="88"/>
  <c r="AO34" i="88" s="1"/>
  <c r="AN33" i="88"/>
  <c r="AO33" i="88" s="1"/>
  <c r="AN26" i="88"/>
  <c r="AO26" i="88" s="1"/>
  <c r="AN17" i="88"/>
  <c r="AO17" i="88" s="1"/>
  <c r="AN16" i="88"/>
  <c r="AO16" i="88" s="1"/>
  <c r="AN109" i="88"/>
  <c r="AO109" i="88" s="1"/>
  <c r="AN104" i="88"/>
  <c r="AO104" i="88" s="1"/>
  <c r="AN96" i="88"/>
  <c r="AO96" i="88" s="1"/>
  <c r="AN91" i="88"/>
  <c r="AO91" i="88" s="1"/>
  <c r="AN84" i="88"/>
  <c r="AO84" i="88" s="1"/>
  <c r="AN60" i="88"/>
  <c r="AO60" i="88" s="1"/>
  <c r="AN48" i="88"/>
  <c r="AO48" i="88" s="1"/>
  <c r="AN43" i="88"/>
  <c r="AO43" i="88" s="1"/>
  <c r="AN15" i="88"/>
  <c r="AO15" i="88" s="1"/>
  <c r="AN10" i="88"/>
  <c r="AO10" i="88" s="1"/>
  <c r="AN98" i="88"/>
  <c r="AO98" i="88" s="1"/>
  <c r="AN65" i="88"/>
  <c r="AO65" i="88" s="1"/>
  <c r="AN41" i="88"/>
  <c r="AO41" i="88" s="1"/>
  <c r="AN30" i="88"/>
  <c r="AO30" i="88" s="1"/>
  <c r="AN24" i="88"/>
  <c r="AO24" i="88" s="1"/>
  <c r="AN107" i="88"/>
  <c r="AO107" i="88" s="1"/>
  <c r="AN73" i="88"/>
  <c r="AO73" i="88" s="1"/>
  <c r="AN56" i="88"/>
  <c r="AO56" i="88" s="1"/>
  <c r="AN116" i="88"/>
  <c r="AO116" i="88" s="1"/>
  <c r="AN114" i="88"/>
  <c r="AO114" i="88" s="1"/>
  <c r="AN94" i="88"/>
  <c r="AO94" i="88" s="1"/>
  <c r="AN87" i="88"/>
  <c r="AO87" i="88" s="1"/>
  <c r="AN68" i="88"/>
  <c r="AO68" i="88" s="1"/>
  <c r="AN63" i="88"/>
  <c r="AO63" i="88" s="1"/>
  <c r="AN22" i="88"/>
  <c r="AO22" i="88" s="1"/>
  <c r="AN19" i="88"/>
  <c r="AO19" i="88" s="1"/>
  <c r="AN105" i="88"/>
  <c r="AO105" i="88" s="1"/>
  <c r="AN35" i="88"/>
  <c r="AO35" i="88" s="1"/>
  <c r="AN31" i="88"/>
  <c r="AO31" i="88" s="1"/>
  <c r="AN25" i="88"/>
  <c r="AO25" i="88" s="1"/>
  <c r="AN118" i="88"/>
  <c r="AO118" i="88" s="1"/>
  <c r="AN50" i="88"/>
  <c r="AO50" i="88" s="1"/>
  <c r="AN40" i="88"/>
  <c r="AO40" i="88" s="1"/>
  <c r="AN18" i="88"/>
  <c r="AO18" i="88" s="1"/>
  <c r="AN39" i="88"/>
  <c r="AO39" i="88" s="1"/>
  <c r="AN92" i="88"/>
  <c r="AO92" i="88" s="1"/>
  <c r="AN9" i="88"/>
  <c r="AO9" i="88" s="1"/>
  <c r="AN32" i="88"/>
  <c r="AO32" i="88" s="1"/>
  <c r="AN23" i="88"/>
  <c r="AO23" i="88" s="1"/>
  <c r="AN117" i="88"/>
  <c r="AO117" i="88" s="1"/>
  <c r="AN11" i="88"/>
  <c r="AO11" i="88" s="1"/>
  <c r="AN45" i="88"/>
  <c r="AO45" i="88" s="1"/>
  <c r="AN101" i="88"/>
  <c r="AO101" i="88" s="1"/>
  <c r="AN74" i="88"/>
  <c r="AO74" i="88" s="1"/>
  <c r="AN52" i="88"/>
  <c r="AO52" i="88" s="1"/>
  <c r="AN47" i="88"/>
  <c r="AO47" i="88" s="1"/>
  <c r="AN38" i="88"/>
  <c r="AO38" i="88" s="1"/>
  <c r="AN29" i="88"/>
  <c r="AO29" i="88" s="1"/>
  <c r="AN20" i="88"/>
  <c r="AO20" i="88" s="1"/>
  <c r="AN106" i="88"/>
  <c r="AO106" i="88" s="1"/>
  <c r="AN81" i="88"/>
  <c r="AO81" i="88" s="1"/>
  <c r="AN76" i="88"/>
  <c r="AO76" i="88" s="1"/>
  <c r="AN83" i="88"/>
  <c r="AO83" i="88" s="1"/>
  <c r="AN69" i="88"/>
  <c r="AO69" i="88" s="1"/>
  <c r="AN42" i="88"/>
  <c r="AO42" i="88" s="1"/>
  <c r="AN103" i="88"/>
  <c r="AO103" i="88" s="1"/>
  <c r="AN88" i="88"/>
  <c r="AO88" i="88" s="1"/>
  <c r="AO78" i="88"/>
  <c r="AN110" i="88"/>
  <c r="AO110" i="88" s="1"/>
  <c r="AN28" i="88"/>
  <c r="AO28" i="88" s="1"/>
  <c r="AN14" i="88"/>
  <c r="AO14" i="88" s="1"/>
  <c r="AK121" i="69"/>
  <c r="AL121" i="69" s="1"/>
  <c r="AK120" i="69"/>
  <c r="AL120" i="69" s="1"/>
  <c r="AL119" i="69"/>
  <c r="AK94" i="69"/>
  <c r="AL94" i="69" s="1"/>
  <c r="AK93" i="69"/>
  <c r="AL93" i="69" s="1"/>
  <c r="AK73" i="69"/>
  <c r="AL73" i="69" s="1"/>
  <c r="AK63" i="69"/>
  <c r="AL63" i="69" s="1"/>
  <c r="AK56" i="69"/>
  <c r="AL56" i="69" s="1"/>
  <c r="AK38" i="69"/>
  <c r="AL38" i="69" s="1"/>
  <c r="AK37" i="69"/>
  <c r="AK36" i="69"/>
  <c r="AL36" i="69" s="1"/>
  <c r="AL35" i="69"/>
  <c r="AK18" i="69"/>
  <c r="AL18" i="69" s="1"/>
  <c r="AK17" i="69"/>
  <c r="AL17" i="69" s="1"/>
  <c r="AK116" i="69"/>
  <c r="AK76" i="69"/>
  <c r="AL76" i="69" s="1"/>
  <c r="AK65" i="69"/>
  <c r="AL65" i="69" s="1"/>
  <c r="AK61" i="69"/>
  <c r="AL61" i="69" s="1"/>
  <c r="AK60" i="69"/>
  <c r="AL60" i="69" s="1"/>
  <c r="AK59" i="69"/>
  <c r="AL59" i="69" s="1"/>
  <c r="AK54" i="69"/>
  <c r="AK53" i="69"/>
  <c r="AL53" i="69" s="1"/>
  <c r="AK52" i="69"/>
  <c r="AL51" i="69"/>
  <c r="AK34" i="69"/>
  <c r="AL34" i="69" s="1"/>
  <c r="AK33" i="69"/>
  <c r="AK32" i="69"/>
  <c r="AL32" i="69" s="1"/>
  <c r="AL31" i="69"/>
  <c r="AK15" i="69"/>
  <c r="AL14" i="69"/>
  <c r="AK100" i="69"/>
  <c r="AL100" i="69" s="1"/>
  <c r="AK92" i="69"/>
  <c r="AL92" i="69" s="1"/>
  <c r="AK82" i="69"/>
  <c r="AL82" i="69" s="1"/>
  <c r="AK57" i="69"/>
  <c r="AL57" i="69" s="1"/>
  <c r="AK39" i="69"/>
  <c r="AL37" i="69"/>
  <c r="AK19" i="69"/>
  <c r="AL19" i="69" s="1"/>
  <c r="AK8" i="69"/>
  <c r="AL8" i="69" s="1"/>
  <c r="AK113" i="69"/>
  <c r="AK108" i="69"/>
  <c r="AL108" i="69" s="1"/>
  <c r="AK101" i="69"/>
  <c r="AK64" i="69"/>
  <c r="AL64" i="69" s="1"/>
  <c r="AK49" i="69"/>
  <c r="AL49" i="69" s="1"/>
  <c r="AK41" i="69"/>
  <c r="AL27" i="69"/>
  <c r="AK26" i="69"/>
  <c r="AL26" i="69" s="1"/>
  <c r="AK14" i="69"/>
  <c r="AK13" i="69"/>
  <c r="AK11" i="69"/>
  <c r="AK115" i="69"/>
  <c r="AL115" i="69" s="1"/>
  <c r="AK110" i="69"/>
  <c r="AL110" i="69" s="1"/>
  <c r="AK103" i="69"/>
  <c r="AL103" i="69" s="1"/>
  <c r="AK98" i="69"/>
  <c r="AK95" i="69"/>
  <c r="AL95" i="69" s="1"/>
  <c r="AK79" i="69"/>
  <c r="AL79" i="69" s="1"/>
  <c r="AL45" i="69"/>
  <c r="AL33" i="69"/>
  <c r="AK117" i="69"/>
  <c r="AL117" i="69" s="1"/>
  <c r="AK112" i="69"/>
  <c r="AL112" i="69" s="1"/>
  <c r="AK107" i="69"/>
  <c r="AL107" i="69" s="1"/>
  <c r="AL90" i="69"/>
  <c r="AK89" i="69"/>
  <c r="AL89" i="69" s="1"/>
  <c r="AK87" i="69"/>
  <c r="AK81" i="69"/>
  <c r="AL81" i="69" s="1"/>
  <c r="AK77" i="69"/>
  <c r="AL77" i="69" s="1"/>
  <c r="AK74" i="69"/>
  <c r="AL74" i="69" s="1"/>
  <c r="AK48" i="69"/>
  <c r="AK40" i="69"/>
  <c r="AL40" i="69" s="1"/>
  <c r="AK31" i="69"/>
  <c r="AK25" i="69"/>
  <c r="AL12" i="69"/>
  <c r="AL10" i="69"/>
  <c r="AL113" i="69"/>
  <c r="AL101" i="69"/>
  <c r="AK90" i="69"/>
  <c r="AK88" i="69"/>
  <c r="AL88" i="69" s="1"/>
  <c r="AK71" i="69"/>
  <c r="AL71" i="69" s="1"/>
  <c r="AK67" i="69"/>
  <c r="AL67" i="69" s="1"/>
  <c r="AL41" i="69"/>
  <c r="AK35" i="69"/>
  <c r="AL13" i="69"/>
  <c r="AK12" i="69"/>
  <c r="AL11" i="69"/>
  <c r="AK10" i="69"/>
  <c r="AK118" i="69"/>
  <c r="AL118" i="69" s="1"/>
  <c r="AK68" i="69"/>
  <c r="AL68" i="69" s="1"/>
  <c r="AK55" i="69"/>
  <c r="AL55" i="69" s="1"/>
  <c r="AK51" i="69"/>
  <c r="AK43" i="69"/>
  <c r="AL43" i="69" s="1"/>
  <c r="AK21" i="69"/>
  <c r="AL21" i="69" s="1"/>
  <c r="AK16" i="69"/>
  <c r="AL16" i="69" s="1"/>
  <c r="AL98" i="69"/>
  <c r="AK85" i="69"/>
  <c r="AL85" i="69" s="1"/>
  <c r="AK78" i="69"/>
  <c r="AL78" i="69" s="1"/>
  <c r="AK66" i="69"/>
  <c r="AL66" i="69" s="1"/>
  <c r="AK62" i="69"/>
  <c r="AL62" i="69" s="1"/>
  <c r="AK58" i="69"/>
  <c r="AL58" i="69" s="1"/>
  <c r="AK30" i="69"/>
  <c r="AL30" i="69" s="1"/>
  <c r="AL25" i="69"/>
  <c r="AL116" i="69"/>
  <c r="AK111" i="69"/>
  <c r="AL111" i="69" s="1"/>
  <c r="AK106" i="69"/>
  <c r="AL106" i="69" s="1"/>
  <c r="AL87" i="69"/>
  <c r="AK83" i="69"/>
  <c r="AL83" i="69" s="1"/>
  <c r="AK46" i="69"/>
  <c r="AL46" i="69" s="1"/>
  <c r="AL109" i="69"/>
  <c r="AK96" i="69"/>
  <c r="AL96" i="69" s="1"/>
  <c r="AK28" i="69"/>
  <c r="AL28" i="69" s="1"/>
  <c r="AK114" i="69"/>
  <c r="AL114" i="69" s="1"/>
  <c r="AK109" i="69"/>
  <c r="AK69" i="69"/>
  <c r="AL69" i="69" s="1"/>
  <c r="AL52" i="69"/>
  <c r="AL44" i="69"/>
  <c r="AK22" i="69"/>
  <c r="AL22" i="69" s="1"/>
  <c r="AK9" i="69"/>
  <c r="AL9" i="69" s="1"/>
  <c r="AK119" i="69"/>
  <c r="AK72" i="69"/>
  <c r="AL72" i="69" s="1"/>
  <c r="AL54" i="69"/>
  <c r="AL50" i="69"/>
  <c r="AK47" i="69"/>
  <c r="AL47" i="69" s="1"/>
  <c r="AK44" i="69"/>
  <c r="AK23" i="69"/>
  <c r="AL23" i="69" s="1"/>
  <c r="AK20" i="69"/>
  <c r="AL20" i="69" s="1"/>
  <c r="AL15" i="69"/>
  <c r="AK104" i="69"/>
  <c r="AL104" i="69" s="1"/>
  <c r="AK99" i="69"/>
  <c r="AL99" i="69" s="1"/>
  <c r="AK86" i="69"/>
  <c r="AL86" i="69" s="1"/>
  <c r="AK50" i="69"/>
  <c r="AK105" i="69"/>
  <c r="AL105" i="69" s="1"/>
  <c r="AK97" i="69"/>
  <c r="AL97" i="69" s="1"/>
  <c r="AK84" i="69"/>
  <c r="AL84" i="69" s="1"/>
  <c r="AK70" i="69"/>
  <c r="AL70" i="69" s="1"/>
  <c r="AL48" i="69"/>
  <c r="AL39" i="69"/>
  <c r="AK29" i="69"/>
  <c r="AL29" i="69" s="1"/>
  <c r="AK24" i="69"/>
  <c r="AL24" i="69" s="1"/>
  <c r="AK91" i="69"/>
  <c r="AL91" i="69" s="1"/>
  <c r="AK80" i="69"/>
  <c r="AL80" i="69" s="1"/>
  <c r="AK45" i="69"/>
  <c r="AK102" i="69"/>
  <c r="AL102" i="69" s="1"/>
  <c r="AK42" i="69"/>
  <c r="AL42" i="69" s="1"/>
  <c r="AK27" i="69"/>
  <c r="AK75" i="69"/>
  <c r="AL75" i="69" s="1"/>
  <c r="AZ119" i="69"/>
  <c r="BA119" i="69" s="1"/>
  <c r="AZ111" i="69"/>
  <c r="BA111" i="69" s="1"/>
  <c r="AZ96" i="69"/>
  <c r="BA96" i="69" s="1"/>
  <c r="AZ85" i="69"/>
  <c r="BA85" i="69" s="1"/>
  <c r="AZ63" i="69"/>
  <c r="BA63" i="69" s="1"/>
  <c r="AZ60" i="69"/>
  <c r="BA60" i="69" s="1"/>
  <c r="AZ45" i="69"/>
  <c r="BA45" i="69" s="1"/>
  <c r="AZ23" i="69"/>
  <c r="BA23" i="69" s="1"/>
  <c r="AZ20" i="69"/>
  <c r="AZ16" i="69"/>
  <c r="BA16" i="69" s="1"/>
  <c r="AZ13" i="69"/>
  <c r="AZ117" i="69"/>
  <c r="BA117" i="69" s="1"/>
  <c r="AZ100" i="69"/>
  <c r="BA100" i="69" s="1"/>
  <c r="AZ92" i="69"/>
  <c r="AZ77" i="69"/>
  <c r="BA77" i="69" s="1"/>
  <c r="AZ55" i="69"/>
  <c r="BA55" i="69" s="1"/>
  <c r="AZ52" i="69"/>
  <c r="AZ37" i="69"/>
  <c r="BA37" i="69" s="1"/>
  <c r="AZ118" i="69"/>
  <c r="BA118" i="69" s="1"/>
  <c r="AZ114" i="69"/>
  <c r="BA114" i="69" s="1"/>
  <c r="AZ109" i="69"/>
  <c r="BA109" i="69" s="1"/>
  <c r="AZ105" i="69"/>
  <c r="BA105" i="69" s="1"/>
  <c r="AZ101" i="69"/>
  <c r="BA101" i="69" s="1"/>
  <c r="AZ97" i="69"/>
  <c r="BA97" i="69" s="1"/>
  <c r="AZ93" i="69"/>
  <c r="BA93" i="69" s="1"/>
  <c r="AZ89" i="69"/>
  <c r="BA89" i="69" s="1"/>
  <c r="AZ82" i="69"/>
  <c r="BA82" i="69" s="1"/>
  <c r="AZ78" i="69"/>
  <c r="AZ75" i="69"/>
  <c r="AZ56" i="69"/>
  <c r="BA56" i="69" s="1"/>
  <c r="AZ49" i="69"/>
  <c r="BA49" i="69" s="1"/>
  <c r="AZ42" i="69"/>
  <c r="BA42" i="69" s="1"/>
  <c r="AZ38" i="69"/>
  <c r="BA38" i="69" s="1"/>
  <c r="AZ35" i="69"/>
  <c r="BA35" i="69" s="1"/>
  <c r="BA20" i="69"/>
  <c r="BA13" i="69"/>
  <c r="AZ10" i="69"/>
  <c r="BA10" i="69" s="1"/>
  <c r="AZ72" i="69"/>
  <c r="BA72" i="69" s="1"/>
  <c r="AZ68" i="69"/>
  <c r="BA68" i="69" s="1"/>
  <c r="AZ57" i="69"/>
  <c r="BA57" i="69" s="1"/>
  <c r="AZ41" i="69"/>
  <c r="BA41" i="69" s="1"/>
  <c r="AZ31" i="69"/>
  <c r="BA31" i="69" s="1"/>
  <c r="AZ15" i="69"/>
  <c r="BA15" i="69" s="1"/>
  <c r="BA11" i="69"/>
  <c r="AZ98" i="69"/>
  <c r="BA98" i="69" s="1"/>
  <c r="AZ81" i="69"/>
  <c r="BA81" i="69" s="1"/>
  <c r="AZ71" i="69"/>
  <c r="BA71" i="69" s="1"/>
  <c r="AZ29" i="69"/>
  <c r="BA29" i="69" s="1"/>
  <c r="AZ24" i="69"/>
  <c r="BA24" i="69" s="1"/>
  <c r="AZ19" i="69"/>
  <c r="BA19" i="69" s="1"/>
  <c r="AZ14" i="69"/>
  <c r="BA14" i="69" s="1"/>
  <c r="AZ9" i="69"/>
  <c r="BA9" i="69" s="1"/>
  <c r="AZ120" i="69"/>
  <c r="BA120" i="69" s="1"/>
  <c r="AZ112" i="69"/>
  <c r="BA112" i="69" s="1"/>
  <c r="AZ84" i="69"/>
  <c r="AZ73" i="69"/>
  <c r="BA73" i="69" s="1"/>
  <c r="AZ58" i="69"/>
  <c r="BA58" i="69" s="1"/>
  <c r="AZ53" i="69"/>
  <c r="BA53" i="69" s="1"/>
  <c r="AZ47" i="69"/>
  <c r="BA47" i="69" s="1"/>
  <c r="AZ43" i="69"/>
  <c r="AZ27" i="69"/>
  <c r="BA27" i="69" s="1"/>
  <c r="AZ17" i="69"/>
  <c r="BA17" i="69" s="1"/>
  <c r="AZ12" i="69"/>
  <c r="AZ106" i="69"/>
  <c r="BA106" i="69" s="1"/>
  <c r="AZ94" i="69"/>
  <c r="BA94" i="69" s="1"/>
  <c r="AZ88" i="69"/>
  <c r="BA88" i="69" s="1"/>
  <c r="BA78" i="69"/>
  <c r="AZ62" i="69"/>
  <c r="BA62" i="69" s="1"/>
  <c r="BA52" i="69"/>
  <c r="AZ26" i="69"/>
  <c r="BA26" i="69" s="1"/>
  <c r="AZ21" i="69"/>
  <c r="BA21" i="69" s="1"/>
  <c r="AZ107" i="69"/>
  <c r="AZ79" i="69"/>
  <c r="BA79" i="69" s="1"/>
  <c r="AZ61" i="69"/>
  <c r="BA61" i="69" s="1"/>
  <c r="AZ44" i="69"/>
  <c r="BA44" i="69" s="1"/>
  <c r="AZ28" i="69"/>
  <c r="AZ18" i="69"/>
  <c r="BA18" i="69" s="1"/>
  <c r="AZ116" i="69"/>
  <c r="BA116" i="69" s="1"/>
  <c r="AZ104" i="69"/>
  <c r="BA104" i="69" s="1"/>
  <c r="AZ95" i="69"/>
  <c r="BA95" i="69" s="1"/>
  <c r="AZ86" i="69"/>
  <c r="BA86" i="69" s="1"/>
  <c r="AZ69" i="69"/>
  <c r="BA69" i="69" s="1"/>
  <c r="AZ34" i="69"/>
  <c r="BA34" i="69" s="1"/>
  <c r="AZ25" i="69"/>
  <c r="BA25" i="69" s="1"/>
  <c r="AZ8" i="69"/>
  <c r="BA8" i="69" s="1"/>
  <c r="AZ115" i="69"/>
  <c r="BA115" i="69" s="1"/>
  <c r="AZ103" i="69"/>
  <c r="BA103" i="69" s="1"/>
  <c r="AZ51" i="69"/>
  <c r="BA51" i="69" s="1"/>
  <c r="BA43" i="69"/>
  <c r="AZ33" i="69"/>
  <c r="BA33" i="69" s="1"/>
  <c r="AZ76" i="69"/>
  <c r="BA76" i="69" s="1"/>
  <c r="AZ67" i="69"/>
  <c r="BA67" i="69" s="1"/>
  <c r="AZ59" i="69"/>
  <c r="BA59" i="69" s="1"/>
  <c r="AZ50" i="69"/>
  <c r="BA50" i="69" s="1"/>
  <c r="AZ40" i="69"/>
  <c r="BA40" i="69" s="1"/>
  <c r="AZ113" i="69"/>
  <c r="BA113" i="69" s="1"/>
  <c r="AZ102" i="69"/>
  <c r="BA102" i="69" s="1"/>
  <c r="BA92" i="69"/>
  <c r="BA84" i="69"/>
  <c r="AZ66" i="69"/>
  <c r="BA66" i="69" s="1"/>
  <c r="AZ32" i="69"/>
  <c r="BA32" i="69" s="1"/>
  <c r="AZ110" i="69"/>
  <c r="BA110" i="69" s="1"/>
  <c r="AZ83" i="69"/>
  <c r="BA83" i="69" s="1"/>
  <c r="BA75" i="69"/>
  <c r="AZ65" i="69"/>
  <c r="BA65" i="69" s="1"/>
  <c r="AZ48" i="69"/>
  <c r="BA48" i="69" s="1"/>
  <c r="AZ39" i="69"/>
  <c r="BA39" i="69" s="1"/>
  <c r="AZ30" i="69"/>
  <c r="BA30" i="69" s="1"/>
  <c r="AZ22" i="69"/>
  <c r="BA22" i="69" s="1"/>
  <c r="AZ91" i="69"/>
  <c r="BA91" i="69" s="1"/>
  <c r="AZ74" i="69"/>
  <c r="BA74" i="69" s="1"/>
  <c r="AZ121" i="69"/>
  <c r="BA121" i="69" s="1"/>
  <c r="AZ99" i="69"/>
  <c r="BA99" i="69" s="1"/>
  <c r="AZ80" i="69"/>
  <c r="BA80" i="69" s="1"/>
  <c r="AZ64" i="69"/>
  <c r="BA64" i="69" s="1"/>
  <c r="AZ46" i="69"/>
  <c r="BA46" i="69" s="1"/>
  <c r="BA107" i="69"/>
  <c r="AZ87" i="69"/>
  <c r="BA87" i="69" s="1"/>
  <c r="AZ70" i="69"/>
  <c r="BA70" i="69" s="1"/>
  <c r="AZ36" i="69"/>
  <c r="BA36" i="69" s="1"/>
  <c r="BA28" i="69"/>
  <c r="AZ11" i="69"/>
  <c r="AZ54" i="69"/>
  <c r="BA54" i="69" s="1"/>
  <c r="AZ108" i="69"/>
  <c r="BA108" i="69" s="1"/>
  <c r="BA12" i="69"/>
  <c r="AZ90" i="69"/>
  <c r="BA90" i="69" s="1"/>
  <c r="AK95" i="73"/>
  <c r="AL95" i="73" s="1"/>
  <c r="AK94" i="73"/>
  <c r="AL94" i="73" s="1"/>
  <c r="AK93" i="73"/>
  <c r="AL93" i="73" s="1"/>
  <c r="AK77" i="73"/>
  <c r="AL77" i="73" s="1"/>
  <c r="AK67" i="73"/>
  <c r="AL66" i="73"/>
  <c r="AL65" i="73"/>
  <c r="AK53" i="73"/>
  <c r="AL53" i="73" s="1"/>
  <c r="AK44" i="73"/>
  <c r="AL43" i="73"/>
  <c r="AL35" i="73"/>
  <c r="AK98" i="73"/>
  <c r="AL98" i="73" s="1"/>
  <c r="AK97" i="73"/>
  <c r="AL97" i="73" s="1"/>
  <c r="AK96" i="73"/>
  <c r="AL96" i="73" s="1"/>
  <c r="AK76" i="73"/>
  <c r="AL76" i="73" s="1"/>
  <c r="AK66" i="73"/>
  <c r="AK65" i="73"/>
  <c r="AK64" i="73"/>
  <c r="AL64" i="73" s="1"/>
  <c r="AL63" i="73"/>
  <c r="AK52" i="73"/>
  <c r="AL52" i="73" s="1"/>
  <c r="AK43" i="73"/>
  <c r="AK35" i="73"/>
  <c r="AK27" i="73"/>
  <c r="AL27" i="73" s="1"/>
  <c r="AK75" i="73"/>
  <c r="AL75" i="73" s="1"/>
  <c r="AK63" i="73"/>
  <c r="AK60" i="73"/>
  <c r="AL60" i="73" s="1"/>
  <c r="AL51" i="73"/>
  <c r="AL34" i="73"/>
  <c r="AK89" i="73"/>
  <c r="AL89" i="73" s="1"/>
  <c r="AK88" i="73"/>
  <c r="AL88" i="73" s="1"/>
  <c r="AK87" i="73"/>
  <c r="AL87" i="73" s="1"/>
  <c r="AK79" i="73"/>
  <c r="AL79" i="73" s="1"/>
  <c r="AL78" i="73"/>
  <c r="AK69" i="73"/>
  <c r="AL69" i="73" s="1"/>
  <c r="AK55" i="73"/>
  <c r="AL55" i="73" s="1"/>
  <c r="AK54" i="73"/>
  <c r="AL54" i="73" s="1"/>
  <c r="AK47" i="73"/>
  <c r="AK46" i="73"/>
  <c r="AL46" i="73" s="1"/>
  <c r="AK37" i="73"/>
  <c r="AL37" i="73" s="1"/>
  <c r="AK29" i="73"/>
  <c r="AK21" i="73"/>
  <c r="AK20" i="73"/>
  <c r="AL19" i="73"/>
  <c r="AL15" i="73"/>
  <c r="AL14" i="73"/>
  <c r="AL12" i="73"/>
  <c r="AL9" i="73"/>
  <c r="AK90" i="73"/>
  <c r="AL90" i="73" s="1"/>
  <c r="AK81" i="73"/>
  <c r="AL47" i="73"/>
  <c r="AL38" i="73"/>
  <c r="AL22" i="73"/>
  <c r="AK17" i="73"/>
  <c r="AL17" i="73" s="1"/>
  <c r="AK86" i="73"/>
  <c r="AL86" i="73" s="1"/>
  <c r="AK82" i="73"/>
  <c r="AL82" i="73" s="1"/>
  <c r="AL73" i="73"/>
  <c r="AK61" i="73"/>
  <c r="AL61" i="73" s="1"/>
  <c r="AK58" i="73"/>
  <c r="AL58" i="73" s="1"/>
  <c r="AK48" i="73"/>
  <c r="AL48" i="73" s="1"/>
  <c r="AK38" i="73"/>
  <c r="AL23" i="73"/>
  <c r="AK22" i="73"/>
  <c r="AK14" i="73"/>
  <c r="AK91" i="73"/>
  <c r="AL91" i="73" s="1"/>
  <c r="AK73" i="73"/>
  <c r="AL67" i="73"/>
  <c r="AK49" i="73"/>
  <c r="AL49" i="73" s="1"/>
  <c r="AK39" i="73"/>
  <c r="AL39" i="73" s="1"/>
  <c r="AK34" i="73"/>
  <c r="AL24" i="73"/>
  <c r="AK23" i="73"/>
  <c r="AK11" i="73"/>
  <c r="AL11" i="73" s="1"/>
  <c r="AK85" i="73"/>
  <c r="AL85" i="73" s="1"/>
  <c r="AL80" i="73"/>
  <c r="AK71" i="73"/>
  <c r="AL57" i="73"/>
  <c r="AK56" i="73"/>
  <c r="AL56" i="73" s="1"/>
  <c r="AK36" i="73"/>
  <c r="AL36" i="73" s="1"/>
  <c r="AK32" i="73"/>
  <c r="AL32" i="73" s="1"/>
  <c r="AK13" i="73"/>
  <c r="AL13" i="73" s="1"/>
  <c r="AK92" i="73"/>
  <c r="AL92" i="73" s="1"/>
  <c r="AK51" i="73"/>
  <c r="AK28" i="73"/>
  <c r="AL28" i="73" s="1"/>
  <c r="AL20" i="73"/>
  <c r="AK59" i="73"/>
  <c r="AL59" i="73" s="1"/>
  <c r="AK57" i="73"/>
  <c r="AL44" i="73"/>
  <c r="AL31" i="73"/>
  <c r="AK26" i="73"/>
  <c r="AL26" i="73" s="1"/>
  <c r="AK9" i="73"/>
  <c r="AK80" i="73"/>
  <c r="AK42" i="73"/>
  <c r="AL42" i="73" s="1"/>
  <c r="AK31" i="73"/>
  <c r="AK18" i="73"/>
  <c r="AL18" i="73" s="1"/>
  <c r="AL21" i="73"/>
  <c r="AK83" i="73"/>
  <c r="AL83" i="73" s="1"/>
  <c r="AL29" i="73"/>
  <c r="AK24" i="73"/>
  <c r="AK16" i="73"/>
  <c r="AL16" i="73" s="1"/>
  <c r="AL71" i="73"/>
  <c r="AK45" i="73"/>
  <c r="AL45" i="73" s="1"/>
  <c r="AL25" i="73"/>
  <c r="AK12" i="73"/>
  <c r="AK8" i="73"/>
  <c r="AL8" i="73" s="1"/>
  <c r="AK78" i="73"/>
  <c r="AK68" i="73"/>
  <c r="AL68" i="73" s="1"/>
  <c r="AK62" i="73"/>
  <c r="AL62" i="73" s="1"/>
  <c r="AK25" i="73"/>
  <c r="AK19" i="73"/>
  <c r="AK74" i="73"/>
  <c r="AL74" i="73" s="1"/>
  <c r="AK72" i="73"/>
  <c r="AL72" i="73" s="1"/>
  <c r="AK30" i="73"/>
  <c r="AK15" i="73"/>
  <c r="AK40" i="73"/>
  <c r="AL40" i="73" s="1"/>
  <c r="AL81" i="73"/>
  <c r="AK70" i="73"/>
  <c r="AL70" i="73" s="1"/>
  <c r="AK10" i="73"/>
  <c r="AL10" i="73" s="1"/>
  <c r="AK33" i="73"/>
  <c r="AL33" i="73" s="1"/>
  <c r="AL30" i="73"/>
  <c r="AK41" i="73"/>
  <c r="AL41" i="73" s="1"/>
  <c r="AK84" i="73"/>
  <c r="AL84" i="73" s="1"/>
  <c r="AK50" i="73"/>
  <c r="AL50" i="73" s="1"/>
  <c r="AZ93" i="73"/>
  <c r="AZ78" i="73"/>
  <c r="BA78" i="73" s="1"/>
  <c r="AZ68" i="73"/>
  <c r="AZ44" i="73"/>
  <c r="BA44" i="73" s="1"/>
  <c r="AZ40" i="73"/>
  <c r="BA40" i="73" s="1"/>
  <c r="AZ37" i="73"/>
  <c r="AZ30" i="73"/>
  <c r="BA30" i="73" s="1"/>
  <c r="BA27" i="73"/>
  <c r="AZ96" i="73"/>
  <c r="BA96" i="73" s="1"/>
  <c r="AZ89" i="73"/>
  <c r="BA89" i="73" s="1"/>
  <c r="AZ82" i="73"/>
  <c r="BA82" i="73" s="1"/>
  <c r="AZ75" i="73"/>
  <c r="BA75" i="73" s="1"/>
  <c r="AZ63" i="73"/>
  <c r="BA63" i="73" s="1"/>
  <c r="AZ50" i="73"/>
  <c r="BA50" i="73" s="1"/>
  <c r="AZ33" i="73"/>
  <c r="BA33" i="73" s="1"/>
  <c r="AZ27" i="73"/>
  <c r="AZ23" i="73"/>
  <c r="BA23" i="73" s="1"/>
  <c r="AZ10" i="73"/>
  <c r="BA10" i="73" s="1"/>
  <c r="AZ85" i="73"/>
  <c r="BA85" i="73" s="1"/>
  <c r="AZ70" i="73"/>
  <c r="BA70" i="73" s="1"/>
  <c r="AZ60" i="73"/>
  <c r="BA60" i="73" s="1"/>
  <c r="AZ56" i="73"/>
  <c r="BA56" i="73" s="1"/>
  <c r="AZ53" i="73"/>
  <c r="BA53" i="73" s="1"/>
  <c r="AZ46" i="73"/>
  <c r="BA46" i="73" s="1"/>
  <c r="BA43" i="73"/>
  <c r="AZ20" i="73"/>
  <c r="BA20" i="73" s="1"/>
  <c r="AZ16" i="73"/>
  <c r="BA16" i="73" s="1"/>
  <c r="AZ13" i="73"/>
  <c r="BA13" i="73" s="1"/>
  <c r="AZ86" i="73"/>
  <c r="BA86" i="73" s="1"/>
  <c r="AZ76" i="73"/>
  <c r="BA76" i="73" s="1"/>
  <c r="AZ61" i="73"/>
  <c r="AZ54" i="73"/>
  <c r="BA54" i="73" s="1"/>
  <c r="AZ28" i="73"/>
  <c r="BA28" i="73" s="1"/>
  <c r="AZ24" i="73"/>
  <c r="BA24" i="73" s="1"/>
  <c r="AZ21" i="73"/>
  <c r="AZ14" i="73"/>
  <c r="BA14" i="73" s="1"/>
  <c r="AZ95" i="73"/>
  <c r="BA95" i="73" s="1"/>
  <c r="AZ91" i="73"/>
  <c r="BA91" i="73" s="1"/>
  <c r="AZ72" i="73"/>
  <c r="BA72" i="73" s="1"/>
  <c r="AZ66" i="73"/>
  <c r="BA66" i="73" s="1"/>
  <c r="AZ43" i="73"/>
  <c r="AZ26" i="73"/>
  <c r="BA26" i="73" s="1"/>
  <c r="BA21" i="73"/>
  <c r="AZ15" i="73"/>
  <c r="AZ9" i="73"/>
  <c r="BA9" i="73" s="1"/>
  <c r="AZ90" i="73"/>
  <c r="BA90" i="73" s="1"/>
  <c r="AZ84" i="73"/>
  <c r="BA84" i="73" s="1"/>
  <c r="AZ77" i="73"/>
  <c r="BA77" i="73" s="1"/>
  <c r="AZ71" i="73"/>
  <c r="BA71" i="73" s="1"/>
  <c r="AZ48" i="73"/>
  <c r="BA48" i="73" s="1"/>
  <c r="BA37" i="73"/>
  <c r="BA31" i="73"/>
  <c r="AZ88" i="73"/>
  <c r="BA88" i="73" s="1"/>
  <c r="AZ65" i="73"/>
  <c r="BA65" i="73" s="1"/>
  <c r="AZ59" i="73"/>
  <c r="BA59" i="73" s="1"/>
  <c r="AZ42" i="73"/>
  <c r="BA42" i="73" s="1"/>
  <c r="AZ31" i="73"/>
  <c r="AZ25" i="73"/>
  <c r="BA25" i="73" s="1"/>
  <c r="AZ98" i="73"/>
  <c r="BA98" i="73" s="1"/>
  <c r="AZ79" i="73"/>
  <c r="BA79" i="73" s="1"/>
  <c r="AZ73" i="73"/>
  <c r="BA73" i="73" s="1"/>
  <c r="AZ67" i="73"/>
  <c r="BA67" i="73" s="1"/>
  <c r="BA61" i="73"/>
  <c r="AZ55" i="73"/>
  <c r="AZ49" i="73"/>
  <c r="BA49" i="73" s="1"/>
  <c r="BA93" i="73"/>
  <c r="AZ83" i="73"/>
  <c r="BA83" i="73" s="1"/>
  <c r="AZ62" i="73"/>
  <c r="BA62" i="73" s="1"/>
  <c r="AZ45" i="73"/>
  <c r="BA45" i="73" s="1"/>
  <c r="BA35" i="73"/>
  <c r="AZ17" i="73"/>
  <c r="BA17" i="73" s="1"/>
  <c r="BA92" i="73"/>
  <c r="AZ81" i="73"/>
  <c r="BA81" i="73" s="1"/>
  <c r="BA52" i="73"/>
  <c r="AZ35" i="73"/>
  <c r="BA15" i="73"/>
  <c r="AZ92" i="73"/>
  <c r="AZ52" i="73"/>
  <c r="AZ34" i="73"/>
  <c r="BA34" i="73" s="1"/>
  <c r="AZ80" i="73"/>
  <c r="BA80" i="73" s="1"/>
  <c r="AZ41" i="73"/>
  <c r="BA41" i="73" s="1"/>
  <c r="AZ32" i="73"/>
  <c r="BA32" i="73" s="1"/>
  <c r="AZ69" i="73"/>
  <c r="BA69" i="73" s="1"/>
  <c r="AZ51" i="73"/>
  <c r="BA51" i="73" s="1"/>
  <c r="AZ22" i="73"/>
  <c r="BA22" i="73" s="1"/>
  <c r="AZ87" i="73"/>
  <c r="BA87" i="73" s="1"/>
  <c r="AZ58" i="73"/>
  <c r="BA58" i="73" s="1"/>
  <c r="AZ39" i="73"/>
  <c r="BA39" i="73" s="1"/>
  <c r="BA68" i="73"/>
  <c r="AZ57" i="73"/>
  <c r="BA57" i="73" s="1"/>
  <c r="AZ47" i="73"/>
  <c r="BA47" i="73" s="1"/>
  <c r="AZ29" i="73"/>
  <c r="BA29" i="73" s="1"/>
  <c r="BA19" i="73"/>
  <c r="AZ12" i="73"/>
  <c r="BA12" i="73" s="1"/>
  <c r="AZ97" i="73"/>
  <c r="BA97" i="73" s="1"/>
  <c r="AZ38" i="73"/>
  <c r="BA38" i="73" s="1"/>
  <c r="AZ19" i="73"/>
  <c r="AZ11" i="73"/>
  <c r="BA11" i="73" s="1"/>
  <c r="AZ74" i="73"/>
  <c r="BA74" i="73" s="1"/>
  <c r="AZ18" i="73"/>
  <c r="BA18" i="73" s="1"/>
  <c r="AZ64" i="73"/>
  <c r="BA64" i="73" s="1"/>
  <c r="BA55" i="73"/>
  <c r="AZ8" i="73"/>
  <c r="BA8" i="73" s="1"/>
  <c r="AZ94" i="73"/>
  <c r="BA94" i="73" s="1"/>
  <c r="AZ36" i="73"/>
  <c r="BA36" i="73" s="1"/>
  <c r="AH94" i="75"/>
  <c r="AI94" i="75" s="1"/>
  <c r="AH74" i="75"/>
  <c r="AI74" i="75" s="1"/>
  <c r="AH65" i="75"/>
  <c r="AH66" i="75"/>
  <c r="AI65" i="75"/>
  <c r="AH56" i="75"/>
  <c r="AH55" i="75"/>
  <c r="AI55" i="75" s="1"/>
  <c r="AH90" i="75"/>
  <c r="AI90" i="75" s="1"/>
  <c r="AH86" i="75"/>
  <c r="AI86" i="75" s="1"/>
  <c r="AH81" i="75"/>
  <c r="AI81" i="75" s="1"/>
  <c r="AH43" i="75"/>
  <c r="AI43" i="75" s="1"/>
  <c r="AH37" i="75"/>
  <c r="AI37" i="75" s="1"/>
  <c r="AH24" i="75"/>
  <c r="AI24" i="75" s="1"/>
  <c r="AH16" i="75"/>
  <c r="AI16" i="75" s="1"/>
  <c r="AH15" i="75"/>
  <c r="AI15" i="75" s="1"/>
  <c r="AH12" i="75"/>
  <c r="AI12" i="75" s="1"/>
  <c r="AH91" i="75"/>
  <c r="AI91" i="75" s="1"/>
  <c r="AH82" i="75"/>
  <c r="AI82" i="75" s="1"/>
  <c r="AH47" i="75"/>
  <c r="AI47" i="75" s="1"/>
  <c r="AH45" i="75"/>
  <c r="AI45" i="75" s="1"/>
  <c r="AH30" i="75"/>
  <c r="AI30" i="75" s="1"/>
  <c r="AH11" i="75"/>
  <c r="AI11" i="75" s="1"/>
  <c r="AH96" i="75"/>
  <c r="AI96" i="75" s="1"/>
  <c r="AH93" i="75"/>
  <c r="AI93" i="75" s="1"/>
  <c r="AH92" i="75"/>
  <c r="AI92" i="75" s="1"/>
  <c r="AH49" i="75"/>
  <c r="AI49" i="75" s="1"/>
  <c r="AH48" i="75"/>
  <c r="AI48" i="75" s="1"/>
  <c r="AH46" i="75"/>
  <c r="AI46" i="75" s="1"/>
  <c r="AH44" i="75"/>
  <c r="AI44" i="75" s="1"/>
  <c r="AH38" i="75"/>
  <c r="AI38" i="75" s="1"/>
  <c r="AH25" i="75"/>
  <c r="AI25" i="75" s="1"/>
  <c r="AH17" i="75"/>
  <c r="AI17" i="75" s="1"/>
  <c r="AH10" i="75"/>
  <c r="AI10" i="75" s="1"/>
  <c r="AH95" i="75"/>
  <c r="AI95" i="75" s="1"/>
  <c r="AH89" i="75"/>
  <c r="AH79" i="75"/>
  <c r="AI79" i="75" s="1"/>
  <c r="AH22" i="75"/>
  <c r="AI22" i="75" s="1"/>
  <c r="AH14" i="75"/>
  <c r="AI14" i="75" s="1"/>
  <c r="AI13" i="75"/>
  <c r="AH88" i="75"/>
  <c r="AI88" i="75" s="1"/>
  <c r="AH77" i="75"/>
  <c r="AI77" i="75" s="1"/>
  <c r="AH72" i="75"/>
  <c r="AH68" i="75"/>
  <c r="AI68" i="75" s="1"/>
  <c r="AH62" i="75"/>
  <c r="AI62" i="75" s="1"/>
  <c r="AH53" i="75"/>
  <c r="AI53" i="75" s="1"/>
  <c r="AH51" i="75"/>
  <c r="AI51" i="75" s="1"/>
  <c r="AH19" i="75"/>
  <c r="AI19" i="75" s="1"/>
  <c r="AH40" i="75"/>
  <c r="AI40" i="75" s="1"/>
  <c r="AH35" i="75"/>
  <c r="AI35" i="75" s="1"/>
  <c r="AH27" i="75"/>
  <c r="AI27" i="75" s="1"/>
  <c r="AH13" i="75"/>
  <c r="AH9" i="75"/>
  <c r="AI9" i="75" s="1"/>
  <c r="AH98" i="75"/>
  <c r="AI98" i="75" s="1"/>
  <c r="AH78" i="75"/>
  <c r="AI78" i="75" s="1"/>
  <c r="AH73" i="75"/>
  <c r="AI73" i="75" s="1"/>
  <c r="AH60" i="75"/>
  <c r="AI60" i="75" s="1"/>
  <c r="AH57" i="75"/>
  <c r="AI57" i="75" s="1"/>
  <c r="AI54" i="75"/>
  <c r="AH32" i="75"/>
  <c r="AI32" i="75" s="1"/>
  <c r="AI89" i="75"/>
  <c r="AH84" i="75"/>
  <c r="AI84" i="75" s="1"/>
  <c r="AH69" i="75"/>
  <c r="AI69" i="75" s="1"/>
  <c r="AH63" i="75"/>
  <c r="AI63" i="75" s="1"/>
  <c r="AH54" i="75"/>
  <c r="AH87" i="75"/>
  <c r="AI87" i="75" s="1"/>
  <c r="AH41" i="75"/>
  <c r="AI41" i="75" s="1"/>
  <c r="AH39" i="75"/>
  <c r="AI39" i="75" s="1"/>
  <c r="AH33" i="75"/>
  <c r="AI33" i="75" s="1"/>
  <c r="AH28" i="75"/>
  <c r="AI28" i="75" s="1"/>
  <c r="AH26" i="75"/>
  <c r="AI26" i="75" s="1"/>
  <c r="AH20" i="75"/>
  <c r="AI20" i="75" s="1"/>
  <c r="AH75" i="75"/>
  <c r="AI75" i="75" s="1"/>
  <c r="AH70" i="75"/>
  <c r="AI70" i="75" s="1"/>
  <c r="AI66" i="75"/>
  <c r="AH61" i="75"/>
  <c r="AI61" i="75" s="1"/>
  <c r="AH58" i="75"/>
  <c r="AI58" i="75" s="1"/>
  <c r="AH52" i="75"/>
  <c r="AI52" i="75" s="1"/>
  <c r="AH18" i="75"/>
  <c r="AI18" i="75" s="1"/>
  <c r="AH97" i="75"/>
  <c r="AI97" i="75" s="1"/>
  <c r="AH76" i="75"/>
  <c r="AI76" i="75" s="1"/>
  <c r="AH67" i="75"/>
  <c r="AI67" i="75" s="1"/>
  <c r="AH59" i="75"/>
  <c r="AI59" i="75" s="1"/>
  <c r="AH42" i="75"/>
  <c r="AI42" i="75" s="1"/>
  <c r="AH29" i="75"/>
  <c r="AI29" i="75" s="1"/>
  <c r="AH8" i="75"/>
  <c r="AI72" i="75"/>
  <c r="AH34" i="75"/>
  <c r="AI34" i="75" s="1"/>
  <c r="AH36" i="75"/>
  <c r="AI36" i="75" s="1"/>
  <c r="AH21" i="75"/>
  <c r="AI21" i="75" s="1"/>
  <c r="AH83" i="75"/>
  <c r="AI83" i="75" s="1"/>
  <c r="AH31" i="75"/>
  <c r="AI31" i="75" s="1"/>
  <c r="AH23" i="75"/>
  <c r="AI23" i="75" s="1"/>
  <c r="AH64" i="75"/>
  <c r="AI64" i="75" s="1"/>
  <c r="AI56" i="75"/>
  <c r="AH85" i="75"/>
  <c r="AI85" i="75" s="1"/>
  <c r="AH80" i="75"/>
  <c r="AI80" i="75" s="1"/>
  <c r="AH71" i="75"/>
  <c r="AI71" i="75" s="1"/>
  <c r="AI8" i="75"/>
  <c r="AH50" i="75"/>
  <c r="AI50" i="75" s="1"/>
  <c r="AW93" i="75"/>
  <c r="AX93" i="75" s="1"/>
  <c r="AW78" i="75"/>
  <c r="AX78" i="75" s="1"/>
  <c r="AW74" i="75"/>
  <c r="AX74" i="75" s="1"/>
  <c r="AW67" i="75"/>
  <c r="AX67" i="75" s="1"/>
  <c r="AW60" i="75"/>
  <c r="AX60" i="75" s="1"/>
  <c r="AW38" i="75"/>
  <c r="AX38" i="75" s="1"/>
  <c r="AW34" i="75"/>
  <c r="AX34" i="75" s="1"/>
  <c r="AW31" i="75"/>
  <c r="AW97" i="75"/>
  <c r="AX97" i="75" s="1"/>
  <c r="AW89" i="75"/>
  <c r="AX89" i="75" s="1"/>
  <c r="AW71" i="75"/>
  <c r="AW56" i="75"/>
  <c r="AX56" i="75" s="1"/>
  <c r="AW53" i="75"/>
  <c r="AX53" i="75" s="1"/>
  <c r="AW49" i="75"/>
  <c r="AX49" i="75" s="1"/>
  <c r="AX31" i="75"/>
  <c r="AW28" i="75"/>
  <c r="AX28" i="75" s="1"/>
  <c r="AW21" i="75"/>
  <c r="AX21" i="75" s="1"/>
  <c r="AW17" i="75"/>
  <c r="AX17" i="75" s="1"/>
  <c r="AW91" i="75"/>
  <c r="AX91" i="75" s="1"/>
  <c r="AW81" i="75"/>
  <c r="AX81" i="75" s="1"/>
  <c r="AW77" i="75"/>
  <c r="AX77" i="75" s="1"/>
  <c r="AW72" i="75"/>
  <c r="AX72" i="75" s="1"/>
  <c r="AW63" i="75"/>
  <c r="AX63" i="75" s="1"/>
  <c r="AW45" i="75"/>
  <c r="AX45" i="75" s="1"/>
  <c r="AW40" i="75"/>
  <c r="AX40" i="75" s="1"/>
  <c r="AW27" i="75"/>
  <c r="AX27" i="75" s="1"/>
  <c r="AW9" i="75"/>
  <c r="AX9" i="75" s="1"/>
  <c r="AW95" i="75"/>
  <c r="AX95" i="75" s="1"/>
  <c r="AW86" i="75"/>
  <c r="AX86" i="75" s="1"/>
  <c r="AW68" i="75"/>
  <c r="AX68" i="75" s="1"/>
  <c r="AW58" i="75"/>
  <c r="AX58" i="75" s="1"/>
  <c r="AW54" i="75"/>
  <c r="AX54" i="75" s="1"/>
  <c r="AW36" i="75"/>
  <c r="AX36" i="75" s="1"/>
  <c r="AW18" i="75"/>
  <c r="AX18" i="75" s="1"/>
  <c r="AW14" i="75"/>
  <c r="AX14" i="75" s="1"/>
  <c r="AW90" i="75"/>
  <c r="AX90" i="75" s="1"/>
  <c r="AW85" i="75"/>
  <c r="AX85" i="75" s="1"/>
  <c r="AW80" i="75"/>
  <c r="AX80" i="75" s="1"/>
  <c r="AW48" i="75"/>
  <c r="AX48" i="75" s="1"/>
  <c r="AW26" i="75"/>
  <c r="AX26" i="75" s="1"/>
  <c r="AW13" i="75"/>
  <c r="AX13" i="75" s="1"/>
  <c r="AW8" i="75"/>
  <c r="AX8" i="75" s="1"/>
  <c r="AW96" i="75"/>
  <c r="AX96" i="75" s="1"/>
  <c r="AW92" i="75"/>
  <c r="AX92" i="75" s="1"/>
  <c r="AW87" i="75"/>
  <c r="AX87" i="75" s="1"/>
  <c r="AW73" i="75"/>
  <c r="AW69" i="75"/>
  <c r="AX69" i="75" s="1"/>
  <c r="AW64" i="75"/>
  <c r="AX64" i="75" s="1"/>
  <c r="AW55" i="75"/>
  <c r="AX55" i="75" s="1"/>
  <c r="AW41" i="75"/>
  <c r="AX41" i="75" s="1"/>
  <c r="AW37" i="75"/>
  <c r="AX37" i="75" s="1"/>
  <c r="AX23" i="75"/>
  <c r="AW15" i="75"/>
  <c r="AX15" i="75" s="1"/>
  <c r="AW83" i="75"/>
  <c r="AX83" i="75" s="1"/>
  <c r="AW75" i="75"/>
  <c r="AX75" i="75" s="1"/>
  <c r="AW66" i="75"/>
  <c r="AX66" i="75" s="1"/>
  <c r="AW52" i="75"/>
  <c r="AX52" i="75" s="1"/>
  <c r="AW44" i="75"/>
  <c r="AX44" i="75" s="1"/>
  <c r="AW22" i="75"/>
  <c r="AX22" i="75" s="1"/>
  <c r="AW98" i="75"/>
  <c r="AX98" i="75" s="1"/>
  <c r="AW88" i="75"/>
  <c r="AX88" i="75" s="1"/>
  <c r="AW82" i="75"/>
  <c r="AX82" i="75" s="1"/>
  <c r="AW59" i="75"/>
  <c r="AX59" i="75" s="1"/>
  <c r="AX73" i="75"/>
  <c r="AX57" i="75"/>
  <c r="AW51" i="75"/>
  <c r="AX51" i="75" s="1"/>
  <c r="AW43" i="75"/>
  <c r="AX43" i="75" s="1"/>
  <c r="AW35" i="75"/>
  <c r="AX35" i="75" s="1"/>
  <c r="AW29" i="75"/>
  <c r="AX29" i="75" s="1"/>
  <c r="AW65" i="75"/>
  <c r="AX65" i="75" s="1"/>
  <c r="AW57" i="75"/>
  <c r="AW50" i="75"/>
  <c r="AX50" i="75" s="1"/>
  <c r="AW94" i="75"/>
  <c r="AX94" i="75" s="1"/>
  <c r="AW79" i="75"/>
  <c r="AX79" i="75" s="1"/>
  <c r="AX70" i="75"/>
  <c r="AW19" i="75"/>
  <c r="AX19" i="75" s="1"/>
  <c r="AW70" i="75"/>
  <c r="AW62" i="75"/>
  <c r="AX62" i="75" s="1"/>
  <c r="AW33" i="75"/>
  <c r="AX33" i="75" s="1"/>
  <c r="AW25" i="75"/>
  <c r="AX25" i="75" s="1"/>
  <c r="AW11" i="75"/>
  <c r="AX11" i="75" s="1"/>
  <c r="AW84" i="75"/>
  <c r="AX84" i="75" s="1"/>
  <c r="AW76" i="75"/>
  <c r="AX76" i="75" s="1"/>
  <c r="AW24" i="75"/>
  <c r="AX24" i="75" s="1"/>
  <c r="AW32" i="75"/>
  <c r="AX32" i="75" s="1"/>
  <c r="AW30" i="75"/>
  <c r="AX30" i="75" s="1"/>
  <c r="AX71" i="75"/>
  <c r="AW47" i="75"/>
  <c r="AX47" i="75" s="1"/>
  <c r="AW23" i="75"/>
  <c r="AW46" i="75"/>
  <c r="AX46" i="75" s="1"/>
  <c r="AW20" i="75"/>
  <c r="AX20" i="75" s="1"/>
  <c r="AW42" i="75"/>
  <c r="AX42" i="75" s="1"/>
  <c r="AW16" i="75"/>
  <c r="AX16" i="75" s="1"/>
  <c r="AW39" i="75"/>
  <c r="AX39" i="75" s="1"/>
  <c r="AW61" i="75"/>
  <c r="AX61" i="75" s="1"/>
  <c r="AW10" i="75"/>
  <c r="AX10" i="75" s="1"/>
  <c r="AW12" i="75"/>
  <c r="AX12" i="75" s="1"/>
  <c r="AQ86" i="82"/>
  <c r="AR86" i="82" s="1"/>
  <c r="AQ82" i="82"/>
  <c r="AR82" i="82" s="1"/>
  <c r="AQ81" i="82"/>
  <c r="AQ71" i="82"/>
  <c r="AR71" i="82" s="1"/>
  <c r="AQ54" i="82"/>
  <c r="AQ50" i="82"/>
  <c r="AR50" i="82" s="1"/>
  <c r="AQ45" i="82"/>
  <c r="AR45" i="82" s="1"/>
  <c r="AQ44" i="82"/>
  <c r="AR44" i="82" s="1"/>
  <c r="AQ26" i="82"/>
  <c r="AR26" i="82" s="1"/>
  <c r="AQ25" i="82"/>
  <c r="AQ24" i="82"/>
  <c r="AR24" i="82" s="1"/>
  <c r="AQ23" i="82"/>
  <c r="AQ22" i="82"/>
  <c r="AR22" i="82" s="1"/>
  <c r="AQ21" i="82"/>
  <c r="AR21" i="82" s="1"/>
  <c r="AQ20" i="82"/>
  <c r="AR20" i="82" s="1"/>
  <c r="AQ19" i="82"/>
  <c r="AR19" i="82" s="1"/>
  <c r="AQ18" i="82"/>
  <c r="AR18" i="82" s="1"/>
  <c r="AQ17" i="82"/>
  <c r="AR17" i="82" s="1"/>
  <c r="AQ16" i="82"/>
  <c r="AR16" i="82" s="1"/>
  <c r="AQ15" i="82"/>
  <c r="AR15" i="82" s="1"/>
  <c r="AQ14" i="82"/>
  <c r="AR14" i="82" s="1"/>
  <c r="AQ13" i="82"/>
  <c r="AR13" i="82" s="1"/>
  <c r="AQ12" i="82"/>
  <c r="AR12" i="82" s="1"/>
  <c r="AQ11" i="82"/>
  <c r="AR11" i="82" s="1"/>
  <c r="AQ10" i="82"/>
  <c r="AR10" i="82" s="1"/>
  <c r="AQ9" i="82"/>
  <c r="AR9" i="82" s="1"/>
  <c r="AQ8" i="82"/>
  <c r="AR8" i="82" s="1"/>
  <c r="AQ87" i="82"/>
  <c r="AR87" i="82" s="1"/>
  <c r="AQ85" i="82"/>
  <c r="AR85" i="82" s="1"/>
  <c r="AQ72" i="82"/>
  <c r="AR72" i="82" s="1"/>
  <c r="AR62" i="82"/>
  <c r="AQ58" i="82"/>
  <c r="AR58" i="82" s="1"/>
  <c r="AQ53" i="82"/>
  <c r="AR53" i="82" s="1"/>
  <c r="AR51" i="82"/>
  <c r="AQ35" i="82"/>
  <c r="AR35" i="82" s="1"/>
  <c r="AQ27" i="82"/>
  <c r="AR27" i="82" s="1"/>
  <c r="AQ91" i="82"/>
  <c r="AR91" i="82" s="1"/>
  <c r="AQ84" i="82"/>
  <c r="AR84" i="82" s="1"/>
  <c r="AQ83" i="82"/>
  <c r="AR83" i="82" s="1"/>
  <c r="AQ73" i="82"/>
  <c r="AR73" i="82" s="1"/>
  <c r="AQ63" i="82"/>
  <c r="AR63" i="82" s="1"/>
  <c r="AQ62" i="82"/>
  <c r="AQ61" i="82"/>
  <c r="AR61" i="82" s="1"/>
  <c r="AQ52" i="82"/>
  <c r="AR52" i="82" s="1"/>
  <c r="AQ51" i="82"/>
  <c r="AQ36" i="82"/>
  <c r="AR36" i="82" s="1"/>
  <c r="AQ28" i="82"/>
  <c r="AR28" i="82" s="1"/>
  <c r="AR81" i="82"/>
  <c r="AQ80" i="82"/>
  <c r="AQ70" i="82"/>
  <c r="AR70" i="82" s="1"/>
  <c r="AQ57" i="82"/>
  <c r="AR57" i="82" s="1"/>
  <c r="AQ55" i="82"/>
  <c r="AR55" i="82" s="1"/>
  <c r="AR54" i="82"/>
  <c r="AQ46" i="82"/>
  <c r="AQ34" i="82"/>
  <c r="AR34" i="82" s="1"/>
  <c r="AR25" i="82"/>
  <c r="AR23" i="82"/>
  <c r="AQ92" i="82"/>
  <c r="AR92" i="82" s="1"/>
  <c r="AQ75" i="82"/>
  <c r="AR75" i="82" s="1"/>
  <c r="AQ59" i="82"/>
  <c r="AR59" i="82" s="1"/>
  <c r="AQ40" i="82"/>
  <c r="AR40" i="82" s="1"/>
  <c r="AQ93" i="82"/>
  <c r="AR93" i="82" s="1"/>
  <c r="AQ79" i="82"/>
  <c r="AR79" i="82" s="1"/>
  <c r="AQ76" i="82"/>
  <c r="AQ60" i="82"/>
  <c r="AR60" i="82" s="1"/>
  <c r="AR46" i="82"/>
  <c r="AQ31" i="82"/>
  <c r="AR31" i="82" s="1"/>
  <c r="AQ90" i="82"/>
  <c r="AR90" i="82" s="1"/>
  <c r="AR80" i="82"/>
  <c r="AQ65" i="82"/>
  <c r="AR65" i="82" s="1"/>
  <c r="AQ47" i="82"/>
  <c r="AQ42" i="82"/>
  <c r="AR42" i="82" s="1"/>
  <c r="AQ98" i="82"/>
  <c r="AR98" i="82" s="1"/>
  <c r="AQ48" i="82"/>
  <c r="AR48" i="82" s="1"/>
  <c r="AQ39" i="82"/>
  <c r="AR39" i="82" s="1"/>
  <c r="AQ33" i="82"/>
  <c r="AR33" i="82" s="1"/>
  <c r="AQ30" i="82"/>
  <c r="AR30" i="82" s="1"/>
  <c r="AQ67" i="82"/>
  <c r="AR67" i="82" s="1"/>
  <c r="AQ95" i="82"/>
  <c r="AR95" i="82" s="1"/>
  <c r="AQ88" i="82"/>
  <c r="AR88" i="82" s="1"/>
  <c r="AQ56" i="82"/>
  <c r="AR56" i="82" s="1"/>
  <c r="AQ38" i="82"/>
  <c r="AR38" i="82" s="1"/>
  <c r="AQ32" i="82"/>
  <c r="AR32" i="82" s="1"/>
  <c r="AQ97" i="82"/>
  <c r="AR97" i="82" s="1"/>
  <c r="AQ78" i="82"/>
  <c r="AR78" i="82" s="1"/>
  <c r="AR76" i="82"/>
  <c r="AR68" i="82"/>
  <c r="AQ43" i="82"/>
  <c r="AR43" i="82" s="1"/>
  <c r="AQ89" i="82"/>
  <c r="AR89" i="82" s="1"/>
  <c r="AQ74" i="82"/>
  <c r="AR74" i="82" s="1"/>
  <c r="AQ68" i="82"/>
  <c r="AR47" i="82"/>
  <c r="AQ41" i="82"/>
  <c r="AR41" i="82" s="1"/>
  <c r="AQ96" i="82"/>
  <c r="AR96" i="82" s="1"/>
  <c r="AQ94" i="82"/>
  <c r="AR94" i="82" s="1"/>
  <c r="AQ66" i="82"/>
  <c r="AQ37" i="82"/>
  <c r="AR37" i="82" s="1"/>
  <c r="AQ77" i="82"/>
  <c r="AR77" i="82" s="1"/>
  <c r="AQ64" i="82"/>
  <c r="AR64" i="82" s="1"/>
  <c r="AQ29" i="82"/>
  <c r="AR29" i="82" s="1"/>
  <c r="AQ69" i="82"/>
  <c r="AR69" i="82" s="1"/>
  <c r="AQ49" i="82"/>
  <c r="AR49" i="82" s="1"/>
  <c r="AR66" i="82"/>
  <c r="AN88" i="77"/>
  <c r="AO88" i="77" s="1"/>
  <c r="AN86" i="77"/>
  <c r="AO86" i="77" s="1"/>
  <c r="AN64" i="77"/>
  <c r="AO64" i="77" s="1"/>
  <c r="AN51" i="77"/>
  <c r="AN39" i="77"/>
  <c r="AO37" i="77"/>
  <c r="AN27" i="77"/>
  <c r="AN23" i="77"/>
  <c r="AO23" i="77" s="1"/>
  <c r="AN13" i="77"/>
  <c r="AO13" i="77" s="1"/>
  <c r="AN98" i="77"/>
  <c r="AO98" i="77" s="1"/>
  <c r="AN97" i="77"/>
  <c r="AO97" i="77" s="1"/>
  <c r="AN96" i="77"/>
  <c r="AN95" i="77"/>
  <c r="AO95" i="77" s="1"/>
  <c r="AN94" i="77"/>
  <c r="AO94" i="77" s="1"/>
  <c r="AN93" i="77"/>
  <c r="AN74" i="77"/>
  <c r="AO74" i="77" s="1"/>
  <c r="AN68" i="77"/>
  <c r="AO68" i="77" s="1"/>
  <c r="AN60" i="77"/>
  <c r="AO60" i="77" s="1"/>
  <c r="AN58" i="77"/>
  <c r="AN57" i="77"/>
  <c r="AO57" i="77" s="1"/>
  <c r="AN56" i="77"/>
  <c r="AO56" i="77" s="1"/>
  <c r="AN48" i="77"/>
  <c r="AO48" i="77" s="1"/>
  <c r="AN45" i="77"/>
  <c r="AO45" i="77" s="1"/>
  <c r="AN44" i="77"/>
  <c r="AO43" i="77"/>
  <c r="AN30" i="77"/>
  <c r="AO30" i="77" s="1"/>
  <c r="AN19" i="77"/>
  <c r="AO19" i="77" s="1"/>
  <c r="AN9" i="77"/>
  <c r="AO9" i="77" s="1"/>
  <c r="AN80" i="77"/>
  <c r="AO80" i="77" s="1"/>
  <c r="AN69" i="77"/>
  <c r="AO69" i="77" s="1"/>
  <c r="AN59" i="77"/>
  <c r="AO59" i="77" s="1"/>
  <c r="AN43" i="77"/>
  <c r="AN20" i="77"/>
  <c r="AO20" i="77" s="1"/>
  <c r="AN10" i="77"/>
  <c r="AO10" i="77" s="1"/>
  <c r="AO96" i="77"/>
  <c r="AN91" i="77"/>
  <c r="AO91" i="77" s="1"/>
  <c r="AN83" i="77"/>
  <c r="AO83" i="77" s="1"/>
  <c r="AN61" i="77"/>
  <c r="AO61" i="77" s="1"/>
  <c r="AN46" i="77"/>
  <c r="AN34" i="77"/>
  <c r="AN29" i="77"/>
  <c r="AO29" i="77" s="1"/>
  <c r="AO92" i="77"/>
  <c r="AN50" i="77"/>
  <c r="AO50" i="77" s="1"/>
  <c r="AO47" i="77"/>
  <c r="AN36" i="77"/>
  <c r="AO36" i="77" s="1"/>
  <c r="AN35" i="77"/>
  <c r="AO35" i="77" s="1"/>
  <c r="AN17" i="77"/>
  <c r="AO17" i="77" s="1"/>
  <c r="AN92" i="77"/>
  <c r="AN84" i="77"/>
  <c r="AO84" i="77" s="1"/>
  <c r="AN78" i="77"/>
  <c r="AO78" i="77" s="1"/>
  <c r="AN75" i="77"/>
  <c r="AO75" i="77" s="1"/>
  <c r="AN72" i="77"/>
  <c r="AO72" i="77" s="1"/>
  <c r="AN65" i="77"/>
  <c r="AO65" i="77" s="1"/>
  <c r="AO58" i="77"/>
  <c r="AN54" i="77"/>
  <c r="AO54" i="77" s="1"/>
  <c r="AN47" i="77"/>
  <c r="AN42" i="77"/>
  <c r="AO42" i="77" s="1"/>
  <c r="AN37" i="77"/>
  <c r="AN24" i="77"/>
  <c r="AO24" i="77" s="1"/>
  <c r="AN77" i="77"/>
  <c r="AO77" i="77" s="1"/>
  <c r="AN71" i="77"/>
  <c r="AO71" i="77" s="1"/>
  <c r="AN53" i="77"/>
  <c r="AO53" i="77" s="1"/>
  <c r="AO46" i="77"/>
  <c r="AN41" i="77"/>
  <c r="AO41" i="77" s="1"/>
  <c r="AO34" i="77"/>
  <c r="AN16" i="77"/>
  <c r="AN12" i="77"/>
  <c r="AN87" i="77"/>
  <c r="AO87" i="77" s="1"/>
  <c r="AN82" i="77"/>
  <c r="AO82" i="77" s="1"/>
  <c r="AN76" i="77"/>
  <c r="AO76" i="77" s="1"/>
  <c r="AN70" i="77"/>
  <c r="AO70" i="77" s="1"/>
  <c r="AN32" i="77"/>
  <c r="AO32" i="77" s="1"/>
  <c r="AN22" i="77"/>
  <c r="AO22" i="77" s="1"/>
  <c r="AN11" i="77"/>
  <c r="AO11" i="77" s="1"/>
  <c r="AN66" i="77"/>
  <c r="AO66" i="77" s="1"/>
  <c r="AO16" i="77"/>
  <c r="AN79" i="77"/>
  <c r="AO79" i="77" s="1"/>
  <c r="AN67" i="77"/>
  <c r="AO67" i="77" s="1"/>
  <c r="AO51" i="77"/>
  <c r="AN31" i="77"/>
  <c r="AO31" i="77" s="1"/>
  <c r="AO93" i="77"/>
  <c r="AN89" i="77"/>
  <c r="AO89" i="77" s="1"/>
  <c r="AN52" i="77"/>
  <c r="AO52" i="77" s="1"/>
  <c r="AN40" i="77"/>
  <c r="AO40" i="77" s="1"/>
  <c r="AN85" i="77"/>
  <c r="AO85" i="77" s="1"/>
  <c r="AN73" i="77"/>
  <c r="AO73" i="77" s="1"/>
  <c r="AN62" i="77"/>
  <c r="AO62" i="77" s="1"/>
  <c r="AN38" i="77"/>
  <c r="AO38" i="77" s="1"/>
  <c r="AO27" i="77"/>
  <c r="AO12" i="77"/>
  <c r="AN55" i="77"/>
  <c r="AO55" i="77" s="1"/>
  <c r="AO44" i="77"/>
  <c r="AN25" i="77"/>
  <c r="AO25" i="77" s="1"/>
  <c r="AN14" i="77"/>
  <c r="AO14" i="77" s="1"/>
  <c r="AN33" i="77"/>
  <c r="AO33" i="77" s="1"/>
  <c r="AN18" i="77"/>
  <c r="AO18" i="77" s="1"/>
  <c r="AO39" i="77"/>
  <c r="AN63" i="77"/>
  <c r="AO63" i="77" s="1"/>
  <c r="AN28" i="77"/>
  <c r="AO28" i="77" s="1"/>
  <c r="AN26" i="77"/>
  <c r="AO26" i="77" s="1"/>
  <c r="AN15" i="77"/>
  <c r="AO15" i="77" s="1"/>
  <c r="AN90" i="77"/>
  <c r="AO90" i="77" s="1"/>
  <c r="AN81" i="77"/>
  <c r="AO81" i="77" s="1"/>
  <c r="AN49" i="77"/>
  <c r="AO49" i="77" s="1"/>
  <c r="AN21" i="77"/>
  <c r="AO21" i="77" s="1"/>
  <c r="AN8" i="77"/>
  <c r="AO8" i="77" s="1"/>
  <c r="W91" i="75"/>
  <c r="W90" i="75"/>
  <c r="W76" i="75"/>
  <c r="W70" i="75"/>
  <c r="W69" i="75"/>
  <c r="W97" i="75"/>
  <c r="W89" i="75"/>
  <c r="W77" i="75"/>
  <c r="W44" i="75"/>
  <c r="W33" i="75"/>
  <c r="W31" i="75"/>
  <c r="W98" i="75"/>
  <c r="W85" i="75"/>
  <c r="W78" i="75"/>
  <c r="W75" i="75"/>
  <c r="W74" i="75"/>
  <c r="W73" i="75"/>
  <c r="W72" i="75"/>
  <c r="W41" i="75"/>
  <c r="W35" i="75"/>
  <c r="W34" i="75"/>
  <c r="W28" i="75"/>
  <c r="W21" i="75"/>
  <c r="W95" i="75"/>
  <c r="W79" i="75"/>
  <c r="W22" i="75"/>
  <c r="W14" i="75"/>
  <c r="W80" i="75"/>
  <c r="W42" i="75"/>
  <c r="W36" i="75"/>
  <c r="W29" i="75"/>
  <c r="W23" i="75"/>
  <c r="W13" i="75"/>
  <c r="W84" i="75"/>
  <c r="W65" i="75"/>
  <c r="W64" i="75"/>
  <c r="W58" i="75"/>
  <c r="W57" i="75"/>
  <c r="W55" i="75"/>
  <c r="W53" i="75"/>
  <c r="W52" i="75"/>
  <c r="W40" i="75"/>
  <c r="W32" i="75"/>
  <c r="W27" i="75"/>
  <c r="W20" i="75"/>
  <c r="W93" i="75"/>
  <c r="W83" i="75"/>
  <c r="W71" i="75"/>
  <c r="W50" i="75"/>
  <c r="W45" i="75"/>
  <c r="W16" i="75"/>
  <c r="W11" i="75"/>
  <c r="W67" i="75"/>
  <c r="W59" i="75"/>
  <c r="W48" i="75"/>
  <c r="W8" i="75"/>
  <c r="W81" i="75"/>
  <c r="W56" i="75"/>
  <c r="W12" i="75"/>
  <c r="W88" i="75"/>
  <c r="W86" i="75"/>
  <c r="W68" i="75"/>
  <c r="W62" i="75"/>
  <c r="W51" i="75"/>
  <c r="W43" i="75"/>
  <c r="W38" i="75"/>
  <c r="W25" i="75"/>
  <c r="W19" i="75"/>
  <c r="W99" i="75"/>
  <c r="W96" i="75"/>
  <c r="W94" i="75"/>
  <c r="W82" i="75"/>
  <c r="W60" i="75"/>
  <c r="W49" i="75"/>
  <c r="W92" i="75"/>
  <c r="W63" i="75"/>
  <c r="W54" i="75"/>
  <c r="W87" i="75"/>
  <c r="W39" i="75"/>
  <c r="W26" i="75"/>
  <c r="W15" i="75"/>
  <c r="W66" i="75"/>
  <c r="W30" i="75"/>
  <c r="W37" i="75"/>
  <c r="W17" i="75"/>
  <c r="W47" i="75"/>
  <c r="W24" i="75"/>
  <c r="W10" i="75"/>
  <c r="W46" i="75"/>
  <c r="W18" i="75"/>
  <c r="W9" i="75"/>
  <c r="W61" i="75"/>
  <c r="AN118" i="69"/>
  <c r="AO118" i="69" s="1"/>
  <c r="AN117" i="69"/>
  <c r="AO117" i="69" s="1"/>
  <c r="AN116" i="69"/>
  <c r="AO116" i="69" s="1"/>
  <c r="AN95" i="69"/>
  <c r="AO95" i="69" s="1"/>
  <c r="AN84" i="69"/>
  <c r="AO84" i="69" s="1"/>
  <c r="AN83" i="69"/>
  <c r="AO83" i="69" s="1"/>
  <c r="AN75" i="69"/>
  <c r="AO75" i="69" s="1"/>
  <c r="AN74" i="69"/>
  <c r="AO74" i="69" s="1"/>
  <c r="AN64" i="69"/>
  <c r="AN62" i="69"/>
  <c r="AO62" i="69" s="1"/>
  <c r="AN58" i="69"/>
  <c r="AN54" i="69"/>
  <c r="AO54" i="69" s="1"/>
  <c r="AN53" i="69"/>
  <c r="AO53" i="69" s="1"/>
  <c r="AN52" i="69"/>
  <c r="AO52" i="69" s="1"/>
  <c r="AN34" i="69"/>
  <c r="AO34" i="69" s="1"/>
  <c r="AN33" i="69"/>
  <c r="AO33" i="69" s="1"/>
  <c r="AN32" i="69"/>
  <c r="AN15" i="69"/>
  <c r="AO15" i="69" s="1"/>
  <c r="AN114" i="69"/>
  <c r="AO114" i="69" s="1"/>
  <c r="AN113" i="69"/>
  <c r="AO113" i="69" s="1"/>
  <c r="AN110" i="69"/>
  <c r="AO110" i="69" s="1"/>
  <c r="AN109" i="69"/>
  <c r="AO109" i="69" s="1"/>
  <c r="AN96" i="69"/>
  <c r="AO96" i="69" s="1"/>
  <c r="AN85" i="69"/>
  <c r="AO85" i="69" s="1"/>
  <c r="AN67" i="69"/>
  <c r="AO67" i="69" s="1"/>
  <c r="AN66" i="69"/>
  <c r="AO66" i="69" s="1"/>
  <c r="AN50" i="69"/>
  <c r="AO50" i="69" s="1"/>
  <c r="AN49" i="69"/>
  <c r="AO49" i="69" s="1"/>
  <c r="AN48" i="69"/>
  <c r="AN30" i="69"/>
  <c r="AO30" i="69" s="1"/>
  <c r="AN29" i="69"/>
  <c r="AO29" i="69" s="1"/>
  <c r="AN28" i="69"/>
  <c r="AO28" i="69" s="1"/>
  <c r="AO27" i="69"/>
  <c r="AN120" i="69"/>
  <c r="AO120" i="69" s="1"/>
  <c r="AN119" i="69"/>
  <c r="AO119" i="69" s="1"/>
  <c r="AN94" i="69"/>
  <c r="AO94" i="69" s="1"/>
  <c r="AN73" i="69"/>
  <c r="AO73" i="69" s="1"/>
  <c r="AO64" i="69"/>
  <c r="AN63" i="69"/>
  <c r="AO58" i="69"/>
  <c r="AN55" i="69"/>
  <c r="AN35" i="69"/>
  <c r="AO35" i="69" s="1"/>
  <c r="AO32" i="69"/>
  <c r="AN16" i="69"/>
  <c r="AO16" i="69" s="1"/>
  <c r="AN102" i="69"/>
  <c r="AO102" i="69" s="1"/>
  <c r="AN97" i="69"/>
  <c r="AO97" i="69" s="1"/>
  <c r="AN82" i="69"/>
  <c r="AO82" i="69" s="1"/>
  <c r="AN78" i="69"/>
  <c r="AO78" i="69" s="1"/>
  <c r="AN44" i="69"/>
  <c r="AN42" i="69"/>
  <c r="AO42" i="69" s="1"/>
  <c r="AN36" i="69"/>
  <c r="AO36" i="69" s="1"/>
  <c r="AN20" i="69"/>
  <c r="AO20" i="69" s="1"/>
  <c r="AN104" i="69"/>
  <c r="AO104" i="69" s="1"/>
  <c r="AN92" i="69"/>
  <c r="AO92" i="69" s="1"/>
  <c r="AN86" i="69"/>
  <c r="AO86" i="69" s="1"/>
  <c r="AN65" i="69"/>
  <c r="AO65" i="69" s="1"/>
  <c r="AN51" i="69"/>
  <c r="AO51" i="69" s="1"/>
  <c r="AN23" i="69"/>
  <c r="AN101" i="69"/>
  <c r="AO101" i="69" s="1"/>
  <c r="AN71" i="69"/>
  <c r="AO71" i="69" s="1"/>
  <c r="AN60" i="69"/>
  <c r="AO60" i="69" s="1"/>
  <c r="AN57" i="69"/>
  <c r="AO57" i="69" s="1"/>
  <c r="AN41" i="69"/>
  <c r="AN26" i="69"/>
  <c r="AO26" i="69" s="1"/>
  <c r="AO19" i="69"/>
  <c r="AN18" i="69"/>
  <c r="AN13" i="69"/>
  <c r="AO13" i="69" s="1"/>
  <c r="AN11" i="69"/>
  <c r="AO11" i="69" s="1"/>
  <c r="AN121" i="69"/>
  <c r="AO121" i="69" s="1"/>
  <c r="AN108" i="69"/>
  <c r="AO108" i="69" s="1"/>
  <c r="AO44" i="69"/>
  <c r="AN43" i="69"/>
  <c r="AO43" i="69" s="1"/>
  <c r="AN27" i="69"/>
  <c r="AN19" i="69"/>
  <c r="AN14" i="69"/>
  <c r="AO14" i="69" s="1"/>
  <c r="AO106" i="69"/>
  <c r="AN98" i="69"/>
  <c r="AO98" i="69" s="1"/>
  <c r="AN46" i="69"/>
  <c r="AO46" i="69" s="1"/>
  <c r="AN25" i="69"/>
  <c r="AN8" i="69"/>
  <c r="AO8" i="69" s="1"/>
  <c r="AN111" i="69"/>
  <c r="AO111" i="69" s="1"/>
  <c r="AN106" i="69"/>
  <c r="AN87" i="69"/>
  <c r="AO87" i="69" s="1"/>
  <c r="AO9" i="69"/>
  <c r="AN103" i="69"/>
  <c r="AO103" i="69" s="1"/>
  <c r="AN76" i="69"/>
  <c r="AO76" i="69" s="1"/>
  <c r="AN22" i="69"/>
  <c r="AO22" i="69" s="1"/>
  <c r="AN9" i="69"/>
  <c r="AN81" i="69"/>
  <c r="AO81" i="69" s="1"/>
  <c r="AN69" i="69"/>
  <c r="AO69" i="69" s="1"/>
  <c r="AN56" i="69"/>
  <c r="AO56" i="69" s="1"/>
  <c r="AN47" i="69"/>
  <c r="AO47" i="69" s="1"/>
  <c r="AO41" i="69"/>
  <c r="AN38" i="69"/>
  <c r="AO38" i="69" s="1"/>
  <c r="AO23" i="69"/>
  <c r="AN17" i="69"/>
  <c r="AO17" i="69" s="1"/>
  <c r="AN12" i="69"/>
  <c r="AO12" i="69" s="1"/>
  <c r="AN90" i="69"/>
  <c r="AO90" i="69" s="1"/>
  <c r="AN72" i="69"/>
  <c r="AO72" i="69" s="1"/>
  <c r="AN31" i="69"/>
  <c r="AO31" i="69" s="1"/>
  <c r="AN107" i="69"/>
  <c r="AO107" i="69" s="1"/>
  <c r="AN99" i="69"/>
  <c r="AO99" i="69" s="1"/>
  <c r="AN79" i="69"/>
  <c r="AO79" i="69" s="1"/>
  <c r="AO63" i="69"/>
  <c r="AN59" i="69"/>
  <c r="AO59" i="69" s="1"/>
  <c r="AN24" i="69"/>
  <c r="AO24" i="69" s="1"/>
  <c r="AN112" i="69"/>
  <c r="AO112" i="69" s="1"/>
  <c r="AN105" i="69"/>
  <c r="AO105" i="69" s="1"/>
  <c r="AN88" i="69"/>
  <c r="AO88" i="69" s="1"/>
  <c r="AN70" i="69"/>
  <c r="AO70" i="69" s="1"/>
  <c r="AN61" i="69"/>
  <c r="AO61" i="69" s="1"/>
  <c r="AO48" i="69"/>
  <c r="AN39" i="69"/>
  <c r="AO39" i="69" s="1"/>
  <c r="AO18" i="69"/>
  <c r="AO10" i="69"/>
  <c r="AN93" i="69"/>
  <c r="AO93" i="69" s="1"/>
  <c r="AN77" i="69"/>
  <c r="AO77" i="69" s="1"/>
  <c r="AN100" i="69"/>
  <c r="AO100" i="69" s="1"/>
  <c r="AN89" i="69"/>
  <c r="AO89" i="69" s="1"/>
  <c r="AN68" i="69"/>
  <c r="AO68" i="69" s="1"/>
  <c r="AO55" i="69"/>
  <c r="AN40" i="69"/>
  <c r="AN37" i="69"/>
  <c r="AO37" i="69" s="1"/>
  <c r="AO25" i="69"/>
  <c r="AN21" i="69"/>
  <c r="AO21" i="69" s="1"/>
  <c r="AO40" i="69"/>
  <c r="AN80" i="69"/>
  <c r="AO80" i="69" s="1"/>
  <c r="AN45" i="69"/>
  <c r="AO45" i="69" s="1"/>
  <c r="AN10" i="69"/>
  <c r="AN115" i="69"/>
  <c r="AO115" i="69" s="1"/>
  <c r="AN91" i="69"/>
  <c r="AO91" i="69" s="1"/>
  <c r="AU133" i="86"/>
  <c r="AT126" i="86"/>
  <c r="AU123" i="86"/>
  <c r="AT118" i="86"/>
  <c r="AT116" i="86"/>
  <c r="AU114" i="86"/>
  <c r="AT106" i="86"/>
  <c r="AU106" i="86" s="1"/>
  <c r="AT102" i="86"/>
  <c r="AU102" i="86" s="1"/>
  <c r="AT129" i="86"/>
  <c r="AU129" i="86" s="1"/>
  <c r="AU126" i="86"/>
  <c r="AT120" i="86"/>
  <c r="AU120" i="86" s="1"/>
  <c r="AU118" i="86"/>
  <c r="AU116" i="86"/>
  <c r="AT104" i="86"/>
  <c r="AT100" i="86"/>
  <c r="AT133" i="86"/>
  <c r="AT131" i="86"/>
  <c r="AU121" i="86"/>
  <c r="AT103" i="86"/>
  <c r="AT91" i="86"/>
  <c r="AU91" i="86" s="1"/>
  <c r="AT90" i="86"/>
  <c r="AU90" i="86" s="1"/>
  <c r="AT78" i="86"/>
  <c r="AU78" i="86" s="1"/>
  <c r="AT56" i="86"/>
  <c r="AU56" i="86" s="1"/>
  <c r="AT38" i="86"/>
  <c r="AU38" i="86" s="1"/>
  <c r="AT27" i="86"/>
  <c r="AT22" i="86"/>
  <c r="AU22" i="86" s="1"/>
  <c r="AT9" i="86"/>
  <c r="AT121" i="86"/>
  <c r="AT114" i="86"/>
  <c r="AU99" i="86"/>
  <c r="AT89" i="86"/>
  <c r="AU89" i="86" s="1"/>
  <c r="AU75" i="86"/>
  <c r="AU45" i="86"/>
  <c r="AT43" i="86"/>
  <c r="AU43" i="86" s="1"/>
  <c r="AT32" i="86"/>
  <c r="AU32" i="86" s="1"/>
  <c r="AT26" i="86"/>
  <c r="AU26" i="86" s="1"/>
  <c r="AT21" i="86"/>
  <c r="AU21" i="86" s="1"/>
  <c r="AU128" i="86"/>
  <c r="AT123" i="86"/>
  <c r="AU117" i="86"/>
  <c r="AT111" i="86"/>
  <c r="AU111" i="86" s="1"/>
  <c r="AT107" i="86"/>
  <c r="AU107" i="86" s="1"/>
  <c r="AT99" i="86"/>
  <c r="AT88" i="86"/>
  <c r="AU88" i="86" s="1"/>
  <c r="AU83" i="86"/>
  <c r="AT80" i="86"/>
  <c r="AU80" i="86" s="1"/>
  <c r="AT75" i="86"/>
  <c r="AU70" i="86"/>
  <c r="AU62" i="86"/>
  <c r="AU58" i="86"/>
  <c r="AU53" i="86"/>
  <c r="AT45" i="86"/>
  <c r="AT37" i="86"/>
  <c r="AU37" i="86" s="1"/>
  <c r="AU31" i="86"/>
  <c r="AT17" i="86"/>
  <c r="AU17" i="86" s="1"/>
  <c r="AT14" i="86"/>
  <c r="AU14" i="86" s="1"/>
  <c r="AU11" i="86"/>
  <c r="AU131" i="86"/>
  <c r="AT124" i="86"/>
  <c r="AU124" i="86" s="1"/>
  <c r="AT115" i="86"/>
  <c r="AU115" i="86" s="1"/>
  <c r="AT136" i="86"/>
  <c r="AU136" i="86" s="1"/>
  <c r="AT97" i="86"/>
  <c r="AT73" i="86"/>
  <c r="AU73" i="86" s="1"/>
  <c r="AT64" i="86"/>
  <c r="AU64" i="86" s="1"/>
  <c r="AU55" i="86"/>
  <c r="AT48" i="86"/>
  <c r="AU48" i="86" s="1"/>
  <c r="AU35" i="86"/>
  <c r="AT34" i="86"/>
  <c r="AU34" i="86" s="1"/>
  <c r="AT24" i="86"/>
  <c r="AU24" i="86" s="1"/>
  <c r="AU13" i="86"/>
  <c r="AT8" i="86"/>
  <c r="AU8" i="86" s="1"/>
  <c r="AT105" i="86"/>
  <c r="AU105" i="86" s="1"/>
  <c r="AT83" i="86"/>
  <c r="AT70" i="86"/>
  <c r="AT65" i="86"/>
  <c r="AU65" i="86" s="1"/>
  <c r="AT62" i="86"/>
  <c r="AT55" i="86"/>
  <c r="AT53" i="86"/>
  <c r="AT35" i="86"/>
  <c r="AT15" i="86"/>
  <c r="AU15" i="86" s="1"/>
  <c r="AT13" i="86"/>
  <c r="AT12" i="86"/>
  <c r="AU12" i="86" s="1"/>
  <c r="AT119" i="86"/>
  <c r="AU119" i="86" s="1"/>
  <c r="AT108" i="86"/>
  <c r="AU108" i="86" s="1"/>
  <c r="AU63" i="86"/>
  <c r="AT57" i="86"/>
  <c r="AU57" i="86" s="1"/>
  <c r="AU46" i="86"/>
  <c r="AT23" i="86"/>
  <c r="AU23" i="86" s="1"/>
  <c r="AT10" i="86"/>
  <c r="AU10" i="86" s="1"/>
  <c r="AU9" i="86"/>
  <c r="AT110" i="86"/>
  <c r="AU110" i="86" s="1"/>
  <c r="AT87" i="86"/>
  <c r="AU87" i="86" s="1"/>
  <c r="AT84" i="86"/>
  <c r="AU84" i="86" s="1"/>
  <c r="AT71" i="86"/>
  <c r="AU71" i="86" s="1"/>
  <c r="AT63" i="86"/>
  <c r="AT54" i="86"/>
  <c r="AU54" i="86" s="1"/>
  <c r="AT46" i="86"/>
  <c r="AT137" i="86"/>
  <c r="AU137" i="86" s="1"/>
  <c r="AT130" i="86"/>
  <c r="AU130" i="86" s="1"/>
  <c r="AU85" i="86"/>
  <c r="AT82" i="86"/>
  <c r="AU82" i="86" s="1"/>
  <c r="AU81" i="86"/>
  <c r="AU69" i="86"/>
  <c r="AT68" i="86"/>
  <c r="AU68" i="86" s="1"/>
  <c r="AU61" i="86"/>
  <c r="AT60" i="86"/>
  <c r="AU60" i="86" s="1"/>
  <c r="AU51" i="86"/>
  <c r="AT42" i="86"/>
  <c r="AU42" i="86" s="1"/>
  <c r="AT31" i="86"/>
  <c r="AT30" i="86"/>
  <c r="AU30" i="86" s="1"/>
  <c r="AU27" i="86"/>
  <c r="AT128" i="86"/>
  <c r="AU122" i="86"/>
  <c r="AT109" i="86"/>
  <c r="AU109" i="86" s="1"/>
  <c r="AT92" i="86"/>
  <c r="AU92" i="86" s="1"/>
  <c r="AT86" i="86"/>
  <c r="AU86" i="86" s="1"/>
  <c r="AT85" i="86"/>
  <c r="AT81" i="86"/>
  <c r="AT69" i="86"/>
  <c r="AT61" i="86"/>
  <c r="AT52" i="86"/>
  <c r="AU52" i="86" s="1"/>
  <c r="AT51" i="86"/>
  <c r="AT44" i="86"/>
  <c r="AU44" i="86" s="1"/>
  <c r="AT41" i="86"/>
  <c r="AU41" i="86" s="1"/>
  <c r="AT39" i="86"/>
  <c r="AU39" i="86" s="1"/>
  <c r="AU127" i="86"/>
  <c r="AT122" i="86"/>
  <c r="AT112" i="86"/>
  <c r="AU112" i="86" s="1"/>
  <c r="AT95" i="86"/>
  <c r="AU95" i="86" s="1"/>
  <c r="AT77" i="86"/>
  <c r="AU77" i="86" s="1"/>
  <c r="AU49" i="86"/>
  <c r="AT40" i="86"/>
  <c r="AU40" i="86" s="1"/>
  <c r="AT29" i="86"/>
  <c r="AU29" i="86" s="1"/>
  <c r="AT28" i="86"/>
  <c r="AU28" i="86" s="1"/>
  <c r="AT127" i="86"/>
  <c r="AT125" i="86"/>
  <c r="AU125" i="86" s="1"/>
  <c r="AU113" i="86"/>
  <c r="AU103" i="86"/>
  <c r="AU98" i="86"/>
  <c r="AT96" i="86"/>
  <c r="AU96" i="86" s="1"/>
  <c r="AU93" i="86"/>
  <c r="AT79" i="86"/>
  <c r="AU79" i="86" s="1"/>
  <c r="AT49" i="86"/>
  <c r="AT20" i="86"/>
  <c r="AU20" i="86" s="1"/>
  <c r="AT134" i="86"/>
  <c r="AU104" i="86"/>
  <c r="AT101" i="86"/>
  <c r="AU97" i="86"/>
  <c r="AT76" i="86"/>
  <c r="AU76" i="86" s="1"/>
  <c r="AT74" i="86"/>
  <c r="AT67" i="86"/>
  <c r="AT59" i="86"/>
  <c r="AT47" i="86"/>
  <c r="AU47" i="86" s="1"/>
  <c r="AT36" i="86"/>
  <c r="AU36" i="86" s="1"/>
  <c r="AT33" i="86"/>
  <c r="AU33" i="86" s="1"/>
  <c r="AT25" i="86"/>
  <c r="AU25" i="86" s="1"/>
  <c r="AT19" i="86"/>
  <c r="AU19" i="86" s="1"/>
  <c r="AT18" i="86"/>
  <c r="AT16" i="86"/>
  <c r="AU16" i="86" s="1"/>
  <c r="AT11" i="86"/>
  <c r="AT135" i="86"/>
  <c r="AU135" i="86" s="1"/>
  <c r="AT98" i="86"/>
  <c r="AT93" i="86"/>
  <c r="AU74" i="86"/>
  <c r="AT58" i="86"/>
  <c r="AT66" i="86"/>
  <c r="AU66" i="86" s="1"/>
  <c r="AT132" i="86"/>
  <c r="AU132" i="86" s="1"/>
  <c r="AU100" i="86"/>
  <c r="AU134" i="86"/>
  <c r="AT113" i="86"/>
  <c r="AT94" i="86"/>
  <c r="AU94" i="86" s="1"/>
  <c r="AU59" i="86"/>
  <c r="AU67" i="86"/>
  <c r="AT117" i="86"/>
  <c r="AU101" i="86"/>
  <c r="AT72" i="86"/>
  <c r="AU72" i="86" s="1"/>
  <c r="AT50" i="86"/>
  <c r="AU50" i="86" s="1"/>
  <c r="AU18" i="86"/>
  <c r="AH96" i="67"/>
  <c r="AI96" i="67" s="1"/>
  <c r="AH89" i="67"/>
  <c r="AI89" i="67" s="1"/>
  <c r="AH77" i="67"/>
  <c r="AI77" i="67" s="1"/>
  <c r="AH44" i="67"/>
  <c r="AI44" i="67" s="1"/>
  <c r="AH27" i="67"/>
  <c r="AI27" i="67" s="1"/>
  <c r="AH95" i="67"/>
  <c r="AI95" i="67" s="1"/>
  <c r="AH88" i="67"/>
  <c r="AI88" i="67" s="1"/>
  <c r="AH76" i="67"/>
  <c r="AI76" i="67" s="1"/>
  <c r="AH43" i="67"/>
  <c r="AI43" i="67" s="1"/>
  <c r="AH28" i="67"/>
  <c r="AH85" i="67"/>
  <c r="AI85" i="67" s="1"/>
  <c r="AH68" i="67"/>
  <c r="AI68" i="67" s="1"/>
  <c r="AH58" i="67"/>
  <c r="AI58" i="67" s="1"/>
  <c r="AH45" i="67"/>
  <c r="AI45" i="67" s="1"/>
  <c r="AH23" i="67"/>
  <c r="AH14" i="67"/>
  <c r="AH98" i="67"/>
  <c r="AI98" i="67" s="1"/>
  <c r="AH93" i="67"/>
  <c r="AI93" i="67" s="1"/>
  <c r="AH80" i="67"/>
  <c r="AI80" i="67" s="1"/>
  <c r="AH69" i="67"/>
  <c r="AI69" i="67" s="1"/>
  <c r="AH59" i="67"/>
  <c r="AI59" i="67" s="1"/>
  <c r="AH49" i="67"/>
  <c r="AI49" i="67" s="1"/>
  <c r="AH40" i="67"/>
  <c r="AI40" i="67" s="1"/>
  <c r="AH15" i="67"/>
  <c r="AI15" i="67" s="1"/>
  <c r="AH86" i="67"/>
  <c r="AI86" i="67" s="1"/>
  <c r="AH70" i="67"/>
  <c r="AI70" i="67" s="1"/>
  <c r="AH60" i="67"/>
  <c r="AI60" i="67" s="1"/>
  <c r="AH24" i="67"/>
  <c r="AI24" i="67" s="1"/>
  <c r="AH17" i="67"/>
  <c r="AI17" i="67" s="1"/>
  <c r="AH16" i="67"/>
  <c r="AI16" i="67" s="1"/>
  <c r="AH94" i="67"/>
  <c r="AI94" i="67" s="1"/>
  <c r="AH90" i="67"/>
  <c r="AI90" i="67" s="1"/>
  <c r="AH61" i="67"/>
  <c r="AI61" i="67" s="1"/>
  <c r="AH50" i="67"/>
  <c r="AI50" i="67" s="1"/>
  <c r="AH46" i="67"/>
  <c r="AI46" i="67" s="1"/>
  <c r="AH41" i="67"/>
  <c r="AI41" i="67" s="1"/>
  <c r="AH36" i="67"/>
  <c r="AI36" i="67" s="1"/>
  <c r="AH25" i="67"/>
  <c r="AI25" i="67" s="1"/>
  <c r="AH18" i="67"/>
  <c r="AI18" i="67" s="1"/>
  <c r="AH97" i="67"/>
  <c r="AI97" i="67" s="1"/>
  <c r="AH92" i="67"/>
  <c r="AI92" i="67" s="1"/>
  <c r="AH75" i="67"/>
  <c r="AI75" i="67" s="1"/>
  <c r="AH67" i="67"/>
  <c r="AI67" i="67" s="1"/>
  <c r="AH57" i="67"/>
  <c r="AH48" i="67"/>
  <c r="AI48" i="67" s="1"/>
  <c r="AH39" i="67"/>
  <c r="AI39" i="67" s="1"/>
  <c r="AH35" i="67"/>
  <c r="AI35" i="67" s="1"/>
  <c r="AI23" i="67"/>
  <c r="AH22" i="67"/>
  <c r="AI14" i="67"/>
  <c r="AH13" i="67"/>
  <c r="AI13" i="67" s="1"/>
  <c r="AH84" i="67"/>
  <c r="AH52" i="67"/>
  <c r="AI52" i="67" s="1"/>
  <c r="AH42" i="67"/>
  <c r="AI42" i="67" s="1"/>
  <c r="AH30" i="67"/>
  <c r="AI30" i="67" s="1"/>
  <c r="AH21" i="67"/>
  <c r="AI21" i="67" s="1"/>
  <c r="AH19" i="67"/>
  <c r="AI19" i="67" s="1"/>
  <c r="AH65" i="67"/>
  <c r="AI65" i="67" s="1"/>
  <c r="AH33" i="67"/>
  <c r="AI33" i="67" s="1"/>
  <c r="AI28" i="67"/>
  <c r="AH26" i="67"/>
  <c r="AI26" i="67" s="1"/>
  <c r="AH10" i="67"/>
  <c r="AI10" i="67" s="1"/>
  <c r="AH82" i="67"/>
  <c r="AI82" i="67" s="1"/>
  <c r="AH78" i="67"/>
  <c r="AI78" i="67" s="1"/>
  <c r="AH71" i="67"/>
  <c r="AI71" i="67" s="1"/>
  <c r="AH63" i="67"/>
  <c r="AI63" i="67" s="1"/>
  <c r="AH55" i="67"/>
  <c r="AI55" i="67" s="1"/>
  <c r="AH38" i="67"/>
  <c r="AI38" i="67" s="1"/>
  <c r="AH87" i="67"/>
  <c r="AI87" i="67" s="1"/>
  <c r="AH73" i="67"/>
  <c r="AI73" i="67" s="1"/>
  <c r="AH51" i="67"/>
  <c r="AI51" i="67" s="1"/>
  <c r="AH31" i="67"/>
  <c r="AI31" i="67" s="1"/>
  <c r="AI22" i="67"/>
  <c r="AH11" i="67"/>
  <c r="AI11" i="67" s="1"/>
  <c r="AH66" i="67"/>
  <c r="AI66" i="67" s="1"/>
  <c r="AH56" i="67"/>
  <c r="AI56" i="67" s="1"/>
  <c r="AH53" i="67"/>
  <c r="AI53" i="67" s="1"/>
  <c r="AH34" i="67"/>
  <c r="AI34" i="67" s="1"/>
  <c r="AI12" i="67"/>
  <c r="AH8" i="67"/>
  <c r="AI8" i="67" s="1"/>
  <c r="AH91" i="67"/>
  <c r="AI91" i="67" s="1"/>
  <c r="AH47" i="67"/>
  <c r="AI47" i="67" s="1"/>
  <c r="AH29" i="67"/>
  <c r="AI29" i="67" s="1"/>
  <c r="AH20" i="67"/>
  <c r="AI20" i="67" s="1"/>
  <c r="AH12" i="67"/>
  <c r="AH83" i="67"/>
  <c r="AI83" i="67" s="1"/>
  <c r="AH81" i="67"/>
  <c r="AI81" i="67" s="1"/>
  <c r="AI57" i="67"/>
  <c r="AI32" i="67"/>
  <c r="AH79" i="67"/>
  <c r="AI79" i="67" s="1"/>
  <c r="AH74" i="67"/>
  <c r="AI74" i="67" s="1"/>
  <c r="AH64" i="67"/>
  <c r="AI64" i="67" s="1"/>
  <c r="AH62" i="67"/>
  <c r="AI62" i="67" s="1"/>
  <c r="AH37" i="67"/>
  <c r="AI37" i="67" s="1"/>
  <c r="AH32" i="67"/>
  <c r="AI84" i="67"/>
  <c r="AH72" i="67"/>
  <c r="AI72" i="67" s="1"/>
  <c r="AH54" i="67"/>
  <c r="AI54" i="67" s="1"/>
  <c r="AH9" i="67"/>
  <c r="AI9" i="67"/>
  <c r="AW98" i="67"/>
  <c r="AX98" i="67" s="1"/>
  <c r="AW94" i="67"/>
  <c r="AW83" i="67"/>
  <c r="AX83" i="67" s="1"/>
  <c r="AW75" i="67"/>
  <c r="AX75" i="67" s="1"/>
  <c r="AW67" i="67"/>
  <c r="AX67" i="67" s="1"/>
  <c r="AW59" i="67"/>
  <c r="AX59" i="67" s="1"/>
  <c r="AW51" i="67"/>
  <c r="AX51" i="67" s="1"/>
  <c r="AW32" i="67"/>
  <c r="AX32" i="67" s="1"/>
  <c r="AW29" i="67"/>
  <c r="AX29" i="67" s="1"/>
  <c r="AW25" i="67"/>
  <c r="AX25" i="67" s="1"/>
  <c r="AW18" i="67"/>
  <c r="AX18" i="67" s="1"/>
  <c r="AW14" i="67"/>
  <c r="AW11" i="67"/>
  <c r="AX11" i="67" s="1"/>
  <c r="AX94" i="67"/>
  <c r="AW87" i="67"/>
  <c r="AX87" i="67" s="1"/>
  <c r="AW79" i="67"/>
  <c r="AW71" i="67"/>
  <c r="AW63" i="67"/>
  <c r="AX63" i="67" s="1"/>
  <c r="AW55" i="67"/>
  <c r="AX55" i="67" s="1"/>
  <c r="AW47" i="67"/>
  <c r="AW44" i="67"/>
  <c r="AX44" i="67" s="1"/>
  <c r="AX14" i="67"/>
  <c r="AW97" i="67"/>
  <c r="AX97" i="67" s="1"/>
  <c r="AW88" i="67"/>
  <c r="AX88" i="67" s="1"/>
  <c r="AW84" i="67"/>
  <c r="AX84" i="67" s="1"/>
  <c r="AW78" i="67"/>
  <c r="AX78" i="67" s="1"/>
  <c r="AW73" i="67"/>
  <c r="AX73" i="67" s="1"/>
  <c r="AW58" i="67"/>
  <c r="AX58" i="67" s="1"/>
  <c r="AW48" i="67"/>
  <c r="AX48" i="67" s="1"/>
  <c r="AW35" i="67"/>
  <c r="AX35" i="67" s="1"/>
  <c r="AW30" i="67"/>
  <c r="AX30" i="67" s="1"/>
  <c r="AW26" i="67"/>
  <c r="AX26" i="67" s="1"/>
  <c r="AW21" i="67"/>
  <c r="AX21" i="67" s="1"/>
  <c r="AW16" i="67"/>
  <c r="AX16" i="67" s="1"/>
  <c r="AW53" i="67"/>
  <c r="AX53" i="67" s="1"/>
  <c r="AW12" i="67"/>
  <c r="AX12" i="67" s="1"/>
  <c r="AW96" i="67"/>
  <c r="AX96" i="67" s="1"/>
  <c r="AW92" i="67"/>
  <c r="AX92" i="67" s="1"/>
  <c r="AW82" i="67"/>
  <c r="AX82" i="67" s="1"/>
  <c r="AW72" i="67"/>
  <c r="AX72" i="67" s="1"/>
  <c r="AW68" i="67"/>
  <c r="AX68" i="67" s="1"/>
  <c r="AW62" i="67"/>
  <c r="AX62" i="67" s="1"/>
  <c r="AW57" i="67"/>
  <c r="AX57" i="67" s="1"/>
  <c r="AX47" i="67"/>
  <c r="AW43" i="67"/>
  <c r="AX43" i="67" s="1"/>
  <c r="AW38" i="67"/>
  <c r="AX38" i="67" s="1"/>
  <c r="AW34" i="67"/>
  <c r="AX34" i="67" s="1"/>
  <c r="AW24" i="67"/>
  <c r="AX24" i="67" s="1"/>
  <c r="AW77" i="67"/>
  <c r="AX77" i="67" s="1"/>
  <c r="AW20" i="67"/>
  <c r="AX20" i="67" s="1"/>
  <c r="AW15" i="67"/>
  <c r="AX15" i="67" s="1"/>
  <c r="AW91" i="67"/>
  <c r="AX91" i="67" s="1"/>
  <c r="AW86" i="67"/>
  <c r="AX86" i="67" s="1"/>
  <c r="AW81" i="67"/>
  <c r="AX81" i="67" s="1"/>
  <c r="AX71" i="67"/>
  <c r="AW66" i="67"/>
  <c r="AX66" i="67" s="1"/>
  <c r="AW56" i="67"/>
  <c r="AX56" i="67" s="1"/>
  <c r="AW52" i="67"/>
  <c r="AX52" i="67" s="1"/>
  <c r="AW46" i="67"/>
  <c r="AX46" i="67" s="1"/>
  <c r="AW42" i="67"/>
  <c r="AX42" i="67" s="1"/>
  <c r="AW33" i="67"/>
  <c r="AX33" i="67" s="1"/>
  <c r="AW10" i="67"/>
  <c r="AX10" i="67" s="1"/>
  <c r="AW93" i="67"/>
  <c r="AX93" i="67" s="1"/>
  <c r="AW69" i="67"/>
  <c r="AX69" i="67" s="1"/>
  <c r="AW39" i="67"/>
  <c r="AX39" i="67" s="1"/>
  <c r="AX79" i="67"/>
  <c r="AW65" i="67"/>
  <c r="AX65" i="67" s="1"/>
  <c r="AW54" i="67"/>
  <c r="AX54" i="67" s="1"/>
  <c r="AW41" i="67"/>
  <c r="AX41" i="67" s="1"/>
  <c r="AW19" i="67"/>
  <c r="AX19" i="67" s="1"/>
  <c r="AW8" i="67"/>
  <c r="AX8" i="67" s="1"/>
  <c r="AW61" i="67"/>
  <c r="AX61" i="67" s="1"/>
  <c r="AW89" i="67"/>
  <c r="AX89" i="67" s="1"/>
  <c r="AW28" i="67"/>
  <c r="AX28" i="67" s="1"/>
  <c r="AW76" i="67"/>
  <c r="AX76" i="67" s="1"/>
  <c r="AW64" i="67"/>
  <c r="AX64" i="67" s="1"/>
  <c r="AW50" i="67"/>
  <c r="AX50" i="67" s="1"/>
  <c r="AW40" i="67"/>
  <c r="AX40" i="67" s="1"/>
  <c r="AW17" i="67"/>
  <c r="AX17" i="67" s="1"/>
  <c r="AX37" i="67"/>
  <c r="AW74" i="67"/>
  <c r="AX74" i="67" s="1"/>
  <c r="AW49" i="67"/>
  <c r="AX49" i="67" s="1"/>
  <c r="AW37" i="67"/>
  <c r="AW27" i="67"/>
  <c r="AX27" i="67" s="1"/>
  <c r="AW95" i="67"/>
  <c r="AX95" i="67" s="1"/>
  <c r="AW85" i="67"/>
  <c r="AX85" i="67" s="1"/>
  <c r="AW36" i="67"/>
  <c r="AX36" i="67" s="1"/>
  <c r="AW23" i="67"/>
  <c r="AX23" i="67" s="1"/>
  <c r="AX13" i="67"/>
  <c r="AW70" i="67"/>
  <c r="AX70" i="67" s="1"/>
  <c r="AW60" i="67"/>
  <c r="AX60" i="67" s="1"/>
  <c r="AW13" i="67"/>
  <c r="AW80" i="67"/>
  <c r="AX80" i="67" s="1"/>
  <c r="AW45" i="67"/>
  <c r="AX45" i="67" s="1"/>
  <c r="AW22" i="67"/>
  <c r="AX22" i="67" s="1"/>
  <c r="AW9" i="67"/>
  <c r="AX9" i="67" s="1"/>
  <c r="AW90" i="67"/>
  <c r="AX90" i="67" s="1"/>
  <c r="AW31" i="67"/>
  <c r="AX31" i="67" s="1"/>
  <c r="AN137" i="86"/>
  <c r="AO137" i="86" s="1"/>
  <c r="AN128" i="86"/>
  <c r="AO128" i="86" s="1"/>
  <c r="AN111" i="86"/>
  <c r="AO111" i="86" s="1"/>
  <c r="AN109" i="86"/>
  <c r="AO109" i="86" s="1"/>
  <c r="AN107" i="86"/>
  <c r="AO107" i="86" s="1"/>
  <c r="AN95" i="86"/>
  <c r="AN131" i="86"/>
  <c r="AN115" i="86"/>
  <c r="AO115" i="86" s="1"/>
  <c r="AN113" i="86"/>
  <c r="AO113" i="86" s="1"/>
  <c r="AN99" i="86"/>
  <c r="AN97" i="86"/>
  <c r="AO97" i="86" s="1"/>
  <c r="AO95" i="86"/>
  <c r="AN92" i="86"/>
  <c r="AO92" i="86" s="1"/>
  <c r="AN129" i="86"/>
  <c r="AN127" i="86"/>
  <c r="AO127" i="86" s="1"/>
  <c r="AN122" i="86"/>
  <c r="AN119" i="86"/>
  <c r="AO118" i="86"/>
  <c r="AN105" i="86"/>
  <c r="AO105" i="86" s="1"/>
  <c r="AN104" i="86"/>
  <c r="AO104" i="86" s="1"/>
  <c r="AN100" i="86"/>
  <c r="AO100" i="86" s="1"/>
  <c r="AN85" i="86"/>
  <c r="AO85" i="86" s="1"/>
  <c r="AN79" i="86"/>
  <c r="AN57" i="86"/>
  <c r="AO57" i="86" s="1"/>
  <c r="AN44" i="86"/>
  <c r="AN34" i="86"/>
  <c r="AO34" i="86" s="1"/>
  <c r="AN28" i="86"/>
  <c r="AO28" i="86" s="1"/>
  <c r="AN23" i="86"/>
  <c r="AO23" i="86" s="1"/>
  <c r="AN134" i="86"/>
  <c r="AO134" i="86" s="1"/>
  <c r="AN118" i="86"/>
  <c r="AN112" i="86"/>
  <c r="AO112" i="86" s="1"/>
  <c r="AN93" i="86"/>
  <c r="AO93" i="86" s="1"/>
  <c r="AN76" i="86"/>
  <c r="AO76" i="86" s="1"/>
  <c r="AN71" i="86"/>
  <c r="AO71" i="86" s="1"/>
  <c r="AN63" i="86"/>
  <c r="AO63" i="86" s="1"/>
  <c r="AN59" i="86"/>
  <c r="AO59" i="86" s="1"/>
  <c r="AN54" i="86"/>
  <c r="AO54" i="86" s="1"/>
  <c r="AN46" i="86"/>
  <c r="AO46" i="86" s="1"/>
  <c r="AN39" i="86"/>
  <c r="AO39" i="86" s="1"/>
  <c r="AN18" i="86"/>
  <c r="AO18" i="86" s="1"/>
  <c r="AN136" i="86"/>
  <c r="AO136" i="86" s="1"/>
  <c r="AN91" i="86"/>
  <c r="AO91" i="86" s="1"/>
  <c r="AN90" i="86"/>
  <c r="AO90" i="86" s="1"/>
  <c r="AN84" i="86"/>
  <c r="AO84" i="86" s="1"/>
  <c r="AN81" i="86"/>
  <c r="AO81" i="86" s="1"/>
  <c r="AN69" i="86"/>
  <c r="AO69" i="86" s="1"/>
  <c r="AN67" i="86"/>
  <c r="AO67" i="86" s="1"/>
  <c r="AN61" i="86"/>
  <c r="AO61" i="86" s="1"/>
  <c r="AN52" i="86"/>
  <c r="AO52" i="86" s="1"/>
  <c r="AN50" i="86"/>
  <c r="AO50" i="86" s="1"/>
  <c r="AN48" i="86"/>
  <c r="AO48" i="86" s="1"/>
  <c r="AN33" i="86"/>
  <c r="AO33" i="86" s="1"/>
  <c r="AN27" i="86"/>
  <c r="AO27" i="86" s="1"/>
  <c r="AN15" i="86"/>
  <c r="AO15" i="86" s="1"/>
  <c r="AN12" i="86"/>
  <c r="AO12" i="86" s="1"/>
  <c r="AO129" i="86"/>
  <c r="AO122" i="86"/>
  <c r="AO119" i="86"/>
  <c r="AN135" i="86"/>
  <c r="AO135" i="86" s="1"/>
  <c r="AN132" i="86"/>
  <c r="AN77" i="86"/>
  <c r="AN58" i="86"/>
  <c r="AO58" i="86" s="1"/>
  <c r="AN49" i="86"/>
  <c r="AO49" i="86" s="1"/>
  <c r="AN20" i="86"/>
  <c r="AO20" i="86" s="1"/>
  <c r="AN17" i="86"/>
  <c r="AO17" i="86" s="1"/>
  <c r="AN117" i="86"/>
  <c r="AO117" i="86" s="1"/>
  <c r="AN101" i="86"/>
  <c r="AO101" i="86" s="1"/>
  <c r="AN98" i="86"/>
  <c r="AO98" i="86" s="1"/>
  <c r="AN94" i="86"/>
  <c r="AO94" i="86" s="1"/>
  <c r="AN73" i="86"/>
  <c r="AO73" i="86" s="1"/>
  <c r="AN66" i="86"/>
  <c r="AO66" i="86" s="1"/>
  <c r="AO37" i="86"/>
  <c r="AN36" i="86"/>
  <c r="AO36" i="86" s="1"/>
  <c r="AN22" i="86"/>
  <c r="AO22" i="86" s="1"/>
  <c r="AN14" i="86"/>
  <c r="AO14" i="86" s="1"/>
  <c r="AN13" i="86"/>
  <c r="AN116" i="86"/>
  <c r="AO116" i="86" s="1"/>
  <c r="AN74" i="86"/>
  <c r="AO74" i="86" s="1"/>
  <c r="AN72" i="86"/>
  <c r="AO72" i="86" s="1"/>
  <c r="AN65" i="86"/>
  <c r="AO65" i="86" s="1"/>
  <c r="AN56" i="86"/>
  <c r="AO56" i="86" s="1"/>
  <c r="AN47" i="86"/>
  <c r="AO47" i="86" s="1"/>
  <c r="AN37" i="86"/>
  <c r="AN25" i="86"/>
  <c r="AO25" i="86" s="1"/>
  <c r="AN24" i="86"/>
  <c r="AO24" i="86" s="1"/>
  <c r="AN19" i="86"/>
  <c r="AO19" i="86" s="1"/>
  <c r="AN16" i="86"/>
  <c r="AO16" i="86" s="1"/>
  <c r="AN11" i="86"/>
  <c r="AO11" i="86" s="1"/>
  <c r="AN120" i="86"/>
  <c r="AO120" i="86" s="1"/>
  <c r="AN108" i="86"/>
  <c r="AO108" i="86" s="1"/>
  <c r="AN38" i="86"/>
  <c r="AO38" i="86" s="1"/>
  <c r="AN35" i="86"/>
  <c r="AO35" i="86" s="1"/>
  <c r="AN26" i="86"/>
  <c r="AO26" i="86" s="1"/>
  <c r="AO13" i="86"/>
  <c r="AN9" i="86"/>
  <c r="AO9" i="86" s="1"/>
  <c r="AN8" i="86"/>
  <c r="AO8" i="86" s="1"/>
  <c r="AN121" i="86"/>
  <c r="AO121" i="86" s="1"/>
  <c r="AN83" i="86"/>
  <c r="AO83" i="86" s="1"/>
  <c r="AN70" i="86"/>
  <c r="AO70" i="86" s="1"/>
  <c r="AN64" i="86"/>
  <c r="AO64" i="86" s="1"/>
  <c r="AN62" i="86"/>
  <c r="AO62" i="86" s="1"/>
  <c r="AN55" i="86"/>
  <c r="AO55" i="86" s="1"/>
  <c r="AO45" i="86"/>
  <c r="AN123" i="86"/>
  <c r="AO123" i="86" s="1"/>
  <c r="AN53" i="86"/>
  <c r="AO53" i="86" s="1"/>
  <c r="AN45" i="86"/>
  <c r="AN10" i="86"/>
  <c r="AO10" i="86" s="1"/>
  <c r="AN126" i="86"/>
  <c r="AO126" i="86" s="1"/>
  <c r="AN124" i="86"/>
  <c r="AO124" i="86" s="1"/>
  <c r="AN110" i="86"/>
  <c r="AO110" i="86" s="1"/>
  <c r="AN88" i="86"/>
  <c r="AO88" i="86" s="1"/>
  <c r="AN87" i="86"/>
  <c r="AO87" i="86" s="1"/>
  <c r="AN82" i="86"/>
  <c r="AO82" i="86" s="1"/>
  <c r="AN80" i="86"/>
  <c r="AO80" i="86" s="1"/>
  <c r="AN31" i="86"/>
  <c r="AO31" i="86" s="1"/>
  <c r="AO131" i="86"/>
  <c r="AN114" i="86"/>
  <c r="AO114" i="86" s="1"/>
  <c r="AN89" i="86"/>
  <c r="AO89" i="86" s="1"/>
  <c r="AN86" i="86"/>
  <c r="AO86" i="86" s="1"/>
  <c r="AN78" i="86"/>
  <c r="AO78" i="86" s="1"/>
  <c r="AN60" i="86"/>
  <c r="AO60" i="86" s="1"/>
  <c r="AN43" i="86"/>
  <c r="AO43" i="86" s="1"/>
  <c r="AN42" i="86"/>
  <c r="AO42" i="86" s="1"/>
  <c r="AN32" i="86"/>
  <c r="AO32" i="86" s="1"/>
  <c r="AN30" i="86"/>
  <c r="AO30" i="86" s="1"/>
  <c r="AO132" i="86"/>
  <c r="AN125" i="86"/>
  <c r="AO125" i="86" s="1"/>
  <c r="AN106" i="86"/>
  <c r="AO106" i="86" s="1"/>
  <c r="AN103" i="86"/>
  <c r="AO103" i="86" s="1"/>
  <c r="AO99" i="86"/>
  <c r="AO79" i="86"/>
  <c r="AO77" i="86"/>
  <c r="AN75" i="86"/>
  <c r="AO75" i="86" s="1"/>
  <c r="AN29" i="86"/>
  <c r="AN21" i="86"/>
  <c r="AN130" i="86"/>
  <c r="AO130" i="86" s="1"/>
  <c r="AO44" i="86"/>
  <c r="AN68" i="86"/>
  <c r="AO68" i="86" s="1"/>
  <c r="AN41" i="86"/>
  <c r="AO41" i="86" s="1"/>
  <c r="AN102" i="86"/>
  <c r="AO102" i="86" s="1"/>
  <c r="AN51" i="86"/>
  <c r="AO51" i="86" s="1"/>
  <c r="AN40" i="86"/>
  <c r="AO40" i="86" s="1"/>
  <c r="AO21" i="86"/>
  <c r="AN133" i="86"/>
  <c r="AO133" i="86" s="1"/>
  <c r="AN96" i="86"/>
  <c r="AO96" i="86" s="1"/>
  <c r="AO29" i="86"/>
  <c r="AK117" i="89"/>
  <c r="AL117" i="89" s="1"/>
  <c r="AK93" i="89"/>
  <c r="AL93" i="89" s="1"/>
  <c r="AL92" i="89"/>
  <c r="AK118" i="89"/>
  <c r="AL118" i="89" s="1"/>
  <c r="AK92" i="89"/>
  <c r="AK74" i="89"/>
  <c r="AL74" i="89" s="1"/>
  <c r="AK66" i="89"/>
  <c r="AL66" i="89" s="1"/>
  <c r="AK54" i="89"/>
  <c r="AL54" i="89" s="1"/>
  <c r="AL52" i="89"/>
  <c r="AK21" i="89"/>
  <c r="AL21" i="89" s="1"/>
  <c r="AK119" i="89"/>
  <c r="AL119" i="89" s="1"/>
  <c r="AK91" i="89"/>
  <c r="AL91" i="89" s="1"/>
  <c r="AK90" i="89"/>
  <c r="AL90" i="89" s="1"/>
  <c r="AK89" i="89"/>
  <c r="AL89" i="89" s="1"/>
  <c r="AK88" i="89"/>
  <c r="AL88" i="89" s="1"/>
  <c r="AK65" i="89"/>
  <c r="AL65" i="89" s="1"/>
  <c r="AK64" i="89"/>
  <c r="AL64" i="89" s="1"/>
  <c r="AK53" i="89"/>
  <c r="AL53" i="89" s="1"/>
  <c r="AK52" i="89"/>
  <c r="AK51" i="89"/>
  <c r="AL51" i="89" s="1"/>
  <c r="AK32" i="89"/>
  <c r="AL32" i="89" s="1"/>
  <c r="AK22" i="89"/>
  <c r="AL22" i="89" s="1"/>
  <c r="AK115" i="89"/>
  <c r="AL115" i="89" s="1"/>
  <c r="AK114" i="89"/>
  <c r="AL114" i="89" s="1"/>
  <c r="AK113" i="89"/>
  <c r="AL113" i="89" s="1"/>
  <c r="AK99" i="89"/>
  <c r="AK98" i="89"/>
  <c r="AL98" i="89" s="1"/>
  <c r="AK97" i="89"/>
  <c r="AL97" i="89" s="1"/>
  <c r="AK96" i="89"/>
  <c r="AL96" i="89" s="1"/>
  <c r="AK77" i="89"/>
  <c r="AK76" i="89"/>
  <c r="AL76" i="89" s="1"/>
  <c r="AK69" i="89"/>
  <c r="AL69" i="89" s="1"/>
  <c r="AK68" i="89"/>
  <c r="AK58" i="89"/>
  <c r="AL58" i="89" s="1"/>
  <c r="AK57" i="89"/>
  <c r="AK56" i="89"/>
  <c r="AL56" i="89" s="1"/>
  <c r="AK26" i="89"/>
  <c r="AK106" i="89"/>
  <c r="AL106" i="89" s="1"/>
  <c r="AK85" i="89"/>
  <c r="AL79" i="89"/>
  <c r="AK47" i="89"/>
  <c r="AL47" i="89" s="1"/>
  <c r="AK38" i="89"/>
  <c r="AL38" i="89" s="1"/>
  <c r="AK30" i="89"/>
  <c r="AL30" i="89" s="1"/>
  <c r="AK23" i="89"/>
  <c r="AL23" i="89" s="1"/>
  <c r="AK20" i="89"/>
  <c r="AK15" i="89"/>
  <c r="AL10" i="89"/>
  <c r="AK9" i="89"/>
  <c r="AK120" i="89"/>
  <c r="AL120" i="89" s="1"/>
  <c r="AL107" i="89"/>
  <c r="AK100" i="89"/>
  <c r="AL100" i="89" s="1"/>
  <c r="AK79" i="89"/>
  <c r="AK73" i="89"/>
  <c r="AL73" i="89" s="1"/>
  <c r="AK110" i="89"/>
  <c r="AL110" i="89" s="1"/>
  <c r="AK107" i="89"/>
  <c r="AL101" i="89"/>
  <c r="AK95" i="89"/>
  <c r="AL95" i="89" s="1"/>
  <c r="AK80" i="89"/>
  <c r="AL80" i="89" s="1"/>
  <c r="AK60" i="89"/>
  <c r="AL59" i="89"/>
  <c r="AK48" i="89"/>
  <c r="AL48" i="89" s="1"/>
  <c r="AK16" i="89"/>
  <c r="AL16" i="89" s="1"/>
  <c r="AK11" i="89"/>
  <c r="AK109" i="89"/>
  <c r="AL109" i="89" s="1"/>
  <c r="AK105" i="89"/>
  <c r="AL105" i="89" s="1"/>
  <c r="AL99" i="89"/>
  <c r="AK94" i="89"/>
  <c r="AL94" i="89" s="1"/>
  <c r="AL85" i="89"/>
  <c r="AK84" i="89"/>
  <c r="AL84" i="89" s="1"/>
  <c r="AK78" i="89"/>
  <c r="AL78" i="89" s="1"/>
  <c r="AK72" i="89"/>
  <c r="AL72" i="89" s="1"/>
  <c r="AL57" i="89"/>
  <c r="AK46" i="89"/>
  <c r="AL46" i="89" s="1"/>
  <c r="AK45" i="89"/>
  <c r="AK33" i="89"/>
  <c r="AL33" i="89" s="1"/>
  <c r="AL26" i="89"/>
  <c r="AL20" i="89"/>
  <c r="AL15" i="89"/>
  <c r="AL9" i="89"/>
  <c r="AK8" i="89"/>
  <c r="AK116" i="89"/>
  <c r="AL116" i="89" s="1"/>
  <c r="AK71" i="89"/>
  <c r="AL71" i="89" s="1"/>
  <c r="AK55" i="89"/>
  <c r="AK14" i="89"/>
  <c r="AL14" i="89" s="1"/>
  <c r="AK108" i="89"/>
  <c r="AL108" i="89" s="1"/>
  <c r="AK103" i="89"/>
  <c r="AL103" i="89" s="1"/>
  <c r="AL68" i="89"/>
  <c r="AK44" i="89"/>
  <c r="AK34" i="89"/>
  <c r="AL34" i="89" s="1"/>
  <c r="AK25" i="89"/>
  <c r="AL25" i="89" s="1"/>
  <c r="AK81" i="89"/>
  <c r="AL81" i="89" s="1"/>
  <c r="AK75" i="89"/>
  <c r="AL75" i="89" s="1"/>
  <c r="AK70" i="89"/>
  <c r="AL70" i="89" s="1"/>
  <c r="AK61" i="89"/>
  <c r="AK49" i="89"/>
  <c r="AL49" i="89" s="1"/>
  <c r="AK39" i="89"/>
  <c r="AL39" i="89" s="1"/>
  <c r="AK13" i="89"/>
  <c r="AL13" i="89" s="1"/>
  <c r="AK102" i="89"/>
  <c r="AL102" i="89" s="1"/>
  <c r="AL55" i="89"/>
  <c r="AK43" i="89"/>
  <c r="AL43" i="89" s="1"/>
  <c r="AK42" i="89"/>
  <c r="AL42" i="89" s="1"/>
  <c r="AK36" i="89"/>
  <c r="AL36" i="89" s="1"/>
  <c r="AK31" i="89"/>
  <c r="AL31" i="89" s="1"/>
  <c r="AK24" i="89"/>
  <c r="AL24" i="89" s="1"/>
  <c r="AL11" i="89"/>
  <c r="AL67" i="89"/>
  <c r="AL63" i="89"/>
  <c r="AL44" i="89"/>
  <c r="AK18" i="89"/>
  <c r="AL18" i="89" s="1"/>
  <c r="AK12" i="89"/>
  <c r="AL12" i="89" s="1"/>
  <c r="AK101" i="89"/>
  <c r="AK67" i="89"/>
  <c r="AK63" i="89"/>
  <c r="AL61" i="89"/>
  <c r="AK10" i="89"/>
  <c r="AL8" i="89"/>
  <c r="AK112" i="89"/>
  <c r="AL112" i="89" s="1"/>
  <c r="AK83" i="89"/>
  <c r="AL83" i="89" s="1"/>
  <c r="AK28" i="89"/>
  <c r="AL28" i="89" s="1"/>
  <c r="AK121" i="89"/>
  <c r="AL121" i="89" s="1"/>
  <c r="AK59" i="89"/>
  <c r="AK40" i="89"/>
  <c r="AL40" i="89" s="1"/>
  <c r="AL19" i="89"/>
  <c r="AK87" i="89"/>
  <c r="AL87" i="89" s="1"/>
  <c r="AK19" i="89"/>
  <c r="AK17" i="89"/>
  <c r="AL17" i="89" s="1"/>
  <c r="AL45" i="89"/>
  <c r="AL60" i="89"/>
  <c r="AK27" i="89"/>
  <c r="AL27" i="89" s="1"/>
  <c r="AK104" i="89"/>
  <c r="AL104" i="89" s="1"/>
  <c r="AK86" i="89"/>
  <c r="AL86" i="89" s="1"/>
  <c r="AL77" i="89"/>
  <c r="AK50" i="89"/>
  <c r="AL50" i="89" s="1"/>
  <c r="AK37" i="89"/>
  <c r="AK35" i="89"/>
  <c r="AL35" i="89" s="1"/>
  <c r="AK82" i="89"/>
  <c r="AL82" i="89" s="1"/>
  <c r="AK62" i="89"/>
  <c r="AL62" i="89" s="1"/>
  <c r="AK41" i="89"/>
  <c r="AL41" i="89" s="1"/>
  <c r="AK29" i="89"/>
  <c r="AL29" i="89" s="1"/>
  <c r="AL37" i="89"/>
  <c r="AK111" i="89"/>
  <c r="AL111" i="89" s="1"/>
  <c r="AZ120" i="89"/>
  <c r="BA120" i="89" s="1"/>
  <c r="AZ104" i="89"/>
  <c r="BA104" i="89" s="1"/>
  <c r="AZ91" i="89"/>
  <c r="BA91" i="89" s="1"/>
  <c r="AZ68" i="89"/>
  <c r="BA68" i="89" s="1"/>
  <c r="AZ61" i="89"/>
  <c r="AZ58" i="89"/>
  <c r="BA58" i="89" s="1"/>
  <c r="AZ54" i="89"/>
  <c r="BA54" i="89" s="1"/>
  <c r="BA51" i="89"/>
  <c r="AZ28" i="89"/>
  <c r="AZ21" i="89"/>
  <c r="BA21" i="89" s="1"/>
  <c r="AZ18" i="89"/>
  <c r="BA18" i="89" s="1"/>
  <c r="AZ14" i="89"/>
  <c r="BA14" i="89" s="1"/>
  <c r="BA113" i="89"/>
  <c r="AZ110" i="89"/>
  <c r="BA110" i="89" s="1"/>
  <c r="BA107" i="89"/>
  <c r="BA97" i="89"/>
  <c r="AZ87" i="89"/>
  <c r="BA87" i="89" s="1"/>
  <c r="AZ81" i="89"/>
  <c r="BA81" i="89" s="1"/>
  <c r="AZ64" i="89"/>
  <c r="BA64" i="89" s="1"/>
  <c r="AZ51" i="89"/>
  <c r="AZ47" i="89"/>
  <c r="BA47" i="89" s="1"/>
  <c r="AZ41" i="89"/>
  <c r="BA41" i="89" s="1"/>
  <c r="BA37" i="89"/>
  <c r="AZ24" i="89"/>
  <c r="BA24" i="89" s="1"/>
  <c r="AZ11" i="89"/>
  <c r="BA11" i="89" s="1"/>
  <c r="AZ119" i="89"/>
  <c r="BA119" i="89" s="1"/>
  <c r="AZ113" i="89"/>
  <c r="AZ107" i="89"/>
  <c r="AZ103" i="89"/>
  <c r="BA103" i="89" s="1"/>
  <c r="AZ97" i="89"/>
  <c r="AZ84" i="89"/>
  <c r="BA84" i="89" s="1"/>
  <c r="AZ77" i="89"/>
  <c r="BA77" i="89" s="1"/>
  <c r="AZ74" i="89"/>
  <c r="BA74" i="89" s="1"/>
  <c r="AZ70" i="89"/>
  <c r="BA70" i="89" s="1"/>
  <c r="AZ44" i="89"/>
  <c r="BA44" i="89" s="1"/>
  <c r="AZ37" i="89"/>
  <c r="AZ34" i="89"/>
  <c r="BA34" i="89" s="1"/>
  <c r="AZ30" i="89"/>
  <c r="BA30" i="89" s="1"/>
  <c r="AZ121" i="89"/>
  <c r="AZ111" i="89"/>
  <c r="AZ105" i="89"/>
  <c r="BA105" i="89" s="1"/>
  <c r="BA101" i="89"/>
  <c r="AZ85" i="89"/>
  <c r="AZ82" i="89"/>
  <c r="BA82" i="89" s="1"/>
  <c r="AZ78" i="89"/>
  <c r="BA78" i="89" s="1"/>
  <c r="AZ52" i="89"/>
  <c r="AZ45" i="89"/>
  <c r="AZ42" i="89"/>
  <c r="BA42" i="89" s="1"/>
  <c r="AZ38" i="89"/>
  <c r="BA38" i="89" s="1"/>
  <c r="AZ12" i="89"/>
  <c r="BA12" i="89" s="1"/>
  <c r="AZ115" i="89"/>
  <c r="BA115" i="89" s="1"/>
  <c r="AZ99" i="89"/>
  <c r="BA99" i="89" s="1"/>
  <c r="AZ88" i="89"/>
  <c r="BA88" i="89" s="1"/>
  <c r="AZ71" i="89"/>
  <c r="BA71" i="89" s="1"/>
  <c r="AZ66" i="89"/>
  <c r="BA66" i="89" s="1"/>
  <c r="AZ60" i="89"/>
  <c r="BA49" i="89"/>
  <c r="BA43" i="89"/>
  <c r="AZ10" i="89"/>
  <c r="BA10" i="89" s="1"/>
  <c r="AZ109" i="89"/>
  <c r="BA109" i="89" s="1"/>
  <c r="AZ49" i="89"/>
  <c r="AZ43" i="89"/>
  <c r="AZ32" i="89"/>
  <c r="BA32" i="89" s="1"/>
  <c r="AZ15" i="89"/>
  <c r="BA15" i="89" s="1"/>
  <c r="AZ114" i="89"/>
  <c r="BA114" i="89" s="1"/>
  <c r="AZ98" i="89"/>
  <c r="BA98" i="89" s="1"/>
  <c r="AZ86" i="89"/>
  <c r="BA86" i="89" s="1"/>
  <c r="AZ76" i="89"/>
  <c r="BA76" i="89" s="1"/>
  <c r="AZ65" i="89"/>
  <c r="BA65" i="89" s="1"/>
  <c r="AZ53" i="89"/>
  <c r="BA53" i="89" s="1"/>
  <c r="AZ48" i="89"/>
  <c r="BA48" i="89" s="1"/>
  <c r="AZ31" i="89"/>
  <c r="BA31" i="89" s="1"/>
  <c r="AZ26" i="89"/>
  <c r="BA26" i="89" s="1"/>
  <c r="AZ20" i="89"/>
  <c r="BA20" i="89" s="1"/>
  <c r="BA121" i="89"/>
  <c r="AZ93" i="89"/>
  <c r="BA93" i="89" s="1"/>
  <c r="AZ83" i="89"/>
  <c r="AZ72" i="89"/>
  <c r="BA72" i="89" s="1"/>
  <c r="BA60" i="89"/>
  <c r="AZ55" i="89"/>
  <c r="BA55" i="89" s="1"/>
  <c r="AZ33" i="89"/>
  <c r="AZ27" i="89"/>
  <c r="BA27" i="89" s="1"/>
  <c r="AZ16" i="89"/>
  <c r="BA16" i="89" s="1"/>
  <c r="AZ112" i="89"/>
  <c r="BA112" i="89" s="1"/>
  <c r="AZ102" i="89"/>
  <c r="BA102" i="89" s="1"/>
  <c r="BA85" i="89"/>
  <c r="AZ67" i="89"/>
  <c r="BA67" i="89" s="1"/>
  <c r="AZ57" i="89"/>
  <c r="BA57" i="89" s="1"/>
  <c r="AZ39" i="89"/>
  <c r="BA39" i="89" s="1"/>
  <c r="AZ94" i="89"/>
  <c r="BA94" i="89" s="1"/>
  <c r="AZ75" i="89"/>
  <c r="BA75" i="89" s="1"/>
  <c r="AZ101" i="89"/>
  <c r="BA83" i="89"/>
  <c r="BA73" i="89"/>
  <c r="AZ36" i="89"/>
  <c r="BA36" i="89" s="1"/>
  <c r="BA28" i="89"/>
  <c r="AZ8" i="89"/>
  <c r="BA8" i="89" s="1"/>
  <c r="AZ106" i="89"/>
  <c r="BA106" i="89" s="1"/>
  <c r="AZ59" i="89"/>
  <c r="BA59" i="89" s="1"/>
  <c r="AZ40" i="89"/>
  <c r="BA40" i="89" s="1"/>
  <c r="AZ95" i="89"/>
  <c r="BA95" i="89" s="1"/>
  <c r="AZ50" i="89"/>
  <c r="BA50" i="89" s="1"/>
  <c r="AZ22" i="89"/>
  <c r="BA22" i="89" s="1"/>
  <c r="AZ96" i="89"/>
  <c r="BA96" i="89" s="1"/>
  <c r="BA61" i="89"/>
  <c r="AZ13" i="89"/>
  <c r="BA111" i="89"/>
  <c r="AZ92" i="89"/>
  <c r="BA92" i="89" s="1"/>
  <c r="AZ90" i="89"/>
  <c r="BA90" i="89" s="1"/>
  <c r="AZ73" i="89"/>
  <c r="AZ56" i="89"/>
  <c r="BA56" i="89" s="1"/>
  <c r="AZ25" i="89"/>
  <c r="BA25" i="89" s="1"/>
  <c r="AZ9" i="89"/>
  <c r="BA9" i="89" s="1"/>
  <c r="AZ108" i="89"/>
  <c r="BA108" i="89" s="1"/>
  <c r="AZ23" i="89"/>
  <c r="BA23" i="89" s="1"/>
  <c r="BA89" i="89"/>
  <c r="BA69" i="89"/>
  <c r="AZ89" i="89"/>
  <c r="AZ69" i="89"/>
  <c r="BA52" i="89"/>
  <c r="AZ118" i="89"/>
  <c r="BA118" i="89" s="1"/>
  <c r="AZ63" i="89"/>
  <c r="BA63" i="89" s="1"/>
  <c r="AZ35" i="89"/>
  <c r="BA35" i="89" s="1"/>
  <c r="AZ19" i="89"/>
  <c r="BA19" i="89" s="1"/>
  <c r="AZ100" i="89"/>
  <c r="BA100" i="89" s="1"/>
  <c r="AZ80" i="89"/>
  <c r="BA80" i="89" s="1"/>
  <c r="AZ46" i="89"/>
  <c r="BA46" i="89" s="1"/>
  <c r="AZ17" i="89"/>
  <c r="BA17" i="89" s="1"/>
  <c r="AZ116" i="89"/>
  <c r="BA116" i="89" s="1"/>
  <c r="AZ79" i="89"/>
  <c r="BA79" i="89" s="1"/>
  <c r="BA45" i="89"/>
  <c r="AZ29" i="89"/>
  <c r="BA29" i="89" s="1"/>
  <c r="BA13" i="89"/>
  <c r="AZ117" i="89"/>
  <c r="BA117" i="89" s="1"/>
  <c r="AZ62" i="89"/>
  <c r="BA62" i="89" s="1"/>
  <c r="BA33" i="89"/>
  <c r="AQ101" i="70"/>
  <c r="AR101" i="70" s="1"/>
  <c r="AQ100" i="70"/>
  <c r="AR100" i="70" s="1"/>
  <c r="AQ89" i="70"/>
  <c r="AQ84" i="70"/>
  <c r="AR84" i="70" s="1"/>
  <c r="AQ82" i="70"/>
  <c r="AR82" i="70" s="1"/>
  <c r="AQ81" i="70"/>
  <c r="AR81" i="70" s="1"/>
  <c r="AQ79" i="70"/>
  <c r="AR79" i="70" s="1"/>
  <c r="AQ28" i="70"/>
  <c r="AR28" i="70" s="1"/>
  <c r="AQ25" i="70"/>
  <c r="AQ24" i="70"/>
  <c r="AR24" i="70" s="1"/>
  <c r="AQ23" i="70"/>
  <c r="AR23" i="70" s="1"/>
  <c r="AQ112" i="70"/>
  <c r="AR112" i="70" s="1"/>
  <c r="AQ83" i="70"/>
  <c r="AR83" i="70" s="1"/>
  <c r="AQ80" i="70"/>
  <c r="AR80" i="70" s="1"/>
  <c r="AQ64" i="70"/>
  <c r="AR64" i="70" s="1"/>
  <c r="AQ62" i="70"/>
  <c r="AR62" i="70" s="1"/>
  <c r="AQ60" i="70"/>
  <c r="AR60" i="70" s="1"/>
  <c r="AQ58" i="70"/>
  <c r="AR58" i="70" s="1"/>
  <c r="AQ56" i="70"/>
  <c r="AR56" i="70" s="1"/>
  <c r="AQ41" i="70"/>
  <c r="AR41" i="70" s="1"/>
  <c r="AQ115" i="70"/>
  <c r="AR115" i="70" s="1"/>
  <c r="AQ102" i="70"/>
  <c r="AR102" i="70" s="1"/>
  <c r="AQ88" i="70"/>
  <c r="AR88" i="70" s="1"/>
  <c r="AQ67" i="70"/>
  <c r="AR67" i="70" s="1"/>
  <c r="AQ66" i="70"/>
  <c r="AR66" i="70" s="1"/>
  <c r="AQ65" i="70"/>
  <c r="AR65" i="70" s="1"/>
  <c r="AQ63" i="70"/>
  <c r="AR63" i="70" s="1"/>
  <c r="AQ61" i="70"/>
  <c r="AR61" i="70" s="1"/>
  <c r="AQ59" i="70"/>
  <c r="AR59" i="70" s="1"/>
  <c r="AQ57" i="70"/>
  <c r="AR57" i="70" s="1"/>
  <c r="AQ55" i="70"/>
  <c r="AR55" i="70" s="1"/>
  <c r="AQ54" i="70"/>
  <c r="AR54" i="70" s="1"/>
  <c r="AR53" i="70"/>
  <c r="AQ52" i="70"/>
  <c r="AR52" i="70" s="1"/>
  <c r="AQ50" i="70"/>
  <c r="AR50" i="70" s="1"/>
  <c r="AQ42" i="70"/>
  <c r="AR42" i="70" s="1"/>
  <c r="AQ30" i="70"/>
  <c r="AR30" i="70" s="1"/>
  <c r="AQ29" i="70"/>
  <c r="AR29" i="70" s="1"/>
  <c r="AQ122" i="70"/>
  <c r="AR122" i="70" s="1"/>
  <c r="AQ99" i="70"/>
  <c r="AR99" i="70" s="1"/>
  <c r="AQ98" i="70"/>
  <c r="AR98" i="70" s="1"/>
  <c r="AQ90" i="70"/>
  <c r="AQ85" i="70"/>
  <c r="AR85" i="70" s="1"/>
  <c r="AQ77" i="70"/>
  <c r="AR77" i="70" s="1"/>
  <c r="AQ39" i="70"/>
  <c r="AR39" i="70" s="1"/>
  <c r="AQ27" i="70"/>
  <c r="AR27" i="70" s="1"/>
  <c r="AQ21" i="70"/>
  <c r="AR21" i="70" s="1"/>
  <c r="AQ18" i="70"/>
  <c r="AR18" i="70" s="1"/>
  <c r="AQ14" i="70"/>
  <c r="AR14" i="70" s="1"/>
  <c r="AQ113" i="70"/>
  <c r="AR113" i="70" s="1"/>
  <c r="AQ104" i="70"/>
  <c r="AR104" i="70" s="1"/>
  <c r="AQ75" i="70"/>
  <c r="AR75" i="70" s="1"/>
  <c r="AQ72" i="70"/>
  <c r="AR72" i="70" s="1"/>
  <c r="AQ68" i="70"/>
  <c r="AR68" i="70" s="1"/>
  <c r="AQ53" i="70"/>
  <c r="AQ48" i="70"/>
  <c r="AR48" i="70" s="1"/>
  <c r="AQ43" i="70"/>
  <c r="AR43" i="70" s="1"/>
  <c r="AQ37" i="70"/>
  <c r="AR37" i="70" s="1"/>
  <c r="AQ16" i="70"/>
  <c r="AR16" i="70" s="1"/>
  <c r="AR11" i="70"/>
  <c r="AQ121" i="70"/>
  <c r="AR121" i="70" s="1"/>
  <c r="AQ118" i="70"/>
  <c r="AR118" i="70" s="1"/>
  <c r="AR89" i="70"/>
  <c r="AQ19" i="70"/>
  <c r="AR19" i="70" s="1"/>
  <c r="AQ11" i="70"/>
  <c r="AR8" i="70"/>
  <c r="AQ114" i="70"/>
  <c r="AR114" i="70" s="1"/>
  <c r="AQ108" i="70"/>
  <c r="AR108" i="70" s="1"/>
  <c r="AQ94" i="70"/>
  <c r="AR94" i="70" s="1"/>
  <c r="AQ49" i="70"/>
  <c r="AR49" i="70" s="1"/>
  <c r="AQ44" i="70"/>
  <c r="AR44" i="70" s="1"/>
  <c r="AQ40" i="70"/>
  <c r="AR40" i="70" s="1"/>
  <c r="AQ34" i="70"/>
  <c r="AR34" i="70" s="1"/>
  <c r="AQ8" i="70"/>
  <c r="AQ110" i="70"/>
  <c r="AR110" i="70" s="1"/>
  <c r="AQ107" i="70"/>
  <c r="AR107" i="70" s="1"/>
  <c r="AQ96" i="70"/>
  <c r="AR96" i="70" s="1"/>
  <c r="AQ87" i="70"/>
  <c r="AR87" i="70" s="1"/>
  <c r="AQ86" i="70"/>
  <c r="AR86" i="70" s="1"/>
  <c r="AQ47" i="70"/>
  <c r="AR47" i="70" s="1"/>
  <c r="AQ33" i="70"/>
  <c r="AR33" i="70" s="1"/>
  <c r="AQ103" i="70"/>
  <c r="AR103" i="70" s="1"/>
  <c r="AQ73" i="70"/>
  <c r="AR73" i="70" s="1"/>
  <c r="AQ91" i="70"/>
  <c r="AR91" i="70" s="1"/>
  <c r="AQ71" i="70"/>
  <c r="AR71" i="70" s="1"/>
  <c r="AQ35" i="70"/>
  <c r="AR35" i="70" s="1"/>
  <c r="AQ17" i="70"/>
  <c r="AR17" i="70" s="1"/>
  <c r="AQ15" i="70"/>
  <c r="AR15" i="70" s="1"/>
  <c r="AQ9" i="70"/>
  <c r="AR9" i="70" s="1"/>
  <c r="AQ106" i="70"/>
  <c r="AR106" i="70" s="1"/>
  <c r="AQ92" i="70"/>
  <c r="AR92" i="70" s="1"/>
  <c r="AQ69" i="70"/>
  <c r="AR69" i="70" s="1"/>
  <c r="AQ120" i="70"/>
  <c r="AQ116" i="70"/>
  <c r="AR116" i="70" s="1"/>
  <c r="AQ111" i="70"/>
  <c r="AR111" i="70" s="1"/>
  <c r="AQ97" i="70"/>
  <c r="AR97" i="70" s="1"/>
  <c r="AQ95" i="70"/>
  <c r="AR95" i="70" s="1"/>
  <c r="AQ51" i="70"/>
  <c r="AR51" i="70" s="1"/>
  <c r="AQ46" i="70"/>
  <c r="AR46" i="70" s="1"/>
  <c r="AQ105" i="70"/>
  <c r="AR105" i="70" s="1"/>
  <c r="AQ93" i="70"/>
  <c r="AR93" i="70" s="1"/>
  <c r="AQ13" i="70"/>
  <c r="AR13" i="70" s="1"/>
  <c r="AQ117" i="70"/>
  <c r="AR117" i="70" s="1"/>
  <c r="AQ31" i="70"/>
  <c r="AR31" i="70" s="1"/>
  <c r="AQ26" i="70"/>
  <c r="AR26" i="70" s="1"/>
  <c r="AQ119" i="70"/>
  <c r="AR119" i="70" s="1"/>
  <c r="AQ70" i="70"/>
  <c r="AR70" i="70" s="1"/>
  <c r="AR90" i="70"/>
  <c r="AQ74" i="70"/>
  <c r="AR74" i="70" s="1"/>
  <c r="AQ76" i="70"/>
  <c r="AR76" i="70" s="1"/>
  <c r="AQ20" i="70"/>
  <c r="AR20" i="70" s="1"/>
  <c r="AR25" i="70"/>
  <c r="AQ12" i="70"/>
  <c r="AR12" i="70" s="1"/>
  <c r="AQ10" i="70"/>
  <c r="AR10" i="70" s="1"/>
  <c r="AQ109" i="70"/>
  <c r="AR109" i="70" s="1"/>
  <c r="AQ78" i="70"/>
  <c r="AR78" i="70" s="1"/>
  <c r="AQ45" i="70"/>
  <c r="AR45" i="70" s="1"/>
  <c r="AQ32" i="70"/>
  <c r="AR32" i="70" s="1"/>
  <c r="AQ22" i="70"/>
  <c r="AR22" i="70" s="1"/>
  <c r="AR120" i="70"/>
  <c r="AQ36" i="70"/>
  <c r="AR36" i="70" s="1"/>
  <c r="AQ38" i="70"/>
  <c r="AR38" i="70" s="1"/>
  <c r="W118" i="70"/>
  <c r="X118" i="70" s="1"/>
  <c r="W115" i="70"/>
  <c r="X115" i="70" s="1"/>
  <c r="W114" i="70"/>
  <c r="X114" i="70" s="1"/>
  <c r="W103" i="70"/>
  <c r="X103" i="70" s="1"/>
  <c r="W68" i="70"/>
  <c r="X68" i="70" s="1"/>
  <c r="W67" i="70"/>
  <c r="X67" i="70" s="1"/>
  <c r="W66" i="70"/>
  <c r="X66" i="70" s="1"/>
  <c r="W54" i="70"/>
  <c r="X54" i="70" s="1"/>
  <c r="W53" i="70"/>
  <c r="X53" i="70" s="1"/>
  <c r="W52" i="70"/>
  <c r="X52" i="70" s="1"/>
  <c r="W51" i="70"/>
  <c r="X51" i="70" s="1"/>
  <c r="W50" i="70"/>
  <c r="X50" i="70" s="1"/>
  <c r="W49" i="70"/>
  <c r="X49" i="70" s="1"/>
  <c r="W45" i="70"/>
  <c r="X45" i="70" s="1"/>
  <c r="W44" i="70"/>
  <c r="X44" i="70" s="1"/>
  <c r="W32" i="70"/>
  <c r="X32" i="70" s="1"/>
  <c r="W117" i="70"/>
  <c r="X117" i="70" s="1"/>
  <c r="W104" i="70"/>
  <c r="X104" i="70" s="1"/>
  <c r="W88" i="70"/>
  <c r="X88" i="70" s="1"/>
  <c r="W69" i="70"/>
  <c r="X69" i="70" s="1"/>
  <c r="W48" i="70"/>
  <c r="X48" i="70" s="1"/>
  <c r="W47" i="70"/>
  <c r="X47" i="70" s="1"/>
  <c r="W46" i="70"/>
  <c r="X46" i="70" s="1"/>
  <c r="W34" i="70"/>
  <c r="X34" i="70" s="1"/>
  <c r="W33" i="70"/>
  <c r="X33" i="70" s="1"/>
  <c r="W119" i="70"/>
  <c r="X119" i="70" s="1"/>
  <c r="W105" i="70"/>
  <c r="X105" i="70" s="1"/>
  <c r="W94" i="70"/>
  <c r="X94" i="70" s="1"/>
  <c r="W93" i="70"/>
  <c r="X93" i="70" s="1"/>
  <c r="W72" i="70"/>
  <c r="X72" i="70" s="1"/>
  <c r="W71" i="70"/>
  <c r="X71" i="70" s="1"/>
  <c r="W70" i="70"/>
  <c r="X70" i="70" s="1"/>
  <c r="W102" i="70"/>
  <c r="X102" i="70" s="1"/>
  <c r="W101" i="70"/>
  <c r="X101" i="70" s="1"/>
  <c r="W83" i="70"/>
  <c r="X83" i="70" s="1"/>
  <c r="W82" i="70"/>
  <c r="X82" i="70" s="1"/>
  <c r="W81" i="70"/>
  <c r="X81" i="70" s="1"/>
  <c r="W80" i="70"/>
  <c r="X80" i="70" s="1"/>
  <c r="W29" i="70"/>
  <c r="X29" i="70" s="1"/>
  <c r="W109" i="70"/>
  <c r="X109" i="70" s="1"/>
  <c r="W100" i="70"/>
  <c r="X100" i="70" s="1"/>
  <c r="W95" i="70"/>
  <c r="X95" i="70" s="1"/>
  <c r="W65" i="70"/>
  <c r="X65" i="70" s="1"/>
  <c r="W60" i="70"/>
  <c r="X60" i="70" s="1"/>
  <c r="W55" i="70"/>
  <c r="X55" i="70" s="1"/>
  <c r="W41" i="70"/>
  <c r="X41" i="70" s="1"/>
  <c r="W35" i="70"/>
  <c r="X35" i="70" s="1"/>
  <c r="W31" i="70"/>
  <c r="X31" i="70" s="1"/>
  <c r="W106" i="70"/>
  <c r="X106" i="70" s="1"/>
  <c r="W98" i="70"/>
  <c r="X98" i="70" s="1"/>
  <c r="W91" i="70"/>
  <c r="X91" i="70" s="1"/>
  <c r="W84" i="70"/>
  <c r="X84" i="70" s="1"/>
  <c r="W79" i="70"/>
  <c r="X79" i="70" s="1"/>
  <c r="W74" i="70"/>
  <c r="X74" i="70" s="1"/>
  <c r="W39" i="70"/>
  <c r="X39" i="70" s="1"/>
  <c r="W13" i="70"/>
  <c r="X13" i="70" s="1"/>
  <c r="W120" i="70"/>
  <c r="W116" i="70"/>
  <c r="X116" i="70" s="1"/>
  <c r="W112" i="70"/>
  <c r="X112" i="70" s="1"/>
  <c r="W85" i="70"/>
  <c r="X85" i="70" s="1"/>
  <c r="W77" i="70"/>
  <c r="X77" i="70" s="1"/>
  <c r="W61" i="70"/>
  <c r="X61" i="70" s="1"/>
  <c r="W56" i="70"/>
  <c r="X56" i="70" s="1"/>
  <c r="W36" i="70"/>
  <c r="X36" i="70" s="1"/>
  <c r="W26" i="70"/>
  <c r="X26" i="70" s="1"/>
  <c r="W23" i="70"/>
  <c r="X23" i="70" s="1"/>
  <c r="W18" i="70"/>
  <c r="X18" i="70" s="1"/>
  <c r="W10" i="70"/>
  <c r="X10" i="70" s="1"/>
  <c r="W122" i="70"/>
  <c r="W90" i="70"/>
  <c r="X90" i="70" s="1"/>
  <c r="W28" i="70"/>
  <c r="X28" i="70" s="1"/>
  <c r="W25" i="70"/>
  <c r="X25" i="70" s="1"/>
  <c r="W20" i="70"/>
  <c r="X20" i="70" s="1"/>
  <c r="W15" i="70"/>
  <c r="X15" i="70" s="1"/>
  <c r="W9" i="70"/>
  <c r="X9" i="70" s="1"/>
  <c r="W87" i="70"/>
  <c r="X87" i="70" s="1"/>
  <c r="W111" i="70"/>
  <c r="X111" i="70" s="1"/>
  <c r="W107" i="70"/>
  <c r="X107" i="70" s="1"/>
  <c r="W24" i="70"/>
  <c r="X24" i="70" s="1"/>
  <c r="W22" i="70"/>
  <c r="X22" i="70" s="1"/>
  <c r="W123" i="70"/>
  <c r="W11" i="70"/>
  <c r="X11" i="70" s="1"/>
  <c r="W92" i="70"/>
  <c r="X92" i="70" s="1"/>
  <c r="W76" i="70"/>
  <c r="X76" i="70" s="1"/>
  <c r="W38" i="70"/>
  <c r="X38" i="70" s="1"/>
  <c r="W89" i="70"/>
  <c r="X89" i="70" s="1"/>
  <c r="W78" i="70"/>
  <c r="X78" i="70" s="1"/>
  <c r="W16" i="70"/>
  <c r="X16" i="70" s="1"/>
  <c r="W12" i="70"/>
  <c r="X12" i="70" s="1"/>
  <c r="W8" i="70"/>
  <c r="X8" i="70" s="1"/>
  <c r="W96" i="70"/>
  <c r="X96" i="70" s="1"/>
  <c r="W75" i="70"/>
  <c r="X75" i="70" s="1"/>
  <c r="W58" i="70"/>
  <c r="X58" i="70" s="1"/>
  <c r="W43" i="70"/>
  <c r="X43" i="70" s="1"/>
  <c r="W73" i="70"/>
  <c r="X73" i="70" s="1"/>
  <c r="W62" i="70"/>
  <c r="X62" i="70" s="1"/>
  <c r="W21" i="70"/>
  <c r="X21" i="70" s="1"/>
  <c r="W113" i="70"/>
  <c r="X113" i="70" s="1"/>
  <c r="W108" i="70"/>
  <c r="X108" i="70" s="1"/>
  <c r="W64" i="70"/>
  <c r="X64" i="70" s="1"/>
  <c r="W110" i="70"/>
  <c r="X110" i="70" s="1"/>
  <c r="W40" i="70"/>
  <c r="X40" i="70" s="1"/>
  <c r="W86" i="70"/>
  <c r="X86" i="70" s="1"/>
  <c r="W121" i="70"/>
  <c r="W57" i="70"/>
  <c r="X57" i="70" s="1"/>
  <c r="W42" i="70"/>
  <c r="X42" i="70" s="1"/>
  <c r="W37" i="70"/>
  <c r="X37" i="70" s="1"/>
  <c r="W97" i="70"/>
  <c r="X97" i="70" s="1"/>
  <c r="W63" i="70"/>
  <c r="X63" i="70" s="1"/>
  <c r="W59" i="70"/>
  <c r="X59" i="70" s="1"/>
  <c r="W19" i="70"/>
  <c r="X19" i="70" s="1"/>
  <c r="W17" i="70"/>
  <c r="X17" i="70" s="1"/>
  <c r="W14" i="70"/>
  <c r="X14" i="70" s="1"/>
  <c r="W99" i="70"/>
  <c r="X99" i="70" s="1"/>
  <c r="W30" i="70"/>
  <c r="X30" i="70" s="1"/>
  <c r="W27" i="70"/>
  <c r="X27" i="70" s="1"/>
  <c r="AQ98" i="71"/>
  <c r="AQ90" i="71"/>
  <c r="AR90" i="71" s="1"/>
  <c r="AQ88" i="71"/>
  <c r="AQ84" i="71"/>
  <c r="AR84" i="71" s="1"/>
  <c r="AQ76" i="71"/>
  <c r="AR76" i="71" s="1"/>
  <c r="AQ66" i="71"/>
  <c r="AR66" i="71" s="1"/>
  <c r="AQ58" i="71"/>
  <c r="AR58" i="71" s="1"/>
  <c r="AQ87" i="71"/>
  <c r="AR87" i="71" s="1"/>
  <c r="AQ75" i="71"/>
  <c r="AR75" i="71" s="1"/>
  <c r="AQ65" i="71"/>
  <c r="AR65" i="71" s="1"/>
  <c r="AR57" i="71"/>
  <c r="AR97" i="71"/>
  <c r="AQ83" i="71"/>
  <c r="AR83" i="71" s="1"/>
  <c r="AQ78" i="71"/>
  <c r="AR78" i="71" s="1"/>
  <c r="AQ68" i="71"/>
  <c r="AR68" i="71" s="1"/>
  <c r="AQ53" i="71"/>
  <c r="AQ97" i="71"/>
  <c r="AQ85" i="71"/>
  <c r="AR85" i="71" s="1"/>
  <c r="AQ70" i="71"/>
  <c r="AR70" i="71" s="1"/>
  <c r="AQ47" i="71"/>
  <c r="AR47" i="71" s="1"/>
  <c r="AQ86" i="71"/>
  <c r="AR86" i="71" s="1"/>
  <c r="AQ79" i="71"/>
  <c r="AR79" i="71" s="1"/>
  <c r="AQ71" i="71"/>
  <c r="AR71" i="71" s="1"/>
  <c r="AQ56" i="71"/>
  <c r="AR56" i="71" s="1"/>
  <c r="AQ54" i="71"/>
  <c r="AR54" i="71" s="1"/>
  <c r="AR53" i="71"/>
  <c r="AQ46" i="71"/>
  <c r="AR46" i="71" s="1"/>
  <c r="AQ38" i="71"/>
  <c r="AR38" i="71" s="1"/>
  <c r="AQ37" i="71"/>
  <c r="AR37" i="71" s="1"/>
  <c r="AQ36" i="71"/>
  <c r="AR36" i="71" s="1"/>
  <c r="AQ35" i="71"/>
  <c r="AR35" i="71" s="1"/>
  <c r="AQ34" i="71"/>
  <c r="AR34" i="71" s="1"/>
  <c r="AQ32" i="71"/>
  <c r="AR32" i="71" s="1"/>
  <c r="AQ91" i="71"/>
  <c r="AR91" i="71" s="1"/>
  <c r="AQ73" i="71"/>
  <c r="AR73" i="71" s="1"/>
  <c r="AQ72" i="71"/>
  <c r="AR72" i="71" s="1"/>
  <c r="AQ67" i="71"/>
  <c r="AR67" i="71" s="1"/>
  <c r="AQ57" i="71"/>
  <c r="AQ55" i="71"/>
  <c r="AR55" i="71" s="1"/>
  <c r="AQ52" i="71"/>
  <c r="AR52" i="71" s="1"/>
  <c r="AQ33" i="71"/>
  <c r="AR33" i="71" s="1"/>
  <c r="AQ31" i="71"/>
  <c r="AR31" i="71" s="1"/>
  <c r="AR30" i="71"/>
  <c r="AQ82" i="71"/>
  <c r="AR82" i="71" s="1"/>
  <c r="AQ62" i="71"/>
  <c r="AQ61" i="71"/>
  <c r="AQ48" i="71"/>
  <c r="AR48" i="71" s="1"/>
  <c r="AQ40" i="71"/>
  <c r="AR40" i="71" s="1"/>
  <c r="AR98" i="71"/>
  <c r="AQ96" i="71"/>
  <c r="AR96" i="71" s="1"/>
  <c r="AQ80" i="71"/>
  <c r="AR80" i="71" s="1"/>
  <c r="AQ63" i="71"/>
  <c r="AR63" i="71" s="1"/>
  <c r="AQ25" i="71"/>
  <c r="AQ20" i="71"/>
  <c r="AR20" i="71" s="1"/>
  <c r="AR15" i="71"/>
  <c r="AR10" i="71"/>
  <c r="AQ94" i="71"/>
  <c r="AR94" i="71" s="1"/>
  <c r="AR92" i="71"/>
  <c r="AR61" i="71"/>
  <c r="AQ44" i="71"/>
  <c r="AR44" i="71" s="1"/>
  <c r="AQ43" i="71"/>
  <c r="AR43" i="71" s="1"/>
  <c r="AQ26" i="71"/>
  <c r="AR26" i="71" s="1"/>
  <c r="AQ15" i="71"/>
  <c r="AQ10" i="71"/>
  <c r="AQ92" i="71"/>
  <c r="AR49" i="71"/>
  <c r="AQ45" i="71"/>
  <c r="AR45" i="71" s="1"/>
  <c r="AQ81" i="71"/>
  <c r="AR81" i="71" s="1"/>
  <c r="AQ69" i="71"/>
  <c r="AR69" i="71" s="1"/>
  <c r="AQ64" i="71"/>
  <c r="AR64" i="71" s="1"/>
  <c r="AR51" i="71"/>
  <c r="AQ50" i="71"/>
  <c r="AR50" i="71" s="1"/>
  <c r="AQ93" i="71"/>
  <c r="AR93" i="71" s="1"/>
  <c r="AQ89" i="71"/>
  <c r="AR89" i="71" s="1"/>
  <c r="AQ77" i="71"/>
  <c r="AR77" i="71" s="1"/>
  <c r="AQ74" i="71"/>
  <c r="AR74" i="71" s="1"/>
  <c r="AQ42" i="71"/>
  <c r="AR42" i="71" s="1"/>
  <c r="AQ39" i="71"/>
  <c r="AR39" i="71" s="1"/>
  <c r="AR25" i="71"/>
  <c r="AQ19" i="71"/>
  <c r="AR19" i="71" s="1"/>
  <c r="AQ14" i="71"/>
  <c r="AR14" i="71" s="1"/>
  <c r="AQ9" i="71"/>
  <c r="AR9" i="71" s="1"/>
  <c r="AQ23" i="71"/>
  <c r="AR23" i="71" s="1"/>
  <c r="AQ18" i="71"/>
  <c r="AR18" i="71" s="1"/>
  <c r="AQ13" i="71"/>
  <c r="AR13" i="71" s="1"/>
  <c r="AQ8" i="71"/>
  <c r="AR8" i="71" s="1"/>
  <c r="AR88" i="71"/>
  <c r="AQ59" i="71"/>
  <c r="AR59" i="71" s="1"/>
  <c r="AQ51" i="71"/>
  <c r="AQ21" i="71"/>
  <c r="AR21" i="71" s="1"/>
  <c r="AQ16" i="71"/>
  <c r="AR16" i="71" s="1"/>
  <c r="AQ11" i="71"/>
  <c r="AR11" i="71" s="1"/>
  <c r="AQ60" i="71"/>
  <c r="AR60" i="71" s="1"/>
  <c r="AQ30" i="71"/>
  <c r="AQ28" i="71"/>
  <c r="AR28" i="71" s="1"/>
  <c r="AR62" i="71"/>
  <c r="AQ41" i="71"/>
  <c r="AR41" i="71" s="1"/>
  <c r="AQ29" i="71"/>
  <c r="AR29" i="71" s="1"/>
  <c r="AR22" i="71"/>
  <c r="AR24" i="71"/>
  <c r="AQ22" i="71"/>
  <c r="AQ49" i="71"/>
  <c r="AQ24" i="71"/>
  <c r="AQ17" i="71"/>
  <c r="AR17" i="71" s="1"/>
  <c r="AQ95" i="71"/>
  <c r="AR95" i="71" s="1"/>
  <c r="AQ12" i="71"/>
  <c r="AR12" i="71" s="1"/>
  <c r="AQ27" i="71"/>
  <c r="AR27" i="71" s="1"/>
  <c r="AN107" i="72"/>
  <c r="AO107" i="72" s="1"/>
  <c r="AN106" i="72"/>
  <c r="AO106" i="72" s="1"/>
  <c r="AN103" i="72"/>
  <c r="AO103" i="72" s="1"/>
  <c r="AN102" i="72"/>
  <c r="AO102" i="72" s="1"/>
  <c r="AN88" i="72"/>
  <c r="AO88" i="72" s="1"/>
  <c r="AN58" i="72"/>
  <c r="AO58" i="72" s="1"/>
  <c r="AN43" i="72"/>
  <c r="AO43" i="72" s="1"/>
  <c r="AN35" i="72"/>
  <c r="AO35" i="72" s="1"/>
  <c r="AN28" i="72"/>
  <c r="AO28" i="72" s="1"/>
  <c r="AN20" i="72"/>
  <c r="AO20" i="72" s="1"/>
  <c r="AN114" i="72"/>
  <c r="AO114" i="72" s="1"/>
  <c r="AN105" i="72"/>
  <c r="AO105" i="72" s="1"/>
  <c r="AN104" i="72"/>
  <c r="AO104" i="72" s="1"/>
  <c r="AN89" i="72"/>
  <c r="AO89" i="72" s="1"/>
  <c r="AN78" i="72"/>
  <c r="AO78" i="72" s="1"/>
  <c r="AN77" i="72"/>
  <c r="AO77" i="72" s="1"/>
  <c r="AN76" i="72"/>
  <c r="AO76" i="72" s="1"/>
  <c r="AO75" i="72"/>
  <c r="AN59" i="72"/>
  <c r="AO59" i="72" s="1"/>
  <c r="AN44" i="72"/>
  <c r="AO44" i="72" s="1"/>
  <c r="AN29" i="72"/>
  <c r="AO29" i="72" s="1"/>
  <c r="AN113" i="72"/>
  <c r="AO113" i="72" s="1"/>
  <c r="AN90" i="72"/>
  <c r="AO90" i="72" s="1"/>
  <c r="AN79" i="72"/>
  <c r="AO79" i="72" s="1"/>
  <c r="AN75" i="72"/>
  <c r="AN74" i="72"/>
  <c r="AO74" i="72" s="1"/>
  <c r="AN73" i="72"/>
  <c r="AO73" i="72" s="1"/>
  <c r="AN60" i="72"/>
  <c r="AO60" i="72" s="1"/>
  <c r="AN49" i="72"/>
  <c r="AO49" i="72" s="1"/>
  <c r="AN48" i="72"/>
  <c r="AO48" i="72" s="1"/>
  <c r="AN45" i="72"/>
  <c r="AO45" i="72" s="1"/>
  <c r="AN36" i="72"/>
  <c r="AO36" i="72" s="1"/>
  <c r="AN21" i="72"/>
  <c r="AO21" i="72" s="1"/>
  <c r="AN11" i="72"/>
  <c r="AO11" i="72" s="1"/>
  <c r="AN10" i="72"/>
  <c r="AO10" i="72" s="1"/>
  <c r="AN9" i="72"/>
  <c r="AO9" i="72" s="1"/>
  <c r="AN8" i="72"/>
  <c r="AO8" i="72" s="1"/>
  <c r="AN108" i="72"/>
  <c r="AN99" i="72"/>
  <c r="AO99" i="72" s="1"/>
  <c r="AN98" i="72"/>
  <c r="AN86" i="72"/>
  <c r="AO86" i="72" s="1"/>
  <c r="AN56" i="72"/>
  <c r="AO56" i="72" s="1"/>
  <c r="AN41" i="72"/>
  <c r="AO41" i="72" s="1"/>
  <c r="AN27" i="72"/>
  <c r="AO27" i="72" s="1"/>
  <c r="AN17" i="72"/>
  <c r="AO17" i="72" s="1"/>
  <c r="AO109" i="72"/>
  <c r="AO108" i="72"/>
  <c r="AN100" i="72"/>
  <c r="AO100" i="72" s="1"/>
  <c r="AN97" i="72"/>
  <c r="AO97" i="72" s="1"/>
  <c r="AN84" i="72"/>
  <c r="AO84" i="72" s="1"/>
  <c r="AN69" i="72"/>
  <c r="AO69" i="72" s="1"/>
  <c r="AN51" i="72"/>
  <c r="AO51" i="72" s="1"/>
  <c r="AN39" i="72"/>
  <c r="AO39" i="72" s="1"/>
  <c r="AN31" i="72"/>
  <c r="AO31" i="72" s="1"/>
  <c r="AN26" i="72"/>
  <c r="AO26" i="72" s="1"/>
  <c r="AN16" i="72"/>
  <c r="AO16" i="72" s="1"/>
  <c r="AN110" i="72"/>
  <c r="AO110" i="72" s="1"/>
  <c r="AN109" i="72"/>
  <c r="AN93" i="72"/>
  <c r="AO93" i="72" s="1"/>
  <c r="AN87" i="72"/>
  <c r="AO87" i="72" s="1"/>
  <c r="AN81" i="72"/>
  <c r="AO81" i="72" s="1"/>
  <c r="AN70" i="72"/>
  <c r="AO70" i="72" s="1"/>
  <c r="AN55" i="72"/>
  <c r="AO55" i="72" s="1"/>
  <c r="AN34" i="72"/>
  <c r="AO34" i="72" s="1"/>
  <c r="AN23" i="72"/>
  <c r="AO23" i="72" s="1"/>
  <c r="AN65" i="72"/>
  <c r="AO65" i="72" s="1"/>
  <c r="AN64" i="72"/>
  <c r="AO64" i="72" s="1"/>
  <c r="AN13" i="72"/>
  <c r="AO13" i="72" s="1"/>
  <c r="AN96" i="72"/>
  <c r="AO96" i="72" s="1"/>
  <c r="AN92" i="72"/>
  <c r="AO92" i="72" s="1"/>
  <c r="AN54" i="72"/>
  <c r="AO54" i="72" s="1"/>
  <c r="AN19" i="72"/>
  <c r="AO19" i="72" s="1"/>
  <c r="AN15" i="72"/>
  <c r="AO15" i="72" s="1"/>
  <c r="AN12" i="72"/>
  <c r="AO12" i="72" s="1"/>
  <c r="AN38" i="72"/>
  <c r="AO38" i="72" s="1"/>
  <c r="AN30" i="72"/>
  <c r="AO30" i="72" s="1"/>
  <c r="AN24" i="72"/>
  <c r="AN18" i="72"/>
  <c r="AO18" i="72" s="1"/>
  <c r="AN72" i="72"/>
  <c r="AO72" i="72" s="1"/>
  <c r="AN57" i="72"/>
  <c r="AO57" i="72" s="1"/>
  <c r="AN53" i="72"/>
  <c r="AO53" i="72" s="1"/>
  <c r="AN22" i="72"/>
  <c r="AO22" i="72" s="1"/>
  <c r="AN67" i="72"/>
  <c r="AO67" i="72" s="1"/>
  <c r="AN95" i="72"/>
  <c r="AO95" i="72" s="1"/>
  <c r="AN82" i="72"/>
  <c r="AO82" i="72" s="1"/>
  <c r="AN62" i="72"/>
  <c r="AO62" i="72" s="1"/>
  <c r="AN47" i="72"/>
  <c r="AO47" i="72" s="1"/>
  <c r="AN14" i="72"/>
  <c r="AO14" i="72" s="1"/>
  <c r="AN91" i="72"/>
  <c r="AO91" i="72" s="1"/>
  <c r="AN111" i="72"/>
  <c r="AO111" i="72" s="1"/>
  <c r="AN85" i="72"/>
  <c r="AO85" i="72" s="1"/>
  <c r="AN80" i="72"/>
  <c r="AO80" i="72" s="1"/>
  <c r="AN68" i="72"/>
  <c r="AO68" i="72" s="1"/>
  <c r="AN52" i="72"/>
  <c r="AO52" i="72" s="1"/>
  <c r="AN83" i="72"/>
  <c r="AO83" i="72" s="1"/>
  <c r="AN71" i="72"/>
  <c r="AO71" i="72" s="1"/>
  <c r="AN50" i="72"/>
  <c r="AO50" i="72" s="1"/>
  <c r="AN112" i="72"/>
  <c r="AO112" i="72" s="1"/>
  <c r="AN101" i="72"/>
  <c r="AO101" i="72" s="1"/>
  <c r="AN94" i="72"/>
  <c r="AO94" i="72" s="1"/>
  <c r="AN66" i="72"/>
  <c r="AO66" i="72" s="1"/>
  <c r="AN61" i="72"/>
  <c r="AO61" i="72" s="1"/>
  <c r="AN46" i="72"/>
  <c r="AO46" i="72" s="1"/>
  <c r="AN40" i="72"/>
  <c r="AO40" i="72" s="1"/>
  <c r="AN32" i="72"/>
  <c r="AO32" i="72" s="1"/>
  <c r="AO24" i="72"/>
  <c r="AN42" i="72"/>
  <c r="AO42" i="72" s="1"/>
  <c r="AN33" i="72"/>
  <c r="AO33" i="72" s="1"/>
  <c r="AN25" i="72"/>
  <c r="AO25" i="72" s="1"/>
  <c r="AN37" i="72"/>
  <c r="AO37" i="72" s="1"/>
  <c r="AO98" i="72"/>
  <c r="AN63" i="72"/>
  <c r="AO63" i="72" s="1"/>
  <c r="AK116" i="74"/>
  <c r="AL116" i="74" s="1"/>
  <c r="AK104" i="74"/>
  <c r="AL103" i="74"/>
  <c r="AL102" i="74"/>
  <c r="AK74" i="74"/>
  <c r="AL74" i="74" s="1"/>
  <c r="AK52" i="74"/>
  <c r="AK51" i="74"/>
  <c r="AL51" i="74" s="1"/>
  <c r="AK50" i="74"/>
  <c r="AK38" i="74"/>
  <c r="AK37" i="74"/>
  <c r="AK36" i="74"/>
  <c r="AK33" i="74"/>
  <c r="AL33" i="74" s="1"/>
  <c r="AK22" i="74"/>
  <c r="AL22" i="74" s="1"/>
  <c r="AK115" i="74"/>
  <c r="AL115" i="74" s="1"/>
  <c r="AL114" i="74"/>
  <c r="AK103" i="74"/>
  <c r="AK102" i="74"/>
  <c r="AK79" i="74"/>
  <c r="AL79" i="74" s="1"/>
  <c r="AK78" i="74"/>
  <c r="AL78" i="74" s="1"/>
  <c r="AK77" i="74"/>
  <c r="AL77" i="74" s="1"/>
  <c r="AK76" i="74"/>
  <c r="AL76" i="74" s="1"/>
  <c r="AK75" i="74"/>
  <c r="AL75" i="74" s="1"/>
  <c r="AL49" i="74"/>
  <c r="AK48" i="74"/>
  <c r="AL48" i="74" s="1"/>
  <c r="AL47" i="74"/>
  <c r="AK39" i="74"/>
  <c r="AL39" i="74" s="1"/>
  <c r="AK32" i="74"/>
  <c r="AL32" i="74" s="1"/>
  <c r="AK31" i="74"/>
  <c r="AL31" i="74" s="1"/>
  <c r="AK21" i="74"/>
  <c r="AL21" i="74" s="1"/>
  <c r="AK20" i="74"/>
  <c r="AL20" i="74" s="1"/>
  <c r="AK114" i="74"/>
  <c r="AL113" i="74"/>
  <c r="AL101" i="74"/>
  <c r="AK80" i="74"/>
  <c r="AL80" i="74" s="1"/>
  <c r="AK49" i="74"/>
  <c r="AK47" i="74"/>
  <c r="AK46" i="74"/>
  <c r="AL46" i="74" s="1"/>
  <c r="AK45" i="74"/>
  <c r="AL45" i="74" s="1"/>
  <c r="AK44" i="74"/>
  <c r="AL44" i="74" s="1"/>
  <c r="AK40" i="74"/>
  <c r="AL40" i="74" s="1"/>
  <c r="AK30" i="74"/>
  <c r="AL30" i="74" s="1"/>
  <c r="AK19" i="74"/>
  <c r="AL19" i="74" s="1"/>
  <c r="AK107" i="74"/>
  <c r="AL107" i="74" s="1"/>
  <c r="AK106" i="74"/>
  <c r="AL106" i="74" s="1"/>
  <c r="AL105" i="74"/>
  <c r="AK70" i="74"/>
  <c r="AL70" i="74" s="1"/>
  <c r="AK69" i="74"/>
  <c r="AL69" i="74" s="1"/>
  <c r="AK55" i="74"/>
  <c r="AL55" i="74" s="1"/>
  <c r="AK54" i="74"/>
  <c r="AL54" i="74" s="1"/>
  <c r="AL53" i="74"/>
  <c r="AK24" i="74"/>
  <c r="AL24" i="74" s="1"/>
  <c r="AK11" i="74"/>
  <c r="AL11" i="74" s="1"/>
  <c r="AK10" i="74"/>
  <c r="AL10" i="74" s="1"/>
  <c r="AK97" i="74"/>
  <c r="AL97" i="74" s="1"/>
  <c r="AK68" i="74"/>
  <c r="AL68" i="74" s="1"/>
  <c r="AK64" i="74"/>
  <c r="AL64" i="74" s="1"/>
  <c r="AL59" i="74"/>
  <c r="AL50" i="74"/>
  <c r="AK42" i="74"/>
  <c r="AL42" i="74" s="1"/>
  <c r="AK25" i="74"/>
  <c r="AL25" i="74" s="1"/>
  <c r="AK18" i="74"/>
  <c r="AL18" i="74" s="1"/>
  <c r="AK12" i="74"/>
  <c r="AL12" i="74" s="1"/>
  <c r="AK113" i="74"/>
  <c r="AK92" i="74"/>
  <c r="AL92" i="74" s="1"/>
  <c r="AK87" i="74"/>
  <c r="AL87" i="74" s="1"/>
  <c r="AK82" i="74"/>
  <c r="AL82" i="74" s="1"/>
  <c r="AK72" i="74"/>
  <c r="AL72" i="74" s="1"/>
  <c r="AK59" i="74"/>
  <c r="AK53" i="74"/>
  <c r="AK26" i="74"/>
  <c r="AL26" i="74" s="1"/>
  <c r="AK108" i="74"/>
  <c r="AL108" i="74" s="1"/>
  <c r="AK100" i="74"/>
  <c r="AL100" i="74" s="1"/>
  <c r="AK65" i="74"/>
  <c r="AL65" i="74" s="1"/>
  <c r="AK60" i="74"/>
  <c r="AL60" i="74" s="1"/>
  <c r="AL37" i="74"/>
  <c r="AK27" i="74"/>
  <c r="AL27" i="74" s="1"/>
  <c r="AK13" i="74"/>
  <c r="AL13" i="74" s="1"/>
  <c r="AK8" i="74"/>
  <c r="AL8" i="74" s="1"/>
  <c r="AK117" i="74"/>
  <c r="AL117" i="74" s="1"/>
  <c r="AL110" i="74"/>
  <c r="AK109" i="74"/>
  <c r="AL109" i="74" s="1"/>
  <c r="AL104" i="74"/>
  <c r="AK101" i="74"/>
  <c r="AK111" i="74"/>
  <c r="AL111" i="74" s="1"/>
  <c r="AL112" i="74"/>
  <c r="AK99" i="74"/>
  <c r="AK96" i="74"/>
  <c r="AL96" i="74" s="1"/>
  <c r="AK81" i="74"/>
  <c r="AL81" i="74" s="1"/>
  <c r="AK71" i="74"/>
  <c r="AL71" i="74" s="1"/>
  <c r="AK67" i="74"/>
  <c r="AL67" i="74" s="1"/>
  <c r="AL63" i="74"/>
  <c r="AK62" i="74"/>
  <c r="AL62" i="74" s="1"/>
  <c r="AK57" i="74"/>
  <c r="AL57" i="74" s="1"/>
  <c r="AL52" i="74"/>
  <c r="AK85" i="74"/>
  <c r="AL85" i="74" s="1"/>
  <c r="AK66" i="74"/>
  <c r="AL66" i="74" s="1"/>
  <c r="AK61" i="74"/>
  <c r="AL61" i="74" s="1"/>
  <c r="AK98" i="74"/>
  <c r="AL98" i="74" s="1"/>
  <c r="AK93" i="74"/>
  <c r="AL93" i="74" s="1"/>
  <c r="AK73" i="74"/>
  <c r="AL73" i="74" s="1"/>
  <c r="AK56" i="74"/>
  <c r="AL56" i="74" s="1"/>
  <c r="AK29" i="74"/>
  <c r="AL29" i="74" s="1"/>
  <c r="AK88" i="74"/>
  <c r="AL88" i="74" s="1"/>
  <c r="AK15" i="74"/>
  <c r="AL15" i="74" s="1"/>
  <c r="AK91" i="74"/>
  <c r="AL91" i="74" s="1"/>
  <c r="AK83" i="74"/>
  <c r="AL83" i="74" s="1"/>
  <c r="AL36" i="74"/>
  <c r="AK86" i="74"/>
  <c r="AL86" i="74" s="1"/>
  <c r="AL38" i="74"/>
  <c r="AK34" i="74"/>
  <c r="AL34" i="74" s="1"/>
  <c r="AL99" i="74"/>
  <c r="AK94" i="74"/>
  <c r="AL94" i="74" s="1"/>
  <c r="AK16" i="74"/>
  <c r="AL16" i="74" s="1"/>
  <c r="AK110" i="74"/>
  <c r="AK89" i="74"/>
  <c r="AL89" i="74" s="1"/>
  <c r="AK63" i="74"/>
  <c r="AK58" i="74"/>
  <c r="AL58" i="74" s="1"/>
  <c r="AK28" i="74"/>
  <c r="AL28" i="74" s="1"/>
  <c r="AK112" i="74"/>
  <c r="AK43" i="74"/>
  <c r="AL43" i="74" s="1"/>
  <c r="AK23" i="74"/>
  <c r="AL23" i="74" s="1"/>
  <c r="AK14" i="74"/>
  <c r="AL14" i="74" s="1"/>
  <c r="AK105" i="74"/>
  <c r="AK90" i="74"/>
  <c r="AL90" i="74" s="1"/>
  <c r="AK41" i="74"/>
  <c r="AL41" i="74" s="1"/>
  <c r="AK35" i="74"/>
  <c r="AL35" i="74" s="1"/>
  <c r="AK9" i="74"/>
  <c r="AL9" i="74" s="1"/>
  <c r="AK17" i="74"/>
  <c r="AL17" i="74" s="1"/>
  <c r="AK84" i="74"/>
  <c r="AL84" i="74" s="1"/>
  <c r="AK95" i="74"/>
  <c r="AL95" i="74" s="1"/>
  <c r="AZ117" i="74"/>
  <c r="BA117" i="74" s="1"/>
  <c r="AZ109" i="74"/>
  <c r="BA109" i="74" s="1"/>
  <c r="AZ101" i="74"/>
  <c r="BA101" i="74" s="1"/>
  <c r="AZ93" i="74"/>
  <c r="BA93" i="74" s="1"/>
  <c r="AZ85" i="74"/>
  <c r="BA85" i="74" s="1"/>
  <c r="AZ78" i="74"/>
  <c r="BA78" i="74" s="1"/>
  <c r="AZ74" i="74"/>
  <c r="BA74" i="74" s="1"/>
  <c r="AZ71" i="74"/>
  <c r="BA71" i="74" s="1"/>
  <c r="AZ52" i="74"/>
  <c r="BA52" i="74" s="1"/>
  <c r="AZ45" i="74"/>
  <c r="BA45" i="74" s="1"/>
  <c r="AZ38" i="74"/>
  <c r="BA38" i="74" s="1"/>
  <c r="AZ34" i="74"/>
  <c r="BA34" i="74" s="1"/>
  <c r="AZ31" i="74"/>
  <c r="AZ12" i="74"/>
  <c r="BA12" i="74" s="1"/>
  <c r="AZ81" i="74"/>
  <c r="BA81" i="74" s="1"/>
  <c r="AZ59" i="74"/>
  <c r="BA59" i="74" s="1"/>
  <c r="AZ56" i="74"/>
  <c r="BA56" i="74" s="1"/>
  <c r="AZ41" i="74"/>
  <c r="BA41" i="74" s="1"/>
  <c r="AZ19" i="74"/>
  <c r="BA19" i="74" s="1"/>
  <c r="AZ16" i="74"/>
  <c r="BA16" i="74" s="1"/>
  <c r="AZ116" i="74"/>
  <c r="BA116" i="74" s="1"/>
  <c r="AZ108" i="74"/>
  <c r="BA108" i="74" s="1"/>
  <c r="AZ100" i="74"/>
  <c r="BA100" i="74" s="1"/>
  <c r="AZ92" i="74"/>
  <c r="BA92" i="74" s="1"/>
  <c r="AZ84" i="74"/>
  <c r="BA84" i="74" s="1"/>
  <c r="AZ77" i="74"/>
  <c r="BA77" i="74" s="1"/>
  <c r="AZ70" i="74"/>
  <c r="BA70" i="74" s="1"/>
  <c r="AZ66" i="74"/>
  <c r="BA66" i="74" s="1"/>
  <c r="AZ63" i="74"/>
  <c r="BA63" i="74" s="1"/>
  <c r="AZ44" i="74"/>
  <c r="BA44" i="74" s="1"/>
  <c r="AZ37" i="74"/>
  <c r="BA37" i="74" s="1"/>
  <c r="AZ30" i="74"/>
  <c r="BA30" i="74" s="1"/>
  <c r="AZ26" i="74"/>
  <c r="BA26" i="74" s="1"/>
  <c r="AZ23" i="74"/>
  <c r="BA23" i="74" s="1"/>
  <c r="AZ110" i="74"/>
  <c r="BA110" i="74" s="1"/>
  <c r="AZ102" i="74"/>
  <c r="BA102" i="74" s="1"/>
  <c r="AZ94" i="74"/>
  <c r="BA94" i="74" s="1"/>
  <c r="AZ86" i="74"/>
  <c r="BA86" i="74" s="1"/>
  <c r="AZ82" i="74"/>
  <c r="AZ79" i="74"/>
  <c r="AZ60" i="74"/>
  <c r="BA60" i="74" s="1"/>
  <c r="AZ53" i="74"/>
  <c r="BA53" i="74" s="1"/>
  <c r="AZ46" i="74"/>
  <c r="BA46" i="74" s="1"/>
  <c r="AZ42" i="74"/>
  <c r="BA42" i="74" s="1"/>
  <c r="AZ39" i="74"/>
  <c r="AZ20" i="74"/>
  <c r="BA20" i="74" s="1"/>
  <c r="AZ13" i="74"/>
  <c r="BA13" i="74" s="1"/>
  <c r="AZ112" i="74"/>
  <c r="BA112" i="74" s="1"/>
  <c r="AZ80" i="74"/>
  <c r="AZ73" i="74"/>
  <c r="BA73" i="74" s="1"/>
  <c r="AZ43" i="74"/>
  <c r="BA43" i="74" s="1"/>
  <c r="AZ32" i="74"/>
  <c r="BA32" i="74" s="1"/>
  <c r="AZ25" i="74"/>
  <c r="BA25" i="74" s="1"/>
  <c r="AZ105" i="74"/>
  <c r="BA105" i="74" s="1"/>
  <c r="AZ98" i="74"/>
  <c r="BA98" i="74" s="1"/>
  <c r="AZ91" i="74"/>
  <c r="BA91" i="74" s="1"/>
  <c r="AZ67" i="74"/>
  <c r="BA67" i="74" s="1"/>
  <c r="AZ61" i="74"/>
  <c r="BA61" i="74" s="1"/>
  <c r="AZ55" i="74"/>
  <c r="BA55" i="74" s="1"/>
  <c r="AZ49" i="74"/>
  <c r="BA49" i="74" s="1"/>
  <c r="AZ36" i="74"/>
  <c r="BA36" i="74" s="1"/>
  <c r="BA31" i="74"/>
  <c r="AZ18" i="74"/>
  <c r="BA18" i="74" s="1"/>
  <c r="BA111" i="74"/>
  <c r="AZ104" i="74"/>
  <c r="BA104" i="74" s="1"/>
  <c r="BA79" i="74"/>
  <c r="AZ48" i="74"/>
  <c r="BA48" i="74" s="1"/>
  <c r="AZ11" i="74"/>
  <c r="BA11" i="74" s="1"/>
  <c r="AZ111" i="74"/>
  <c r="AZ97" i="74"/>
  <c r="BA97" i="74" s="1"/>
  <c r="AZ90" i="74"/>
  <c r="BA90" i="74" s="1"/>
  <c r="AZ54" i="74"/>
  <c r="BA54" i="74" s="1"/>
  <c r="AZ29" i="74"/>
  <c r="BA29" i="74" s="1"/>
  <c r="AZ24" i="74"/>
  <c r="BA24" i="74" s="1"/>
  <c r="AZ115" i="74"/>
  <c r="BA115" i="74" s="1"/>
  <c r="AZ103" i="74"/>
  <c r="BA103" i="74" s="1"/>
  <c r="AZ89" i="74"/>
  <c r="BA89" i="74" s="1"/>
  <c r="AZ76" i="74"/>
  <c r="BA76" i="74" s="1"/>
  <c r="AZ58" i="74"/>
  <c r="AZ47" i="74"/>
  <c r="BA40" i="74"/>
  <c r="AZ28" i="74"/>
  <c r="BA28" i="74" s="1"/>
  <c r="AZ22" i="74"/>
  <c r="BA22" i="74" s="1"/>
  <c r="AZ10" i="74"/>
  <c r="BA10" i="74" s="1"/>
  <c r="AZ88" i="74"/>
  <c r="BA88" i="74" s="1"/>
  <c r="BA82" i="74"/>
  <c r="AZ51" i="74"/>
  <c r="BA51" i="74" s="1"/>
  <c r="AZ40" i="74"/>
  <c r="AZ33" i="74"/>
  <c r="BA33" i="74" s="1"/>
  <c r="AZ75" i="74"/>
  <c r="BA75" i="74" s="1"/>
  <c r="AZ57" i="74"/>
  <c r="BA57" i="74" s="1"/>
  <c r="BA50" i="74"/>
  <c r="BA39" i="74"/>
  <c r="AZ8" i="74"/>
  <c r="BA8" i="74" s="1"/>
  <c r="BA80" i="74"/>
  <c r="BA58" i="74"/>
  <c r="AZ99" i="74"/>
  <c r="BA99" i="74" s="1"/>
  <c r="AZ17" i="74"/>
  <c r="BA17" i="74" s="1"/>
  <c r="AZ96" i="74"/>
  <c r="BA96" i="74" s="1"/>
  <c r="AZ35" i="74"/>
  <c r="BA35" i="74" s="1"/>
  <c r="AZ15" i="74"/>
  <c r="BA15" i="74" s="1"/>
  <c r="AZ95" i="74"/>
  <c r="BA95" i="74" s="1"/>
  <c r="AZ14" i="74"/>
  <c r="BA14" i="74" s="1"/>
  <c r="AZ114" i="74"/>
  <c r="BA114" i="74" s="1"/>
  <c r="AZ72" i="74"/>
  <c r="BA72" i="74" s="1"/>
  <c r="AZ113" i="74"/>
  <c r="BA113" i="74" s="1"/>
  <c r="AZ69" i="74"/>
  <c r="BA69" i="74" s="1"/>
  <c r="AZ50" i="74"/>
  <c r="AZ9" i="74"/>
  <c r="BA9" i="74" s="1"/>
  <c r="AZ68" i="74"/>
  <c r="BA68" i="74" s="1"/>
  <c r="BA47" i="74"/>
  <c r="AZ27" i="74"/>
  <c r="BA27" i="74" s="1"/>
  <c r="AZ107" i="74"/>
  <c r="BA107" i="74" s="1"/>
  <c r="AZ87" i="74"/>
  <c r="BA87" i="74" s="1"/>
  <c r="AZ65" i="74"/>
  <c r="BA65" i="74" s="1"/>
  <c r="AZ62" i="74"/>
  <c r="BA62" i="74" s="1"/>
  <c r="AZ21" i="74"/>
  <c r="BA21" i="74" s="1"/>
  <c r="AZ106" i="74"/>
  <c r="BA106" i="74" s="1"/>
  <c r="AZ83" i="74"/>
  <c r="BA83" i="74" s="1"/>
  <c r="AZ64" i="74"/>
  <c r="BA64" i="74" s="1"/>
  <c r="AH37" i="76"/>
  <c r="AH36" i="76"/>
  <c r="AI36" i="76" s="1"/>
  <c r="AH11" i="76"/>
  <c r="AI11" i="76" s="1"/>
  <c r="AH10" i="76"/>
  <c r="AI10" i="76" s="1"/>
  <c r="AH9" i="76"/>
  <c r="AI9" i="76" s="1"/>
  <c r="AH40" i="76"/>
  <c r="AI40" i="76" s="1"/>
  <c r="AH39" i="76"/>
  <c r="AI39" i="76" s="1"/>
  <c r="AH38" i="76"/>
  <c r="AI38" i="76" s="1"/>
  <c r="AI37" i="76"/>
  <c r="AH12" i="76"/>
  <c r="AI12" i="76" s="1"/>
  <c r="AH96" i="76"/>
  <c r="AI96" i="76" s="1"/>
  <c r="AH92" i="76"/>
  <c r="AI92" i="76" s="1"/>
  <c r="AH84" i="76"/>
  <c r="AI84" i="76" s="1"/>
  <c r="AH79" i="76"/>
  <c r="AH74" i="76"/>
  <c r="AI74" i="76" s="1"/>
  <c r="AH69" i="76"/>
  <c r="AI69" i="76" s="1"/>
  <c r="AH59" i="76"/>
  <c r="AH49" i="76"/>
  <c r="AI49" i="76" s="1"/>
  <c r="AH29" i="76"/>
  <c r="AI29" i="76" s="1"/>
  <c r="AH20" i="76"/>
  <c r="AI20" i="76" s="1"/>
  <c r="AH8" i="76"/>
  <c r="AI8" i="76" s="1"/>
  <c r="AH60" i="76"/>
  <c r="AI60" i="76" s="1"/>
  <c r="AH30" i="76"/>
  <c r="AI30" i="76" s="1"/>
  <c r="AH21" i="76"/>
  <c r="AI21" i="76" s="1"/>
  <c r="AH97" i="76"/>
  <c r="AI97" i="76" s="1"/>
  <c r="AH85" i="76"/>
  <c r="AI85" i="76" s="1"/>
  <c r="AH80" i="76"/>
  <c r="AI80" i="76" s="1"/>
  <c r="AH75" i="76"/>
  <c r="AI75" i="76" s="1"/>
  <c r="AH70" i="76"/>
  <c r="AI70" i="76" s="1"/>
  <c r="AH61" i="76"/>
  <c r="AI61" i="76" s="1"/>
  <c r="AH50" i="76"/>
  <c r="AI50" i="76" s="1"/>
  <c r="AH22" i="76"/>
  <c r="AI22" i="76" s="1"/>
  <c r="AH83" i="76"/>
  <c r="AI83" i="76" s="1"/>
  <c r="AH78" i="76"/>
  <c r="AI78" i="76" s="1"/>
  <c r="AH73" i="76"/>
  <c r="AI73" i="76" s="1"/>
  <c r="AH68" i="76"/>
  <c r="AI68" i="76" s="1"/>
  <c r="AH57" i="76"/>
  <c r="AI57" i="76" s="1"/>
  <c r="AH48" i="76"/>
  <c r="AI48" i="76" s="1"/>
  <c r="AH47" i="76"/>
  <c r="AH34" i="76"/>
  <c r="AI34" i="76" s="1"/>
  <c r="AH28" i="76"/>
  <c r="AI28" i="76" s="1"/>
  <c r="AH18" i="76"/>
  <c r="AI18" i="76" s="1"/>
  <c r="AH93" i="76"/>
  <c r="AI93" i="76" s="1"/>
  <c r="AH72" i="76"/>
  <c r="AI72" i="76" s="1"/>
  <c r="AH64" i="76"/>
  <c r="AI64" i="76" s="1"/>
  <c r="AH55" i="76"/>
  <c r="AI55" i="76" s="1"/>
  <c r="AH44" i="76"/>
  <c r="AI44" i="76" s="1"/>
  <c r="AH41" i="76"/>
  <c r="AI41" i="76" s="1"/>
  <c r="AH33" i="76"/>
  <c r="AI33" i="76" s="1"/>
  <c r="AH15" i="76"/>
  <c r="AI15" i="76" s="1"/>
  <c r="AH98" i="76"/>
  <c r="AI98" i="76" s="1"/>
  <c r="AH88" i="76"/>
  <c r="AI88" i="76" s="1"/>
  <c r="AH67" i="76"/>
  <c r="AI67" i="76" s="1"/>
  <c r="AH62" i="76"/>
  <c r="AI62" i="76" s="1"/>
  <c r="AH53" i="76"/>
  <c r="AI53" i="76" s="1"/>
  <c r="AH31" i="76"/>
  <c r="AI31" i="76" s="1"/>
  <c r="AI65" i="76"/>
  <c r="AH25" i="76"/>
  <c r="AI25" i="76" s="1"/>
  <c r="AH16" i="76"/>
  <c r="AI16" i="76" s="1"/>
  <c r="AH91" i="76"/>
  <c r="AI91" i="76" s="1"/>
  <c r="AH86" i="76"/>
  <c r="AI86" i="76" s="1"/>
  <c r="AH65" i="76"/>
  <c r="AH56" i="76"/>
  <c r="AI56" i="76" s="1"/>
  <c r="AH51" i="76"/>
  <c r="AI51" i="76" s="1"/>
  <c r="AI45" i="76"/>
  <c r="AI42" i="76"/>
  <c r="AH23" i="76"/>
  <c r="AI23" i="76" s="1"/>
  <c r="AH81" i="76"/>
  <c r="AI81" i="76" s="1"/>
  <c r="AH45" i="76"/>
  <c r="AH42" i="76"/>
  <c r="AH17" i="76"/>
  <c r="AI17" i="76" s="1"/>
  <c r="AH13" i="76"/>
  <c r="AI13" i="76" s="1"/>
  <c r="AH94" i="76"/>
  <c r="AI94" i="76" s="1"/>
  <c r="AI79" i="76"/>
  <c r="AH76" i="76"/>
  <c r="AI76" i="76" s="1"/>
  <c r="AH26" i="76"/>
  <c r="AI26" i="76" s="1"/>
  <c r="AH89" i="76"/>
  <c r="AI89" i="76" s="1"/>
  <c r="AH71" i="76"/>
  <c r="AI71" i="76" s="1"/>
  <c r="AH63" i="76"/>
  <c r="AI63" i="76" s="1"/>
  <c r="AH54" i="76"/>
  <c r="AI54" i="76" s="1"/>
  <c r="AH46" i="76"/>
  <c r="AI46" i="76" s="1"/>
  <c r="AH35" i="76"/>
  <c r="AI35" i="76" s="1"/>
  <c r="AH87" i="76"/>
  <c r="AI87" i="76" s="1"/>
  <c r="AH58" i="76"/>
  <c r="AI58" i="76" s="1"/>
  <c r="AH52" i="76"/>
  <c r="AI52" i="76" s="1"/>
  <c r="AH43" i="76"/>
  <c r="AI43" i="76" s="1"/>
  <c r="AH32" i="76"/>
  <c r="AI32" i="76" s="1"/>
  <c r="AH82" i="76"/>
  <c r="AI82" i="76" s="1"/>
  <c r="AH66" i="76"/>
  <c r="AI66" i="76" s="1"/>
  <c r="AH27" i="76"/>
  <c r="AI27" i="76" s="1"/>
  <c r="AH14" i="76"/>
  <c r="AI14" i="76" s="1"/>
  <c r="AH19" i="76"/>
  <c r="AI19" i="76" s="1"/>
  <c r="AH24" i="76"/>
  <c r="AI24" i="76" s="1"/>
  <c r="AH90" i="76"/>
  <c r="AI90" i="76" s="1"/>
  <c r="AH77" i="76"/>
  <c r="AI77" i="76" s="1"/>
  <c r="AI59" i="76"/>
  <c r="AI47" i="76"/>
  <c r="AH95" i="76"/>
  <c r="AI95" i="76" s="1"/>
  <c r="AW87" i="76"/>
  <c r="AX87" i="76" s="1"/>
  <c r="AW79" i="76"/>
  <c r="AX79" i="76" s="1"/>
  <c r="AW71" i="76"/>
  <c r="AX71" i="76" s="1"/>
  <c r="AW63" i="76"/>
  <c r="AX63" i="76" s="1"/>
  <c r="AW98" i="76"/>
  <c r="AX98" i="76" s="1"/>
  <c r="AW94" i="76"/>
  <c r="AX94" i="76" s="1"/>
  <c r="AW91" i="76"/>
  <c r="AX91" i="76" s="1"/>
  <c r="AW83" i="76"/>
  <c r="AX83" i="76" s="1"/>
  <c r="AW75" i="76"/>
  <c r="AX75" i="76" s="1"/>
  <c r="AW67" i="76"/>
  <c r="AX67" i="76" s="1"/>
  <c r="AW59" i="76"/>
  <c r="AX59" i="76" s="1"/>
  <c r="AW84" i="76"/>
  <c r="AX84" i="76" s="1"/>
  <c r="AW76" i="76"/>
  <c r="AX76" i="76" s="1"/>
  <c r="AW68" i="76"/>
  <c r="AX68" i="76" s="1"/>
  <c r="AW60" i="76"/>
  <c r="AX60" i="76" s="1"/>
  <c r="AW62" i="76"/>
  <c r="AW57" i="76"/>
  <c r="AX57" i="76" s="1"/>
  <c r="AW53" i="76"/>
  <c r="AX53" i="76" s="1"/>
  <c r="AW45" i="76"/>
  <c r="AX45" i="76" s="1"/>
  <c r="AW41" i="76"/>
  <c r="AW23" i="76"/>
  <c r="AX23" i="76" s="1"/>
  <c r="AW8" i="76"/>
  <c r="AX8" i="76" s="1"/>
  <c r="AW96" i="76"/>
  <c r="AX96" i="76" s="1"/>
  <c r="AW92" i="76"/>
  <c r="AX92" i="76" s="1"/>
  <c r="AW80" i="76"/>
  <c r="AX80" i="76" s="1"/>
  <c r="AW74" i="76"/>
  <c r="AX74" i="76" s="1"/>
  <c r="AW69" i="76"/>
  <c r="AX69" i="76" s="1"/>
  <c r="AX62" i="76"/>
  <c r="AW49" i="76"/>
  <c r="AX49" i="76" s="1"/>
  <c r="AX41" i="76"/>
  <c r="AW38" i="76"/>
  <c r="AW34" i="76"/>
  <c r="AX34" i="76" s="1"/>
  <c r="AW27" i="76"/>
  <c r="AX27" i="76" s="1"/>
  <c r="AW20" i="76"/>
  <c r="AX20" i="76" s="1"/>
  <c r="AW95" i="76"/>
  <c r="AX95" i="76" s="1"/>
  <c r="AW31" i="76"/>
  <c r="AX31" i="76" s="1"/>
  <c r="AW17" i="76"/>
  <c r="AX17" i="76" s="1"/>
  <c r="AW13" i="76"/>
  <c r="AX13" i="76" s="1"/>
  <c r="AW88" i="76"/>
  <c r="AX88" i="76" s="1"/>
  <c r="AW81" i="76"/>
  <c r="AX81" i="76" s="1"/>
  <c r="AW73" i="76"/>
  <c r="AX73" i="76" s="1"/>
  <c r="AW66" i="76"/>
  <c r="AX66" i="76" s="1"/>
  <c r="AW54" i="76"/>
  <c r="AX54" i="76" s="1"/>
  <c r="AW48" i="76"/>
  <c r="AX48" i="76" s="1"/>
  <c r="AW44" i="76"/>
  <c r="AX44" i="76" s="1"/>
  <c r="AW35" i="76"/>
  <c r="AX35" i="76" s="1"/>
  <c r="AW30" i="76"/>
  <c r="AX30" i="76" s="1"/>
  <c r="AW12" i="76"/>
  <c r="AX12" i="76" s="1"/>
  <c r="AW39" i="76"/>
  <c r="AX39" i="76" s="1"/>
  <c r="AW25" i="76"/>
  <c r="AX25" i="76" s="1"/>
  <c r="AW21" i="76"/>
  <c r="AX21" i="76" s="1"/>
  <c r="AW16" i="76"/>
  <c r="AX16" i="76" s="1"/>
  <c r="AW55" i="76"/>
  <c r="AX55" i="76" s="1"/>
  <c r="AW40" i="76"/>
  <c r="AX40" i="76" s="1"/>
  <c r="AW9" i="76"/>
  <c r="AX9" i="76" s="1"/>
  <c r="AW89" i="76"/>
  <c r="AX89" i="76" s="1"/>
  <c r="AX38" i="76"/>
  <c r="AW15" i="76"/>
  <c r="AX15" i="76" s="1"/>
  <c r="AW77" i="76"/>
  <c r="AX77" i="76" s="1"/>
  <c r="AW64" i="76"/>
  <c r="AX64" i="76" s="1"/>
  <c r="AW46" i="76"/>
  <c r="AX46" i="76" s="1"/>
  <c r="AW86" i="76"/>
  <c r="AX86" i="76" s="1"/>
  <c r="AW37" i="76"/>
  <c r="AX37" i="76" s="1"/>
  <c r="AW29" i="76"/>
  <c r="AX29" i="76" s="1"/>
  <c r="AW22" i="76"/>
  <c r="AX22" i="76" s="1"/>
  <c r="AW97" i="76"/>
  <c r="AX97" i="76" s="1"/>
  <c r="AW85" i="76"/>
  <c r="AX85" i="76" s="1"/>
  <c r="AW72" i="76"/>
  <c r="AX72" i="76" s="1"/>
  <c r="AW52" i="76"/>
  <c r="AX52" i="76" s="1"/>
  <c r="AW43" i="76"/>
  <c r="AX43" i="76" s="1"/>
  <c r="AW14" i="76"/>
  <c r="AX14" i="76" s="1"/>
  <c r="AW61" i="76"/>
  <c r="AX61" i="76" s="1"/>
  <c r="AW36" i="76"/>
  <c r="AX36" i="76" s="1"/>
  <c r="AW58" i="76"/>
  <c r="AX58" i="76" s="1"/>
  <c r="AW51" i="76"/>
  <c r="AX51" i="76" s="1"/>
  <c r="AW42" i="76"/>
  <c r="AX42" i="76" s="1"/>
  <c r="AW28" i="76"/>
  <c r="AX28" i="76" s="1"/>
  <c r="AW19" i="76"/>
  <c r="AX19" i="76" s="1"/>
  <c r="AW11" i="76"/>
  <c r="AX11" i="76" s="1"/>
  <c r="AW93" i="76"/>
  <c r="AX93" i="76" s="1"/>
  <c r="AW82" i="76"/>
  <c r="AX82" i="76" s="1"/>
  <c r="AW70" i="76"/>
  <c r="AX70" i="76" s="1"/>
  <c r="AW50" i="76"/>
  <c r="AX50" i="76" s="1"/>
  <c r="AW33" i="76"/>
  <c r="AX33" i="76" s="1"/>
  <c r="AW26" i="76"/>
  <c r="AX26" i="76" s="1"/>
  <c r="AX47" i="76"/>
  <c r="AW18" i="76"/>
  <c r="AX18" i="76" s="1"/>
  <c r="AW10" i="76"/>
  <c r="AX10" i="76" s="1"/>
  <c r="AW78" i="76"/>
  <c r="AX78" i="76" s="1"/>
  <c r="AW56" i="76"/>
  <c r="AX56" i="76" s="1"/>
  <c r="AW47" i="76"/>
  <c r="AW32" i="76"/>
  <c r="AX32" i="76" s="1"/>
  <c r="AW24" i="76"/>
  <c r="AX24" i="76" s="1"/>
  <c r="AW90" i="76"/>
  <c r="AX90" i="76" s="1"/>
  <c r="AW65" i="76"/>
  <c r="AX65" i="76" s="1"/>
  <c r="AQ92" i="79"/>
  <c r="AR92" i="79" s="1"/>
  <c r="AQ95" i="79"/>
  <c r="AR95" i="79" s="1"/>
  <c r="AR84" i="79"/>
  <c r="AQ83" i="79"/>
  <c r="AR83" i="79" s="1"/>
  <c r="AQ80" i="79"/>
  <c r="AR80" i="79" s="1"/>
  <c r="AQ79" i="79"/>
  <c r="AR79" i="79" s="1"/>
  <c r="AQ78" i="79"/>
  <c r="AR78" i="79" s="1"/>
  <c r="AQ77" i="79"/>
  <c r="AR77" i="79" s="1"/>
  <c r="AR71" i="79"/>
  <c r="AQ66" i="79"/>
  <c r="AR66" i="79" s="1"/>
  <c r="AQ62" i="79"/>
  <c r="AQ45" i="79"/>
  <c r="AR45" i="79" s="1"/>
  <c r="AQ98" i="79"/>
  <c r="AR98" i="79" s="1"/>
  <c r="AQ85" i="79"/>
  <c r="AR85" i="79" s="1"/>
  <c r="AQ84" i="79"/>
  <c r="AQ82" i="79"/>
  <c r="AR82" i="79" s="1"/>
  <c r="AQ81" i="79"/>
  <c r="AR81" i="79" s="1"/>
  <c r="AQ76" i="79"/>
  <c r="AR76" i="79" s="1"/>
  <c r="AQ75" i="79"/>
  <c r="AR75" i="79" s="1"/>
  <c r="AQ74" i="79"/>
  <c r="AR74" i="79" s="1"/>
  <c r="AQ73" i="79"/>
  <c r="AR73" i="79" s="1"/>
  <c r="AQ72" i="79"/>
  <c r="AR72" i="79" s="1"/>
  <c r="AQ71" i="79"/>
  <c r="AQ67" i="79"/>
  <c r="AR67" i="79" s="1"/>
  <c r="AQ44" i="79"/>
  <c r="AR44" i="79" s="1"/>
  <c r="AQ43" i="79"/>
  <c r="AR43" i="79" s="1"/>
  <c r="AQ42" i="79"/>
  <c r="AR42" i="79" s="1"/>
  <c r="AQ41" i="79"/>
  <c r="AR41" i="79" s="1"/>
  <c r="AR40" i="79"/>
  <c r="AQ20" i="79"/>
  <c r="AR20" i="79" s="1"/>
  <c r="AQ87" i="79"/>
  <c r="AR87" i="79" s="1"/>
  <c r="AQ86" i="79"/>
  <c r="AR86" i="79" s="1"/>
  <c r="AQ70" i="79"/>
  <c r="AR70" i="79" s="1"/>
  <c r="AQ69" i="79"/>
  <c r="AR69" i="79" s="1"/>
  <c r="AQ68" i="79"/>
  <c r="AR68" i="79" s="1"/>
  <c r="AQ40" i="79"/>
  <c r="AQ39" i="79"/>
  <c r="AR39" i="79" s="1"/>
  <c r="AQ38" i="79"/>
  <c r="AR38" i="79" s="1"/>
  <c r="AQ37" i="79"/>
  <c r="AR37" i="79" s="1"/>
  <c r="AQ21" i="79"/>
  <c r="AR21" i="79" s="1"/>
  <c r="AQ94" i="79"/>
  <c r="AR94" i="79" s="1"/>
  <c r="AQ65" i="79"/>
  <c r="AR65" i="79" s="1"/>
  <c r="AQ64" i="79"/>
  <c r="AR64" i="79" s="1"/>
  <c r="AQ63" i="79"/>
  <c r="AR62" i="79"/>
  <c r="AQ61" i="79"/>
  <c r="AR61" i="79" s="1"/>
  <c r="AQ46" i="79"/>
  <c r="AR46" i="79" s="1"/>
  <c r="AQ19" i="79"/>
  <c r="AR19" i="79" s="1"/>
  <c r="AQ18" i="79"/>
  <c r="AQ17" i="79"/>
  <c r="AQ59" i="79"/>
  <c r="AR59" i="79" s="1"/>
  <c r="AQ53" i="79"/>
  <c r="AR53" i="79" s="1"/>
  <c r="AQ48" i="79"/>
  <c r="AR48" i="79" s="1"/>
  <c r="AQ31" i="79"/>
  <c r="AR31" i="79" s="1"/>
  <c r="AQ16" i="79"/>
  <c r="AR16" i="79" s="1"/>
  <c r="AQ51" i="79"/>
  <c r="AR51" i="79" s="1"/>
  <c r="AR63" i="79"/>
  <c r="AQ58" i="79"/>
  <c r="AR58" i="79" s="1"/>
  <c r="AQ52" i="79"/>
  <c r="AR52" i="79" s="1"/>
  <c r="AR47" i="79"/>
  <c r="AQ93" i="79"/>
  <c r="AR93" i="79" s="1"/>
  <c r="AQ90" i="79"/>
  <c r="AR90" i="79" s="1"/>
  <c r="AR18" i="79"/>
  <c r="AQ11" i="79"/>
  <c r="AQ60" i="79"/>
  <c r="AR60" i="79" s="1"/>
  <c r="AQ50" i="79"/>
  <c r="AR50" i="79" s="1"/>
  <c r="AQ36" i="79"/>
  <c r="AR36" i="79" s="1"/>
  <c r="AQ9" i="79"/>
  <c r="AR9" i="79" s="1"/>
  <c r="AQ54" i="79"/>
  <c r="AR54" i="79" s="1"/>
  <c r="AR29" i="79"/>
  <c r="AQ14" i="79"/>
  <c r="AR14" i="79" s="1"/>
  <c r="AQ96" i="79"/>
  <c r="AR96" i="79" s="1"/>
  <c r="AQ56" i="79"/>
  <c r="AR56" i="79" s="1"/>
  <c r="AQ34" i="79"/>
  <c r="AR34" i="79" s="1"/>
  <c r="AQ29" i="79"/>
  <c r="AQ88" i="79"/>
  <c r="AR88" i="79" s="1"/>
  <c r="AQ25" i="79"/>
  <c r="AR25" i="79" s="1"/>
  <c r="AQ23" i="79"/>
  <c r="AR23" i="79" s="1"/>
  <c r="AQ12" i="79"/>
  <c r="AR12" i="79" s="1"/>
  <c r="AQ49" i="79"/>
  <c r="AR49" i="79" s="1"/>
  <c r="AQ32" i="79"/>
  <c r="AR32" i="79" s="1"/>
  <c r="AQ27" i="79"/>
  <c r="AR27" i="79" s="1"/>
  <c r="AQ10" i="79"/>
  <c r="AR10" i="79" s="1"/>
  <c r="AQ91" i="79"/>
  <c r="AR91" i="79" s="1"/>
  <c r="AQ47" i="79"/>
  <c r="AQ30" i="79"/>
  <c r="AR30" i="79" s="1"/>
  <c r="AR17" i="79"/>
  <c r="AQ15" i="79"/>
  <c r="AR15" i="79" s="1"/>
  <c r="AQ8" i="79"/>
  <c r="AR8" i="79" s="1"/>
  <c r="AQ57" i="79"/>
  <c r="AR57" i="79" s="1"/>
  <c r="AQ35" i="79"/>
  <c r="AR35" i="79" s="1"/>
  <c r="AQ13" i="79"/>
  <c r="AR13" i="79" s="1"/>
  <c r="AQ97" i="79"/>
  <c r="AR97" i="79" s="1"/>
  <c r="AQ89" i="79"/>
  <c r="AR89" i="79" s="1"/>
  <c r="AQ55" i="79"/>
  <c r="AR55" i="79" s="1"/>
  <c r="AQ33" i="79"/>
  <c r="AR33" i="79" s="1"/>
  <c r="AQ28" i="79"/>
  <c r="AR28" i="79" s="1"/>
  <c r="AQ24" i="79"/>
  <c r="AR24" i="79" s="1"/>
  <c r="AR11" i="79"/>
  <c r="AQ22" i="79"/>
  <c r="AR22" i="79" s="1"/>
  <c r="AQ26" i="79"/>
  <c r="AR26" i="79" s="1"/>
  <c r="AN82" i="202"/>
  <c r="AO82" i="202" s="1"/>
  <c r="AN81" i="202"/>
  <c r="AO81" i="202" s="1"/>
  <c r="AN80" i="202"/>
  <c r="AN79" i="202"/>
  <c r="AO79" i="202" s="1"/>
  <c r="AN78" i="202"/>
  <c r="AN77" i="202"/>
  <c r="AN76" i="202"/>
  <c r="AO76" i="202" s="1"/>
  <c r="AN75" i="202"/>
  <c r="AN74" i="202"/>
  <c r="AN73" i="202"/>
  <c r="AN72" i="202"/>
  <c r="AO72" i="202" s="1"/>
  <c r="AN71" i="202"/>
  <c r="AO71" i="202" s="1"/>
  <c r="AN70" i="202"/>
  <c r="AN69" i="202"/>
  <c r="AO69" i="202" s="1"/>
  <c r="AN68" i="202"/>
  <c r="AO68" i="202" s="1"/>
  <c r="AN67" i="202"/>
  <c r="AO67" i="202" s="1"/>
  <c r="AN66" i="202"/>
  <c r="AO66" i="202" s="1"/>
  <c r="AN65" i="202"/>
  <c r="AN56" i="202"/>
  <c r="AO56" i="202" s="1"/>
  <c r="AN46" i="202"/>
  <c r="AO46" i="202" s="1"/>
  <c r="AN36" i="202"/>
  <c r="AN89" i="202"/>
  <c r="AN88" i="202"/>
  <c r="AO87" i="202"/>
  <c r="AN86" i="202"/>
  <c r="AO86" i="202" s="1"/>
  <c r="AN85" i="202"/>
  <c r="AO85" i="202" s="1"/>
  <c r="AN84" i="202"/>
  <c r="AN54" i="202"/>
  <c r="AO54" i="202" s="1"/>
  <c r="AN44" i="202"/>
  <c r="AN34" i="202"/>
  <c r="AN21" i="202"/>
  <c r="AO64" i="202"/>
  <c r="AO62" i="202"/>
  <c r="AN48" i="202"/>
  <c r="AO47" i="202"/>
  <c r="AN38" i="202"/>
  <c r="AO38" i="202" s="1"/>
  <c r="AN28" i="202"/>
  <c r="AO28" i="202" s="1"/>
  <c r="AN27" i="202"/>
  <c r="AN26" i="202"/>
  <c r="AO26" i="202" s="1"/>
  <c r="AN25" i="202"/>
  <c r="AO25" i="202" s="1"/>
  <c r="AN11" i="202"/>
  <c r="AO11" i="202" s="1"/>
  <c r="AN10" i="202"/>
  <c r="AO80" i="202"/>
  <c r="AO78" i="202"/>
  <c r="AO77" i="202"/>
  <c r="AO75" i="202"/>
  <c r="AO74" i="202"/>
  <c r="AO73" i="202"/>
  <c r="AO70" i="202"/>
  <c r="AO65" i="202"/>
  <c r="AN64" i="202"/>
  <c r="AN63" i="202"/>
  <c r="AO63" i="202" s="1"/>
  <c r="AN62" i="202"/>
  <c r="AN61" i="202"/>
  <c r="AO61" i="202" s="1"/>
  <c r="AN60" i="202"/>
  <c r="AO60" i="202" s="1"/>
  <c r="AN59" i="202"/>
  <c r="AO59" i="202" s="1"/>
  <c r="AN58" i="202"/>
  <c r="AO58" i="202" s="1"/>
  <c r="AN57" i="202"/>
  <c r="AO57" i="202" s="1"/>
  <c r="AN47" i="202"/>
  <c r="AN37" i="202"/>
  <c r="AO37" i="202" s="1"/>
  <c r="AO36" i="202"/>
  <c r="AN24" i="202"/>
  <c r="AO24" i="202" s="1"/>
  <c r="AN9" i="202"/>
  <c r="AO9" i="202" s="1"/>
  <c r="AN96" i="202"/>
  <c r="AO96" i="202" s="1"/>
  <c r="AN92" i="202"/>
  <c r="AO92" i="202" s="1"/>
  <c r="AO89" i="202"/>
  <c r="AN51" i="202"/>
  <c r="AN50" i="202"/>
  <c r="AO50" i="202" s="1"/>
  <c r="AN43" i="202"/>
  <c r="AO43" i="202" s="1"/>
  <c r="AO34" i="202"/>
  <c r="AN18" i="202"/>
  <c r="AO18" i="202" s="1"/>
  <c r="AO97" i="202"/>
  <c r="AN52" i="202"/>
  <c r="AO52" i="202" s="1"/>
  <c r="AN19" i="202"/>
  <c r="AO19" i="202" s="1"/>
  <c r="AO10" i="202"/>
  <c r="AN97" i="202"/>
  <c r="AO93" i="202"/>
  <c r="AN83" i="202"/>
  <c r="AO83" i="202" s="1"/>
  <c r="AN53" i="202"/>
  <c r="AO53" i="202" s="1"/>
  <c r="AO44" i="202"/>
  <c r="AN20" i="202"/>
  <c r="AO20" i="202" s="1"/>
  <c r="AO51" i="202"/>
  <c r="AN42" i="202"/>
  <c r="AO42" i="202" s="1"/>
  <c r="AN17" i="202"/>
  <c r="AO17" i="202" s="1"/>
  <c r="AN49" i="202"/>
  <c r="AO49" i="202" s="1"/>
  <c r="AN23" i="202"/>
  <c r="AO23" i="202" s="1"/>
  <c r="AN93" i="202"/>
  <c r="AN91" i="202"/>
  <c r="AO91" i="202" s="1"/>
  <c r="AN45" i="202"/>
  <c r="AO45" i="202" s="1"/>
  <c r="AO40" i="202"/>
  <c r="AN33" i="202"/>
  <c r="AO33" i="202" s="1"/>
  <c r="AN98" i="202"/>
  <c r="AO98" i="202" s="1"/>
  <c r="AN40" i="202"/>
  <c r="AO21" i="202"/>
  <c r="AN16" i="202"/>
  <c r="AO16" i="202" s="1"/>
  <c r="AN87" i="202"/>
  <c r="AO41" i="202"/>
  <c r="AO31" i="202"/>
  <c r="AN30" i="202"/>
  <c r="AO30" i="202" s="1"/>
  <c r="AN55" i="202"/>
  <c r="AO55" i="202" s="1"/>
  <c r="AN41" i="202"/>
  <c r="AN31" i="202"/>
  <c r="AN13" i="202"/>
  <c r="AO13" i="202" s="1"/>
  <c r="AN8" i="202"/>
  <c r="AO8" i="202" s="1"/>
  <c r="AN94" i="202"/>
  <c r="AO94" i="202" s="1"/>
  <c r="AO48" i="202"/>
  <c r="AN22" i="202"/>
  <c r="AO22" i="202" s="1"/>
  <c r="AN14" i="202"/>
  <c r="AO14" i="202" s="1"/>
  <c r="AN90" i="202"/>
  <c r="AO90" i="202" s="1"/>
  <c r="AO88" i="202"/>
  <c r="AN32" i="202"/>
  <c r="AO32" i="202" s="1"/>
  <c r="AN95" i="202"/>
  <c r="AO84" i="202"/>
  <c r="AN39" i="202"/>
  <c r="AO39" i="202" s="1"/>
  <c r="AN35" i="202"/>
  <c r="AO35" i="202" s="1"/>
  <c r="AN29" i="202"/>
  <c r="AO29" i="202" s="1"/>
  <c r="AO27" i="202"/>
  <c r="AN15" i="202"/>
  <c r="AO15" i="202" s="1"/>
  <c r="AO95" i="202"/>
  <c r="AN12" i="202"/>
  <c r="AO12" i="202" s="1"/>
  <c r="W63" i="76"/>
  <c r="W62" i="76"/>
  <c r="W61" i="76"/>
  <c r="W60" i="76"/>
  <c r="W59" i="76"/>
  <c r="W58" i="76"/>
  <c r="W57" i="76"/>
  <c r="W56" i="76"/>
  <c r="W55" i="76"/>
  <c r="W54" i="76"/>
  <c r="W52" i="76"/>
  <c r="W50" i="76"/>
  <c r="W43" i="76"/>
  <c r="W15" i="76"/>
  <c r="W14" i="76"/>
  <c r="W86" i="76"/>
  <c r="W85" i="76"/>
  <c r="W64" i="76"/>
  <c r="W53" i="76"/>
  <c r="W49" i="76"/>
  <c r="W47" i="76"/>
  <c r="W45" i="76"/>
  <c r="W44" i="76"/>
  <c r="W16" i="76"/>
  <c r="W95" i="76"/>
  <c r="W27" i="76"/>
  <c r="W17" i="76"/>
  <c r="W83" i="76"/>
  <c r="W78" i="76"/>
  <c r="W73" i="76"/>
  <c r="W68" i="76"/>
  <c r="W48" i="76"/>
  <c r="W34" i="76"/>
  <c r="W28" i="76"/>
  <c r="W18" i="76"/>
  <c r="W91" i="76"/>
  <c r="W35" i="76"/>
  <c r="W19" i="76"/>
  <c r="W94" i="76"/>
  <c r="W89" i="76"/>
  <c r="W66" i="76"/>
  <c r="W42" i="76"/>
  <c r="W41" i="76"/>
  <c r="W40" i="76"/>
  <c r="W32" i="76"/>
  <c r="W25" i="76"/>
  <c r="W11" i="76"/>
  <c r="W87" i="76"/>
  <c r="W69" i="76"/>
  <c r="W38" i="76"/>
  <c r="W24" i="76"/>
  <c r="W82" i="76"/>
  <c r="W36" i="76"/>
  <c r="W22" i="76"/>
  <c r="W9" i="76"/>
  <c r="W90" i="76"/>
  <c r="W80" i="76"/>
  <c r="W77" i="76"/>
  <c r="W93" i="76"/>
  <c r="W75" i="76"/>
  <c r="W72" i="76"/>
  <c r="W33" i="76"/>
  <c r="W98" i="76"/>
  <c r="W88" i="76"/>
  <c r="W70" i="76"/>
  <c r="W67" i="76"/>
  <c r="W39" i="76"/>
  <c r="W31" i="76"/>
  <c r="W20" i="76"/>
  <c r="W96" i="76"/>
  <c r="W37" i="76"/>
  <c r="W12" i="76"/>
  <c r="W65" i="76"/>
  <c r="W51" i="76"/>
  <c r="W29" i="76"/>
  <c r="W23" i="76"/>
  <c r="W10" i="76"/>
  <c r="W84" i="76"/>
  <c r="W81" i="76"/>
  <c r="W92" i="76"/>
  <c r="W79" i="76"/>
  <c r="W76" i="76"/>
  <c r="W26" i="76"/>
  <c r="W8" i="76"/>
  <c r="W97" i="76"/>
  <c r="W46" i="76"/>
  <c r="W30" i="76"/>
  <c r="W21" i="76"/>
  <c r="W13" i="76"/>
  <c r="W71" i="76"/>
  <c r="W74" i="76"/>
  <c r="AK97" i="87"/>
  <c r="AL97" i="87" s="1"/>
  <c r="AK81" i="87"/>
  <c r="AL81" i="87" s="1"/>
  <c r="AK80" i="87"/>
  <c r="AL80" i="87" s="1"/>
  <c r="AK79" i="87"/>
  <c r="AL79" i="87" s="1"/>
  <c r="AK78" i="87"/>
  <c r="AL78" i="87" s="1"/>
  <c r="AK77" i="87"/>
  <c r="AL77" i="87" s="1"/>
  <c r="AK76" i="87"/>
  <c r="AL76" i="87" s="1"/>
  <c r="AK75" i="87"/>
  <c r="AL75" i="87" s="1"/>
  <c r="AK74" i="87"/>
  <c r="AL74" i="87" s="1"/>
  <c r="AK73" i="87"/>
  <c r="AL73" i="87" s="1"/>
  <c r="AK72" i="87"/>
  <c r="AL72" i="87" s="1"/>
  <c r="AK71" i="87"/>
  <c r="AL71" i="87" s="1"/>
  <c r="AK70" i="87"/>
  <c r="AL70" i="87" s="1"/>
  <c r="AK69" i="87"/>
  <c r="AL69" i="87" s="1"/>
  <c r="AK68" i="87"/>
  <c r="AL68" i="87" s="1"/>
  <c r="AK67" i="87"/>
  <c r="AL67" i="87" s="1"/>
  <c r="AK66" i="87"/>
  <c r="AL66" i="87" s="1"/>
  <c r="AK65" i="87"/>
  <c r="AL65" i="87" s="1"/>
  <c r="AK53" i="87"/>
  <c r="AL53" i="87" s="1"/>
  <c r="AK52" i="87"/>
  <c r="AK51" i="87"/>
  <c r="AL51" i="87" s="1"/>
  <c r="AK29" i="87"/>
  <c r="AK28" i="87"/>
  <c r="AL28" i="87" s="1"/>
  <c r="AL26" i="87"/>
  <c r="AK9" i="87"/>
  <c r="AL9" i="87" s="1"/>
  <c r="AK96" i="87"/>
  <c r="AL96" i="87" s="1"/>
  <c r="AK87" i="87"/>
  <c r="AL87" i="87" s="1"/>
  <c r="AK83" i="87"/>
  <c r="AL83" i="87" s="1"/>
  <c r="AK82" i="87"/>
  <c r="AL82" i="87" s="1"/>
  <c r="AK64" i="87"/>
  <c r="AL64" i="87" s="1"/>
  <c r="AK54" i="87"/>
  <c r="AL54" i="87" s="1"/>
  <c r="AL52" i="87"/>
  <c r="AK30" i="87"/>
  <c r="AL29" i="87"/>
  <c r="AK10" i="87"/>
  <c r="AL10" i="87" s="1"/>
  <c r="AK63" i="87"/>
  <c r="AL63" i="87" s="1"/>
  <c r="AK47" i="87"/>
  <c r="AL47" i="87" s="1"/>
  <c r="AK19" i="87"/>
  <c r="AL19" i="87" s="1"/>
  <c r="AK98" i="87"/>
  <c r="AL98" i="87" s="1"/>
  <c r="AK94" i="87"/>
  <c r="AL94" i="87" s="1"/>
  <c r="AK42" i="87"/>
  <c r="AL42" i="87" s="1"/>
  <c r="AK20" i="87"/>
  <c r="AL20" i="87" s="1"/>
  <c r="AK8" i="87"/>
  <c r="AL8" i="87" s="1"/>
  <c r="AK85" i="87"/>
  <c r="AL85" i="87" s="1"/>
  <c r="AK84" i="87"/>
  <c r="AL84" i="87" s="1"/>
  <c r="AK48" i="87"/>
  <c r="AL48" i="87" s="1"/>
  <c r="AL30" i="87"/>
  <c r="AL23" i="87"/>
  <c r="AK21" i="87"/>
  <c r="AL21" i="87" s="1"/>
  <c r="AK89" i="87"/>
  <c r="AL89" i="87" s="1"/>
  <c r="AK43" i="87"/>
  <c r="AL43" i="87" s="1"/>
  <c r="AL35" i="87"/>
  <c r="AK34" i="87"/>
  <c r="AL34" i="87" s="1"/>
  <c r="AK33" i="87"/>
  <c r="AL33" i="87" s="1"/>
  <c r="AL31" i="87"/>
  <c r="AK23" i="87"/>
  <c r="AK22" i="87"/>
  <c r="AL22" i="87" s="1"/>
  <c r="AK95" i="87"/>
  <c r="AL95" i="87" s="1"/>
  <c r="AK90" i="87"/>
  <c r="AL90" i="87" s="1"/>
  <c r="AK86" i="87"/>
  <c r="AL86" i="87" s="1"/>
  <c r="AL59" i="87"/>
  <c r="AK55" i="87"/>
  <c r="AL55" i="87" s="1"/>
  <c r="AK49" i="87"/>
  <c r="AL49" i="87" s="1"/>
  <c r="AL36" i="87"/>
  <c r="AK35" i="87"/>
  <c r="AK31" i="87"/>
  <c r="AK25" i="87"/>
  <c r="AL25" i="87" s="1"/>
  <c r="AK24" i="87"/>
  <c r="AL24" i="87" s="1"/>
  <c r="AK93" i="87"/>
  <c r="AL93" i="87" s="1"/>
  <c r="AK88" i="87"/>
  <c r="AL88" i="87" s="1"/>
  <c r="AK41" i="87"/>
  <c r="AK18" i="87"/>
  <c r="AL18" i="87" s="1"/>
  <c r="AK45" i="87"/>
  <c r="AK17" i="87"/>
  <c r="AL17" i="87" s="1"/>
  <c r="AK60" i="87"/>
  <c r="AL60" i="87" s="1"/>
  <c r="AL39" i="87"/>
  <c r="AK27" i="87"/>
  <c r="AL27" i="87" s="1"/>
  <c r="AK12" i="87"/>
  <c r="AL12" i="87" s="1"/>
  <c r="AK39" i="87"/>
  <c r="AK15" i="87"/>
  <c r="AL15" i="87" s="1"/>
  <c r="AK58" i="87"/>
  <c r="AL58" i="87" s="1"/>
  <c r="AK56" i="87"/>
  <c r="AL56" i="87" s="1"/>
  <c r="AK50" i="87"/>
  <c r="AL50" i="87" s="1"/>
  <c r="AK37" i="87"/>
  <c r="AL37" i="87" s="1"/>
  <c r="AK46" i="87"/>
  <c r="AL46" i="87" s="1"/>
  <c r="AK13" i="87"/>
  <c r="AL13" i="87" s="1"/>
  <c r="AK91" i="87"/>
  <c r="AL91" i="87" s="1"/>
  <c r="AK61" i="87"/>
  <c r="AL61" i="87" s="1"/>
  <c r="AK44" i="87"/>
  <c r="AL44" i="87" s="1"/>
  <c r="AK59" i="87"/>
  <c r="AK40" i="87"/>
  <c r="AL40" i="87" s="1"/>
  <c r="AK32" i="87"/>
  <c r="AL32" i="87" s="1"/>
  <c r="AK26" i="87"/>
  <c r="AK16" i="87"/>
  <c r="AL16" i="87" s="1"/>
  <c r="AK11" i="87"/>
  <c r="AL11" i="87" s="1"/>
  <c r="AK38" i="87"/>
  <c r="AL38" i="87" s="1"/>
  <c r="AK36" i="87"/>
  <c r="AK14" i="87"/>
  <c r="AL14" i="87" s="1"/>
  <c r="AK92" i="87"/>
  <c r="AL92" i="87" s="1"/>
  <c r="AK62" i="87"/>
  <c r="AL62" i="87" s="1"/>
  <c r="AK57" i="87"/>
  <c r="AL57" i="87" s="1"/>
  <c r="AL45" i="87"/>
  <c r="AL41" i="87"/>
  <c r="AZ96" i="87"/>
  <c r="BA96" i="87" s="1"/>
  <c r="AZ85" i="87"/>
  <c r="BA85" i="87" s="1"/>
  <c r="AZ77" i="87"/>
  <c r="BA77" i="87" s="1"/>
  <c r="AZ65" i="87"/>
  <c r="BA65" i="87" s="1"/>
  <c r="AZ54" i="87"/>
  <c r="BA54" i="87" s="1"/>
  <c r="AZ32" i="87"/>
  <c r="BA32" i="87" s="1"/>
  <c r="AZ29" i="87"/>
  <c r="BA29" i="87" s="1"/>
  <c r="AZ14" i="87"/>
  <c r="BA14" i="87" s="1"/>
  <c r="AZ93" i="87"/>
  <c r="AZ89" i="87"/>
  <c r="BA89" i="87" s="1"/>
  <c r="AZ81" i="87"/>
  <c r="BA81" i="87" s="1"/>
  <c r="AZ73" i="87"/>
  <c r="BA73" i="87" s="1"/>
  <c r="AZ58" i="87"/>
  <c r="BA58" i="87" s="1"/>
  <c r="AZ51" i="87"/>
  <c r="BA51" i="87" s="1"/>
  <c r="AZ47" i="87"/>
  <c r="BA47" i="87" s="1"/>
  <c r="AZ44" i="87"/>
  <c r="BA44" i="87" s="1"/>
  <c r="AZ25" i="87"/>
  <c r="BA25" i="87" s="1"/>
  <c r="AZ18" i="87"/>
  <c r="BA18" i="87" s="1"/>
  <c r="AZ11" i="87"/>
  <c r="BA11" i="87" s="1"/>
  <c r="AZ95" i="87"/>
  <c r="BA95" i="87" s="1"/>
  <c r="AZ86" i="87"/>
  <c r="BA86" i="87" s="1"/>
  <c r="AZ71" i="87"/>
  <c r="BA71" i="87" s="1"/>
  <c r="AZ67" i="87"/>
  <c r="BA67" i="87" s="1"/>
  <c r="AZ62" i="87"/>
  <c r="BA62" i="87" s="1"/>
  <c r="AZ53" i="87"/>
  <c r="BA53" i="87" s="1"/>
  <c r="AZ48" i="87"/>
  <c r="BA48" i="87" s="1"/>
  <c r="AZ30" i="87"/>
  <c r="BA30" i="87" s="1"/>
  <c r="AZ21" i="87"/>
  <c r="AZ16" i="87"/>
  <c r="BA16" i="87" s="1"/>
  <c r="BA12" i="87"/>
  <c r="AZ91" i="87"/>
  <c r="BA91" i="87" s="1"/>
  <c r="AZ80" i="87"/>
  <c r="BA80" i="87" s="1"/>
  <c r="AZ76" i="87"/>
  <c r="BA76" i="87" s="1"/>
  <c r="BA61" i="87"/>
  <c r="AZ43" i="87"/>
  <c r="BA43" i="87" s="1"/>
  <c r="AZ34" i="87"/>
  <c r="BA34" i="87" s="1"/>
  <c r="AZ12" i="87"/>
  <c r="AZ66" i="87"/>
  <c r="BA66" i="87" s="1"/>
  <c r="AZ61" i="87"/>
  <c r="AZ56" i="87"/>
  <c r="BA56" i="87" s="1"/>
  <c r="AZ38" i="87"/>
  <c r="BA38" i="87" s="1"/>
  <c r="AZ24" i="87"/>
  <c r="BA24" i="87" s="1"/>
  <c r="AZ94" i="87"/>
  <c r="BA94" i="87" s="1"/>
  <c r="AZ90" i="87"/>
  <c r="BA90" i="87" s="1"/>
  <c r="AZ79" i="87"/>
  <c r="BA79" i="87" s="1"/>
  <c r="AZ75" i="87"/>
  <c r="BA75" i="87" s="1"/>
  <c r="AZ70" i="87"/>
  <c r="BA70" i="87" s="1"/>
  <c r="AZ52" i="87"/>
  <c r="BA52" i="87" s="1"/>
  <c r="AZ42" i="87"/>
  <c r="BA42" i="87" s="1"/>
  <c r="AZ33" i="87"/>
  <c r="BA33" i="87" s="1"/>
  <c r="AZ20" i="87"/>
  <c r="BA20" i="87" s="1"/>
  <c r="AZ15" i="87"/>
  <c r="BA15" i="87" s="1"/>
  <c r="AZ10" i="87"/>
  <c r="BA10" i="87" s="1"/>
  <c r="AZ46" i="87"/>
  <c r="BA46" i="87" s="1"/>
  <c r="AZ82" i="87"/>
  <c r="BA82" i="87" s="1"/>
  <c r="AZ57" i="87"/>
  <c r="BA57" i="87" s="1"/>
  <c r="AZ39" i="87"/>
  <c r="BA39" i="87" s="1"/>
  <c r="AZ35" i="87"/>
  <c r="BA35" i="87" s="1"/>
  <c r="AZ26" i="87"/>
  <c r="BA26" i="87" s="1"/>
  <c r="BA21" i="87"/>
  <c r="AZ87" i="87"/>
  <c r="BA87" i="87" s="1"/>
  <c r="AZ74" i="87"/>
  <c r="BA74" i="87" s="1"/>
  <c r="AZ63" i="87"/>
  <c r="BA63" i="87" s="1"/>
  <c r="AZ50" i="87"/>
  <c r="BA50" i="87" s="1"/>
  <c r="AZ28" i="87"/>
  <c r="BA28" i="87" s="1"/>
  <c r="AZ17" i="87"/>
  <c r="BA17" i="87" s="1"/>
  <c r="AZ98" i="87"/>
  <c r="BA98" i="87" s="1"/>
  <c r="AZ40" i="87"/>
  <c r="BA40" i="87" s="1"/>
  <c r="AZ84" i="87"/>
  <c r="BA84" i="87" s="1"/>
  <c r="AZ72" i="87"/>
  <c r="BA72" i="87" s="1"/>
  <c r="AZ60" i="87"/>
  <c r="BA60" i="87" s="1"/>
  <c r="AZ49" i="87"/>
  <c r="BA49" i="87" s="1"/>
  <c r="BA37" i="87"/>
  <c r="AZ27" i="87"/>
  <c r="BA27" i="87" s="1"/>
  <c r="AZ97" i="87"/>
  <c r="BA97" i="87" s="1"/>
  <c r="AZ37" i="87"/>
  <c r="AZ83" i="87"/>
  <c r="BA83" i="87" s="1"/>
  <c r="AZ69" i="87"/>
  <c r="BA69" i="87" s="1"/>
  <c r="AZ59" i="87"/>
  <c r="BA59" i="87" s="1"/>
  <c r="AZ36" i="87"/>
  <c r="BA36" i="87" s="1"/>
  <c r="AZ23" i="87"/>
  <c r="BA23" i="87" s="1"/>
  <c r="BA13" i="87"/>
  <c r="BA93" i="87"/>
  <c r="AZ13" i="87"/>
  <c r="AZ55" i="87"/>
  <c r="BA55" i="87" s="1"/>
  <c r="AZ9" i="87"/>
  <c r="BA9" i="87" s="1"/>
  <c r="AZ92" i="87"/>
  <c r="BA92" i="87" s="1"/>
  <c r="AZ78" i="87"/>
  <c r="BA78" i="87" s="1"/>
  <c r="AZ68" i="87"/>
  <c r="BA68" i="87" s="1"/>
  <c r="AZ45" i="87"/>
  <c r="BA45" i="87" s="1"/>
  <c r="AZ22" i="87"/>
  <c r="BA22" i="87" s="1"/>
  <c r="AZ88" i="87"/>
  <c r="BA88" i="87" s="1"/>
  <c r="AZ64" i="87"/>
  <c r="BA64" i="87" s="1"/>
  <c r="AZ41" i="87"/>
  <c r="BA41" i="87" s="1"/>
  <c r="AZ31" i="87"/>
  <c r="BA31" i="87" s="1"/>
  <c r="AZ19" i="87"/>
  <c r="BA19" i="87" s="1"/>
  <c r="AZ8" i="87"/>
  <c r="BA8" i="87" s="1"/>
  <c r="AN98" i="73"/>
  <c r="AO98" i="73" s="1"/>
  <c r="AN97" i="73"/>
  <c r="AO97" i="73" s="1"/>
  <c r="AN96" i="73"/>
  <c r="AN75" i="73"/>
  <c r="AN63" i="73"/>
  <c r="AN52" i="73"/>
  <c r="AO52" i="73" s="1"/>
  <c r="AN74" i="73"/>
  <c r="AO74" i="73" s="1"/>
  <c r="AN62" i="73"/>
  <c r="AO62" i="73" s="1"/>
  <c r="AN60" i="73"/>
  <c r="AO60" i="73" s="1"/>
  <c r="AN59" i="73"/>
  <c r="AO59" i="73" s="1"/>
  <c r="AN58" i="73"/>
  <c r="AO58" i="73" s="1"/>
  <c r="AN51" i="73"/>
  <c r="AO51" i="73" s="1"/>
  <c r="AN50" i="73"/>
  <c r="AO50" i="73" s="1"/>
  <c r="AN42" i="73"/>
  <c r="AO42" i="73" s="1"/>
  <c r="AN34" i="73"/>
  <c r="AO34" i="73" s="1"/>
  <c r="AN26" i="73"/>
  <c r="AO26" i="73" s="1"/>
  <c r="AN73" i="73"/>
  <c r="AO73" i="73" s="1"/>
  <c r="AN61" i="73"/>
  <c r="AO61" i="73" s="1"/>
  <c r="AN41" i="73"/>
  <c r="AO41" i="73" s="1"/>
  <c r="AN33" i="73"/>
  <c r="AO33" i="73" s="1"/>
  <c r="AN25" i="73"/>
  <c r="AO25" i="73" s="1"/>
  <c r="AN92" i="73"/>
  <c r="AN91" i="73"/>
  <c r="AO91" i="73" s="1"/>
  <c r="AN90" i="73"/>
  <c r="AO90" i="73" s="1"/>
  <c r="AN77" i="73"/>
  <c r="AO77" i="73" s="1"/>
  <c r="AO76" i="73"/>
  <c r="AN67" i="73"/>
  <c r="AO67" i="73" s="1"/>
  <c r="AN53" i="73"/>
  <c r="AN44" i="73"/>
  <c r="AO43" i="73"/>
  <c r="AO35" i="73"/>
  <c r="AO27" i="73"/>
  <c r="AN94" i="73"/>
  <c r="AO94" i="73" s="1"/>
  <c r="AN86" i="73"/>
  <c r="AO86" i="73" s="1"/>
  <c r="AN82" i="73"/>
  <c r="AO82" i="73" s="1"/>
  <c r="AN49" i="73"/>
  <c r="AO49" i="73" s="1"/>
  <c r="AN48" i="73"/>
  <c r="AO48" i="73" s="1"/>
  <c r="AN43" i="73"/>
  <c r="AN39" i="73"/>
  <c r="AO39" i="73" s="1"/>
  <c r="AN27" i="73"/>
  <c r="AN23" i="73"/>
  <c r="AO23" i="73" s="1"/>
  <c r="AN14" i="73"/>
  <c r="AO14" i="73" s="1"/>
  <c r="AN76" i="73"/>
  <c r="AN64" i="73"/>
  <c r="AO64" i="73" s="1"/>
  <c r="AN40" i="73"/>
  <c r="AO40" i="73" s="1"/>
  <c r="AN24" i="73"/>
  <c r="AO24" i="73" s="1"/>
  <c r="AN11" i="73"/>
  <c r="AO11" i="73" s="1"/>
  <c r="AN28" i="73"/>
  <c r="AO28" i="73" s="1"/>
  <c r="AN18" i="73"/>
  <c r="AO18" i="73" s="1"/>
  <c r="AN8" i="73"/>
  <c r="AO8" i="73" s="1"/>
  <c r="AN81" i="73"/>
  <c r="AO81" i="73" s="1"/>
  <c r="AN37" i="73"/>
  <c r="AN21" i="73"/>
  <c r="AO21" i="73" s="1"/>
  <c r="AN10" i="73"/>
  <c r="AO10" i="73" s="1"/>
  <c r="AN85" i="73"/>
  <c r="AN69" i="73"/>
  <c r="AO69" i="73" s="1"/>
  <c r="AN57" i="73"/>
  <c r="AO57" i="73" s="1"/>
  <c r="AO44" i="73"/>
  <c r="AN31" i="73"/>
  <c r="AO31" i="73" s="1"/>
  <c r="AN13" i="73"/>
  <c r="AO13" i="73" s="1"/>
  <c r="AN9" i="73"/>
  <c r="AO9" i="73" s="1"/>
  <c r="AN80" i="73"/>
  <c r="AO80" i="73" s="1"/>
  <c r="AN54" i="73"/>
  <c r="AO54" i="73" s="1"/>
  <c r="AN36" i="73"/>
  <c r="AO36" i="73" s="1"/>
  <c r="AO63" i="73"/>
  <c r="AN47" i="73"/>
  <c r="AO47" i="73" s="1"/>
  <c r="AN95" i="73"/>
  <c r="AO95" i="73" s="1"/>
  <c r="AN83" i="73"/>
  <c r="AO83" i="73" s="1"/>
  <c r="AN70" i="73"/>
  <c r="AO70" i="73" s="1"/>
  <c r="AN65" i="73"/>
  <c r="AO65" i="73" s="1"/>
  <c r="AO37" i="73"/>
  <c r="AN32" i="73"/>
  <c r="AO32" i="73" s="1"/>
  <c r="AN29" i="73"/>
  <c r="AO29" i="73" s="1"/>
  <c r="AN16" i="73"/>
  <c r="AO16" i="73" s="1"/>
  <c r="AN88" i="73"/>
  <c r="AO88" i="73" s="1"/>
  <c r="AO75" i="73"/>
  <c r="AN93" i="73"/>
  <c r="AO93" i="73" s="1"/>
  <c r="AN78" i="73"/>
  <c r="AO78" i="73" s="1"/>
  <c r="AN68" i="73"/>
  <c r="AO68" i="73" s="1"/>
  <c r="AO30" i="73"/>
  <c r="AN22" i="73"/>
  <c r="AO22" i="73" s="1"/>
  <c r="AN19" i="73"/>
  <c r="AO19" i="73" s="1"/>
  <c r="AN84" i="73"/>
  <c r="AO84" i="73" s="1"/>
  <c r="AN56" i="73"/>
  <c r="AO56" i="73" s="1"/>
  <c r="AN38" i="73"/>
  <c r="AO38" i="73" s="1"/>
  <c r="AN35" i="73"/>
  <c r="AN30" i="73"/>
  <c r="AN17" i="73"/>
  <c r="AO17" i="73" s="1"/>
  <c r="AO96" i="73"/>
  <c r="AO92" i="73"/>
  <c r="AN87" i="73"/>
  <c r="AO87" i="73" s="1"/>
  <c r="AO85" i="73"/>
  <c r="AN79" i="73"/>
  <c r="AO79" i="73" s="1"/>
  <c r="AN20" i="73"/>
  <c r="AN72" i="73"/>
  <c r="AO72" i="73" s="1"/>
  <c r="AN15" i="73"/>
  <c r="AO15" i="73" s="1"/>
  <c r="AN12" i="73"/>
  <c r="AO12" i="73" s="1"/>
  <c r="AN45" i="73"/>
  <c r="AO45" i="73" s="1"/>
  <c r="AO20" i="73"/>
  <c r="AN89" i="73"/>
  <c r="AO89" i="73" s="1"/>
  <c r="AN55" i="73"/>
  <c r="AO55" i="73" s="1"/>
  <c r="AN46" i="73"/>
  <c r="AO46" i="73" s="1"/>
  <c r="AN66" i="73"/>
  <c r="AO66" i="73" s="1"/>
  <c r="AO53" i="73"/>
  <c r="AN71" i="73"/>
  <c r="AO71" i="73" s="1"/>
  <c r="AK84" i="75"/>
  <c r="AL84" i="75" s="1"/>
  <c r="AK82" i="75"/>
  <c r="AL82" i="75" s="1"/>
  <c r="AL81" i="75"/>
  <c r="AK73" i="75"/>
  <c r="AL73" i="75" s="1"/>
  <c r="AK64" i="75"/>
  <c r="AK94" i="75"/>
  <c r="AL94" i="75" s="1"/>
  <c r="AK85" i="75"/>
  <c r="AL85" i="75" s="1"/>
  <c r="AK83" i="75"/>
  <c r="AL83" i="75" s="1"/>
  <c r="AL64" i="75"/>
  <c r="AK54" i="75"/>
  <c r="AL52" i="75"/>
  <c r="AK37" i="75"/>
  <c r="AL37" i="75" s="1"/>
  <c r="AK36" i="75"/>
  <c r="AL27" i="75"/>
  <c r="AK26" i="75"/>
  <c r="AL26" i="75" s="1"/>
  <c r="AL48" i="75"/>
  <c r="AK47" i="75"/>
  <c r="AK46" i="75"/>
  <c r="AK45" i="75"/>
  <c r="AL45" i="75" s="1"/>
  <c r="AK44" i="75"/>
  <c r="AK30" i="75"/>
  <c r="AL30" i="75" s="1"/>
  <c r="AK10" i="75"/>
  <c r="AL10" i="75" s="1"/>
  <c r="AL9" i="75"/>
  <c r="AK96" i="75"/>
  <c r="AL96" i="75" s="1"/>
  <c r="AK93" i="75"/>
  <c r="AL93" i="75" s="1"/>
  <c r="AK92" i="75"/>
  <c r="AL92" i="75" s="1"/>
  <c r="AL62" i="75"/>
  <c r="AL50" i="75"/>
  <c r="AK49" i="75"/>
  <c r="AL49" i="75" s="1"/>
  <c r="AK48" i="75"/>
  <c r="AK38" i="75"/>
  <c r="AL38" i="75" s="1"/>
  <c r="AK25" i="75"/>
  <c r="AL25" i="75" s="1"/>
  <c r="AK17" i="75"/>
  <c r="AL17" i="75" s="1"/>
  <c r="AK9" i="75"/>
  <c r="AK87" i="75"/>
  <c r="AL87" i="75" s="1"/>
  <c r="AK63" i="75"/>
  <c r="AL63" i="75" s="1"/>
  <c r="AK62" i="75"/>
  <c r="AK61" i="75"/>
  <c r="AL61" i="75" s="1"/>
  <c r="AK60" i="75"/>
  <c r="AL60" i="75" s="1"/>
  <c r="AK59" i="75"/>
  <c r="AL59" i="75" s="1"/>
  <c r="AK51" i="75"/>
  <c r="AL51" i="75" s="1"/>
  <c r="AK50" i="75"/>
  <c r="AK39" i="75"/>
  <c r="AL39" i="75" s="1"/>
  <c r="AL19" i="75"/>
  <c r="AK18" i="75"/>
  <c r="AL18" i="75" s="1"/>
  <c r="AK8" i="75"/>
  <c r="AL8" i="75" s="1"/>
  <c r="AK80" i="75"/>
  <c r="AL80" i="75" s="1"/>
  <c r="AK42" i="75"/>
  <c r="AL36" i="75"/>
  <c r="AK29" i="75"/>
  <c r="AK23" i="75"/>
  <c r="AK12" i="75"/>
  <c r="AL12" i="75" s="1"/>
  <c r="AK86" i="75"/>
  <c r="AL86" i="75" s="1"/>
  <c r="AL57" i="75"/>
  <c r="AK43" i="75"/>
  <c r="AL43" i="75" s="1"/>
  <c r="AK40" i="75"/>
  <c r="AL40" i="75" s="1"/>
  <c r="AK35" i="75"/>
  <c r="AL35" i="75" s="1"/>
  <c r="AK27" i="75"/>
  <c r="AL22" i="75"/>
  <c r="AK13" i="75"/>
  <c r="AK98" i="75"/>
  <c r="AL98" i="75" s="1"/>
  <c r="AK78" i="75"/>
  <c r="AL78" i="75" s="1"/>
  <c r="AL69" i="75"/>
  <c r="AK57" i="75"/>
  <c r="AL54" i="75"/>
  <c r="AL46" i="75"/>
  <c r="AK32" i="75"/>
  <c r="AL32" i="75" s="1"/>
  <c r="AK22" i="75"/>
  <c r="AK89" i="75"/>
  <c r="AL89" i="75" s="1"/>
  <c r="AK69" i="75"/>
  <c r="AK14" i="75"/>
  <c r="AL14" i="75" s="1"/>
  <c r="AL79" i="75"/>
  <c r="AK65" i="75"/>
  <c r="AL65" i="75" s="1"/>
  <c r="AL23" i="75"/>
  <c r="AK75" i="75"/>
  <c r="AL75" i="75" s="1"/>
  <c r="AL71" i="75"/>
  <c r="AK66" i="75"/>
  <c r="AL66" i="75" s="1"/>
  <c r="AL55" i="75"/>
  <c r="AK15" i="75"/>
  <c r="AL15" i="75" s="1"/>
  <c r="AK90" i="75"/>
  <c r="AL90" i="75" s="1"/>
  <c r="AL76" i="75"/>
  <c r="AK71" i="75"/>
  <c r="AK55" i="75"/>
  <c r="AK31" i="75"/>
  <c r="AL31" i="75" s="1"/>
  <c r="AK24" i="75"/>
  <c r="AL24" i="75" s="1"/>
  <c r="AL77" i="75"/>
  <c r="AK72" i="75"/>
  <c r="AL72" i="75" s="1"/>
  <c r="AL68" i="75"/>
  <c r="AK56" i="75"/>
  <c r="AL56" i="75" s="1"/>
  <c r="AK34" i="75"/>
  <c r="AK21" i="75"/>
  <c r="AK77" i="75"/>
  <c r="AK95" i="75"/>
  <c r="AL95" i="75" s="1"/>
  <c r="AK79" i="75"/>
  <c r="AK70" i="75"/>
  <c r="AL70" i="75" s="1"/>
  <c r="AK52" i="75"/>
  <c r="AL42" i="75"/>
  <c r="AL34" i="75"/>
  <c r="AK19" i="75"/>
  <c r="AK81" i="75"/>
  <c r="AL29" i="75"/>
  <c r="AL21" i="75"/>
  <c r="AK74" i="75"/>
  <c r="AL74" i="75" s="1"/>
  <c r="AK67" i="75"/>
  <c r="AL67" i="75" s="1"/>
  <c r="AL44" i="75"/>
  <c r="AK16" i="75"/>
  <c r="AL16" i="75" s="1"/>
  <c r="AK97" i="75"/>
  <c r="AL97" i="75" s="1"/>
  <c r="AK91" i="75"/>
  <c r="AL91" i="75" s="1"/>
  <c r="AK76" i="75"/>
  <c r="AK41" i="75"/>
  <c r="AL41" i="75" s="1"/>
  <c r="AL13" i="75"/>
  <c r="AK11" i="75"/>
  <c r="AL11" i="75" s="1"/>
  <c r="AK33" i="75"/>
  <c r="AL33" i="75" s="1"/>
  <c r="AK28" i="75"/>
  <c r="AL28" i="75" s="1"/>
  <c r="AK88" i="75"/>
  <c r="AL88" i="75" s="1"/>
  <c r="AK53" i="75"/>
  <c r="AL53" i="75" s="1"/>
  <c r="AK20" i="75"/>
  <c r="AL20" i="75" s="1"/>
  <c r="AK68" i="75"/>
  <c r="AL47" i="75"/>
  <c r="AK58" i="75"/>
  <c r="AL58" i="75" s="1"/>
  <c r="AZ96" i="75"/>
  <c r="BA96" i="75" s="1"/>
  <c r="AZ88" i="75"/>
  <c r="BA88" i="75" s="1"/>
  <c r="AZ85" i="75"/>
  <c r="BA85" i="75" s="1"/>
  <c r="AZ70" i="75"/>
  <c r="BA70" i="75" s="1"/>
  <c r="AZ48" i="75"/>
  <c r="BA48" i="75" s="1"/>
  <c r="AZ45" i="75"/>
  <c r="BA45" i="75" s="1"/>
  <c r="AZ27" i="75"/>
  <c r="BA27" i="75" s="1"/>
  <c r="AZ23" i="75"/>
  <c r="BA23" i="75" s="1"/>
  <c r="AZ16" i="75"/>
  <c r="BA16" i="75" s="1"/>
  <c r="AZ13" i="75"/>
  <c r="BA13" i="75" s="1"/>
  <c r="AZ93" i="75"/>
  <c r="BA93" i="75" s="1"/>
  <c r="AZ81" i="75"/>
  <c r="BA81" i="75" s="1"/>
  <c r="AZ74" i="75"/>
  <c r="BA74" i="75" s="1"/>
  <c r="AZ67" i="75"/>
  <c r="BA67" i="75" s="1"/>
  <c r="AZ63" i="75"/>
  <c r="BA63" i="75" s="1"/>
  <c r="AZ60" i="75"/>
  <c r="BA60" i="75" s="1"/>
  <c r="AZ41" i="75"/>
  <c r="BA41" i="75" s="1"/>
  <c r="AZ34" i="75"/>
  <c r="BA34" i="75" s="1"/>
  <c r="AZ9" i="75"/>
  <c r="BA9" i="75" s="1"/>
  <c r="AZ68" i="75"/>
  <c r="BA68" i="75" s="1"/>
  <c r="AZ58" i="75"/>
  <c r="BA58" i="75" s="1"/>
  <c r="AZ49" i="75"/>
  <c r="BA49" i="75" s="1"/>
  <c r="AZ36" i="75"/>
  <c r="BA36" i="75" s="1"/>
  <c r="AZ18" i="75"/>
  <c r="BA18" i="75" s="1"/>
  <c r="AZ90" i="75"/>
  <c r="BA90" i="75" s="1"/>
  <c r="AZ80" i="75"/>
  <c r="BA80" i="75" s="1"/>
  <c r="AZ62" i="75"/>
  <c r="BA62" i="75" s="1"/>
  <c r="AZ31" i="75"/>
  <c r="BA31" i="75" s="1"/>
  <c r="AZ26" i="75"/>
  <c r="BA26" i="75" s="1"/>
  <c r="AZ22" i="75"/>
  <c r="BA22" i="75" s="1"/>
  <c r="AZ8" i="75"/>
  <c r="BA8" i="75" s="1"/>
  <c r="AZ94" i="75"/>
  <c r="BA94" i="75" s="1"/>
  <c r="AZ76" i="75"/>
  <c r="BA76" i="75" s="1"/>
  <c r="AZ71" i="75"/>
  <c r="BA71" i="75" s="1"/>
  <c r="AZ66" i="75"/>
  <c r="BA66" i="75" s="1"/>
  <c r="AZ57" i="75"/>
  <c r="BA57" i="75" s="1"/>
  <c r="AZ44" i="75"/>
  <c r="BA44" i="75" s="1"/>
  <c r="AZ39" i="75"/>
  <c r="BA39" i="75" s="1"/>
  <c r="AZ35" i="75"/>
  <c r="BA35" i="75" s="1"/>
  <c r="AZ30" i="75"/>
  <c r="BA30" i="75" s="1"/>
  <c r="AZ17" i="75"/>
  <c r="BA17" i="75" s="1"/>
  <c r="AZ82" i="75"/>
  <c r="BA82" i="75" s="1"/>
  <c r="AZ59" i="75"/>
  <c r="BA59" i="75" s="1"/>
  <c r="AZ50" i="75"/>
  <c r="BA50" i="75" s="1"/>
  <c r="AZ32" i="75"/>
  <c r="BA32" i="75" s="1"/>
  <c r="AZ19" i="75"/>
  <c r="BA19" i="75" s="1"/>
  <c r="AZ10" i="75"/>
  <c r="BA10" i="75" s="1"/>
  <c r="AZ98" i="75"/>
  <c r="BA98" i="75" s="1"/>
  <c r="AZ89" i="75"/>
  <c r="BA89" i="75" s="1"/>
  <c r="AZ37" i="75"/>
  <c r="BA37" i="75" s="1"/>
  <c r="AZ73" i="75"/>
  <c r="BA73" i="75" s="1"/>
  <c r="AZ65" i="75"/>
  <c r="BA65" i="75" s="1"/>
  <c r="AZ51" i="75"/>
  <c r="BA51" i="75" s="1"/>
  <c r="AZ43" i="75"/>
  <c r="BA43" i="75" s="1"/>
  <c r="AZ29" i="75"/>
  <c r="BA29" i="75" s="1"/>
  <c r="AZ14" i="75"/>
  <c r="BA14" i="75" s="1"/>
  <c r="AZ97" i="75"/>
  <c r="BA97" i="75" s="1"/>
  <c r="AZ21" i="75"/>
  <c r="BA21" i="75" s="1"/>
  <c r="AZ95" i="75"/>
  <c r="BA95" i="75" s="1"/>
  <c r="AZ87" i="75"/>
  <c r="BA87" i="75" s="1"/>
  <c r="AZ79" i="75"/>
  <c r="BA79" i="75" s="1"/>
  <c r="AZ72" i="75"/>
  <c r="BA72" i="75" s="1"/>
  <c r="AZ42" i="75"/>
  <c r="BA42" i="75" s="1"/>
  <c r="AZ28" i="75"/>
  <c r="BA28" i="75" s="1"/>
  <c r="AZ20" i="75"/>
  <c r="BA20" i="75" s="1"/>
  <c r="AZ12" i="75"/>
  <c r="BA12" i="75" s="1"/>
  <c r="AZ86" i="75"/>
  <c r="BA86" i="75" s="1"/>
  <c r="AZ55" i="75"/>
  <c r="BA55" i="75" s="1"/>
  <c r="AZ47" i="75"/>
  <c r="AZ40" i="75"/>
  <c r="BA40" i="75" s="1"/>
  <c r="AZ11" i="75"/>
  <c r="BA11" i="75" s="1"/>
  <c r="AZ78" i="75"/>
  <c r="BA78" i="75" s="1"/>
  <c r="AZ92" i="75"/>
  <c r="BA92" i="75" s="1"/>
  <c r="AZ69" i="75"/>
  <c r="AZ61" i="75"/>
  <c r="BA61" i="75" s="1"/>
  <c r="AZ53" i="75"/>
  <c r="BA53" i="75" s="1"/>
  <c r="AZ46" i="75"/>
  <c r="BA46" i="75" s="1"/>
  <c r="AZ38" i="75"/>
  <c r="BA38" i="75" s="1"/>
  <c r="BA15" i="75"/>
  <c r="AZ83" i="75"/>
  <c r="BA83" i="75" s="1"/>
  <c r="AZ56" i="75"/>
  <c r="BA56" i="75" s="1"/>
  <c r="AZ54" i="75"/>
  <c r="BA54" i="75" s="1"/>
  <c r="AZ77" i="75"/>
  <c r="BA77" i="75" s="1"/>
  <c r="AZ52" i="75"/>
  <c r="BA52" i="75" s="1"/>
  <c r="AZ25" i="75"/>
  <c r="BA25" i="75" s="1"/>
  <c r="AZ75" i="75"/>
  <c r="BA75" i="75" s="1"/>
  <c r="BA47" i="75"/>
  <c r="AZ24" i="75"/>
  <c r="BA24" i="75" s="1"/>
  <c r="BA69" i="75"/>
  <c r="AZ91" i="75"/>
  <c r="BA91" i="75" s="1"/>
  <c r="AZ64" i="75"/>
  <c r="BA64" i="75" s="1"/>
  <c r="AZ15" i="75"/>
  <c r="AZ84" i="75"/>
  <c r="BA84" i="75" s="1"/>
  <c r="AZ33" i="75"/>
  <c r="BA33" i="75" s="1"/>
  <c r="AH97" i="80"/>
  <c r="AI97" i="80" s="1"/>
  <c r="AH90" i="80"/>
  <c r="AI90" i="80" s="1"/>
  <c r="AH82" i="80"/>
  <c r="AI82" i="80" s="1"/>
  <c r="AH66" i="80"/>
  <c r="AI66" i="80" s="1"/>
  <c r="AH65" i="80"/>
  <c r="AI65" i="80" s="1"/>
  <c r="AH98" i="80"/>
  <c r="AI98" i="80" s="1"/>
  <c r="AH91" i="80"/>
  <c r="AI91" i="80" s="1"/>
  <c r="AH83" i="80"/>
  <c r="AI83" i="80" s="1"/>
  <c r="AH73" i="80"/>
  <c r="AI73" i="80" s="1"/>
  <c r="AH72" i="80"/>
  <c r="AI72" i="80" s="1"/>
  <c r="AH71" i="80"/>
  <c r="AI71" i="80" s="1"/>
  <c r="AH70" i="80"/>
  <c r="AI70" i="80" s="1"/>
  <c r="AH69" i="80"/>
  <c r="AI69" i="80" s="1"/>
  <c r="AH68" i="80"/>
  <c r="AI68" i="80" s="1"/>
  <c r="AH67" i="80"/>
  <c r="AI67" i="80" s="1"/>
  <c r="AH92" i="80"/>
  <c r="AI92" i="80" s="1"/>
  <c r="AH84" i="80"/>
  <c r="AI84" i="80" s="1"/>
  <c r="AH74" i="80"/>
  <c r="AI74" i="80" s="1"/>
  <c r="AH96" i="80"/>
  <c r="AI96" i="80" s="1"/>
  <c r="AH89" i="80"/>
  <c r="AI89" i="80" s="1"/>
  <c r="AH81" i="80"/>
  <c r="AI81" i="80" s="1"/>
  <c r="AH64" i="80"/>
  <c r="AI64" i="80" s="1"/>
  <c r="AH63" i="80"/>
  <c r="AI63" i="80" s="1"/>
  <c r="AH93" i="80"/>
  <c r="AI93" i="80" s="1"/>
  <c r="AH62" i="80"/>
  <c r="AI62" i="80" s="1"/>
  <c r="AH50" i="80"/>
  <c r="AI50" i="80" s="1"/>
  <c r="AH29" i="80"/>
  <c r="AI29" i="80" s="1"/>
  <c r="AH15" i="80"/>
  <c r="AH80" i="80"/>
  <c r="AI80" i="80" s="1"/>
  <c r="AH59" i="80"/>
  <c r="AI59" i="80" s="1"/>
  <c r="AH55" i="80"/>
  <c r="AI55" i="80" s="1"/>
  <c r="AH52" i="80"/>
  <c r="AI52" i="80" s="1"/>
  <c r="AH42" i="80"/>
  <c r="AI42" i="80" s="1"/>
  <c r="AH33" i="80"/>
  <c r="AI33" i="80" s="1"/>
  <c r="AH61" i="80"/>
  <c r="AI61" i="80" s="1"/>
  <c r="AH56" i="80"/>
  <c r="AI56" i="80" s="1"/>
  <c r="AH53" i="80"/>
  <c r="AI53" i="80" s="1"/>
  <c r="AH43" i="80"/>
  <c r="AI43" i="80" s="1"/>
  <c r="AH35" i="80"/>
  <c r="AI35" i="80" s="1"/>
  <c r="AH25" i="80"/>
  <c r="AI25" i="80" s="1"/>
  <c r="AH21" i="80"/>
  <c r="AI21" i="80" s="1"/>
  <c r="AH18" i="80"/>
  <c r="AI18" i="80" s="1"/>
  <c r="AI15" i="80"/>
  <c r="AH10" i="80"/>
  <c r="AI10" i="80" s="1"/>
  <c r="AH37" i="80"/>
  <c r="AI37" i="80" s="1"/>
  <c r="AH19" i="80"/>
  <c r="AI19" i="80" s="1"/>
  <c r="AH12" i="80"/>
  <c r="AI12" i="80" s="1"/>
  <c r="AH78" i="80"/>
  <c r="AI78" i="80" s="1"/>
  <c r="AH76" i="80"/>
  <c r="AI76" i="80" s="1"/>
  <c r="AH45" i="80"/>
  <c r="AI45" i="80" s="1"/>
  <c r="AH40" i="80"/>
  <c r="AI40" i="80" s="1"/>
  <c r="AH28" i="80"/>
  <c r="AI28" i="80" s="1"/>
  <c r="AH22" i="80"/>
  <c r="AI22" i="80" s="1"/>
  <c r="AI17" i="80"/>
  <c r="AH87" i="80"/>
  <c r="AI87" i="80" s="1"/>
  <c r="AH60" i="80"/>
  <c r="AI60" i="80" s="1"/>
  <c r="AH31" i="80"/>
  <c r="AI31" i="80" s="1"/>
  <c r="AH17" i="80"/>
  <c r="AH8" i="80"/>
  <c r="AI8" i="80" s="1"/>
  <c r="AH86" i="80"/>
  <c r="AI86" i="80" s="1"/>
  <c r="AH47" i="80"/>
  <c r="AI47" i="80" s="1"/>
  <c r="AH30" i="80"/>
  <c r="AI30" i="80" s="1"/>
  <c r="AH27" i="80"/>
  <c r="AI27" i="80" s="1"/>
  <c r="AH24" i="80"/>
  <c r="AI24" i="80" s="1"/>
  <c r="AH16" i="80"/>
  <c r="AI16" i="80" s="1"/>
  <c r="AH85" i="80"/>
  <c r="AI85" i="80" s="1"/>
  <c r="AH54" i="80"/>
  <c r="AI54" i="80" s="1"/>
  <c r="AH32" i="80"/>
  <c r="AI32" i="80" s="1"/>
  <c r="AH75" i="80"/>
  <c r="AI75" i="80" s="1"/>
  <c r="AH20" i="80"/>
  <c r="AI20" i="80" s="1"/>
  <c r="AH39" i="80"/>
  <c r="AI39" i="80" s="1"/>
  <c r="AH13" i="80"/>
  <c r="AI13" i="80" s="1"/>
  <c r="AH94" i="80"/>
  <c r="AI94" i="80" s="1"/>
  <c r="AH58" i="80"/>
  <c r="AI58" i="80" s="1"/>
  <c r="AH49" i="80"/>
  <c r="AI49" i="80" s="1"/>
  <c r="AH41" i="80"/>
  <c r="AI41" i="80" s="1"/>
  <c r="AH11" i="80"/>
  <c r="AI11" i="80" s="1"/>
  <c r="AH9" i="80"/>
  <c r="AI9" i="80" s="1"/>
  <c r="AH77" i="80"/>
  <c r="AI77" i="80" s="1"/>
  <c r="AH51" i="80"/>
  <c r="AI51" i="80" s="1"/>
  <c r="AH95" i="80"/>
  <c r="AI95" i="80" s="1"/>
  <c r="AH79" i="80"/>
  <c r="AI79" i="80" s="1"/>
  <c r="AH46" i="80"/>
  <c r="AI46" i="80" s="1"/>
  <c r="AH34" i="80"/>
  <c r="AI34" i="80" s="1"/>
  <c r="AH57" i="80"/>
  <c r="AI57" i="80" s="1"/>
  <c r="AH48" i="80"/>
  <c r="AI48" i="80" s="1"/>
  <c r="AH44" i="80"/>
  <c r="AI44" i="80" s="1"/>
  <c r="AH38" i="80"/>
  <c r="AI38" i="80" s="1"/>
  <c r="AH36" i="80"/>
  <c r="AI36" i="80" s="1"/>
  <c r="AH23" i="80"/>
  <c r="AI23" i="80" s="1"/>
  <c r="AH14" i="80"/>
  <c r="AI14" i="80" s="1"/>
  <c r="AH88" i="80"/>
  <c r="AI88" i="80" s="1"/>
  <c r="AH26" i="80"/>
  <c r="AI26" i="80" s="1"/>
  <c r="AW81" i="80"/>
  <c r="AX81" i="80" s="1"/>
  <c r="AW45" i="80"/>
  <c r="AX45" i="80" s="1"/>
  <c r="AW41" i="80"/>
  <c r="AX41" i="80" s="1"/>
  <c r="AX31" i="80"/>
  <c r="AW88" i="80"/>
  <c r="AX88" i="80" s="1"/>
  <c r="AW85" i="80"/>
  <c r="AX85" i="80" s="1"/>
  <c r="AW78" i="80"/>
  <c r="AX78" i="80" s="1"/>
  <c r="AW74" i="80"/>
  <c r="AX74" i="80" s="1"/>
  <c r="AW71" i="80"/>
  <c r="AX71" i="80" s="1"/>
  <c r="AW68" i="80"/>
  <c r="AX68" i="80" s="1"/>
  <c r="AW64" i="80"/>
  <c r="AX64" i="80" s="1"/>
  <c r="AW51" i="80"/>
  <c r="AX51" i="80" s="1"/>
  <c r="AW38" i="80"/>
  <c r="AX38" i="80" s="1"/>
  <c r="AW34" i="80"/>
  <c r="AX34" i="80" s="1"/>
  <c r="AW31" i="80"/>
  <c r="AW28" i="80"/>
  <c r="AX28" i="80" s="1"/>
  <c r="AW24" i="80"/>
  <c r="AX24" i="80" s="1"/>
  <c r="AW14" i="80"/>
  <c r="AX14" i="80" s="1"/>
  <c r="AW10" i="80"/>
  <c r="AX10" i="80" s="1"/>
  <c r="AW95" i="80"/>
  <c r="AX95" i="80" s="1"/>
  <c r="AW92" i="80"/>
  <c r="AX92" i="80" s="1"/>
  <c r="AW61" i="80"/>
  <c r="AX61" i="80" s="1"/>
  <c r="AW57" i="80"/>
  <c r="AX57" i="80" s="1"/>
  <c r="AW21" i="80"/>
  <c r="AX21" i="80" s="1"/>
  <c r="AW17" i="80"/>
  <c r="AX17" i="80" s="1"/>
  <c r="AW93" i="80"/>
  <c r="AX93" i="80" s="1"/>
  <c r="AW75" i="80"/>
  <c r="AX75" i="80" s="1"/>
  <c r="AW62" i="80"/>
  <c r="AW58" i="80"/>
  <c r="AX58" i="80" s="1"/>
  <c r="AW55" i="80"/>
  <c r="AX55" i="80" s="1"/>
  <c r="AW52" i="80"/>
  <c r="AX52" i="80" s="1"/>
  <c r="AW48" i="80"/>
  <c r="AX48" i="80" s="1"/>
  <c r="AW35" i="80"/>
  <c r="AX35" i="80" s="1"/>
  <c r="AW22" i="80"/>
  <c r="AX22" i="80" s="1"/>
  <c r="AW18" i="80"/>
  <c r="AX18" i="80" s="1"/>
  <c r="AW11" i="80"/>
  <c r="AX11" i="80" s="1"/>
  <c r="AW96" i="80"/>
  <c r="AW90" i="80"/>
  <c r="AX90" i="80" s="1"/>
  <c r="AW84" i="80"/>
  <c r="AX84" i="80" s="1"/>
  <c r="AX62" i="80"/>
  <c r="AW33" i="80"/>
  <c r="AX33" i="80" s="1"/>
  <c r="AW29" i="80"/>
  <c r="AX29" i="80" s="1"/>
  <c r="AW16" i="80"/>
  <c r="AX16" i="80" s="1"/>
  <c r="AW53" i="80"/>
  <c r="AX53" i="80" s="1"/>
  <c r="AW25" i="80"/>
  <c r="AW13" i="80"/>
  <c r="AX13" i="80" s="1"/>
  <c r="AX96" i="80"/>
  <c r="AW79" i="80"/>
  <c r="AX79" i="80" s="1"/>
  <c r="AW67" i="80"/>
  <c r="AX67" i="80" s="1"/>
  <c r="AW56" i="80"/>
  <c r="AW50" i="80"/>
  <c r="AX50" i="80" s="1"/>
  <c r="AW46" i="80"/>
  <c r="AW23" i="80"/>
  <c r="AX23" i="80" s="1"/>
  <c r="AW12" i="80"/>
  <c r="AX12" i="80" s="1"/>
  <c r="AW82" i="80"/>
  <c r="AX82" i="80" s="1"/>
  <c r="AW73" i="80"/>
  <c r="AX73" i="80" s="1"/>
  <c r="AW49" i="80"/>
  <c r="AW42" i="80"/>
  <c r="AX42" i="80" s="1"/>
  <c r="AW98" i="80"/>
  <c r="AX98" i="80" s="1"/>
  <c r="AW89" i="80"/>
  <c r="AX89" i="80" s="1"/>
  <c r="AW80" i="80"/>
  <c r="AX80" i="80" s="1"/>
  <c r="AW72" i="80"/>
  <c r="AX72" i="80" s="1"/>
  <c r="AW65" i="80"/>
  <c r="AX65" i="80" s="1"/>
  <c r="AX56" i="80"/>
  <c r="AW40" i="80"/>
  <c r="AX40" i="80" s="1"/>
  <c r="AX25" i="80"/>
  <c r="AW8" i="80"/>
  <c r="AX8" i="80" s="1"/>
  <c r="AW97" i="80"/>
  <c r="AX97" i="80" s="1"/>
  <c r="AW32" i="80"/>
  <c r="AX32" i="80" s="1"/>
  <c r="AW94" i="80"/>
  <c r="AX94" i="80" s="1"/>
  <c r="AW83" i="80"/>
  <c r="AX83" i="80" s="1"/>
  <c r="AW76" i="80"/>
  <c r="AX76" i="80" s="1"/>
  <c r="AW66" i="80"/>
  <c r="AX66" i="80" s="1"/>
  <c r="AW43" i="80"/>
  <c r="AX43" i="80" s="1"/>
  <c r="AW36" i="80"/>
  <c r="AX36" i="80" s="1"/>
  <c r="AW20" i="80"/>
  <c r="AX20" i="80" s="1"/>
  <c r="AX9" i="80"/>
  <c r="AW69" i="80"/>
  <c r="AX69" i="80" s="1"/>
  <c r="AW39" i="80"/>
  <c r="AX39" i="80" s="1"/>
  <c r="AW27" i="80"/>
  <c r="AX27" i="80" s="1"/>
  <c r="AW26" i="80"/>
  <c r="AX26" i="80" s="1"/>
  <c r="AW77" i="80"/>
  <c r="AX77" i="80" s="1"/>
  <c r="AW63" i="80"/>
  <c r="AX63" i="80" s="1"/>
  <c r="AW91" i="80"/>
  <c r="AX91" i="80" s="1"/>
  <c r="AX49" i="80"/>
  <c r="AW37" i="80"/>
  <c r="AX37" i="80" s="1"/>
  <c r="AW9" i="80"/>
  <c r="AW87" i="80"/>
  <c r="AX87" i="80" s="1"/>
  <c r="AW47" i="80"/>
  <c r="AX47" i="80" s="1"/>
  <c r="AW60" i="80"/>
  <c r="AX60" i="80" s="1"/>
  <c r="AX46" i="80"/>
  <c r="AW86" i="80"/>
  <c r="AX86" i="80" s="1"/>
  <c r="AX70" i="80"/>
  <c r="AW59" i="80"/>
  <c r="AX59" i="80" s="1"/>
  <c r="AW44" i="80"/>
  <c r="AX44" i="80" s="1"/>
  <c r="AW19" i="80"/>
  <c r="AX19" i="80" s="1"/>
  <c r="AW70" i="80"/>
  <c r="AW30" i="80"/>
  <c r="AX30" i="80" s="1"/>
  <c r="AW15" i="80"/>
  <c r="AX15" i="80" s="1"/>
  <c r="AW54" i="80"/>
  <c r="AX54" i="80" s="1"/>
  <c r="AQ89" i="77"/>
  <c r="AR89" i="77" s="1"/>
  <c r="AQ84" i="77"/>
  <c r="AR84" i="77" s="1"/>
  <c r="AQ83" i="77"/>
  <c r="AQ77" i="77"/>
  <c r="AR77" i="77" s="1"/>
  <c r="AQ71" i="77"/>
  <c r="AQ36" i="77"/>
  <c r="AR36" i="77" s="1"/>
  <c r="AR35" i="77"/>
  <c r="AQ25" i="77"/>
  <c r="AR25" i="77" s="1"/>
  <c r="AQ15" i="77"/>
  <c r="AR15" i="77" s="1"/>
  <c r="AQ80" i="77"/>
  <c r="AQ69" i="77"/>
  <c r="AR69" i="77" s="1"/>
  <c r="AQ42" i="77"/>
  <c r="AR42" i="77" s="1"/>
  <c r="AQ41" i="77"/>
  <c r="AR41" i="77" s="1"/>
  <c r="AQ29" i="77"/>
  <c r="AR29" i="77" s="1"/>
  <c r="AQ21" i="77"/>
  <c r="AR21" i="77" s="1"/>
  <c r="AQ11" i="77"/>
  <c r="AR11" i="77" s="1"/>
  <c r="AQ81" i="77"/>
  <c r="AR81" i="77" s="1"/>
  <c r="AQ75" i="77"/>
  <c r="AR75" i="77" s="1"/>
  <c r="AQ61" i="77"/>
  <c r="AR61" i="77" s="1"/>
  <c r="AQ50" i="77"/>
  <c r="AR50" i="77" s="1"/>
  <c r="AQ49" i="77"/>
  <c r="AR49" i="77" s="1"/>
  <c r="AQ40" i="77"/>
  <c r="AR40" i="77" s="1"/>
  <c r="AR39" i="77"/>
  <c r="AQ28" i="77"/>
  <c r="AR28" i="77" s="1"/>
  <c r="AQ22" i="77"/>
  <c r="AR22" i="77" s="1"/>
  <c r="AQ12" i="77"/>
  <c r="AR12" i="77" s="1"/>
  <c r="AQ92" i="77"/>
  <c r="AR92" i="77" s="1"/>
  <c r="AQ57" i="77"/>
  <c r="AR57" i="77" s="1"/>
  <c r="AQ47" i="77"/>
  <c r="AR47" i="77" s="1"/>
  <c r="AQ13" i="77"/>
  <c r="AR13" i="77" s="1"/>
  <c r="AQ97" i="77"/>
  <c r="AR97" i="77" s="1"/>
  <c r="AQ78" i="77"/>
  <c r="AR78" i="77" s="1"/>
  <c r="AQ72" i="77"/>
  <c r="AR72" i="77" s="1"/>
  <c r="AQ65" i="77"/>
  <c r="AR65" i="77" s="1"/>
  <c r="AQ58" i="77"/>
  <c r="AR58" i="77" s="1"/>
  <c r="AQ54" i="77"/>
  <c r="AR54" i="77" s="1"/>
  <c r="AQ37" i="77"/>
  <c r="AR37" i="77" s="1"/>
  <c r="AQ30" i="77"/>
  <c r="AR30" i="77" s="1"/>
  <c r="AQ24" i="77"/>
  <c r="AR24" i="77" s="1"/>
  <c r="AQ10" i="77"/>
  <c r="AR10" i="77" s="1"/>
  <c r="AQ31" i="77"/>
  <c r="AR31" i="77" s="1"/>
  <c r="AQ96" i="77"/>
  <c r="AR96" i="77" s="1"/>
  <c r="AQ88" i="77"/>
  <c r="AR88" i="77" s="1"/>
  <c r="AR83" i="77"/>
  <c r="AR80" i="77"/>
  <c r="AQ68" i="77"/>
  <c r="AQ35" i="77"/>
  <c r="AQ20" i="77"/>
  <c r="AR20" i="77" s="1"/>
  <c r="AQ17" i="77"/>
  <c r="AR17" i="77" s="1"/>
  <c r="AQ74" i="77"/>
  <c r="AR74" i="77" s="1"/>
  <c r="AR68" i="77"/>
  <c r="AQ9" i="77"/>
  <c r="AR9" i="77" s="1"/>
  <c r="AQ90" i="77"/>
  <c r="AR90" i="77" s="1"/>
  <c r="AQ85" i="77"/>
  <c r="AR85" i="77" s="1"/>
  <c r="AQ59" i="77"/>
  <c r="AQ46" i="77"/>
  <c r="AR46" i="77" s="1"/>
  <c r="AQ43" i="77"/>
  <c r="AR43" i="77" s="1"/>
  <c r="AQ38" i="77"/>
  <c r="AR38" i="77" s="1"/>
  <c r="AQ98" i="77"/>
  <c r="AR98" i="77" s="1"/>
  <c r="AQ93" i="77"/>
  <c r="AR93" i="77" s="1"/>
  <c r="AQ94" i="77"/>
  <c r="AQ87" i="77"/>
  <c r="AR87" i="77" s="1"/>
  <c r="AQ82" i="77"/>
  <c r="AR82" i="77" s="1"/>
  <c r="AQ76" i="77"/>
  <c r="AR76" i="77" s="1"/>
  <c r="AQ70" i="77"/>
  <c r="AR70" i="77" s="1"/>
  <c r="AQ56" i="77"/>
  <c r="AQ66" i="77"/>
  <c r="AR66" i="77" s="1"/>
  <c r="AQ64" i="77"/>
  <c r="AR64" i="77" s="1"/>
  <c r="AQ55" i="77"/>
  <c r="AR55" i="77" s="1"/>
  <c r="AQ44" i="77"/>
  <c r="AR44" i="77" s="1"/>
  <c r="AQ23" i="77"/>
  <c r="AR23" i="77" s="1"/>
  <c r="AQ16" i="77"/>
  <c r="AR16" i="77" s="1"/>
  <c r="AQ14" i="77"/>
  <c r="AR14" i="77" s="1"/>
  <c r="AQ48" i="77"/>
  <c r="AR48" i="77" s="1"/>
  <c r="AQ33" i="77"/>
  <c r="AR33" i="77" s="1"/>
  <c r="AQ18" i="77"/>
  <c r="AR18" i="77" s="1"/>
  <c r="AQ91" i="77"/>
  <c r="AR91" i="77" s="1"/>
  <c r="AQ86" i="77"/>
  <c r="AR86" i="77" s="1"/>
  <c r="AR59" i="77"/>
  <c r="AQ52" i="77"/>
  <c r="AR52" i="77" s="1"/>
  <c r="AQ39" i="77"/>
  <c r="AQ63" i="77"/>
  <c r="AR63" i="77" s="1"/>
  <c r="AQ26" i="77"/>
  <c r="AR26" i="77" s="1"/>
  <c r="AQ95" i="77"/>
  <c r="AR95" i="77" s="1"/>
  <c r="AQ79" i="77"/>
  <c r="AR79" i="77" s="1"/>
  <c r="AQ67" i="77"/>
  <c r="AR67" i="77" s="1"/>
  <c r="AR56" i="77"/>
  <c r="AQ45" i="77"/>
  <c r="AR45" i="77" s="1"/>
  <c r="AQ19" i="77"/>
  <c r="AR19" i="77" s="1"/>
  <c r="AR71" i="77"/>
  <c r="AQ60" i="77"/>
  <c r="AR60" i="77" s="1"/>
  <c r="AQ51" i="77"/>
  <c r="AR51" i="77" s="1"/>
  <c r="AQ34" i="77"/>
  <c r="AR34" i="77" s="1"/>
  <c r="AQ32" i="77"/>
  <c r="AR32" i="77" s="1"/>
  <c r="AQ8" i="77"/>
  <c r="AR8" i="77" s="1"/>
  <c r="AR94" i="77"/>
  <c r="AQ73" i="77"/>
  <c r="AR73" i="77" s="1"/>
  <c r="AQ62" i="77"/>
  <c r="AR62" i="77" s="1"/>
  <c r="AQ53" i="77"/>
  <c r="AR53" i="77" s="1"/>
  <c r="AQ27" i="77"/>
  <c r="AR27" i="77" s="1"/>
  <c r="W95" i="80"/>
  <c r="W87" i="80"/>
  <c r="W79" i="80"/>
  <c r="W60" i="80"/>
  <c r="W58" i="80"/>
  <c r="W57" i="80"/>
  <c r="W37" i="80"/>
  <c r="W36" i="80"/>
  <c r="W35" i="80"/>
  <c r="W34" i="80"/>
  <c r="W30" i="80"/>
  <c r="W29" i="80"/>
  <c r="W25" i="80"/>
  <c r="W24" i="80"/>
  <c r="W23" i="80"/>
  <c r="W88" i="80"/>
  <c r="W80" i="80"/>
  <c r="W62" i="80"/>
  <c r="W61" i="80"/>
  <c r="W59" i="80"/>
  <c r="W33" i="80"/>
  <c r="W32" i="80"/>
  <c r="W31" i="80"/>
  <c r="W96" i="80"/>
  <c r="W89" i="80"/>
  <c r="W81" i="80"/>
  <c r="W64" i="80"/>
  <c r="W63" i="80"/>
  <c r="W94" i="80"/>
  <c r="W86" i="80"/>
  <c r="W78" i="80"/>
  <c r="W56" i="80"/>
  <c r="W55" i="80"/>
  <c r="W41" i="80"/>
  <c r="W40" i="80"/>
  <c r="W39" i="80"/>
  <c r="W38" i="80"/>
  <c r="W28" i="80"/>
  <c r="W27" i="80"/>
  <c r="W26" i="80"/>
  <c r="W22" i="80"/>
  <c r="W21" i="80"/>
  <c r="W20" i="80"/>
  <c r="W19" i="80"/>
  <c r="W99" i="80"/>
  <c r="W90" i="80"/>
  <c r="W84" i="80"/>
  <c r="W77" i="80"/>
  <c r="W69" i="80"/>
  <c r="W49" i="80"/>
  <c r="W97" i="80"/>
  <c r="W85" i="80"/>
  <c r="W83" i="80"/>
  <c r="W76" i="80"/>
  <c r="W74" i="80"/>
  <c r="W71" i="80"/>
  <c r="W51" i="80"/>
  <c r="W98" i="80"/>
  <c r="W72" i="80"/>
  <c r="W65" i="80"/>
  <c r="W52" i="80"/>
  <c r="W42" i="80"/>
  <c r="W17" i="80"/>
  <c r="W14" i="80"/>
  <c r="W91" i="80"/>
  <c r="W67" i="80"/>
  <c r="W44" i="80"/>
  <c r="W47" i="80"/>
  <c r="W16" i="80"/>
  <c r="W93" i="80"/>
  <c r="W54" i="80"/>
  <c r="W82" i="80"/>
  <c r="W75" i="80"/>
  <c r="W53" i="80"/>
  <c r="W18" i="80"/>
  <c r="W46" i="80"/>
  <c r="W50" i="80"/>
  <c r="W48" i="80"/>
  <c r="W12" i="80"/>
  <c r="W10" i="80"/>
  <c r="W8" i="80"/>
  <c r="W73" i="80"/>
  <c r="W92" i="80"/>
  <c r="W66" i="80"/>
  <c r="W68" i="80"/>
  <c r="W45" i="80"/>
  <c r="W43" i="80"/>
  <c r="W70" i="80"/>
  <c r="W15" i="80"/>
  <c r="W13" i="80"/>
  <c r="W11" i="80"/>
  <c r="W9" i="80"/>
  <c r="AQ132" i="86"/>
  <c r="AR132" i="86" s="1"/>
  <c r="AQ122" i="86"/>
  <c r="AR122" i="86" s="1"/>
  <c r="AQ137" i="86"/>
  <c r="AQ135" i="86"/>
  <c r="AQ125" i="86"/>
  <c r="AQ109" i="86"/>
  <c r="AR109" i="86" s="1"/>
  <c r="AQ91" i="86"/>
  <c r="AR91" i="86" s="1"/>
  <c r="AQ136" i="86"/>
  <c r="AR136" i="86" s="1"/>
  <c r="AQ97" i="86"/>
  <c r="AR97" i="86" s="1"/>
  <c r="AQ93" i="86"/>
  <c r="AR93" i="86" s="1"/>
  <c r="AR84" i="86"/>
  <c r="AQ81" i="86"/>
  <c r="AR81" i="86" s="1"/>
  <c r="AR73" i="86"/>
  <c r="AQ71" i="86"/>
  <c r="AR71" i="86" s="1"/>
  <c r="AQ69" i="86"/>
  <c r="AQ67" i="86"/>
  <c r="AR67" i="86" s="1"/>
  <c r="AQ63" i="86"/>
  <c r="AR63" i="86" s="1"/>
  <c r="AQ61" i="86"/>
  <c r="AR61" i="86" s="1"/>
  <c r="AQ54" i="86"/>
  <c r="AR54" i="86" s="1"/>
  <c r="AQ52" i="86"/>
  <c r="AR52" i="86" s="1"/>
  <c r="AQ48" i="86"/>
  <c r="AR48" i="86" s="1"/>
  <c r="AQ46" i="86"/>
  <c r="AQ39" i="86"/>
  <c r="AR39" i="86" s="1"/>
  <c r="AQ33" i="86"/>
  <c r="AR33" i="86" s="1"/>
  <c r="AQ18" i="86"/>
  <c r="AQ15" i="86"/>
  <c r="AR15" i="86" s="1"/>
  <c r="AQ126" i="86"/>
  <c r="AR126" i="86" s="1"/>
  <c r="AQ124" i="86"/>
  <c r="AR124" i="86" s="1"/>
  <c r="AQ115" i="86"/>
  <c r="AR115" i="86" s="1"/>
  <c r="AQ108" i="86"/>
  <c r="AR108" i="86" s="1"/>
  <c r="AQ96" i="86"/>
  <c r="AR96" i="86" s="1"/>
  <c r="AQ92" i="86"/>
  <c r="AR92" i="86" s="1"/>
  <c r="AQ90" i="86"/>
  <c r="AR90" i="86" s="1"/>
  <c r="AQ84" i="86"/>
  <c r="AQ73" i="86"/>
  <c r="AQ65" i="86"/>
  <c r="AR65" i="86" s="1"/>
  <c r="AQ56" i="86"/>
  <c r="AR56" i="86" s="1"/>
  <c r="AQ50" i="86"/>
  <c r="AR50" i="86" s="1"/>
  <c r="AQ27" i="86"/>
  <c r="AR27" i="86" s="1"/>
  <c r="AQ12" i="86"/>
  <c r="AR12" i="86" s="1"/>
  <c r="AQ9" i="86"/>
  <c r="AR9" i="86" s="1"/>
  <c r="AQ133" i="86"/>
  <c r="AR133" i="86" s="1"/>
  <c r="AQ131" i="86"/>
  <c r="AR131" i="86" s="1"/>
  <c r="AQ114" i="86"/>
  <c r="AR114" i="86" s="1"/>
  <c r="AQ103" i="86"/>
  <c r="AR103" i="86" s="1"/>
  <c r="AQ89" i="86"/>
  <c r="AR89" i="86" s="1"/>
  <c r="AQ78" i="86"/>
  <c r="AR78" i="86" s="1"/>
  <c r="AQ43" i="86"/>
  <c r="AR43" i="86" s="1"/>
  <c r="AQ38" i="86"/>
  <c r="AR38" i="86" s="1"/>
  <c r="AQ32" i="86"/>
  <c r="AR32" i="86" s="1"/>
  <c r="AQ22" i="86"/>
  <c r="AR22" i="86" s="1"/>
  <c r="AQ21" i="86"/>
  <c r="AR21" i="86" s="1"/>
  <c r="AR137" i="86"/>
  <c r="AQ134" i="86"/>
  <c r="AQ118" i="86"/>
  <c r="AR118" i="86" s="1"/>
  <c r="AQ112" i="86"/>
  <c r="AR134" i="86"/>
  <c r="AQ117" i="86"/>
  <c r="AQ116" i="86"/>
  <c r="AQ113" i="86"/>
  <c r="AQ104" i="86"/>
  <c r="AR104" i="86" s="1"/>
  <c r="AQ101" i="86"/>
  <c r="AR101" i="86" s="1"/>
  <c r="AQ76" i="86"/>
  <c r="AR76" i="86" s="1"/>
  <c r="AQ72" i="86"/>
  <c r="AR72" i="86" s="1"/>
  <c r="AQ66" i="86"/>
  <c r="AR66" i="86" s="1"/>
  <c r="AQ59" i="86"/>
  <c r="AR59" i="86" s="1"/>
  <c r="AQ47" i="86"/>
  <c r="AR47" i="86" s="1"/>
  <c r="AQ37" i="86"/>
  <c r="AR37" i="86" s="1"/>
  <c r="AQ36" i="86"/>
  <c r="AR36" i="86" s="1"/>
  <c r="AQ25" i="86"/>
  <c r="AR25" i="86" s="1"/>
  <c r="AQ19" i="86"/>
  <c r="AR19" i="86" s="1"/>
  <c r="AR18" i="86"/>
  <c r="AQ14" i="86"/>
  <c r="AR14" i="86" s="1"/>
  <c r="AQ11" i="86"/>
  <c r="AR11" i="86" s="1"/>
  <c r="AQ120" i="86"/>
  <c r="AR120" i="86" s="1"/>
  <c r="AQ107" i="86"/>
  <c r="AR107" i="86" s="1"/>
  <c r="AQ74" i="86"/>
  <c r="AR74" i="86" s="1"/>
  <c r="AQ24" i="86"/>
  <c r="AR24" i="86" s="1"/>
  <c r="AQ16" i="86"/>
  <c r="AR16" i="86" s="1"/>
  <c r="AQ10" i="86"/>
  <c r="AR10" i="86" s="1"/>
  <c r="AQ83" i="86"/>
  <c r="AR83" i="86" s="1"/>
  <c r="AQ64" i="86"/>
  <c r="AR64" i="86" s="1"/>
  <c r="AQ55" i="86"/>
  <c r="AR55" i="86" s="1"/>
  <c r="AQ35" i="86"/>
  <c r="AR35" i="86" s="1"/>
  <c r="AQ34" i="86"/>
  <c r="AR34" i="86" s="1"/>
  <c r="AQ26" i="86"/>
  <c r="AR26" i="86" s="1"/>
  <c r="AQ13" i="86"/>
  <c r="AR13" i="86" s="1"/>
  <c r="AQ8" i="86"/>
  <c r="AR8" i="86" s="1"/>
  <c r="AQ123" i="86"/>
  <c r="AR123" i="86" s="1"/>
  <c r="AQ121" i="86"/>
  <c r="AR121" i="86" s="1"/>
  <c r="AQ105" i="86"/>
  <c r="AR105" i="86" s="1"/>
  <c r="AQ70" i="86"/>
  <c r="AR70" i="86" s="1"/>
  <c r="AQ62" i="86"/>
  <c r="AR62" i="86" s="1"/>
  <c r="AQ53" i="86"/>
  <c r="AR53" i="86" s="1"/>
  <c r="AQ45" i="86"/>
  <c r="AR45" i="86" s="1"/>
  <c r="AQ23" i="86"/>
  <c r="AR23" i="86" s="1"/>
  <c r="AQ119" i="86"/>
  <c r="AR119" i="86" s="1"/>
  <c r="AQ110" i="86"/>
  <c r="AR110" i="86" s="1"/>
  <c r="AR88" i="86"/>
  <c r="AQ87" i="86"/>
  <c r="AR87" i="86" s="1"/>
  <c r="AQ80" i="86"/>
  <c r="AR80" i="86" s="1"/>
  <c r="AQ57" i="86"/>
  <c r="AR57" i="86" s="1"/>
  <c r="AR46" i="86"/>
  <c r="AQ111" i="86"/>
  <c r="AR111" i="86" s="1"/>
  <c r="AQ88" i="86"/>
  <c r="AQ82" i="86"/>
  <c r="AR82" i="86" s="1"/>
  <c r="AQ60" i="86"/>
  <c r="AR60" i="86" s="1"/>
  <c r="AQ31" i="86"/>
  <c r="AR31" i="86" s="1"/>
  <c r="AQ130" i="86"/>
  <c r="AR130" i="86" s="1"/>
  <c r="AQ102" i="86"/>
  <c r="AR102" i="86" s="1"/>
  <c r="AQ86" i="86"/>
  <c r="AR86" i="86" s="1"/>
  <c r="AQ85" i="86"/>
  <c r="AR85" i="86" s="1"/>
  <c r="AR69" i="86"/>
  <c r="AQ68" i="86"/>
  <c r="AR68" i="86" s="1"/>
  <c r="AQ51" i="86"/>
  <c r="AR51" i="86" s="1"/>
  <c r="AQ42" i="86"/>
  <c r="AR42" i="86" s="1"/>
  <c r="AQ41" i="86"/>
  <c r="AR41" i="86" s="1"/>
  <c r="AQ30" i="86"/>
  <c r="AR30" i="86" s="1"/>
  <c r="AQ128" i="86"/>
  <c r="AR128" i="86" s="1"/>
  <c r="AR112" i="86"/>
  <c r="AQ106" i="86"/>
  <c r="AR106" i="86" s="1"/>
  <c r="AQ44" i="86"/>
  <c r="AR44" i="86" s="1"/>
  <c r="AQ40" i="86"/>
  <c r="AR40" i="86" s="1"/>
  <c r="AQ29" i="86"/>
  <c r="AR29" i="86" s="1"/>
  <c r="AQ28" i="86"/>
  <c r="AR28" i="86" s="1"/>
  <c r="AR135" i="86"/>
  <c r="AQ127" i="86"/>
  <c r="AR127" i="86" s="1"/>
  <c r="AR117" i="86"/>
  <c r="AR116" i="86"/>
  <c r="AR113" i="86"/>
  <c r="AQ100" i="86"/>
  <c r="AR100" i="86" s="1"/>
  <c r="AQ98" i="86"/>
  <c r="AR98" i="86" s="1"/>
  <c r="AQ94" i="86"/>
  <c r="AR94" i="86" s="1"/>
  <c r="AQ58" i="86"/>
  <c r="AR58" i="86" s="1"/>
  <c r="AQ49" i="86"/>
  <c r="AR49" i="86" s="1"/>
  <c r="AQ20" i="86"/>
  <c r="AR20" i="86" s="1"/>
  <c r="AR125" i="86"/>
  <c r="AQ79" i="86"/>
  <c r="AR79" i="86" s="1"/>
  <c r="AQ95" i="86"/>
  <c r="AR95" i="86" s="1"/>
  <c r="AQ17" i="86"/>
  <c r="AR17" i="86" s="1"/>
  <c r="AQ129" i="86"/>
  <c r="AR129" i="86" s="1"/>
  <c r="AQ99" i="86"/>
  <c r="AR99" i="86" s="1"/>
  <c r="AQ75" i="86"/>
  <c r="AR75" i="86" s="1"/>
  <c r="AQ77" i="86"/>
  <c r="AR77" i="86" s="1"/>
  <c r="AN118" i="89"/>
  <c r="AO118" i="89" s="1"/>
  <c r="AN91" i="89"/>
  <c r="AO89" i="89"/>
  <c r="AN119" i="89"/>
  <c r="AO119" i="89" s="1"/>
  <c r="AN90" i="89"/>
  <c r="AO90" i="89" s="1"/>
  <c r="AN89" i="89"/>
  <c r="AN88" i="89"/>
  <c r="AO88" i="89" s="1"/>
  <c r="AN87" i="89"/>
  <c r="AO87" i="89" s="1"/>
  <c r="AN73" i="89"/>
  <c r="AO73" i="89" s="1"/>
  <c r="AN72" i="89"/>
  <c r="AO72" i="89" s="1"/>
  <c r="AO63" i="89"/>
  <c r="AN53" i="89"/>
  <c r="AO53" i="89" s="1"/>
  <c r="AN51" i="89"/>
  <c r="AN49" i="89"/>
  <c r="AO49" i="89" s="1"/>
  <c r="AN48" i="89"/>
  <c r="AN32" i="89"/>
  <c r="AO32" i="89" s="1"/>
  <c r="AN22" i="89"/>
  <c r="AO22" i="89" s="1"/>
  <c r="AN120" i="89"/>
  <c r="AO120" i="89" s="1"/>
  <c r="AN107" i="89"/>
  <c r="AO107" i="89" s="1"/>
  <c r="AN86" i="89"/>
  <c r="AO86" i="89" s="1"/>
  <c r="AN85" i="89"/>
  <c r="AO85" i="89" s="1"/>
  <c r="AN63" i="89"/>
  <c r="AO60" i="89"/>
  <c r="AN50" i="89"/>
  <c r="AO50" i="89" s="1"/>
  <c r="AN35" i="89"/>
  <c r="AO35" i="89" s="1"/>
  <c r="AN33" i="89"/>
  <c r="AO33" i="89" s="1"/>
  <c r="AN23" i="89"/>
  <c r="AO23" i="89" s="1"/>
  <c r="AN116" i="89"/>
  <c r="AO116" i="89" s="1"/>
  <c r="AN94" i="89"/>
  <c r="AO94" i="89" s="1"/>
  <c r="AN93" i="89"/>
  <c r="AO93" i="89" s="1"/>
  <c r="AN75" i="89"/>
  <c r="AO75" i="89" s="1"/>
  <c r="AN67" i="89"/>
  <c r="AO67" i="89" s="1"/>
  <c r="AN55" i="89"/>
  <c r="AO55" i="89" s="1"/>
  <c r="AN29" i="89"/>
  <c r="AO29" i="89" s="1"/>
  <c r="AN20" i="89"/>
  <c r="AO20" i="89" s="1"/>
  <c r="AN19" i="89"/>
  <c r="AN18" i="89"/>
  <c r="AO18" i="89" s="1"/>
  <c r="AN17" i="89"/>
  <c r="AO17" i="89" s="1"/>
  <c r="AN16" i="89"/>
  <c r="AN15" i="89"/>
  <c r="AO15" i="89" s="1"/>
  <c r="AN14" i="89"/>
  <c r="AO14" i="89" s="1"/>
  <c r="AN13" i="89"/>
  <c r="AO13" i="89" s="1"/>
  <c r="AN12" i="89"/>
  <c r="AN11" i="89"/>
  <c r="AO11" i="89" s="1"/>
  <c r="AO114" i="89"/>
  <c r="AN100" i="89"/>
  <c r="AO100" i="89" s="1"/>
  <c r="AO80" i="89"/>
  <c r="AN65" i="89"/>
  <c r="AO65" i="89" s="1"/>
  <c r="AN60" i="89"/>
  <c r="AO58" i="89"/>
  <c r="AN39" i="89"/>
  <c r="AN27" i="89"/>
  <c r="AO27" i="89" s="1"/>
  <c r="AO16" i="89"/>
  <c r="AN114" i="89"/>
  <c r="AN110" i="89"/>
  <c r="AO110" i="89" s="1"/>
  <c r="AN101" i="89"/>
  <c r="AO101" i="89" s="1"/>
  <c r="AN95" i="89"/>
  <c r="AO95" i="89" s="1"/>
  <c r="AN80" i="89"/>
  <c r="AO115" i="89"/>
  <c r="AN92" i="89"/>
  <c r="AO92" i="89" s="1"/>
  <c r="AN61" i="89"/>
  <c r="AO61" i="89" s="1"/>
  <c r="AN40" i="89"/>
  <c r="AO40" i="89" s="1"/>
  <c r="AN31" i="89"/>
  <c r="AO31" i="89" s="1"/>
  <c r="AN24" i="89"/>
  <c r="AO24" i="89" s="1"/>
  <c r="AO12" i="89"/>
  <c r="AN117" i="89"/>
  <c r="AO117" i="89" s="1"/>
  <c r="AN113" i="89"/>
  <c r="AN106" i="89"/>
  <c r="AO106" i="89" s="1"/>
  <c r="AN79" i="89"/>
  <c r="AO79" i="89" s="1"/>
  <c r="AN52" i="89"/>
  <c r="AO52" i="89" s="1"/>
  <c r="AN47" i="89"/>
  <c r="AO47" i="89" s="1"/>
  <c r="AO39" i="89"/>
  <c r="AN38" i="89"/>
  <c r="AO38" i="89" s="1"/>
  <c r="AN30" i="89"/>
  <c r="AO30" i="89" s="1"/>
  <c r="AN10" i="89"/>
  <c r="AO10" i="89" s="1"/>
  <c r="AO91" i="89"/>
  <c r="AN56" i="89"/>
  <c r="AN37" i="89"/>
  <c r="AO37" i="89" s="1"/>
  <c r="AN8" i="89"/>
  <c r="AO8" i="89" s="1"/>
  <c r="AN83" i="89"/>
  <c r="AO83" i="89" s="1"/>
  <c r="AN9" i="89"/>
  <c r="AO9" i="89" s="1"/>
  <c r="AN105" i="89"/>
  <c r="AO105" i="89" s="1"/>
  <c r="AN102" i="89"/>
  <c r="AO102" i="89" s="1"/>
  <c r="AN76" i="89"/>
  <c r="AO76" i="89" s="1"/>
  <c r="AN71" i="89"/>
  <c r="AO71" i="89" s="1"/>
  <c r="AN58" i="89"/>
  <c r="AN43" i="89"/>
  <c r="AN42" i="89"/>
  <c r="AO42" i="89" s="1"/>
  <c r="AN36" i="89"/>
  <c r="AO36" i="89" s="1"/>
  <c r="AN97" i="89"/>
  <c r="AO97" i="89" s="1"/>
  <c r="AO56" i="89"/>
  <c r="AN46" i="89"/>
  <c r="AN44" i="89"/>
  <c r="AO44" i="89" s="1"/>
  <c r="AN108" i="89"/>
  <c r="AO108" i="89" s="1"/>
  <c r="AN99" i="89"/>
  <c r="AO99" i="89" s="1"/>
  <c r="AN112" i="89"/>
  <c r="AO112" i="89" s="1"/>
  <c r="AN81" i="89"/>
  <c r="AO81" i="89" s="1"/>
  <c r="AN70" i="89"/>
  <c r="AO70" i="89" s="1"/>
  <c r="AN28" i="89"/>
  <c r="AO28" i="89" s="1"/>
  <c r="AN121" i="89"/>
  <c r="AO121" i="89" s="1"/>
  <c r="AN59" i="89"/>
  <c r="AO59" i="89" s="1"/>
  <c r="AN57" i="89"/>
  <c r="AO57" i="89" s="1"/>
  <c r="AO51" i="89"/>
  <c r="AN26" i="89"/>
  <c r="AO26" i="89" s="1"/>
  <c r="AN21" i="89"/>
  <c r="AO21" i="89" s="1"/>
  <c r="AO19" i="89"/>
  <c r="AN103" i="89"/>
  <c r="AO103" i="89" s="1"/>
  <c r="AN96" i="89"/>
  <c r="AO96" i="89" s="1"/>
  <c r="AN78" i="89"/>
  <c r="AO78" i="89" s="1"/>
  <c r="AN74" i="89"/>
  <c r="AO74" i="89" s="1"/>
  <c r="AN34" i="89"/>
  <c r="AO34" i="89" s="1"/>
  <c r="AN68" i="89"/>
  <c r="AO68" i="89" s="1"/>
  <c r="AN45" i="89"/>
  <c r="AO45" i="89" s="1"/>
  <c r="AO43" i="89"/>
  <c r="AN98" i="89"/>
  <c r="AO98" i="89" s="1"/>
  <c r="AN66" i="89"/>
  <c r="AO66" i="89" s="1"/>
  <c r="AN64" i="89"/>
  <c r="AO64" i="89" s="1"/>
  <c r="AN111" i="89"/>
  <c r="AO111" i="89" s="1"/>
  <c r="AN109" i="89"/>
  <c r="AO109" i="89" s="1"/>
  <c r="AN104" i="89"/>
  <c r="AO104" i="89" s="1"/>
  <c r="AN84" i="89"/>
  <c r="AO84" i="89" s="1"/>
  <c r="AN82" i="89"/>
  <c r="AO82" i="89" s="1"/>
  <c r="AO69" i="89"/>
  <c r="AN62" i="89"/>
  <c r="AO62" i="89" s="1"/>
  <c r="AN41" i="89"/>
  <c r="AO41" i="89" s="1"/>
  <c r="AN115" i="89"/>
  <c r="AN54" i="89"/>
  <c r="AO54" i="89" s="1"/>
  <c r="AO46" i="89"/>
  <c r="AO113" i="89"/>
  <c r="AN69" i="89"/>
  <c r="AO48" i="89"/>
  <c r="AN77" i="89"/>
  <c r="AO77" i="89" s="1"/>
  <c r="AN25" i="89"/>
  <c r="AO25" i="89" s="1"/>
  <c r="W111" i="89"/>
  <c r="W110" i="89"/>
  <c r="W105" i="89"/>
  <c r="W84" i="89"/>
  <c r="W112" i="89"/>
  <c r="W104" i="89"/>
  <c r="W103" i="89"/>
  <c r="W102" i="89"/>
  <c r="W83" i="89"/>
  <c r="W82" i="89"/>
  <c r="W81" i="89"/>
  <c r="X81" i="89" s="1"/>
  <c r="W80" i="89"/>
  <c r="X80" i="89" s="1"/>
  <c r="W78" i="89"/>
  <c r="X78" i="89" s="1"/>
  <c r="W70" i="89"/>
  <c r="X70" i="89" s="1"/>
  <c r="W115" i="89"/>
  <c r="W114" i="89"/>
  <c r="W113" i="89"/>
  <c r="W101" i="89"/>
  <c r="W100" i="89"/>
  <c r="W79" i="89"/>
  <c r="X79" i="89" s="1"/>
  <c r="W77" i="89"/>
  <c r="X77" i="89" s="1"/>
  <c r="W69" i="89"/>
  <c r="X69" i="89" s="1"/>
  <c r="W59" i="89"/>
  <c r="X59" i="89" s="1"/>
  <c r="W58" i="89"/>
  <c r="X58" i="89" s="1"/>
  <c r="W57" i="89"/>
  <c r="X57" i="89" s="1"/>
  <c r="W26" i="89"/>
  <c r="X26" i="89" s="1"/>
  <c r="W121" i="89"/>
  <c r="W108" i="89"/>
  <c r="W87" i="89"/>
  <c r="W86" i="89"/>
  <c r="W72" i="89"/>
  <c r="X72" i="89" s="1"/>
  <c r="W48" i="89"/>
  <c r="X48" i="89" s="1"/>
  <c r="W23" i="89"/>
  <c r="X23" i="89" s="1"/>
  <c r="W90" i="89"/>
  <c r="W76" i="89"/>
  <c r="X76" i="89" s="1"/>
  <c r="W68" i="89"/>
  <c r="X68" i="89" s="1"/>
  <c r="W62" i="89"/>
  <c r="X62" i="89" s="1"/>
  <c r="W50" i="89"/>
  <c r="X50" i="89" s="1"/>
  <c r="W42" i="89"/>
  <c r="X42" i="89" s="1"/>
  <c r="W32" i="89"/>
  <c r="X32" i="89" s="1"/>
  <c r="W29" i="89"/>
  <c r="X29" i="89" s="1"/>
  <c r="W25" i="89"/>
  <c r="X25" i="89" s="1"/>
  <c r="W22" i="89"/>
  <c r="X22" i="89" s="1"/>
  <c r="W119" i="89"/>
  <c r="W98" i="89"/>
  <c r="W117" i="89"/>
  <c r="W94" i="89"/>
  <c r="W64" i="89"/>
  <c r="X64" i="89" s="1"/>
  <c r="W63" i="89"/>
  <c r="X63" i="89" s="1"/>
  <c r="W56" i="89"/>
  <c r="X56" i="89" s="1"/>
  <c r="W51" i="89"/>
  <c r="X51" i="89" s="1"/>
  <c r="W44" i="89"/>
  <c r="X44" i="89" s="1"/>
  <c r="W8" i="89"/>
  <c r="X8" i="89" s="1"/>
  <c r="W116" i="89"/>
  <c r="W97" i="89"/>
  <c r="W93" i="89"/>
  <c r="W75" i="89"/>
  <c r="X75" i="89" s="1"/>
  <c r="W67" i="89"/>
  <c r="X67" i="89" s="1"/>
  <c r="W54" i="89"/>
  <c r="X54" i="89" s="1"/>
  <c r="W41" i="89"/>
  <c r="X41" i="89" s="1"/>
  <c r="W35" i="89"/>
  <c r="X35" i="89" s="1"/>
  <c r="W18" i="89"/>
  <c r="X18" i="89" s="1"/>
  <c r="W13" i="89"/>
  <c r="X13" i="89" s="1"/>
  <c r="W109" i="89"/>
  <c r="W73" i="89"/>
  <c r="X73" i="89" s="1"/>
  <c r="W66" i="89"/>
  <c r="X66" i="89" s="1"/>
  <c r="W19" i="89"/>
  <c r="X19" i="89" s="1"/>
  <c r="W91" i="89"/>
  <c r="W71" i="89"/>
  <c r="X71" i="89" s="1"/>
  <c r="W55" i="89"/>
  <c r="X55" i="89" s="1"/>
  <c r="W36" i="89"/>
  <c r="X36" i="89" s="1"/>
  <c r="W24" i="89"/>
  <c r="X24" i="89" s="1"/>
  <c r="W14" i="89"/>
  <c r="X14" i="89" s="1"/>
  <c r="W99" i="89"/>
  <c r="W96" i="89"/>
  <c r="W92" i="89"/>
  <c r="W45" i="89"/>
  <c r="X45" i="89" s="1"/>
  <c r="W38" i="89"/>
  <c r="X38" i="89" s="1"/>
  <c r="W88" i="89"/>
  <c r="W60" i="89"/>
  <c r="X60" i="89" s="1"/>
  <c r="W28" i="89"/>
  <c r="X28" i="89" s="1"/>
  <c r="W16" i="89"/>
  <c r="X16" i="89" s="1"/>
  <c r="W10" i="89"/>
  <c r="X10" i="89" s="1"/>
  <c r="W118" i="89"/>
  <c r="W52" i="89"/>
  <c r="X52" i="89" s="1"/>
  <c r="W27" i="89"/>
  <c r="X27" i="89" s="1"/>
  <c r="W20" i="89"/>
  <c r="X20" i="89" s="1"/>
  <c r="W9" i="89"/>
  <c r="X9" i="89" s="1"/>
  <c r="W120" i="89"/>
  <c r="W95" i="89"/>
  <c r="W39" i="89"/>
  <c r="X39" i="89" s="1"/>
  <c r="W31" i="89"/>
  <c r="X31" i="89" s="1"/>
  <c r="W106" i="89"/>
  <c r="W37" i="89"/>
  <c r="X37" i="89" s="1"/>
  <c r="W33" i="89"/>
  <c r="X33" i="89" s="1"/>
  <c r="W65" i="89"/>
  <c r="X65" i="89" s="1"/>
  <c r="W46" i="89"/>
  <c r="X46" i="89" s="1"/>
  <c r="W12" i="89"/>
  <c r="X12" i="89" s="1"/>
  <c r="W85" i="89"/>
  <c r="W61" i="89"/>
  <c r="X61" i="89" s="1"/>
  <c r="W53" i="89"/>
  <c r="X53" i="89" s="1"/>
  <c r="W49" i="89"/>
  <c r="X49" i="89" s="1"/>
  <c r="W30" i="89"/>
  <c r="X30" i="89" s="1"/>
  <c r="W21" i="89"/>
  <c r="X21" i="89" s="1"/>
  <c r="W122" i="89"/>
  <c r="W74" i="89"/>
  <c r="X74" i="89" s="1"/>
  <c r="W47" i="89"/>
  <c r="X47" i="89" s="1"/>
  <c r="W40" i="89"/>
  <c r="X40" i="89" s="1"/>
  <c r="W89" i="89"/>
  <c r="W43" i="89"/>
  <c r="X43" i="89" s="1"/>
  <c r="W34" i="89"/>
  <c r="X34" i="89" s="1"/>
  <c r="W15" i="89"/>
  <c r="X15" i="89" s="1"/>
  <c r="W107" i="89"/>
  <c r="W17" i="89"/>
  <c r="X17" i="89" s="1"/>
  <c r="W11" i="89"/>
  <c r="X11" i="89" s="1"/>
  <c r="AH86" i="91"/>
  <c r="AI86" i="91" s="1"/>
  <c r="AH85" i="91"/>
  <c r="AI85" i="91" s="1"/>
  <c r="AH73" i="91"/>
  <c r="AI73" i="91" s="1"/>
  <c r="AH72" i="91"/>
  <c r="AH70" i="91"/>
  <c r="AH69" i="91"/>
  <c r="AH57" i="91"/>
  <c r="AH56" i="91"/>
  <c r="AI56" i="91" s="1"/>
  <c r="AH42" i="91"/>
  <c r="AI42" i="91" s="1"/>
  <c r="AH41" i="91"/>
  <c r="AI41" i="91" s="1"/>
  <c r="AI87" i="91"/>
  <c r="AH74" i="91"/>
  <c r="AI74" i="91" s="1"/>
  <c r="AH58" i="91"/>
  <c r="AI58" i="91" s="1"/>
  <c r="AH44" i="91"/>
  <c r="AI44" i="91" s="1"/>
  <c r="AH43" i="91"/>
  <c r="AI43" i="91" s="1"/>
  <c r="AH40" i="91"/>
  <c r="AI40" i="91" s="1"/>
  <c r="AH39" i="91"/>
  <c r="AI39" i="91" s="1"/>
  <c r="AH38" i="91"/>
  <c r="AI38" i="91" s="1"/>
  <c r="AH88" i="91"/>
  <c r="AI88" i="91" s="1"/>
  <c r="AH87" i="91"/>
  <c r="AH75" i="91"/>
  <c r="AI75" i="91" s="1"/>
  <c r="AH63" i="91"/>
  <c r="AI63" i="91" s="1"/>
  <c r="AH62" i="91"/>
  <c r="AI62" i="91" s="1"/>
  <c r="AH61" i="91"/>
  <c r="AI61" i="91" s="1"/>
  <c r="AH60" i="91"/>
  <c r="AI60" i="91" s="1"/>
  <c r="AH59" i="91"/>
  <c r="AI59" i="91" s="1"/>
  <c r="AH37" i="91"/>
  <c r="AI37" i="91" s="1"/>
  <c r="AH98" i="91"/>
  <c r="AI98" i="91" s="1"/>
  <c r="AH97" i="91"/>
  <c r="AI97" i="91" s="1"/>
  <c r="AH96" i="91"/>
  <c r="AI96" i="91" s="1"/>
  <c r="AH95" i="91"/>
  <c r="AI95" i="91" s="1"/>
  <c r="AH94" i="91"/>
  <c r="AI94" i="91" s="1"/>
  <c r="AH93" i="91"/>
  <c r="AI93" i="91" s="1"/>
  <c r="AH84" i="91"/>
  <c r="AI84" i="91" s="1"/>
  <c r="AH83" i="91"/>
  <c r="AI83" i="91" s="1"/>
  <c r="AH53" i="91"/>
  <c r="AH52" i="91"/>
  <c r="AH26" i="91"/>
  <c r="AI79" i="91"/>
  <c r="AH50" i="91"/>
  <c r="AI50" i="91" s="1"/>
  <c r="AH22" i="91"/>
  <c r="AI22" i="91" s="1"/>
  <c r="AH17" i="91"/>
  <c r="AI17" i="91" s="1"/>
  <c r="AH12" i="91"/>
  <c r="AI12" i="91" s="1"/>
  <c r="AH91" i="91"/>
  <c r="AI91" i="91" s="1"/>
  <c r="AH82" i="91"/>
  <c r="AI82" i="91" s="1"/>
  <c r="AH79" i="91"/>
  <c r="AI70" i="91"/>
  <c r="AH66" i="91"/>
  <c r="AI66" i="91" s="1"/>
  <c r="AH55" i="91"/>
  <c r="AI55" i="91" s="1"/>
  <c r="AI51" i="91"/>
  <c r="AH28" i="91"/>
  <c r="AI28" i="91" s="1"/>
  <c r="AH51" i="91"/>
  <c r="AH47" i="91"/>
  <c r="AI47" i="91" s="1"/>
  <c r="AH35" i="91"/>
  <c r="AI35" i="91" s="1"/>
  <c r="AH29" i="91"/>
  <c r="AI29" i="91" s="1"/>
  <c r="AH23" i="91"/>
  <c r="AI23" i="91" s="1"/>
  <c r="AH18" i="91"/>
  <c r="AI18" i="91" s="1"/>
  <c r="AH13" i="91"/>
  <c r="AI13" i="91" s="1"/>
  <c r="AH8" i="91"/>
  <c r="AI8" i="91" s="1"/>
  <c r="AH76" i="91"/>
  <c r="AI76" i="91" s="1"/>
  <c r="AI69" i="91"/>
  <c r="AH54" i="91"/>
  <c r="AI54" i="91" s="1"/>
  <c r="AH31" i="91"/>
  <c r="AI31" i="91" s="1"/>
  <c r="AH27" i="91"/>
  <c r="AI27" i="91" s="1"/>
  <c r="AH81" i="91"/>
  <c r="AI81" i="91" s="1"/>
  <c r="AH77" i="91"/>
  <c r="AI77" i="91" s="1"/>
  <c r="AH68" i="91"/>
  <c r="AI68" i="91" s="1"/>
  <c r="AH49" i="91"/>
  <c r="AH36" i="91"/>
  <c r="AI36" i="91" s="1"/>
  <c r="AH32" i="91"/>
  <c r="AI32" i="91" s="1"/>
  <c r="AH71" i="91"/>
  <c r="AI71" i="91" s="1"/>
  <c r="AH30" i="91"/>
  <c r="AI30" i="91" s="1"/>
  <c r="AH90" i="91"/>
  <c r="AI90" i="91" s="1"/>
  <c r="AI52" i="91"/>
  <c r="AH89" i="91"/>
  <c r="AI53" i="91"/>
  <c r="AH64" i="91"/>
  <c r="AI64" i="91" s="1"/>
  <c r="AI49" i="91"/>
  <c r="AH45" i="91"/>
  <c r="AI45" i="91" s="1"/>
  <c r="AH34" i="91"/>
  <c r="AI34" i="91" s="1"/>
  <c r="AI89" i="91"/>
  <c r="AH10" i="91"/>
  <c r="AI10" i="91" s="1"/>
  <c r="AI72" i="91"/>
  <c r="AH65" i="91"/>
  <c r="AI65" i="91" s="1"/>
  <c r="AH46" i="91"/>
  <c r="AI46" i="91" s="1"/>
  <c r="AH14" i="91"/>
  <c r="AI14" i="91" s="1"/>
  <c r="AH67" i="91"/>
  <c r="AI67" i="91" s="1"/>
  <c r="AI48" i="91"/>
  <c r="AI33" i="91"/>
  <c r="AH20" i="91"/>
  <c r="AI20" i="91" s="1"/>
  <c r="AH16" i="91"/>
  <c r="AI16" i="91" s="1"/>
  <c r="AI57" i="91"/>
  <c r="AH48" i="91"/>
  <c r="AH33" i="91"/>
  <c r="AH24" i="91"/>
  <c r="AI24" i="91" s="1"/>
  <c r="AI26" i="91"/>
  <c r="AH9" i="91"/>
  <c r="AI9" i="91" s="1"/>
  <c r="AH15" i="91"/>
  <c r="AI15" i="91" s="1"/>
  <c r="AH11" i="91"/>
  <c r="AI11" i="91" s="1"/>
  <c r="AH92" i="91"/>
  <c r="AI92" i="91" s="1"/>
  <c r="AH80" i="91"/>
  <c r="AI80" i="91" s="1"/>
  <c r="AH78" i="91"/>
  <c r="AI78" i="91" s="1"/>
  <c r="AH19" i="91"/>
  <c r="AI19" i="91" s="1"/>
  <c r="AH25" i="91"/>
  <c r="AI25" i="91" s="1"/>
  <c r="AH21" i="91"/>
  <c r="AI21" i="91" s="1"/>
  <c r="AW97" i="91"/>
  <c r="AX97" i="91" s="1"/>
  <c r="AW86" i="91"/>
  <c r="AX86" i="91" s="1"/>
  <c r="AX79" i="91"/>
  <c r="AW76" i="91"/>
  <c r="AX76" i="91" s="1"/>
  <c r="AW64" i="91"/>
  <c r="AX64" i="91" s="1"/>
  <c r="AX46" i="91"/>
  <c r="AW43" i="91"/>
  <c r="AW32" i="91"/>
  <c r="AX32" i="91" s="1"/>
  <c r="AW21" i="91"/>
  <c r="AX21" i="91" s="1"/>
  <c r="AW17" i="91"/>
  <c r="AX17" i="91" s="1"/>
  <c r="AW93" i="91"/>
  <c r="AX93" i="91" s="1"/>
  <c r="AW89" i="91"/>
  <c r="AX89" i="91" s="1"/>
  <c r="AX82" i="91"/>
  <c r="AW79" i="91"/>
  <c r="AW68" i="91"/>
  <c r="AX68" i="91" s="1"/>
  <c r="AW53" i="91"/>
  <c r="AX53" i="91" s="1"/>
  <c r="AW46" i="91"/>
  <c r="AW36" i="91"/>
  <c r="AX36" i="91" s="1"/>
  <c r="AW24" i="91"/>
  <c r="AX24" i="91" s="1"/>
  <c r="AW13" i="91"/>
  <c r="AX13" i="91" s="1"/>
  <c r="AW9" i="91"/>
  <c r="AX9" i="91" s="1"/>
  <c r="AW82" i="91"/>
  <c r="AW71" i="91"/>
  <c r="AX71" i="91" s="1"/>
  <c r="AW60" i="91"/>
  <c r="AX60" i="91" s="1"/>
  <c r="AW56" i="91"/>
  <c r="AX56" i="91" s="1"/>
  <c r="AW49" i="91"/>
  <c r="AX49" i="91" s="1"/>
  <c r="AW39" i="91"/>
  <c r="AX39" i="91" s="1"/>
  <c r="AW28" i="91"/>
  <c r="AX28" i="91" s="1"/>
  <c r="AW16" i="91"/>
  <c r="AX16" i="91" s="1"/>
  <c r="AW94" i="91"/>
  <c r="AX94" i="91" s="1"/>
  <c r="AW80" i="91"/>
  <c r="AX80" i="91" s="1"/>
  <c r="AW69" i="91"/>
  <c r="AX69" i="91" s="1"/>
  <c r="AW65" i="91"/>
  <c r="AX65" i="91" s="1"/>
  <c r="AW54" i="91"/>
  <c r="AX54" i="91" s="1"/>
  <c r="AW47" i="91"/>
  <c r="AW37" i="91"/>
  <c r="AX37" i="91" s="1"/>
  <c r="AW33" i="91"/>
  <c r="AX33" i="91" s="1"/>
  <c r="AW18" i="91"/>
  <c r="AX18" i="91" s="1"/>
  <c r="AW14" i="91"/>
  <c r="AW95" i="91"/>
  <c r="AX95" i="91" s="1"/>
  <c r="AW59" i="91"/>
  <c r="AX59" i="91" s="1"/>
  <c r="AX47" i="91"/>
  <c r="AX35" i="91"/>
  <c r="AW11" i="91"/>
  <c r="AX11" i="91" s="1"/>
  <c r="AW88" i="91"/>
  <c r="AX88" i="91" s="1"/>
  <c r="AW83" i="91"/>
  <c r="AX83" i="91" s="1"/>
  <c r="AW52" i="91"/>
  <c r="AX52" i="91" s="1"/>
  <c r="AW41" i="91"/>
  <c r="AX41" i="91" s="1"/>
  <c r="AW35" i="91"/>
  <c r="AW29" i="91"/>
  <c r="AX29" i="91" s="1"/>
  <c r="AX22" i="91"/>
  <c r="AX15" i="91"/>
  <c r="AW10" i="91"/>
  <c r="AX10" i="91" s="1"/>
  <c r="AW77" i="91"/>
  <c r="AX77" i="91" s="1"/>
  <c r="AW70" i="91"/>
  <c r="AX70" i="91" s="1"/>
  <c r="AW63" i="91"/>
  <c r="AX63" i="91" s="1"/>
  <c r="AW58" i="91"/>
  <c r="AX58" i="91" s="1"/>
  <c r="AW22" i="91"/>
  <c r="AW15" i="91"/>
  <c r="AW8" i="91"/>
  <c r="AX8" i="91" s="1"/>
  <c r="AW90" i="91"/>
  <c r="AX90" i="91" s="1"/>
  <c r="AW84" i="91"/>
  <c r="AX84" i="91" s="1"/>
  <c r="AW78" i="91"/>
  <c r="AW72" i="91"/>
  <c r="AX72" i="91" s="1"/>
  <c r="AW66" i="91"/>
  <c r="AX66" i="91" s="1"/>
  <c r="AW30" i="91"/>
  <c r="AW23" i="91"/>
  <c r="AX23" i="91" s="1"/>
  <c r="AW96" i="91"/>
  <c r="AX96" i="91" s="1"/>
  <c r="AW85" i="91"/>
  <c r="AX85" i="91" s="1"/>
  <c r="AW75" i="91"/>
  <c r="AX75" i="91" s="1"/>
  <c r="AW55" i="91"/>
  <c r="AX55" i="91" s="1"/>
  <c r="AW26" i="91"/>
  <c r="AX26" i="91" s="1"/>
  <c r="AX14" i="91"/>
  <c r="AW34" i="91"/>
  <c r="AX34" i="91" s="1"/>
  <c r="AW25" i="91"/>
  <c r="AX25" i="91" s="1"/>
  <c r="AW92" i="91"/>
  <c r="AX92" i="91" s="1"/>
  <c r="AW62" i="91"/>
  <c r="AW51" i="91"/>
  <c r="AX51" i="91" s="1"/>
  <c r="AX43" i="91"/>
  <c r="AW12" i="91"/>
  <c r="AX12" i="91" s="1"/>
  <c r="AW98" i="91"/>
  <c r="AX98" i="91" s="1"/>
  <c r="AW87" i="91"/>
  <c r="AX78" i="91"/>
  <c r="AW48" i="91"/>
  <c r="AX48" i="91" s="1"/>
  <c r="AW38" i="91"/>
  <c r="AW27" i="91"/>
  <c r="AX27" i="91" s="1"/>
  <c r="AW67" i="91"/>
  <c r="AX67" i="91" s="1"/>
  <c r="AW45" i="91"/>
  <c r="AX45" i="91" s="1"/>
  <c r="AX30" i="91"/>
  <c r="AX87" i="91"/>
  <c r="AX62" i="91"/>
  <c r="AW44" i="91"/>
  <c r="AX44" i="91" s="1"/>
  <c r="AW81" i="91"/>
  <c r="AX81" i="91" s="1"/>
  <c r="AW42" i="91"/>
  <c r="AX42" i="91" s="1"/>
  <c r="AW20" i="91"/>
  <c r="AX20" i="91" s="1"/>
  <c r="AW61" i="91"/>
  <c r="AX61" i="91" s="1"/>
  <c r="AW40" i="91"/>
  <c r="AX40" i="91" s="1"/>
  <c r="AW57" i="91"/>
  <c r="AX57" i="91" s="1"/>
  <c r="AX38" i="91"/>
  <c r="AW19" i="91"/>
  <c r="AX19" i="91" s="1"/>
  <c r="AW74" i="91"/>
  <c r="AX74" i="91" s="1"/>
  <c r="AW91" i="91"/>
  <c r="AX91" i="91" s="1"/>
  <c r="AW50" i="91"/>
  <c r="AX50" i="91" s="1"/>
  <c r="AW73" i="91"/>
  <c r="AX73" i="91" s="1"/>
  <c r="AW31" i="91"/>
  <c r="AX31" i="91" s="1"/>
  <c r="W67" i="91"/>
  <c r="W51" i="91"/>
  <c r="W50" i="91"/>
  <c r="W28" i="91"/>
  <c r="W27" i="91"/>
  <c r="W98" i="91"/>
  <c r="W97" i="91"/>
  <c r="W96" i="91"/>
  <c r="W95" i="91"/>
  <c r="W94" i="91"/>
  <c r="W93" i="91"/>
  <c r="W84" i="91"/>
  <c r="W83" i="91"/>
  <c r="W53" i="91"/>
  <c r="W52" i="91"/>
  <c r="W26" i="91"/>
  <c r="W71" i="91"/>
  <c r="W68" i="91"/>
  <c r="W55" i="91"/>
  <c r="W54" i="91"/>
  <c r="W25" i="91"/>
  <c r="W24" i="91"/>
  <c r="W23" i="91"/>
  <c r="W22" i="91"/>
  <c r="W21" i="91"/>
  <c r="W20" i="91"/>
  <c r="W19" i="91"/>
  <c r="W18" i="91"/>
  <c r="W17" i="91"/>
  <c r="W16" i="91"/>
  <c r="W15" i="91"/>
  <c r="W14" i="91"/>
  <c r="W13" i="91"/>
  <c r="W12" i="91"/>
  <c r="W11" i="91"/>
  <c r="W10" i="91"/>
  <c r="W9" i="91"/>
  <c r="W8" i="91"/>
  <c r="W81" i="91"/>
  <c r="W80" i="91"/>
  <c r="W78" i="91"/>
  <c r="W47" i="91"/>
  <c r="W32" i="91"/>
  <c r="W31" i="91"/>
  <c r="W30" i="91"/>
  <c r="W90" i="91"/>
  <c r="W73" i="91"/>
  <c r="W65" i="91"/>
  <c r="W49" i="91"/>
  <c r="W46" i="91"/>
  <c r="W63" i="91"/>
  <c r="W58" i="91"/>
  <c r="W44" i="91"/>
  <c r="W40" i="91"/>
  <c r="W34" i="91"/>
  <c r="W88" i="91"/>
  <c r="W85" i="91"/>
  <c r="W76" i="91"/>
  <c r="W69" i="91"/>
  <c r="W37" i="91"/>
  <c r="W60" i="91"/>
  <c r="W36" i="91"/>
  <c r="W91" i="91"/>
  <c r="W87" i="91"/>
  <c r="W89" i="91"/>
  <c r="W38" i="91"/>
  <c r="W77" i="91"/>
  <c r="W43" i="91"/>
  <c r="W41" i="91"/>
  <c r="W33" i="91"/>
  <c r="W72" i="91"/>
  <c r="W70" i="91"/>
  <c r="W48" i="91"/>
  <c r="W92" i="91"/>
  <c r="W75" i="91"/>
  <c r="W56" i="91"/>
  <c r="W29" i="91"/>
  <c r="W82" i="91"/>
  <c r="W99" i="91"/>
  <c r="W79" i="91"/>
  <c r="W39" i="91"/>
  <c r="W86" i="91"/>
  <c r="W74" i="91"/>
  <c r="W62" i="91"/>
  <c r="W59" i="91"/>
  <c r="W57" i="91"/>
  <c r="W64" i="91"/>
  <c r="W45" i="91"/>
  <c r="W35" i="91"/>
  <c r="W61" i="91"/>
  <c r="W42" i="91"/>
  <c r="W66" i="91"/>
  <c r="AQ114" i="72"/>
  <c r="AR114" i="72" s="1"/>
  <c r="AQ113" i="72"/>
  <c r="AR113" i="72" s="1"/>
  <c r="AQ89" i="72"/>
  <c r="AR89" i="72" s="1"/>
  <c r="AQ78" i="72"/>
  <c r="AR78" i="72" s="1"/>
  <c r="AQ77" i="72"/>
  <c r="AR77" i="72" s="1"/>
  <c r="AQ75" i="72"/>
  <c r="AR75" i="72" s="1"/>
  <c r="AQ59" i="72"/>
  <c r="AR59" i="72" s="1"/>
  <c r="AQ44" i="72"/>
  <c r="AQ29" i="72"/>
  <c r="AR29" i="72" s="1"/>
  <c r="AR10" i="72"/>
  <c r="AR8" i="72"/>
  <c r="AQ112" i="72"/>
  <c r="AR112" i="72" s="1"/>
  <c r="AQ90" i="72"/>
  <c r="AR90" i="72" s="1"/>
  <c r="AQ79" i="72"/>
  <c r="AR79" i="72" s="1"/>
  <c r="AQ74" i="72"/>
  <c r="AR74" i="72" s="1"/>
  <c r="AQ73" i="72"/>
  <c r="AR73" i="72" s="1"/>
  <c r="AQ70" i="72"/>
  <c r="AR70" i="72" s="1"/>
  <c r="AQ60" i="72"/>
  <c r="AR60" i="72" s="1"/>
  <c r="AQ49" i="72"/>
  <c r="AR49" i="72" s="1"/>
  <c r="AQ48" i="72"/>
  <c r="AR48" i="72" s="1"/>
  <c r="AQ47" i="72"/>
  <c r="AR47" i="72" s="1"/>
  <c r="AQ45" i="72"/>
  <c r="AR45" i="72" s="1"/>
  <c r="AQ36" i="72"/>
  <c r="AR36" i="72" s="1"/>
  <c r="AQ21" i="72"/>
  <c r="AR21" i="72" s="1"/>
  <c r="AQ11" i="72"/>
  <c r="AR11" i="72" s="1"/>
  <c r="AQ10" i="72"/>
  <c r="AQ9" i="72"/>
  <c r="AR9" i="72" s="1"/>
  <c r="AQ8" i="72"/>
  <c r="AQ111" i="72"/>
  <c r="AR111" i="72" s="1"/>
  <c r="AQ110" i="72"/>
  <c r="AR110" i="72" s="1"/>
  <c r="AQ91" i="72"/>
  <c r="AR91" i="72" s="1"/>
  <c r="AQ81" i="72"/>
  <c r="AR81" i="72" s="1"/>
  <c r="AQ80" i="72"/>
  <c r="AR80" i="72" s="1"/>
  <c r="AQ72" i="72"/>
  <c r="AR72" i="72" s="1"/>
  <c r="AQ71" i="72"/>
  <c r="AR71" i="72" s="1"/>
  <c r="AQ68" i="72"/>
  <c r="AR68" i="72" s="1"/>
  <c r="AQ67" i="72"/>
  <c r="AR67" i="72" s="1"/>
  <c r="AQ61" i="72"/>
  <c r="AR61" i="72" s="1"/>
  <c r="AQ50" i="72"/>
  <c r="AR50" i="72" s="1"/>
  <c r="AQ46" i="72"/>
  <c r="AR46" i="72" s="1"/>
  <c r="AQ37" i="72"/>
  <c r="AR37" i="72" s="1"/>
  <c r="AR31" i="72"/>
  <c r="AQ30" i="72"/>
  <c r="AR30" i="72" s="1"/>
  <c r="AQ12" i="72"/>
  <c r="AR12" i="72" s="1"/>
  <c r="AQ107" i="72"/>
  <c r="AR107" i="72" s="1"/>
  <c r="AQ102" i="72"/>
  <c r="AR102" i="72" s="1"/>
  <c r="AQ101" i="72"/>
  <c r="AR101" i="72" s="1"/>
  <c r="AQ87" i="72"/>
  <c r="AR87" i="72" s="1"/>
  <c r="AQ57" i="72"/>
  <c r="AR57" i="72" s="1"/>
  <c r="AR43" i="72"/>
  <c r="AQ42" i="72"/>
  <c r="AR42" i="72" s="1"/>
  <c r="AQ34" i="72"/>
  <c r="AR34" i="72" s="1"/>
  <c r="AR28" i="72"/>
  <c r="AQ93" i="72"/>
  <c r="AR93" i="72" s="1"/>
  <c r="AQ64" i="72"/>
  <c r="AR64" i="72" s="1"/>
  <c r="AQ55" i="72"/>
  <c r="AR55" i="72" s="1"/>
  <c r="AQ23" i="72"/>
  <c r="AR23" i="72" s="1"/>
  <c r="AQ65" i="72"/>
  <c r="AR65" i="72" s="1"/>
  <c r="AR40" i="72"/>
  <c r="AQ17" i="72"/>
  <c r="AR17" i="72" s="1"/>
  <c r="AQ13" i="72"/>
  <c r="AR13" i="72" s="1"/>
  <c r="AQ103" i="72"/>
  <c r="AR103" i="72" s="1"/>
  <c r="AQ98" i="72"/>
  <c r="AR98" i="72" s="1"/>
  <c r="AQ85" i="72"/>
  <c r="AR85" i="72" s="1"/>
  <c r="AQ52" i="72"/>
  <c r="AR52" i="72" s="1"/>
  <c r="AQ40" i="72"/>
  <c r="AQ32" i="72"/>
  <c r="AR32" i="72" s="1"/>
  <c r="AQ24" i="72"/>
  <c r="AR24" i="72" s="1"/>
  <c r="AQ20" i="72"/>
  <c r="AR20" i="72" s="1"/>
  <c r="AQ63" i="72"/>
  <c r="AR63" i="72" s="1"/>
  <c r="AQ28" i="72"/>
  <c r="AQ22" i="72"/>
  <c r="AR22" i="72" s="1"/>
  <c r="AQ16" i="72"/>
  <c r="AR16" i="72" s="1"/>
  <c r="AQ105" i="72"/>
  <c r="AR105" i="72" s="1"/>
  <c r="AQ99" i="72"/>
  <c r="AR99" i="72" s="1"/>
  <c r="AQ53" i="72"/>
  <c r="AQ97" i="72"/>
  <c r="AR97" i="72" s="1"/>
  <c r="AQ88" i="72"/>
  <c r="AR88" i="72" s="1"/>
  <c r="AQ86" i="72"/>
  <c r="AR86" i="72" s="1"/>
  <c r="AQ69" i="72"/>
  <c r="AR69" i="72" s="1"/>
  <c r="AQ95" i="72"/>
  <c r="AR95" i="72" s="1"/>
  <c r="AQ84" i="72"/>
  <c r="AR84" i="72" s="1"/>
  <c r="AQ82" i="72"/>
  <c r="AR82" i="72" s="1"/>
  <c r="AQ62" i="72"/>
  <c r="AR62" i="72" s="1"/>
  <c r="AQ51" i="72"/>
  <c r="AR51" i="72" s="1"/>
  <c r="AR41" i="72"/>
  <c r="AQ14" i="72"/>
  <c r="AR14" i="72" s="1"/>
  <c r="AQ43" i="72"/>
  <c r="AQ41" i="72"/>
  <c r="AQ27" i="72"/>
  <c r="AR27" i="72" s="1"/>
  <c r="AQ108" i="72"/>
  <c r="AR108" i="72" s="1"/>
  <c r="AQ106" i="72"/>
  <c r="AR106" i="72" s="1"/>
  <c r="AQ100" i="72"/>
  <c r="AR100" i="72" s="1"/>
  <c r="AQ54" i="72"/>
  <c r="AR54" i="72" s="1"/>
  <c r="AQ39" i="72"/>
  <c r="AR39" i="72" s="1"/>
  <c r="AQ33" i="72"/>
  <c r="AR33" i="72" s="1"/>
  <c r="AQ25" i="72"/>
  <c r="AR25" i="72" s="1"/>
  <c r="AQ96" i="72"/>
  <c r="AR96" i="72" s="1"/>
  <c r="AQ83" i="72"/>
  <c r="AR83" i="72" s="1"/>
  <c r="AQ35" i="72"/>
  <c r="AR35" i="72" s="1"/>
  <c r="AQ15" i="72"/>
  <c r="AR15" i="72" s="1"/>
  <c r="AQ76" i="72"/>
  <c r="AR76" i="72" s="1"/>
  <c r="AQ92" i="72"/>
  <c r="AR92" i="72" s="1"/>
  <c r="AR53" i="72"/>
  <c r="AR44" i="72"/>
  <c r="AQ38" i="72"/>
  <c r="AR38" i="72" s="1"/>
  <c r="AQ26" i="72"/>
  <c r="AR26" i="72" s="1"/>
  <c r="AQ18" i="72"/>
  <c r="AR18" i="72" s="1"/>
  <c r="AQ56" i="72"/>
  <c r="AR56" i="72" s="1"/>
  <c r="AQ94" i="72"/>
  <c r="AR94" i="72" s="1"/>
  <c r="AQ109" i="72"/>
  <c r="AR109" i="72" s="1"/>
  <c r="AQ19" i="72"/>
  <c r="AR19" i="72" s="1"/>
  <c r="AQ31" i="72"/>
  <c r="AQ58" i="72"/>
  <c r="AR58" i="72" s="1"/>
  <c r="AQ104" i="72"/>
  <c r="AR104" i="72" s="1"/>
  <c r="AQ66" i="72"/>
  <c r="AR66" i="72" s="1"/>
  <c r="AN114" i="74"/>
  <c r="AN79" i="74"/>
  <c r="AO79" i="74" s="1"/>
  <c r="AN78" i="74"/>
  <c r="AO78" i="74" s="1"/>
  <c r="AN77" i="74"/>
  <c r="AO77" i="74" s="1"/>
  <c r="AN76" i="74"/>
  <c r="AO76" i="74" s="1"/>
  <c r="AN75" i="74"/>
  <c r="AO75" i="74" s="1"/>
  <c r="AN49" i="74"/>
  <c r="AN48" i="74"/>
  <c r="AO48" i="74" s="1"/>
  <c r="AN47" i="74"/>
  <c r="AN45" i="74"/>
  <c r="AN44" i="74"/>
  <c r="AO43" i="74"/>
  <c r="AN32" i="74"/>
  <c r="AN31" i="74"/>
  <c r="AO31" i="74" s="1"/>
  <c r="AO30" i="74"/>
  <c r="AN21" i="74"/>
  <c r="AN20" i="74"/>
  <c r="AO20" i="74" s="1"/>
  <c r="AN113" i="74"/>
  <c r="AO113" i="74" s="1"/>
  <c r="AN101" i="74"/>
  <c r="AO101" i="74" s="1"/>
  <c r="AO98" i="74"/>
  <c r="AN80" i="74"/>
  <c r="AO80" i="74" s="1"/>
  <c r="AN46" i="74"/>
  <c r="AO46" i="74" s="1"/>
  <c r="AN43" i="74"/>
  <c r="AN40" i="74"/>
  <c r="AO40" i="74" s="1"/>
  <c r="AN30" i="74"/>
  <c r="AN19" i="74"/>
  <c r="AO19" i="74" s="1"/>
  <c r="AN112" i="74"/>
  <c r="AO112" i="74" s="1"/>
  <c r="AN100" i="74"/>
  <c r="AO100" i="74" s="1"/>
  <c r="AN99" i="74"/>
  <c r="AO99" i="74" s="1"/>
  <c r="AN98" i="74"/>
  <c r="AN42" i="74"/>
  <c r="AO42" i="74" s="1"/>
  <c r="AN41" i="74"/>
  <c r="AO41" i="74" s="1"/>
  <c r="AN29" i="74"/>
  <c r="AO29" i="74" s="1"/>
  <c r="AN18" i="74"/>
  <c r="AO18" i="74" s="1"/>
  <c r="AN116" i="74"/>
  <c r="AN104" i="74"/>
  <c r="AN73" i="74"/>
  <c r="AO73" i="74" s="1"/>
  <c r="AN72" i="74"/>
  <c r="AO72" i="74" s="1"/>
  <c r="AN71" i="74"/>
  <c r="AO71" i="74" s="1"/>
  <c r="AN52" i="74"/>
  <c r="AO52" i="74" s="1"/>
  <c r="AN50" i="74"/>
  <c r="AO50" i="74" s="1"/>
  <c r="AN38" i="74"/>
  <c r="AO38" i="74" s="1"/>
  <c r="AN37" i="74"/>
  <c r="AN36" i="74"/>
  <c r="AN35" i="74"/>
  <c r="AO35" i="74" s="1"/>
  <c r="AN34" i="74"/>
  <c r="AO34" i="74" s="1"/>
  <c r="AN23" i="74"/>
  <c r="AN9" i="74"/>
  <c r="AN8" i="74"/>
  <c r="AO8" i="74" s="1"/>
  <c r="AO116" i="74"/>
  <c r="AN108" i="74"/>
  <c r="AN92" i="74"/>
  <c r="AN87" i="74"/>
  <c r="AO87" i="74" s="1"/>
  <c r="AN82" i="74"/>
  <c r="AO82" i="74" s="1"/>
  <c r="AN53" i="74"/>
  <c r="AO53" i="74" s="1"/>
  <c r="AO45" i="74"/>
  <c r="AN33" i="74"/>
  <c r="AO33" i="74" s="1"/>
  <c r="AO27" i="74"/>
  <c r="AN26" i="74"/>
  <c r="AO21" i="74"/>
  <c r="AO117" i="74"/>
  <c r="AN109" i="74"/>
  <c r="AO109" i="74" s="1"/>
  <c r="AN65" i="74"/>
  <c r="AO65" i="74" s="1"/>
  <c r="AN60" i="74"/>
  <c r="AO60" i="74" s="1"/>
  <c r="AO37" i="74"/>
  <c r="AN27" i="74"/>
  <c r="AN13" i="74"/>
  <c r="AO13" i="74" s="1"/>
  <c r="AN117" i="74"/>
  <c r="AN110" i="74"/>
  <c r="AO110" i="74" s="1"/>
  <c r="AN103" i="74"/>
  <c r="AO103" i="74" s="1"/>
  <c r="AN93" i="74"/>
  <c r="AO93" i="74" s="1"/>
  <c r="AN88" i="74"/>
  <c r="AO88" i="74" s="1"/>
  <c r="AN83" i="74"/>
  <c r="AO83" i="74" s="1"/>
  <c r="AN69" i="74"/>
  <c r="AO69" i="74" s="1"/>
  <c r="AN54" i="74"/>
  <c r="AO54" i="74" s="1"/>
  <c r="AN28" i="74"/>
  <c r="AO28" i="74" s="1"/>
  <c r="AN14" i="74"/>
  <c r="AO14" i="74" s="1"/>
  <c r="AN105" i="74"/>
  <c r="AO105" i="74" s="1"/>
  <c r="AN115" i="74"/>
  <c r="AO115" i="74" s="1"/>
  <c r="AN102" i="74"/>
  <c r="AO102" i="74" s="1"/>
  <c r="AN91" i="74"/>
  <c r="AO91" i="74" s="1"/>
  <c r="AN86" i="74"/>
  <c r="AO86" i="74" s="1"/>
  <c r="AN74" i="74"/>
  <c r="AO74" i="74" s="1"/>
  <c r="AN58" i="74"/>
  <c r="AO58" i="74" s="1"/>
  <c r="AO47" i="74"/>
  <c r="AO36" i="74"/>
  <c r="AN24" i="74"/>
  <c r="AN11" i="74"/>
  <c r="AO11" i="74" s="1"/>
  <c r="AN64" i="74"/>
  <c r="AO64" i="74" s="1"/>
  <c r="AN59" i="74"/>
  <c r="AO59" i="74" s="1"/>
  <c r="AN56" i="74"/>
  <c r="AO56" i="74" s="1"/>
  <c r="AN111" i="74"/>
  <c r="AO111" i="74" s="1"/>
  <c r="AN96" i="74"/>
  <c r="AO96" i="74" s="1"/>
  <c r="AN15" i="74"/>
  <c r="AO15" i="74" s="1"/>
  <c r="AN10" i="74"/>
  <c r="AO10" i="74" s="1"/>
  <c r="AN62" i="74"/>
  <c r="AO62" i="74" s="1"/>
  <c r="AN57" i="74"/>
  <c r="AO57" i="74" s="1"/>
  <c r="AO44" i="74"/>
  <c r="AN22" i="74"/>
  <c r="AO22" i="74" s="1"/>
  <c r="AN106" i="74"/>
  <c r="AO106" i="74" s="1"/>
  <c r="AO104" i="74"/>
  <c r="AN67" i="74"/>
  <c r="AO67" i="74" s="1"/>
  <c r="AN25" i="74"/>
  <c r="AO25" i="74" s="1"/>
  <c r="AO108" i="74"/>
  <c r="AN94" i="74"/>
  <c r="AO94" i="74" s="1"/>
  <c r="AN81" i="74"/>
  <c r="AO81" i="74" s="1"/>
  <c r="AN16" i="74"/>
  <c r="AO16" i="74" s="1"/>
  <c r="AN89" i="74"/>
  <c r="AO89" i="74" s="1"/>
  <c r="AN63" i="74"/>
  <c r="AO63" i="74" s="1"/>
  <c r="AO32" i="74"/>
  <c r="AN97" i="74"/>
  <c r="AO97" i="74" s="1"/>
  <c r="AO84" i="74"/>
  <c r="AN55" i="74"/>
  <c r="AO55" i="74" s="1"/>
  <c r="AO23" i="74"/>
  <c r="AN95" i="74"/>
  <c r="AO95" i="74" s="1"/>
  <c r="AO92" i="74"/>
  <c r="AN84" i="74"/>
  <c r="AN70" i="74"/>
  <c r="AO70" i="74" s="1"/>
  <c r="AN68" i="74"/>
  <c r="AO68" i="74" s="1"/>
  <c r="AO26" i="74"/>
  <c r="AN17" i="74"/>
  <c r="AO17" i="74" s="1"/>
  <c r="AO9" i="74"/>
  <c r="AO114" i="74"/>
  <c r="AN107" i="74"/>
  <c r="AO107" i="74" s="1"/>
  <c r="AN85" i="74"/>
  <c r="AO85" i="74" s="1"/>
  <c r="AN66" i="74"/>
  <c r="AO66" i="74" s="1"/>
  <c r="AN61" i="74"/>
  <c r="AO61" i="74" s="1"/>
  <c r="AO49" i="74"/>
  <c r="AN39" i="74"/>
  <c r="AO39" i="74" s="1"/>
  <c r="AO24" i="74"/>
  <c r="AN12" i="74"/>
  <c r="AO12" i="74" s="1"/>
  <c r="AN51" i="74"/>
  <c r="AO51" i="74" s="1"/>
  <c r="AN90" i="74"/>
  <c r="AO90" i="74" s="1"/>
  <c r="AK35" i="76"/>
  <c r="AK34" i="76"/>
  <c r="AL34" i="76" s="1"/>
  <c r="AL35" i="76"/>
  <c r="AK10" i="76"/>
  <c r="AL10" i="76" s="1"/>
  <c r="AK9" i="76"/>
  <c r="AL9" i="76" s="1"/>
  <c r="AK8" i="76"/>
  <c r="AL8" i="76" s="1"/>
  <c r="AK85" i="76"/>
  <c r="AL85" i="76" s="1"/>
  <c r="AK80" i="76"/>
  <c r="AK75" i="76"/>
  <c r="AL75" i="76" s="1"/>
  <c r="AK70" i="76"/>
  <c r="AL70" i="76" s="1"/>
  <c r="AL62" i="76"/>
  <c r="AK61" i="76"/>
  <c r="AL52" i="76"/>
  <c r="AL51" i="76"/>
  <c r="AK36" i="76"/>
  <c r="AL36" i="76" s="1"/>
  <c r="AK30" i="76"/>
  <c r="AL30" i="76" s="1"/>
  <c r="AK21" i="76"/>
  <c r="AL21" i="76" s="1"/>
  <c r="AK97" i="76"/>
  <c r="AL97" i="76" s="1"/>
  <c r="AK87" i="76"/>
  <c r="AL87" i="76" s="1"/>
  <c r="AK86" i="76"/>
  <c r="AL86" i="76" s="1"/>
  <c r="AL76" i="76"/>
  <c r="AL71" i="76"/>
  <c r="AL63" i="76"/>
  <c r="AK62" i="76"/>
  <c r="AK52" i="76"/>
  <c r="AK51" i="76"/>
  <c r="AK50" i="76"/>
  <c r="AL50" i="76" s="1"/>
  <c r="AL37" i="76"/>
  <c r="AK31" i="76"/>
  <c r="AL31" i="76" s="1"/>
  <c r="AK22" i="76"/>
  <c r="AL22" i="76" s="1"/>
  <c r="AK98" i="76"/>
  <c r="AL98" i="76" s="1"/>
  <c r="AK93" i="76"/>
  <c r="AL93" i="76" s="1"/>
  <c r="AK88" i="76"/>
  <c r="AL88" i="76" s="1"/>
  <c r="AK81" i="76"/>
  <c r="AL81" i="76" s="1"/>
  <c r="AK76" i="76"/>
  <c r="AK71" i="76"/>
  <c r="AK65" i="76"/>
  <c r="AL65" i="76" s="1"/>
  <c r="AK64" i="76"/>
  <c r="AL64" i="76" s="1"/>
  <c r="AK63" i="76"/>
  <c r="AL54" i="76"/>
  <c r="AK53" i="76"/>
  <c r="AL53" i="76" s="1"/>
  <c r="AK37" i="76"/>
  <c r="AK23" i="76"/>
  <c r="AL23" i="76" s="1"/>
  <c r="AK79" i="76"/>
  <c r="AL79" i="76" s="1"/>
  <c r="AK74" i="76"/>
  <c r="AK69" i="76"/>
  <c r="AL69" i="76" s="1"/>
  <c r="AL60" i="76"/>
  <c r="AK59" i="76"/>
  <c r="AL49" i="76"/>
  <c r="AK29" i="76"/>
  <c r="AL29" i="76" s="1"/>
  <c r="AK19" i="76"/>
  <c r="AL19" i="76" s="1"/>
  <c r="AL56" i="76"/>
  <c r="AK39" i="76"/>
  <c r="AL39" i="76" s="1"/>
  <c r="AK16" i="76"/>
  <c r="AL16" i="76" s="1"/>
  <c r="AK83" i="76"/>
  <c r="AL83" i="76" s="1"/>
  <c r="AK78" i="76"/>
  <c r="AL78" i="76" s="1"/>
  <c r="AK56" i="76"/>
  <c r="AK48" i="76"/>
  <c r="AL48" i="76" s="1"/>
  <c r="AL45" i="76"/>
  <c r="AK25" i="76"/>
  <c r="AL25" i="76" s="1"/>
  <c r="AK20" i="76"/>
  <c r="AL20" i="76" s="1"/>
  <c r="AK12" i="76"/>
  <c r="AL12" i="76" s="1"/>
  <c r="AK96" i="76"/>
  <c r="AL96" i="76" s="1"/>
  <c r="AK91" i="76"/>
  <c r="AL91" i="76" s="1"/>
  <c r="AK73" i="76"/>
  <c r="AL73" i="76" s="1"/>
  <c r="AK60" i="76"/>
  <c r="AK45" i="76"/>
  <c r="AK42" i="76"/>
  <c r="AL42" i="76" s="1"/>
  <c r="AK13" i="76"/>
  <c r="AL13" i="76" s="1"/>
  <c r="AK68" i="76"/>
  <c r="AL68" i="76" s="1"/>
  <c r="AK17" i="76"/>
  <c r="AL17" i="76" s="1"/>
  <c r="AK94" i="76"/>
  <c r="AL94" i="76" s="1"/>
  <c r="AK89" i="76"/>
  <c r="AL89" i="76" s="1"/>
  <c r="AK84" i="76"/>
  <c r="AL84" i="76" s="1"/>
  <c r="AK57" i="76"/>
  <c r="AL57" i="76" s="1"/>
  <c r="AK54" i="76"/>
  <c r="AK49" i="76"/>
  <c r="AL46" i="76"/>
  <c r="AK26" i="76"/>
  <c r="AL26" i="76" s="1"/>
  <c r="AK92" i="76"/>
  <c r="AL92" i="76" s="1"/>
  <c r="AL74" i="76"/>
  <c r="AK46" i="76"/>
  <c r="AL43" i="76"/>
  <c r="AL40" i="76"/>
  <c r="AK82" i="76"/>
  <c r="AL82" i="76" s="1"/>
  <c r="AL77" i="76"/>
  <c r="AK66" i="76"/>
  <c r="AL66" i="76" s="1"/>
  <c r="AL61" i="76"/>
  <c r="AK58" i="76"/>
  <c r="AL58" i="76" s="1"/>
  <c r="AK43" i="76"/>
  <c r="AK40" i="76"/>
  <c r="AK32" i="76"/>
  <c r="AL32" i="76" s="1"/>
  <c r="AL27" i="76"/>
  <c r="AK24" i="76"/>
  <c r="AL24" i="76" s="1"/>
  <c r="AK18" i="76"/>
  <c r="AL18" i="76" s="1"/>
  <c r="AK14" i="76"/>
  <c r="AL14" i="76" s="1"/>
  <c r="AK77" i="76"/>
  <c r="AL72" i="76"/>
  <c r="AL55" i="76"/>
  <c r="AL47" i="76"/>
  <c r="AK38" i="76"/>
  <c r="AL38" i="76" s="1"/>
  <c r="AK27" i="76"/>
  <c r="AK95" i="76"/>
  <c r="AL95" i="76" s="1"/>
  <c r="AK90" i="76"/>
  <c r="AL90" i="76" s="1"/>
  <c r="AK72" i="76"/>
  <c r="AL67" i="76"/>
  <c r="AL59" i="76"/>
  <c r="AK55" i="76"/>
  <c r="AK47" i="76"/>
  <c r="AK44" i="76"/>
  <c r="AL44" i="76" s="1"/>
  <c r="AL41" i="76"/>
  <c r="AL28" i="76"/>
  <c r="AK15" i="76"/>
  <c r="AL15" i="76" s="1"/>
  <c r="AK67" i="76"/>
  <c r="AK33" i="76"/>
  <c r="AL33" i="76" s="1"/>
  <c r="AK11" i="76"/>
  <c r="AL11" i="76" s="1"/>
  <c r="AL80" i="76"/>
  <c r="AK41" i="76"/>
  <c r="AK28" i="76"/>
  <c r="AZ98" i="76"/>
  <c r="BA98" i="76" s="1"/>
  <c r="AZ91" i="76"/>
  <c r="AZ83" i="76"/>
  <c r="BA83" i="76" s="1"/>
  <c r="AZ75" i="76"/>
  <c r="BA75" i="76" s="1"/>
  <c r="AZ67" i="76"/>
  <c r="BA67" i="76" s="1"/>
  <c r="AZ59" i="76"/>
  <c r="BA59" i="76" s="1"/>
  <c r="AZ55" i="76"/>
  <c r="BA55" i="76" s="1"/>
  <c r="AZ86" i="76"/>
  <c r="BA86" i="76" s="1"/>
  <c r="AZ78" i="76"/>
  <c r="BA78" i="76" s="1"/>
  <c r="AZ70" i="76"/>
  <c r="BA70" i="76" s="1"/>
  <c r="AZ62" i="76"/>
  <c r="BA62" i="76" s="1"/>
  <c r="AZ97" i="76"/>
  <c r="BA97" i="76" s="1"/>
  <c r="AZ94" i="76"/>
  <c r="BA94" i="76" s="1"/>
  <c r="BA91" i="76"/>
  <c r="AZ95" i="76"/>
  <c r="BA95" i="76" s="1"/>
  <c r="AZ90" i="76"/>
  <c r="BA90" i="76" s="1"/>
  <c r="AZ85" i="76"/>
  <c r="AZ79" i="76"/>
  <c r="BA79" i="76" s="1"/>
  <c r="AZ73" i="76"/>
  <c r="BA73" i="76" s="1"/>
  <c r="BA68" i="76"/>
  <c r="AZ48" i="76"/>
  <c r="BA48" i="76" s="1"/>
  <c r="AZ33" i="76"/>
  <c r="BA33" i="76" s="1"/>
  <c r="AZ26" i="76"/>
  <c r="BA26" i="76" s="1"/>
  <c r="AZ19" i="76"/>
  <c r="BA19" i="76" s="1"/>
  <c r="AZ15" i="76"/>
  <c r="AZ12" i="76"/>
  <c r="BA85" i="76"/>
  <c r="AZ53" i="76"/>
  <c r="BA53" i="76" s="1"/>
  <c r="AZ45" i="76"/>
  <c r="BA45" i="76" s="1"/>
  <c r="AZ30" i="76"/>
  <c r="BA30" i="76" s="1"/>
  <c r="BA15" i="76"/>
  <c r="BA12" i="76"/>
  <c r="AZ8" i="76"/>
  <c r="BA8" i="76" s="1"/>
  <c r="AZ88" i="76"/>
  <c r="BA88" i="76" s="1"/>
  <c r="AZ81" i="76"/>
  <c r="BA81" i="76" s="1"/>
  <c r="AZ74" i="76"/>
  <c r="BA74" i="76" s="1"/>
  <c r="AZ66" i="76"/>
  <c r="BA66" i="76" s="1"/>
  <c r="AZ49" i="76"/>
  <c r="BA49" i="76" s="1"/>
  <c r="AZ44" i="76"/>
  <c r="BA44" i="76" s="1"/>
  <c r="AZ39" i="76"/>
  <c r="AZ35" i="76"/>
  <c r="BA35" i="76" s="1"/>
  <c r="AZ25" i="76"/>
  <c r="BA25" i="76" s="1"/>
  <c r="BA21" i="76"/>
  <c r="AZ60" i="76"/>
  <c r="BA60" i="76" s="1"/>
  <c r="AZ21" i="76"/>
  <c r="AZ16" i="76"/>
  <c r="BA16" i="76" s="1"/>
  <c r="AZ93" i="76"/>
  <c r="BA93" i="76" s="1"/>
  <c r="AZ87" i="76"/>
  <c r="BA87" i="76" s="1"/>
  <c r="AZ80" i="76"/>
  <c r="BA80" i="76" s="1"/>
  <c r="AZ72" i="76"/>
  <c r="BA72" i="76" s="1"/>
  <c r="AZ65" i="76"/>
  <c r="BA65" i="76" s="1"/>
  <c r="AZ58" i="76"/>
  <c r="BA58" i="76" s="1"/>
  <c r="AZ47" i="76"/>
  <c r="BA47" i="76" s="1"/>
  <c r="AZ43" i="76"/>
  <c r="BA43" i="76" s="1"/>
  <c r="AZ34" i="76"/>
  <c r="BA34" i="76" s="1"/>
  <c r="AZ11" i="76"/>
  <c r="BA11" i="76" s="1"/>
  <c r="AZ96" i="76"/>
  <c r="BA96" i="76" s="1"/>
  <c r="AZ89" i="76"/>
  <c r="BA89" i="76" s="1"/>
  <c r="AZ82" i="76"/>
  <c r="BA82" i="76" s="1"/>
  <c r="AZ69" i="76"/>
  <c r="AZ61" i="76"/>
  <c r="AZ50" i="76"/>
  <c r="BA50" i="76" s="1"/>
  <c r="AZ36" i="76"/>
  <c r="BA36" i="76" s="1"/>
  <c r="AZ31" i="76"/>
  <c r="BA31" i="76" s="1"/>
  <c r="AZ27" i="76"/>
  <c r="BA27" i="76" s="1"/>
  <c r="AZ17" i="76"/>
  <c r="BA17" i="76" s="1"/>
  <c r="AZ77" i="76"/>
  <c r="BA77" i="76" s="1"/>
  <c r="AZ64" i="76"/>
  <c r="BA64" i="76" s="1"/>
  <c r="AZ54" i="76"/>
  <c r="BA54" i="76" s="1"/>
  <c r="AZ23" i="76"/>
  <c r="BA23" i="76" s="1"/>
  <c r="AZ37" i="76"/>
  <c r="BA37" i="76" s="1"/>
  <c r="AZ29" i="76"/>
  <c r="BA29" i="76" s="1"/>
  <c r="AZ22" i="76"/>
  <c r="BA22" i="76" s="1"/>
  <c r="AZ14" i="76"/>
  <c r="BA14" i="76" s="1"/>
  <c r="AZ76" i="76"/>
  <c r="BA76" i="76" s="1"/>
  <c r="AZ63" i="76"/>
  <c r="BA63" i="76" s="1"/>
  <c r="AZ52" i="76"/>
  <c r="BA52" i="76" s="1"/>
  <c r="BA61" i="76"/>
  <c r="AZ71" i="76"/>
  <c r="BA71" i="76" s="1"/>
  <c r="AZ51" i="76"/>
  <c r="BA51" i="76" s="1"/>
  <c r="AZ42" i="76"/>
  <c r="BA42" i="76" s="1"/>
  <c r="AZ28" i="76"/>
  <c r="BA28" i="76" s="1"/>
  <c r="AZ20" i="76"/>
  <c r="BA20" i="76" s="1"/>
  <c r="AZ13" i="76"/>
  <c r="BA13" i="76" s="1"/>
  <c r="AZ84" i="76"/>
  <c r="BA84" i="76" s="1"/>
  <c r="AZ57" i="76"/>
  <c r="BA57" i="76" s="1"/>
  <c r="AZ41" i="76"/>
  <c r="BA41" i="76" s="1"/>
  <c r="AZ18" i="76"/>
  <c r="BA18" i="76" s="1"/>
  <c r="AZ10" i="76"/>
  <c r="BA10" i="76" s="1"/>
  <c r="BA69" i="76"/>
  <c r="AZ56" i="76"/>
  <c r="BA56" i="76" s="1"/>
  <c r="AZ40" i="76"/>
  <c r="BA40" i="76" s="1"/>
  <c r="AZ32" i="76"/>
  <c r="BA32" i="76" s="1"/>
  <c r="AZ24" i="76"/>
  <c r="BA24" i="76" s="1"/>
  <c r="AZ92" i="76"/>
  <c r="BA92" i="76" s="1"/>
  <c r="AZ68" i="76"/>
  <c r="BA39" i="76"/>
  <c r="AZ9" i="76"/>
  <c r="BA9" i="76" s="1"/>
  <c r="AZ46" i="76"/>
  <c r="BA46" i="76" s="1"/>
  <c r="AZ38" i="76"/>
  <c r="BA38" i="76" s="1"/>
  <c r="AH98" i="81"/>
  <c r="AI98" i="81" s="1"/>
  <c r="AI92" i="81"/>
  <c r="AH91" i="81"/>
  <c r="AI91" i="81" s="1"/>
  <c r="AI78" i="81"/>
  <c r="AH63" i="81"/>
  <c r="AH62" i="81"/>
  <c r="AH48" i="81"/>
  <c r="AH47" i="81"/>
  <c r="AI45" i="81"/>
  <c r="AH17" i="81"/>
  <c r="AI17" i="81" s="1"/>
  <c r="AH92" i="81"/>
  <c r="AH82" i="81"/>
  <c r="AI82" i="81" s="1"/>
  <c r="AH81" i="81"/>
  <c r="AI81" i="81" s="1"/>
  <c r="AH80" i="81"/>
  <c r="AI80" i="81" s="1"/>
  <c r="AH79" i="81"/>
  <c r="AI79" i="81" s="1"/>
  <c r="AH78" i="81"/>
  <c r="AH77" i="81"/>
  <c r="AI77" i="81" s="1"/>
  <c r="AH61" i="81"/>
  <c r="AI61" i="81" s="1"/>
  <c r="AH46" i="81"/>
  <c r="AI46" i="81" s="1"/>
  <c r="AH45" i="81"/>
  <c r="AH44" i="81"/>
  <c r="AI44" i="81" s="1"/>
  <c r="AH18" i="81"/>
  <c r="AI18" i="81" s="1"/>
  <c r="AH93" i="81"/>
  <c r="AI93" i="81" s="1"/>
  <c r="AH76" i="81"/>
  <c r="AI76" i="81" s="1"/>
  <c r="AH75" i="81"/>
  <c r="AI75" i="81" s="1"/>
  <c r="AH43" i="81"/>
  <c r="AI43" i="81" s="1"/>
  <c r="AH42" i="81"/>
  <c r="AI42" i="81" s="1"/>
  <c r="AH19" i="81"/>
  <c r="AI19" i="81" s="1"/>
  <c r="AH64" i="81"/>
  <c r="AI64" i="81" s="1"/>
  <c r="AI63" i="81"/>
  <c r="AI62" i="81"/>
  <c r="AH49" i="81"/>
  <c r="AI49" i="81" s="1"/>
  <c r="AI48" i="81"/>
  <c r="AI47" i="81"/>
  <c r="AH16" i="81"/>
  <c r="AI16" i="81" s="1"/>
  <c r="AH83" i="81"/>
  <c r="AI83" i="81" s="1"/>
  <c r="AH74" i="81"/>
  <c r="AI74" i="81" s="1"/>
  <c r="AH72" i="81"/>
  <c r="AI72" i="81" s="1"/>
  <c r="AH60" i="81"/>
  <c r="AI60" i="81" s="1"/>
  <c r="AH57" i="81"/>
  <c r="AI57" i="81" s="1"/>
  <c r="AH51" i="81"/>
  <c r="AI51" i="81" s="1"/>
  <c r="AH27" i="81"/>
  <c r="AI27" i="81" s="1"/>
  <c r="AH24" i="81"/>
  <c r="AH21" i="81"/>
  <c r="AI21" i="81" s="1"/>
  <c r="AH12" i="81"/>
  <c r="AI12" i="81" s="1"/>
  <c r="AH73" i="81"/>
  <c r="AI73" i="81" s="1"/>
  <c r="AH67" i="81"/>
  <c r="AI67" i="81" s="1"/>
  <c r="AI54" i="81"/>
  <c r="AI28" i="81"/>
  <c r="AH22" i="81"/>
  <c r="AH13" i="81"/>
  <c r="AI13" i="81" s="1"/>
  <c r="AH10" i="81"/>
  <c r="AI10" i="81" s="1"/>
  <c r="AH85" i="81"/>
  <c r="AH59" i="81"/>
  <c r="AI59" i="81" s="1"/>
  <c r="AH55" i="81"/>
  <c r="AH36" i="81"/>
  <c r="AI36" i="81" s="1"/>
  <c r="AH31" i="81"/>
  <c r="AH26" i="81"/>
  <c r="AH23" i="81"/>
  <c r="AH14" i="81"/>
  <c r="AI14" i="81" s="1"/>
  <c r="AH11" i="81"/>
  <c r="AI11" i="81" s="1"/>
  <c r="AH94" i="81"/>
  <c r="AI94" i="81" s="1"/>
  <c r="AH69" i="81"/>
  <c r="AI69" i="81" s="1"/>
  <c r="AH41" i="81"/>
  <c r="AI41" i="81" s="1"/>
  <c r="AH35" i="81"/>
  <c r="AI35" i="81" s="1"/>
  <c r="AH33" i="81"/>
  <c r="AI33" i="81" s="1"/>
  <c r="AH15" i="81"/>
  <c r="AI15" i="81" s="1"/>
  <c r="AH96" i="81"/>
  <c r="AI96" i="81" s="1"/>
  <c r="AI85" i="81"/>
  <c r="AH54" i="81"/>
  <c r="AH37" i="81"/>
  <c r="AI37" i="81" s="1"/>
  <c r="AH39" i="81"/>
  <c r="AI39" i="81" s="1"/>
  <c r="AI30" i="81"/>
  <c r="AI26" i="81"/>
  <c r="AI24" i="81"/>
  <c r="AH20" i="81"/>
  <c r="AI20" i="81" s="1"/>
  <c r="AH9" i="81"/>
  <c r="AI9" i="81" s="1"/>
  <c r="AH87" i="81"/>
  <c r="AI87" i="81" s="1"/>
  <c r="AH52" i="81"/>
  <c r="AI52" i="81" s="1"/>
  <c r="AH30" i="81"/>
  <c r="AH28" i="81"/>
  <c r="AI22" i="81"/>
  <c r="AH89" i="81"/>
  <c r="AI89" i="81" s="1"/>
  <c r="AH65" i="81"/>
  <c r="AI65" i="81" s="1"/>
  <c r="AI55" i="81"/>
  <c r="AH32" i="81"/>
  <c r="AI32" i="81" s="1"/>
  <c r="AH95" i="81"/>
  <c r="AI95" i="81" s="1"/>
  <c r="AH84" i="81"/>
  <c r="AI84" i="81" s="1"/>
  <c r="AH68" i="81"/>
  <c r="AI68" i="81" s="1"/>
  <c r="AH58" i="81"/>
  <c r="AH86" i="81"/>
  <c r="AI86" i="81" s="1"/>
  <c r="AH40" i="81"/>
  <c r="AI40" i="81" s="1"/>
  <c r="AH38" i="81"/>
  <c r="AI38" i="81" s="1"/>
  <c r="AH25" i="81"/>
  <c r="AI25" i="81" s="1"/>
  <c r="AH8" i="81"/>
  <c r="AI8" i="81" s="1"/>
  <c r="AH90" i="81"/>
  <c r="AI90" i="81" s="1"/>
  <c r="AH88" i="81"/>
  <c r="AI88" i="81" s="1"/>
  <c r="AH66" i="81"/>
  <c r="AI66" i="81" s="1"/>
  <c r="AH56" i="81"/>
  <c r="AI56" i="81" s="1"/>
  <c r="AH53" i="81"/>
  <c r="AI53" i="81" s="1"/>
  <c r="AI31" i="81"/>
  <c r="AH29" i="81"/>
  <c r="AI29" i="81" s="1"/>
  <c r="AI23" i="81"/>
  <c r="AH70" i="81"/>
  <c r="AI70" i="81" s="1"/>
  <c r="AH50" i="81"/>
  <c r="AI50" i="81" s="1"/>
  <c r="AI58" i="81"/>
  <c r="AH34" i="81"/>
  <c r="AI34" i="81" s="1"/>
  <c r="AH71" i="81"/>
  <c r="AI71" i="81" s="1"/>
  <c r="AH97" i="81"/>
  <c r="AI97" i="81" s="1"/>
  <c r="AW91" i="81"/>
  <c r="AX91" i="81" s="1"/>
  <c r="AW83" i="81"/>
  <c r="AX83" i="81" s="1"/>
  <c r="AW76" i="81"/>
  <c r="AX76" i="81" s="1"/>
  <c r="AW54" i="81"/>
  <c r="AX54" i="81" s="1"/>
  <c r="AW50" i="81"/>
  <c r="AX50" i="81" s="1"/>
  <c r="AW40" i="81"/>
  <c r="AX40" i="81" s="1"/>
  <c r="AW37" i="81"/>
  <c r="AX37" i="81" s="1"/>
  <c r="AW27" i="81"/>
  <c r="AX27" i="81" s="1"/>
  <c r="AX94" i="81"/>
  <c r="AW79" i="81"/>
  <c r="AX79" i="81" s="1"/>
  <c r="AW64" i="81"/>
  <c r="AX64" i="81" s="1"/>
  <c r="AW61" i="81"/>
  <c r="AX61" i="81" s="1"/>
  <c r="AW57" i="81"/>
  <c r="AX57" i="81" s="1"/>
  <c r="AW43" i="81"/>
  <c r="AX43" i="81" s="1"/>
  <c r="AW30" i="81"/>
  <c r="AX30" i="81" s="1"/>
  <c r="AW23" i="81"/>
  <c r="AX23" i="81" s="1"/>
  <c r="AW20" i="81"/>
  <c r="AX20" i="81" s="1"/>
  <c r="AW16" i="81"/>
  <c r="AX16" i="81" s="1"/>
  <c r="AW13" i="81"/>
  <c r="AX13" i="81" s="1"/>
  <c r="AW98" i="81"/>
  <c r="AX98" i="81" s="1"/>
  <c r="AW94" i="81"/>
  <c r="AW90" i="81"/>
  <c r="AX90" i="81" s="1"/>
  <c r="AW86" i="81"/>
  <c r="AX86" i="81" s="1"/>
  <c r="AW82" i="81"/>
  <c r="AX82" i="81" s="1"/>
  <c r="AW75" i="81"/>
  <c r="AX75" i="81" s="1"/>
  <c r="AW68" i="81"/>
  <c r="AX68" i="81" s="1"/>
  <c r="AW46" i="81"/>
  <c r="AX46" i="81" s="1"/>
  <c r="AW33" i="81"/>
  <c r="AX33" i="81" s="1"/>
  <c r="AW26" i="81"/>
  <c r="AX26" i="81" s="1"/>
  <c r="AW95" i="81"/>
  <c r="AW87" i="81"/>
  <c r="AX87" i="81" s="1"/>
  <c r="AW72" i="81"/>
  <c r="AX72" i="81" s="1"/>
  <c r="AW69" i="81"/>
  <c r="AX69" i="81" s="1"/>
  <c r="AW65" i="81"/>
  <c r="AX65" i="81" s="1"/>
  <c r="AW47" i="81"/>
  <c r="AX47" i="81" s="1"/>
  <c r="AW10" i="81"/>
  <c r="AX10" i="81" s="1"/>
  <c r="AW85" i="81"/>
  <c r="AX85" i="81" s="1"/>
  <c r="AW73" i="81"/>
  <c r="AW55" i="81"/>
  <c r="AW48" i="81"/>
  <c r="AX48" i="81" s="1"/>
  <c r="AW42" i="81"/>
  <c r="AX42" i="81" s="1"/>
  <c r="AW38" i="81"/>
  <c r="AX38" i="81" s="1"/>
  <c r="AW15" i="81"/>
  <c r="AX15" i="81" s="1"/>
  <c r="AW9" i="81"/>
  <c r="AX9" i="81" s="1"/>
  <c r="AW71" i="81"/>
  <c r="AX71" i="81" s="1"/>
  <c r="AW53" i="81"/>
  <c r="AX53" i="81" s="1"/>
  <c r="AW36" i="81"/>
  <c r="AX36" i="81" s="1"/>
  <c r="AW25" i="81"/>
  <c r="AW19" i="81"/>
  <c r="AX19" i="81" s="1"/>
  <c r="AW8" i="81"/>
  <c r="AX8" i="81" s="1"/>
  <c r="AW81" i="81"/>
  <c r="AW63" i="81"/>
  <c r="AW56" i="81"/>
  <c r="AX56" i="81" s="1"/>
  <c r="AW45" i="81"/>
  <c r="AX45" i="81" s="1"/>
  <c r="AX73" i="81"/>
  <c r="AW67" i="81"/>
  <c r="AX67" i="81" s="1"/>
  <c r="AW62" i="81"/>
  <c r="AX62" i="81" s="1"/>
  <c r="AX55" i="81"/>
  <c r="AW44" i="81"/>
  <c r="AX44" i="81" s="1"/>
  <c r="AW32" i="81"/>
  <c r="AX32" i="81" s="1"/>
  <c r="AW34" i="81"/>
  <c r="AX34" i="81" s="1"/>
  <c r="AW24" i="81"/>
  <c r="AX24" i="81" s="1"/>
  <c r="AW93" i="81"/>
  <c r="AX93" i="81" s="1"/>
  <c r="AX81" i="81"/>
  <c r="AW52" i="81"/>
  <c r="AX52" i="81" s="1"/>
  <c r="AX41" i="81"/>
  <c r="AW14" i="81"/>
  <c r="AX14" i="81" s="1"/>
  <c r="AW92" i="81"/>
  <c r="AX92" i="81" s="1"/>
  <c r="AW60" i="81"/>
  <c r="AX60" i="81" s="1"/>
  <c r="AW51" i="81"/>
  <c r="AX51" i="81" s="1"/>
  <c r="AW41" i="81"/>
  <c r="AW89" i="81"/>
  <c r="AX89" i="81" s="1"/>
  <c r="AW80" i="81"/>
  <c r="AX80" i="81" s="1"/>
  <c r="AW70" i="81"/>
  <c r="AX70" i="81" s="1"/>
  <c r="AW59" i="81"/>
  <c r="AX59" i="81" s="1"/>
  <c r="AW49" i="81"/>
  <c r="AX49" i="81" s="1"/>
  <c r="AW31" i="81"/>
  <c r="AX31" i="81" s="1"/>
  <c r="AW22" i="81"/>
  <c r="AX22" i="81" s="1"/>
  <c r="AW12" i="81"/>
  <c r="AX12" i="81" s="1"/>
  <c r="AW78" i="81"/>
  <c r="AX78" i="81" s="1"/>
  <c r="AW39" i="81"/>
  <c r="AX39" i="81" s="1"/>
  <c r="AW21" i="81"/>
  <c r="AX21" i="81" s="1"/>
  <c r="AW97" i="81"/>
  <c r="AX97" i="81" s="1"/>
  <c r="AW77" i="81"/>
  <c r="AX77" i="81" s="1"/>
  <c r="AW66" i="81"/>
  <c r="AX66" i="81" s="1"/>
  <c r="AW18" i="81"/>
  <c r="AX18" i="81" s="1"/>
  <c r="AW96" i="81"/>
  <c r="AX96" i="81" s="1"/>
  <c r="AW28" i="81"/>
  <c r="AX28" i="81" s="1"/>
  <c r="AW74" i="81"/>
  <c r="AX74" i="81" s="1"/>
  <c r="AX25" i="81"/>
  <c r="AW17" i="81"/>
  <c r="AX17" i="81" s="1"/>
  <c r="AX63" i="81"/>
  <c r="AW58" i="81"/>
  <c r="AX58" i="81" s="1"/>
  <c r="AW11" i="81"/>
  <c r="AX11" i="81" s="1"/>
  <c r="AX95" i="81"/>
  <c r="AW88" i="81"/>
  <c r="AX88" i="81" s="1"/>
  <c r="AW84" i="81"/>
  <c r="AX84" i="81" s="1"/>
  <c r="AW35" i="81"/>
  <c r="AX35" i="81" s="1"/>
  <c r="AW29" i="81"/>
  <c r="AX29" i="81" s="1"/>
  <c r="AQ89" i="202"/>
  <c r="AR89" i="202" s="1"/>
  <c r="AQ88" i="202"/>
  <c r="AR88" i="202" s="1"/>
  <c r="AQ86" i="202"/>
  <c r="AR86" i="202" s="1"/>
  <c r="AQ85" i="202"/>
  <c r="AR85" i="202" s="1"/>
  <c r="AQ84" i="202"/>
  <c r="AQ54" i="202"/>
  <c r="AR54" i="202" s="1"/>
  <c r="AQ44" i="202"/>
  <c r="AR44" i="202" s="1"/>
  <c r="AR43" i="202"/>
  <c r="AQ34" i="202"/>
  <c r="AQ93" i="202"/>
  <c r="AR93" i="202" s="1"/>
  <c r="AQ52" i="202"/>
  <c r="AR52" i="202" s="1"/>
  <c r="AQ42" i="202"/>
  <c r="AR42" i="202" s="1"/>
  <c r="AQ32" i="202"/>
  <c r="AQ19" i="202"/>
  <c r="AQ18" i="202"/>
  <c r="AR18" i="202" s="1"/>
  <c r="AQ17" i="202"/>
  <c r="AR17" i="202" s="1"/>
  <c r="AQ16" i="202"/>
  <c r="AR16" i="202" s="1"/>
  <c r="AQ82" i="202"/>
  <c r="AR82" i="202" s="1"/>
  <c r="AQ81" i="202"/>
  <c r="AR81" i="202" s="1"/>
  <c r="AQ80" i="202"/>
  <c r="AR80" i="202" s="1"/>
  <c r="AQ79" i="202"/>
  <c r="AQ78" i="202"/>
  <c r="AQ77" i="202"/>
  <c r="AQ76" i="202"/>
  <c r="AR76" i="202" s="1"/>
  <c r="AQ75" i="202"/>
  <c r="AR75" i="202" s="1"/>
  <c r="AQ74" i="202"/>
  <c r="AR74" i="202" s="1"/>
  <c r="AQ73" i="202"/>
  <c r="AR73" i="202" s="1"/>
  <c r="AQ72" i="202"/>
  <c r="AQ71" i="202"/>
  <c r="AR71" i="202" s="1"/>
  <c r="AQ70" i="202"/>
  <c r="AR70" i="202" s="1"/>
  <c r="AQ69" i="202"/>
  <c r="AR69" i="202" s="1"/>
  <c r="AQ68" i="202"/>
  <c r="AQ67" i="202"/>
  <c r="AR67" i="202" s="1"/>
  <c r="AQ66" i="202"/>
  <c r="AR66" i="202" s="1"/>
  <c r="AQ65" i="202"/>
  <c r="AR65" i="202" s="1"/>
  <c r="AQ56" i="202"/>
  <c r="AR56" i="202" s="1"/>
  <c r="AQ46" i="202"/>
  <c r="AR45" i="202"/>
  <c r="AQ36" i="202"/>
  <c r="AR36" i="202" s="1"/>
  <c r="AQ23" i="202"/>
  <c r="AQ8" i="202"/>
  <c r="AR8" i="202" s="1"/>
  <c r="AR84" i="202"/>
  <c r="AQ83" i="202"/>
  <c r="AR83" i="202" s="1"/>
  <c r="AQ55" i="202"/>
  <c r="AR55" i="202" s="1"/>
  <c r="AQ45" i="202"/>
  <c r="AQ35" i="202"/>
  <c r="AR35" i="202" s="1"/>
  <c r="AR34" i="202"/>
  <c r="AQ22" i="202"/>
  <c r="AR22" i="202" s="1"/>
  <c r="AR21" i="202"/>
  <c r="AQ97" i="202"/>
  <c r="AR97" i="202" s="1"/>
  <c r="AQ59" i="202"/>
  <c r="AR59" i="202" s="1"/>
  <c r="AQ37" i="202"/>
  <c r="AR37" i="202" s="1"/>
  <c r="AQ28" i="202"/>
  <c r="AQ10" i="202"/>
  <c r="AR10" i="202" s="1"/>
  <c r="AR78" i="202"/>
  <c r="AR68" i="202"/>
  <c r="AQ53" i="202"/>
  <c r="AR53" i="202" s="1"/>
  <c r="AQ25" i="202"/>
  <c r="AR25" i="202" s="1"/>
  <c r="AQ20" i="202"/>
  <c r="AR20" i="202" s="1"/>
  <c r="AR11" i="202"/>
  <c r="AQ63" i="202"/>
  <c r="AR63" i="202" s="1"/>
  <c r="AQ47" i="202"/>
  <c r="AR47" i="202" s="1"/>
  <c r="AQ38" i="202"/>
  <c r="AR38" i="202" s="1"/>
  <c r="AQ29" i="202"/>
  <c r="AR29" i="202" s="1"/>
  <c r="AQ21" i="202"/>
  <c r="AQ11" i="202"/>
  <c r="AQ92" i="202"/>
  <c r="AR92" i="202" s="1"/>
  <c r="AQ62" i="202"/>
  <c r="AR62" i="202" s="1"/>
  <c r="AQ43" i="202"/>
  <c r="AR28" i="202"/>
  <c r="AQ24" i="202"/>
  <c r="AR19" i="202"/>
  <c r="AQ9" i="202"/>
  <c r="AQ91" i="202"/>
  <c r="AR91" i="202" s="1"/>
  <c r="AQ40" i="202"/>
  <c r="AR40" i="202" s="1"/>
  <c r="AQ33" i="202"/>
  <c r="AR33" i="202" s="1"/>
  <c r="AQ98" i="202"/>
  <c r="AR98" i="202" s="1"/>
  <c r="AQ30" i="202"/>
  <c r="AR30" i="202" s="1"/>
  <c r="AQ87" i="202"/>
  <c r="AR87" i="202" s="1"/>
  <c r="AQ61" i="202"/>
  <c r="AR61" i="202" s="1"/>
  <c r="AR50" i="202"/>
  <c r="AQ41" i="202"/>
  <c r="AR41" i="202" s="1"/>
  <c r="AQ31" i="202"/>
  <c r="AR31" i="202" s="1"/>
  <c r="AQ13" i="202"/>
  <c r="AR13" i="202" s="1"/>
  <c r="AQ96" i="202"/>
  <c r="AR96" i="202" s="1"/>
  <c r="AQ94" i="202"/>
  <c r="AR94" i="202" s="1"/>
  <c r="AR77" i="202"/>
  <c r="AQ50" i="202"/>
  <c r="AQ26" i="202"/>
  <c r="AR26" i="202" s="1"/>
  <c r="AR79" i="202"/>
  <c r="AQ57" i="202"/>
  <c r="AR57" i="202" s="1"/>
  <c r="AR48" i="202"/>
  <c r="AR24" i="202"/>
  <c r="AQ14" i="202"/>
  <c r="AR14" i="202" s="1"/>
  <c r="AQ48" i="202"/>
  <c r="AR32" i="202"/>
  <c r="AQ90" i="202"/>
  <c r="AR90" i="202" s="1"/>
  <c r="AQ64" i="202"/>
  <c r="AR64" i="202" s="1"/>
  <c r="AR46" i="202"/>
  <c r="AQ95" i="202"/>
  <c r="AR95" i="202" s="1"/>
  <c r="AR72" i="202"/>
  <c r="AQ60" i="202"/>
  <c r="AR60" i="202" s="1"/>
  <c r="AQ51" i="202"/>
  <c r="AR51" i="202" s="1"/>
  <c r="AQ39" i="202"/>
  <c r="AR39" i="202" s="1"/>
  <c r="AQ15" i="202"/>
  <c r="AR15" i="202" s="1"/>
  <c r="AR23" i="202"/>
  <c r="AQ12" i="202"/>
  <c r="AR12" i="202" s="1"/>
  <c r="AQ58" i="202"/>
  <c r="AR58" i="202" s="1"/>
  <c r="AQ49" i="202"/>
  <c r="AR49" i="202" s="1"/>
  <c r="AQ27" i="202"/>
  <c r="AR27" i="202" s="1"/>
  <c r="AR9" i="202"/>
  <c r="W96" i="81"/>
  <c r="W65" i="81"/>
  <c r="W56" i="81"/>
  <c r="W55" i="81"/>
  <c r="W54" i="81"/>
  <c r="W53" i="81"/>
  <c r="W52" i="81"/>
  <c r="W14" i="81"/>
  <c r="W97" i="81"/>
  <c r="W90" i="81"/>
  <c r="W51" i="81"/>
  <c r="W50" i="81"/>
  <c r="W15" i="81"/>
  <c r="W99" i="81"/>
  <c r="W64" i="81"/>
  <c r="W49" i="81"/>
  <c r="W16" i="81"/>
  <c r="W89" i="81"/>
  <c r="W67" i="81"/>
  <c r="W66" i="81"/>
  <c r="W13" i="81"/>
  <c r="W8" i="81"/>
  <c r="W95" i="81"/>
  <c r="W93" i="81"/>
  <c r="W87" i="81"/>
  <c r="W76" i="81"/>
  <c r="W38" i="81"/>
  <c r="W33" i="81"/>
  <c r="W28" i="81"/>
  <c r="W20" i="81"/>
  <c r="W85" i="81"/>
  <c r="W80" i="81"/>
  <c r="W59" i="81"/>
  <c r="W36" i="81"/>
  <c r="W31" i="81"/>
  <c r="W26" i="81"/>
  <c r="W23" i="81"/>
  <c r="W11" i="81"/>
  <c r="W94" i="81"/>
  <c r="W92" i="81"/>
  <c r="W86" i="81"/>
  <c r="W78" i="81"/>
  <c r="W75" i="81"/>
  <c r="W37" i="81"/>
  <c r="W32" i="81"/>
  <c r="W9" i="81"/>
  <c r="W79" i="81"/>
  <c r="W73" i="81"/>
  <c r="W62" i="81"/>
  <c r="W47" i="81"/>
  <c r="W22" i="81"/>
  <c r="W10" i="81"/>
  <c r="W63" i="81"/>
  <c r="W40" i="81"/>
  <c r="W25" i="81"/>
  <c r="W21" i="81"/>
  <c r="W88" i="81"/>
  <c r="W48" i="81"/>
  <c r="W29" i="81"/>
  <c r="W17" i="81"/>
  <c r="W98" i="81"/>
  <c r="W71" i="81"/>
  <c r="W43" i="81"/>
  <c r="W83" i="81"/>
  <c r="W81" i="81"/>
  <c r="W77" i="81"/>
  <c r="W69" i="81"/>
  <c r="W61" i="81"/>
  <c r="W41" i="81"/>
  <c r="W35" i="81"/>
  <c r="W91" i="81"/>
  <c r="W57" i="81"/>
  <c r="W46" i="81"/>
  <c r="W18" i="81"/>
  <c r="W72" i="81"/>
  <c r="W30" i="81"/>
  <c r="W74" i="81"/>
  <c r="W42" i="81"/>
  <c r="W82" i="81"/>
  <c r="W70" i="81"/>
  <c r="W60" i="81"/>
  <c r="W34" i="81"/>
  <c r="W19" i="81"/>
  <c r="W68" i="81"/>
  <c r="W84" i="81"/>
  <c r="W45" i="81"/>
  <c r="W58" i="81"/>
  <c r="W12" i="81"/>
  <c r="W39" i="81"/>
  <c r="W27" i="81"/>
  <c r="W24" i="81"/>
  <c r="W44" i="81"/>
  <c r="AN98" i="87"/>
  <c r="AO98" i="87" s="1"/>
  <c r="AN88" i="87"/>
  <c r="AO88" i="87" s="1"/>
  <c r="AN50" i="87"/>
  <c r="AO50" i="87" s="1"/>
  <c r="AN48" i="87"/>
  <c r="AO48" i="87" s="1"/>
  <c r="AN47" i="87"/>
  <c r="AO47" i="87" s="1"/>
  <c r="AN46" i="87"/>
  <c r="AN25" i="87"/>
  <c r="AN8" i="87"/>
  <c r="AO8" i="87" s="1"/>
  <c r="AN97" i="87"/>
  <c r="AO97" i="87" s="1"/>
  <c r="AN81" i="87"/>
  <c r="AN80" i="87"/>
  <c r="AO80" i="87" s="1"/>
  <c r="AN79" i="87"/>
  <c r="AO79" i="87" s="1"/>
  <c r="AN78" i="87"/>
  <c r="AO78" i="87" s="1"/>
  <c r="AN77" i="87"/>
  <c r="AO77" i="87" s="1"/>
  <c r="AN76" i="87"/>
  <c r="AO76" i="87" s="1"/>
  <c r="AN75" i="87"/>
  <c r="AN74" i="87"/>
  <c r="AO74" i="87" s="1"/>
  <c r="AN73" i="87"/>
  <c r="AN72" i="87"/>
  <c r="AN71" i="87"/>
  <c r="AN70" i="87"/>
  <c r="AO70" i="87" s="1"/>
  <c r="AN69" i="87"/>
  <c r="AO69" i="87" s="1"/>
  <c r="AN68" i="87"/>
  <c r="AO68" i="87" s="1"/>
  <c r="AN67" i="87"/>
  <c r="AO67" i="87" s="1"/>
  <c r="AN66" i="87"/>
  <c r="AO66" i="87" s="1"/>
  <c r="AN65" i="87"/>
  <c r="AN53" i="87"/>
  <c r="AO46" i="87"/>
  <c r="AN27" i="87"/>
  <c r="AO27" i="87" s="1"/>
  <c r="AN26" i="87"/>
  <c r="AO25" i="87"/>
  <c r="AN9" i="87"/>
  <c r="AO9" i="87" s="1"/>
  <c r="AN94" i="87"/>
  <c r="AO94" i="87" s="1"/>
  <c r="AN83" i="87"/>
  <c r="AO83" i="87" s="1"/>
  <c r="AO73" i="87"/>
  <c r="AO53" i="87"/>
  <c r="AN29" i="87"/>
  <c r="AO29" i="87" s="1"/>
  <c r="AN20" i="87"/>
  <c r="AO20" i="87" s="1"/>
  <c r="AN85" i="87"/>
  <c r="AO85" i="87" s="1"/>
  <c r="AN84" i="87"/>
  <c r="AO84" i="87" s="1"/>
  <c r="AN43" i="87"/>
  <c r="AO43" i="87" s="1"/>
  <c r="AN34" i="87"/>
  <c r="AO34" i="87" s="1"/>
  <c r="AN33" i="87"/>
  <c r="AO33" i="87" s="1"/>
  <c r="AN30" i="87"/>
  <c r="AO30" i="87" s="1"/>
  <c r="AN23" i="87"/>
  <c r="AO23" i="87" s="1"/>
  <c r="AN22" i="87"/>
  <c r="AO22" i="87" s="1"/>
  <c r="AN21" i="87"/>
  <c r="AO21" i="87" s="1"/>
  <c r="AN89" i="87"/>
  <c r="AO89" i="87" s="1"/>
  <c r="AN64" i="87"/>
  <c r="AO64" i="87" s="1"/>
  <c r="AN55" i="87"/>
  <c r="AO55" i="87" s="1"/>
  <c r="AN54" i="87"/>
  <c r="AO54" i="87" s="1"/>
  <c r="AN35" i="87"/>
  <c r="AO35" i="87" s="1"/>
  <c r="AN31" i="87"/>
  <c r="AO31" i="87" s="1"/>
  <c r="AN24" i="87"/>
  <c r="AO24" i="87" s="1"/>
  <c r="AN95" i="87"/>
  <c r="AO95" i="87" s="1"/>
  <c r="AN90" i="87"/>
  <c r="AO90" i="87" s="1"/>
  <c r="AN86" i="87"/>
  <c r="AO86" i="87" s="1"/>
  <c r="AN59" i="87"/>
  <c r="AO59" i="87" s="1"/>
  <c r="AN56" i="87"/>
  <c r="AO56" i="87" s="1"/>
  <c r="AN49" i="87"/>
  <c r="AO49" i="87" s="1"/>
  <c r="AN44" i="87"/>
  <c r="AO44" i="87" s="1"/>
  <c r="AN37" i="87"/>
  <c r="AO37" i="87" s="1"/>
  <c r="AN36" i="87"/>
  <c r="AO36" i="87" s="1"/>
  <c r="AN32" i="87"/>
  <c r="AO32" i="87" s="1"/>
  <c r="AO13" i="87"/>
  <c r="AO75" i="87"/>
  <c r="AO65" i="87"/>
  <c r="AO57" i="87"/>
  <c r="AO39" i="87"/>
  <c r="AN38" i="87"/>
  <c r="AO38" i="87" s="1"/>
  <c r="AO26" i="87"/>
  <c r="AN14" i="87"/>
  <c r="AO14" i="87" s="1"/>
  <c r="AN13" i="87"/>
  <c r="AN10" i="87"/>
  <c r="AO10" i="87" s="1"/>
  <c r="AN63" i="87"/>
  <c r="AO63" i="87" s="1"/>
  <c r="AN42" i="87"/>
  <c r="AO42" i="87" s="1"/>
  <c r="AN19" i="87"/>
  <c r="AO19" i="87" s="1"/>
  <c r="AN96" i="87"/>
  <c r="AO96" i="87" s="1"/>
  <c r="AN60" i="87"/>
  <c r="AO60" i="87" s="1"/>
  <c r="AN39" i="87"/>
  <c r="AN12" i="87"/>
  <c r="AO12" i="87" s="1"/>
  <c r="AN15" i="87"/>
  <c r="AO15" i="87" s="1"/>
  <c r="AO81" i="87"/>
  <c r="AO71" i="87"/>
  <c r="AN58" i="87"/>
  <c r="AO58" i="87" s="1"/>
  <c r="AN52" i="87"/>
  <c r="AO52" i="87" s="1"/>
  <c r="AN93" i="87"/>
  <c r="AO93" i="87" s="1"/>
  <c r="AN87" i="87"/>
  <c r="AO87" i="87" s="1"/>
  <c r="AN18" i="87"/>
  <c r="AO18" i="87" s="1"/>
  <c r="AN91" i="87"/>
  <c r="AO91" i="87" s="1"/>
  <c r="AN61" i="87"/>
  <c r="AO61" i="87" s="1"/>
  <c r="AN40" i="87"/>
  <c r="AO40" i="87" s="1"/>
  <c r="AN28" i="87"/>
  <c r="AO28" i="87" s="1"/>
  <c r="AN16" i="87"/>
  <c r="AO16" i="87" s="1"/>
  <c r="AN11" i="87"/>
  <c r="AO11" i="87" s="1"/>
  <c r="AN82" i="87"/>
  <c r="AO82" i="87" s="1"/>
  <c r="AO72" i="87"/>
  <c r="AN51" i="87"/>
  <c r="AO51" i="87" s="1"/>
  <c r="AN92" i="87"/>
  <c r="AO92" i="87" s="1"/>
  <c r="AN62" i="87"/>
  <c r="AO62" i="87" s="1"/>
  <c r="AN57" i="87"/>
  <c r="AN45" i="87"/>
  <c r="AO45" i="87" s="1"/>
  <c r="AN41" i="87"/>
  <c r="AO41" i="87" s="1"/>
  <c r="AN17" i="87"/>
  <c r="AO17" i="87" s="1"/>
  <c r="W87" i="67"/>
  <c r="W74" i="67"/>
  <c r="W41" i="67"/>
  <c r="W30" i="67"/>
  <c r="W10" i="67"/>
  <c r="W9" i="67"/>
  <c r="W8" i="67"/>
  <c r="W93" i="67"/>
  <c r="W73" i="67"/>
  <c r="W72" i="67"/>
  <c r="W71" i="67"/>
  <c r="W55" i="67"/>
  <c r="W53" i="67"/>
  <c r="W52" i="67"/>
  <c r="W51" i="67"/>
  <c r="W50" i="67"/>
  <c r="W40" i="67"/>
  <c r="W31" i="67"/>
  <c r="W16" i="67"/>
  <c r="W15" i="67"/>
  <c r="W14" i="67"/>
  <c r="W13" i="67"/>
  <c r="W12" i="67"/>
  <c r="W11" i="67"/>
  <c r="W91" i="67"/>
  <c r="W88" i="67"/>
  <c r="W83" i="67"/>
  <c r="W65" i="67"/>
  <c r="W44" i="67"/>
  <c r="W38" i="67"/>
  <c r="W33" i="67"/>
  <c r="W21" i="67"/>
  <c r="W84" i="67"/>
  <c r="W79" i="67"/>
  <c r="W66" i="67"/>
  <c r="W56" i="67"/>
  <c r="W34" i="67"/>
  <c r="W97" i="67"/>
  <c r="W92" i="67"/>
  <c r="W89" i="67"/>
  <c r="W75" i="67"/>
  <c r="W67" i="67"/>
  <c r="W57" i="67"/>
  <c r="W48" i="67"/>
  <c r="W39" i="67"/>
  <c r="W35" i="67"/>
  <c r="W22" i="67"/>
  <c r="W85" i="67"/>
  <c r="W76" i="67"/>
  <c r="W68" i="67"/>
  <c r="W58" i="67"/>
  <c r="W45" i="67"/>
  <c r="W23" i="67"/>
  <c r="W98" i="67"/>
  <c r="W96" i="67"/>
  <c r="W82" i="67"/>
  <c r="W64" i="67"/>
  <c r="W54" i="67"/>
  <c r="W47" i="67"/>
  <c r="W32" i="67"/>
  <c r="W29" i="67"/>
  <c r="W28" i="67"/>
  <c r="W99" i="67"/>
  <c r="W86" i="67"/>
  <c r="W81" i="67"/>
  <c r="W77" i="67"/>
  <c r="W70" i="67"/>
  <c r="W60" i="67"/>
  <c r="W27" i="67"/>
  <c r="W94" i="67"/>
  <c r="W62" i="67"/>
  <c r="W37" i="67"/>
  <c r="W90" i="67"/>
  <c r="W46" i="67"/>
  <c r="W42" i="67"/>
  <c r="W17" i="67"/>
  <c r="W80" i="67"/>
  <c r="W24" i="67"/>
  <c r="W19" i="67"/>
  <c r="W61" i="67"/>
  <c r="W36" i="67"/>
  <c r="W26" i="67"/>
  <c r="W78" i="67"/>
  <c r="W69" i="67"/>
  <c r="W63" i="67"/>
  <c r="W59" i="67"/>
  <c r="W49" i="67"/>
  <c r="W95" i="67"/>
  <c r="W43" i="67"/>
  <c r="W25" i="67"/>
  <c r="W20" i="67"/>
  <c r="W18" i="67"/>
  <c r="AQ73" i="73"/>
  <c r="AR72" i="73"/>
  <c r="AQ61" i="73"/>
  <c r="AQ41" i="73"/>
  <c r="AR41" i="73" s="1"/>
  <c r="AQ33" i="73"/>
  <c r="AR33" i="73" s="1"/>
  <c r="AQ25" i="73"/>
  <c r="AR25" i="73" s="1"/>
  <c r="AR81" i="73"/>
  <c r="AQ72" i="73"/>
  <c r="AQ57" i="73"/>
  <c r="AR57" i="73" s="1"/>
  <c r="AQ49" i="73"/>
  <c r="AR49" i="73" s="1"/>
  <c r="AQ40" i="73"/>
  <c r="AR40" i="73" s="1"/>
  <c r="AQ32" i="73"/>
  <c r="AR32" i="73" s="1"/>
  <c r="AQ24" i="73"/>
  <c r="AR24" i="73" s="1"/>
  <c r="AR82" i="73"/>
  <c r="AQ81" i="73"/>
  <c r="AQ71" i="73"/>
  <c r="AR71" i="73" s="1"/>
  <c r="AQ39" i="73"/>
  <c r="AR39" i="73" s="1"/>
  <c r="AQ31" i="73"/>
  <c r="AR31" i="73" s="1"/>
  <c r="AQ23" i="73"/>
  <c r="AR23" i="73" s="1"/>
  <c r="AQ97" i="73"/>
  <c r="AR97" i="73" s="1"/>
  <c r="AQ96" i="73"/>
  <c r="AQ75" i="73"/>
  <c r="AR75" i="73" s="1"/>
  <c r="AQ63" i="73"/>
  <c r="AR63" i="73" s="1"/>
  <c r="AQ52" i="73"/>
  <c r="AQ91" i="73"/>
  <c r="AR91" i="73" s="1"/>
  <c r="AR87" i="73"/>
  <c r="AQ76" i="73"/>
  <c r="AR73" i="73"/>
  <c r="AQ67" i="73"/>
  <c r="AQ64" i="73"/>
  <c r="AR64" i="73" s="1"/>
  <c r="AR61" i="73"/>
  <c r="AQ58" i="73"/>
  <c r="AR58" i="73" s="1"/>
  <c r="AQ28" i="73"/>
  <c r="AQ11" i="73"/>
  <c r="AR11" i="73" s="1"/>
  <c r="AQ87" i="73"/>
  <c r="AQ83" i="73"/>
  <c r="AR83" i="73" s="1"/>
  <c r="AQ68" i="73"/>
  <c r="AR68" i="73" s="1"/>
  <c r="AQ34" i="73"/>
  <c r="AR34" i="73" s="1"/>
  <c r="AQ29" i="73"/>
  <c r="AR29" i="73" s="1"/>
  <c r="AQ18" i="73"/>
  <c r="AR18" i="73" s="1"/>
  <c r="AQ8" i="73"/>
  <c r="AR8" i="73" s="1"/>
  <c r="AQ95" i="73"/>
  <c r="AR95" i="73" s="1"/>
  <c r="AQ92" i="73"/>
  <c r="AR92" i="73" s="1"/>
  <c r="AQ77" i="73"/>
  <c r="AR77" i="73" s="1"/>
  <c r="AQ69" i="73"/>
  <c r="AR69" i="73" s="1"/>
  <c r="AQ54" i="73"/>
  <c r="AR54" i="73" s="1"/>
  <c r="AQ53" i="73"/>
  <c r="AR53" i="73" s="1"/>
  <c r="AQ44" i="73"/>
  <c r="AR44" i="73" s="1"/>
  <c r="AQ30" i="73"/>
  <c r="AR30" i="73" s="1"/>
  <c r="AQ15" i="73"/>
  <c r="AR15" i="73" s="1"/>
  <c r="AR94" i="73"/>
  <c r="AQ90" i="73"/>
  <c r="AR90" i="73" s="1"/>
  <c r="AQ66" i="73"/>
  <c r="AR66" i="73" s="1"/>
  <c r="AQ48" i="73"/>
  <c r="AR48" i="73" s="1"/>
  <c r="AQ17" i="73"/>
  <c r="AR17" i="73" s="1"/>
  <c r="AQ98" i="73"/>
  <c r="AR98" i="73" s="1"/>
  <c r="AQ59" i="73"/>
  <c r="AR59" i="73" s="1"/>
  <c r="AQ26" i="73"/>
  <c r="AR26" i="73" s="1"/>
  <c r="AR21" i="73"/>
  <c r="AQ70" i="73"/>
  <c r="AR70" i="73" s="1"/>
  <c r="AQ47" i="73"/>
  <c r="AR47" i="73" s="1"/>
  <c r="AQ42" i="73"/>
  <c r="AR42" i="73" s="1"/>
  <c r="AQ21" i="73"/>
  <c r="AQ88" i="73"/>
  <c r="AR88" i="73" s="1"/>
  <c r="AR67" i="73"/>
  <c r="AQ65" i="73"/>
  <c r="AR65" i="73" s="1"/>
  <c r="AQ37" i="73"/>
  <c r="AR37" i="73" s="1"/>
  <c r="AQ16" i="73"/>
  <c r="AR16" i="73" s="1"/>
  <c r="AQ55" i="73"/>
  <c r="AR55" i="73" s="1"/>
  <c r="AQ45" i="73"/>
  <c r="AR45" i="73" s="1"/>
  <c r="AQ93" i="73"/>
  <c r="AR93" i="73" s="1"/>
  <c r="AQ86" i="73"/>
  <c r="AR86" i="73" s="1"/>
  <c r="AQ78" i="73"/>
  <c r="AR78" i="73" s="1"/>
  <c r="AR52" i="73"/>
  <c r="AQ50" i="73"/>
  <c r="AR50" i="73" s="1"/>
  <c r="AQ19" i="73"/>
  <c r="AR19" i="73" s="1"/>
  <c r="AQ14" i="73"/>
  <c r="AR14" i="73" s="1"/>
  <c r="AQ12" i="73"/>
  <c r="AR12" i="73" s="1"/>
  <c r="AQ10" i="73"/>
  <c r="AR10" i="73" s="1"/>
  <c r="AQ89" i="73"/>
  <c r="AR89" i="73" s="1"/>
  <c r="AQ62" i="73"/>
  <c r="AR62" i="73" s="1"/>
  <c r="AQ60" i="73"/>
  <c r="AR60" i="73" s="1"/>
  <c r="AQ46" i="73"/>
  <c r="AR46" i="73" s="1"/>
  <c r="AQ43" i="73"/>
  <c r="AR43" i="73" s="1"/>
  <c r="AQ38" i="73"/>
  <c r="AR38" i="73" s="1"/>
  <c r="AQ35" i="73"/>
  <c r="AR35" i="73" s="1"/>
  <c r="AQ79" i="73"/>
  <c r="AR79" i="73" s="1"/>
  <c r="AQ20" i="73"/>
  <c r="AR20" i="73" s="1"/>
  <c r="AQ82" i="73"/>
  <c r="AQ80" i="73"/>
  <c r="AR80" i="73" s="1"/>
  <c r="AQ51" i="73"/>
  <c r="AR51" i="73" s="1"/>
  <c r="AQ36" i="73"/>
  <c r="AR36" i="73" s="1"/>
  <c r="AR28" i="73"/>
  <c r="AQ13" i="73"/>
  <c r="AR13" i="73" s="1"/>
  <c r="AQ9" i="73"/>
  <c r="AR9" i="73" s="1"/>
  <c r="AQ74" i="73"/>
  <c r="AR74" i="73" s="1"/>
  <c r="AQ85" i="73"/>
  <c r="AR85" i="73" s="1"/>
  <c r="AQ27" i="73"/>
  <c r="AR27" i="73" s="1"/>
  <c r="AQ94" i="73"/>
  <c r="AR76" i="73"/>
  <c r="AR96" i="73"/>
  <c r="AQ84" i="73"/>
  <c r="AR84" i="73" s="1"/>
  <c r="AQ56" i="73"/>
  <c r="AR56" i="73" s="1"/>
  <c r="AQ22" i="73"/>
  <c r="AR22" i="73" s="1"/>
  <c r="AN95" i="75"/>
  <c r="AO95" i="75" s="1"/>
  <c r="AN86" i="75"/>
  <c r="AO86" i="75" s="1"/>
  <c r="AN80" i="75"/>
  <c r="AO80" i="75" s="1"/>
  <c r="AN72" i="75"/>
  <c r="AO72" i="75" s="1"/>
  <c r="AN84" i="75"/>
  <c r="AO84" i="75" s="1"/>
  <c r="AN82" i="75"/>
  <c r="AO82" i="75" s="1"/>
  <c r="AN81" i="75"/>
  <c r="AO81" i="75" s="1"/>
  <c r="AN63" i="75"/>
  <c r="AO63" i="75" s="1"/>
  <c r="AN50" i="75"/>
  <c r="AO50" i="75" s="1"/>
  <c r="AN49" i="75"/>
  <c r="AO49" i="75" s="1"/>
  <c r="AO48" i="75"/>
  <c r="AN39" i="75"/>
  <c r="AO39" i="75" s="1"/>
  <c r="AN38" i="75"/>
  <c r="AN28" i="75"/>
  <c r="AO28" i="75" s="1"/>
  <c r="AN96" i="75"/>
  <c r="AO96" i="75" s="1"/>
  <c r="AN93" i="75"/>
  <c r="AO93" i="75" s="1"/>
  <c r="AN92" i="75"/>
  <c r="AN62" i="75"/>
  <c r="AO62" i="75" s="1"/>
  <c r="AN61" i="75"/>
  <c r="AO61" i="75" s="1"/>
  <c r="AN60" i="75"/>
  <c r="AO60" i="75" s="1"/>
  <c r="AN59" i="75"/>
  <c r="AO38" i="75"/>
  <c r="AN18" i="75"/>
  <c r="AO18" i="75" s="1"/>
  <c r="AN8" i="75"/>
  <c r="AO8" i="75" s="1"/>
  <c r="AN87" i="75"/>
  <c r="AO87" i="75" s="1"/>
  <c r="AN58" i="75"/>
  <c r="AO58" i="75" s="1"/>
  <c r="AO57" i="75"/>
  <c r="AN51" i="75"/>
  <c r="AO51" i="75" s="1"/>
  <c r="AO31" i="75"/>
  <c r="AN26" i="75"/>
  <c r="AO26" i="75" s="1"/>
  <c r="AN19" i="75"/>
  <c r="AO19" i="75" s="1"/>
  <c r="AN83" i="75"/>
  <c r="AO83" i="75" s="1"/>
  <c r="AO69" i="75"/>
  <c r="AO68" i="75"/>
  <c r="AO66" i="75"/>
  <c r="AN57" i="75"/>
  <c r="AO54" i="75"/>
  <c r="AN52" i="75"/>
  <c r="AO52" i="75" s="1"/>
  <c r="AN32" i="75"/>
  <c r="AO32" i="75" s="1"/>
  <c r="AN31" i="75"/>
  <c r="AN91" i="75"/>
  <c r="AO91" i="75" s="1"/>
  <c r="AN90" i="75"/>
  <c r="AO90" i="75" s="1"/>
  <c r="AN47" i="75"/>
  <c r="AO47" i="75" s="1"/>
  <c r="AN46" i="75"/>
  <c r="AN45" i="75"/>
  <c r="AO45" i="75" s="1"/>
  <c r="AN44" i="75"/>
  <c r="AN24" i="75"/>
  <c r="AO24" i="75" s="1"/>
  <c r="AN16" i="75"/>
  <c r="AO16" i="75" s="1"/>
  <c r="AN15" i="75"/>
  <c r="AN10" i="75"/>
  <c r="AO10" i="75" s="1"/>
  <c r="AN98" i="75"/>
  <c r="AO98" i="75" s="1"/>
  <c r="AN73" i="75"/>
  <c r="AO73" i="75" s="1"/>
  <c r="AN69" i="75"/>
  <c r="AN54" i="75"/>
  <c r="AO46" i="75"/>
  <c r="AN25" i="75"/>
  <c r="AO25" i="75" s="1"/>
  <c r="AN9" i="75"/>
  <c r="AO9" i="75" s="1"/>
  <c r="AN89" i="75"/>
  <c r="AO89" i="75" s="1"/>
  <c r="AN65" i="75"/>
  <c r="AO65" i="75" s="1"/>
  <c r="AN30" i="75"/>
  <c r="AO30" i="75" s="1"/>
  <c r="AN17" i="75"/>
  <c r="AO17" i="75" s="1"/>
  <c r="AN14" i="75"/>
  <c r="AO14" i="75" s="1"/>
  <c r="AN94" i="75"/>
  <c r="AO94" i="75" s="1"/>
  <c r="AN79" i="75"/>
  <c r="AO79" i="75" s="1"/>
  <c r="AN74" i="75"/>
  <c r="AO74" i="75" s="1"/>
  <c r="AN70" i="75"/>
  <c r="AO70" i="75" s="1"/>
  <c r="AN23" i="75"/>
  <c r="AO23" i="75" s="1"/>
  <c r="AO92" i="75"/>
  <c r="AN75" i="75"/>
  <c r="AO75" i="75" s="1"/>
  <c r="AN66" i="75"/>
  <c r="AO44" i="75"/>
  <c r="AN41" i="75"/>
  <c r="AO41" i="75" s="1"/>
  <c r="AN36" i="75"/>
  <c r="AO36" i="75" s="1"/>
  <c r="AN33" i="75"/>
  <c r="AO33" i="75" s="1"/>
  <c r="AN20" i="75"/>
  <c r="AO20" i="75" s="1"/>
  <c r="AN76" i="75"/>
  <c r="AN67" i="75"/>
  <c r="AO67" i="75" s="1"/>
  <c r="AN97" i="75"/>
  <c r="AO97" i="75" s="1"/>
  <c r="AN85" i="75"/>
  <c r="AO85" i="75" s="1"/>
  <c r="AN56" i="75"/>
  <c r="AO56" i="75" s="1"/>
  <c r="AN42" i="75"/>
  <c r="AO42" i="75" s="1"/>
  <c r="AN37" i="75"/>
  <c r="AO37" i="75" s="1"/>
  <c r="AN34" i="75"/>
  <c r="AO34" i="75" s="1"/>
  <c r="AN29" i="75"/>
  <c r="AO29" i="75" s="1"/>
  <c r="AN21" i="75"/>
  <c r="AO21" i="75" s="1"/>
  <c r="AN11" i="75"/>
  <c r="AO11" i="75" s="1"/>
  <c r="AN88" i="75"/>
  <c r="AO88" i="75" s="1"/>
  <c r="AN53" i="75"/>
  <c r="AO53" i="75" s="1"/>
  <c r="AN48" i="75"/>
  <c r="AN13" i="75"/>
  <c r="AO13" i="75" s="1"/>
  <c r="AN55" i="75"/>
  <c r="AO55" i="75" s="1"/>
  <c r="AN27" i="75"/>
  <c r="AO27" i="75" s="1"/>
  <c r="AO76" i="75"/>
  <c r="AO59" i="75"/>
  <c r="AN78" i="75"/>
  <c r="AO78" i="75" s="1"/>
  <c r="AN64" i="75"/>
  <c r="AO64" i="75" s="1"/>
  <c r="AN71" i="75"/>
  <c r="AO71" i="75" s="1"/>
  <c r="AN43" i="75"/>
  <c r="AO43" i="75" s="1"/>
  <c r="AN35" i="75"/>
  <c r="AO35" i="75" s="1"/>
  <c r="AO15" i="75"/>
  <c r="AN77" i="75"/>
  <c r="AO77" i="75" s="1"/>
  <c r="AN40" i="75"/>
  <c r="AO40" i="75" s="1"/>
  <c r="AN12" i="75"/>
  <c r="AO12" i="75" s="1"/>
  <c r="AN22" i="75"/>
  <c r="AO22" i="75" s="1"/>
  <c r="AN68" i="75"/>
  <c r="AK98" i="80"/>
  <c r="AL98" i="80" s="1"/>
  <c r="AK91" i="80"/>
  <c r="AL91" i="80" s="1"/>
  <c r="AK83" i="80"/>
  <c r="AL83" i="80" s="1"/>
  <c r="AK73" i="80"/>
  <c r="AK72" i="80"/>
  <c r="AL72" i="80" s="1"/>
  <c r="AK71" i="80"/>
  <c r="AL71" i="80" s="1"/>
  <c r="AK70" i="80"/>
  <c r="AK69" i="80"/>
  <c r="AL69" i="80" s="1"/>
  <c r="AK68" i="80"/>
  <c r="AL68" i="80" s="1"/>
  <c r="AK67" i="80"/>
  <c r="AL9" i="80"/>
  <c r="AK92" i="80"/>
  <c r="AL92" i="80" s="1"/>
  <c r="AK84" i="80"/>
  <c r="AL84" i="80" s="1"/>
  <c r="AL75" i="80"/>
  <c r="AK74" i="80"/>
  <c r="AL74" i="80" s="1"/>
  <c r="AL13" i="80"/>
  <c r="AL11" i="80"/>
  <c r="AL10" i="80"/>
  <c r="AK9" i="80"/>
  <c r="AL8" i="80"/>
  <c r="AL76" i="80"/>
  <c r="AK75" i="80"/>
  <c r="AL17" i="80"/>
  <c r="AL16" i="80"/>
  <c r="AL15" i="80"/>
  <c r="AK13" i="80"/>
  <c r="AK12" i="80"/>
  <c r="AL12" i="80" s="1"/>
  <c r="AK11" i="80"/>
  <c r="AK10" i="80"/>
  <c r="AK8" i="80"/>
  <c r="AK97" i="80"/>
  <c r="AL97" i="80" s="1"/>
  <c r="AK90" i="80"/>
  <c r="AL90" i="80" s="1"/>
  <c r="AK82" i="80"/>
  <c r="AL82" i="80" s="1"/>
  <c r="AL73" i="80"/>
  <c r="AL70" i="80"/>
  <c r="AL67" i="80"/>
  <c r="AK66" i="80"/>
  <c r="AK65" i="80"/>
  <c r="AK87" i="80"/>
  <c r="AL87" i="80" s="1"/>
  <c r="AK78" i="80"/>
  <c r="AL78" i="80" s="1"/>
  <c r="AK47" i="80"/>
  <c r="AL47" i="80" s="1"/>
  <c r="AK40" i="80"/>
  <c r="AK36" i="80"/>
  <c r="AL36" i="80" s="1"/>
  <c r="AK26" i="80"/>
  <c r="AK77" i="80"/>
  <c r="AL77" i="80" s="1"/>
  <c r="AL65" i="80"/>
  <c r="AK60" i="80"/>
  <c r="AL60" i="80" s="1"/>
  <c r="AK49" i="80"/>
  <c r="AL49" i="80" s="1"/>
  <c r="AL46" i="80"/>
  <c r="AL39" i="80"/>
  <c r="AK34" i="80"/>
  <c r="AL34" i="80" s="1"/>
  <c r="AK93" i="80"/>
  <c r="AL93" i="80" s="1"/>
  <c r="AK62" i="80"/>
  <c r="AK50" i="80"/>
  <c r="AL40" i="80"/>
  <c r="AK29" i="80"/>
  <c r="AL26" i="80"/>
  <c r="AK89" i="80"/>
  <c r="AL89" i="80" s="1"/>
  <c r="AK76" i="80"/>
  <c r="AK59" i="80"/>
  <c r="AL59" i="80" s="1"/>
  <c r="AL52" i="80"/>
  <c r="AK45" i="80"/>
  <c r="AL45" i="80" s="1"/>
  <c r="AK28" i="80"/>
  <c r="AK25" i="80"/>
  <c r="AL25" i="80" s="1"/>
  <c r="AK22" i="80"/>
  <c r="AL22" i="80" s="1"/>
  <c r="AK17" i="80"/>
  <c r="AL81" i="80"/>
  <c r="AK52" i="80"/>
  <c r="AL50" i="80"/>
  <c r="AK31" i="80"/>
  <c r="AL31" i="80" s="1"/>
  <c r="AK85" i="80"/>
  <c r="AL85" i="80" s="1"/>
  <c r="AK81" i="80"/>
  <c r="AL63" i="80"/>
  <c r="AK57" i="80"/>
  <c r="AL57" i="80" s="1"/>
  <c r="AK48" i="80"/>
  <c r="AL48" i="80" s="1"/>
  <c r="AL38" i="80"/>
  <c r="AK35" i="80"/>
  <c r="AL35" i="80" s="1"/>
  <c r="AK20" i="80"/>
  <c r="AL20" i="80" s="1"/>
  <c r="AK95" i="80"/>
  <c r="AL95" i="80" s="1"/>
  <c r="AL80" i="80"/>
  <c r="AL62" i="80"/>
  <c r="AK56" i="80"/>
  <c r="AL56" i="80" s="1"/>
  <c r="AK54" i="80"/>
  <c r="AL54" i="80" s="1"/>
  <c r="AL37" i="80"/>
  <c r="AK19" i="80"/>
  <c r="AL19" i="80" s="1"/>
  <c r="AK14" i="80"/>
  <c r="AL14" i="80" s="1"/>
  <c r="AK80" i="80"/>
  <c r="AK32" i="80"/>
  <c r="AL32" i="80" s="1"/>
  <c r="AK30" i="80"/>
  <c r="AL30" i="80" s="1"/>
  <c r="AL66" i="80"/>
  <c r="AK24" i="80"/>
  <c r="AL24" i="80" s="1"/>
  <c r="AK18" i="80"/>
  <c r="AL18" i="80" s="1"/>
  <c r="AK96" i="80"/>
  <c r="AL96" i="80" s="1"/>
  <c r="AL64" i="80"/>
  <c r="AK43" i="80"/>
  <c r="AL43" i="80" s="1"/>
  <c r="AK39" i="80"/>
  <c r="AK37" i="80"/>
  <c r="AK94" i="80"/>
  <c r="AL94" i="80" s="1"/>
  <c r="AK64" i="80"/>
  <c r="AK58" i="80"/>
  <c r="AL58" i="80" s="1"/>
  <c r="AK41" i="80"/>
  <c r="AL41" i="80" s="1"/>
  <c r="AK15" i="80"/>
  <c r="AK51" i="80"/>
  <c r="AL51" i="80" s="1"/>
  <c r="AL79" i="80"/>
  <c r="AL53" i="80"/>
  <c r="AK33" i="80"/>
  <c r="AL33" i="80" s="1"/>
  <c r="AL29" i="80"/>
  <c r="AK27" i="80"/>
  <c r="AL27" i="80" s="1"/>
  <c r="AK79" i="80"/>
  <c r="AK53" i="80"/>
  <c r="AK46" i="80"/>
  <c r="AK21" i="80"/>
  <c r="AL21" i="80" s="1"/>
  <c r="AK86" i="80"/>
  <c r="AL86" i="80" s="1"/>
  <c r="AK63" i="80"/>
  <c r="AK61" i="80"/>
  <c r="AL61" i="80" s="1"/>
  <c r="AK55" i="80"/>
  <c r="AL55" i="80" s="1"/>
  <c r="AK44" i="80"/>
  <c r="AL44" i="80" s="1"/>
  <c r="AK42" i="80"/>
  <c r="AL42" i="80" s="1"/>
  <c r="AK38" i="80"/>
  <c r="AK23" i="80"/>
  <c r="AL23" i="80" s="1"/>
  <c r="AK88" i="80"/>
  <c r="AL88" i="80" s="1"/>
  <c r="AK16" i="80"/>
  <c r="AL28" i="80"/>
  <c r="AZ95" i="80"/>
  <c r="BA95" i="80" s="1"/>
  <c r="AZ85" i="80"/>
  <c r="BA85" i="80" s="1"/>
  <c r="AZ74" i="80"/>
  <c r="BA74" i="80" s="1"/>
  <c r="AZ68" i="80"/>
  <c r="AZ57" i="80"/>
  <c r="BA57" i="80" s="1"/>
  <c r="AZ51" i="80"/>
  <c r="BA51" i="80" s="1"/>
  <c r="AZ34" i="80"/>
  <c r="BA34" i="80" s="1"/>
  <c r="AZ28" i="80"/>
  <c r="BA28" i="80" s="1"/>
  <c r="AZ17" i="80"/>
  <c r="BA17" i="80" s="1"/>
  <c r="AZ10" i="80"/>
  <c r="BA10" i="80" s="1"/>
  <c r="AZ92" i="80"/>
  <c r="BA92" i="80" s="1"/>
  <c r="AZ80" i="80"/>
  <c r="BA80" i="80" s="1"/>
  <c r="AZ61" i="80"/>
  <c r="BA61" i="80" s="1"/>
  <c r="AZ54" i="80"/>
  <c r="BA54" i="80" s="1"/>
  <c r="AZ47" i="80"/>
  <c r="BA47" i="80" s="1"/>
  <c r="AZ40" i="80"/>
  <c r="BA40" i="80" s="1"/>
  <c r="AZ21" i="80"/>
  <c r="BA21" i="80" s="1"/>
  <c r="AZ98" i="80"/>
  <c r="BA98" i="80" s="1"/>
  <c r="AZ87" i="80"/>
  <c r="BA87" i="80" s="1"/>
  <c r="BA77" i="80"/>
  <c r="AZ73" i="80"/>
  <c r="BA73" i="80" s="1"/>
  <c r="AZ67" i="80"/>
  <c r="BA67" i="80" s="1"/>
  <c r="AZ50" i="80"/>
  <c r="BA50" i="80" s="1"/>
  <c r="AZ44" i="80"/>
  <c r="BA44" i="80" s="1"/>
  <c r="AZ33" i="80"/>
  <c r="BA33" i="80" s="1"/>
  <c r="AZ27" i="80"/>
  <c r="BA27" i="80" s="1"/>
  <c r="AZ9" i="80"/>
  <c r="BA9" i="80" s="1"/>
  <c r="AZ88" i="80"/>
  <c r="BA88" i="80" s="1"/>
  <c r="AZ81" i="80"/>
  <c r="BA81" i="80" s="1"/>
  <c r="AZ78" i="80"/>
  <c r="AZ71" i="80"/>
  <c r="BA68" i="80"/>
  <c r="AZ64" i="80"/>
  <c r="BA64" i="80" s="1"/>
  <c r="AZ45" i="80"/>
  <c r="AZ38" i="80"/>
  <c r="BA38" i="80" s="1"/>
  <c r="AZ31" i="80"/>
  <c r="BA31" i="80" s="1"/>
  <c r="AZ24" i="80"/>
  <c r="BA24" i="80" s="1"/>
  <c r="AZ14" i="80"/>
  <c r="BA14" i="80" s="1"/>
  <c r="BA78" i="80"/>
  <c r="AZ66" i="80"/>
  <c r="BA66" i="80" s="1"/>
  <c r="AZ49" i="80"/>
  <c r="BA49" i="80" s="1"/>
  <c r="BA45" i="80"/>
  <c r="BA22" i="80"/>
  <c r="AZ11" i="80"/>
  <c r="BA11" i="80" s="1"/>
  <c r="AZ94" i="80"/>
  <c r="BA94" i="80" s="1"/>
  <c r="AZ97" i="80"/>
  <c r="BA97" i="80" s="1"/>
  <c r="AZ93" i="80"/>
  <c r="BA93" i="80" s="1"/>
  <c r="AZ86" i="80"/>
  <c r="AZ75" i="80"/>
  <c r="BA75" i="80" s="1"/>
  <c r="AZ58" i="80"/>
  <c r="BA58" i="80" s="1"/>
  <c r="AZ41" i="80"/>
  <c r="BA41" i="80" s="1"/>
  <c r="AZ36" i="80"/>
  <c r="AZ19" i="80"/>
  <c r="BA19" i="80" s="1"/>
  <c r="AZ90" i="80"/>
  <c r="BA90" i="80" s="1"/>
  <c r="AZ84" i="80"/>
  <c r="BA84" i="80" s="1"/>
  <c r="AZ72" i="80"/>
  <c r="BA72" i="80" s="1"/>
  <c r="AZ62" i="80"/>
  <c r="BA62" i="80" s="1"/>
  <c r="AZ39" i="80"/>
  <c r="BA39" i="80" s="1"/>
  <c r="AZ29" i="80"/>
  <c r="BA29" i="80" s="1"/>
  <c r="AZ16" i="80"/>
  <c r="BA16" i="80" s="1"/>
  <c r="AZ89" i="80"/>
  <c r="BA89" i="80" s="1"/>
  <c r="AZ56" i="80"/>
  <c r="BA56" i="80" s="1"/>
  <c r="AZ32" i="80"/>
  <c r="BA32" i="80" s="1"/>
  <c r="AZ25" i="80"/>
  <c r="BA25" i="80" s="1"/>
  <c r="AZ18" i="80"/>
  <c r="BA18" i="80" s="1"/>
  <c r="AZ8" i="80"/>
  <c r="BA8" i="80" s="1"/>
  <c r="AZ48" i="80"/>
  <c r="BA48" i="80" s="1"/>
  <c r="AZ79" i="80"/>
  <c r="BA79" i="80" s="1"/>
  <c r="BA71" i="80"/>
  <c r="AZ63" i="80"/>
  <c r="BA63" i="80" s="1"/>
  <c r="AZ55" i="80"/>
  <c r="BA55" i="80" s="1"/>
  <c r="AZ23" i="80"/>
  <c r="BA23" i="80" s="1"/>
  <c r="AZ15" i="80"/>
  <c r="BA15" i="80" s="1"/>
  <c r="AZ91" i="80"/>
  <c r="BA91" i="80" s="1"/>
  <c r="AZ59" i="80"/>
  <c r="BA59" i="80" s="1"/>
  <c r="AZ52" i="80"/>
  <c r="BA52" i="80" s="1"/>
  <c r="AZ26" i="80"/>
  <c r="BA26" i="80" s="1"/>
  <c r="AZ96" i="80"/>
  <c r="BA96" i="80" s="1"/>
  <c r="BA53" i="80"/>
  <c r="AZ13" i="80"/>
  <c r="BA13" i="80" s="1"/>
  <c r="AZ77" i="80"/>
  <c r="AZ65" i="80"/>
  <c r="BA65" i="80" s="1"/>
  <c r="AZ53" i="80"/>
  <c r="BA12" i="80"/>
  <c r="AZ37" i="80"/>
  <c r="BA37" i="80" s="1"/>
  <c r="AZ12" i="80"/>
  <c r="AZ22" i="80"/>
  <c r="AZ76" i="80"/>
  <c r="BA76" i="80" s="1"/>
  <c r="BA36" i="80"/>
  <c r="BA86" i="80"/>
  <c r="AZ60" i="80"/>
  <c r="BA60" i="80" s="1"/>
  <c r="AZ46" i="80"/>
  <c r="BA46" i="80" s="1"/>
  <c r="AZ35" i="80"/>
  <c r="BA35" i="80" s="1"/>
  <c r="AZ70" i="80"/>
  <c r="BA70" i="80" s="1"/>
  <c r="AZ20" i="80"/>
  <c r="BA20" i="80" s="1"/>
  <c r="AZ30" i="80"/>
  <c r="BA30" i="80" s="1"/>
  <c r="AZ83" i="80"/>
  <c r="BA83" i="80" s="1"/>
  <c r="AZ43" i="80"/>
  <c r="BA43" i="80" s="1"/>
  <c r="AZ42" i="80"/>
  <c r="BA42" i="80" s="1"/>
  <c r="AZ82" i="80"/>
  <c r="BA82" i="80" s="1"/>
  <c r="AZ69" i="80"/>
  <c r="BA69" i="80" s="1"/>
  <c r="AH95" i="82"/>
  <c r="AI95" i="82" s="1"/>
  <c r="AH78" i="82"/>
  <c r="AI78" i="82" s="1"/>
  <c r="AH68" i="82"/>
  <c r="AI68" i="82" s="1"/>
  <c r="AH42" i="82"/>
  <c r="AI42" i="82" s="1"/>
  <c r="AH32" i="82"/>
  <c r="AI32" i="82" s="1"/>
  <c r="AH98" i="82"/>
  <c r="AI98" i="82" s="1"/>
  <c r="AH97" i="82"/>
  <c r="AI97" i="82" s="1"/>
  <c r="AH96" i="82"/>
  <c r="AI96" i="82" s="1"/>
  <c r="AH79" i="82"/>
  <c r="AI79" i="82" s="1"/>
  <c r="AH69" i="82"/>
  <c r="AI69" i="82" s="1"/>
  <c r="AH43" i="82"/>
  <c r="AI43" i="82" s="1"/>
  <c r="AH33" i="82"/>
  <c r="AI33" i="82" s="1"/>
  <c r="AH80" i="82"/>
  <c r="AI80" i="82" s="1"/>
  <c r="AH70" i="82"/>
  <c r="AI70" i="82" s="1"/>
  <c r="AH49" i="82"/>
  <c r="AI49" i="82" s="1"/>
  <c r="AH48" i="82"/>
  <c r="AI48" i="82" s="1"/>
  <c r="AH34" i="82"/>
  <c r="AI34" i="82" s="1"/>
  <c r="AH94" i="82"/>
  <c r="AI94" i="82" s="1"/>
  <c r="AH77" i="82"/>
  <c r="AI77" i="82" s="1"/>
  <c r="AH67" i="82"/>
  <c r="AI67" i="82" s="1"/>
  <c r="AH41" i="82"/>
  <c r="AI41" i="82" s="1"/>
  <c r="AH40" i="82"/>
  <c r="AH39" i="82"/>
  <c r="AH31" i="82"/>
  <c r="AI31" i="82" s="1"/>
  <c r="AH90" i="82"/>
  <c r="AI90" i="82" s="1"/>
  <c r="AH83" i="82"/>
  <c r="AI83" i="82" s="1"/>
  <c r="AH74" i="82"/>
  <c r="AI74" i="82" s="1"/>
  <c r="AH62" i="82"/>
  <c r="AI62" i="82" s="1"/>
  <c r="AI45" i="82"/>
  <c r="AH38" i="82"/>
  <c r="AI38" i="82" s="1"/>
  <c r="AH35" i="82"/>
  <c r="AI35" i="82" s="1"/>
  <c r="AH26" i="82"/>
  <c r="AI26" i="82" s="1"/>
  <c r="AH23" i="82"/>
  <c r="AI23" i="82" s="1"/>
  <c r="AH13" i="82"/>
  <c r="AI13" i="82" s="1"/>
  <c r="AH91" i="82"/>
  <c r="AH87" i="82"/>
  <c r="AI87" i="82" s="1"/>
  <c r="AH72" i="82"/>
  <c r="AI72" i="82" s="1"/>
  <c r="AI39" i="82"/>
  <c r="AH17" i="82"/>
  <c r="AI17" i="82" s="1"/>
  <c r="AH93" i="82"/>
  <c r="AI93" i="82" s="1"/>
  <c r="AH88" i="82"/>
  <c r="AI88" i="82" s="1"/>
  <c r="AH82" i="82"/>
  <c r="AI82" i="82" s="1"/>
  <c r="AH73" i="82"/>
  <c r="AI73" i="82" s="1"/>
  <c r="AH64" i="82"/>
  <c r="AI64" i="82" s="1"/>
  <c r="AH60" i="82"/>
  <c r="AI60" i="82" s="1"/>
  <c r="AH55" i="82"/>
  <c r="AH44" i="82"/>
  <c r="AI44" i="82" s="1"/>
  <c r="AI22" i="82"/>
  <c r="AH15" i="82"/>
  <c r="AI15" i="82" s="1"/>
  <c r="AH89" i="82"/>
  <c r="AI89" i="82" s="1"/>
  <c r="AH86" i="82"/>
  <c r="AI86" i="82" s="1"/>
  <c r="AH65" i="82"/>
  <c r="AI65" i="82" s="1"/>
  <c r="AH56" i="82"/>
  <c r="AI56" i="82" s="1"/>
  <c r="AH50" i="82"/>
  <c r="AI50" i="82" s="1"/>
  <c r="AH16" i="82"/>
  <c r="AI16" i="82" s="1"/>
  <c r="AH92" i="82"/>
  <c r="AI92" i="82" s="1"/>
  <c r="AH75" i="82"/>
  <c r="AI75" i="82" s="1"/>
  <c r="AH46" i="82"/>
  <c r="AI46" i="82" s="1"/>
  <c r="AH27" i="82"/>
  <c r="AI27" i="82" s="1"/>
  <c r="AH25" i="82"/>
  <c r="AI25" i="82" s="1"/>
  <c r="AH19" i="82"/>
  <c r="AI19" i="82" s="1"/>
  <c r="AH54" i="82"/>
  <c r="AI54" i="82" s="1"/>
  <c r="AH8" i="82"/>
  <c r="AI8" i="82" s="1"/>
  <c r="AH58" i="82"/>
  <c r="AI58" i="82" s="1"/>
  <c r="AH52" i="82"/>
  <c r="AI52" i="82" s="1"/>
  <c r="AI40" i="82"/>
  <c r="AH30" i="82"/>
  <c r="AI30" i="82" s="1"/>
  <c r="AH11" i="82"/>
  <c r="AI11" i="82" s="1"/>
  <c r="AH63" i="82"/>
  <c r="AI63" i="82" s="1"/>
  <c r="AH24" i="82"/>
  <c r="AI24" i="82" s="1"/>
  <c r="AH22" i="82"/>
  <c r="AH20" i="82"/>
  <c r="AI20" i="82" s="1"/>
  <c r="AH9" i="82"/>
  <c r="AI9" i="82" s="1"/>
  <c r="AH61" i="82"/>
  <c r="AI61" i="82" s="1"/>
  <c r="AI55" i="82"/>
  <c r="AH53" i="82"/>
  <c r="AI53" i="82" s="1"/>
  <c r="AH66" i="82"/>
  <c r="AI66" i="82" s="1"/>
  <c r="AH59" i="82"/>
  <c r="AI59" i="82" s="1"/>
  <c r="AH57" i="82"/>
  <c r="AI57" i="82" s="1"/>
  <c r="AH51" i="82"/>
  <c r="AI51" i="82" s="1"/>
  <c r="AH18" i="82"/>
  <c r="AI18" i="82" s="1"/>
  <c r="AH81" i="82"/>
  <c r="AI81" i="82" s="1"/>
  <c r="AH14" i="82"/>
  <c r="AI14" i="82" s="1"/>
  <c r="AH12" i="82"/>
  <c r="AI12" i="82" s="1"/>
  <c r="AH10" i="82"/>
  <c r="AI10" i="82" s="1"/>
  <c r="AH29" i="82"/>
  <c r="AI29" i="82" s="1"/>
  <c r="AH37" i="82"/>
  <c r="AI37" i="82" s="1"/>
  <c r="AI91" i="82"/>
  <c r="AH85" i="82"/>
  <c r="AI85" i="82" s="1"/>
  <c r="AH71" i="82"/>
  <c r="AI71" i="82" s="1"/>
  <c r="AH28" i="82"/>
  <c r="AI28" i="82" s="1"/>
  <c r="AH76" i="82"/>
  <c r="AI76" i="82" s="1"/>
  <c r="AH45" i="82"/>
  <c r="AH36" i="82"/>
  <c r="AI36" i="82" s="1"/>
  <c r="AH47" i="82"/>
  <c r="AI47" i="82" s="1"/>
  <c r="AH84" i="82"/>
  <c r="AI84" i="82" s="1"/>
  <c r="AH21" i="82"/>
  <c r="AI21" i="82" s="1"/>
  <c r="AX78" i="82"/>
  <c r="AW71" i="82"/>
  <c r="AW68" i="82"/>
  <c r="AX68" i="82" s="1"/>
  <c r="AW57" i="82"/>
  <c r="AW47" i="82"/>
  <c r="AW44" i="82"/>
  <c r="AX44" i="82" s="1"/>
  <c r="AW40" i="82"/>
  <c r="AX40" i="82" s="1"/>
  <c r="AW17" i="82"/>
  <c r="AX17" i="82" s="1"/>
  <c r="AW96" i="82"/>
  <c r="AX96" i="82" s="1"/>
  <c r="AW93" i="82"/>
  <c r="AX93" i="82" s="1"/>
  <c r="AW89" i="82"/>
  <c r="AX89" i="82" s="1"/>
  <c r="AW82" i="82"/>
  <c r="AX82" i="82" s="1"/>
  <c r="AW78" i="82"/>
  <c r="AW75" i="82"/>
  <c r="AX75" i="82" s="1"/>
  <c r="AW50" i="82"/>
  <c r="AX50" i="82" s="1"/>
  <c r="AW37" i="82"/>
  <c r="AX37" i="82" s="1"/>
  <c r="AW30" i="82"/>
  <c r="AX30" i="82" s="1"/>
  <c r="AW27" i="82"/>
  <c r="AX27" i="82" s="1"/>
  <c r="AW10" i="82"/>
  <c r="AX10" i="82" s="1"/>
  <c r="AX70" i="82"/>
  <c r="AW63" i="82"/>
  <c r="AX63" i="82" s="1"/>
  <c r="AW60" i="82"/>
  <c r="AX60" i="82" s="1"/>
  <c r="AW56" i="82"/>
  <c r="AX56" i="82" s="1"/>
  <c r="AX46" i="82"/>
  <c r="AW33" i="82"/>
  <c r="AX33" i="82" s="1"/>
  <c r="AW23" i="82"/>
  <c r="AX23" i="82" s="1"/>
  <c r="AW20" i="82"/>
  <c r="AX20" i="82" s="1"/>
  <c r="AW16" i="82"/>
  <c r="AX16" i="82" s="1"/>
  <c r="AW97" i="82"/>
  <c r="AX97" i="82" s="1"/>
  <c r="AW90" i="82"/>
  <c r="AX90" i="82" s="1"/>
  <c r="AW86" i="82"/>
  <c r="AW83" i="82"/>
  <c r="AX83" i="82" s="1"/>
  <c r="AX71" i="82"/>
  <c r="AW64" i="82"/>
  <c r="AX64" i="82" s="1"/>
  <c r="AW61" i="82"/>
  <c r="AX61" i="82" s="1"/>
  <c r="AX57" i="82"/>
  <c r="AW54" i="82"/>
  <c r="AX54" i="82" s="1"/>
  <c r="AW51" i="82"/>
  <c r="AX51" i="82" s="1"/>
  <c r="AX47" i="82"/>
  <c r="AW34" i="82"/>
  <c r="AX34" i="82" s="1"/>
  <c r="AW21" i="82"/>
  <c r="AX21" i="82" s="1"/>
  <c r="AW14" i="82"/>
  <c r="AX14" i="82" s="1"/>
  <c r="AW11" i="82"/>
  <c r="AX11" i="82" s="1"/>
  <c r="AW80" i="82"/>
  <c r="AX80" i="82" s="1"/>
  <c r="AW74" i="82"/>
  <c r="AX74" i="82" s="1"/>
  <c r="AW69" i="82"/>
  <c r="AX69" i="82" s="1"/>
  <c r="AW62" i="82"/>
  <c r="AX62" i="82" s="1"/>
  <c r="AW35" i="82"/>
  <c r="AX35" i="82" s="1"/>
  <c r="AW29" i="82"/>
  <c r="AX29" i="82" s="1"/>
  <c r="AW18" i="82"/>
  <c r="AX18" i="82" s="1"/>
  <c r="AW98" i="82"/>
  <c r="AX98" i="82" s="1"/>
  <c r="AW85" i="82"/>
  <c r="AX85" i="82" s="1"/>
  <c r="AW73" i="82"/>
  <c r="AX73" i="82" s="1"/>
  <c r="AW67" i="82"/>
  <c r="AX67" i="82" s="1"/>
  <c r="AW45" i="82"/>
  <c r="AX45" i="82" s="1"/>
  <c r="AW22" i="82"/>
  <c r="AX22" i="82" s="1"/>
  <c r="AW88" i="82"/>
  <c r="AX88" i="82" s="1"/>
  <c r="AW77" i="82"/>
  <c r="AX77" i="82" s="1"/>
  <c r="AW70" i="82"/>
  <c r="AW65" i="82"/>
  <c r="AX65" i="82" s="1"/>
  <c r="AW59" i="82"/>
  <c r="AX59" i="82" s="1"/>
  <c r="AW53" i="82"/>
  <c r="AX53" i="82" s="1"/>
  <c r="AW42" i="82"/>
  <c r="AX42" i="82" s="1"/>
  <c r="AX31" i="82"/>
  <c r="AX25" i="82"/>
  <c r="AW87" i="82"/>
  <c r="AX87" i="82" s="1"/>
  <c r="AW76" i="82"/>
  <c r="AX76" i="82" s="1"/>
  <c r="AW52" i="82"/>
  <c r="AX52" i="82" s="1"/>
  <c r="AW41" i="82"/>
  <c r="AX41" i="82" s="1"/>
  <c r="AW24" i="82"/>
  <c r="AX24" i="82" s="1"/>
  <c r="AW91" i="82"/>
  <c r="AX91" i="82" s="1"/>
  <c r="AW79" i="82"/>
  <c r="AX79" i="82" s="1"/>
  <c r="AW49" i="82"/>
  <c r="AX49" i="82" s="1"/>
  <c r="AW13" i="82"/>
  <c r="AX13" i="82" s="1"/>
  <c r="AW39" i="82"/>
  <c r="AX39" i="82" s="1"/>
  <c r="AW31" i="82"/>
  <c r="AW12" i="82"/>
  <c r="AX12" i="82" s="1"/>
  <c r="AW58" i="82"/>
  <c r="AX58" i="82" s="1"/>
  <c r="AW48" i="82"/>
  <c r="AX48" i="82" s="1"/>
  <c r="AX95" i="82"/>
  <c r="AX86" i="82"/>
  <c r="AW66" i="82"/>
  <c r="AX66" i="82" s="1"/>
  <c r="AW38" i="82"/>
  <c r="AX38" i="82" s="1"/>
  <c r="AW95" i="82"/>
  <c r="AW55" i="82"/>
  <c r="AX55" i="82" s="1"/>
  <c r="AW46" i="82"/>
  <c r="AW28" i="82"/>
  <c r="AX28" i="82" s="1"/>
  <c r="AW19" i="82"/>
  <c r="AX19" i="82" s="1"/>
  <c r="AW9" i="82"/>
  <c r="AX9" i="82" s="1"/>
  <c r="AX94" i="82"/>
  <c r="AW36" i="82"/>
  <c r="AX36" i="82" s="1"/>
  <c r="AW26" i="82"/>
  <c r="AX26" i="82" s="1"/>
  <c r="AW8" i="82"/>
  <c r="AX8" i="82" s="1"/>
  <c r="AW94" i="82"/>
  <c r="AW84" i="82"/>
  <c r="AX84" i="82" s="1"/>
  <c r="AW92" i="82"/>
  <c r="AX92" i="82" s="1"/>
  <c r="AW72" i="82"/>
  <c r="AX72" i="82" s="1"/>
  <c r="AW43" i="82"/>
  <c r="AX43" i="82" s="1"/>
  <c r="AW25" i="82"/>
  <c r="AW15" i="82"/>
  <c r="AX15" i="82" s="1"/>
  <c r="AW81" i="82"/>
  <c r="AX81" i="82" s="1"/>
  <c r="AW32" i="82"/>
  <c r="AX32" i="82" s="1"/>
  <c r="W92" i="82"/>
  <c r="W91" i="82"/>
  <c r="W90" i="82"/>
  <c r="W75" i="82"/>
  <c r="W65" i="82"/>
  <c r="W61" i="82"/>
  <c r="W60" i="82"/>
  <c r="W37" i="82"/>
  <c r="W29" i="82"/>
  <c r="W99" i="82"/>
  <c r="W93" i="82"/>
  <c r="W89" i="82"/>
  <c r="W76" i="82"/>
  <c r="W66" i="82"/>
  <c r="W38" i="82"/>
  <c r="W30" i="82"/>
  <c r="W94" i="82"/>
  <c r="W77" i="82"/>
  <c r="W67" i="82"/>
  <c r="W41" i="82"/>
  <c r="W40" i="82"/>
  <c r="W39" i="82"/>
  <c r="W31" i="82"/>
  <c r="W88" i="82"/>
  <c r="W85" i="82"/>
  <c r="W84" i="82"/>
  <c r="W74" i="82"/>
  <c r="W64" i="82"/>
  <c r="W63" i="82"/>
  <c r="W62" i="82"/>
  <c r="W59" i="82"/>
  <c r="W53" i="82"/>
  <c r="W52" i="82"/>
  <c r="W36" i="82"/>
  <c r="W28" i="82"/>
  <c r="W71" i="82"/>
  <c r="W47" i="82"/>
  <c r="W32" i="82"/>
  <c r="W25" i="82"/>
  <c r="W22" i="82"/>
  <c r="W12" i="82"/>
  <c r="W98" i="82"/>
  <c r="W86" i="82"/>
  <c r="W78" i="82"/>
  <c r="W56" i="82"/>
  <c r="W50" i="82"/>
  <c r="W16" i="82"/>
  <c r="W96" i="82"/>
  <c r="W57" i="82"/>
  <c r="W54" i="82"/>
  <c r="W24" i="82"/>
  <c r="W14" i="82"/>
  <c r="W97" i="82"/>
  <c r="W82" i="82"/>
  <c r="W80" i="82"/>
  <c r="W73" i="82"/>
  <c r="W55" i="82"/>
  <c r="W44" i="82"/>
  <c r="W15" i="82"/>
  <c r="W87" i="82"/>
  <c r="W51" i="82"/>
  <c r="W18" i="82"/>
  <c r="W81" i="82"/>
  <c r="W69" i="82"/>
  <c r="W35" i="82"/>
  <c r="W23" i="82"/>
  <c r="W10" i="82"/>
  <c r="W83" i="82"/>
  <c r="W48" i="82"/>
  <c r="W42" i="82"/>
  <c r="W21" i="82"/>
  <c r="W46" i="82"/>
  <c r="W27" i="82"/>
  <c r="W19" i="82"/>
  <c r="W95" i="82"/>
  <c r="W8" i="82"/>
  <c r="W43" i="82"/>
  <c r="W11" i="82"/>
  <c r="W72" i="82"/>
  <c r="W26" i="82"/>
  <c r="W20" i="82"/>
  <c r="W9" i="82"/>
  <c r="W68" i="82"/>
  <c r="W49" i="82"/>
  <c r="W45" i="82"/>
  <c r="W70" i="82"/>
  <c r="W58" i="82"/>
  <c r="W34" i="82"/>
  <c r="W17" i="82"/>
  <c r="W79" i="82"/>
  <c r="W13" i="82"/>
  <c r="W33" i="82"/>
  <c r="AR120" i="89"/>
  <c r="AQ119" i="89"/>
  <c r="AQ107" i="89"/>
  <c r="AR107" i="89" s="1"/>
  <c r="AQ86" i="89"/>
  <c r="AR86" i="89" s="1"/>
  <c r="AQ85" i="89"/>
  <c r="AR85" i="89" s="1"/>
  <c r="AQ120" i="89"/>
  <c r="AQ108" i="89"/>
  <c r="AR108" i="89" s="1"/>
  <c r="AQ106" i="89"/>
  <c r="AR106" i="89" s="1"/>
  <c r="AQ105" i="89"/>
  <c r="AR105" i="89" s="1"/>
  <c r="AQ84" i="89"/>
  <c r="AR84" i="89" s="1"/>
  <c r="AQ71" i="89"/>
  <c r="AQ61" i="89"/>
  <c r="AR61" i="89" s="1"/>
  <c r="AQ60" i="89"/>
  <c r="AR60" i="89" s="1"/>
  <c r="AQ47" i="89"/>
  <c r="AR47" i="89" s="1"/>
  <c r="AQ35" i="89"/>
  <c r="AR35" i="89" s="1"/>
  <c r="AQ33" i="89"/>
  <c r="AR33" i="89" s="1"/>
  <c r="AQ23" i="89"/>
  <c r="AR23" i="89" s="1"/>
  <c r="AQ121" i="89"/>
  <c r="AR121" i="89" s="1"/>
  <c r="AQ104" i="89"/>
  <c r="AR104" i="89" s="1"/>
  <c r="AQ83" i="89"/>
  <c r="AR83" i="89" s="1"/>
  <c r="AR70" i="89"/>
  <c r="AQ62" i="89"/>
  <c r="AR62" i="89" s="1"/>
  <c r="AQ46" i="89"/>
  <c r="AR46" i="89" s="1"/>
  <c r="AQ45" i="89"/>
  <c r="AR45" i="89" s="1"/>
  <c r="AQ44" i="89"/>
  <c r="AR44" i="89" s="1"/>
  <c r="AQ43" i="89"/>
  <c r="AR43" i="89" s="1"/>
  <c r="AR41" i="89"/>
  <c r="AQ40" i="89"/>
  <c r="AR40" i="89" s="1"/>
  <c r="AQ39" i="89"/>
  <c r="AR39" i="89" s="1"/>
  <c r="AQ37" i="89"/>
  <c r="AR37" i="89" s="1"/>
  <c r="AQ34" i="89"/>
  <c r="AR34" i="89" s="1"/>
  <c r="AQ24" i="89"/>
  <c r="AR24" i="89" s="1"/>
  <c r="AQ117" i="89"/>
  <c r="AQ91" i="89"/>
  <c r="AR91" i="89" s="1"/>
  <c r="AQ74" i="89"/>
  <c r="AR74" i="89" s="1"/>
  <c r="AQ66" i="89"/>
  <c r="AQ65" i="89"/>
  <c r="AR65" i="89" s="1"/>
  <c r="AQ64" i="89"/>
  <c r="AR64" i="89" s="1"/>
  <c r="AQ54" i="89"/>
  <c r="AR54" i="89" s="1"/>
  <c r="AR53" i="89"/>
  <c r="AQ52" i="89"/>
  <c r="AR52" i="89" s="1"/>
  <c r="AQ31" i="89"/>
  <c r="AR31" i="89" s="1"/>
  <c r="AQ30" i="89"/>
  <c r="AR30" i="89" s="1"/>
  <c r="AQ21" i="89"/>
  <c r="AR21" i="89" s="1"/>
  <c r="AQ48" i="89"/>
  <c r="AR48" i="89" s="1"/>
  <c r="AQ115" i="89"/>
  <c r="AR115" i="89" s="1"/>
  <c r="AQ111" i="89"/>
  <c r="AR111" i="89" s="1"/>
  <c r="AQ102" i="89"/>
  <c r="AR102" i="89" s="1"/>
  <c r="AQ96" i="89"/>
  <c r="AR96" i="89" s="1"/>
  <c r="AQ92" i="89"/>
  <c r="AR92" i="89" s="1"/>
  <c r="AQ81" i="89"/>
  <c r="AR81" i="89" s="1"/>
  <c r="AR66" i="89"/>
  <c r="AQ89" i="89"/>
  <c r="AR89" i="89" s="1"/>
  <c r="AQ76" i="89"/>
  <c r="AR76" i="89" s="1"/>
  <c r="AQ68" i="89"/>
  <c r="AR68" i="89" s="1"/>
  <c r="AQ49" i="89"/>
  <c r="AR49" i="89" s="1"/>
  <c r="AQ41" i="89"/>
  <c r="AQ28" i="89"/>
  <c r="AR28" i="89" s="1"/>
  <c r="AQ114" i="89"/>
  <c r="AR114" i="89" s="1"/>
  <c r="AQ110" i="89"/>
  <c r="AR110" i="89" s="1"/>
  <c r="AQ101" i="89"/>
  <c r="AR101" i="89" s="1"/>
  <c r="AQ95" i="89"/>
  <c r="AR95" i="89" s="1"/>
  <c r="AQ88" i="89"/>
  <c r="AR88" i="89" s="1"/>
  <c r="AQ80" i="89"/>
  <c r="AR80" i="89" s="1"/>
  <c r="AQ73" i="89"/>
  <c r="AR73" i="89" s="1"/>
  <c r="AQ59" i="89"/>
  <c r="AR59" i="89" s="1"/>
  <c r="AQ58" i="89"/>
  <c r="AR58" i="89" s="1"/>
  <c r="AQ27" i="89"/>
  <c r="AR27" i="89" s="1"/>
  <c r="AQ16" i="89"/>
  <c r="AR16" i="89" s="1"/>
  <c r="AQ11" i="89"/>
  <c r="AR11" i="89" s="1"/>
  <c r="AQ112" i="89"/>
  <c r="AR112" i="89" s="1"/>
  <c r="AQ103" i="89"/>
  <c r="AR103" i="89" s="1"/>
  <c r="AQ98" i="89"/>
  <c r="AR98" i="89" s="1"/>
  <c r="AQ99" i="89"/>
  <c r="AR99" i="89" s="1"/>
  <c r="AQ69" i="89"/>
  <c r="AR69" i="89" s="1"/>
  <c r="AQ63" i="89"/>
  <c r="AR63" i="89" s="1"/>
  <c r="AR116" i="89"/>
  <c r="AQ56" i="89"/>
  <c r="AR56" i="89" s="1"/>
  <c r="AQ8" i="89"/>
  <c r="AR8" i="89" s="1"/>
  <c r="AQ118" i="89"/>
  <c r="AR118" i="89" s="1"/>
  <c r="AQ116" i="89"/>
  <c r="AQ100" i="89"/>
  <c r="AR100" i="89" s="1"/>
  <c r="AQ93" i="89"/>
  <c r="AR93" i="89" s="1"/>
  <c r="AQ82" i="89"/>
  <c r="AR82" i="89" s="1"/>
  <c r="AQ77" i="89"/>
  <c r="AR77" i="89" s="1"/>
  <c r="AQ67" i="89"/>
  <c r="AR67" i="89" s="1"/>
  <c r="AQ29" i="89"/>
  <c r="AR29" i="89" s="1"/>
  <c r="AQ22" i="89"/>
  <c r="AR22" i="89" s="1"/>
  <c r="AQ20" i="89"/>
  <c r="AR20" i="89" s="1"/>
  <c r="AQ17" i="89"/>
  <c r="AR17" i="89" s="1"/>
  <c r="AQ97" i="89"/>
  <c r="AR97" i="89" s="1"/>
  <c r="AQ70" i="89"/>
  <c r="AQ14" i="89"/>
  <c r="AR14" i="89" s="1"/>
  <c r="AQ12" i="89"/>
  <c r="AR12" i="89" s="1"/>
  <c r="AQ10" i="89"/>
  <c r="AR10" i="89" s="1"/>
  <c r="AQ42" i="89"/>
  <c r="AR42" i="89" s="1"/>
  <c r="AR117" i="89"/>
  <c r="AQ72" i="89"/>
  <c r="AR72" i="89" s="1"/>
  <c r="AQ57" i="89"/>
  <c r="AR57" i="89" s="1"/>
  <c r="AQ51" i="89"/>
  <c r="AR51" i="89" s="1"/>
  <c r="AQ26" i="89"/>
  <c r="AR26" i="89" s="1"/>
  <c r="AQ19" i="89"/>
  <c r="AR19" i="89" s="1"/>
  <c r="AR119" i="89"/>
  <c r="AQ94" i="89"/>
  <c r="AR94" i="89" s="1"/>
  <c r="AQ78" i="89"/>
  <c r="AR78" i="89" s="1"/>
  <c r="AQ55" i="89"/>
  <c r="AR55" i="89" s="1"/>
  <c r="AQ53" i="89"/>
  <c r="AQ38" i="89"/>
  <c r="AR38" i="89" s="1"/>
  <c r="AQ87" i="89"/>
  <c r="AR87" i="89" s="1"/>
  <c r="AQ36" i="89"/>
  <c r="AR36" i="89" s="1"/>
  <c r="AQ32" i="89"/>
  <c r="AR32" i="89" s="1"/>
  <c r="AQ15" i="89"/>
  <c r="AR15" i="89" s="1"/>
  <c r="AQ13" i="89"/>
  <c r="AR13" i="89" s="1"/>
  <c r="AQ109" i="89"/>
  <c r="AR109" i="89" s="1"/>
  <c r="AR71" i="89"/>
  <c r="AQ9" i="89"/>
  <c r="AR9" i="89" s="1"/>
  <c r="AQ113" i="89"/>
  <c r="AR113" i="89" s="1"/>
  <c r="AQ25" i="89"/>
  <c r="AR25" i="89" s="1"/>
  <c r="AQ90" i="89"/>
  <c r="AR90" i="89" s="1"/>
  <c r="AQ79" i="89"/>
  <c r="AR79" i="89" s="1"/>
  <c r="AQ18" i="89"/>
  <c r="AR18" i="89" s="1"/>
  <c r="AQ75" i="89"/>
  <c r="AR75" i="89" s="1"/>
  <c r="AQ50" i="89"/>
  <c r="AR50" i="89" s="1"/>
  <c r="AH120" i="70"/>
  <c r="AI120" i="70" s="1"/>
  <c r="AH106" i="70"/>
  <c r="AI106" i="70" s="1"/>
  <c r="AH92" i="70"/>
  <c r="AI92" i="70" s="1"/>
  <c r="AH87" i="70"/>
  <c r="AH73" i="70"/>
  <c r="AI73" i="70" s="1"/>
  <c r="AH37" i="70"/>
  <c r="AI37" i="70" s="1"/>
  <c r="AH36" i="70"/>
  <c r="AI36" i="70" s="1"/>
  <c r="AH35" i="70"/>
  <c r="AI35" i="70" s="1"/>
  <c r="AH121" i="70"/>
  <c r="AI121" i="70" s="1"/>
  <c r="AH110" i="70"/>
  <c r="AI110" i="70" s="1"/>
  <c r="AH109" i="70"/>
  <c r="AI109" i="70" s="1"/>
  <c r="AH108" i="70"/>
  <c r="AI108" i="70" s="1"/>
  <c r="AH107" i="70"/>
  <c r="AI107" i="70" s="1"/>
  <c r="AH96" i="70"/>
  <c r="AI96" i="70" s="1"/>
  <c r="AH95" i="70"/>
  <c r="AI95" i="70" s="1"/>
  <c r="AI91" i="70"/>
  <c r="AI86" i="70"/>
  <c r="AH75" i="70"/>
  <c r="AI75" i="70" s="1"/>
  <c r="AH74" i="70"/>
  <c r="AI74" i="70" s="1"/>
  <c r="AH39" i="70"/>
  <c r="AI39" i="70" s="1"/>
  <c r="AH13" i="70"/>
  <c r="AI13" i="70" s="1"/>
  <c r="AH12" i="70"/>
  <c r="AI12" i="70" s="1"/>
  <c r="AH11" i="70"/>
  <c r="AI11" i="70" s="1"/>
  <c r="AH10" i="70"/>
  <c r="AI10" i="70" s="1"/>
  <c r="AH9" i="70"/>
  <c r="AI9" i="70" s="1"/>
  <c r="AH8" i="70"/>
  <c r="AI8" i="70" s="1"/>
  <c r="AH122" i="70"/>
  <c r="AI122" i="70" s="1"/>
  <c r="AH111" i="70"/>
  <c r="AI111" i="70" s="1"/>
  <c r="AH98" i="70"/>
  <c r="AI98" i="70" s="1"/>
  <c r="AH97" i="70"/>
  <c r="AI97" i="70" s="1"/>
  <c r="AH91" i="70"/>
  <c r="AH86" i="70"/>
  <c r="AH77" i="70"/>
  <c r="AI77" i="70" s="1"/>
  <c r="AH76" i="70"/>
  <c r="AI76" i="70" s="1"/>
  <c r="AH38" i="70"/>
  <c r="AI38" i="70" s="1"/>
  <c r="AH21" i="70"/>
  <c r="AI21" i="70" s="1"/>
  <c r="AH20" i="70"/>
  <c r="AI20" i="70" s="1"/>
  <c r="AH19" i="70"/>
  <c r="AI19" i="70" s="1"/>
  <c r="AH15" i="70"/>
  <c r="AI15" i="70" s="1"/>
  <c r="AH14" i="70"/>
  <c r="AI14" i="70" s="1"/>
  <c r="AH117" i="70"/>
  <c r="AI117" i="70" s="1"/>
  <c r="AH104" i="70"/>
  <c r="AH88" i="70"/>
  <c r="AI88" i="70" s="1"/>
  <c r="AH69" i="70"/>
  <c r="AI69" i="70" s="1"/>
  <c r="AH48" i="70"/>
  <c r="AI48" i="70" s="1"/>
  <c r="AH47" i="70"/>
  <c r="AI47" i="70" s="1"/>
  <c r="AH46" i="70"/>
  <c r="AI46" i="70" s="1"/>
  <c r="AH34" i="70"/>
  <c r="AI34" i="70" s="1"/>
  <c r="AH33" i="70"/>
  <c r="AI33" i="70" s="1"/>
  <c r="AH66" i="70"/>
  <c r="AI66" i="70" s="1"/>
  <c r="AH51" i="70"/>
  <c r="AI51" i="70" s="1"/>
  <c r="AH32" i="70"/>
  <c r="AI32" i="70" s="1"/>
  <c r="AH103" i="70"/>
  <c r="AI103" i="70" s="1"/>
  <c r="AH82" i="70"/>
  <c r="AI82" i="70" s="1"/>
  <c r="AH71" i="70"/>
  <c r="AI71" i="70" s="1"/>
  <c r="AH62" i="70"/>
  <c r="AI62" i="70" s="1"/>
  <c r="AH57" i="70"/>
  <c r="AI57" i="70" s="1"/>
  <c r="AH42" i="70"/>
  <c r="AI42" i="70" s="1"/>
  <c r="AH16" i="70"/>
  <c r="AI16" i="70" s="1"/>
  <c r="AI101" i="70"/>
  <c r="AH93" i="70"/>
  <c r="AI93" i="70" s="1"/>
  <c r="AH67" i="70"/>
  <c r="AI67" i="70" s="1"/>
  <c r="AH52" i="70"/>
  <c r="AI52" i="70" s="1"/>
  <c r="AH29" i="70"/>
  <c r="AI29" i="70" s="1"/>
  <c r="AH27" i="70"/>
  <c r="AI27" i="70" s="1"/>
  <c r="AH116" i="70"/>
  <c r="AI116" i="70" s="1"/>
  <c r="AH112" i="70"/>
  <c r="AI112" i="70" s="1"/>
  <c r="AH85" i="70"/>
  <c r="AH70" i="70"/>
  <c r="AI70" i="70" s="1"/>
  <c r="AH61" i="70"/>
  <c r="AI61" i="70" s="1"/>
  <c r="AH56" i="70"/>
  <c r="AI56" i="70" s="1"/>
  <c r="AH26" i="70"/>
  <c r="AI26" i="70" s="1"/>
  <c r="AH23" i="70"/>
  <c r="AI23" i="70" s="1"/>
  <c r="AH18" i="70"/>
  <c r="AI18" i="70" s="1"/>
  <c r="AH118" i="70"/>
  <c r="AI118" i="70" s="1"/>
  <c r="AH90" i="70"/>
  <c r="AI90" i="70" s="1"/>
  <c r="AH53" i="70"/>
  <c r="AI53" i="70" s="1"/>
  <c r="AH41" i="70"/>
  <c r="AI41" i="70" s="1"/>
  <c r="AH101" i="70"/>
  <c r="AH79" i="70"/>
  <c r="AI79" i="70" s="1"/>
  <c r="AH68" i="70"/>
  <c r="AI68" i="70" s="1"/>
  <c r="AH30" i="70"/>
  <c r="AI30" i="70" s="1"/>
  <c r="AH83" i="70"/>
  <c r="AI83" i="70" s="1"/>
  <c r="AH115" i="70"/>
  <c r="AI115" i="70" s="1"/>
  <c r="AH65" i="70"/>
  <c r="AI65" i="70" s="1"/>
  <c r="AH60" i="70"/>
  <c r="AI60" i="70" s="1"/>
  <c r="AH55" i="70"/>
  <c r="AI55" i="70" s="1"/>
  <c r="AH50" i="70"/>
  <c r="AI50" i="70" s="1"/>
  <c r="AH45" i="70"/>
  <c r="AI45" i="70" s="1"/>
  <c r="AH24" i="70"/>
  <c r="AI24" i="70" s="1"/>
  <c r="AH22" i="70"/>
  <c r="AI22" i="70" s="1"/>
  <c r="AH113" i="70"/>
  <c r="AI113" i="70" s="1"/>
  <c r="AH99" i="70"/>
  <c r="AI99" i="70" s="1"/>
  <c r="AI85" i="70"/>
  <c r="AH63" i="70"/>
  <c r="AI63" i="70" s="1"/>
  <c r="AH58" i="70"/>
  <c r="AI58" i="70" s="1"/>
  <c r="AH43" i="70"/>
  <c r="AI43" i="70" s="1"/>
  <c r="AH28" i="70"/>
  <c r="AI28" i="70" s="1"/>
  <c r="AH40" i="70"/>
  <c r="AI40" i="70" s="1"/>
  <c r="AH49" i="70"/>
  <c r="AI49" i="70" s="1"/>
  <c r="AH105" i="70"/>
  <c r="AI105" i="70" s="1"/>
  <c r="AH100" i="70"/>
  <c r="AI100" i="70" s="1"/>
  <c r="AH31" i="70"/>
  <c r="AI31" i="70" s="1"/>
  <c r="AH119" i="70"/>
  <c r="AI119" i="70" s="1"/>
  <c r="AH84" i="70"/>
  <c r="AI84" i="70" s="1"/>
  <c r="AH72" i="70"/>
  <c r="AI72" i="70" s="1"/>
  <c r="AH59" i="70"/>
  <c r="AI59" i="70" s="1"/>
  <c r="AH81" i="70"/>
  <c r="AI81" i="70" s="1"/>
  <c r="AH44" i="70"/>
  <c r="AI44" i="70" s="1"/>
  <c r="AH102" i="70"/>
  <c r="AI102" i="70" s="1"/>
  <c r="AH25" i="70"/>
  <c r="AI25" i="70" s="1"/>
  <c r="AH114" i="70"/>
  <c r="AI114" i="70" s="1"/>
  <c r="AI104" i="70"/>
  <c r="AH94" i="70"/>
  <c r="AI94" i="70" s="1"/>
  <c r="AH78" i="70"/>
  <c r="AI78" i="70" s="1"/>
  <c r="AH17" i="70"/>
  <c r="AI17" i="70" s="1"/>
  <c r="AI87" i="70"/>
  <c r="AH64" i="70"/>
  <c r="AI64" i="70" s="1"/>
  <c r="AH89" i="70"/>
  <c r="AI89" i="70" s="1"/>
  <c r="AH54" i="70"/>
  <c r="AI54" i="70" s="1"/>
  <c r="AH80" i="70"/>
  <c r="AI80" i="70" s="1"/>
  <c r="AW120" i="70"/>
  <c r="AX120" i="70" s="1"/>
  <c r="AW112" i="70"/>
  <c r="AX112" i="70" s="1"/>
  <c r="AW94" i="70"/>
  <c r="AX94" i="70" s="1"/>
  <c r="AW90" i="70"/>
  <c r="AX90" i="70" s="1"/>
  <c r="AW83" i="70"/>
  <c r="AX83" i="70" s="1"/>
  <c r="AW76" i="70"/>
  <c r="AX76" i="70" s="1"/>
  <c r="AW54" i="70"/>
  <c r="AX54" i="70" s="1"/>
  <c r="AW50" i="70"/>
  <c r="AX50" i="70" s="1"/>
  <c r="AW32" i="70"/>
  <c r="AX32" i="70" s="1"/>
  <c r="AW29" i="70"/>
  <c r="AX29" i="70" s="1"/>
  <c r="AX25" i="70"/>
  <c r="AW22" i="70"/>
  <c r="AX22" i="70" s="1"/>
  <c r="AW18" i="70"/>
  <c r="AX18" i="70" s="1"/>
  <c r="AW15" i="70"/>
  <c r="AX15" i="70" s="1"/>
  <c r="AW11" i="70"/>
  <c r="AW104" i="70"/>
  <c r="AX104" i="70" s="1"/>
  <c r="AW101" i="70"/>
  <c r="AX101" i="70" s="1"/>
  <c r="AW97" i="70"/>
  <c r="AX97" i="70" s="1"/>
  <c r="AW79" i="70"/>
  <c r="AX79" i="70" s="1"/>
  <c r="AW64" i="70"/>
  <c r="AX64" i="70" s="1"/>
  <c r="AW61" i="70"/>
  <c r="AX61" i="70" s="1"/>
  <c r="AW57" i="70"/>
  <c r="AX57" i="70" s="1"/>
  <c r="AW43" i="70"/>
  <c r="AX43" i="70" s="1"/>
  <c r="AW36" i="70"/>
  <c r="AX36" i="70" s="1"/>
  <c r="AW25" i="70"/>
  <c r="AX119" i="70"/>
  <c r="AW116" i="70"/>
  <c r="AX116" i="70" s="1"/>
  <c r="AW108" i="70"/>
  <c r="AX108" i="70" s="1"/>
  <c r="AW86" i="70"/>
  <c r="AX86" i="70" s="1"/>
  <c r="AW82" i="70"/>
  <c r="AX82" i="70" s="1"/>
  <c r="AW75" i="70"/>
  <c r="AX75" i="70" s="1"/>
  <c r="AW68" i="70"/>
  <c r="AX68" i="70" s="1"/>
  <c r="AW39" i="70"/>
  <c r="AX39" i="70" s="1"/>
  <c r="AW14" i="70"/>
  <c r="AX14" i="70" s="1"/>
  <c r="AW10" i="70"/>
  <c r="AX10" i="70" s="1"/>
  <c r="AW121" i="70"/>
  <c r="AX121" i="70" s="1"/>
  <c r="AW113" i="70"/>
  <c r="AX113" i="70" s="1"/>
  <c r="AW102" i="70"/>
  <c r="AX102" i="70" s="1"/>
  <c r="AW98" i="70"/>
  <c r="AX98" i="70" s="1"/>
  <c r="AW91" i="70"/>
  <c r="AX91" i="70" s="1"/>
  <c r="AW84" i="70"/>
  <c r="AX84" i="70" s="1"/>
  <c r="AW62" i="70"/>
  <c r="AW58" i="70"/>
  <c r="AX58" i="70" s="1"/>
  <c r="AW51" i="70"/>
  <c r="AX51" i="70" s="1"/>
  <c r="AW40" i="70"/>
  <c r="AX40" i="70" s="1"/>
  <c r="AW37" i="70"/>
  <c r="AX37" i="70" s="1"/>
  <c r="AW33" i="70"/>
  <c r="AX33" i="70" s="1"/>
  <c r="AW26" i="70"/>
  <c r="AX26" i="70" s="1"/>
  <c r="AW19" i="70"/>
  <c r="AX19" i="70" s="1"/>
  <c r="AW114" i="70"/>
  <c r="AX114" i="70" s="1"/>
  <c r="AW107" i="70"/>
  <c r="AX107" i="70" s="1"/>
  <c r="AW65" i="70"/>
  <c r="AX65" i="70" s="1"/>
  <c r="AW59" i="70"/>
  <c r="AX59" i="70" s="1"/>
  <c r="AW47" i="70"/>
  <c r="AX47" i="70" s="1"/>
  <c r="AW41" i="70"/>
  <c r="AX41" i="70" s="1"/>
  <c r="AX11" i="70"/>
  <c r="AW119" i="70"/>
  <c r="AW95" i="70"/>
  <c r="AX95" i="70" s="1"/>
  <c r="AW88" i="70"/>
  <c r="AX88" i="70" s="1"/>
  <c r="AW77" i="70"/>
  <c r="AX77" i="70" s="1"/>
  <c r="AW46" i="70"/>
  <c r="AX46" i="70" s="1"/>
  <c r="AW34" i="70"/>
  <c r="AX34" i="70" s="1"/>
  <c r="AW28" i="70"/>
  <c r="AX28" i="70" s="1"/>
  <c r="AW23" i="70"/>
  <c r="AX23" i="70" s="1"/>
  <c r="AW106" i="70"/>
  <c r="AX106" i="70" s="1"/>
  <c r="AW100" i="70"/>
  <c r="AX100" i="70" s="1"/>
  <c r="AW70" i="70"/>
  <c r="AX70" i="70" s="1"/>
  <c r="AW52" i="70"/>
  <c r="AX52" i="70" s="1"/>
  <c r="AW16" i="70"/>
  <c r="AX16" i="70" s="1"/>
  <c r="AW89" i="70"/>
  <c r="AX89" i="70" s="1"/>
  <c r="AW71" i="70"/>
  <c r="AX71" i="70" s="1"/>
  <c r="AW53" i="70"/>
  <c r="AX53" i="70" s="1"/>
  <c r="AW35" i="70"/>
  <c r="AX35" i="70" s="1"/>
  <c r="AW30" i="70"/>
  <c r="AW17" i="70"/>
  <c r="AX17" i="70" s="1"/>
  <c r="AW12" i="70"/>
  <c r="AX12" i="70" s="1"/>
  <c r="AW96" i="70"/>
  <c r="AX96" i="70" s="1"/>
  <c r="AW117" i="70"/>
  <c r="AX117" i="70" s="1"/>
  <c r="AW105" i="70"/>
  <c r="AX105" i="70" s="1"/>
  <c r="AW74" i="70"/>
  <c r="AX74" i="70" s="1"/>
  <c r="AW66" i="70"/>
  <c r="AX66" i="70" s="1"/>
  <c r="AW45" i="70"/>
  <c r="AX45" i="70" s="1"/>
  <c r="AW115" i="70"/>
  <c r="AX115" i="70" s="1"/>
  <c r="AW44" i="70"/>
  <c r="AX44" i="70" s="1"/>
  <c r="AW56" i="70"/>
  <c r="AX56" i="70" s="1"/>
  <c r="AW48" i="70"/>
  <c r="AX48" i="70" s="1"/>
  <c r="AW38" i="70"/>
  <c r="AW8" i="70"/>
  <c r="AX8" i="70" s="1"/>
  <c r="AW118" i="70"/>
  <c r="AX118" i="70" s="1"/>
  <c r="AW109" i="70"/>
  <c r="AX109" i="70" s="1"/>
  <c r="AW87" i="70"/>
  <c r="AX87" i="70" s="1"/>
  <c r="AW78" i="70"/>
  <c r="AX78" i="70" s="1"/>
  <c r="AW67" i="70"/>
  <c r="AX67" i="70" s="1"/>
  <c r="AW27" i="70"/>
  <c r="AX27" i="70" s="1"/>
  <c r="AW85" i="70"/>
  <c r="AX85" i="70" s="1"/>
  <c r="AW63" i="70"/>
  <c r="AX63" i="70" s="1"/>
  <c r="AW24" i="70"/>
  <c r="AX24" i="70" s="1"/>
  <c r="AW103" i="70"/>
  <c r="AX103" i="70" s="1"/>
  <c r="AW81" i="70"/>
  <c r="AX81" i="70" s="1"/>
  <c r="AX62" i="70"/>
  <c r="AW42" i="70"/>
  <c r="AX42" i="70" s="1"/>
  <c r="AW21" i="70"/>
  <c r="AX21" i="70" s="1"/>
  <c r="AW80" i="70"/>
  <c r="AX80" i="70" s="1"/>
  <c r="AW122" i="70"/>
  <c r="AX122" i="70" s="1"/>
  <c r="AW99" i="70"/>
  <c r="AX99" i="70" s="1"/>
  <c r="AW60" i="70"/>
  <c r="AX60" i="70" s="1"/>
  <c r="AX38" i="70"/>
  <c r="AW20" i="70"/>
  <c r="AX20" i="70" s="1"/>
  <c r="AW93" i="70"/>
  <c r="AX93" i="70" s="1"/>
  <c r="AW55" i="70"/>
  <c r="AX55" i="70" s="1"/>
  <c r="AW111" i="70"/>
  <c r="AX111" i="70" s="1"/>
  <c r="AW73" i="70"/>
  <c r="AX73" i="70" s="1"/>
  <c r="AW13" i="70"/>
  <c r="AX13" i="70" s="1"/>
  <c r="AW92" i="70"/>
  <c r="AX92" i="70" s="1"/>
  <c r="AW72" i="70"/>
  <c r="AX72" i="70" s="1"/>
  <c r="AW31" i="70"/>
  <c r="AX31" i="70" s="1"/>
  <c r="AW110" i="70"/>
  <c r="AX110" i="70" s="1"/>
  <c r="AW69" i="70"/>
  <c r="AX69" i="70" s="1"/>
  <c r="AX30" i="70"/>
  <c r="AW49" i="70"/>
  <c r="AX49" i="70" s="1"/>
  <c r="AW9" i="70"/>
  <c r="AX9" i="70" s="1"/>
  <c r="AK87" i="91"/>
  <c r="AL87" i="91" s="1"/>
  <c r="AK74" i="91"/>
  <c r="AL74" i="91" s="1"/>
  <c r="AK62" i="91"/>
  <c r="AL62" i="91" s="1"/>
  <c r="AK61" i="91"/>
  <c r="AL61" i="91" s="1"/>
  <c r="AK59" i="91"/>
  <c r="AL59" i="91" s="1"/>
  <c r="AK44" i="91"/>
  <c r="AL44" i="91" s="1"/>
  <c r="AK43" i="91"/>
  <c r="AL43" i="91" s="1"/>
  <c r="AK39" i="91"/>
  <c r="AL39" i="91" s="1"/>
  <c r="AK38" i="91"/>
  <c r="AL38" i="91" s="1"/>
  <c r="AK37" i="91"/>
  <c r="AL37" i="91" s="1"/>
  <c r="AK88" i="91"/>
  <c r="AL88" i="91" s="1"/>
  <c r="AK75" i="91"/>
  <c r="AL75" i="91" s="1"/>
  <c r="AK63" i="91"/>
  <c r="AL63" i="91" s="1"/>
  <c r="AK60" i="91"/>
  <c r="AL60" i="91" s="1"/>
  <c r="AK36" i="91"/>
  <c r="AL36" i="91" s="1"/>
  <c r="AK89" i="91"/>
  <c r="AL89" i="91" s="1"/>
  <c r="AK76" i="91"/>
  <c r="AL76" i="91" s="1"/>
  <c r="AK64" i="91"/>
  <c r="AL64" i="91" s="1"/>
  <c r="AK45" i="91"/>
  <c r="AL45" i="91" s="1"/>
  <c r="AK35" i="91"/>
  <c r="AL35" i="91" s="1"/>
  <c r="AK34" i="91"/>
  <c r="AL34" i="91" s="1"/>
  <c r="AK33" i="91"/>
  <c r="AL33" i="91" s="1"/>
  <c r="AK85" i="91"/>
  <c r="AL85" i="91" s="1"/>
  <c r="AK72" i="91"/>
  <c r="AL72" i="91" s="1"/>
  <c r="AK71" i="91"/>
  <c r="AL71" i="91" s="1"/>
  <c r="AK70" i="91"/>
  <c r="AL70" i="91" s="1"/>
  <c r="AK69" i="91"/>
  <c r="AL69" i="91" s="1"/>
  <c r="AK68" i="91"/>
  <c r="AL68" i="91" s="1"/>
  <c r="AK57" i="91"/>
  <c r="AL57" i="91" s="1"/>
  <c r="AK56" i="91"/>
  <c r="AL56" i="91" s="1"/>
  <c r="AK42" i="91"/>
  <c r="AL42" i="91" s="1"/>
  <c r="AK24" i="91"/>
  <c r="AL24" i="91" s="1"/>
  <c r="AK23" i="91"/>
  <c r="AL23" i="91" s="1"/>
  <c r="AK22" i="91"/>
  <c r="AL22" i="91" s="1"/>
  <c r="AK21" i="91"/>
  <c r="AL21" i="91" s="1"/>
  <c r="AK20" i="91"/>
  <c r="AL20" i="91" s="1"/>
  <c r="AK19" i="91"/>
  <c r="AL19" i="91" s="1"/>
  <c r="AK18" i="91"/>
  <c r="AL18" i="91" s="1"/>
  <c r="AK17" i="91"/>
  <c r="AL17" i="91" s="1"/>
  <c r="AK16" i="91"/>
  <c r="AL16" i="91" s="1"/>
  <c r="AK15" i="91"/>
  <c r="AL15" i="91" s="1"/>
  <c r="AK14" i="91"/>
  <c r="AL14" i="91" s="1"/>
  <c r="AK13" i="91"/>
  <c r="AL13" i="91" s="1"/>
  <c r="AK12" i="91"/>
  <c r="AL12" i="91" s="1"/>
  <c r="AK11" i="91"/>
  <c r="AL11" i="91" s="1"/>
  <c r="AK10" i="91"/>
  <c r="AL10" i="91" s="1"/>
  <c r="AK9" i="91"/>
  <c r="AL9" i="91" s="1"/>
  <c r="AK8" i="91"/>
  <c r="AL8" i="91" s="1"/>
  <c r="AK95" i="91"/>
  <c r="AL95" i="91" s="1"/>
  <c r="AK82" i="91"/>
  <c r="AL82" i="91" s="1"/>
  <c r="AK55" i="91"/>
  <c r="AL55" i="91" s="1"/>
  <c r="AK51" i="91"/>
  <c r="AL51" i="91" s="1"/>
  <c r="AK47" i="91"/>
  <c r="AL47" i="91" s="1"/>
  <c r="AK41" i="91"/>
  <c r="AL41" i="91" s="1"/>
  <c r="AK29" i="91"/>
  <c r="AL29" i="91" s="1"/>
  <c r="AK86" i="91"/>
  <c r="AL86" i="91" s="1"/>
  <c r="AK32" i="91"/>
  <c r="AL32" i="91" s="1"/>
  <c r="AK96" i="91"/>
  <c r="AL96" i="91" s="1"/>
  <c r="AK92" i="91"/>
  <c r="AL92" i="91" s="1"/>
  <c r="AK80" i="91"/>
  <c r="AL80" i="91" s="1"/>
  <c r="AK77" i="91"/>
  <c r="AL77" i="91" s="1"/>
  <c r="AK91" i="91"/>
  <c r="AL91" i="91" s="1"/>
  <c r="AK79" i="91"/>
  <c r="AL79" i="91" s="1"/>
  <c r="AK66" i="91"/>
  <c r="AL66" i="91" s="1"/>
  <c r="AK28" i="91"/>
  <c r="AL28" i="91" s="1"/>
  <c r="AK73" i="91"/>
  <c r="AL73" i="91" s="1"/>
  <c r="AK30" i="91"/>
  <c r="AL30" i="91" s="1"/>
  <c r="AK94" i="91"/>
  <c r="AL94" i="91" s="1"/>
  <c r="AK54" i="91"/>
  <c r="AL54" i="91" s="1"/>
  <c r="AK25" i="91"/>
  <c r="AL25" i="91" s="1"/>
  <c r="AK97" i="91"/>
  <c r="AL97" i="91" s="1"/>
  <c r="AK50" i="91"/>
  <c r="AL50" i="91" s="1"/>
  <c r="AL26" i="91"/>
  <c r="AK98" i="91"/>
  <c r="AL98" i="91" s="1"/>
  <c r="AK93" i="91"/>
  <c r="AL93" i="91" s="1"/>
  <c r="AK83" i="91"/>
  <c r="AL83" i="91" s="1"/>
  <c r="AK58" i="91"/>
  <c r="AL58" i="91" s="1"/>
  <c r="AK49" i="91"/>
  <c r="AL49" i="91" s="1"/>
  <c r="AK40" i="91"/>
  <c r="AL40" i="91" s="1"/>
  <c r="AK81" i="91"/>
  <c r="AL81" i="91" s="1"/>
  <c r="AK65" i="91"/>
  <c r="AL65" i="91" s="1"/>
  <c r="AK46" i="91"/>
  <c r="AL46" i="91" s="1"/>
  <c r="AK67" i="91"/>
  <c r="AL67" i="91" s="1"/>
  <c r="AK53" i="91"/>
  <c r="AL53" i="91" s="1"/>
  <c r="AK48" i="91"/>
  <c r="AL48" i="91" s="1"/>
  <c r="AK31" i="91"/>
  <c r="AL31" i="91" s="1"/>
  <c r="AK84" i="91"/>
  <c r="AL84" i="91" s="1"/>
  <c r="AK26" i="91"/>
  <c r="AK52" i="91"/>
  <c r="AL52" i="91" s="1"/>
  <c r="AK90" i="91"/>
  <c r="AL90" i="91" s="1"/>
  <c r="AK78" i="91"/>
  <c r="AL78" i="91" s="1"/>
  <c r="AK27" i="91"/>
  <c r="AL27" i="91" s="1"/>
  <c r="AZ93" i="91"/>
  <c r="BA93" i="91" s="1"/>
  <c r="AZ89" i="91"/>
  <c r="BA89" i="91" s="1"/>
  <c r="AZ82" i="91"/>
  <c r="BA82" i="91" s="1"/>
  <c r="AZ71" i="91"/>
  <c r="BA71" i="91" s="1"/>
  <c r="AZ68" i="91"/>
  <c r="AZ53" i="91"/>
  <c r="BA53" i="91" s="1"/>
  <c r="AZ39" i="91"/>
  <c r="BA39" i="91" s="1"/>
  <c r="AZ36" i="91"/>
  <c r="BA36" i="91" s="1"/>
  <c r="BA28" i="91"/>
  <c r="AZ24" i="91"/>
  <c r="BA24" i="91" s="1"/>
  <c r="AZ13" i="91"/>
  <c r="BA13" i="91" s="1"/>
  <c r="AZ9" i="91"/>
  <c r="BA9" i="91" s="1"/>
  <c r="AZ75" i="91"/>
  <c r="BA75" i="91" s="1"/>
  <c r="AZ63" i="91"/>
  <c r="BA63" i="91" s="1"/>
  <c r="AZ60" i="91"/>
  <c r="BA60" i="91" s="1"/>
  <c r="AZ56" i="91"/>
  <c r="BA56" i="91" s="1"/>
  <c r="AZ49" i="91"/>
  <c r="BA49" i="91" s="1"/>
  <c r="AZ42" i="91"/>
  <c r="BA42" i="91" s="1"/>
  <c r="AZ31" i="91"/>
  <c r="BA31" i="91" s="1"/>
  <c r="AZ28" i="91"/>
  <c r="AZ16" i="91"/>
  <c r="BA16" i="91" s="1"/>
  <c r="AZ96" i="91"/>
  <c r="BA96" i="91" s="1"/>
  <c r="BA88" i="91"/>
  <c r="AZ85" i="91"/>
  <c r="BA85" i="91" s="1"/>
  <c r="AZ78" i="91"/>
  <c r="BA78" i="91" s="1"/>
  <c r="AZ67" i="91"/>
  <c r="BA67" i="91" s="1"/>
  <c r="BA52" i="91"/>
  <c r="AZ35" i="91"/>
  <c r="BA35" i="91" s="1"/>
  <c r="AZ23" i="91"/>
  <c r="BA23" i="91" s="1"/>
  <c r="AZ20" i="91"/>
  <c r="BA20" i="91" s="1"/>
  <c r="AZ8" i="91"/>
  <c r="BA8" i="91" s="1"/>
  <c r="BA97" i="91"/>
  <c r="AZ86" i="91"/>
  <c r="BA86" i="91" s="1"/>
  <c r="AZ72" i="91"/>
  <c r="BA72" i="91" s="1"/>
  <c r="AZ61" i="91"/>
  <c r="BA61" i="91" s="1"/>
  <c r="AZ57" i="91"/>
  <c r="BA57" i="91" s="1"/>
  <c r="AZ43" i="91"/>
  <c r="BA43" i="91" s="1"/>
  <c r="AZ40" i="91"/>
  <c r="BA40" i="91" s="1"/>
  <c r="AZ29" i="91"/>
  <c r="AZ25" i="91"/>
  <c r="BA25" i="91" s="1"/>
  <c r="BA21" i="91"/>
  <c r="AZ10" i="91"/>
  <c r="BA10" i="91" s="1"/>
  <c r="AZ88" i="91"/>
  <c r="AZ83" i="91"/>
  <c r="BA83" i="91" s="1"/>
  <c r="AZ70" i="91"/>
  <c r="BA70" i="91" s="1"/>
  <c r="AZ65" i="91"/>
  <c r="BA65" i="91" s="1"/>
  <c r="AZ52" i="91"/>
  <c r="AZ41" i="91"/>
  <c r="BA41" i="91" s="1"/>
  <c r="BA29" i="91"/>
  <c r="AZ22" i="91"/>
  <c r="BA22" i="91" s="1"/>
  <c r="AZ15" i="91"/>
  <c r="BA15" i="91" s="1"/>
  <c r="AZ94" i="91"/>
  <c r="BA94" i="91" s="1"/>
  <c r="AZ77" i="91"/>
  <c r="BA77" i="91" s="1"/>
  <c r="AZ64" i="91"/>
  <c r="BA64" i="91" s="1"/>
  <c r="AZ58" i="91"/>
  <c r="BA58" i="91" s="1"/>
  <c r="AZ46" i="91"/>
  <c r="BA46" i="91" s="1"/>
  <c r="AZ87" i="91"/>
  <c r="BA87" i="91" s="1"/>
  <c r="AZ51" i="91"/>
  <c r="BA51" i="91" s="1"/>
  <c r="AZ45" i="91"/>
  <c r="BA45" i="91" s="1"/>
  <c r="AZ34" i="91"/>
  <c r="BA34" i="91" s="1"/>
  <c r="AZ27" i="91"/>
  <c r="BA27" i="91" s="1"/>
  <c r="AZ95" i="91"/>
  <c r="BA95" i="91" s="1"/>
  <c r="AZ47" i="91"/>
  <c r="BA47" i="91" s="1"/>
  <c r="AZ17" i="91"/>
  <c r="BA17" i="91" s="1"/>
  <c r="AZ66" i="91"/>
  <c r="BA66" i="91" s="1"/>
  <c r="BA44" i="91"/>
  <c r="AZ37" i="91"/>
  <c r="BA84" i="91"/>
  <c r="AZ74" i="91"/>
  <c r="BA74" i="91" s="1"/>
  <c r="AZ62" i="91"/>
  <c r="BA62" i="91" s="1"/>
  <c r="AZ54" i="91"/>
  <c r="BA54" i="91" s="1"/>
  <c r="AZ44" i="91"/>
  <c r="AZ81" i="91"/>
  <c r="BA81" i="91" s="1"/>
  <c r="AZ73" i="91"/>
  <c r="BA73" i="91" s="1"/>
  <c r="AZ32" i="91"/>
  <c r="BA32" i="91" s="1"/>
  <c r="AZ21" i="91"/>
  <c r="AZ55" i="91"/>
  <c r="BA55" i="91" s="1"/>
  <c r="AZ18" i="91"/>
  <c r="BA18" i="91" s="1"/>
  <c r="AZ97" i="91"/>
  <c r="AZ76" i="91"/>
  <c r="BA76" i="91" s="1"/>
  <c r="BA37" i="91"/>
  <c r="AZ26" i="91"/>
  <c r="BA26" i="91" s="1"/>
  <c r="AZ14" i="91"/>
  <c r="BA14" i="91" s="1"/>
  <c r="AZ90" i="91"/>
  <c r="BA90" i="91" s="1"/>
  <c r="AZ69" i="91"/>
  <c r="BA69" i="91" s="1"/>
  <c r="BA68" i="91"/>
  <c r="AZ48" i="91"/>
  <c r="BA48" i="91" s="1"/>
  <c r="AZ84" i="91"/>
  <c r="AZ19" i="91"/>
  <c r="BA19" i="91" s="1"/>
  <c r="AZ80" i="91"/>
  <c r="BA80" i="91" s="1"/>
  <c r="AZ59" i="91"/>
  <c r="BA59" i="91" s="1"/>
  <c r="AZ38" i="91"/>
  <c r="BA38" i="91" s="1"/>
  <c r="AZ98" i="91"/>
  <c r="BA98" i="91" s="1"/>
  <c r="AZ79" i="91"/>
  <c r="BA79" i="91" s="1"/>
  <c r="AZ92" i="91"/>
  <c r="BA92" i="91" s="1"/>
  <c r="AZ33" i="91"/>
  <c r="BA33" i="91" s="1"/>
  <c r="AZ12" i="91"/>
  <c r="BA12" i="91" s="1"/>
  <c r="AZ30" i="91"/>
  <c r="BA30" i="91" s="1"/>
  <c r="AZ91" i="91"/>
  <c r="BA91" i="91" s="1"/>
  <c r="AZ50" i="91"/>
  <c r="BA50" i="91" s="1"/>
  <c r="AZ11" i="91"/>
  <c r="BA11" i="91" s="1"/>
  <c r="AH95" i="71"/>
  <c r="AI95" i="71" s="1"/>
  <c r="AH82" i="71"/>
  <c r="AI82" i="71" s="1"/>
  <c r="AH72" i="71"/>
  <c r="AH62" i="71"/>
  <c r="AI62" i="71" s="1"/>
  <c r="AH55" i="71"/>
  <c r="AI55" i="71" s="1"/>
  <c r="AH96" i="71"/>
  <c r="AI96" i="71" s="1"/>
  <c r="AH83" i="71"/>
  <c r="AI83" i="71" s="1"/>
  <c r="AH81" i="71"/>
  <c r="AI81" i="71" s="1"/>
  <c r="AH71" i="71"/>
  <c r="AI71" i="71" s="1"/>
  <c r="AI70" i="71"/>
  <c r="AI94" i="71"/>
  <c r="AH93" i="71"/>
  <c r="AI93" i="71" s="1"/>
  <c r="AH74" i="71"/>
  <c r="AI74" i="71" s="1"/>
  <c r="AH63" i="71"/>
  <c r="AI63" i="71" s="1"/>
  <c r="AH57" i="71"/>
  <c r="AI57" i="71" s="1"/>
  <c r="AH69" i="71"/>
  <c r="AH44" i="71"/>
  <c r="AI44" i="71" s="1"/>
  <c r="AH24" i="71"/>
  <c r="AI24" i="71" s="1"/>
  <c r="AH23" i="71"/>
  <c r="AI23" i="71" s="1"/>
  <c r="AH22" i="71"/>
  <c r="AH21" i="71"/>
  <c r="AI21" i="71" s="1"/>
  <c r="AH20" i="71"/>
  <c r="AI20" i="71" s="1"/>
  <c r="AH19" i="71"/>
  <c r="AH18" i="71"/>
  <c r="AI18" i="71" s="1"/>
  <c r="AH17" i="71"/>
  <c r="AI17" i="71" s="1"/>
  <c r="AH16" i="71"/>
  <c r="AI16" i="71" s="1"/>
  <c r="AH15" i="71"/>
  <c r="AI15" i="71" s="1"/>
  <c r="AH14" i="71"/>
  <c r="AI14" i="71" s="1"/>
  <c r="AH13" i="71"/>
  <c r="AI13" i="71" s="1"/>
  <c r="AH12" i="71"/>
  <c r="AI12" i="71" s="1"/>
  <c r="AH11" i="71"/>
  <c r="AI11" i="71" s="1"/>
  <c r="AH10" i="71"/>
  <c r="AI10" i="71" s="1"/>
  <c r="AH9" i="71"/>
  <c r="AI9" i="71" s="1"/>
  <c r="AH8" i="71"/>
  <c r="AI8" i="71" s="1"/>
  <c r="AH97" i="71"/>
  <c r="AI97" i="71" s="1"/>
  <c r="AH90" i="71"/>
  <c r="AI90" i="71" s="1"/>
  <c r="AH77" i="71"/>
  <c r="AI77" i="71" s="1"/>
  <c r="AH61" i="71"/>
  <c r="AI61" i="71" s="1"/>
  <c r="AH50" i="71"/>
  <c r="AI50" i="71" s="1"/>
  <c r="AH43" i="71"/>
  <c r="AI43" i="71" s="1"/>
  <c r="AH94" i="71"/>
  <c r="AH78" i="71"/>
  <c r="AI78" i="71" s="1"/>
  <c r="AH70" i="71"/>
  <c r="AH42" i="71"/>
  <c r="AI42" i="71" s="1"/>
  <c r="AH41" i="71"/>
  <c r="AI41" i="71" s="1"/>
  <c r="AH92" i="71"/>
  <c r="AI92" i="71" s="1"/>
  <c r="AH88" i="71"/>
  <c r="AI88" i="71" s="1"/>
  <c r="AH84" i="71"/>
  <c r="AI84" i="71" s="1"/>
  <c r="AH52" i="71"/>
  <c r="AI52" i="71" s="1"/>
  <c r="AH28" i="71"/>
  <c r="AI28" i="71" s="1"/>
  <c r="AH91" i="71"/>
  <c r="AI91" i="71" s="1"/>
  <c r="AH65" i="71"/>
  <c r="AH47" i="71"/>
  <c r="AI47" i="71" s="1"/>
  <c r="AH29" i="71"/>
  <c r="AI29" i="71" s="1"/>
  <c r="AH89" i="71"/>
  <c r="AI89" i="71" s="1"/>
  <c r="AH73" i="71"/>
  <c r="AI73" i="71" s="1"/>
  <c r="AI53" i="71"/>
  <c r="AH35" i="71"/>
  <c r="AI35" i="71" s="1"/>
  <c r="AI19" i="71"/>
  <c r="AH98" i="71"/>
  <c r="AI98" i="71" s="1"/>
  <c r="AH86" i="71"/>
  <c r="AI86" i="71" s="1"/>
  <c r="AH68" i="71"/>
  <c r="AI68" i="71" s="1"/>
  <c r="AH53" i="71"/>
  <c r="AH48" i="71"/>
  <c r="AI48" i="71" s="1"/>
  <c r="AH39" i="71"/>
  <c r="AI39" i="71" s="1"/>
  <c r="AH30" i="71"/>
  <c r="AI30" i="71" s="1"/>
  <c r="AI87" i="71"/>
  <c r="AH66" i="71"/>
  <c r="AH58" i="71"/>
  <c r="AH40" i="71"/>
  <c r="AH31" i="71"/>
  <c r="AH79" i="71"/>
  <c r="AI65" i="71"/>
  <c r="AH60" i="71"/>
  <c r="AI60" i="71" s="1"/>
  <c r="AH56" i="71"/>
  <c r="AI56" i="71" s="1"/>
  <c r="AH51" i="71"/>
  <c r="AI51" i="71" s="1"/>
  <c r="AH34" i="71"/>
  <c r="AI34" i="71" s="1"/>
  <c r="AH32" i="71"/>
  <c r="AH27" i="71"/>
  <c r="AI27" i="71" s="1"/>
  <c r="AH25" i="71"/>
  <c r="AI25" i="71" s="1"/>
  <c r="AH87" i="71"/>
  <c r="AH75" i="71"/>
  <c r="AI75" i="71" s="1"/>
  <c r="AI79" i="71"/>
  <c r="AI66" i="71"/>
  <c r="AH80" i="71"/>
  <c r="AI80" i="71" s="1"/>
  <c r="AH54" i="71"/>
  <c r="AI54" i="71" s="1"/>
  <c r="AH49" i="71"/>
  <c r="AI49" i="71" s="1"/>
  <c r="AH85" i="71"/>
  <c r="AI85" i="71" s="1"/>
  <c r="AI69" i="71"/>
  <c r="AH67" i="71"/>
  <c r="AI67" i="71" s="1"/>
  <c r="AI58" i="71"/>
  <c r="AI32" i="71"/>
  <c r="AI22" i="71"/>
  <c r="AH76" i="71"/>
  <c r="AI76" i="71" s="1"/>
  <c r="AH45" i="71"/>
  <c r="AI45" i="71" s="1"/>
  <c r="AH36" i="71"/>
  <c r="AI36" i="71" s="1"/>
  <c r="AH38" i="71"/>
  <c r="AI38" i="71" s="1"/>
  <c r="AI31" i="71"/>
  <c r="AI40" i="71"/>
  <c r="AH59" i="71"/>
  <c r="AI59" i="71" s="1"/>
  <c r="AH33" i="71"/>
  <c r="AI33" i="71" s="1"/>
  <c r="AH26" i="71"/>
  <c r="AI26" i="71" s="1"/>
  <c r="AH37" i="71"/>
  <c r="AI37" i="71" s="1"/>
  <c r="AH64" i="71"/>
  <c r="AI64" i="71" s="1"/>
  <c r="AI72" i="71"/>
  <c r="AH46" i="71"/>
  <c r="AI46" i="71" s="1"/>
  <c r="AW91" i="71"/>
  <c r="AX91" i="71" s="1"/>
  <c r="AW83" i="71"/>
  <c r="AX83" i="71" s="1"/>
  <c r="AW75" i="71"/>
  <c r="AX75" i="71" s="1"/>
  <c r="AW68" i="71"/>
  <c r="AX68" i="71" s="1"/>
  <c r="AW46" i="71"/>
  <c r="AW42" i="71"/>
  <c r="AX42" i="71" s="1"/>
  <c r="AW25" i="71"/>
  <c r="AX25" i="71" s="1"/>
  <c r="AW22" i="71"/>
  <c r="AW18" i="71"/>
  <c r="AX18" i="71" s="1"/>
  <c r="AW71" i="71"/>
  <c r="AX71" i="71" s="1"/>
  <c r="AW56" i="71"/>
  <c r="AX56" i="71" s="1"/>
  <c r="AW53" i="71"/>
  <c r="AX53" i="71" s="1"/>
  <c r="AW49" i="71"/>
  <c r="AX49" i="71" s="1"/>
  <c r="AW35" i="71"/>
  <c r="AX35" i="71" s="1"/>
  <c r="AW11" i="71"/>
  <c r="AX11" i="71" s="1"/>
  <c r="AW98" i="71"/>
  <c r="AX98" i="71" s="1"/>
  <c r="AW92" i="71"/>
  <c r="AX92" i="71" s="1"/>
  <c r="AW84" i="71"/>
  <c r="AX84" i="71" s="1"/>
  <c r="AW76" i="71"/>
  <c r="AX76" i="71" s="1"/>
  <c r="AX57" i="71"/>
  <c r="AW54" i="71"/>
  <c r="AX54" i="71" s="1"/>
  <c r="AW50" i="71"/>
  <c r="AX50" i="71" s="1"/>
  <c r="AW43" i="71"/>
  <c r="AX43" i="71" s="1"/>
  <c r="AW36" i="71"/>
  <c r="AX36" i="71" s="1"/>
  <c r="AW19" i="71"/>
  <c r="AX19" i="71" s="1"/>
  <c r="AW8" i="71"/>
  <c r="AX8" i="71" s="1"/>
  <c r="AW86" i="71"/>
  <c r="AX86" i="71" s="1"/>
  <c r="AW70" i="71"/>
  <c r="AX70" i="71" s="1"/>
  <c r="AW65" i="71"/>
  <c r="AW39" i="71"/>
  <c r="AX39" i="71" s="1"/>
  <c r="AW20" i="71"/>
  <c r="AX20" i="71" s="1"/>
  <c r="AX9" i="71"/>
  <c r="AW97" i="71"/>
  <c r="AX97" i="71" s="1"/>
  <c r="AW80" i="71"/>
  <c r="AX80" i="71" s="1"/>
  <c r="AW74" i="71"/>
  <c r="AX74" i="71" s="1"/>
  <c r="AW64" i="71"/>
  <c r="AX64" i="71" s="1"/>
  <c r="AW59" i="71"/>
  <c r="AX59" i="71" s="1"/>
  <c r="AW48" i="71"/>
  <c r="AX48" i="71" s="1"/>
  <c r="AW44" i="71"/>
  <c r="AX44" i="71" s="1"/>
  <c r="AW38" i="71"/>
  <c r="AX38" i="71" s="1"/>
  <c r="AW29" i="71"/>
  <c r="AX29" i="71" s="1"/>
  <c r="AW14" i="71"/>
  <c r="AX14" i="71" s="1"/>
  <c r="AW9" i="71"/>
  <c r="AW28" i="71"/>
  <c r="AX28" i="71" s="1"/>
  <c r="AW61" i="71"/>
  <c r="AX61" i="71" s="1"/>
  <c r="AW45" i="71"/>
  <c r="AX45" i="71" s="1"/>
  <c r="AX30" i="71"/>
  <c r="AW10" i="71"/>
  <c r="AX10" i="71" s="1"/>
  <c r="AW95" i="71"/>
  <c r="AX95" i="71" s="1"/>
  <c r="AW85" i="71"/>
  <c r="AX85" i="71" s="1"/>
  <c r="AW77" i="71"/>
  <c r="AX77" i="71" s="1"/>
  <c r="AW67" i="71"/>
  <c r="AX67" i="71" s="1"/>
  <c r="AW58" i="71"/>
  <c r="AX58" i="71" s="1"/>
  <c r="AW51" i="71"/>
  <c r="AX51" i="71" s="1"/>
  <c r="AW41" i="71"/>
  <c r="AW33" i="71"/>
  <c r="AX33" i="71" s="1"/>
  <c r="AW26" i="71"/>
  <c r="AX26" i="71" s="1"/>
  <c r="AW94" i="71"/>
  <c r="AX94" i="71" s="1"/>
  <c r="AW32" i="71"/>
  <c r="AX32" i="71" s="1"/>
  <c r="AW24" i="71"/>
  <c r="AX24" i="71" s="1"/>
  <c r="AW16" i="71"/>
  <c r="AX16" i="71" s="1"/>
  <c r="AW66" i="71"/>
  <c r="AX66" i="71" s="1"/>
  <c r="AW57" i="71"/>
  <c r="AW40" i="71"/>
  <c r="AX40" i="71" s="1"/>
  <c r="AW23" i="71"/>
  <c r="AX23" i="71" s="1"/>
  <c r="AW93" i="71"/>
  <c r="AX93" i="71" s="1"/>
  <c r="AW73" i="71"/>
  <c r="AX73" i="71" s="1"/>
  <c r="AX65" i="71"/>
  <c r="AW31" i="71"/>
  <c r="AX31" i="71" s="1"/>
  <c r="AW15" i="71"/>
  <c r="AX15" i="71" s="1"/>
  <c r="AW90" i="71"/>
  <c r="AX90" i="71" s="1"/>
  <c r="AW82" i="71"/>
  <c r="AX82" i="71" s="1"/>
  <c r="AW63" i="71"/>
  <c r="AX63" i="71" s="1"/>
  <c r="AW47" i="71"/>
  <c r="AX47" i="71" s="1"/>
  <c r="AX22" i="71"/>
  <c r="AW89" i="71"/>
  <c r="AX89" i="71" s="1"/>
  <c r="AW79" i="71"/>
  <c r="AX79" i="71" s="1"/>
  <c r="AW21" i="71"/>
  <c r="AX21" i="71" s="1"/>
  <c r="AW78" i="71"/>
  <c r="AX78" i="71" s="1"/>
  <c r="AW87" i="71"/>
  <c r="AX87" i="71" s="1"/>
  <c r="AW60" i="71"/>
  <c r="AX60" i="71" s="1"/>
  <c r="AX41" i="71"/>
  <c r="AW34" i="71"/>
  <c r="AX34" i="71" s="1"/>
  <c r="AW17" i="71"/>
  <c r="AW27" i="71"/>
  <c r="AX27" i="71" s="1"/>
  <c r="AW88" i="71"/>
  <c r="AX88" i="71" s="1"/>
  <c r="AW52" i="71"/>
  <c r="AX52" i="71" s="1"/>
  <c r="AX17" i="71"/>
  <c r="AW30" i="71"/>
  <c r="AW96" i="71"/>
  <c r="AX96" i="71" s="1"/>
  <c r="AW55" i="71"/>
  <c r="AX55" i="71" s="1"/>
  <c r="AW81" i="71"/>
  <c r="AX81" i="71" s="1"/>
  <c r="AW72" i="71"/>
  <c r="AX72" i="71" s="1"/>
  <c r="AW13" i="71"/>
  <c r="AX13" i="71" s="1"/>
  <c r="AW69" i="71"/>
  <c r="AX69" i="71" s="1"/>
  <c r="AW12" i="71"/>
  <c r="AX12" i="71" s="1"/>
  <c r="AW62" i="71"/>
  <c r="AX62" i="71" s="1"/>
  <c r="AX46" i="71"/>
  <c r="AW37" i="71"/>
  <c r="AX37" i="71" s="1"/>
  <c r="W92" i="71"/>
  <c r="W75" i="71"/>
  <c r="W65" i="71"/>
  <c r="W64" i="71"/>
  <c r="W93" i="71"/>
  <c r="W74" i="71"/>
  <c r="W63" i="71"/>
  <c r="W57" i="71"/>
  <c r="W91" i="71"/>
  <c r="W88" i="71"/>
  <c r="W85" i="71"/>
  <c r="W77" i="71"/>
  <c r="W96" i="71"/>
  <c r="W73" i="71"/>
  <c r="W68" i="71"/>
  <c r="W59" i="71"/>
  <c r="W58" i="71"/>
  <c r="W53" i="71"/>
  <c r="W46" i="71"/>
  <c r="W32" i="71"/>
  <c r="W31" i="71"/>
  <c r="W30" i="71"/>
  <c r="W29" i="71"/>
  <c r="W84" i="71"/>
  <c r="W81" i="71"/>
  <c r="W52" i="71"/>
  <c r="W28" i="71"/>
  <c r="W89" i="71"/>
  <c r="W76" i="71"/>
  <c r="W60" i="71"/>
  <c r="W51" i="71"/>
  <c r="W45" i="71"/>
  <c r="W27" i="71"/>
  <c r="W26" i="71"/>
  <c r="W25" i="71"/>
  <c r="W98" i="71"/>
  <c r="W86" i="71"/>
  <c r="W67" i="71"/>
  <c r="W66" i="71"/>
  <c r="W55" i="71"/>
  <c r="W47" i="71"/>
  <c r="W39" i="71"/>
  <c r="W38" i="71"/>
  <c r="W50" i="71"/>
  <c r="W33" i="71"/>
  <c r="W22" i="71"/>
  <c r="W17" i="71"/>
  <c r="W12" i="71"/>
  <c r="W72" i="71"/>
  <c r="W82" i="71"/>
  <c r="W79" i="71"/>
  <c r="W70" i="71"/>
  <c r="W56" i="71"/>
  <c r="W34" i="71"/>
  <c r="W23" i="71"/>
  <c r="W18" i="71"/>
  <c r="W13" i="71"/>
  <c r="W8" i="71"/>
  <c r="W94" i="71"/>
  <c r="W35" i="71"/>
  <c r="W95" i="71"/>
  <c r="W62" i="71"/>
  <c r="W41" i="71"/>
  <c r="W44" i="71"/>
  <c r="W42" i="71"/>
  <c r="W40" i="71"/>
  <c r="W36" i="71"/>
  <c r="W80" i="71"/>
  <c r="W54" i="71"/>
  <c r="W49" i="71"/>
  <c r="W20" i="71"/>
  <c r="W15" i="71"/>
  <c r="W10" i="71"/>
  <c r="W90" i="71"/>
  <c r="W83" i="71"/>
  <c r="W24" i="71"/>
  <c r="W21" i="71"/>
  <c r="W19" i="71"/>
  <c r="W16" i="71"/>
  <c r="W14" i="71"/>
  <c r="W11" i="71"/>
  <c r="W9" i="71"/>
  <c r="W78" i="71"/>
  <c r="W97" i="71"/>
  <c r="W61" i="71"/>
  <c r="W48" i="71"/>
  <c r="W37" i="71"/>
  <c r="W69" i="71"/>
  <c r="W43" i="71"/>
  <c r="W71" i="71"/>
  <c r="W99" i="71"/>
  <c r="W87" i="71"/>
  <c r="AQ112" i="74"/>
  <c r="AR112" i="74" s="1"/>
  <c r="AR111" i="74"/>
  <c r="AQ100" i="74"/>
  <c r="AR100" i="74" s="1"/>
  <c r="AQ99" i="74"/>
  <c r="AR99" i="74" s="1"/>
  <c r="AQ98" i="74"/>
  <c r="AR98" i="74" s="1"/>
  <c r="AR97" i="74"/>
  <c r="AQ80" i="74"/>
  <c r="AR80" i="74" s="1"/>
  <c r="AQ42" i="74"/>
  <c r="AQ41" i="74"/>
  <c r="AR41" i="74" s="1"/>
  <c r="AQ40" i="74"/>
  <c r="AQ29" i="74"/>
  <c r="AQ18" i="74"/>
  <c r="AR18" i="74" s="1"/>
  <c r="AQ111" i="74"/>
  <c r="AQ110" i="74"/>
  <c r="AR110" i="74" s="1"/>
  <c r="AQ97" i="74"/>
  <c r="AR96" i="74"/>
  <c r="AQ28" i="74"/>
  <c r="AR28" i="74" s="1"/>
  <c r="AQ17" i="74"/>
  <c r="AR17" i="74" s="1"/>
  <c r="AQ109" i="74"/>
  <c r="AR109" i="74" s="1"/>
  <c r="AQ96" i="74"/>
  <c r="AQ95" i="74"/>
  <c r="AR95" i="74" s="1"/>
  <c r="AQ94" i="74"/>
  <c r="AR94" i="74" s="1"/>
  <c r="AQ92" i="74"/>
  <c r="AR92" i="74" s="1"/>
  <c r="AQ90" i="74"/>
  <c r="AR90" i="74" s="1"/>
  <c r="AQ88" i="74"/>
  <c r="AR88" i="74" s="1"/>
  <c r="AR87" i="74"/>
  <c r="AQ86" i="74"/>
  <c r="AR86" i="74" s="1"/>
  <c r="AR85" i="74"/>
  <c r="AQ83" i="74"/>
  <c r="AR83" i="74" s="1"/>
  <c r="AQ81" i="74"/>
  <c r="AR81" i="74" s="1"/>
  <c r="AR64" i="74"/>
  <c r="AR59" i="74"/>
  <c r="AQ27" i="74"/>
  <c r="AR27" i="74" s="1"/>
  <c r="AQ16" i="74"/>
  <c r="AR16" i="74" s="1"/>
  <c r="AQ114" i="74"/>
  <c r="AR77" i="74"/>
  <c r="AR76" i="74"/>
  <c r="AQ74" i="74"/>
  <c r="AR74" i="74" s="1"/>
  <c r="AQ51" i="74"/>
  <c r="AQ49" i="74"/>
  <c r="AR49" i="74" s="1"/>
  <c r="AR48" i="74"/>
  <c r="AQ47" i="74"/>
  <c r="AQ45" i="74"/>
  <c r="AR45" i="74" s="1"/>
  <c r="AQ44" i="74"/>
  <c r="AR44" i="74" s="1"/>
  <c r="AQ39" i="74"/>
  <c r="AR39" i="74" s="1"/>
  <c r="AQ32" i="74"/>
  <c r="AR32" i="74" s="1"/>
  <c r="AQ21" i="74"/>
  <c r="AR19" i="74"/>
  <c r="AQ117" i="74"/>
  <c r="AR117" i="74" s="1"/>
  <c r="AQ113" i="74"/>
  <c r="AR113" i="74" s="1"/>
  <c r="AQ77" i="74"/>
  <c r="AQ72" i="74"/>
  <c r="AR72" i="74" s="1"/>
  <c r="AQ65" i="74"/>
  <c r="AR65" i="74" s="1"/>
  <c r="AQ60" i="74"/>
  <c r="AR60" i="74" s="1"/>
  <c r="AR54" i="74"/>
  <c r="AQ37" i="74"/>
  <c r="AR37" i="74" s="1"/>
  <c r="AQ103" i="74"/>
  <c r="AR103" i="74" s="1"/>
  <c r="AQ93" i="74"/>
  <c r="AR93" i="74" s="1"/>
  <c r="AQ69" i="74"/>
  <c r="AR69" i="74" s="1"/>
  <c r="AQ54" i="74"/>
  <c r="AQ14" i="74"/>
  <c r="AR14" i="74" s="1"/>
  <c r="AQ8" i="74"/>
  <c r="AR8" i="74" s="1"/>
  <c r="AQ75" i="74"/>
  <c r="AR75" i="74" s="1"/>
  <c r="AQ55" i="74"/>
  <c r="AR55" i="74" s="1"/>
  <c r="AQ48" i="74"/>
  <c r="AQ43" i="74"/>
  <c r="AR43" i="74" s="1"/>
  <c r="AQ34" i="74"/>
  <c r="AR34" i="74" s="1"/>
  <c r="AQ31" i="74"/>
  <c r="AR31" i="74" s="1"/>
  <c r="AQ19" i="74"/>
  <c r="AQ15" i="74"/>
  <c r="AR15" i="74" s="1"/>
  <c r="AR114" i="74"/>
  <c r="AQ104" i="74"/>
  <c r="AR104" i="74" s="1"/>
  <c r="AQ106" i="74"/>
  <c r="AR106" i="74" s="1"/>
  <c r="AQ108" i="74"/>
  <c r="AR108" i="74" s="1"/>
  <c r="AQ79" i="74"/>
  <c r="AR79" i="74" s="1"/>
  <c r="AQ68" i="74"/>
  <c r="AR68" i="74" s="1"/>
  <c r="AQ64" i="74"/>
  <c r="AQ59" i="74"/>
  <c r="AQ30" i="74"/>
  <c r="AR30" i="74" s="1"/>
  <c r="AQ26" i="74"/>
  <c r="AR26" i="74" s="1"/>
  <c r="AQ12" i="74"/>
  <c r="AQ116" i="74"/>
  <c r="AR116" i="74" s="1"/>
  <c r="AQ102" i="74"/>
  <c r="AR102" i="74" s="1"/>
  <c r="AQ73" i="74"/>
  <c r="AR73" i="74" s="1"/>
  <c r="AR29" i="74"/>
  <c r="AQ10" i="74"/>
  <c r="AR10" i="74" s="1"/>
  <c r="AQ62" i="74"/>
  <c r="AR62" i="74" s="1"/>
  <c r="AQ57" i="74"/>
  <c r="AR57" i="74" s="1"/>
  <c r="AQ22" i="74"/>
  <c r="AR22" i="74" s="1"/>
  <c r="AQ91" i="74"/>
  <c r="AR91" i="74" s="1"/>
  <c r="AQ71" i="74"/>
  <c r="AR71" i="74" s="1"/>
  <c r="AQ67" i="74"/>
  <c r="AR67" i="74" s="1"/>
  <c r="AQ36" i="74"/>
  <c r="AR36" i="74" s="1"/>
  <c r="AQ25" i="74"/>
  <c r="AR25" i="74" s="1"/>
  <c r="AQ20" i="74"/>
  <c r="AR20" i="74" s="1"/>
  <c r="AQ13" i="74"/>
  <c r="AR13" i="74" s="1"/>
  <c r="AQ52" i="74"/>
  <c r="AR52" i="74" s="1"/>
  <c r="AQ50" i="74"/>
  <c r="AR50" i="74" s="1"/>
  <c r="AQ46" i="74"/>
  <c r="AR46" i="74" s="1"/>
  <c r="AR42" i="74"/>
  <c r="AR40" i="74"/>
  <c r="AQ38" i="74"/>
  <c r="AR38" i="74" s="1"/>
  <c r="AQ11" i="74"/>
  <c r="AR11" i="74" s="1"/>
  <c r="AQ89" i="74"/>
  <c r="AR89" i="74" s="1"/>
  <c r="AQ63" i="74"/>
  <c r="AR63" i="74" s="1"/>
  <c r="AQ115" i="74"/>
  <c r="AR115" i="74" s="1"/>
  <c r="AQ101" i="74"/>
  <c r="AR101" i="74" s="1"/>
  <c r="AQ84" i="74"/>
  <c r="AR84" i="74" s="1"/>
  <c r="AQ58" i="74"/>
  <c r="AR58" i="74" s="1"/>
  <c r="AQ23" i="74"/>
  <c r="AR23" i="74" s="1"/>
  <c r="AQ70" i="74"/>
  <c r="AR70" i="74" s="1"/>
  <c r="AQ9" i="74"/>
  <c r="AR9" i="74" s="1"/>
  <c r="AQ76" i="74"/>
  <c r="AQ53" i="74"/>
  <c r="AR53" i="74" s="1"/>
  <c r="AR51" i="74"/>
  <c r="AR35" i="74"/>
  <c r="AR21" i="74"/>
  <c r="AR12" i="74"/>
  <c r="AQ82" i="74"/>
  <c r="AR82" i="74" s="1"/>
  <c r="AQ56" i="74"/>
  <c r="AQ33" i="74"/>
  <c r="AR33" i="74" s="1"/>
  <c r="AQ61" i="74"/>
  <c r="AR61" i="74" s="1"/>
  <c r="AQ85" i="74"/>
  <c r="AQ24" i="74"/>
  <c r="AR24" i="74" s="1"/>
  <c r="AQ107" i="74"/>
  <c r="AR107" i="74" s="1"/>
  <c r="AR47" i="74"/>
  <c r="AQ66" i="74"/>
  <c r="AR66" i="74" s="1"/>
  <c r="AR56" i="74"/>
  <c r="AQ78" i="74"/>
  <c r="AR78" i="74" s="1"/>
  <c r="AQ87" i="74"/>
  <c r="AQ105" i="74"/>
  <c r="AR105" i="74" s="1"/>
  <c r="AQ35" i="74"/>
  <c r="AN92" i="76"/>
  <c r="AO92" i="76" s="1"/>
  <c r="AN91" i="76"/>
  <c r="AO91" i="76" s="1"/>
  <c r="AN90" i="76"/>
  <c r="AO90" i="76" s="1"/>
  <c r="AN89" i="76"/>
  <c r="AN81" i="76"/>
  <c r="AO81" i="76" s="1"/>
  <c r="AN80" i="76"/>
  <c r="AO80" i="76" s="1"/>
  <c r="AN79" i="76"/>
  <c r="AO79" i="76" s="1"/>
  <c r="AN78" i="76"/>
  <c r="AO78" i="76" s="1"/>
  <c r="AN77" i="76"/>
  <c r="AO77" i="76" s="1"/>
  <c r="AN76" i="76"/>
  <c r="AO76" i="76" s="1"/>
  <c r="AN75" i="76"/>
  <c r="AO75" i="76" s="1"/>
  <c r="AN74" i="76"/>
  <c r="AO74" i="76" s="1"/>
  <c r="AN73" i="76"/>
  <c r="AO73" i="76" s="1"/>
  <c r="AN72" i="76"/>
  <c r="AO72" i="76" s="1"/>
  <c r="AN71" i="76"/>
  <c r="AO71" i="76" s="1"/>
  <c r="AN70" i="76"/>
  <c r="AO70" i="76" s="1"/>
  <c r="AN69" i="76"/>
  <c r="AO69" i="76" s="1"/>
  <c r="AN68" i="76"/>
  <c r="AO68" i="76" s="1"/>
  <c r="AN67" i="76"/>
  <c r="AO67" i="76" s="1"/>
  <c r="AN32" i="76"/>
  <c r="AN30" i="76"/>
  <c r="AO30" i="76" s="1"/>
  <c r="AN29" i="76"/>
  <c r="AO29" i="76" s="1"/>
  <c r="AN28" i="76"/>
  <c r="AO28" i="76" s="1"/>
  <c r="AO89" i="76"/>
  <c r="AN33" i="76"/>
  <c r="AO33" i="76" s="1"/>
  <c r="AO32" i="76"/>
  <c r="AN31" i="76"/>
  <c r="AO31" i="76" s="1"/>
  <c r="AN97" i="76"/>
  <c r="AO97" i="76" s="1"/>
  <c r="AN87" i="76"/>
  <c r="AN86" i="76"/>
  <c r="AO86" i="76" s="1"/>
  <c r="AN65" i="76"/>
  <c r="AO65" i="76" s="1"/>
  <c r="AN64" i="76"/>
  <c r="AO64" i="76" s="1"/>
  <c r="AN63" i="76"/>
  <c r="AO63" i="76" s="1"/>
  <c r="AN53" i="76"/>
  <c r="AO53" i="76" s="1"/>
  <c r="AN37" i="76"/>
  <c r="AO37" i="76" s="1"/>
  <c r="AN22" i="76"/>
  <c r="AO22" i="76" s="1"/>
  <c r="AN98" i="76"/>
  <c r="AO98" i="76" s="1"/>
  <c r="AN93" i="76"/>
  <c r="AO93" i="76" s="1"/>
  <c r="AN88" i="76"/>
  <c r="AO88" i="76" s="1"/>
  <c r="AN66" i="76"/>
  <c r="AO66" i="76" s="1"/>
  <c r="AN54" i="76"/>
  <c r="AO54" i="76" s="1"/>
  <c r="AN44" i="76"/>
  <c r="AO44" i="76" s="1"/>
  <c r="AN42" i="76"/>
  <c r="AO42" i="76" s="1"/>
  <c r="AN39" i="76"/>
  <c r="AO39" i="76" s="1"/>
  <c r="AN38" i="76"/>
  <c r="AO38" i="76" s="1"/>
  <c r="AN23" i="76"/>
  <c r="AO23" i="76" s="1"/>
  <c r="AN9" i="76"/>
  <c r="AO9" i="76" s="1"/>
  <c r="AN55" i="76"/>
  <c r="AO55" i="76" s="1"/>
  <c r="AN45" i="76"/>
  <c r="AO45" i="76" s="1"/>
  <c r="AN43" i="76"/>
  <c r="AO43" i="76" s="1"/>
  <c r="AN41" i="76"/>
  <c r="AO41" i="76" s="1"/>
  <c r="AN24" i="76"/>
  <c r="AO24" i="76" s="1"/>
  <c r="AO10" i="76"/>
  <c r="AN96" i="76"/>
  <c r="AO96" i="76" s="1"/>
  <c r="AN84" i="76"/>
  <c r="AO84" i="76" s="1"/>
  <c r="AN61" i="76"/>
  <c r="AO61" i="76" s="1"/>
  <c r="AN36" i="76"/>
  <c r="AO36" i="76" s="1"/>
  <c r="AN35" i="76"/>
  <c r="AN20" i="76"/>
  <c r="AO20" i="76" s="1"/>
  <c r="AN83" i="76"/>
  <c r="AO83" i="76" s="1"/>
  <c r="AN62" i="76"/>
  <c r="AO62" i="76" s="1"/>
  <c r="AN25" i="76"/>
  <c r="AO25" i="76" s="1"/>
  <c r="AN12" i="76"/>
  <c r="AO12" i="76" s="1"/>
  <c r="AN60" i="76"/>
  <c r="AO60" i="76" s="1"/>
  <c r="AN13" i="76"/>
  <c r="AO13" i="76" s="1"/>
  <c r="AN57" i="76"/>
  <c r="AO57" i="76" s="1"/>
  <c r="AN51" i="76"/>
  <c r="AO51" i="76" s="1"/>
  <c r="AN34" i="76"/>
  <c r="AO34" i="76" s="1"/>
  <c r="AO26" i="76"/>
  <c r="AN17" i="76"/>
  <c r="AO17" i="76" s="1"/>
  <c r="AN94" i="76"/>
  <c r="AO94" i="76" s="1"/>
  <c r="AN49" i="76"/>
  <c r="AO49" i="76" s="1"/>
  <c r="AN46" i="76"/>
  <c r="AO46" i="76" s="1"/>
  <c r="AN26" i="76"/>
  <c r="AN10" i="76"/>
  <c r="AN58" i="76"/>
  <c r="AO58" i="76" s="1"/>
  <c r="AN40" i="76"/>
  <c r="AO40" i="76" s="1"/>
  <c r="AN21" i="76"/>
  <c r="AO21" i="76" s="1"/>
  <c r="AO18" i="76"/>
  <c r="AO14" i="76"/>
  <c r="AN82" i="76"/>
  <c r="AO82" i="76" s="1"/>
  <c r="AO35" i="76"/>
  <c r="AN27" i="76"/>
  <c r="AO27" i="76" s="1"/>
  <c r="AN18" i="76"/>
  <c r="AN14" i="76"/>
  <c r="AN8" i="76"/>
  <c r="AO8" i="76" s="1"/>
  <c r="AO87" i="76"/>
  <c r="AN52" i="76"/>
  <c r="AO52" i="76" s="1"/>
  <c r="AN47" i="76"/>
  <c r="AO47" i="76" s="1"/>
  <c r="AN95" i="76"/>
  <c r="AO95" i="76" s="1"/>
  <c r="AN59" i="76"/>
  <c r="AO59" i="76" s="1"/>
  <c r="AN85" i="76"/>
  <c r="AO85" i="76" s="1"/>
  <c r="AN50" i="76"/>
  <c r="AO50" i="76" s="1"/>
  <c r="AN19" i="76"/>
  <c r="AO19" i="76" s="1"/>
  <c r="AN11" i="76"/>
  <c r="AO11" i="76" s="1"/>
  <c r="AN16" i="76"/>
  <c r="AO16" i="76" s="1"/>
  <c r="AN48" i="76"/>
  <c r="AO48" i="76" s="1"/>
  <c r="AN15" i="76"/>
  <c r="AO15" i="76" s="1"/>
  <c r="AN56" i="76"/>
  <c r="AO56" i="76" s="1"/>
  <c r="AK82" i="81"/>
  <c r="AL82" i="81" s="1"/>
  <c r="AK76" i="81"/>
  <c r="AL76" i="81" s="1"/>
  <c r="AK75" i="81"/>
  <c r="AL75" i="81" s="1"/>
  <c r="AL60" i="81"/>
  <c r="AK43" i="81"/>
  <c r="AL43" i="81" s="1"/>
  <c r="AK42" i="81"/>
  <c r="AL42" i="81" s="1"/>
  <c r="AL19" i="81"/>
  <c r="AK18" i="81"/>
  <c r="AL18" i="81" s="1"/>
  <c r="AK93" i="81"/>
  <c r="AL93" i="81" s="1"/>
  <c r="AK74" i="81"/>
  <c r="AL74" i="81" s="1"/>
  <c r="AK73" i="81"/>
  <c r="AL73" i="81" s="1"/>
  <c r="AK72" i="81"/>
  <c r="AL72" i="81" s="1"/>
  <c r="AK71" i="81"/>
  <c r="AL71" i="81" s="1"/>
  <c r="AK70" i="81"/>
  <c r="AL70" i="81" s="1"/>
  <c r="AL69" i="81"/>
  <c r="AK60" i="81"/>
  <c r="AK41" i="81"/>
  <c r="AL41" i="81" s="1"/>
  <c r="AL39" i="81"/>
  <c r="AL36" i="81"/>
  <c r="AL30" i="81"/>
  <c r="AL29" i="81"/>
  <c r="AK27" i="81"/>
  <c r="AL27" i="81" s="1"/>
  <c r="AL20" i="81"/>
  <c r="AK19" i="81"/>
  <c r="AK87" i="81"/>
  <c r="AL87" i="81" s="1"/>
  <c r="AK85" i="81"/>
  <c r="AL85" i="81" s="1"/>
  <c r="AK84" i="81"/>
  <c r="AL84" i="81" s="1"/>
  <c r="AK83" i="81"/>
  <c r="AL83" i="81" s="1"/>
  <c r="AK69" i="81"/>
  <c r="AL68" i="81"/>
  <c r="AK59" i="81"/>
  <c r="AL59" i="81" s="1"/>
  <c r="AK58" i="81"/>
  <c r="AL58" i="81" s="1"/>
  <c r="AK40" i="81"/>
  <c r="AL40" i="81" s="1"/>
  <c r="AK39" i="81"/>
  <c r="AK38" i="81"/>
  <c r="AL38" i="81" s="1"/>
  <c r="AK37" i="81"/>
  <c r="AL37" i="81" s="1"/>
  <c r="AK36" i="81"/>
  <c r="AK35" i="81"/>
  <c r="AL35" i="81" s="1"/>
  <c r="AK34" i="81"/>
  <c r="AL34" i="81" s="1"/>
  <c r="AK33" i="81"/>
  <c r="AL33" i="81" s="1"/>
  <c r="AK32" i="81"/>
  <c r="AL32" i="81" s="1"/>
  <c r="AK31" i="81"/>
  <c r="AL31" i="81" s="1"/>
  <c r="AK30" i="81"/>
  <c r="AK29" i="81"/>
  <c r="AK28" i="81"/>
  <c r="AL28" i="81" s="1"/>
  <c r="AK26" i="81"/>
  <c r="AL26" i="81" s="1"/>
  <c r="AK25" i="81"/>
  <c r="AL25" i="81" s="1"/>
  <c r="AL24" i="81"/>
  <c r="AL22" i="81"/>
  <c r="AK20" i="81"/>
  <c r="AK98" i="81"/>
  <c r="AL98" i="81" s="1"/>
  <c r="AK92" i="81"/>
  <c r="AL92" i="81" s="1"/>
  <c r="AK91" i="81"/>
  <c r="AL91" i="81" s="1"/>
  <c r="AK81" i="81"/>
  <c r="AL81" i="81" s="1"/>
  <c r="AK80" i="81"/>
  <c r="AL80" i="81" s="1"/>
  <c r="AK79" i="81"/>
  <c r="AL79" i="81" s="1"/>
  <c r="AK78" i="81"/>
  <c r="AL78" i="81" s="1"/>
  <c r="AK77" i="81"/>
  <c r="AL77" i="81" s="1"/>
  <c r="AK61" i="81"/>
  <c r="AL61" i="81" s="1"/>
  <c r="AK46" i="81"/>
  <c r="AK45" i="81"/>
  <c r="AL45" i="81" s="1"/>
  <c r="AK44" i="81"/>
  <c r="AK17" i="81"/>
  <c r="AL17" i="81" s="1"/>
  <c r="AK88" i="81"/>
  <c r="AL88" i="81" s="1"/>
  <c r="AK57" i="81"/>
  <c r="AL57" i="81" s="1"/>
  <c r="AL52" i="81"/>
  <c r="AK51" i="81"/>
  <c r="AL51" i="81" s="1"/>
  <c r="AK24" i="81"/>
  <c r="AK15" i="81"/>
  <c r="AK8" i="81"/>
  <c r="AL8" i="81" s="1"/>
  <c r="AK97" i="81"/>
  <c r="AL97" i="81" s="1"/>
  <c r="AK94" i="81"/>
  <c r="AL94" i="81" s="1"/>
  <c r="AK86" i="81"/>
  <c r="AL86" i="81" s="1"/>
  <c r="AL16" i="81"/>
  <c r="AK9" i="81"/>
  <c r="AK95" i="81"/>
  <c r="AL95" i="81" s="1"/>
  <c r="AK68" i="81"/>
  <c r="AK62" i="81"/>
  <c r="AL62" i="81" s="1"/>
  <c r="AK47" i="81"/>
  <c r="AK96" i="81"/>
  <c r="AL96" i="81" s="1"/>
  <c r="AK65" i="81"/>
  <c r="AL65" i="81" s="1"/>
  <c r="AK64" i="81"/>
  <c r="AL64" i="81" s="1"/>
  <c r="AK56" i="81"/>
  <c r="AK50" i="81"/>
  <c r="AL50" i="81" s="1"/>
  <c r="AK49" i="81"/>
  <c r="AL49" i="81" s="1"/>
  <c r="AL15" i="81"/>
  <c r="AK54" i="81"/>
  <c r="AL46" i="81"/>
  <c r="AL13" i="81"/>
  <c r="AL9" i="81"/>
  <c r="AK67" i="81"/>
  <c r="AL67" i="81" s="1"/>
  <c r="AK52" i="81"/>
  <c r="AL44" i="81"/>
  <c r="AK22" i="81"/>
  <c r="AK13" i="81"/>
  <c r="AK11" i="81"/>
  <c r="AL11" i="81" s="1"/>
  <c r="AK89" i="81"/>
  <c r="AL89" i="81" s="1"/>
  <c r="AK55" i="81"/>
  <c r="AL55" i="81" s="1"/>
  <c r="AK16" i="81"/>
  <c r="AK53" i="81"/>
  <c r="AL53" i="81" s="1"/>
  <c r="AK14" i="81"/>
  <c r="AK12" i="81"/>
  <c r="AL12" i="81" s="1"/>
  <c r="AK90" i="81"/>
  <c r="AL90" i="81" s="1"/>
  <c r="AK66" i="81"/>
  <c r="AL66" i="81" s="1"/>
  <c r="AK63" i="81"/>
  <c r="AL63" i="81" s="1"/>
  <c r="AL56" i="81"/>
  <c r="AK23" i="81"/>
  <c r="AL23" i="81" s="1"/>
  <c r="AK21" i="81"/>
  <c r="AL21" i="81" s="1"/>
  <c r="AK10" i="81"/>
  <c r="AL10" i="81" s="1"/>
  <c r="AK48" i="81"/>
  <c r="AL48" i="81" s="1"/>
  <c r="AL47" i="81"/>
  <c r="AL54" i="81"/>
  <c r="AL14" i="81"/>
  <c r="AZ94" i="81"/>
  <c r="BA94" i="81" s="1"/>
  <c r="AZ86" i="81"/>
  <c r="BA86" i="81" s="1"/>
  <c r="AZ64" i="81"/>
  <c r="BA64" i="81" s="1"/>
  <c r="AZ61" i="81"/>
  <c r="BA61" i="81" s="1"/>
  <c r="AZ46" i="81"/>
  <c r="BA46" i="81" s="1"/>
  <c r="AZ33" i="81"/>
  <c r="BA33" i="81" s="1"/>
  <c r="AZ20" i="81"/>
  <c r="BA20" i="81" s="1"/>
  <c r="AZ13" i="81"/>
  <c r="BA13" i="81" s="1"/>
  <c r="BA9" i="81"/>
  <c r="AZ98" i="81"/>
  <c r="BA98" i="81" s="1"/>
  <c r="AZ90" i="81"/>
  <c r="BA90" i="81" s="1"/>
  <c r="AZ82" i="81"/>
  <c r="BA82" i="81" s="1"/>
  <c r="AZ75" i="81"/>
  <c r="BA75" i="81" s="1"/>
  <c r="AZ71" i="81"/>
  <c r="BA71" i="81" s="1"/>
  <c r="AZ68" i="81"/>
  <c r="BA68" i="81" s="1"/>
  <c r="AZ49" i="81"/>
  <c r="BA49" i="81" s="1"/>
  <c r="AZ26" i="81"/>
  <c r="BA26" i="81" s="1"/>
  <c r="AZ9" i="81"/>
  <c r="AZ78" i="81"/>
  <c r="BA78" i="81" s="1"/>
  <c r="AZ56" i="81"/>
  <c r="BA56" i="81" s="1"/>
  <c r="AZ53" i="81"/>
  <c r="BA53" i="81" s="1"/>
  <c r="AZ42" i="81"/>
  <c r="BA42" i="81" s="1"/>
  <c r="AZ39" i="81"/>
  <c r="BA39" i="81" s="1"/>
  <c r="AZ36" i="81"/>
  <c r="BA36" i="81" s="1"/>
  <c r="BA29" i="81"/>
  <c r="AZ19" i="81"/>
  <c r="BA19" i="81" s="1"/>
  <c r="AZ91" i="81"/>
  <c r="BA91" i="81" s="1"/>
  <c r="AZ83" i="81"/>
  <c r="BA83" i="81" s="1"/>
  <c r="AZ79" i="81"/>
  <c r="BA79" i="81" s="1"/>
  <c r="AZ76" i="81"/>
  <c r="BA76" i="81" s="1"/>
  <c r="AZ57" i="81"/>
  <c r="BA57" i="81" s="1"/>
  <c r="AZ50" i="81"/>
  <c r="BA50" i="81" s="1"/>
  <c r="AZ43" i="81"/>
  <c r="BA43" i="81" s="1"/>
  <c r="AZ37" i="81"/>
  <c r="BA37" i="81" s="1"/>
  <c r="AZ30" i="81"/>
  <c r="BA30" i="81" s="1"/>
  <c r="AZ23" i="81"/>
  <c r="AZ16" i="81"/>
  <c r="BA16" i="81" s="1"/>
  <c r="AZ97" i="81"/>
  <c r="BA97" i="81" s="1"/>
  <c r="AZ92" i="81"/>
  <c r="BA92" i="81" s="1"/>
  <c r="AZ66" i="81"/>
  <c r="BA66" i="81" s="1"/>
  <c r="AZ60" i="81"/>
  <c r="BA60" i="81" s="1"/>
  <c r="AZ25" i="81"/>
  <c r="BA25" i="81" s="1"/>
  <c r="AZ21" i="81"/>
  <c r="AZ96" i="81"/>
  <c r="BA96" i="81" s="1"/>
  <c r="AZ89" i="81"/>
  <c r="BA89" i="81" s="1"/>
  <c r="AZ84" i="81"/>
  <c r="BA84" i="81" s="1"/>
  <c r="AZ65" i="81"/>
  <c r="BA65" i="81" s="1"/>
  <c r="AZ59" i="81"/>
  <c r="BA59" i="81" s="1"/>
  <c r="AZ47" i="81"/>
  <c r="AZ41" i="81"/>
  <c r="BA41" i="81" s="1"/>
  <c r="BA93" i="81"/>
  <c r="AZ87" i="81"/>
  <c r="BA87" i="81" s="1"/>
  <c r="AZ74" i="81"/>
  <c r="BA74" i="81" s="1"/>
  <c r="BA69" i="81"/>
  <c r="AZ51" i="81"/>
  <c r="BA51" i="81" s="1"/>
  <c r="AZ34" i="81"/>
  <c r="BA34" i="81" s="1"/>
  <c r="AZ22" i="81"/>
  <c r="BA22" i="81" s="1"/>
  <c r="AZ11" i="81"/>
  <c r="BA11" i="81" s="1"/>
  <c r="AZ85" i="81"/>
  <c r="AZ48" i="81"/>
  <c r="BA48" i="81" s="1"/>
  <c r="AZ27" i="81"/>
  <c r="BA27" i="81" s="1"/>
  <c r="BA21" i="81"/>
  <c r="AZ10" i="81"/>
  <c r="BA10" i="81" s="1"/>
  <c r="AZ93" i="81"/>
  <c r="AZ81" i="81"/>
  <c r="BA81" i="81" s="1"/>
  <c r="AZ72" i="81"/>
  <c r="BA72" i="81" s="1"/>
  <c r="AZ62" i="81"/>
  <c r="BA62" i="81" s="1"/>
  <c r="AZ52" i="81"/>
  <c r="BA52" i="81" s="1"/>
  <c r="AZ14" i="81"/>
  <c r="BA14" i="81" s="1"/>
  <c r="AZ70" i="81"/>
  <c r="BA70" i="81" s="1"/>
  <c r="AZ32" i="81"/>
  <c r="BA32" i="81" s="1"/>
  <c r="BA23" i="81"/>
  <c r="AZ80" i="81"/>
  <c r="BA80" i="81" s="1"/>
  <c r="AZ31" i="81"/>
  <c r="BA31" i="81" s="1"/>
  <c r="AZ12" i="81"/>
  <c r="BA12" i="81" s="1"/>
  <c r="AZ40" i="81"/>
  <c r="BA40" i="81" s="1"/>
  <c r="AZ88" i="81"/>
  <c r="BA88" i="81" s="1"/>
  <c r="AZ69" i="81"/>
  <c r="AZ58" i="81"/>
  <c r="BA58" i="81" s="1"/>
  <c r="BA47" i="81"/>
  <c r="AZ29" i="81"/>
  <c r="BA55" i="81"/>
  <c r="AZ28" i="81"/>
  <c r="BA28" i="81" s="1"/>
  <c r="AZ8" i="81"/>
  <c r="BA8" i="81" s="1"/>
  <c r="BA85" i="81"/>
  <c r="AZ55" i="81"/>
  <c r="AZ45" i="81"/>
  <c r="BA45" i="81" s="1"/>
  <c r="AZ35" i="81"/>
  <c r="BA35" i="81" s="1"/>
  <c r="AZ17" i="81"/>
  <c r="BA17" i="81" s="1"/>
  <c r="AZ95" i="81"/>
  <c r="BA95" i="81" s="1"/>
  <c r="AZ63" i="81"/>
  <c r="BA63" i="81" s="1"/>
  <c r="AZ54" i="81"/>
  <c r="BA54" i="81" s="1"/>
  <c r="AZ73" i="81"/>
  <c r="BA73" i="81" s="1"/>
  <c r="AZ24" i="81"/>
  <c r="BA24" i="81" s="1"/>
  <c r="AZ67" i="81"/>
  <c r="BA67" i="81" s="1"/>
  <c r="AZ18" i="81"/>
  <c r="BA18" i="81" s="1"/>
  <c r="AZ15" i="81"/>
  <c r="BA15" i="81" s="1"/>
  <c r="AZ44" i="81"/>
  <c r="BA44" i="81" s="1"/>
  <c r="AZ38" i="81"/>
  <c r="BA38" i="81" s="1"/>
  <c r="AZ77" i="81"/>
  <c r="BA77" i="81" s="1"/>
  <c r="AH95" i="79"/>
  <c r="AI95" i="79" s="1"/>
  <c r="AH94" i="79"/>
  <c r="AI94" i="79" s="1"/>
  <c r="AH98" i="79"/>
  <c r="AI98" i="79" s="1"/>
  <c r="AH97" i="79"/>
  <c r="AI97" i="79" s="1"/>
  <c r="AH96" i="79"/>
  <c r="AI96" i="79" s="1"/>
  <c r="AH58" i="79"/>
  <c r="AI58" i="79" s="1"/>
  <c r="AH34" i="79"/>
  <c r="AH25" i="79"/>
  <c r="AI25" i="79" s="1"/>
  <c r="AH16" i="79"/>
  <c r="AI16" i="79" s="1"/>
  <c r="AH15" i="79"/>
  <c r="AH14" i="79"/>
  <c r="AH13" i="79"/>
  <c r="AI13" i="79" s="1"/>
  <c r="AH12" i="79"/>
  <c r="AI12" i="79" s="1"/>
  <c r="AH11" i="79"/>
  <c r="AI11" i="79" s="1"/>
  <c r="AH10" i="79"/>
  <c r="AI10" i="79" s="1"/>
  <c r="AH9" i="79"/>
  <c r="AI9" i="79" s="1"/>
  <c r="AH8" i="79"/>
  <c r="AH93" i="79"/>
  <c r="AI93" i="79" s="1"/>
  <c r="AH60" i="79"/>
  <c r="AI60" i="79" s="1"/>
  <c r="AH59" i="79"/>
  <c r="AI59" i="79" s="1"/>
  <c r="AH57" i="79"/>
  <c r="AI57" i="79" s="1"/>
  <c r="AI56" i="79"/>
  <c r="AH33" i="79"/>
  <c r="AI33" i="79" s="1"/>
  <c r="AH32" i="79"/>
  <c r="AI32" i="79" s="1"/>
  <c r="AH31" i="79"/>
  <c r="AI31" i="79" s="1"/>
  <c r="AH30" i="79"/>
  <c r="AI30" i="79" s="1"/>
  <c r="AH29" i="79"/>
  <c r="AI29" i="79" s="1"/>
  <c r="AH28" i="79"/>
  <c r="AI28" i="79" s="1"/>
  <c r="AH27" i="79"/>
  <c r="AI27" i="79" s="1"/>
  <c r="AH26" i="79"/>
  <c r="AI26" i="79" s="1"/>
  <c r="AH56" i="79"/>
  <c r="AH55" i="79"/>
  <c r="AI55" i="79" s="1"/>
  <c r="AH54" i="79"/>
  <c r="AI54" i="79" s="1"/>
  <c r="AH53" i="79"/>
  <c r="AI53" i="79" s="1"/>
  <c r="AH52" i="79"/>
  <c r="AI52" i="79" s="1"/>
  <c r="AH51" i="79"/>
  <c r="AI51" i="79" s="1"/>
  <c r="AH50" i="79"/>
  <c r="AI50" i="79" s="1"/>
  <c r="AH49" i="79"/>
  <c r="AI49" i="79" s="1"/>
  <c r="AH48" i="79"/>
  <c r="AI48" i="79" s="1"/>
  <c r="AH17" i="79"/>
  <c r="AI17" i="79" s="1"/>
  <c r="AH92" i="79"/>
  <c r="AI92" i="79" s="1"/>
  <c r="AH35" i="79"/>
  <c r="AI35" i="79" s="1"/>
  <c r="AI34" i="79"/>
  <c r="AH24" i="79"/>
  <c r="AI24" i="79" s="1"/>
  <c r="AI15" i="79"/>
  <c r="AI14" i="79"/>
  <c r="AI8" i="79"/>
  <c r="AH79" i="79"/>
  <c r="AI79" i="79" s="1"/>
  <c r="AH66" i="79"/>
  <c r="AI66" i="79" s="1"/>
  <c r="AH44" i="79"/>
  <c r="AI44" i="79" s="1"/>
  <c r="AH18" i="79"/>
  <c r="AI18" i="79" s="1"/>
  <c r="AH83" i="79"/>
  <c r="AI83" i="79" s="1"/>
  <c r="AH45" i="79"/>
  <c r="AI45" i="79" s="1"/>
  <c r="AH36" i="79"/>
  <c r="AI36" i="79" s="1"/>
  <c r="AH87" i="79"/>
  <c r="AI87" i="79" s="1"/>
  <c r="AH81" i="79"/>
  <c r="AI81" i="79" s="1"/>
  <c r="AH65" i="79"/>
  <c r="AI65" i="79" s="1"/>
  <c r="AH88" i="79"/>
  <c r="AI88" i="79" s="1"/>
  <c r="AH85" i="79"/>
  <c r="AI85" i="79" s="1"/>
  <c r="AH82" i="79"/>
  <c r="AI82" i="79" s="1"/>
  <c r="AH72" i="79"/>
  <c r="AI72" i="79" s="1"/>
  <c r="AH61" i="79"/>
  <c r="AI61" i="79" s="1"/>
  <c r="AH40" i="79"/>
  <c r="AI40" i="79" s="1"/>
  <c r="AH23" i="79"/>
  <c r="AI23" i="79" s="1"/>
  <c r="AH20" i="79"/>
  <c r="AI20" i="79" s="1"/>
  <c r="AH74" i="79"/>
  <c r="AI74" i="79" s="1"/>
  <c r="AH43" i="79"/>
  <c r="AI43" i="79" s="1"/>
  <c r="AH64" i="79"/>
  <c r="AI64" i="79" s="1"/>
  <c r="AH41" i="79"/>
  <c r="AI41" i="79" s="1"/>
  <c r="AH38" i="79"/>
  <c r="AI38" i="79" s="1"/>
  <c r="AH77" i="79"/>
  <c r="AI77" i="79" s="1"/>
  <c r="AH62" i="79"/>
  <c r="AI62" i="79" s="1"/>
  <c r="AH22" i="79"/>
  <c r="AI22" i="79" s="1"/>
  <c r="AH90" i="79"/>
  <c r="AI90" i="79" s="1"/>
  <c r="AH75" i="79"/>
  <c r="AI75" i="79" s="1"/>
  <c r="AH70" i="79"/>
  <c r="AI70" i="79" s="1"/>
  <c r="AH68" i="79"/>
  <c r="AI68" i="79" s="1"/>
  <c r="AH46" i="79"/>
  <c r="AI46" i="79" s="1"/>
  <c r="AH39" i="79"/>
  <c r="AI39" i="79" s="1"/>
  <c r="AH86" i="79"/>
  <c r="AI86" i="79" s="1"/>
  <c r="AH84" i="79"/>
  <c r="AI84" i="79" s="1"/>
  <c r="AH73" i="79"/>
  <c r="AI73" i="79" s="1"/>
  <c r="AH47" i="79"/>
  <c r="AI47" i="79" s="1"/>
  <c r="AH42" i="79"/>
  <c r="AI42" i="79" s="1"/>
  <c r="AH37" i="79"/>
  <c r="AI37" i="79" s="1"/>
  <c r="AH19" i="79"/>
  <c r="AI19" i="79" s="1"/>
  <c r="AH80" i="79"/>
  <c r="AI80" i="79" s="1"/>
  <c r="AH78" i="79"/>
  <c r="AI78" i="79" s="1"/>
  <c r="AH76" i="79"/>
  <c r="AI76" i="79" s="1"/>
  <c r="AH71" i="79"/>
  <c r="AI71" i="79" s="1"/>
  <c r="AH63" i="79"/>
  <c r="AI63" i="79" s="1"/>
  <c r="AH91" i="79"/>
  <c r="AI91" i="79" s="1"/>
  <c r="AH69" i="79"/>
  <c r="AI69" i="79" s="1"/>
  <c r="AH67" i="79"/>
  <c r="AI67" i="79" s="1"/>
  <c r="AH21" i="79"/>
  <c r="AI21" i="79" s="1"/>
  <c r="AH89" i="79"/>
  <c r="AI89" i="79" s="1"/>
  <c r="AW92" i="79"/>
  <c r="AX92" i="79" s="1"/>
  <c r="AW84" i="79"/>
  <c r="AX84" i="79" s="1"/>
  <c r="AW76" i="79"/>
  <c r="AX76" i="79" s="1"/>
  <c r="AW68" i="79"/>
  <c r="AX68" i="79" s="1"/>
  <c r="AW60" i="79"/>
  <c r="AX60" i="79" s="1"/>
  <c r="AW52" i="79"/>
  <c r="AX52" i="79" s="1"/>
  <c r="AW30" i="79"/>
  <c r="AW26" i="79"/>
  <c r="AX26" i="79" s="1"/>
  <c r="AW23" i="79"/>
  <c r="AX23" i="79" s="1"/>
  <c r="AW16" i="79"/>
  <c r="AX16" i="79" s="1"/>
  <c r="AW13" i="79"/>
  <c r="AX13" i="79" s="1"/>
  <c r="AW9" i="79"/>
  <c r="AX9" i="79" s="1"/>
  <c r="AW97" i="79"/>
  <c r="AX97" i="79" s="1"/>
  <c r="AW89" i="79"/>
  <c r="AX89" i="79" s="1"/>
  <c r="AW81" i="79"/>
  <c r="AX81" i="79" s="1"/>
  <c r="AW73" i="79"/>
  <c r="AX73" i="79" s="1"/>
  <c r="AW65" i="79"/>
  <c r="AX65" i="79" s="1"/>
  <c r="AW57" i="79"/>
  <c r="AX57" i="79" s="1"/>
  <c r="AX49" i="79"/>
  <c r="AW46" i="79"/>
  <c r="AW42" i="79"/>
  <c r="AX42" i="79" s="1"/>
  <c r="AW35" i="79"/>
  <c r="AX35" i="79" s="1"/>
  <c r="AW28" i="79"/>
  <c r="AX28" i="79" s="1"/>
  <c r="AW24" i="79"/>
  <c r="AX24" i="79" s="1"/>
  <c r="AW21" i="79"/>
  <c r="AX21" i="79" s="1"/>
  <c r="AW93" i="79"/>
  <c r="AX93" i="79" s="1"/>
  <c r="AW85" i="79"/>
  <c r="AX85" i="79" s="1"/>
  <c r="AW77" i="79"/>
  <c r="AX77" i="79" s="1"/>
  <c r="AW69" i="79"/>
  <c r="AX69" i="79" s="1"/>
  <c r="AW61" i="79"/>
  <c r="AX61" i="79" s="1"/>
  <c r="AW53" i="79"/>
  <c r="AX53" i="79" s="1"/>
  <c r="AW49" i="79"/>
  <c r="AW31" i="79"/>
  <c r="AX31" i="79" s="1"/>
  <c r="AW17" i="79"/>
  <c r="AX17" i="79" s="1"/>
  <c r="AW14" i="79"/>
  <c r="AX14" i="79" s="1"/>
  <c r="AW10" i="79"/>
  <c r="AX10" i="79" s="1"/>
  <c r="AW94" i="79"/>
  <c r="AW54" i="79"/>
  <c r="AW48" i="79"/>
  <c r="AX48" i="79" s="1"/>
  <c r="AW38" i="79"/>
  <c r="AX38" i="79" s="1"/>
  <c r="AW18" i="79"/>
  <c r="AX18" i="79" s="1"/>
  <c r="AW87" i="79"/>
  <c r="AX87" i="79" s="1"/>
  <c r="AW82" i="79"/>
  <c r="AX82" i="79" s="1"/>
  <c r="AW64" i="79"/>
  <c r="AX64" i="79" s="1"/>
  <c r="AW59" i="79"/>
  <c r="AX59" i="79" s="1"/>
  <c r="AW43" i="79"/>
  <c r="AX43" i="79" s="1"/>
  <c r="AW32" i="79"/>
  <c r="AX32" i="79" s="1"/>
  <c r="AW27" i="79"/>
  <c r="AX27" i="79" s="1"/>
  <c r="AX22" i="79"/>
  <c r="AW70" i="79"/>
  <c r="AX70" i="79" s="1"/>
  <c r="AW37" i="79"/>
  <c r="AX37" i="79" s="1"/>
  <c r="AW22" i="79"/>
  <c r="AX94" i="79"/>
  <c r="AW88" i="79"/>
  <c r="AX88" i="79" s="1"/>
  <c r="AW83" i="79"/>
  <c r="AX83" i="79" s="1"/>
  <c r="AW71" i="79"/>
  <c r="AX71" i="79" s="1"/>
  <c r="AW66" i="79"/>
  <c r="AX66" i="79" s="1"/>
  <c r="AX54" i="79"/>
  <c r="AW44" i="79"/>
  <c r="AX44" i="79" s="1"/>
  <c r="AW39" i="79"/>
  <c r="AW33" i="79"/>
  <c r="AX33" i="79" s="1"/>
  <c r="AW8" i="79"/>
  <c r="AX8" i="79" s="1"/>
  <c r="AW62" i="79"/>
  <c r="AX62" i="79" s="1"/>
  <c r="AW41" i="79"/>
  <c r="AX41" i="79" s="1"/>
  <c r="AX39" i="79"/>
  <c r="AW91" i="79"/>
  <c r="AX91" i="79" s="1"/>
  <c r="AW80" i="79"/>
  <c r="AX80" i="79" s="1"/>
  <c r="AW72" i="79"/>
  <c r="AX72" i="79" s="1"/>
  <c r="AW45" i="79"/>
  <c r="AX45" i="79" s="1"/>
  <c r="AW36" i="79"/>
  <c r="AX36" i="79" s="1"/>
  <c r="AW19" i="79"/>
  <c r="AX19" i="79" s="1"/>
  <c r="AW11" i="79"/>
  <c r="AX11" i="79" s="1"/>
  <c r="AW56" i="79"/>
  <c r="AX56" i="79" s="1"/>
  <c r="AW40" i="79"/>
  <c r="AX40" i="79" s="1"/>
  <c r="AW29" i="79"/>
  <c r="AX29" i="79" s="1"/>
  <c r="AW15" i="79"/>
  <c r="AX15" i="79" s="1"/>
  <c r="AW86" i="79"/>
  <c r="AX86" i="79" s="1"/>
  <c r="AW55" i="79"/>
  <c r="AX55" i="79" s="1"/>
  <c r="AW25" i="79"/>
  <c r="AX25" i="79" s="1"/>
  <c r="AW12" i="79"/>
  <c r="AX12" i="79" s="1"/>
  <c r="AW98" i="79"/>
  <c r="AX98" i="79" s="1"/>
  <c r="AW51" i="79"/>
  <c r="AX51" i="79" s="1"/>
  <c r="AW96" i="79"/>
  <c r="AX96" i="79" s="1"/>
  <c r="AW67" i="79"/>
  <c r="AX67" i="79" s="1"/>
  <c r="AW50" i="79"/>
  <c r="AX50" i="79" s="1"/>
  <c r="AW79" i="79"/>
  <c r="AX79" i="79" s="1"/>
  <c r="AW63" i="79"/>
  <c r="AX63" i="79" s="1"/>
  <c r="AW34" i="79"/>
  <c r="AX34" i="79" s="1"/>
  <c r="AW95" i="79"/>
  <c r="AX95" i="79" s="1"/>
  <c r="AW47" i="79"/>
  <c r="AX47" i="79" s="1"/>
  <c r="AW20" i="79"/>
  <c r="AX20" i="79" s="1"/>
  <c r="AW78" i="79"/>
  <c r="AX78" i="79" s="1"/>
  <c r="AX46" i="79"/>
  <c r="AW75" i="79"/>
  <c r="AX75" i="79" s="1"/>
  <c r="AW58" i="79"/>
  <c r="AX58" i="79" s="1"/>
  <c r="AX30" i="79"/>
  <c r="AW90" i="79"/>
  <c r="AX90" i="79" s="1"/>
  <c r="AW74" i="79"/>
  <c r="AX74" i="79" s="1"/>
  <c r="W98" i="79"/>
  <c r="W97" i="79"/>
  <c r="W96" i="79"/>
  <c r="W90" i="79"/>
  <c r="W89" i="79"/>
  <c r="W88" i="79"/>
  <c r="W40" i="79"/>
  <c r="W39" i="79"/>
  <c r="W38" i="79"/>
  <c r="W37" i="79"/>
  <c r="W22" i="79"/>
  <c r="W91" i="79"/>
  <c r="W36" i="79"/>
  <c r="W23" i="79"/>
  <c r="W92" i="79"/>
  <c r="W35" i="79"/>
  <c r="W24" i="79"/>
  <c r="W87" i="79"/>
  <c r="W86" i="79"/>
  <c r="W73" i="79"/>
  <c r="W71" i="79"/>
  <c r="W70" i="79"/>
  <c r="W69" i="79"/>
  <c r="W44" i="79"/>
  <c r="W43" i="79"/>
  <c r="W42" i="79"/>
  <c r="W41" i="79"/>
  <c r="W21" i="79"/>
  <c r="W78" i="79"/>
  <c r="W68" i="79"/>
  <c r="W52" i="79"/>
  <c r="W33" i="79"/>
  <c r="W14" i="79"/>
  <c r="W9" i="79"/>
  <c r="W99" i="79"/>
  <c r="W95" i="79"/>
  <c r="W85" i="79"/>
  <c r="W82" i="79"/>
  <c r="W72" i="79"/>
  <c r="W61" i="79"/>
  <c r="W55" i="79"/>
  <c r="W50" i="79"/>
  <c r="W34" i="79"/>
  <c r="W27" i="79"/>
  <c r="W20" i="79"/>
  <c r="W15" i="79"/>
  <c r="W10" i="79"/>
  <c r="W80" i="79"/>
  <c r="W62" i="79"/>
  <c r="W56" i="79"/>
  <c r="W51" i="79"/>
  <c r="W25" i="79"/>
  <c r="W12" i="79"/>
  <c r="W81" i="79"/>
  <c r="W65" i="79"/>
  <c r="W57" i="79"/>
  <c r="W26" i="79"/>
  <c r="W76" i="79"/>
  <c r="W63" i="79"/>
  <c r="W53" i="79"/>
  <c r="W8" i="79"/>
  <c r="W67" i="79"/>
  <c r="W45" i="79"/>
  <c r="W28" i="79"/>
  <c r="W13" i="79"/>
  <c r="W11" i="79"/>
  <c r="W74" i="79"/>
  <c r="W60" i="79"/>
  <c r="W48" i="79"/>
  <c r="W31" i="79"/>
  <c r="W18" i="79"/>
  <c r="W16" i="79"/>
  <c r="W94" i="79"/>
  <c r="W83" i="79"/>
  <c r="W79" i="79"/>
  <c r="W64" i="79"/>
  <c r="W58" i="79"/>
  <c r="W77" i="79"/>
  <c r="W66" i="79"/>
  <c r="W54" i="79"/>
  <c r="W75" i="79"/>
  <c r="W46" i="79"/>
  <c r="W29" i="79"/>
  <c r="W93" i="79"/>
  <c r="W59" i="79"/>
  <c r="W49" i="79"/>
  <c r="W32" i="79"/>
  <c r="W17" i="79"/>
  <c r="W84" i="79"/>
  <c r="W47" i="79"/>
  <c r="W19" i="79"/>
  <c r="W30" i="79"/>
  <c r="AQ90" i="87"/>
  <c r="AR90" i="87" s="1"/>
  <c r="AQ40" i="87"/>
  <c r="AQ39" i="87"/>
  <c r="AR39" i="87" s="1"/>
  <c r="AQ38" i="87"/>
  <c r="AR38" i="87" s="1"/>
  <c r="AQ37" i="87"/>
  <c r="AR37" i="87" s="1"/>
  <c r="AQ24" i="87"/>
  <c r="AR24" i="87" s="1"/>
  <c r="AQ23" i="87"/>
  <c r="AR23" i="87" s="1"/>
  <c r="AQ98" i="87"/>
  <c r="AQ88" i="87"/>
  <c r="AR88" i="87" s="1"/>
  <c r="AQ49" i="87"/>
  <c r="AQ45" i="87"/>
  <c r="AQ44" i="87"/>
  <c r="AR44" i="87" s="1"/>
  <c r="AQ43" i="87"/>
  <c r="AR43" i="87" s="1"/>
  <c r="AQ42" i="87"/>
  <c r="AR42" i="87" s="1"/>
  <c r="AQ41" i="87"/>
  <c r="AR41" i="87" s="1"/>
  <c r="AR40" i="87"/>
  <c r="AR98" i="87"/>
  <c r="AQ64" i="87"/>
  <c r="AR64" i="87" s="1"/>
  <c r="AQ55" i="87"/>
  <c r="AR55" i="87" s="1"/>
  <c r="AQ54" i="87"/>
  <c r="AR54" i="87" s="1"/>
  <c r="AQ48" i="87"/>
  <c r="AR48" i="87" s="1"/>
  <c r="AQ35" i="87"/>
  <c r="AR35" i="87" s="1"/>
  <c r="AQ31" i="87"/>
  <c r="AR31" i="87" s="1"/>
  <c r="AQ22" i="87"/>
  <c r="AR22" i="87" s="1"/>
  <c r="AQ21" i="87"/>
  <c r="AQ8" i="87"/>
  <c r="AR95" i="87"/>
  <c r="AQ89" i="87"/>
  <c r="AR89" i="87" s="1"/>
  <c r="AQ86" i="87"/>
  <c r="AR86" i="87" s="1"/>
  <c r="AQ79" i="87"/>
  <c r="AR79" i="87" s="1"/>
  <c r="AQ74" i="87"/>
  <c r="AR74" i="87" s="1"/>
  <c r="AQ69" i="87"/>
  <c r="AR69" i="87" s="1"/>
  <c r="AQ59" i="87"/>
  <c r="AR59" i="87" s="1"/>
  <c r="AQ56" i="87"/>
  <c r="AR56" i="87" s="1"/>
  <c r="AQ36" i="87"/>
  <c r="AR36" i="87" s="1"/>
  <c r="AQ32" i="87"/>
  <c r="AR32" i="87" s="1"/>
  <c r="AR13" i="87"/>
  <c r="AR10" i="87"/>
  <c r="AQ9" i="87"/>
  <c r="AR9" i="87" s="1"/>
  <c r="AQ95" i="87"/>
  <c r="AR58" i="87"/>
  <c r="AR49" i="87"/>
  <c r="AQ25" i="87"/>
  <c r="AR25" i="87" s="1"/>
  <c r="AQ13" i="87"/>
  <c r="AQ10" i="87"/>
  <c r="AQ91" i="87"/>
  <c r="AR91" i="87" s="1"/>
  <c r="AQ80" i="87"/>
  <c r="AR80" i="87" s="1"/>
  <c r="AQ75" i="87"/>
  <c r="AR75" i="87" s="1"/>
  <c r="AQ70" i="87"/>
  <c r="AR70" i="87" s="1"/>
  <c r="AQ65" i="87"/>
  <c r="AR65" i="87" s="1"/>
  <c r="AQ60" i="87"/>
  <c r="AR60" i="87" s="1"/>
  <c r="AQ58" i="87"/>
  <c r="AQ57" i="87"/>
  <c r="AR57" i="87" s="1"/>
  <c r="AQ26" i="87"/>
  <c r="AR26" i="87" s="1"/>
  <c r="AQ14" i="87"/>
  <c r="AR14" i="87" s="1"/>
  <c r="AQ12" i="87"/>
  <c r="AR12" i="87" s="1"/>
  <c r="AQ11" i="87"/>
  <c r="AR11" i="87" s="1"/>
  <c r="AQ61" i="87"/>
  <c r="AR61" i="87" s="1"/>
  <c r="AQ51" i="87"/>
  <c r="AR51" i="87" s="1"/>
  <c r="AQ50" i="87"/>
  <c r="AR50" i="87" s="1"/>
  <c r="AR45" i="87"/>
  <c r="AQ15" i="87"/>
  <c r="AR15" i="87" s="1"/>
  <c r="AQ94" i="87"/>
  <c r="AR94" i="87" s="1"/>
  <c r="AQ85" i="87"/>
  <c r="AR85" i="87" s="1"/>
  <c r="AQ84" i="87"/>
  <c r="AR84" i="87" s="1"/>
  <c r="AQ78" i="87"/>
  <c r="AQ73" i="87"/>
  <c r="AQ68" i="87"/>
  <c r="AR68" i="87" s="1"/>
  <c r="AQ53" i="87"/>
  <c r="AR53" i="87" s="1"/>
  <c r="AQ34" i="87"/>
  <c r="AR34" i="87" s="1"/>
  <c r="AQ33" i="87"/>
  <c r="AQ30" i="87"/>
  <c r="AR30" i="87" s="1"/>
  <c r="AR21" i="87"/>
  <c r="AQ20" i="87"/>
  <c r="AR20" i="87" s="1"/>
  <c r="AR8" i="87"/>
  <c r="AQ52" i="87"/>
  <c r="AR52" i="87" s="1"/>
  <c r="AR33" i="87"/>
  <c r="AQ83" i="87"/>
  <c r="AR83" i="87" s="1"/>
  <c r="AQ81" i="87"/>
  <c r="AR81" i="87" s="1"/>
  <c r="AQ77" i="87"/>
  <c r="AR77" i="87" s="1"/>
  <c r="AR73" i="87"/>
  <c r="AQ71" i="87"/>
  <c r="AR71" i="87" s="1"/>
  <c r="AQ67" i="87"/>
  <c r="AR67" i="87" s="1"/>
  <c r="AQ63" i="87"/>
  <c r="AR63" i="87" s="1"/>
  <c r="AQ93" i="87"/>
  <c r="AR93" i="87" s="1"/>
  <c r="AQ87" i="87"/>
  <c r="AR87" i="87" s="1"/>
  <c r="AQ46" i="87"/>
  <c r="AR46" i="87" s="1"/>
  <c r="AQ18" i="87"/>
  <c r="AR18" i="87" s="1"/>
  <c r="AQ28" i="87"/>
  <c r="AR28" i="87" s="1"/>
  <c r="AQ16" i="87"/>
  <c r="AR16" i="87" s="1"/>
  <c r="AQ97" i="87"/>
  <c r="AR97" i="87" s="1"/>
  <c r="AR82" i="87"/>
  <c r="AQ82" i="87"/>
  <c r="AR78" i="87"/>
  <c r="AQ76" i="87"/>
  <c r="AR76" i="87" s="1"/>
  <c r="AQ72" i="87"/>
  <c r="AR72" i="87" s="1"/>
  <c r="AQ66" i="87"/>
  <c r="AR66" i="87" s="1"/>
  <c r="AQ62" i="87"/>
  <c r="AR62" i="87" s="1"/>
  <c r="AQ92" i="87"/>
  <c r="AR92" i="87" s="1"/>
  <c r="AQ19" i="87"/>
  <c r="AR19" i="87" s="1"/>
  <c r="AQ47" i="87"/>
  <c r="AR47" i="87" s="1"/>
  <c r="AQ17" i="87"/>
  <c r="AR17" i="87" s="1"/>
  <c r="AQ96" i="87"/>
  <c r="AR96" i="87" s="1"/>
  <c r="AQ29" i="87"/>
  <c r="AR29" i="87" s="1"/>
  <c r="AQ27" i="87"/>
  <c r="AR27" i="87" s="1"/>
  <c r="AQ87" i="75"/>
  <c r="AR87" i="75" s="1"/>
  <c r="AQ78" i="75"/>
  <c r="AQ71" i="75"/>
  <c r="AR70" i="75"/>
  <c r="AQ95" i="75"/>
  <c r="AR95" i="75" s="1"/>
  <c r="AQ79" i="75"/>
  <c r="AR79" i="75" s="1"/>
  <c r="AR78" i="75"/>
  <c r="AR71" i="75"/>
  <c r="AQ61" i="75"/>
  <c r="AR61" i="75" s="1"/>
  <c r="AR60" i="75"/>
  <c r="AQ47" i="75"/>
  <c r="AQ46" i="75"/>
  <c r="AR46" i="75" s="1"/>
  <c r="AQ40" i="75"/>
  <c r="AR40" i="75" s="1"/>
  <c r="AQ29" i="75"/>
  <c r="AR29" i="75" s="1"/>
  <c r="AQ83" i="75"/>
  <c r="AR83" i="75" s="1"/>
  <c r="AQ63" i="75"/>
  <c r="AR63" i="75" s="1"/>
  <c r="AQ57" i="75"/>
  <c r="AR57" i="75" s="1"/>
  <c r="AR56" i="75"/>
  <c r="AQ51" i="75"/>
  <c r="AR51" i="75" s="1"/>
  <c r="AQ32" i="75"/>
  <c r="AR32" i="75" s="1"/>
  <c r="AQ31" i="75"/>
  <c r="AR31" i="75" s="1"/>
  <c r="AQ26" i="75"/>
  <c r="AR26" i="75" s="1"/>
  <c r="AQ19" i="75"/>
  <c r="AR19" i="75" s="1"/>
  <c r="AQ70" i="75"/>
  <c r="AQ69" i="75"/>
  <c r="AR69" i="75" s="1"/>
  <c r="AQ68" i="75"/>
  <c r="AR68" i="75" s="1"/>
  <c r="AQ67" i="75"/>
  <c r="AR67" i="75" s="1"/>
  <c r="AQ66" i="75"/>
  <c r="AR66" i="75" s="1"/>
  <c r="AQ65" i="75"/>
  <c r="AR65" i="75" s="1"/>
  <c r="AQ64" i="75"/>
  <c r="AR64" i="75" s="1"/>
  <c r="AQ56" i="75"/>
  <c r="AQ55" i="75"/>
  <c r="AR55" i="75" s="1"/>
  <c r="AQ54" i="75"/>
  <c r="AR54" i="75" s="1"/>
  <c r="AQ52" i="75"/>
  <c r="AR52" i="75" s="1"/>
  <c r="AQ39" i="75"/>
  <c r="AR39" i="75" s="1"/>
  <c r="AQ97" i="75"/>
  <c r="AR97" i="75" s="1"/>
  <c r="AQ77" i="75"/>
  <c r="AR77" i="75" s="1"/>
  <c r="AQ76" i="75"/>
  <c r="AR76" i="75" s="1"/>
  <c r="AQ75" i="75"/>
  <c r="AR75" i="75" s="1"/>
  <c r="AR73" i="75"/>
  <c r="AQ53" i="75"/>
  <c r="AR53" i="75" s="1"/>
  <c r="AQ34" i="75"/>
  <c r="AR34" i="75" s="1"/>
  <c r="AQ33" i="75"/>
  <c r="AR33" i="75" s="1"/>
  <c r="AQ27" i="75"/>
  <c r="AR27" i="75" s="1"/>
  <c r="AQ20" i="75"/>
  <c r="AR20" i="75" s="1"/>
  <c r="AQ92" i="75"/>
  <c r="AQ86" i="75"/>
  <c r="AR86" i="75" s="1"/>
  <c r="AQ60" i="75"/>
  <c r="AQ59" i="75"/>
  <c r="AR59" i="75" s="1"/>
  <c r="AQ48" i="75"/>
  <c r="AR48" i="75" s="1"/>
  <c r="AQ37" i="75"/>
  <c r="AR37" i="75" s="1"/>
  <c r="AQ30" i="75"/>
  <c r="AR30" i="75" s="1"/>
  <c r="AQ25" i="75"/>
  <c r="AR25" i="75" s="1"/>
  <c r="AQ17" i="75"/>
  <c r="AR17" i="75" s="1"/>
  <c r="AQ8" i="75"/>
  <c r="AR8" i="75" s="1"/>
  <c r="AQ89" i="75"/>
  <c r="AR89" i="75" s="1"/>
  <c r="AQ74" i="75"/>
  <c r="AR74" i="75" s="1"/>
  <c r="AQ38" i="75"/>
  <c r="AR38" i="75" s="1"/>
  <c r="AQ14" i="75"/>
  <c r="AR14" i="75" s="1"/>
  <c r="AQ94" i="75"/>
  <c r="AR94" i="75" s="1"/>
  <c r="AQ84" i="75"/>
  <c r="AR84" i="75" s="1"/>
  <c r="AQ23" i="75"/>
  <c r="AR23" i="75" s="1"/>
  <c r="AQ96" i="75"/>
  <c r="AR96" i="75" s="1"/>
  <c r="AR92" i="75"/>
  <c r="AQ82" i="75"/>
  <c r="AR82" i="75" s="1"/>
  <c r="AQ49" i="75"/>
  <c r="AR49" i="75" s="1"/>
  <c r="AQ44" i="75"/>
  <c r="AR44" i="75" s="1"/>
  <c r="AQ41" i="75"/>
  <c r="AR41" i="75" s="1"/>
  <c r="AQ36" i="75"/>
  <c r="AR36" i="75" s="1"/>
  <c r="AQ28" i="75"/>
  <c r="AR28" i="75" s="1"/>
  <c r="AQ10" i="75"/>
  <c r="AR10" i="75" s="1"/>
  <c r="AQ58" i="75"/>
  <c r="AR58" i="75" s="1"/>
  <c r="AR47" i="75"/>
  <c r="AQ15" i="75"/>
  <c r="AR15" i="75" s="1"/>
  <c r="AQ85" i="75"/>
  <c r="AR85" i="75" s="1"/>
  <c r="AQ80" i="75"/>
  <c r="AR80" i="75" s="1"/>
  <c r="AQ50" i="75"/>
  <c r="AR50" i="75" s="1"/>
  <c r="AQ42" i="75"/>
  <c r="AR42" i="75" s="1"/>
  <c r="AQ24" i="75"/>
  <c r="AR24" i="75" s="1"/>
  <c r="AQ21" i="75"/>
  <c r="AR21" i="75" s="1"/>
  <c r="AQ18" i="75"/>
  <c r="AR18" i="75" s="1"/>
  <c r="AQ12" i="75"/>
  <c r="AR12" i="75" s="1"/>
  <c r="AQ72" i="75"/>
  <c r="AR72" i="75" s="1"/>
  <c r="AQ45" i="75"/>
  <c r="AR45" i="75" s="1"/>
  <c r="AQ16" i="75"/>
  <c r="AR16" i="75" s="1"/>
  <c r="AQ13" i="75"/>
  <c r="AR13" i="75" s="1"/>
  <c r="AR98" i="75"/>
  <c r="AQ91" i="75"/>
  <c r="AR91" i="75" s="1"/>
  <c r="AQ81" i="75"/>
  <c r="AR81" i="75" s="1"/>
  <c r="AQ73" i="75"/>
  <c r="AQ62" i="75"/>
  <c r="AR62" i="75" s="1"/>
  <c r="AQ43" i="75"/>
  <c r="AR43" i="75" s="1"/>
  <c r="AQ35" i="75"/>
  <c r="AR35" i="75" s="1"/>
  <c r="AQ22" i="75"/>
  <c r="AR22" i="75" s="1"/>
  <c r="AQ98" i="75"/>
  <c r="AQ11" i="75"/>
  <c r="AR11" i="75" s="1"/>
  <c r="AQ9" i="75"/>
  <c r="AR9" i="75" s="1"/>
  <c r="AQ88" i="75"/>
  <c r="AR88" i="75" s="1"/>
  <c r="AQ90" i="75"/>
  <c r="AR90" i="75" s="1"/>
  <c r="AQ93" i="75"/>
  <c r="AR93" i="75" s="1"/>
  <c r="AN92" i="80"/>
  <c r="AO92" i="80" s="1"/>
  <c r="AN84" i="80"/>
  <c r="AO84" i="80" s="1"/>
  <c r="AN75" i="80"/>
  <c r="AO75" i="80" s="1"/>
  <c r="AN13" i="80"/>
  <c r="AO13" i="80" s="1"/>
  <c r="AN12" i="80"/>
  <c r="AO12" i="80" s="1"/>
  <c r="AN11" i="80"/>
  <c r="AO11" i="80" s="1"/>
  <c r="AN10" i="80"/>
  <c r="AO10" i="80" s="1"/>
  <c r="AN8" i="80"/>
  <c r="AO8" i="80" s="1"/>
  <c r="AN76" i="80"/>
  <c r="AO76" i="80" s="1"/>
  <c r="AO47" i="80"/>
  <c r="AN17" i="80"/>
  <c r="AO17" i="80" s="1"/>
  <c r="AN16" i="80"/>
  <c r="AO16" i="80" s="1"/>
  <c r="AN15" i="80"/>
  <c r="AO15" i="80" s="1"/>
  <c r="AN14" i="80"/>
  <c r="AO14" i="80" s="1"/>
  <c r="AN93" i="80"/>
  <c r="AO93" i="80" s="1"/>
  <c r="AN85" i="80"/>
  <c r="AO85" i="80" s="1"/>
  <c r="AN77" i="80"/>
  <c r="AO77" i="80" s="1"/>
  <c r="AN53" i="80"/>
  <c r="AO53" i="80" s="1"/>
  <c r="AN52" i="80"/>
  <c r="AO52" i="80" s="1"/>
  <c r="AN51" i="80"/>
  <c r="AO51" i="80" s="1"/>
  <c r="AN50" i="80"/>
  <c r="AO50" i="80" s="1"/>
  <c r="AN47" i="80"/>
  <c r="AN46" i="80"/>
  <c r="AO46" i="80" s="1"/>
  <c r="AO41" i="80"/>
  <c r="AO39" i="80"/>
  <c r="AO27" i="80"/>
  <c r="AN21" i="80"/>
  <c r="AO21" i="80" s="1"/>
  <c r="AN20" i="80"/>
  <c r="AO20" i="80" s="1"/>
  <c r="AN19" i="80"/>
  <c r="AO19" i="80" s="1"/>
  <c r="AN18" i="80"/>
  <c r="AO18" i="80" s="1"/>
  <c r="AN98" i="80"/>
  <c r="AO98" i="80" s="1"/>
  <c r="AN91" i="80"/>
  <c r="AO91" i="80" s="1"/>
  <c r="AN83" i="80"/>
  <c r="AO83" i="80" s="1"/>
  <c r="AN74" i="80"/>
  <c r="AO74" i="80" s="1"/>
  <c r="AN9" i="80"/>
  <c r="AO9" i="80" s="1"/>
  <c r="AN96" i="80"/>
  <c r="AO96" i="80" s="1"/>
  <c r="AN82" i="80"/>
  <c r="AO82" i="80" s="1"/>
  <c r="AN70" i="80"/>
  <c r="AO70" i="80" s="1"/>
  <c r="AN63" i="80"/>
  <c r="AO63" i="80" s="1"/>
  <c r="AN54" i="80"/>
  <c r="AO54" i="80" s="1"/>
  <c r="AN44" i="80"/>
  <c r="AO44" i="80" s="1"/>
  <c r="AN37" i="80"/>
  <c r="AO37" i="80" s="1"/>
  <c r="AN30" i="80"/>
  <c r="AO30" i="80" s="1"/>
  <c r="AN95" i="80"/>
  <c r="AO95" i="80" s="1"/>
  <c r="AN86" i="80"/>
  <c r="AN81" i="80"/>
  <c r="AO81" i="80" s="1"/>
  <c r="AN72" i="80"/>
  <c r="AO72" i="80" s="1"/>
  <c r="AN61" i="80"/>
  <c r="AO61" i="80" s="1"/>
  <c r="AN87" i="80"/>
  <c r="AO87" i="80" s="1"/>
  <c r="AN73" i="80"/>
  <c r="AO73" i="80" s="1"/>
  <c r="AN57" i="80"/>
  <c r="AO57" i="80" s="1"/>
  <c r="AN36" i="80"/>
  <c r="AO36" i="80" s="1"/>
  <c r="AN22" i="80"/>
  <c r="AO22" i="80" s="1"/>
  <c r="AN78" i="80"/>
  <c r="AO78" i="80" s="1"/>
  <c r="AN65" i="80"/>
  <c r="AO65" i="80" s="1"/>
  <c r="AN60" i="80"/>
  <c r="AO60" i="80" s="1"/>
  <c r="AN40" i="80"/>
  <c r="AO40" i="80" s="1"/>
  <c r="AN31" i="80"/>
  <c r="AN48" i="80"/>
  <c r="AO48" i="80" s="1"/>
  <c r="AN38" i="80"/>
  <c r="AO38" i="80" s="1"/>
  <c r="AN35" i="80"/>
  <c r="AO35" i="80" s="1"/>
  <c r="AN68" i="80"/>
  <c r="AO68" i="80" s="1"/>
  <c r="AN66" i="80"/>
  <c r="AO66" i="80" s="1"/>
  <c r="AN55" i="80"/>
  <c r="AO55" i="80" s="1"/>
  <c r="AN43" i="80"/>
  <c r="AO43" i="80" s="1"/>
  <c r="AN26" i="80"/>
  <c r="AO26" i="80" s="1"/>
  <c r="AN97" i="80"/>
  <c r="AO97" i="80" s="1"/>
  <c r="AN59" i="80"/>
  <c r="AO59" i="80" s="1"/>
  <c r="AN42" i="80"/>
  <c r="AO42" i="80" s="1"/>
  <c r="AN34" i="80"/>
  <c r="AO34" i="80" s="1"/>
  <c r="AN28" i="80"/>
  <c r="AO28" i="80" s="1"/>
  <c r="AN25" i="80"/>
  <c r="AO25" i="80" s="1"/>
  <c r="AN71" i="80"/>
  <c r="AO71" i="80" s="1"/>
  <c r="AN24" i="80"/>
  <c r="AN64" i="80"/>
  <c r="AO64" i="80" s="1"/>
  <c r="AN62" i="80"/>
  <c r="AO62" i="80" s="1"/>
  <c r="AN58" i="80"/>
  <c r="AO58" i="80" s="1"/>
  <c r="AN41" i="80"/>
  <c r="AN39" i="80"/>
  <c r="AN94" i="80"/>
  <c r="AO94" i="80" s="1"/>
  <c r="AN56" i="80"/>
  <c r="AO56" i="80" s="1"/>
  <c r="AN45" i="80"/>
  <c r="AO45" i="80" s="1"/>
  <c r="AO33" i="80"/>
  <c r="AN89" i="80"/>
  <c r="AO89" i="80" s="1"/>
  <c r="AN49" i="80"/>
  <c r="AO49" i="80" s="1"/>
  <c r="AN33" i="80"/>
  <c r="AN27" i="80"/>
  <c r="AN79" i="80"/>
  <c r="AO79" i="80" s="1"/>
  <c r="AN29" i="80"/>
  <c r="AO29" i="80" s="1"/>
  <c r="AO31" i="80"/>
  <c r="AO23" i="80"/>
  <c r="AO86" i="80"/>
  <c r="AN23" i="80"/>
  <c r="AN88" i="80"/>
  <c r="AO88" i="80" s="1"/>
  <c r="AN67" i="80"/>
  <c r="AO67" i="80" s="1"/>
  <c r="AN90" i="80"/>
  <c r="AO90" i="80" s="1"/>
  <c r="AN69" i="80"/>
  <c r="AO69" i="80" s="1"/>
  <c r="AO24" i="80"/>
  <c r="AN32" i="80"/>
  <c r="AO32" i="80" s="1"/>
  <c r="AN80" i="80"/>
  <c r="AO80" i="80" s="1"/>
  <c r="AK98" i="82"/>
  <c r="AL98" i="82" s="1"/>
  <c r="AK97" i="82"/>
  <c r="AL97" i="82" s="1"/>
  <c r="AK79" i="82"/>
  <c r="AL79" i="82" s="1"/>
  <c r="AK69" i="82"/>
  <c r="AL69" i="82" s="1"/>
  <c r="AK48" i="82"/>
  <c r="AL48" i="82" s="1"/>
  <c r="AK43" i="82"/>
  <c r="AL43" i="82" s="1"/>
  <c r="AK33" i="82"/>
  <c r="AL33" i="82" s="1"/>
  <c r="AK80" i="82"/>
  <c r="AL80" i="82" s="1"/>
  <c r="AK70" i="82"/>
  <c r="AL70" i="82" s="1"/>
  <c r="AK56" i="82"/>
  <c r="AL56" i="82" s="1"/>
  <c r="AK49" i="82"/>
  <c r="AL49" i="82" s="1"/>
  <c r="AK47" i="82"/>
  <c r="AL47" i="82" s="1"/>
  <c r="AK34" i="82"/>
  <c r="AL34" i="82" s="1"/>
  <c r="AK82" i="82"/>
  <c r="AL82" i="82" s="1"/>
  <c r="AK81" i="82"/>
  <c r="AL81" i="82" s="1"/>
  <c r="AK71" i="82"/>
  <c r="AL71" i="82" s="1"/>
  <c r="AK57" i="82"/>
  <c r="AL57" i="82" s="1"/>
  <c r="AK55" i="82"/>
  <c r="AL55" i="82" s="1"/>
  <c r="AK50" i="82"/>
  <c r="AL50" i="82" s="1"/>
  <c r="AK46" i="82"/>
  <c r="AL46" i="82" s="1"/>
  <c r="AK44" i="82"/>
  <c r="AL44" i="82" s="1"/>
  <c r="AK96" i="82"/>
  <c r="AL96" i="82" s="1"/>
  <c r="AK95" i="82"/>
  <c r="AL95" i="82" s="1"/>
  <c r="AK78" i="82"/>
  <c r="AL78" i="82" s="1"/>
  <c r="AK68" i="82"/>
  <c r="AL68" i="82" s="1"/>
  <c r="AK42" i="82"/>
  <c r="AL42" i="82" s="1"/>
  <c r="AK32" i="82"/>
  <c r="AK91" i="82"/>
  <c r="AL91" i="82" s="1"/>
  <c r="AK66" i="82"/>
  <c r="AL66" i="82" s="1"/>
  <c r="AK29" i="82"/>
  <c r="AL29" i="82" s="1"/>
  <c r="AK20" i="82"/>
  <c r="AK10" i="82"/>
  <c r="AK84" i="82"/>
  <c r="AL84" i="82" s="1"/>
  <c r="AK75" i="82"/>
  <c r="AL75" i="82" s="1"/>
  <c r="AK63" i="82"/>
  <c r="AL63" i="82" s="1"/>
  <c r="AK59" i="82"/>
  <c r="AL59" i="82" s="1"/>
  <c r="AK30" i="82"/>
  <c r="AK24" i="82"/>
  <c r="AL24" i="82" s="1"/>
  <c r="AK14" i="82"/>
  <c r="AL14" i="82" s="1"/>
  <c r="AL11" i="82"/>
  <c r="AK61" i="82"/>
  <c r="AL61" i="82" s="1"/>
  <c r="AK52" i="82"/>
  <c r="AL52" i="82" s="1"/>
  <c r="AK41" i="82"/>
  <c r="AL41" i="82" s="1"/>
  <c r="AL28" i="82"/>
  <c r="AK12" i="82"/>
  <c r="AK90" i="82"/>
  <c r="AL90" i="82" s="1"/>
  <c r="AK83" i="82"/>
  <c r="AL83" i="82" s="1"/>
  <c r="AK74" i="82"/>
  <c r="AL74" i="82" s="1"/>
  <c r="AK62" i="82"/>
  <c r="AL62" i="82" s="1"/>
  <c r="AK53" i="82"/>
  <c r="AL53" i="82" s="1"/>
  <c r="AK45" i="82"/>
  <c r="AL45" i="82" s="1"/>
  <c r="AK38" i="82"/>
  <c r="AL38" i="82" s="1"/>
  <c r="AK35" i="82"/>
  <c r="AL35" i="82" s="1"/>
  <c r="AK26" i="82"/>
  <c r="AL26" i="82" s="1"/>
  <c r="AK23" i="82"/>
  <c r="AL20" i="82"/>
  <c r="AK13" i="82"/>
  <c r="AL13" i="82" s="1"/>
  <c r="AL10" i="82"/>
  <c r="AK73" i="82"/>
  <c r="AL73" i="82" s="1"/>
  <c r="AK54" i="82"/>
  <c r="AL54" i="82" s="1"/>
  <c r="AK8" i="82"/>
  <c r="AL8" i="82" s="1"/>
  <c r="AK67" i="82"/>
  <c r="AL67" i="82" s="1"/>
  <c r="AK60" i="82"/>
  <c r="AL60" i="82" s="1"/>
  <c r="AK58" i="82"/>
  <c r="AL58" i="82" s="1"/>
  <c r="AK40" i="82"/>
  <c r="AL40" i="82" s="1"/>
  <c r="AK86" i="82"/>
  <c r="AL86" i="82" s="1"/>
  <c r="AL32" i="82"/>
  <c r="AL30" i="82"/>
  <c r="AK17" i="82"/>
  <c r="AL17" i="82" s="1"/>
  <c r="AK11" i="82"/>
  <c r="AK88" i="82"/>
  <c r="AL88" i="82" s="1"/>
  <c r="AK65" i="82"/>
  <c r="AL65" i="82" s="1"/>
  <c r="AK36" i="82"/>
  <c r="AL36" i="82" s="1"/>
  <c r="AK22" i="82"/>
  <c r="AL22" i="82" s="1"/>
  <c r="AK15" i="82"/>
  <c r="AL15" i="82" s="1"/>
  <c r="AK9" i="82"/>
  <c r="AL9" i="82" s="1"/>
  <c r="AK93" i="82"/>
  <c r="AL93" i="82" s="1"/>
  <c r="AK76" i="82"/>
  <c r="AL76" i="82" s="1"/>
  <c r="AK72" i="82"/>
  <c r="AL72" i="82" s="1"/>
  <c r="AK28" i="82"/>
  <c r="AK89" i="82"/>
  <c r="AL89" i="82" s="1"/>
  <c r="AK51" i="82"/>
  <c r="AL51" i="82" s="1"/>
  <c r="AK18" i="82"/>
  <c r="AK87" i="82"/>
  <c r="AL87" i="82" s="1"/>
  <c r="AK39" i="82"/>
  <c r="AL39" i="82" s="1"/>
  <c r="AL12" i="82"/>
  <c r="AK94" i="82"/>
  <c r="AL94" i="82" s="1"/>
  <c r="AK85" i="82"/>
  <c r="AL85" i="82" s="1"/>
  <c r="AK77" i="82"/>
  <c r="AL77" i="82" s="1"/>
  <c r="AK37" i="82"/>
  <c r="AL37" i="82" s="1"/>
  <c r="AK31" i="82"/>
  <c r="AL31" i="82" s="1"/>
  <c r="AL23" i="82"/>
  <c r="AK21" i="82"/>
  <c r="AL21" i="82" s="1"/>
  <c r="AK16" i="82"/>
  <c r="AL16" i="82" s="1"/>
  <c r="AK25" i="82"/>
  <c r="AL25" i="82" s="1"/>
  <c r="AK19" i="82"/>
  <c r="AL19" i="82" s="1"/>
  <c r="AK27" i="82"/>
  <c r="AL27" i="82" s="1"/>
  <c r="AK64" i="82"/>
  <c r="AL64" i="82" s="1"/>
  <c r="AL18" i="82"/>
  <c r="AK92" i="82"/>
  <c r="AL92" i="82" s="1"/>
  <c r="AZ96" i="82"/>
  <c r="BA96" i="82" s="1"/>
  <c r="AZ89" i="82"/>
  <c r="BA89" i="82" s="1"/>
  <c r="AZ82" i="82"/>
  <c r="BA82" i="82" s="1"/>
  <c r="AZ75" i="82"/>
  <c r="BA75" i="82" s="1"/>
  <c r="AZ63" i="82"/>
  <c r="BA63" i="82" s="1"/>
  <c r="BA60" i="82"/>
  <c r="AZ50" i="82"/>
  <c r="BA50" i="82" s="1"/>
  <c r="AZ33" i="82"/>
  <c r="BA33" i="82" s="1"/>
  <c r="AZ27" i="82"/>
  <c r="AZ23" i="82"/>
  <c r="BA23" i="82" s="1"/>
  <c r="AZ10" i="82"/>
  <c r="BA10" i="82" s="1"/>
  <c r="AZ85" i="82"/>
  <c r="BA85" i="82" s="1"/>
  <c r="AZ70" i="82"/>
  <c r="BA70" i="82" s="1"/>
  <c r="BA67" i="82"/>
  <c r="AZ60" i="82"/>
  <c r="AZ56" i="82"/>
  <c r="BA56" i="82" s="1"/>
  <c r="AZ53" i="82"/>
  <c r="BA53" i="82" s="1"/>
  <c r="AZ46" i="82"/>
  <c r="BA46" i="82" s="1"/>
  <c r="BA43" i="82"/>
  <c r="AZ20" i="82"/>
  <c r="BA20" i="82" s="1"/>
  <c r="AZ16" i="82"/>
  <c r="BA16" i="82" s="1"/>
  <c r="AZ13" i="82"/>
  <c r="BA13" i="82" s="1"/>
  <c r="AZ95" i="82"/>
  <c r="BA95" i="82" s="1"/>
  <c r="AZ88" i="82"/>
  <c r="BA88" i="82" s="1"/>
  <c r="AZ81" i="82"/>
  <c r="BA81" i="82" s="1"/>
  <c r="AZ74" i="82"/>
  <c r="BA74" i="82" s="1"/>
  <c r="AZ67" i="82"/>
  <c r="AZ49" i="82"/>
  <c r="BA49" i="82" s="1"/>
  <c r="AZ43" i="82"/>
  <c r="AZ39" i="82"/>
  <c r="BA39" i="82" s="1"/>
  <c r="AZ26" i="82"/>
  <c r="BA26" i="82" s="1"/>
  <c r="AZ9" i="82"/>
  <c r="BA9" i="82" s="1"/>
  <c r="AZ93" i="82"/>
  <c r="AZ78" i="82"/>
  <c r="BA78" i="82" s="1"/>
  <c r="AZ68" i="82"/>
  <c r="BA68" i="82" s="1"/>
  <c r="AZ44" i="82"/>
  <c r="AZ40" i="82"/>
  <c r="BA40" i="82" s="1"/>
  <c r="AZ37" i="82"/>
  <c r="AZ30" i="82"/>
  <c r="BA30" i="82" s="1"/>
  <c r="BA27" i="82"/>
  <c r="AZ92" i="82"/>
  <c r="BA92" i="82" s="1"/>
  <c r="AZ86" i="82"/>
  <c r="BA86" i="82" s="1"/>
  <c r="AZ45" i="82"/>
  <c r="AZ22" i="82"/>
  <c r="BA22" i="82" s="1"/>
  <c r="AZ12" i="82"/>
  <c r="BA12" i="82" s="1"/>
  <c r="AZ61" i="82"/>
  <c r="BA61" i="82" s="1"/>
  <c r="AZ38" i="82"/>
  <c r="BA38" i="82" s="1"/>
  <c r="AZ32" i="82"/>
  <c r="BA32" i="82" s="1"/>
  <c r="AZ28" i="82"/>
  <c r="BA28" i="82" s="1"/>
  <c r="AZ94" i="82"/>
  <c r="BA94" i="82" s="1"/>
  <c r="AZ36" i="82"/>
  <c r="BA36" i="82" s="1"/>
  <c r="AZ14" i="82"/>
  <c r="BA14" i="82" s="1"/>
  <c r="AZ8" i="82"/>
  <c r="BA8" i="82" s="1"/>
  <c r="BA93" i="82"/>
  <c r="AZ80" i="82"/>
  <c r="BA80" i="82" s="1"/>
  <c r="AZ57" i="82"/>
  <c r="BA57" i="82" s="1"/>
  <c r="BA45" i="82"/>
  <c r="AZ35" i="82"/>
  <c r="BA35" i="82" s="1"/>
  <c r="AZ18" i="82"/>
  <c r="BA18" i="82" s="1"/>
  <c r="AZ79" i="82"/>
  <c r="BA79" i="82" s="1"/>
  <c r="AZ51" i="82"/>
  <c r="BA51" i="82" s="1"/>
  <c r="AZ41" i="82"/>
  <c r="BA41" i="82" s="1"/>
  <c r="BA31" i="82"/>
  <c r="AZ90" i="82"/>
  <c r="BA90" i="82" s="1"/>
  <c r="AZ69" i="82"/>
  <c r="BA69" i="82" s="1"/>
  <c r="AZ59" i="82"/>
  <c r="BA59" i="82" s="1"/>
  <c r="AZ31" i="82"/>
  <c r="BA21" i="82"/>
  <c r="AZ98" i="82"/>
  <c r="BA98" i="82" s="1"/>
  <c r="AZ87" i="82"/>
  <c r="BA87" i="82" s="1"/>
  <c r="AZ77" i="82"/>
  <c r="BA77" i="82" s="1"/>
  <c r="AZ58" i="82"/>
  <c r="BA58" i="82" s="1"/>
  <c r="AZ48" i="82"/>
  <c r="BA48" i="82" s="1"/>
  <c r="AZ21" i="82"/>
  <c r="AZ97" i="82"/>
  <c r="BA97" i="82" s="1"/>
  <c r="AZ66" i="82"/>
  <c r="BA66" i="82" s="1"/>
  <c r="AZ29" i="82"/>
  <c r="BA29" i="82" s="1"/>
  <c r="AZ11" i="82"/>
  <c r="BA11" i="82" s="1"/>
  <c r="BA76" i="82"/>
  <c r="AZ55" i="82"/>
  <c r="BA55" i="82" s="1"/>
  <c r="AZ47" i="82"/>
  <c r="BA47" i="82" s="1"/>
  <c r="AZ19" i="82"/>
  <c r="BA19" i="82" s="1"/>
  <c r="AZ76" i="82"/>
  <c r="AZ65" i="82"/>
  <c r="BA65" i="82" s="1"/>
  <c r="BA37" i="82"/>
  <c r="AZ84" i="82"/>
  <c r="BA84" i="82" s="1"/>
  <c r="AZ73" i="82"/>
  <c r="BA73" i="82" s="1"/>
  <c r="AZ64" i="82"/>
  <c r="BA64" i="82" s="1"/>
  <c r="AZ54" i="82"/>
  <c r="BA54" i="82" s="1"/>
  <c r="AZ17" i="82"/>
  <c r="BA17" i="82" s="1"/>
  <c r="AZ72" i="82"/>
  <c r="BA72" i="82" s="1"/>
  <c r="AZ62" i="82"/>
  <c r="BA62" i="82" s="1"/>
  <c r="BA44" i="82"/>
  <c r="AZ25" i="82"/>
  <c r="BA25" i="82" s="1"/>
  <c r="AZ15" i="82"/>
  <c r="BA15" i="82" s="1"/>
  <c r="AZ83" i="82"/>
  <c r="BA83" i="82" s="1"/>
  <c r="AZ34" i="82"/>
  <c r="BA34" i="82" s="1"/>
  <c r="AZ91" i="82"/>
  <c r="BA91" i="82" s="1"/>
  <c r="AZ71" i="82"/>
  <c r="BA71" i="82" s="1"/>
  <c r="AZ52" i="82"/>
  <c r="BA52" i="82" s="1"/>
  <c r="AZ42" i="82"/>
  <c r="BA42" i="82" s="1"/>
  <c r="AZ24" i="82"/>
  <c r="BA24" i="82" s="1"/>
  <c r="AH81" i="77"/>
  <c r="AI81" i="77" s="1"/>
  <c r="AH75" i="77"/>
  <c r="AI75" i="77" s="1"/>
  <c r="AH61" i="77"/>
  <c r="AI61" i="77" s="1"/>
  <c r="AH49" i="77"/>
  <c r="AI49" i="77" s="1"/>
  <c r="AH43" i="77"/>
  <c r="AI43" i="77" s="1"/>
  <c r="AH30" i="77"/>
  <c r="AH21" i="77"/>
  <c r="AI21" i="77" s="1"/>
  <c r="AH11" i="77"/>
  <c r="AI11" i="77" s="1"/>
  <c r="AH73" i="77"/>
  <c r="AI73" i="77" s="1"/>
  <c r="AH67" i="77"/>
  <c r="AI67" i="77" s="1"/>
  <c r="AH55" i="77"/>
  <c r="AI55" i="77" s="1"/>
  <c r="AH35" i="77"/>
  <c r="AI35" i="77" s="1"/>
  <c r="AI34" i="77"/>
  <c r="AH17" i="77"/>
  <c r="AI17" i="77" s="1"/>
  <c r="AH91" i="77"/>
  <c r="AI91" i="77" s="1"/>
  <c r="AH79" i="77"/>
  <c r="AI79" i="77" s="1"/>
  <c r="AH34" i="77"/>
  <c r="AH33" i="77"/>
  <c r="AI33" i="77" s="1"/>
  <c r="AH18" i="77"/>
  <c r="AI18" i="77" s="1"/>
  <c r="AH8" i="77"/>
  <c r="AI8" i="77" s="1"/>
  <c r="AH87" i="77"/>
  <c r="AI87" i="77" s="1"/>
  <c r="AH68" i="77"/>
  <c r="AI68" i="77" s="1"/>
  <c r="AH45" i="77"/>
  <c r="AI45" i="77" s="1"/>
  <c r="AH27" i="77"/>
  <c r="AH12" i="77"/>
  <c r="AI12" i="77" s="1"/>
  <c r="AH9" i="77"/>
  <c r="AI9" i="77" s="1"/>
  <c r="AH96" i="77"/>
  <c r="AI96" i="77" s="1"/>
  <c r="AH80" i="77"/>
  <c r="AI80" i="77" s="1"/>
  <c r="AH77" i="77"/>
  <c r="AI77" i="77" s="1"/>
  <c r="AH71" i="77"/>
  <c r="AI71" i="77" s="1"/>
  <c r="AH64" i="77"/>
  <c r="AI64" i="77" s="1"/>
  <c r="AH53" i="77"/>
  <c r="AI53" i="77" s="1"/>
  <c r="AH46" i="77"/>
  <c r="AI46" i="77" s="1"/>
  <c r="AH41" i="77"/>
  <c r="AI41" i="77" s="1"/>
  <c r="AH28" i="77"/>
  <c r="AI28" i="77" s="1"/>
  <c r="AH23" i="77"/>
  <c r="AI23" i="77" s="1"/>
  <c r="AH20" i="77"/>
  <c r="AI20" i="77" s="1"/>
  <c r="AH16" i="77"/>
  <c r="AI16" i="77" s="1"/>
  <c r="AH88" i="77"/>
  <c r="AI88" i="77" s="1"/>
  <c r="AH83" i="77"/>
  <c r="AI83" i="77" s="1"/>
  <c r="AH57" i="77"/>
  <c r="AI57" i="77" s="1"/>
  <c r="AH29" i="77"/>
  <c r="AI29" i="77" s="1"/>
  <c r="AH95" i="77"/>
  <c r="AI95" i="77" s="1"/>
  <c r="AH74" i="77"/>
  <c r="AI74" i="77" s="1"/>
  <c r="AH56" i="77"/>
  <c r="AI56" i="77" s="1"/>
  <c r="AH40" i="77"/>
  <c r="AI40" i="77" s="1"/>
  <c r="AI27" i="77"/>
  <c r="AH26" i="77"/>
  <c r="AH15" i="77"/>
  <c r="AI15" i="77" s="1"/>
  <c r="AH63" i="77"/>
  <c r="AH54" i="77"/>
  <c r="AI54" i="77" s="1"/>
  <c r="AH24" i="77"/>
  <c r="AI24" i="77" s="1"/>
  <c r="AH13" i="77"/>
  <c r="AI13" i="77" s="1"/>
  <c r="AH97" i="77"/>
  <c r="AI97" i="77" s="1"/>
  <c r="AH94" i="77"/>
  <c r="AI94" i="77" s="1"/>
  <c r="AH84" i="77"/>
  <c r="AI84" i="77" s="1"/>
  <c r="AH50" i="77"/>
  <c r="AI50" i="77" s="1"/>
  <c r="AH48" i="77"/>
  <c r="AI48" i="77" s="1"/>
  <c r="AH37" i="77"/>
  <c r="AI37" i="77" s="1"/>
  <c r="AH90" i="77"/>
  <c r="AI90" i="77" s="1"/>
  <c r="AH85" i="77"/>
  <c r="AI85" i="77" s="1"/>
  <c r="AH62" i="77"/>
  <c r="AI62" i="77" s="1"/>
  <c r="AH38" i="77"/>
  <c r="AI38" i="77" s="1"/>
  <c r="AH14" i="77"/>
  <c r="AI14" i="77" s="1"/>
  <c r="AH98" i="77"/>
  <c r="AI98" i="77" s="1"/>
  <c r="AH65" i="77"/>
  <c r="AI65" i="77" s="1"/>
  <c r="AI63" i="77"/>
  <c r="AH58" i="77"/>
  <c r="AI58" i="77" s="1"/>
  <c r="AH42" i="77"/>
  <c r="AI42" i="77" s="1"/>
  <c r="AH51" i="77"/>
  <c r="AI51" i="77" s="1"/>
  <c r="AH36" i="77"/>
  <c r="AI36" i="77" s="1"/>
  <c r="AH89" i="77"/>
  <c r="AI89" i="77" s="1"/>
  <c r="AH70" i="77"/>
  <c r="AI70" i="77" s="1"/>
  <c r="AH66" i="77"/>
  <c r="AI66" i="77" s="1"/>
  <c r="AH44" i="77"/>
  <c r="AI44" i="77" s="1"/>
  <c r="AH82" i="77"/>
  <c r="AI82" i="77" s="1"/>
  <c r="AH25" i="77"/>
  <c r="AI25" i="77" s="1"/>
  <c r="AH93" i="77"/>
  <c r="AI93" i="77" s="1"/>
  <c r="AH72" i="77"/>
  <c r="AI72" i="77" s="1"/>
  <c r="AH52" i="77"/>
  <c r="AI52" i="77" s="1"/>
  <c r="AH31" i="77"/>
  <c r="AI31" i="77" s="1"/>
  <c r="AH59" i="77"/>
  <c r="AI59" i="77" s="1"/>
  <c r="AH22" i="77"/>
  <c r="AI22" i="77" s="1"/>
  <c r="AH86" i="77"/>
  <c r="AI86" i="77" s="1"/>
  <c r="AH69" i="77"/>
  <c r="AI69" i="77" s="1"/>
  <c r="AH39" i="77"/>
  <c r="AI39" i="77" s="1"/>
  <c r="AH76" i="77"/>
  <c r="AI76" i="77" s="1"/>
  <c r="AH47" i="77"/>
  <c r="AI47" i="77" s="1"/>
  <c r="AI26" i="77"/>
  <c r="AI30" i="77"/>
  <c r="AH19" i="77"/>
  <c r="AI19" i="77" s="1"/>
  <c r="AH92" i="77"/>
  <c r="AI92" i="77" s="1"/>
  <c r="AH78" i="77"/>
  <c r="AI78" i="77" s="1"/>
  <c r="AH60" i="77"/>
  <c r="AI60" i="77" s="1"/>
  <c r="AH32" i="77"/>
  <c r="AI32" i="77" s="1"/>
  <c r="AH10" i="77"/>
  <c r="AI10" i="77" s="1"/>
  <c r="AW93" i="77"/>
  <c r="AX93" i="77" s="1"/>
  <c r="AW85" i="77"/>
  <c r="AX85" i="77" s="1"/>
  <c r="AW77" i="77"/>
  <c r="AX77" i="77" s="1"/>
  <c r="AW69" i="77"/>
  <c r="AX69" i="77" s="1"/>
  <c r="AW61" i="77"/>
  <c r="AX61" i="77" s="1"/>
  <c r="AW53" i="77"/>
  <c r="AX53" i="77" s="1"/>
  <c r="AW45" i="77"/>
  <c r="AX45" i="77" s="1"/>
  <c r="AW37" i="77"/>
  <c r="AX37" i="77" s="1"/>
  <c r="AW29" i="77"/>
  <c r="AX29" i="77" s="1"/>
  <c r="AW21" i="77"/>
  <c r="AX21" i="77" s="1"/>
  <c r="AW17" i="77"/>
  <c r="AX94" i="77"/>
  <c r="AW11" i="77"/>
  <c r="AX11" i="77" s="1"/>
  <c r="AW98" i="77"/>
  <c r="AX98" i="77" s="1"/>
  <c r="AW94" i="77"/>
  <c r="AW90" i="77"/>
  <c r="AX90" i="77" s="1"/>
  <c r="AW86" i="77"/>
  <c r="AX86" i="77" s="1"/>
  <c r="AW82" i="77"/>
  <c r="AX82" i="77" s="1"/>
  <c r="AW78" i="77"/>
  <c r="AX78" i="77" s="1"/>
  <c r="AW74" i="77"/>
  <c r="AX74" i="77" s="1"/>
  <c r="AW70" i="77"/>
  <c r="AX70" i="77" s="1"/>
  <c r="AW66" i="77"/>
  <c r="AX66" i="77" s="1"/>
  <c r="AW62" i="77"/>
  <c r="AX62" i="77" s="1"/>
  <c r="AW58" i="77"/>
  <c r="AX58" i="77" s="1"/>
  <c r="AW54" i="77"/>
  <c r="AX54" i="77" s="1"/>
  <c r="AW50" i="77"/>
  <c r="AX50" i="77" s="1"/>
  <c r="AW46" i="77"/>
  <c r="AX46" i="77" s="1"/>
  <c r="AW42" i="77"/>
  <c r="AX42" i="77" s="1"/>
  <c r="AW38" i="77"/>
  <c r="AX38" i="77" s="1"/>
  <c r="AW34" i="77"/>
  <c r="AX34" i="77" s="1"/>
  <c r="AW30" i="77"/>
  <c r="AX30" i="77" s="1"/>
  <c r="AW26" i="77"/>
  <c r="AX26" i="77" s="1"/>
  <c r="AW22" i="77"/>
  <c r="AX22" i="77" s="1"/>
  <c r="AW18" i="77"/>
  <c r="AX18" i="77" s="1"/>
  <c r="AW88" i="77"/>
  <c r="AX88" i="77" s="1"/>
  <c r="AW48" i="77"/>
  <c r="AX48" i="77" s="1"/>
  <c r="AW15" i="77"/>
  <c r="AW9" i="77"/>
  <c r="AX9" i="77" s="1"/>
  <c r="AW83" i="77"/>
  <c r="AX83" i="77" s="1"/>
  <c r="AW71" i="77"/>
  <c r="AX71" i="77" s="1"/>
  <c r="AW65" i="77"/>
  <c r="AX65" i="77" s="1"/>
  <c r="AW60" i="77"/>
  <c r="AX60" i="77" s="1"/>
  <c r="AW43" i="77"/>
  <c r="AX43" i="77" s="1"/>
  <c r="AW31" i="77"/>
  <c r="AX31" i="77" s="1"/>
  <c r="AW25" i="77"/>
  <c r="AX25" i="77" s="1"/>
  <c r="AW20" i="77"/>
  <c r="AX20" i="77" s="1"/>
  <c r="AW14" i="77"/>
  <c r="AX14" i="77" s="1"/>
  <c r="AW64" i="77"/>
  <c r="AX64" i="77" s="1"/>
  <c r="AW24" i="77"/>
  <c r="AX24" i="77" s="1"/>
  <c r="AW8" i="77"/>
  <c r="AX8" i="77" s="1"/>
  <c r="AW95" i="77"/>
  <c r="AX95" i="77" s="1"/>
  <c r="AW89" i="77"/>
  <c r="AX89" i="77" s="1"/>
  <c r="AW84" i="77"/>
  <c r="AX84" i="77" s="1"/>
  <c r="AW67" i="77"/>
  <c r="AX67" i="77" s="1"/>
  <c r="AW55" i="77"/>
  <c r="AW49" i="77"/>
  <c r="AX49" i="77" s="1"/>
  <c r="AW44" i="77"/>
  <c r="AX44" i="77" s="1"/>
  <c r="AW27" i="77"/>
  <c r="AX27" i="77" s="1"/>
  <c r="AX15" i="77"/>
  <c r="AW40" i="77"/>
  <c r="AX40" i="77" s="1"/>
  <c r="AW32" i="77"/>
  <c r="AX32" i="77" s="1"/>
  <c r="AW96" i="77"/>
  <c r="AX96" i="77" s="1"/>
  <c r="AW12" i="77"/>
  <c r="AX12" i="77" s="1"/>
  <c r="AW76" i="77"/>
  <c r="AX76" i="77" s="1"/>
  <c r="AW68" i="77"/>
  <c r="AX68" i="77" s="1"/>
  <c r="AW57" i="77"/>
  <c r="AX57" i="77" s="1"/>
  <c r="AW47" i="77"/>
  <c r="AX47" i="77" s="1"/>
  <c r="AW39" i="77"/>
  <c r="AX39" i="77" s="1"/>
  <c r="AW19" i="77"/>
  <c r="AX19" i="77" s="1"/>
  <c r="AW56" i="77"/>
  <c r="AX56" i="77" s="1"/>
  <c r="AW10" i="77"/>
  <c r="AX10" i="77" s="1"/>
  <c r="AW75" i="77"/>
  <c r="AX75" i="77" s="1"/>
  <c r="AW36" i="77"/>
  <c r="AX36" i="77" s="1"/>
  <c r="AW28" i="77"/>
  <c r="AX28" i="77" s="1"/>
  <c r="AX17" i="77"/>
  <c r="AX63" i="77"/>
  <c r="AX55" i="77"/>
  <c r="AW92" i="77"/>
  <c r="AX92" i="77" s="1"/>
  <c r="AW81" i="77"/>
  <c r="AX81" i="77" s="1"/>
  <c r="AW73" i="77"/>
  <c r="AX73" i="77" s="1"/>
  <c r="AW63" i="77"/>
  <c r="AW35" i="77"/>
  <c r="AX35" i="77" s="1"/>
  <c r="AW16" i="77"/>
  <c r="AX16" i="77" s="1"/>
  <c r="AW91" i="77"/>
  <c r="AX91" i="77" s="1"/>
  <c r="AW52" i="77"/>
  <c r="AX52" i="77" s="1"/>
  <c r="AW41" i="77"/>
  <c r="AX41" i="77" s="1"/>
  <c r="AW33" i="77"/>
  <c r="AX33" i="77" s="1"/>
  <c r="AW23" i="77"/>
  <c r="AX23" i="77" s="1"/>
  <c r="AW13" i="77"/>
  <c r="AX13" i="77" s="1"/>
  <c r="AW80" i="77"/>
  <c r="AX80" i="77" s="1"/>
  <c r="AW79" i="77"/>
  <c r="AX79" i="77" s="1"/>
  <c r="AW72" i="77"/>
  <c r="AX72" i="77" s="1"/>
  <c r="AW59" i="77"/>
  <c r="AX59" i="77" s="1"/>
  <c r="AW97" i="77"/>
  <c r="AX97" i="77" s="1"/>
  <c r="AW51" i="77"/>
  <c r="AX51" i="77" s="1"/>
  <c r="AW87" i="77"/>
  <c r="AX87" i="77" s="1"/>
  <c r="W91" i="77"/>
  <c r="W79" i="77"/>
  <c r="W34" i="77"/>
  <c r="W33" i="77"/>
  <c r="W18" i="77"/>
  <c r="W8" i="77"/>
  <c r="W88" i="77"/>
  <c r="W87" i="77"/>
  <c r="W86" i="77"/>
  <c r="W83" i="77"/>
  <c r="W77" i="77"/>
  <c r="W71" i="77"/>
  <c r="W64" i="77"/>
  <c r="W53" i="77"/>
  <c r="W39" i="77"/>
  <c r="W28" i="77"/>
  <c r="W24" i="77"/>
  <c r="W14" i="77"/>
  <c r="W89" i="77"/>
  <c r="W85" i="77"/>
  <c r="W84" i="77"/>
  <c r="W72" i="77"/>
  <c r="W65" i="77"/>
  <c r="W54" i="77"/>
  <c r="W38" i="77"/>
  <c r="W37" i="77"/>
  <c r="W27" i="77"/>
  <c r="W25" i="77"/>
  <c r="W15" i="77"/>
  <c r="W90" i="77"/>
  <c r="W76" i="77"/>
  <c r="W70" i="77"/>
  <c r="W67" i="77"/>
  <c r="W32" i="77"/>
  <c r="W94" i="77"/>
  <c r="W82" i="77"/>
  <c r="W63" i="77"/>
  <c r="W60" i="77"/>
  <c r="W52" i="77"/>
  <c r="W44" i="77"/>
  <c r="W22" i="77"/>
  <c r="W19" i="77"/>
  <c r="W99" i="77"/>
  <c r="W95" i="77"/>
  <c r="W74" i="77"/>
  <c r="W56" i="77"/>
  <c r="W49" i="77"/>
  <c r="W40" i="77"/>
  <c r="W26" i="77"/>
  <c r="W73" i="77"/>
  <c r="W66" i="77"/>
  <c r="W59" i="77"/>
  <c r="W55" i="77"/>
  <c r="W51" i="77"/>
  <c r="W43" i="77"/>
  <c r="W11" i="77"/>
  <c r="W98" i="77"/>
  <c r="W96" i="77"/>
  <c r="W47" i="77"/>
  <c r="W36" i="77"/>
  <c r="W31" i="77"/>
  <c r="W29" i="77"/>
  <c r="W58" i="77"/>
  <c r="W45" i="77"/>
  <c r="W42" i="77"/>
  <c r="W97" i="77"/>
  <c r="W92" i="77"/>
  <c r="W57" i="77"/>
  <c r="W41" i="77"/>
  <c r="W30" i="77"/>
  <c r="W81" i="77"/>
  <c r="W62" i="77"/>
  <c r="W21" i="77"/>
  <c r="W17" i="77"/>
  <c r="W78" i="77"/>
  <c r="W10" i="77"/>
  <c r="W80" i="77"/>
  <c r="W68" i="77"/>
  <c r="W46" i="77"/>
  <c r="W23" i="77"/>
  <c r="W16" i="77"/>
  <c r="W12" i="77"/>
  <c r="W75" i="77"/>
  <c r="W48" i="77"/>
  <c r="W20" i="77"/>
  <c r="W61" i="77"/>
  <c r="W50" i="77"/>
  <c r="W35" i="77"/>
  <c r="W9" i="77"/>
  <c r="W93" i="77"/>
  <c r="W13" i="77"/>
  <c r="W69" i="77"/>
  <c r="AQ112" i="88"/>
  <c r="AR112" i="88" s="1"/>
  <c r="AQ101" i="88"/>
  <c r="AR101" i="88" s="1"/>
  <c r="AQ89" i="88"/>
  <c r="AR89" i="88" s="1"/>
  <c r="AQ64" i="88"/>
  <c r="AR64" i="88" s="1"/>
  <c r="AQ63" i="88"/>
  <c r="AR63" i="88" s="1"/>
  <c r="AQ62" i="88"/>
  <c r="AR62" i="88" s="1"/>
  <c r="AQ60" i="88"/>
  <c r="AR60" i="88" s="1"/>
  <c r="AQ56" i="88"/>
  <c r="AQ12" i="88"/>
  <c r="AR12" i="88" s="1"/>
  <c r="AQ11" i="88"/>
  <c r="AR11" i="88" s="1"/>
  <c r="AQ10" i="88"/>
  <c r="AR10" i="88" s="1"/>
  <c r="AQ9" i="88"/>
  <c r="AR9" i="88" s="1"/>
  <c r="AQ8" i="88"/>
  <c r="AR8" i="88" s="1"/>
  <c r="AQ116" i="88"/>
  <c r="AR116" i="88" s="1"/>
  <c r="AQ103" i="88"/>
  <c r="AR103" i="88" s="1"/>
  <c r="AQ93" i="88"/>
  <c r="AR93" i="88" s="1"/>
  <c r="AQ52" i="88"/>
  <c r="AR52" i="88" s="1"/>
  <c r="AQ51" i="88"/>
  <c r="AR51" i="88" s="1"/>
  <c r="AQ50" i="88"/>
  <c r="AR50" i="88" s="1"/>
  <c r="AQ48" i="88"/>
  <c r="AR48" i="88" s="1"/>
  <c r="AQ47" i="88"/>
  <c r="AR47" i="88" s="1"/>
  <c r="AQ46" i="88"/>
  <c r="AR46" i="88" s="1"/>
  <c r="AQ45" i="88"/>
  <c r="AQ44" i="88"/>
  <c r="AR44" i="88" s="1"/>
  <c r="AQ43" i="88"/>
  <c r="AR43" i="88" s="1"/>
  <c r="AQ14" i="88"/>
  <c r="AR14" i="88" s="1"/>
  <c r="AQ100" i="88"/>
  <c r="AR100" i="88" s="1"/>
  <c r="AQ88" i="88"/>
  <c r="AR88" i="88" s="1"/>
  <c r="AQ87" i="88"/>
  <c r="AR87" i="88" s="1"/>
  <c r="AQ86" i="88"/>
  <c r="AR86" i="88" s="1"/>
  <c r="AQ65" i="88"/>
  <c r="AR65" i="88" s="1"/>
  <c r="AQ59" i="88"/>
  <c r="AR59" i="88" s="1"/>
  <c r="AQ58" i="88"/>
  <c r="AR58" i="88" s="1"/>
  <c r="AQ57" i="88"/>
  <c r="AR57" i="88" s="1"/>
  <c r="AR56" i="88"/>
  <c r="AQ55" i="88"/>
  <c r="AR55" i="88" s="1"/>
  <c r="AQ54" i="88"/>
  <c r="AR54" i="88" s="1"/>
  <c r="AQ109" i="88"/>
  <c r="AR109" i="88" s="1"/>
  <c r="AQ104" i="88"/>
  <c r="AR104" i="88" s="1"/>
  <c r="AQ83" i="88"/>
  <c r="AR83" i="88" s="1"/>
  <c r="AQ76" i="88"/>
  <c r="AR76" i="88" s="1"/>
  <c r="AR45" i="88"/>
  <c r="AQ113" i="88"/>
  <c r="AR113" i="88" s="1"/>
  <c r="AQ110" i="88"/>
  <c r="AR110" i="88" s="1"/>
  <c r="AQ106" i="88"/>
  <c r="AQ84" i="88"/>
  <c r="AR84" i="88" s="1"/>
  <c r="AQ73" i="88"/>
  <c r="AR73" i="88" s="1"/>
  <c r="AQ41" i="88"/>
  <c r="AR41" i="88" s="1"/>
  <c r="AQ40" i="88"/>
  <c r="AR40" i="88" s="1"/>
  <c r="AQ29" i="88"/>
  <c r="AR29" i="88" s="1"/>
  <c r="AQ97" i="88"/>
  <c r="AR97" i="88" s="1"/>
  <c r="AQ61" i="88"/>
  <c r="AR61" i="88" s="1"/>
  <c r="AQ79" i="88"/>
  <c r="AR79" i="88" s="1"/>
  <c r="AQ71" i="88"/>
  <c r="AR71" i="88" s="1"/>
  <c r="AQ66" i="88"/>
  <c r="AR66" i="88" s="1"/>
  <c r="AQ49" i="88"/>
  <c r="AR49" i="88" s="1"/>
  <c r="AQ37" i="88"/>
  <c r="AR37" i="88" s="1"/>
  <c r="AQ36" i="88"/>
  <c r="AR36" i="88" s="1"/>
  <c r="AQ27" i="88"/>
  <c r="AR27" i="88" s="1"/>
  <c r="AQ22" i="88"/>
  <c r="AR22" i="88" s="1"/>
  <c r="AQ21" i="88"/>
  <c r="AR21" i="88" s="1"/>
  <c r="AQ107" i="88"/>
  <c r="AR107" i="88" s="1"/>
  <c r="AQ98" i="88"/>
  <c r="AR98" i="88" s="1"/>
  <c r="AQ77" i="88"/>
  <c r="AR77" i="88" s="1"/>
  <c r="AQ33" i="88"/>
  <c r="AR33" i="88" s="1"/>
  <c r="AQ30" i="88"/>
  <c r="AR30" i="88" s="1"/>
  <c r="AQ24" i="88"/>
  <c r="AR24" i="88" s="1"/>
  <c r="AQ82" i="88"/>
  <c r="AR82" i="88" s="1"/>
  <c r="AQ75" i="88"/>
  <c r="AR75" i="88" s="1"/>
  <c r="AQ70" i="88"/>
  <c r="AR70" i="88" s="1"/>
  <c r="AQ114" i="88"/>
  <c r="AR114" i="88" s="1"/>
  <c r="AQ94" i="88"/>
  <c r="AR94" i="88" s="1"/>
  <c r="AQ68" i="88"/>
  <c r="AR68" i="88" s="1"/>
  <c r="AQ34" i="88"/>
  <c r="AR34" i="88" s="1"/>
  <c r="AQ25" i="88"/>
  <c r="AR25" i="88" s="1"/>
  <c r="AQ19" i="88"/>
  <c r="AR19" i="88" s="1"/>
  <c r="AQ16" i="88"/>
  <c r="AR16" i="88" s="1"/>
  <c r="AQ13" i="88"/>
  <c r="AR13" i="88" s="1"/>
  <c r="AQ105" i="88"/>
  <c r="AR105" i="88" s="1"/>
  <c r="AQ80" i="88"/>
  <c r="AR80" i="88" s="1"/>
  <c r="AQ35" i="88"/>
  <c r="AR35" i="88" s="1"/>
  <c r="AQ31" i="88"/>
  <c r="AR31" i="88" s="1"/>
  <c r="AQ92" i="88"/>
  <c r="AR92" i="88" s="1"/>
  <c r="AQ78" i="88"/>
  <c r="AR78" i="88" s="1"/>
  <c r="AQ38" i="88"/>
  <c r="AR38" i="88" s="1"/>
  <c r="AQ28" i="88"/>
  <c r="AR28" i="88" s="1"/>
  <c r="AQ17" i="88"/>
  <c r="AR17" i="88" s="1"/>
  <c r="AQ111" i="88"/>
  <c r="AR111" i="88" s="1"/>
  <c r="AQ102" i="88"/>
  <c r="AR102" i="88" s="1"/>
  <c r="AQ96" i="88"/>
  <c r="AR96" i="88" s="1"/>
  <c r="AQ91" i="88"/>
  <c r="AR91" i="88" s="1"/>
  <c r="AQ72" i="88"/>
  <c r="AR72" i="88" s="1"/>
  <c r="AQ67" i="88"/>
  <c r="AQ53" i="88"/>
  <c r="AR53" i="88" s="1"/>
  <c r="AQ15" i="88"/>
  <c r="AR15" i="88" s="1"/>
  <c r="AQ115" i="88"/>
  <c r="AR115" i="88" s="1"/>
  <c r="AQ32" i="88"/>
  <c r="AR32" i="88" s="1"/>
  <c r="AQ23" i="88"/>
  <c r="AR23" i="88" s="1"/>
  <c r="AQ117" i="88"/>
  <c r="AR117" i="88" s="1"/>
  <c r="AQ99" i="88"/>
  <c r="AR99" i="88" s="1"/>
  <c r="AQ18" i="88"/>
  <c r="AR18" i="88" s="1"/>
  <c r="AR106" i="88"/>
  <c r="AQ74" i="88"/>
  <c r="AR74" i="88" s="1"/>
  <c r="AR67" i="88"/>
  <c r="AQ20" i="88"/>
  <c r="AR20" i="88" s="1"/>
  <c r="AQ81" i="88"/>
  <c r="AR81" i="88" s="1"/>
  <c r="AQ69" i="88"/>
  <c r="AR69" i="88" s="1"/>
  <c r="AQ42" i="88"/>
  <c r="AR42" i="88" s="1"/>
  <c r="AQ108" i="88"/>
  <c r="AR108" i="88" s="1"/>
  <c r="AQ95" i="88"/>
  <c r="AR95" i="88" s="1"/>
  <c r="AQ118" i="88"/>
  <c r="AR118" i="88" s="1"/>
  <c r="AQ90" i="88"/>
  <c r="AR90" i="88" s="1"/>
  <c r="AQ85" i="88"/>
  <c r="AR85" i="88" s="1"/>
  <c r="AQ39" i="88"/>
  <c r="AR39" i="88" s="1"/>
  <c r="AQ26" i="88"/>
  <c r="AR26" i="88" s="1"/>
  <c r="W117" i="88"/>
  <c r="W104" i="88"/>
  <c r="W94" i="88"/>
  <c r="W52" i="88"/>
  <c r="W51" i="88"/>
  <c r="W50" i="88"/>
  <c r="W49" i="88"/>
  <c r="W47" i="88"/>
  <c r="W45" i="88"/>
  <c r="W43" i="88"/>
  <c r="W42" i="88"/>
  <c r="W40" i="88"/>
  <c r="W38" i="88"/>
  <c r="W36" i="88"/>
  <c r="W15" i="88"/>
  <c r="W107" i="88"/>
  <c r="W106" i="88"/>
  <c r="W96" i="88"/>
  <c r="W33" i="88"/>
  <c r="W31" i="88"/>
  <c r="W30" i="88"/>
  <c r="W28" i="88"/>
  <c r="W18" i="88"/>
  <c r="W116" i="88"/>
  <c r="W103" i="88"/>
  <c r="W93" i="88"/>
  <c r="W92" i="88"/>
  <c r="W91" i="88"/>
  <c r="W53" i="88"/>
  <c r="W48" i="88"/>
  <c r="W46" i="88"/>
  <c r="W44" i="88"/>
  <c r="W14" i="88"/>
  <c r="W119" i="88"/>
  <c r="W118" i="88"/>
  <c r="W111" i="88"/>
  <c r="W102" i="88"/>
  <c r="W64" i="88"/>
  <c r="W10" i="88"/>
  <c r="W115" i="88"/>
  <c r="W108" i="88"/>
  <c r="W100" i="88"/>
  <c r="W97" i="88"/>
  <c r="W75" i="88"/>
  <c r="W70" i="88"/>
  <c r="W32" i="88"/>
  <c r="W26" i="88"/>
  <c r="W11" i="88"/>
  <c r="W113" i="88"/>
  <c r="W110" i="88"/>
  <c r="W90" i="88"/>
  <c r="W84" i="88"/>
  <c r="W77" i="88"/>
  <c r="W63" i="88"/>
  <c r="W59" i="88"/>
  <c r="W99" i="88"/>
  <c r="W95" i="88"/>
  <c r="W87" i="88"/>
  <c r="W81" i="88"/>
  <c r="W73" i="88"/>
  <c r="W68" i="88"/>
  <c r="W56" i="88"/>
  <c r="W39" i="88"/>
  <c r="W29" i="88"/>
  <c r="W24" i="88"/>
  <c r="W19" i="88"/>
  <c r="W101" i="88"/>
  <c r="W74" i="88"/>
  <c r="W69" i="88"/>
  <c r="W57" i="88"/>
  <c r="W20" i="88"/>
  <c r="W88" i="88"/>
  <c r="W23" i="88"/>
  <c r="W9" i="88"/>
  <c r="W79" i="88"/>
  <c r="W55" i="88"/>
  <c r="W86" i="88"/>
  <c r="W72" i="88"/>
  <c r="W67" i="88"/>
  <c r="W62" i="88"/>
  <c r="W21" i="88"/>
  <c r="W12" i="88"/>
  <c r="W109" i="88"/>
  <c r="W98" i="88"/>
  <c r="W82" i="88"/>
  <c r="W65" i="88"/>
  <c r="W60" i="88"/>
  <c r="W83" i="88"/>
  <c r="W76" i="88"/>
  <c r="W71" i="88"/>
  <c r="W66" i="88"/>
  <c r="W35" i="88"/>
  <c r="W17" i="88"/>
  <c r="W78" i="88"/>
  <c r="W85" i="88"/>
  <c r="W61" i="88"/>
  <c r="W105" i="88"/>
  <c r="W80" i="88"/>
  <c r="W37" i="88"/>
  <c r="W112" i="88"/>
  <c r="W58" i="88"/>
  <c r="W41" i="88"/>
  <c r="W16" i="88"/>
  <c r="W89" i="88"/>
  <c r="W34" i="88"/>
  <c r="W27" i="88"/>
  <c r="W25" i="88"/>
  <c r="W114" i="88"/>
  <c r="W13" i="88"/>
  <c r="W54" i="88"/>
  <c r="W22" i="88"/>
  <c r="W8" i="88"/>
  <c r="AH130" i="86"/>
  <c r="AI130" i="86" s="1"/>
  <c r="AI121" i="86"/>
  <c r="AI101" i="86"/>
  <c r="AH133" i="86"/>
  <c r="AI133" i="86" s="1"/>
  <c r="AH123" i="86"/>
  <c r="AI123" i="86" s="1"/>
  <c r="AH110" i="86"/>
  <c r="AH108" i="86"/>
  <c r="AH98" i="86"/>
  <c r="AH135" i="86"/>
  <c r="AI135" i="86" s="1"/>
  <c r="AI110" i="86"/>
  <c r="AH77" i="86"/>
  <c r="AI77" i="86" s="1"/>
  <c r="AH72" i="86"/>
  <c r="AI72" i="86" s="1"/>
  <c r="AH70" i="86"/>
  <c r="AH68" i="86"/>
  <c r="AI68" i="86" s="1"/>
  <c r="AH62" i="86"/>
  <c r="AI62" i="86" s="1"/>
  <c r="AH53" i="86"/>
  <c r="AI53" i="86" s="1"/>
  <c r="AH49" i="86"/>
  <c r="AI49" i="86" s="1"/>
  <c r="AH47" i="86"/>
  <c r="AH41" i="86"/>
  <c r="AI41" i="86" s="1"/>
  <c r="AH24" i="86"/>
  <c r="AI24" i="86" s="1"/>
  <c r="AH119" i="86"/>
  <c r="AI119" i="86" s="1"/>
  <c r="AH116" i="86"/>
  <c r="AI116" i="86" s="1"/>
  <c r="AH113" i="86"/>
  <c r="AI113" i="86" s="1"/>
  <c r="AH101" i="86"/>
  <c r="AI98" i="86"/>
  <c r="AH86" i="86"/>
  <c r="AI86" i="86" s="1"/>
  <c r="AH82" i="86"/>
  <c r="AI82" i="86" s="1"/>
  <c r="AH66" i="86"/>
  <c r="AI66" i="86" s="1"/>
  <c r="AH64" i="86"/>
  <c r="AI64" i="86" s="1"/>
  <c r="AH55" i="86"/>
  <c r="AI55" i="86" s="1"/>
  <c r="AH51" i="86"/>
  <c r="AI51" i="86" s="1"/>
  <c r="AH35" i="86"/>
  <c r="AI35" i="86" s="1"/>
  <c r="AH29" i="86"/>
  <c r="AI29" i="86" s="1"/>
  <c r="AH19" i="86"/>
  <c r="AI19" i="86" s="1"/>
  <c r="AH16" i="86"/>
  <c r="AI16" i="86" s="1"/>
  <c r="AH137" i="86"/>
  <c r="AI137" i="86" s="1"/>
  <c r="AH132" i="86"/>
  <c r="AI132" i="86" s="1"/>
  <c r="AH127" i="86"/>
  <c r="AI127" i="86" s="1"/>
  <c r="AH125" i="86"/>
  <c r="AI125" i="86" s="1"/>
  <c r="AI109" i="86"/>
  <c r="AH105" i="86"/>
  <c r="AI105" i="86" s="1"/>
  <c r="AH94" i="86"/>
  <c r="AI94" i="86" s="1"/>
  <c r="AH79" i="86"/>
  <c r="AI79" i="86" s="1"/>
  <c r="AH74" i="86"/>
  <c r="AI74" i="86" s="1"/>
  <c r="AH40" i="86"/>
  <c r="AI40" i="86" s="1"/>
  <c r="AH34" i="86"/>
  <c r="AI34" i="86" s="1"/>
  <c r="AH13" i="86"/>
  <c r="AI13" i="86" s="1"/>
  <c r="AH10" i="86"/>
  <c r="AI10" i="86" s="1"/>
  <c r="AH128" i="86"/>
  <c r="AI128" i="86" s="1"/>
  <c r="AH120" i="86"/>
  <c r="AH131" i="86"/>
  <c r="AH129" i="86"/>
  <c r="AI129" i="86" s="1"/>
  <c r="AH126" i="86"/>
  <c r="AI126" i="86" s="1"/>
  <c r="AH89" i="86"/>
  <c r="AI89" i="86" s="1"/>
  <c r="AH60" i="86"/>
  <c r="AI60" i="86" s="1"/>
  <c r="AH43" i="86"/>
  <c r="AI43" i="86" s="1"/>
  <c r="AH32" i="86"/>
  <c r="AI32" i="86" s="1"/>
  <c r="AH134" i="86"/>
  <c r="AI134" i="86" s="1"/>
  <c r="AH115" i="86"/>
  <c r="AI115" i="86" s="1"/>
  <c r="AH114" i="86"/>
  <c r="AI114" i="86" s="1"/>
  <c r="AH104" i="86"/>
  <c r="AI104" i="86" s="1"/>
  <c r="AH103" i="86"/>
  <c r="AI103" i="86" s="1"/>
  <c r="AH102" i="86"/>
  <c r="AI102" i="86" s="1"/>
  <c r="AH100" i="86"/>
  <c r="AI100" i="86" s="1"/>
  <c r="AI99" i="86"/>
  <c r="AH97" i="86"/>
  <c r="AI97" i="86" s="1"/>
  <c r="AH96" i="86"/>
  <c r="AI96" i="86" s="1"/>
  <c r="AH95" i="86"/>
  <c r="AI95" i="86" s="1"/>
  <c r="AH78" i="86"/>
  <c r="AI78" i="86" s="1"/>
  <c r="AH33" i="86"/>
  <c r="AI33" i="86" s="1"/>
  <c r="AI21" i="86"/>
  <c r="AH15" i="86"/>
  <c r="AH14" i="86"/>
  <c r="AI14" i="86" s="1"/>
  <c r="AH12" i="86"/>
  <c r="AI12" i="86" s="1"/>
  <c r="AH99" i="86"/>
  <c r="AH90" i="86"/>
  <c r="AI90" i="86" s="1"/>
  <c r="AH76" i="86"/>
  <c r="AI76" i="86" s="1"/>
  <c r="AI67" i="86"/>
  <c r="AI59" i="86"/>
  <c r="AH50" i="86"/>
  <c r="AI50" i="86" s="1"/>
  <c r="AH21" i="86"/>
  <c r="AH20" i="86"/>
  <c r="AI20" i="86" s="1"/>
  <c r="AH18" i="86"/>
  <c r="AI18" i="86" s="1"/>
  <c r="AH136" i="86"/>
  <c r="AI136" i="86" s="1"/>
  <c r="AH117" i="86"/>
  <c r="AI117" i="86" s="1"/>
  <c r="AH107" i="86"/>
  <c r="AI107" i="86" s="1"/>
  <c r="AH106" i="86"/>
  <c r="AI106" i="86" s="1"/>
  <c r="AH75" i="86"/>
  <c r="AI75" i="86" s="1"/>
  <c r="AH73" i="86"/>
  <c r="AI73" i="86" s="1"/>
  <c r="AH67" i="86"/>
  <c r="AH59" i="86"/>
  <c r="AH48" i="86"/>
  <c r="AI48" i="86" s="1"/>
  <c r="AH22" i="86"/>
  <c r="AI22" i="86" s="1"/>
  <c r="AH17" i="86"/>
  <c r="AI17" i="86" s="1"/>
  <c r="AI15" i="86"/>
  <c r="AH118" i="86"/>
  <c r="AI118" i="86" s="1"/>
  <c r="AH91" i="86"/>
  <c r="AI91" i="86" s="1"/>
  <c r="AH58" i="86"/>
  <c r="AI58" i="86" s="1"/>
  <c r="AH37" i="86"/>
  <c r="AI37" i="86" s="1"/>
  <c r="AH36" i="86"/>
  <c r="AI36" i="86" s="1"/>
  <c r="AH25" i="86"/>
  <c r="AI25" i="86" s="1"/>
  <c r="AH23" i="86"/>
  <c r="AI23" i="86" s="1"/>
  <c r="AI120" i="86"/>
  <c r="AI108" i="86"/>
  <c r="AH65" i="86"/>
  <c r="AI65" i="86" s="1"/>
  <c r="AH57" i="86"/>
  <c r="AI57" i="86" s="1"/>
  <c r="AH56" i="86"/>
  <c r="AI56" i="86" s="1"/>
  <c r="AI47" i="86"/>
  <c r="AH38" i="86"/>
  <c r="AI38" i="86" s="1"/>
  <c r="AH26" i="86"/>
  <c r="AI26" i="86" s="1"/>
  <c r="AH11" i="86"/>
  <c r="AI11" i="86" s="1"/>
  <c r="AI9" i="86"/>
  <c r="AH121" i="86"/>
  <c r="AH109" i="86"/>
  <c r="AH92" i="86"/>
  <c r="AI92" i="86" s="1"/>
  <c r="AH84" i="86"/>
  <c r="AI84" i="86" s="1"/>
  <c r="AH71" i="86"/>
  <c r="AI71" i="86" s="1"/>
  <c r="AH63" i="86"/>
  <c r="AI63" i="86" s="1"/>
  <c r="AH54" i="86"/>
  <c r="AI54" i="86" s="1"/>
  <c r="AI39" i="86"/>
  <c r="AI27" i="86"/>
  <c r="AH9" i="86"/>
  <c r="AH8" i="86"/>
  <c r="AI8" i="86" s="1"/>
  <c r="AH85" i="86"/>
  <c r="AI85" i="86" s="1"/>
  <c r="AH83" i="86"/>
  <c r="AI83" i="86" s="1"/>
  <c r="AI70" i="86"/>
  <c r="AH46" i="86"/>
  <c r="AI46" i="86" s="1"/>
  <c r="AH39" i="86"/>
  <c r="AH27" i="86"/>
  <c r="AI131" i="86"/>
  <c r="AH112" i="86"/>
  <c r="AI112" i="86" s="1"/>
  <c r="AH93" i="86"/>
  <c r="AI93" i="86" s="1"/>
  <c r="AH80" i="86"/>
  <c r="AI80" i="86" s="1"/>
  <c r="AH69" i="86"/>
  <c r="AI69" i="86" s="1"/>
  <c r="AH61" i="86"/>
  <c r="AH52" i="86"/>
  <c r="AI52" i="86" s="1"/>
  <c r="AH44" i="86"/>
  <c r="AI44" i="86" s="1"/>
  <c r="AH42" i="86"/>
  <c r="AI42" i="86" s="1"/>
  <c r="AH31" i="86"/>
  <c r="AI31" i="86" s="1"/>
  <c r="AH30" i="86"/>
  <c r="AI30" i="86" s="1"/>
  <c r="AH122" i="86"/>
  <c r="AI122" i="86" s="1"/>
  <c r="AH111" i="86"/>
  <c r="AI111" i="86" s="1"/>
  <c r="AH87" i="86"/>
  <c r="AI87" i="86" s="1"/>
  <c r="AH81" i="86"/>
  <c r="AI81" i="86" s="1"/>
  <c r="AH28" i="86"/>
  <c r="AI28" i="86" s="1"/>
  <c r="AH124" i="86"/>
  <c r="AI124" i="86" s="1"/>
  <c r="AH45" i="86"/>
  <c r="AI45" i="86" s="1"/>
  <c r="AH88" i="86"/>
  <c r="AI88" i="86" s="1"/>
  <c r="AI61" i="86"/>
  <c r="AW136" i="86"/>
  <c r="AX136" i="86" s="1"/>
  <c r="AW130" i="86"/>
  <c r="AW110" i="86"/>
  <c r="AW108" i="86"/>
  <c r="AX108" i="86" s="1"/>
  <c r="AW98" i="86"/>
  <c r="AX98" i="86" s="1"/>
  <c r="AW133" i="86"/>
  <c r="AX133" i="86" s="1"/>
  <c r="AX130" i="86"/>
  <c r="AW123" i="86"/>
  <c r="AW114" i="86"/>
  <c r="AW112" i="86"/>
  <c r="AX112" i="86" s="1"/>
  <c r="AX110" i="86"/>
  <c r="AW106" i="86"/>
  <c r="AX106" i="86" s="1"/>
  <c r="AW102" i="86"/>
  <c r="AX102" i="86" s="1"/>
  <c r="AW96" i="86"/>
  <c r="AX96" i="86" s="1"/>
  <c r="AW90" i="86"/>
  <c r="AX90" i="86" s="1"/>
  <c r="AX114" i="86"/>
  <c r="AX111" i="86"/>
  <c r="AW99" i="86"/>
  <c r="AW75" i="86"/>
  <c r="AX75" i="86" s="1"/>
  <c r="AX58" i="86"/>
  <c r="AW45" i="86"/>
  <c r="AX45" i="86" s="1"/>
  <c r="AW43" i="86"/>
  <c r="AW32" i="86"/>
  <c r="AW26" i="86"/>
  <c r="AX26" i="86" s="1"/>
  <c r="AW21" i="86"/>
  <c r="AX21" i="86" s="1"/>
  <c r="AW17" i="86"/>
  <c r="AX17" i="86" s="1"/>
  <c r="AX135" i="86"/>
  <c r="AW128" i="86"/>
  <c r="AX128" i="86" s="1"/>
  <c r="AX123" i="86"/>
  <c r="AW117" i="86"/>
  <c r="AX117" i="86" s="1"/>
  <c r="AW111" i="86"/>
  <c r="AW107" i="86"/>
  <c r="AX107" i="86" s="1"/>
  <c r="AW88" i="86"/>
  <c r="AX88" i="86" s="1"/>
  <c r="AW83" i="86"/>
  <c r="AX83" i="86" s="1"/>
  <c r="AW80" i="86"/>
  <c r="AX80" i="86" s="1"/>
  <c r="AW70" i="86"/>
  <c r="AX70" i="86" s="1"/>
  <c r="AW62" i="86"/>
  <c r="AX62" i="86" s="1"/>
  <c r="AW58" i="86"/>
  <c r="AW53" i="86"/>
  <c r="AX53" i="86" s="1"/>
  <c r="AW47" i="86"/>
  <c r="AX47" i="86" s="1"/>
  <c r="AW37" i="86"/>
  <c r="AX37" i="86" s="1"/>
  <c r="AW31" i="86"/>
  <c r="AX31" i="86" s="1"/>
  <c r="AW14" i="86"/>
  <c r="AX14" i="86" s="1"/>
  <c r="AW11" i="86"/>
  <c r="AX11" i="86" s="1"/>
  <c r="AW135" i="86"/>
  <c r="AW120" i="86"/>
  <c r="AX120" i="86" s="1"/>
  <c r="AW72" i="86"/>
  <c r="AX72" i="86" s="1"/>
  <c r="AW68" i="86"/>
  <c r="AX68" i="86" s="1"/>
  <c r="AW66" i="86"/>
  <c r="AX66" i="86" s="1"/>
  <c r="AW60" i="86"/>
  <c r="AX60" i="86" s="1"/>
  <c r="AW51" i="86"/>
  <c r="AX51" i="86" s="1"/>
  <c r="AW49" i="86"/>
  <c r="AX49" i="86" s="1"/>
  <c r="AW42" i="86"/>
  <c r="AX42" i="86" s="1"/>
  <c r="AW25" i="86"/>
  <c r="AX25" i="86" s="1"/>
  <c r="AW8" i="86"/>
  <c r="AX8" i="86" s="1"/>
  <c r="AW126" i="86"/>
  <c r="AW121" i="86"/>
  <c r="AX121" i="86" s="1"/>
  <c r="AW57" i="86"/>
  <c r="AX57" i="86" s="1"/>
  <c r="AW23" i="86"/>
  <c r="AX23" i="86" s="1"/>
  <c r="AW22" i="86"/>
  <c r="AX22" i="86" s="1"/>
  <c r="AW12" i="86"/>
  <c r="AW119" i="86"/>
  <c r="AX119" i="86" s="1"/>
  <c r="AW118" i="86"/>
  <c r="AX118" i="86" s="1"/>
  <c r="AW71" i="86"/>
  <c r="AX71" i="86" s="1"/>
  <c r="AW63" i="86"/>
  <c r="AX63" i="86" s="1"/>
  <c r="AW56" i="86"/>
  <c r="AX56" i="86" s="1"/>
  <c r="AW54" i="86"/>
  <c r="AX54" i="86" s="1"/>
  <c r="AW46" i="86"/>
  <c r="AX46" i="86" s="1"/>
  <c r="AW10" i="86"/>
  <c r="AX10" i="86" s="1"/>
  <c r="AW9" i="86"/>
  <c r="AX9" i="86" s="1"/>
  <c r="AW137" i="86"/>
  <c r="AX137" i="86" s="1"/>
  <c r="AW91" i="86"/>
  <c r="AX91" i="86" s="1"/>
  <c r="AW87" i="86"/>
  <c r="AX87" i="86" s="1"/>
  <c r="AW84" i="86"/>
  <c r="AX84" i="86" s="1"/>
  <c r="AW38" i="86"/>
  <c r="AX38" i="86" s="1"/>
  <c r="AW109" i="86"/>
  <c r="AX109" i="86" s="1"/>
  <c r="AW85" i="86"/>
  <c r="AX85" i="86" s="1"/>
  <c r="AW82" i="86"/>
  <c r="AX82" i="86" s="1"/>
  <c r="AW81" i="86"/>
  <c r="AX81" i="86" s="1"/>
  <c r="AW69" i="86"/>
  <c r="AX69" i="86" s="1"/>
  <c r="AW61" i="86"/>
  <c r="AX61" i="86" s="1"/>
  <c r="AW39" i="86"/>
  <c r="AX39" i="86" s="1"/>
  <c r="AW30" i="86"/>
  <c r="AX30" i="86" s="1"/>
  <c r="AW27" i="86"/>
  <c r="AX27" i="86" s="1"/>
  <c r="AW124" i="86"/>
  <c r="AX124" i="86" s="1"/>
  <c r="AW122" i="86"/>
  <c r="AX122" i="86" s="1"/>
  <c r="AW92" i="86"/>
  <c r="AX92" i="86" s="1"/>
  <c r="AW86" i="86"/>
  <c r="AX86" i="86" s="1"/>
  <c r="AW52" i="86"/>
  <c r="AX52" i="86" s="1"/>
  <c r="AW44" i="86"/>
  <c r="AX44" i="86" s="1"/>
  <c r="AW41" i="86"/>
  <c r="AX41" i="86" s="1"/>
  <c r="AW127" i="86"/>
  <c r="AX127" i="86" s="1"/>
  <c r="AX126" i="86"/>
  <c r="AW125" i="86"/>
  <c r="AX125" i="86" s="1"/>
  <c r="AW95" i="86"/>
  <c r="AX95" i="86" s="1"/>
  <c r="AW78" i="86"/>
  <c r="AX78" i="86" s="1"/>
  <c r="AW77" i="86"/>
  <c r="AX77" i="86" s="1"/>
  <c r="AX43" i="86"/>
  <c r="AW40" i="86"/>
  <c r="AX40" i="86" s="1"/>
  <c r="AW29" i="86"/>
  <c r="AX29" i="86" s="1"/>
  <c r="AW28" i="86"/>
  <c r="AX28" i="86" s="1"/>
  <c r="AW132" i="86"/>
  <c r="AX132" i="86" s="1"/>
  <c r="AW131" i="86"/>
  <c r="AX131" i="86" s="1"/>
  <c r="AW129" i="86"/>
  <c r="AX129" i="86" s="1"/>
  <c r="AW113" i="86"/>
  <c r="AX113" i="86" s="1"/>
  <c r="AW103" i="86"/>
  <c r="AX103" i="86" s="1"/>
  <c r="AX99" i="86"/>
  <c r="AW93" i="86"/>
  <c r="AX93" i="86" s="1"/>
  <c r="AW89" i="86"/>
  <c r="AX89" i="86" s="1"/>
  <c r="AW79" i="86"/>
  <c r="AX79" i="86" s="1"/>
  <c r="AW50" i="86"/>
  <c r="AX50" i="86" s="1"/>
  <c r="AX32" i="86"/>
  <c r="AW20" i="86"/>
  <c r="AX20" i="86" s="1"/>
  <c r="AW134" i="86"/>
  <c r="AX134" i="86" s="1"/>
  <c r="AW101" i="86"/>
  <c r="AX101" i="86" s="1"/>
  <c r="AW100" i="86"/>
  <c r="AX100" i="86" s="1"/>
  <c r="AW94" i="86"/>
  <c r="AX94" i="86" s="1"/>
  <c r="AW74" i="86"/>
  <c r="AX74" i="86" s="1"/>
  <c r="AW67" i="86"/>
  <c r="AX67" i="86" s="1"/>
  <c r="AW59" i="86"/>
  <c r="AX59" i="86" s="1"/>
  <c r="AW19" i="86"/>
  <c r="AX19" i="86" s="1"/>
  <c r="AW18" i="86"/>
  <c r="AX18" i="86" s="1"/>
  <c r="AW115" i="86"/>
  <c r="AX115" i="86" s="1"/>
  <c r="AW105" i="86"/>
  <c r="AW73" i="86"/>
  <c r="AX73" i="86" s="1"/>
  <c r="AW65" i="86"/>
  <c r="AX65" i="86" s="1"/>
  <c r="AW64" i="86"/>
  <c r="AX64" i="86" s="1"/>
  <c r="AW55" i="86"/>
  <c r="AX55" i="86" s="1"/>
  <c r="AW48" i="86"/>
  <c r="AX48" i="86" s="1"/>
  <c r="AW35" i="86"/>
  <c r="AX35" i="86" s="1"/>
  <c r="AW34" i="86"/>
  <c r="AX34" i="86" s="1"/>
  <c r="AW24" i="86"/>
  <c r="AW15" i="86"/>
  <c r="AX15" i="86" s="1"/>
  <c r="AW13" i="86"/>
  <c r="AX13" i="86" s="1"/>
  <c r="AX12" i="86"/>
  <c r="AW36" i="86"/>
  <c r="AX36" i="86" s="1"/>
  <c r="AW116" i="86"/>
  <c r="AX116" i="86" s="1"/>
  <c r="AX105" i="86"/>
  <c r="AW33" i="86"/>
  <c r="AX33" i="86" s="1"/>
  <c r="AW76" i="86"/>
  <c r="AX76" i="86" s="1"/>
  <c r="AW97" i="86"/>
  <c r="AX97" i="86" s="1"/>
  <c r="AX24" i="86"/>
  <c r="AW104" i="86"/>
  <c r="AX104" i="86" s="1"/>
  <c r="AW16" i="86"/>
  <c r="AX16" i="86" s="1"/>
  <c r="W106" i="69"/>
  <c r="W105" i="69"/>
  <c r="W87" i="69"/>
  <c r="W79" i="69"/>
  <c r="W69" i="69"/>
  <c r="W46" i="69"/>
  <c r="W45" i="69"/>
  <c r="W44" i="69"/>
  <c r="W26" i="69"/>
  <c r="W25" i="69"/>
  <c r="W24" i="69"/>
  <c r="W13" i="69"/>
  <c r="W104" i="69"/>
  <c r="W103" i="69"/>
  <c r="W99" i="69"/>
  <c r="W91" i="69"/>
  <c r="W71" i="69"/>
  <c r="W42" i="69"/>
  <c r="W41" i="69"/>
  <c r="W40" i="69"/>
  <c r="W22" i="69"/>
  <c r="W21" i="69"/>
  <c r="W20" i="69"/>
  <c r="W11" i="69"/>
  <c r="W10" i="69"/>
  <c r="W9" i="69"/>
  <c r="W113" i="69"/>
  <c r="W112" i="69"/>
  <c r="W111" i="69"/>
  <c r="W109" i="69"/>
  <c r="W108" i="69"/>
  <c r="W107" i="69"/>
  <c r="W97" i="69"/>
  <c r="W78" i="69"/>
  <c r="W68" i="69"/>
  <c r="W47" i="69"/>
  <c r="W27" i="69"/>
  <c r="W120" i="69"/>
  <c r="W116" i="69"/>
  <c r="W93" i="69"/>
  <c r="W63" i="69"/>
  <c r="W56" i="69"/>
  <c r="W52" i="69"/>
  <c r="W34" i="69"/>
  <c r="W30" i="69"/>
  <c r="W17" i="69"/>
  <c r="W122" i="69"/>
  <c r="W121" i="69"/>
  <c r="W101" i="69"/>
  <c r="W94" i="69"/>
  <c r="W90" i="69"/>
  <c r="W89" i="69"/>
  <c r="W88" i="69"/>
  <c r="W64" i="69"/>
  <c r="W60" i="69"/>
  <c r="W53" i="69"/>
  <c r="W19" i="69"/>
  <c r="W119" i="69"/>
  <c r="W115" i="69"/>
  <c r="W110" i="69"/>
  <c r="W92" i="69"/>
  <c r="W86" i="69"/>
  <c r="W73" i="69"/>
  <c r="W62" i="69"/>
  <c r="W55" i="69"/>
  <c r="W51" i="69"/>
  <c r="W38" i="69"/>
  <c r="W29" i="69"/>
  <c r="W16" i="69"/>
  <c r="W8" i="69"/>
  <c r="W80" i="69"/>
  <c r="W76" i="69"/>
  <c r="W59" i="69"/>
  <c r="W39" i="69"/>
  <c r="W23" i="69"/>
  <c r="W84" i="69"/>
  <c r="W82" i="69"/>
  <c r="W77" i="69"/>
  <c r="W70" i="69"/>
  <c r="W61" i="69"/>
  <c r="W48" i="69"/>
  <c r="W102" i="69"/>
  <c r="W95" i="69"/>
  <c r="W32" i="69"/>
  <c r="W100" i="69"/>
  <c r="W75" i="69"/>
  <c r="W37" i="69"/>
  <c r="W35" i="69"/>
  <c r="W118" i="69"/>
  <c r="W66" i="69"/>
  <c r="W58" i="69"/>
  <c r="W49" i="69"/>
  <c r="W43" i="69"/>
  <c r="W14" i="69"/>
  <c r="W98" i="69"/>
  <c r="W85" i="69"/>
  <c r="W83" i="69"/>
  <c r="W96" i="69"/>
  <c r="W81" i="69"/>
  <c r="W33" i="69"/>
  <c r="W28" i="69"/>
  <c r="W74" i="69"/>
  <c r="W36" i="69"/>
  <c r="W31" i="69"/>
  <c r="W117" i="69"/>
  <c r="W65" i="69"/>
  <c r="W57" i="69"/>
  <c r="W50" i="69"/>
  <c r="W18" i="69"/>
  <c r="W72" i="69"/>
  <c r="W114" i="69"/>
  <c r="W67" i="69"/>
  <c r="W15" i="69"/>
  <c r="W54" i="69"/>
  <c r="W12" i="69"/>
  <c r="AK122" i="70"/>
  <c r="AL122" i="70" s="1"/>
  <c r="AK110" i="70"/>
  <c r="AL110" i="70" s="1"/>
  <c r="AK98" i="70"/>
  <c r="AL98" i="70" s="1"/>
  <c r="AK97" i="70"/>
  <c r="AK96" i="70"/>
  <c r="AL96" i="70" s="1"/>
  <c r="AK91" i="70"/>
  <c r="AK86" i="70"/>
  <c r="AL86" i="70" s="1"/>
  <c r="AL77" i="70"/>
  <c r="AK75" i="70"/>
  <c r="AL75" i="70" s="1"/>
  <c r="AK74" i="70"/>
  <c r="AK39" i="70"/>
  <c r="AL39" i="70" s="1"/>
  <c r="AL38" i="70"/>
  <c r="AL20" i="70"/>
  <c r="AL19" i="70"/>
  <c r="AL14" i="70"/>
  <c r="AK13" i="70"/>
  <c r="AK12" i="70"/>
  <c r="AK11" i="70"/>
  <c r="AL11" i="70" s="1"/>
  <c r="AK10" i="70"/>
  <c r="AL10" i="70" s="1"/>
  <c r="AK9" i="70"/>
  <c r="AL9" i="70" s="1"/>
  <c r="AK8" i="70"/>
  <c r="AL8" i="70" s="1"/>
  <c r="AK111" i="70"/>
  <c r="AL111" i="70" s="1"/>
  <c r="AK99" i="70"/>
  <c r="AL99" i="70" s="1"/>
  <c r="AK77" i="70"/>
  <c r="AK76" i="70"/>
  <c r="AL76" i="70" s="1"/>
  <c r="AK38" i="70"/>
  <c r="AL27" i="70"/>
  <c r="AL22" i="70"/>
  <c r="AK21" i="70"/>
  <c r="AL21" i="70" s="1"/>
  <c r="AK20" i="70"/>
  <c r="AK19" i="70"/>
  <c r="AK15" i="70"/>
  <c r="AL15" i="70" s="1"/>
  <c r="AK14" i="70"/>
  <c r="AK100" i="70"/>
  <c r="AL100" i="70" s="1"/>
  <c r="AK90" i="70"/>
  <c r="AL90" i="70" s="1"/>
  <c r="AK85" i="70"/>
  <c r="AL85" i="70" s="1"/>
  <c r="AK78" i="70"/>
  <c r="AL78" i="70" s="1"/>
  <c r="AK40" i="70"/>
  <c r="AL40" i="70" s="1"/>
  <c r="AK28" i="70"/>
  <c r="AL28" i="70" s="1"/>
  <c r="AK27" i="70"/>
  <c r="AK23" i="70"/>
  <c r="AL23" i="70" s="1"/>
  <c r="AK22" i="70"/>
  <c r="AK18" i="70"/>
  <c r="AL18" i="70" s="1"/>
  <c r="AK17" i="70"/>
  <c r="AL17" i="70" s="1"/>
  <c r="AK16" i="70"/>
  <c r="AL16" i="70" s="1"/>
  <c r="AL108" i="70"/>
  <c r="AL107" i="70"/>
  <c r="AK106" i="70"/>
  <c r="AL106" i="70" s="1"/>
  <c r="AK94" i="70"/>
  <c r="AL94" i="70" s="1"/>
  <c r="AK92" i="70"/>
  <c r="AK87" i="70"/>
  <c r="AK72" i="70"/>
  <c r="AL72" i="70" s="1"/>
  <c r="AK71" i="70"/>
  <c r="AL71" i="70" s="1"/>
  <c r="AK70" i="70"/>
  <c r="AL70" i="70" s="1"/>
  <c r="AL93" i="70"/>
  <c r="AK82" i="70"/>
  <c r="AK62" i="70"/>
  <c r="AK57" i="70"/>
  <c r="AL57" i="70" s="1"/>
  <c r="AK46" i="70"/>
  <c r="AK42" i="70"/>
  <c r="AL42" i="70" s="1"/>
  <c r="AK117" i="70"/>
  <c r="AL117" i="70" s="1"/>
  <c r="AK107" i="70"/>
  <c r="AK101" i="70"/>
  <c r="AL101" i="70" s="1"/>
  <c r="AK93" i="70"/>
  <c r="AK67" i="70"/>
  <c r="AL67" i="70" s="1"/>
  <c r="AL63" i="70"/>
  <c r="AL58" i="70"/>
  <c r="AK52" i="70"/>
  <c r="AL52" i="70" s="1"/>
  <c r="AL47" i="70"/>
  <c r="AK37" i="70"/>
  <c r="AL37" i="70" s="1"/>
  <c r="AK29" i="70"/>
  <c r="AL29" i="70" s="1"/>
  <c r="AK121" i="70"/>
  <c r="AL121" i="70" s="1"/>
  <c r="AK113" i="70"/>
  <c r="AL113" i="70" s="1"/>
  <c r="AK104" i="70"/>
  <c r="AL104" i="70" s="1"/>
  <c r="AL89" i="70"/>
  <c r="AL88" i="70"/>
  <c r="AL87" i="70"/>
  <c r="AK80" i="70"/>
  <c r="AL80" i="70" s="1"/>
  <c r="AL68" i="70"/>
  <c r="AK63" i="70"/>
  <c r="AK58" i="70"/>
  <c r="AK47" i="70"/>
  <c r="AK43" i="70"/>
  <c r="AL43" i="70" s="1"/>
  <c r="AK33" i="70"/>
  <c r="AL33" i="70" s="1"/>
  <c r="AK24" i="70"/>
  <c r="AL24" i="70" s="1"/>
  <c r="AK120" i="70"/>
  <c r="AL120" i="70" s="1"/>
  <c r="AK103" i="70"/>
  <c r="AL103" i="70" s="1"/>
  <c r="AL92" i="70"/>
  <c r="AL82" i="70"/>
  <c r="AK66" i="70"/>
  <c r="AL62" i="70"/>
  <c r="AK51" i="70"/>
  <c r="AL46" i="70"/>
  <c r="AK36" i="70"/>
  <c r="AL36" i="70" s="1"/>
  <c r="AK32" i="70"/>
  <c r="AL32" i="70" s="1"/>
  <c r="AK116" i="70"/>
  <c r="AL116" i="70" s="1"/>
  <c r="AK95" i="70"/>
  <c r="AL95" i="70" s="1"/>
  <c r="AK81" i="70"/>
  <c r="AL81" i="70" s="1"/>
  <c r="AK79" i="70"/>
  <c r="AL79" i="70" s="1"/>
  <c r="AK68" i="70"/>
  <c r="AL61" i="70"/>
  <c r="AL56" i="70"/>
  <c r="AL51" i="70"/>
  <c r="AK48" i="70"/>
  <c r="AL48" i="70" s="1"/>
  <c r="AK30" i="70"/>
  <c r="AL30" i="70" s="1"/>
  <c r="AL13" i="70"/>
  <c r="AK105" i="70"/>
  <c r="AL105" i="70" s="1"/>
  <c r="AK88" i="70"/>
  <c r="AL66" i="70"/>
  <c r="AK61" i="70"/>
  <c r="AK56" i="70"/>
  <c r="AK114" i="70"/>
  <c r="AL114" i="70" s="1"/>
  <c r="AL91" i="70"/>
  <c r="AK64" i="70"/>
  <c r="AL64" i="70" s="1"/>
  <c r="AK59" i="70"/>
  <c r="AL54" i="70"/>
  <c r="AL49" i="70"/>
  <c r="AK35" i="70"/>
  <c r="AL35" i="70" s="1"/>
  <c r="AK25" i="70"/>
  <c r="AL25" i="70" s="1"/>
  <c r="AK34" i="70"/>
  <c r="AL34" i="70" s="1"/>
  <c r="AK26" i="70"/>
  <c r="AL26" i="70" s="1"/>
  <c r="AK118" i="70"/>
  <c r="AL118" i="70" s="1"/>
  <c r="AK109" i="70"/>
  <c r="AL109" i="70" s="1"/>
  <c r="AL97" i="70"/>
  <c r="AK53" i="70"/>
  <c r="AL53" i="70" s="1"/>
  <c r="AK41" i="70"/>
  <c r="AL41" i="70" s="1"/>
  <c r="AK49" i="70"/>
  <c r="AK84" i="70"/>
  <c r="AL84" i="70" s="1"/>
  <c r="AL55" i="70"/>
  <c r="AK31" i="70"/>
  <c r="AL31" i="70" s="1"/>
  <c r="AK119" i="70"/>
  <c r="AL119" i="70" s="1"/>
  <c r="AL59" i="70"/>
  <c r="AK55" i="70"/>
  <c r="AK44" i="70"/>
  <c r="AL44" i="70" s="1"/>
  <c r="AK112" i="70"/>
  <c r="AL112" i="70" s="1"/>
  <c r="AK102" i="70"/>
  <c r="AL102" i="70" s="1"/>
  <c r="AL74" i="70"/>
  <c r="AK65" i="70"/>
  <c r="AL65" i="70" s="1"/>
  <c r="AK50" i="70"/>
  <c r="AL50" i="70" s="1"/>
  <c r="AK89" i="70"/>
  <c r="AL12" i="70"/>
  <c r="AK83" i="70"/>
  <c r="AL83" i="70" s="1"/>
  <c r="AK54" i="70"/>
  <c r="AL45" i="70"/>
  <c r="AK115" i="70"/>
  <c r="AL115" i="70" s="1"/>
  <c r="AK108" i="70"/>
  <c r="AK73" i="70"/>
  <c r="AL73" i="70" s="1"/>
  <c r="AK45" i="70"/>
  <c r="AK69" i="70"/>
  <c r="AL69" i="70" s="1"/>
  <c r="AK60" i="70"/>
  <c r="AL60" i="70" s="1"/>
  <c r="AZ104" i="70"/>
  <c r="BA104" i="70" s="1"/>
  <c r="AZ101" i="70"/>
  <c r="BA101" i="70" s="1"/>
  <c r="AZ86" i="70"/>
  <c r="BA86" i="70" s="1"/>
  <c r="AZ64" i="70"/>
  <c r="BA64" i="70" s="1"/>
  <c r="AZ61" i="70"/>
  <c r="AZ43" i="70"/>
  <c r="BA43" i="70" s="1"/>
  <c r="AZ39" i="70"/>
  <c r="AZ36" i="70"/>
  <c r="BA36" i="70" s="1"/>
  <c r="AZ119" i="70"/>
  <c r="BA119" i="70" s="1"/>
  <c r="AZ116" i="70"/>
  <c r="BA116" i="70" s="1"/>
  <c r="AZ111" i="70"/>
  <c r="BA111" i="70" s="1"/>
  <c r="AZ108" i="70"/>
  <c r="BA108" i="70" s="1"/>
  <c r="AZ89" i="70"/>
  <c r="BA89" i="70" s="1"/>
  <c r="AZ82" i="70"/>
  <c r="BA82" i="70" s="1"/>
  <c r="AZ75" i="70"/>
  <c r="BA75" i="70" s="1"/>
  <c r="AZ71" i="70"/>
  <c r="BA71" i="70" s="1"/>
  <c r="AZ68" i="70"/>
  <c r="BA68" i="70" s="1"/>
  <c r="AZ49" i="70"/>
  <c r="BA49" i="70" s="1"/>
  <c r="AZ46" i="70"/>
  <c r="BA46" i="70" s="1"/>
  <c r="AZ17" i="70"/>
  <c r="BA17" i="70" s="1"/>
  <c r="AZ14" i="70"/>
  <c r="BA14" i="70" s="1"/>
  <c r="AZ10" i="70"/>
  <c r="BA10" i="70" s="1"/>
  <c r="AZ96" i="70"/>
  <c r="BA96" i="70" s="1"/>
  <c r="AZ93" i="70"/>
  <c r="BA93" i="70" s="1"/>
  <c r="AZ78" i="70"/>
  <c r="BA78" i="70" s="1"/>
  <c r="AZ56" i="70"/>
  <c r="BA56" i="70" s="1"/>
  <c r="AZ53" i="70"/>
  <c r="BA53" i="70" s="1"/>
  <c r="AZ42" i="70"/>
  <c r="BA42" i="70" s="1"/>
  <c r="AZ35" i="70"/>
  <c r="BA35" i="70" s="1"/>
  <c r="AZ31" i="70"/>
  <c r="BA31" i="70" s="1"/>
  <c r="AZ28" i="70"/>
  <c r="BA28" i="70" s="1"/>
  <c r="AZ24" i="70"/>
  <c r="BA24" i="70" s="1"/>
  <c r="AZ21" i="70"/>
  <c r="BA21" i="70" s="1"/>
  <c r="AZ117" i="70"/>
  <c r="BA117" i="70" s="1"/>
  <c r="AZ109" i="70"/>
  <c r="BA109" i="70" s="1"/>
  <c r="AZ94" i="70"/>
  <c r="BA94" i="70" s="1"/>
  <c r="BA79" i="70"/>
  <c r="AZ72" i="70"/>
  <c r="BA72" i="70" s="1"/>
  <c r="AZ69" i="70"/>
  <c r="BA69" i="70" s="1"/>
  <c r="AZ54" i="70"/>
  <c r="BA54" i="70" s="1"/>
  <c r="AZ44" i="70"/>
  <c r="BA44" i="70" s="1"/>
  <c r="BA22" i="70"/>
  <c r="AZ15" i="70"/>
  <c r="BA15" i="70" s="1"/>
  <c r="AZ11" i="70"/>
  <c r="BA11" i="70" s="1"/>
  <c r="AZ120" i="70"/>
  <c r="BA120" i="70" s="1"/>
  <c r="AZ88" i="70"/>
  <c r="BA88" i="70" s="1"/>
  <c r="AZ83" i="70"/>
  <c r="BA83" i="70" s="1"/>
  <c r="AZ77" i="70"/>
  <c r="AZ70" i="70"/>
  <c r="BA70" i="70" s="1"/>
  <c r="AZ34" i="70"/>
  <c r="BA34" i="70" s="1"/>
  <c r="AZ29" i="70"/>
  <c r="BA29" i="70" s="1"/>
  <c r="AZ16" i="70"/>
  <c r="BA16" i="70" s="1"/>
  <c r="AZ113" i="70"/>
  <c r="BA113" i="70" s="1"/>
  <c r="AZ106" i="70"/>
  <c r="BA106" i="70" s="1"/>
  <c r="AZ100" i="70"/>
  <c r="BA100" i="70" s="1"/>
  <c r="AZ81" i="70"/>
  <c r="BA81" i="70" s="1"/>
  <c r="AZ63" i="70"/>
  <c r="BA63" i="70" s="1"/>
  <c r="AZ58" i="70"/>
  <c r="BA58" i="70" s="1"/>
  <c r="AZ52" i="70"/>
  <c r="BA52" i="70" s="1"/>
  <c r="AZ40" i="70"/>
  <c r="BA40" i="70" s="1"/>
  <c r="AZ9" i="70"/>
  <c r="BA9" i="70" s="1"/>
  <c r="AZ118" i="70"/>
  <c r="BA118" i="70" s="1"/>
  <c r="AZ112" i="70"/>
  <c r="BA112" i="70" s="1"/>
  <c r="AZ76" i="70"/>
  <c r="BA76" i="70" s="1"/>
  <c r="AZ57" i="70"/>
  <c r="BA57" i="70" s="1"/>
  <c r="BA39" i="70"/>
  <c r="AZ33" i="70"/>
  <c r="BA33" i="70" s="1"/>
  <c r="AZ27" i="70"/>
  <c r="BA27" i="70" s="1"/>
  <c r="AZ22" i="70"/>
  <c r="AZ121" i="70"/>
  <c r="BA121" i="70" s="1"/>
  <c r="AZ114" i="70"/>
  <c r="BA114" i="70" s="1"/>
  <c r="AZ107" i="70"/>
  <c r="BA107" i="70" s="1"/>
  <c r="AZ95" i="70"/>
  <c r="BA95" i="70" s="1"/>
  <c r="AZ84" i="70"/>
  <c r="BA84" i="70" s="1"/>
  <c r="BA77" i="70"/>
  <c r="AZ65" i="70"/>
  <c r="BA65" i="70" s="1"/>
  <c r="AZ59" i="70"/>
  <c r="BA59" i="70" s="1"/>
  <c r="AZ47" i="70"/>
  <c r="BA47" i="70" s="1"/>
  <c r="AZ23" i="70"/>
  <c r="BA23" i="70" s="1"/>
  <c r="AZ105" i="70"/>
  <c r="BA105" i="70" s="1"/>
  <c r="AZ74" i="70"/>
  <c r="BA74" i="70" s="1"/>
  <c r="AZ66" i="70"/>
  <c r="BA66" i="70" s="1"/>
  <c r="AZ55" i="70"/>
  <c r="AZ45" i="70"/>
  <c r="BA45" i="70" s="1"/>
  <c r="AZ37" i="70"/>
  <c r="BA37" i="70" s="1"/>
  <c r="AZ26" i="70"/>
  <c r="BA26" i="70" s="1"/>
  <c r="AZ85" i="70"/>
  <c r="BA85" i="70" s="1"/>
  <c r="AZ25" i="70"/>
  <c r="BA25" i="70" s="1"/>
  <c r="AZ62" i="70"/>
  <c r="BA62" i="70" s="1"/>
  <c r="AZ32" i="70"/>
  <c r="BA32" i="70" s="1"/>
  <c r="AZ13" i="70"/>
  <c r="AZ98" i="70"/>
  <c r="BA98" i="70" s="1"/>
  <c r="AZ87" i="70"/>
  <c r="BA87" i="70" s="1"/>
  <c r="AZ67" i="70"/>
  <c r="BA67" i="70" s="1"/>
  <c r="AZ19" i="70"/>
  <c r="BA19" i="70" s="1"/>
  <c r="AZ97" i="70"/>
  <c r="BA97" i="70" s="1"/>
  <c r="BA55" i="70"/>
  <c r="AZ18" i="70"/>
  <c r="BA18" i="70" s="1"/>
  <c r="AZ103" i="70"/>
  <c r="BA103" i="70" s="1"/>
  <c r="AZ102" i="70"/>
  <c r="BA102" i="70" s="1"/>
  <c r="AZ80" i="70"/>
  <c r="BA80" i="70" s="1"/>
  <c r="BA61" i="70"/>
  <c r="AZ41" i="70"/>
  <c r="BA41" i="70" s="1"/>
  <c r="AZ122" i="70"/>
  <c r="BA122" i="70" s="1"/>
  <c r="AZ99" i="70"/>
  <c r="BA99" i="70" s="1"/>
  <c r="AZ60" i="70"/>
  <c r="BA60" i="70" s="1"/>
  <c r="AZ38" i="70"/>
  <c r="BA38" i="70" s="1"/>
  <c r="AZ20" i="70"/>
  <c r="BA20" i="70" s="1"/>
  <c r="AZ79" i="70"/>
  <c r="AZ115" i="70"/>
  <c r="BA115" i="70" s="1"/>
  <c r="AZ73" i="70"/>
  <c r="BA73" i="70" s="1"/>
  <c r="BA13" i="70"/>
  <c r="AZ92" i="70"/>
  <c r="BA92" i="70" s="1"/>
  <c r="AZ51" i="70"/>
  <c r="BA51" i="70" s="1"/>
  <c r="AZ110" i="70"/>
  <c r="BA110" i="70" s="1"/>
  <c r="AZ50" i="70"/>
  <c r="BA50" i="70" s="1"/>
  <c r="AZ12" i="70"/>
  <c r="BA12" i="70" s="1"/>
  <c r="AZ90" i="70"/>
  <c r="BA90" i="70" s="1"/>
  <c r="AZ48" i="70"/>
  <c r="BA48" i="70" s="1"/>
  <c r="AZ8" i="70"/>
  <c r="BA8" i="70" s="1"/>
  <c r="AZ91" i="70"/>
  <c r="BA91" i="70" s="1"/>
  <c r="AZ30" i="70"/>
  <c r="BA30" i="70" s="1"/>
  <c r="AN88" i="91"/>
  <c r="AO88" i="91" s="1"/>
  <c r="AN75" i="91"/>
  <c r="AO75" i="91" s="1"/>
  <c r="AN63" i="91"/>
  <c r="AN60" i="91"/>
  <c r="AN36" i="91"/>
  <c r="AO36" i="91" s="1"/>
  <c r="AO35" i="91"/>
  <c r="AO33" i="91"/>
  <c r="AN89" i="91"/>
  <c r="AO89" i="91" s="1"/>
  <c r="AN76" i="91"/>
  <c r="AO76" i="91" s="1"/>
  <c r="AN64" i="91"/>
  <c r="AO64" i="91" s="1"/>
  <c r="AN45" i="91"/>
  <c r="AO45" i="91" s="1"/>
  <c r="AN35" i="91"/>
  <c r="AN34" i="91"/>
  <c r="AO34" i="91" s="1"/>
  <c r="AN33" i="91"/>
  <c r="AN90" i="91"/>
  <c r="AO90" i="91" s="1"/>
  <c r="AN80" i="91"/>
  <c r="AO80" i="91" s="1"/>
  <c r="AN77" i="91"/>
  <c r="AO77" i="91" s="1"/>
  <c r="AN65" i="91"/>
  <c r="AO65" i="91" s="1"/>
  <c r="AN47" i="91"/>
  <c r="AO47" i="91" s="1"/>
  <c r="AN46" i="91"/>
  <c r="AO46" i="91" s="1"/>
  <c r="AN32" i="91"/>
  <c r="AO32" i="91" s="1"/>
  <c r="AN86" i="91"/>
  <c r="AO86" i="91" s="1"/>
  <c r="AN73" i="91"/>
  <c r="AO73" i="91" s="1"/>
  <c r="AN58" i="91"/>
  <c r="AO58" i="91" s="1"/>
  <c r="AN41" i="91"/>
  <c r="AO41" i="91" s="1"/>
  <c r="AN40" i="91"/>
  <c r="AO40" i="91" s="1"/>
  <c r="AN74" i="91"/>
  <c r="AO74" i="91" s="1"/>
  <c r="AN70" i="91"/>
  <c r="AN61" i="91"/>
  <c r="AO61" i="91" s="1"/>
  <c r="AO18" i="91"/>
  <c r="AO13" i="91"/>
  <c r="AO8" i="91"/>
  <c r="AN96" i="91"/>
  <c r="AO96" i="91" s="1"/>
  <c r="AN92" i="91"/>
  <c r="AO92" i="91" s="1"/>
  <c r="AN42" i="91"/>
  <c r="AO42" i="91" s="1"/>
  <c r="AN23" i="91"/>
  <c r="AO23" i="91" s="1"/>
  <c r="AN18" i="91"/>
  <c r="AN13" i="91"/>
  <c r="AN8" i="91"/>
  <c r="AN83" i="91"/>
  <c r="AO83" i="91" s="1"/>
  <c r="AN71" i="91"/>
  <c r="AO71" i="91" s="1"/>
  <c r="AN67" i="91"/>
  <c r="AO67" i="91" s="1"/>
  <c r="AN59" i="91"/>
  <c r="AO59" i="91" s="1"/>
  <c r="AN56" i="91"/>
  <c r="AO56" i="91" s="1"/>
  <c r="AN52" i="91"/>
  <c r="AO52" i="91" s="1"/>
  <c r="AN48" i="91"/>
  <c r="AO48" i="91" s="1"/>
  <c r="AN38" i="91"/>
  <c r="AO38" i="91" s="1"/>
  <c r="AO9" i="91"/>
  <c r="AN95" i="91"/>
  <c r="AO95" i="91" s="1"/>
  <c r="AN82" i="91"/>
  <c r="AO82" i="91" s="1"/>
  <c r="AO70" i="91"/>
  <c r="AN55" i="91"/>
  <c r="AO55" i="91" s="1"/>
  <c r="AN51" i="91"/>
  <c r="AO51" i="91" s="1"/>
  <c r="AN37" i="91"/>
  <c r="AO37" i="91" s="1"/>
  <c r="AN29" i="91"/>
  <c r="AO29" i="91" s="1"/>
  <c r="AN22" i="91"/>
  <c r="AO22" i="91" s="1"/>
  <c r="AN17" i="91"/>
  <c r="AO17" i="91" s="1"/>
  <c r="AN12" i="91"/>
  <c r="AO12" i="91" s="1"/>
  <c r="AN94" i="91"/>
  <c r="AO94" i="91" s="1"/>
  <c r="AN54" i="91"/>
  <c r="AO54" i="91" s="1"/>
  <c r="AN43" i="91"/>
  <c r="AO43" i="91" s="1"/>
  <c r="AN28" i="91"/>
  <c r="AN25" i="91"/>
  <c r="AO25" i="91" s="1"/>
  <c r="AO15" i="91"/>
  <c r="AN20" i="91"/>
  <c r="AO20" i="91" s="1"/>
  <c r="AN15" i="91"/>
  <c r="AN10" i="91"/>
  <c r="AO10" i="91" s="1"/>
  <c r="AN84" i="91"/>
  <c r="AO84" i="91" s="1"/>
  <c r="AN69" i="91"/>
  <c r="AO69" i="91" s="1"/>
  <c r="AN57" i="91"/>
  <c r="AO57" i="91" s="1"/>
  <c r="AN85" i="91"/>
  <c r="AO85" i="91" s="1"/>
  <c r="AN81" i="91"/>
  <c r="AO81" i="91" s="1"/>
  <c r="AN79" i="91"/>
  <c r="AO79" i="91" s="1"/>
  <c r="AN68" i="91"/>
  <c r="AO68" i="91" s="1"/>
  <c r="AN66" i="91"/>
  <c r="AO66" i="91" s="1"/>
  <c r="AN62" i="91"/>
  <c r="AO62" i="91" s="1"/>
  <c r="AO60" i="91"/>
  <c r="AN30" i="91"/>
  <c r="AO30" i="91" s="1"/>
  <c r="AO28" i="91"/>
  <c r="AN72" i="91"/>
  <c r="AO72" i="91" s="1"/>
  <c r="AN53" i="91"/>
  <c r="AO53" i="91" s="1"/>
  <c r="AN39" i="91"/>
  <c r="AO39" i="91" s="1"/>
  <c r="AN31" i="91"/>
  <c r="AO31" i="91" s="1"/>
  <c r="AN14" i="91"/>
  <c r="AO14" i="91" s="1"/>
  <c r="AN98" i="91"/>
  <c r="AO98" i="91" s="1"/>
  <c r="AN16" i="91"/>
  <c r="AO16" i="91" s="1"/>
  <c r="AN91" i="91"/>
  <c r="AO91" i="91" s="1"/>
  <c r="AN26" i="91"/>
  <c r="AO26" i="91" s="1"/>
  <c r="AN24" i="91"/>
  <c r="AO24" i="91" s="1"/>
  <c r="AN93" i="91"/>
  <c r="AO93" i="91" s="1"/>
  <c r="AN50" i="91"/>
  <c r="AO50" i="91" s="1"/>
  <c r="AN9" i="91"/>
  <c r="AN97" i="91"/>
  <c r="AO97" i="91" s="1"/>
  <c r="AN78" i="91"/>
  <c r="AO78" i="91" s="1"/>
  <c r="AO27" i="91"/>
  <c r="AN11" i="91"/>
  <c r="AO11" i="91" s="1"/>
  <c r="AN27" i="91"/>
  <c r="AN19" i="91"/>
  <c r="AO19" i="91" s="1"/>
  <c r="AN49" i="91"/>
  <c r="AO49" i="91" s="1"/>
  <c r="AN21" i="91"/>
  <c r="AO21" i="91" s="1"/>
  <c r="AO63" i="91"/>
  <c r="AN44" i="91"/>
  <c r="AO44" i="91" s="1"/>
  <c r="AN87" i="91"/>
  <c r="AO87" i="91" s="1"/>
  <c r="AK83" i="71"/>
  <c r="AL83" i="71" s="1"/>
  <c r="AK80" i="71"/>
  <c r="AK70" i="71"/>
  <c r="AL68" i="71"/>
  <c r="AK61" i="71"/>
  <c r="AL61" i="71" s="1"/>
  <c r="AL60" i="71"/>
  <c r="AK97" i="71"/>
  <c r="AL97" i="71" s="1"/>
  <c r="AK79" i="71"/>
  <c r="AL79" i="71" s="1"/>
  <c r="AL78" i="71"/>
  <c r="AK69" i="71"/>
  <c r="AL69" i="71" s="1"/>
  <c r="AK68" i="71"/>
  <c r="AK60" i="71"/>
  <c r="AL59" i="71"/>
  <c r="AL81" i="71"/>
  <c r="AK72" i="71"/>
  <c r="AL72" i="71" s="1"/>
  <c r="AK62" i="71"/>
  <c r="AL62" i="71" s="1"/>
  <c r="AK55" i="71"/>
  <c r="AK90" i="71"/>
  <c r="AL90" i="71" s="1"/>
  <c r="AK82" i="71"/>
  <c r="AL82" i="71" s="1"/>
  <c r="AK78" i="71"/>
  <c r="AL49" i="71"/>
  <c r="AK43" i="71"/>
  <c r="AL43" i="71" s="1"/>
  <c r="AK42" i="71"/>
  <c r="AL41" i="71"/>
  <c r="AK94" i="71"/>
  <c r="AL94" i="71" s="1"/>
  <c r="AL70" i="71"/>
  <c r="AK49" i="71"/>
  <c r="AL48" i="71"/>
  <c r="AK41" i="71"/>
  <c r="AK85" i="71"/>
  <c r="AL85" i="71" s="1"/>
  <c r="AL66" i="71"/>
  <c r="AL65" i="71"/>
  <c r="AK64" i="71"/>
  <c r="AL64" i="71" s="1"/>
  <c r="AK63" i="71"/>
  <c r="AL63" i="71" s="1"/>
  <c r="AK48" i="71"/>
  <c r="AK40" i="71"/>
  <c r="AL40" i="71" s="1"/>
  <c r="AK81" i="71"/>
  <c r="AL77" i="71"/>
  <c r="AL50" i="71"/>
  <c r="AK44" i="71"/>
  <c r="AK25" i="71"/>
  <c r="AL25" i="71" s="1"/>
  <c r="AK24" i="71"/>
  <c r="AL24" i="71" s="1"/>
  <c r="AK23" i="71"/>
  <c r="AL23" i="71" s="1"/>
  <c r="AK22" i="71"/>
  <c r="AL22" i="71" s="1"/>
  <c r="AK20" i="71"/>
  <c r="AL20" i="71" s="1"/>
  <c r="AK19" i="71"/>
  <c r="AL19" i="71" s="1"/>
  <c r="AK89" i="71"/>
  <c r="AL89" i="71" s="1"/>
  <c r="AK86" i="71"/>
  <c r="AL86" i="71" s="1"/>
  <c r="AK84" i="71"/>
  <c r="AL84" i="71" s="1"/>
  <c r="AK77" i="71"/>
  <c r="AK73" i="71"/>
  <c r="AL73" i="71" s="1"/>
  <c r="AK53" i="71"/>
  <c r="AL42" i="71"/>
  <c r="AK39" i="71"/>
  <c r="AL39" i="71" s="1"/>
  <c r="AK35" i="71"/>
  <c r="AL30" i="71"/>
  <c r="AK98" i="71"/>
  <c r="AL98" i="71" s="1"/>
  <c r="AK96" i="71"/>
  <c r="AL96" i="71" s="1"/>
  <c r="AL58" i="71"/>
  <c r="AK57" i="71"/>
  <c r="AL57" i="71" s="1"/>
  <c r="AK54" i="71"/>
  <c r="AL54" i="71" s="1"/>
  <c r="AK30" i="71"/>
  <c r="AK14" i="71"/>
  <c r="AL14" i="71" s="1"/>
  <c r="AK9" i="71"/>
  <c r="AL9" i="71" s="1"/>
  <c r="AL80" i="71"/>
  <c r="AL74" i="71"/>
  <c r="AK66" i="71"/>
  <c r="AK58" i="71"/>
  <c r="AK36" i="71"/>
  <c r="AL36" i="71" s="1"/>
  <c r="AK31" i="71"/>
  <c r="AL31" i="71" s="1"/>
  <c r="AK92" i="71"/>
  <c r="AL92" i="71" s="1"/>
  <c r="AK75" i="71"/>
  <c r="AL75" i="71" s="1"/>
  <c r="AK71" i="71"/>
  <c r="AL71" i="71" s="1"/>
  <c r="AK59" i="71"/>
  <c r="AL44" i="71"/>
  <c r="AK32" i="71"/>
  <c r="AK95" i="71"/>
  <c r="AL95" i="71" s="1"/>
  <c r="AK91" i="71"/>
  <c r="AL91" i="71" s="1"/>
  <c r="AL53" i="71"/>
  <c r="AK52" i="71"/>
  <c r="AL52" i="71" s="1"/>
  <c r="AL35" i="71"/>
  <c r="AK29" i="71"/>
  <c r="AL29" i="71" s="1"/>
  <c r="AK18" i="71"/>
  <c r="AL18" i="71" s="1"/>
  <c r="AK13" i="71"/>
  <c r="AL13" i="71" s="1"/>
  <c r="AK8" i="71"/>
  <c r="AL8" i="71" s="1"/>
  <c r="AK87" i="71"/>
  <c r="AL87" i="71" s="1"/>
  <c r="AK15" i="71"/>
  <c r="AL15" i="71" s="1"/>
  <c r="AK10" i="71"/>
  <c r="AL10" i="71" s="1"/>
  <c r="AK45" i="71"/>
  <c r="AL45" i="71" s="1"/>
  <c r="AK37" i="71"/>
  <c r="AL37" i="71" s="1"/>
  <c r="AL55" i="71"/>
  <c r="AK50" i="71"/>
  <c r="AK46" i="71"/>
  <c r="AK33" i="71"/>
  <c r="AK47" i="71"/>
  <c r="AL47" i="71" s="1"/>
  <c r="AK34" i="71"/>
  <c r="AL34" i="71" s="1"/>
  <c r="AL32" i="71"/>
  <c r="AK56" i="71"/>
  <c r="AL56" i="71" s="1"/>
  <c r="AK27" i="71"/>
  <c r="AL27" i="71" s="1"/>
  <c r="AK17" i="71"/>
  <c r="AL17" i="71" s="1"/>
  <c r="AK12" i="71"/>
  <c r="AL12" i="71" s="1"/>
  <c r="AK88" i="71"/>
  <c r="AL88" i="71" s="1"/>
  <c r="AK11" i="71"/>
  <c r="AL11" i="71" s="1"/>
  <c r="AK76" i="71"/>
  <c r="AL76" i="71" s="1"/>
  <c r="AL38" i="71"/>
  <c r="AK93" i="71"/>
  <c r="AL93" i="71" s="1"/>
  <c r="AK38" i="71"/>
  <c r="AK65" i="71"/>
  <c r="AL33" i="71"/>
  <c r="AK28" i="71"/>
  <c r="AL28" i="71" s="1"/>
  <c r="AK26" i="71"/>
  <c r="AL26" i="71" s="1"/>
  <c r="AK51" i="71"/>
  <c r="AL51" i="71" s="1"/>
  <c r="AL46" i="71"/>
  <c r="AK67" i="71"/>
  <c r="AL67" i="71" s="1"/>
  <c r="AK74" i="71"/>
  <c r="AK16" i="71"/>
  <c r="AL16" i="71" s="1"/>
  <c r="AK21" i="71"/>
  <c r="AL21" i="71" s="1"/>
  <c r="AZ94" i="71"/>
  <c r="BA94" i="71" s="1"/>
  <c r="AZ86" i="71"/>
  <c r="BA86" i="71" s="1"/>
  <c r="AZ78" i="71"/>
  <c r="BA78" i="71" s="1"/>
  <c r="BA60" i="71"/>
  <c r="AZ56" i="71"/>
  <c r="BA56" i="71" s="1"/>
  <c r="AZ53" i="71"/>
  <c r="AZ38" i="71"/>
  <c r="BA38" i="71" s="1"/>
  <c r="BA14" i="71"/>
  <c r="AZ11" i="71"/>
  <c r="BA11" i="71" s="1"/>
  <c r="AZ98" i="71"/>
  <c r="BA98" i="71" s="1"/>
  <c r="AZ90" i="71"/>
  <c r="BA90" i="71" s="1"/>
  <c r="AZ82" i="71"/>
  <c r="BA82" i="71" s="1"/>
  <c r="AZ74" i="71"/>
  <c r="BA74" i="71" s="1"/>
  <c r="AZ67" i="71"/>
  <c r="BA67" i="71" s="1"/>
  <c r="AZ63" i="71"/>
  <c r="BA63" i="71" s="1"/>
  <c r="AZ60" i="71"/>
  <c r="AZ41" i="71"/>
  <c r="BA41" i="71" s="1"/>
  <c r="AZ31" i="71"/>
  <c r="BA31" i="71" s="1"/>
  <c r="AZ28" i="71"/>
  <c r="BA28" i="71" s="1"/>
  <c r="AZ24" i="71"/>
  <c r="BA24" i="71" s="1"/>
  <c r="AZ17" i="71"/>
  <c r="BA17" i="71" s="1"/>
  <c r="AZ14" i="71"/>
  <c r="AZ64" i="71"/>
  <c r="BA64" i="71" s="1"/>
  <c r="AZ61" i="71"/>
  <c r="BA61" i="71" s="1"/>
  <c r="AZ46" i="71"/>
  <c r="BA46" i="71" s="1"/>
  <c r="AZ32" i="71"/>
  <c r="BA32" i="71" s="1"/>
  <c r="AZ29" i="71"/>
  <c r="BA29" i="71" s="1"/>
  <c r="AZ25" i="71"/>
  <c r="BA25" i="71" s="1"/>
  <c r="AZ22" i="71"/>
  <c r="AZ12" i="71"/>
  <c r="AZ97" i="71"/>
  <c r="BA97" i="71" s="1"/>
  <c r="AZ80" i="71"/>
  <c r="BA80" i="71" s="1"/>
  <c r="AZ75" i="71"/>
  <c r="BA75" i="71" s="1"/>
  <c r="AZ59" i="71"/>
  <c r="BA59" i="71" s="1"/>
  <c r="AZ54" i="71"/>
  <c r="BA54" i="71" s="1"/>
  <c r="AZ48" i="71"/>
  <c r="BA48" i="71" s="1"/>
  <c r="AZ44" i="71"/>
  <c r="BA44" i="71" s="1"/>
  <c r="AZ92" i="71"/>
  <c r="BA92" i="71" s="1"/>
  <c r="AZ33" i="71"/>
  <c r="BA33" i="71" s="1"/>
  <c r="AZ23" i="71"/>
  <c r="BA23" i="71" s="1"/>
  <c r="AZ19" i="71"/>
  <c r="BA19" i="71" s="1"/>
  <c r="AZ96" i="71"/>
  <c r="BA96" i="71" s="1"/>
  <c r="AZ91" i="71"/>
  <c r="BA91" i="71" s="1"/>
  <c r="AZ85" i="71"/>
  <c r="BA85" i="71" s="1"/>
  <c r="AZ79" i="71"/>
  <c r="BA79" i="71" s="1"/>
  <c r="AZ73" i="71"/>
  <c r="BA73" i="71" s="1"/>
  <c r="AZ69" i="71"/>
  <c r="BA69" i="71" s="1"/>
  <c r="AZ58" i="71"/>
  <c r="BA58" i="71" s="1"/>
  <c r="BA53" i="71"/>
  <c r="BA47" i="71"/>
  <c r="AZ43" i="71"/>
  <c r="BA43" i="71" s="1"/>
  <c r="BA37" i="71"/>
  <c r="AZ18" i="71"/>
  <c r="BA18" i="71" s="1"/>
  <c r="AZ8" i="71"/>
  <c r="BA8" i="71" s="1"/>
  <c r="AZ93" i="71"/>
  <c r="BA93" i="71" s="1"/>
  <c r="AZ87" i="71"/>
  <c r="BA87" i="71" s="1"/>
  <c r="AZ81" i="71"/>
  <c r="BA81" i="71" s="1"/>
  <c r="AZ70" i="71"/>
  <c r="BA70" i="71" s="1"/>
  <c r="AZ65" i="71"/>
  <c r="BA65" i="71" s="1"/>
  <c r="AZ50" i="71"/>
  <c r="BA50" i="71" s="1"/>
  <c r="AZ34" i="71"/>
  <c r="BA34" i="71" s="1"/>
  <c r="BA20" i="71"/>
  <c r="AZ15" i="71"/>
  <c r="BA15" i="71" s="1"/>
  <c r="AZ16" i="71"/>
  <c r="BA16" i="71" s="1"/>
  <c r="AZ76" i="71"/>
  <c r="BA76" i="71" s="1"/>
  <c r="AZ66" i="71"/>
  <c r="BA66" i="71" s="1"/>
  <c r="AZ57" i="71"/>
  <c r="BA57" i="71" s="1"/>
  <c r="AZ49" i="71"/>
  <c r="BA49" i="71" s="1"/>
  <c r="AZ40" i="71"/>
  <c r="BA40" i="71" s="1"/>
  <c r="AZ84" i="71"/>
  <c r="BA84" i="71" s="1"/>
  <c r="AZ47" i="71"/>
  <c r="AZ83" i="71"/>
  <c r="BA83" i="71" s="1"/>
  <c r="BA55" i="71"/>
  <c r="AZ39" i="71"/>
  <c r="BA39" i="71" s="1"/>
  <c r="BA22" i="71"/>
  <c r="AZ72" i="71"/>
  <c r="BA72" i="71" s="1"/>
  <c r="AZ55" i="71"/>
  <c r="AZ37" i="71"/>
  <c r="AZ30" i="71"/>
  <c r="BA30" i="71" s="1"/>
  <c r="AZ13" i="71"/>
  <c r="BA13" i="71" s="1"/>
  <c r="AZ71" i="71"/>
  <c r="BA71" i="71" s="1"/>
  <c r="AZ45" i="71"/>
  <c r="BA45" i="71" s="1"/>
  <c r="AZ27" i="71"/>
  <c r="BA27" i="71" s="1"/>
  <c r="BA12" i="71"/>
  <c r="AZ88" i="71"/>
  <c r="BA88" i="71" s="1"/>
  <c r="AZ95" i="71"/>
  <c r="BA95" i="71" s="1"/>
  <c r="AZ77" i="71"/>
  <c r="BA77" i="71" s="1"/>
  <c r="AZ68" i="71"/>
  <c r="BA68" i="71" s="1"/>
  <c r="AZ51" i="71"/>
  <c r="BA51" i="71" s="1"/>
  <c r="AZ26" i="71"/>
  <c r="BA26" i="71" s="1"/>
  <c r="AZ9" i="71"/>
  <c r="BA9" i="71" s="1"/>
  <c r="AZ89" i="71"/>
  <c r="BA89" i="71" s="1"/>
  <c r="AZ52" i="71"/>
  <c r="BA52" i="71" s="1"/>
  <c r="AZ21" i="71"/>
  <c r="BA21" i="71" s="1"/>
  <c r="AZ35" i="71"/>
  <c r="BA35" i="71" s="1"/>
  <c r="AZ20" i="71"/>
  <c r="AZ62" i="71"/>
  <c r="BA62" i="71" s="1"/>
  <c r="AZ10" i="71"/>
  <c r="BA10" i="71" s="1"/>
  <c r="AZ42" i="71"/>
  <c r="BA42" i="71" s="1"/>
  <c r="AZ36" i="71"/>
  <c r="BA36" i="71" s="1"/>
  <c r="AH109" i="72"/>
  <c r="AH98" i="72"/>
  <c r="AI98" i="72" s="1"/>
  <c r="AH97" i="72"/>
  <c r="AH96" i="72"/>
  <c r="AH95" i="72"/>
  <c r="AH85" i="72"/>
  <c r="AH55" i="72"/>
  <c r="AH41" i="72"/>
  <c r="AI41" i="72" s="1"/>
  <c r="AH26" i="72"/>
  <c r="AH18" i="72"/>
  <c r="AH17" i="72"/>
  <c r="AI17" i="72" s="1"/>
  <c r="AH16" i="72"/>
  <c r="AH15" i="72"/>
  <c r="AH100" i="72"/>
  <c r="AI100" i="72" s="1"/>
  <c r="AH99" i="72"/>
  <c r="AI99" i="72" s="1"/>
  <c r="AH86" i="72"/>
  <c r="AI86" i="72" s="1"/>
  <c r="AH56" i="72"/>
  <c r="AI56" i="72" s="1"/>
  <c r="AH42" i="72"/>
  <c r="AI42" i="72" s="1"/>
  <c r="AH34" i="72"/>
  <c r="AI34" i="72" s="1"/>
  <c r="AH27" i="72"/>
  <c r="AI27" i="72" s="1"/>
  <c r="AH19" i="72"/>
  <c r="AI19" i="72" s="1"/>
  <c r="AH108" i="72"/>
  <c r="AI108" i="72" s="1"/>
  <c r="AH102" i="72"/>
  <c r="AI102" i="72" s="1"/>
  <c r="AH101" i="72"/>
  <c r="AI101" i="72" s="1"/>
  <c r="AH87" i="72"/>
  <c r="AI87" i="72" s="1"/>
  <c r="AH57" i="72"/>
  <c r="AI57" i="72" s="1"/>
  <c r="AH43" i="72"/>
  <c r="AI43" i="72" s="1"/>
  <c r="AH35" i="72"/>
  <c r="AI35" i="72" s="1"/>
  <c r="AH28" i="72"/>
  <c r="AI28" i="72" s="1"/>
  <c r="AH20" i="72"/>
  <c r="AI20" i="72" s="1"/>
  <c r="AH110" i="72"/>
  <c r="AH93" i="72"/>
  <c r="AI84" i="72"/>
  <c r="AH83" i="72"/>
  <c r="AI83" i="72" s="1"/>
  <c r="AH66" i="72"/>
  <c r="AH65" i="72"/>
  <c r="AI65" i="72" s="1"/>
  <c r="AH63" i="72"/>
  <c r="AH52" i="72"/>
  <c r="AI52" i="72" s="1"/>
  <c r="AH39" i="72"/>
  <c r="AI39" i="72" s="1"/>
  <c r="AH25" i="72"/>
  <c r="AI25" i="72" s="1"/>
  <c r="AH113" i="72"/>
  <c r="AI113" i="72" s="1"/>
  <c r="AI96" i="72"/>
  <c r="AI92" i="72"/>
  <c r="AH89" i="72"/>
  <c r="AI89" i="72" s="1"/>
  <c r="AH73" i="72"/>
  <c r="AH54" i="72"/>
  <c r="AI54" i="72" s="1"/>
  <c r="AH50" i="72"/>
  <c r="AI50" i="72" s="1"/>
  <c r="AH47" i="72"/>
  <c r="AH36" i="72"/>
  <c r="AI36" i="72" s="1"/>
  <c r="AH9" i="72"/>
  <c r="AI9" i="72" s="1"/>
  <c r="AH105" i="72"/>
  <c r="AI105" i="72" s="1"/>
  <c r="AH92" i="72"/>
  <c r="AH77" i="72"/>
  <c r="AI77" i="72" s="1"/>
  <c r="AH68" i="72"/>
  <c r="AI68" i="72" s="1"/>
  <c r="AI63" i="72"/>
  <c r="AI26" i="72"/>
  <c r="AH22" i="72"/>
  <c r="AI22" i="72" s="1"/>
  <c r="AI16" i="72"/>
  <c r="AH12" i="72"/>
  <c r="AI12" i="72" s="1"/>
  <c r="AH114" i="72"/>
  <c r="AI114" i="72" s="1"/>
  <c r="AI97" i="72"/>
  <c r="AH84" i="72"/>
  <c r="AH80" i="72"/>
  <c r="AI80" i="72" s="1"/>
  <c r="AH74" i="72"/>
  <c r="AI74" i="72" s="1"/>
  <c r="AI55" i="72"/>
  <c r="AI51" i="72"/>
  <c r="AH45" i="72"/>
  <c r="AI45" i="72" s="1"/>
  <c r="AH31" i="72"/>
  <c r="AI31" i="72" s="1"/>
  <c r="AH107" i="72"/>
  <c r="AI107" i="72" s="1"/>
  <c r="AI95" i="72"/>
  <c r="AH91" i="72"/>
  <c r="AI91" i="72" s="1"/>
  <c r="AI62" i="72"/>
  <c r="AH59" i="72"/>
  <c r="AH53" i="72"/>
  <c r="AI53" i="72" s="1"/>
  <c r="AH44" i="72"/>
  <c r="AI44" i="72" s="1"/>
  <c r="AH33" i="72"/>
  <c r="AI33" i="72" s="1"/>
  <c r="AH11" i="72"/>
  <c r="AI11" i="72" s="1"/>
  <c r="AH103" i="72"/>
  <c r="AI103" i="72" s="1"/>
  <c r="AH71" i="72"/>
  <c r="AI71" i="72" s="1"/>
  <c r="AH40" i="72"/>
  <c r="AI40" i="72" s="1"/>
  <c r="AI112" i="72"/>
  <c r="AH94" i="72"/>
  <c r="AI94" i="72" s="1"/>
  <c r="AH81" i="72"/>
  <c r="AI81" i="72" s="1"/>
  <c r="AI59" i="72"/>
  <c r="AH46" i="72"/>
  <c r="AI46" i="72" s="1"/>
  <c r="AH38" i="72"/>
  <c r="AI38" i="72" s="1"/>
  <c r="AH32" i="72"/>
  <c r="AI32" i="72" s="1"/>
  <c r="AH30" i="72"/>
  <c r="AI30" i="72" s="1"/>
  <c r="AI18" i="72"/>
  <c r="AH112" i="72"/>
  <c r="AH90" i="72"/>
  <c r="AI90" i="72" s="1"/>
  <c r="AH88" i="72"/>
  <c r="AI88" i="72" s="1"/>
  <c r="AH79" i="72"/>
  <c r="AI79" i="72" s="1"/>
  <c r="AH69" i="72"/>
  <c r="AI69" i="72" s="1"/>
  <c r="AI66" i="72"/>
  <c r="AH61" i="72"/>
  <c r="AI61" i="72" s="1"/>
  <c r="AH24" i="72"/>
  <c r="AI24" i="72" s="1"/>
  <c r="AH72" i="72"/>
  <c r="AI72" i="72" s="1"/>
  <c r="AH51" i="72"/>
  <c r="AI110" i="72"/>
  <c r="AH67" i="72"/>
  <c r="AI67" i="72" s="1"/>
  <c r="AH64" i="72"/>
  <c r="AI64" i="72" s="1"/>
  <c r="AI47" i="72"/>
  <c r="AH14" i="72"/>
  <c r="AI14" i="72" s="1"/>
  <c r="AH10" i="72"/>
  <c r="AI10" i="72" s="1"/>
  <c r="AH8" i="72"/>
  <c r="AI8" i="72" s="1"/>
  <c r="AH104" i="72"/>
  <c r="AI104" i="72" s="1"/>
  <c r="AH82" i="72"/>
  <c r="AH58" i="72"/>
  <c r="AI58" i="72" s="1"/>
  <c r="AI85" i="72"/>
  <c r="AH78" i="72"/>
  <c r="AI78" i="72" s="1"/>
  <c r="AH70" i="72"/>
  <c r="AI70" i="72" s="1"/>
  <c r="AH60" i="72"/>
  <c r="AI60" i="72" s="1"/>
  <c r="AH37" i="72"/>
  <c r="AI37" i="72" s="1"/>
  <c r="AH23" i="72"/>
  <c r="AI23" i="72" s="1"/>
  <c r="AH21" i="72"/>
  <c r="AI21" i="72" s="1"/>
  <c r="AI15" i="72"/>
  <c r="AH111" i="72"/>
  <c r="AI111" i="72" s="1"/>
  <c r="AI109" i="72"/>
  <c r="AH76" i="72"/>
  <c r="AI76" i="72" s="1"/>
  <c r="AH48" i="72"/>
  <c r="AI48" i="72" s="1"/>
  <c r="AH13" i="72"/>
  <c r="AI13" i="72" s="1"/>
  <c r="AI73" i="72"/>
  <c r="AH62" i="72"/>
  <c r="AH75" i="72"/>
  <c r="AI75" i="72" s="1"/>
  <c r="AH29" i="72"/>
  <c r="AI29" i="72" s="1"/>
  <c r="AI82" i="72"/>
  <c r="AH106" i="72"/>
  <c r="AI106" i="72" s="1"/>
  <c r="AI93" i="72"/>
  <c r="AH49" i="72"/>
  <c r="AI49" i="72" s="1"/>
  <c r="AW92" i="72"/>
  <c r="AX92" i="72" s="1"/>
  <c r="AW88" i="72"/>
  <c r="AX88" i="72" s="1"/>
  <c r="AW85" i="72"/>
  <c r="AX85" i="72" s="1"/>
  <c r="AW68" i="72"/>
  <c r="AW64" i="72"/>
  <c r="AX64" i="72" s="1"/>
  <c r="AW61" i="72"/>
  <c r="AX61" i="72" s="1"/>
  <c r="AW32" i="72"/>
  <c r="AX32" i="72" s="1"/>
  <c r="AW29" i="72"/>
  <c r="AX29" i="72" s="1"/>
  <c r="AW25" i="72"/>
  <c r="AX25" i="72" s="1"/>
  <c r="AX22" i="72"/>
  <c r="AW105" i="72"/>
  <c r="AX105" i="72" s="1"/>
  <c r="AW102" i="72"/>
  <c r="AX102" i="72" s="1"/>
  <c r="AW98" i="72"/>
  <c r="AX98" i="72" s="1"/>
  <c r="AW81" i="72"/>
  <c r="AX81" i="72" s="1"/>
  <c r="AW78" i="72"/>
  <c r="AX78" i="72" s="1"/>
  <c r="AW74" i="72"/>
  <c r="AX74" i="72" s="1"/>
  <c r="AW57" i="72"/>
  <c r="AX57" i="72" s="1"/>
  <c r="AW54" i="72"/>
  <c r="AX54" i="72" s="1"/>
  <c r="AW50" i="72"/>
  <c r="AX50" i="72" s="1"/>
  <c r="AW43" i="72"/>
  <c r="AX43" i="72" s="1"/>
  <c r="AW39" i="72"/>
  <c r="AX39" i="72" s="1"/>
  <c r="AW36" i="72"/>
  <c r="AX36" i="72" s="1"/>
  <c r="AW22" i="72"/>
  <c r="AW18" i="72"/>
  <c r="AX18" i="72" s="1"/>
  <c r="AW11" i="72"/>
  <c r="AX11" i="72" s="1"/>
  <c r="AW112" i="72"/>
  <c r="AX112" i="72" s="1"/>
  <c r="AW109" i="72"/>
  <c r="AX109" i="72" s="1"/>
  <c r="AW91" i="72"/>
  <c r="AX91" i="72" s="1"/>
  <c r="AW67" i="72"/>
  <c r="AX67" i="72" s="1"/>
  <c r="AW40" i="72"/>
  <c r="AX40" i="72" s="1"/>
  <c r="AW37" i="72"/>
  <c r="AX37" i="72" s="1"/>
  <c r="AW26" i="72"/>
  <c r="AW8" i="72"/>
  <c r="AW113" i="72"/>
  <c r="AX113" i="72" s="1"/>
  <c r="AW101" i="72"/>
  <c r="AX101" i="72" s="1"/>
  <c r="AW95" i="72"/>
  <c r="AX95" i="72" s="1"/>
  <c r="AW84" i="72"/>
  <c r="AX84" i="72" s="1"/>
  <c r="AW72" i="72"/>
  <c r="AX72" i="72" s="1"/>
  <c r="AW44" i="72"/>
  <c r="AX44" i="72" s="1"/>
  <c r="AW107" i="72"/>
  <c r="AX107" i="72" s="1"/>
  <c r="AW94" i="72"/>
  <c r="AX94" i="72" s="1"/>
  <c r="AW89" i="72"/>
  <c r="AX89" i="72" s="1"/>
  <c r="AW66" i="72"/>
  <c r="AX66" i="72" s="1"/>
  <c r="AW55" i="72"/>
  <c r="AX55" i="72" s="1"/>
  <c r="AW42" i="72"/>
  <c r="AX42" i="72" s="1"/>
  <c r="AW20" i="72"/>
  <c r="AX20" i="72" s="1"/>
  <c r="AW106" i="72"/>
  <c r="AX106" i="72" s="1"/>
  <c r="AW83" i="72"/>
  <c r="AX83" i="72" s="1"/>
  <c r="AW77" i="72"/>
  <c r="AX77" i="72" s="1"/>
  <c r="AW71" i="72"/>
  <c r="AX71" i="72" s="1"/>
  <c r="AW60" i="72"/>
  <c r="AX60" i="72" s="1"/>
  <c r="AW48" i="72"/>
  <c r="AX48" i="72" s="1"/>
  <c r="AX30" i="72"/>
  <c r="AW24" i="72"/>
  <c r="AX24" i="72" s="1"/>
  <c r="AW19" i="72"/>
  <c r="AX19" i="72" s="1"/>
  <c r="AW13" i="72"/>
  <c r="AX13" i="72" s="1"/>
  <c r="AW96" i="72"/>
  <c r="AX68" i="72"/>
  <c r="AW56" i="72"/>
  <c r="AX56" i="72" s="1"/>
  <c r="AW51" i="72"/>
  <c r="AX51" i="72" s="1"/>
  <c r="AW45" i="72"/>
  <c r="AX45" i="72" s="1"/>
  <c r="AX38" i="72"/>
  <c r="AW21" i="72"/>
  <c r="AX21" i="72" s="1"/>
  <c r="AW15" i="72"/>
  <c r="AX15" i="72" s="1"/>
  <c r="AW86" i="72"/>
  <c r="AX86" i="72" s="1"/>
  <c r="AW76" i="72"/>
  <c r="AX76" i="72" s="1"/>
  <c r="AW65" i="72"/>
  <c r="AX65" i="72" s="1"/>
  <c r="AW46" i="72"/>
  <c r="AX46" i="72" s="1"/>
  <c r="AW35" i="72"/>
  <c r="AX35" i="72" s="1"/>
  <c r="AW27" i="72"/>
  <c r="AX27" i="72" s="1"/>
  <c r="AW114" i="72"/>
  <c r="AX114" i="72" s="1"/>
  <c r="AW93" i="72"/>
  <c r="AX93" i="72" s="1"/>
  <c r="AW75" i="72"/>
  <c r="AX75" i="72" s="1"/>
  <c r="AX26" i="72"/>
  <c r="AW16" i="72"/>
  <c r="AX16" i="72" s="1"/>
  <c r="AW111" i="72"/>
  <c r="AX111" i="72" s="1"/>
  <c r="AW103" i="72"/>
  <c r="AX103" i="72" s="1"/>
  <c r="AW73" i="72"/>
  <c r="AX73" i="72" s="1"/>
  <c r="AW63" i="72"/>
  <c r="AX63" i="72" s="1"/>
  <c r="AW34" i="72"/>
  <c r="AX34" i="72" s="1"/>
  <c r="AW82" i="72"/>
  <c r="AX82" i="72" s="1"/>
  <c r="AW53" i="72"/>
  <c r="AX53" i="72" s="1"/>
  <c r="AW14" i="72"/>
  <c r="AX14" i="72" s="1"/>
  <c r="AW100" i="72"/>
  <c r="AX100" i="72" s="1"/>
  <c r="AW70" i="72"/>
  <c r="AX70" i="72" s="1"/>
  <c r="AW41" i="72"/>
  <c r="AX41" i="72" s="1"/>
  <c r="AW33" i="72"/>
  <c r="AX33" i="72" s="1"/>
  <c r="AW23" i="72"/>
  <c r="AX23" i="72" s="1"/>
  <c r="AW97" i="72"/>
  <c r="AX97" i="72" s="1"/>
  <c r="AW87" i="72"/>
  <c r="AX87" i="72" s="1"/>
  <c r="AW52" i="72"/>
  <c r="AX52" i="72" s="1"/>
  <c r="AW30" i="72"/>
  <c r="AW10" i="72"/>
  <c r="AX10" i="72" s="1"/>
  <c r="AW108" i="72"/>
  <c r="AX108" i="72" s="1"/>
  <c r="AW79" i="72"/>
  <c r="AX79" i="72" s="1"/>
  <c r="AW69" i="72"/>
  <c r="AX69" i="72" s="1"/>
  <c r="AW59" i="72"/>
  <c r="AX59" i="72" s="1"/>
  <c r="AW49" i="72"/>
  <c r="AX49" i="72" s="1"/>
  <c r="AW104" i="72"/>
  <c r="AX104" i="72" s="1"/>
  <c r="AW58" i="72"/>
  <c r="AX58" i="72" s="1"/>
  <c r="AW47" i="72"/>
  <c r="AX47" i="72" s="1"/>
  <c r="AW38" i="72"/>
  <c r="AX8" i="72"/>
  <c r="AW99" i="72"/>
  <c r="AX99" i="72" s="1"/>
  <c r="AX96" i="72"/>
  <c r="AW110" i="72"/>
  <c r="AX110" i="72" s="1"/>
  <c r="AW62" i="72"/>
  <c r="AX62" i="72" s="1"/>
  <c r="AW12" i="72"/>
  <c r="AX12" i="72" s="1"/>
  <c r="AW9" i="72"/>
  <c r="AX9" i="72" s="1"/>
  <c r="AW31" i="72"/>
  <c r="AX31" i="72" s="1"/>
  <c r="AW28" i="72"/>
  <c r="AX28" i="72" s="1"/>
  <c r="AW17" i="72"/>
  <c r="AX17" i="72" s="1"/>
  <c r="AW90" i="72"/>
  <c r="AX90" i="72" s="1"/>
  <c r="AW80" i="72"/>
  <c r="AX80" i="72" s="1"/>
  <c r="AQ96" i="76"/>
  <c r="AR96" i="76" s="1"/>
  <c r="AQ87" i="76"/>
  <c r="AR87" i="76" s="1"/>
  <c r="AQ83" i="76"/>
  <c r="AR83" i="76" s="1"/>
  <c r="AQ66" i="76"/>
  <c r="AR66" i="76" s="1"/>
  <c r="AQ65" i="76"/>
  <c r="AR65" i="76" s="1"/>
  <c r="AQ27" i="76"/>
  <c r="AR27" i="76" s="1"/>
  <c r="AR19" i="76"/>
  <c r="AR17" i="76"/>
  <c r="AQ95" i="76"/>
  <c r="AR95" i="76" s="1"/>
  <c r="AQ94" i="76"/>
  <c r="AR94" i="76" s="1"/>
  <c r="AQ93" i="76"/>
  <c r="AQ92" i="76"/>
  <c r="AR92" i="76" s="1"/>
  <c r="AQ90" i="76"/>
  <c r="AQ88" i="76"/>
  <c r="AR88" i="76" s="1"/>
  <c r="AQ82" i="76"/>
  <c r="AR82" i="76" s="1"/>
  <c r="AQ81" i="76"/>
  <c r="AR81" i="76" s="1"/>
  <c r="AQ80" i="76"/>
  <c r="AR80" i="76" s="1"/>
  <c r="AQ79" i="76"/>
  <c r="AR79" i="76" s="1"/>
  <c r="AQ78" i="76"/>
  <c r="AR78" i="76" s="1"/>
  <c r="AQ77" i="76"/>
  <c r="AR77" i="76" s="1"/>
  <c r="AQ76" i="76"/>
  <c r="AR76" i="76" s="1"/>
  <c r="AQ75" i="76"/>
  <c r="AR75" i="76" s="1"/>
  <c r="AQ74" i="76"/>
  <c r="AR74" i="76" s="1"/>
  <c r="AQ73" i="76"/>
  <c r="AR73" i="76" s="1"/>
  <c r="AQ72" i="76"/>
  <c r="AR72" i="76" s="1"/>
  <c r="AQ71" i="76"/>
  <c r="AR71" i="76" s="1"/>
  <c r="AQ70" i="76"/>
  <c r="AR70" i="76" s="1"/>
  <c r="AQ69" i="76"/>
  <c r="AR69" i="76" s="1"/>
  <c r="AQ68" i="76"/>
  <c r="AR68" i="76" s="1"/>
  <c r="AQ67" i="76"/>
  <c r="AR67" i="76" s="1"/>
  <c r="AQ29" i="76"/>
  <c r="AQ28" i="76"/>
  <c r="AR28" i="76" s="1"/>
  <c r="AQ98" i="76"/>
  <c r="AR93" i="76"/>
  <c r="AQ54" i="76"/>
  <c r="AR54" i="76" s="1"/>
  <c r="AQ44" i="76"/>
  <c r="AR44" i="76" s="1"/>
  <c r="AQ43" i="76"/>
  <c r="AQ42" i="76"/>
  <c r="AQ41" i="76"/>
  <c r="AR41" i="76" s="1"/>
  <c r="AQ39" i="76"/>
  <c r="AR39" i="76" s="1"/>
  <c r="AQ31" i="76"/>
  <c r="AR31" i="76" s="1"/>
  <c r="AQ24" i="76"/>
  <c r="AR24" i="76" s="1"/>
  <c r="AQ55" i="76"/>
  <c r="AR55" i="76" s="1"/>
  <c r="AQ45" i="76"/>
  <c r="AR45" i="76" s="1"/>
  <c r="AQ40" i="76"/>
  <c r="AR40" i="76" s="1"/>
  <c r="AQ25" i="76"/>
  <c r="AR25" i="76" s="1"/>
  <c r="AR14" i="76"/>
  <c r="AQ13" i="76"/>
  <c r="AR13" i="76" s="1"/>
  <c r="AQ10" i="76"/>
  <c r="AR10" i="76" s="1"/>
  <c r="AQ89" i="76"/>
  <c r="AR89" i="76" s="1"/>
  <c r="AQ56" i="76"/>
  <c r="AR56" i="76" s="1"/>
  <c r="AQ46" i="76"/>
  <c r="AR46" i="76" s="1"/>
  <c r="AQ32" i="76"/>
  <c r="AR32" i="76" s="1"/>
  <c r="AQ26" i="76"/>
  <c r="AR26" i="76" s="1"/>
  <c r="AQ16" i="76"/>
  <c r="AR16" i="76" s="1"/>
  <c r="AQ15" i="76"/>
  <c r="AR15" i="76" s="1"/>
  <c r="AQ14" i="76"/>
  <c r="AQ12" i="76"/>
  <c r="AR12" i="76" s="1"/>
  <c r="AQ11" i="76"/>
  <c r="AR11" i="76" s="1"/>
  <c r="AQ97" i="76"/>
  <c r="AR97" i="76" s="1"/>
  <c r="AQ86" i="76"/>
  <c r="AR86" i="76" s="1"/>
  <c r="AQ85" i="76"/>
  <c r="AR85" i="76" s="1"/>
  <c r="AQ62" i="76"/>
  <c r="AR62" i="76" s="1"/>
  <c r="AQ52" i="76"/>
  <c r="AR52" i="76" s="1"/>
  <c r="AQ51" i="76"/>
  <c r="AR51" i="76" s="1"/>
  <c r="AQ50" i="76"/>
  <c r="AR50" i="76" s="1"/>
  <c r="AQ30" i="76"/>
  <c r="AR30" i="76" s="1"/>
  <c r="AQ22" i="76"/>
  <c r="AR22" i="76" s="1"/>
  <c r="AR98" i="76"/>
  <c r="AR91" i="76"/>
  <c r="AQ60" i="76"/>
  <c r="AR60" i="76" s="1"/>
  <c r="AQ53" i="76"/>
  <c r="AR53" i="76" s="1"/>
  <c r="AQ17" i="76"/>
  <c r="AQ91" i="76"/>
  <c r="AQ57" i="76"/>
  <c r="AR57" i="76" s="1"/>
  <c r="AR42" i="76"/>
  <c r="AQ34" i="76"/>
  <c r="AR34" i="76" s="1"/>
  <c r="AR29" i="76"/>
  <c r="AR84" i="76"/>
  <c r="AQ49" i="76"/>
  <c r="AR49" i="76" s="1"/>
  <c r="AQ37" i="76"/>
  <c r="AR37" i="76" s="1"/>
  <c r="AQ23" i="76"/>
  <c r="AR23" i="76" s="1"/>
  <c r="AQ84" i="76"/>
  <c r="AQ58" i="76"/>
  <c r="AR58" i="76" s="1"/>
  <c r="AQ21" i="76"/>
  <c r="AR21" i="76" s="1"/>
  <c r="AQ18" i="76"/>
  <c r="AR18" i="76" s="1"/>
  <c r="AR8" i="76"/>
  <c r="AQ63" i="76"/>
  <c r="AR63" i="76" s="1"/>
  <c r="AR43" i="76"/>
  <c r="AQ35" i="76"/>
  <c r="AR35" i="76" s="1"/>
  <c r="AQ8" i="76"/>
  <c r="AQ61" i="76"/>
  <c r="AR61" i="76" s="1"/>
  <c r="AQ47" i="76"/>
  <c r="AR47" i="76" s="1"/>
  <c r="AQ59" i="76"/>
  <c r="AR59" i="76" s="1"/>
  <c r="AQ38" i="76"/>
  <c r="AR38" i="76" s="1"/>
  <c r="AQ19" i="76"/>
  <c r="AR90" i="76"/>
  <c r="AQ36" i="76"/>
  <c r="AR36" i="76" s="1"/>
  <c r="AQ33" i="76"/>
  <c r="AR33" i="76" s="1"/>
  <c r="AQ64" i="76"/>
  <c r="AR64" i="76" s="1"/>
  <c r="AQ48" i="76"/>
  <c r="AR48" i="76" s="1"/>
  <c r="AQ9" i="76"/>
  <c r="AR9" i="76" s="1"/>
  <c r="AQ20" i="76"/>
  <c r="AR20" i="76" s="1"/>
  <c r="AN93" i="81"/>
  <c r="AO93" i="81" s="1"/>
  <c r="AN73" i="81"/>
  <c r="AO73" i="81" s="1"/>
  <c r="AN72" i="81"/>
  <c r="AO72" i="81" s="1"/>
  <c r="AN71" i="81"/>
  <c r="AO71" i="81" s="1"/>
  <c r="AN70" i="81"/>
  <c r="AO70" i="81" s="1"/>
  <c r="AN69" i="81"/>
  <c r="AO69" i="81" s="1"/>
  <c r="AN59" i="81"/>
  <c r="AO59" i="81" s="1"/>
  <c r="AN39" i="81"/>
  <c r="AO39" i="81" s="1"/>
  <c r="AN36" i="81"/>
  <c r="AO36" i="81" s="1"/>
  <c r="AN33" i="81"/>
  <c r="AO33" i="81" s="1"/>
  <c r="AN30" i="81"/>
  <c r="AO30" i="81" s="1"/>
  <c r="AN29" i="81"/>
  <c r="AO29" i="81" s="1"/>
  <c r="AN27" i="81"/>
  <c r="AO27" i="81" s="1"/>
  <c r="AN20" i="81"/>
  <c r="AO20" i="81" s="1"/>
  <c r="AN87" i="81"/>
  <c r="AO87" i="81" s="1"/>
  <c r="AO86" i="81"/>
  <c r="AN85" i="81"/>
  <c r="AO85" i="81" s="1"/>
  <c r="AN84" i="81"/>
  <c r="AO84" i="81" s="1"/>
  <c r="AN83" i="81"/>
  <c r="AO83" i="81" s="1"/>
  <c r="AN68" i="81"/>
  <c r="AO68" i="81" s="1"/>
  <c r="AN58" i="81"/>
  <c r="AO58" i="81" s="1"/>
  <c r="AN40" i="81"/>
  <c r="AO40" i="81" s="1"/>
  <c r="AN38" i="81"/>
  <c r="AO38" i="81" s="1"/>
  <c r="AN37" i="81"/>
  <c r="AO37" i="81" s="1"/>
  <c r="AN35" i="81"/>
  <c r="AO35" i="81" s="1"/>
  <c r="AN34" i="81"/>
  <c r="AO34" i="81" s="1"/>
  <c r="AN32" i="81"/>
  <c r="AO32" i="81" s="1"/>
  <c r="AN31" i="81"/>
  <c r="AO31" i="81" s="1"/>
  <c r="AN28" i="81"/>
  <c r="AO28" i="81" s="1"/>
  <c r="AN26" i="81"/>
  <c r="AO26" i="81" s="1"/>
  <c r="AN25" i="81"/>
  <c r="AO25" i="81" s="1"/>
  <c r="AN24" i="81"/>
  <c r="AO24" i="81" s="1"/>
  <c r="AN22" i="81"/>
  <c r="AO22" i="81" s="1"/>
  <c r="AN21" i="81"/>
  <c r="AO21" i="81" s="1"/>
  <c r="AN94" i="81"/>
  <c r="AO94" i="81" s="1"/>
  <c r="AO88" i="81"/>
  <c r="AN86" i="81"/>
  <c r="AN67" i="81"/>
  <c r="AO67" i="81" s="1"/>
  <c r="AN57" i="81"/>
  <c r="AO57" i="81" s="1"/>
  <c r="AN23" i="81"/>
  <c r="AO23" i="81" s="1"/>
  <c r="AN12" i="81"/>
  <c r="AO12" i="81" s="1"/>
  <c r="AN11" i="81"/>
  <c r="AO11" i="81" s="1"/>
  <c r="AN10" i="81"/>
  <c r="AO10" i="81" s="1"/>
  <c r="AN9" i="81"/>
  <c r="AO9" i="81" s="1"/>
  <c r="AN82" i="81"/>
  <c r="AO82" i="81" s="1"/>
  <c r="AN75" i="81"/>
  <c r="AO75" i="81" s="1"/>
  <c r="AN74" i="81"/>
  <c r="AO74" i="81" s="1"/>
  <c r="AN60" i="81"/>
  <c r="AN43" i="81"/>
  <c r="AO43" i="81" s="1"/>
  <c r="AN42" i="81"/>
  <c r="AO42" i="81" s="1"/>
  <c r="AN41" i="81"/>
  <c r="AO41" i="81" s="1"/>
  <c r="AN19" i="81"/>
  <c r="AO19" i="81" s="1"/>
  <c r="AN91" i="81"/>
  <c r="AO91" i="81" s="1"/>
  <c r="AN77" i="81"/>
  <c r="AO77" i="81" s="1"/>
  <c r="AN66" i="81"/>
  <c r="AO66" i="81" s="1"/>
  <c r="AN81" i="81"/>
  <c r="AO81" i="81" s="1"/>
  <c r="AN53" i="81"/>
  <c r="AO53" i="81" s="1"/>
  <c r="AN90" i="81"/>
  <c r="AO90" i="81" s="1"/>
  <c r="AN79" i="81"/>
  <c r="AO79" i="81" s="1"/>
  <c r="AN63" i="81"/>
  <c r="AO63" i="81" s="1"/>
  <c r="AN14" i="81"/>
  <c r="AO14" i="81" s="1"/>
  <c r="AN88" i="81"/>
  <c r="AN80" i="81"/>
  <c r="AO80" i="81" s="1"/>
  <c r="AN52" i="81"/>
  <c r="AO52" i="81" s="1"/>
  <c r="AN51" i="81"/>
  <c r="AO51" i="81" s="1"/>
  <c r="AN96" i="81"/>
  <c r="AO96" i="81" s="1"/>
  <c r="AN61" i="81"/>
  <c r="AO61" i="81" s="1"/>
  <c r="AN49" i="81"/>
  <c r="AO49" i="81" s="1"/>
  <c r="AN46" i="81"/>
  <c r="AO46" i="81" s="1"/>
  <c r="AN13" i="81"/>
  <c r="AO13" i="81" s="1"/>
  <c r="AN44" i="81"/>
  <c r="AO44" i="81" s="1"/>
  <c r="AN18" i="81"/>
  <c r="AO18" i="81" s="1"/>
  <c r="AN89" i="81"/>
  <c r="AO89" i="81" s="1"/>
  <c r="AN55" i="81"/>
  <c r="AO55" i="81" s="1"/>
  <c r="AN65" i="81"/>
  <c r="AO65" i="81" s="1"/>
  <c r="AN16" i="81"/>
  <c r="AO16" i="81" s="1"/>
  <c r="AN97" i="81"/>
  <c r="AO97" i="81" s="1"/>
  <c r="AN62" i="81"/>
  <c r="AO62" i="81" s="1"/>
  <c r="AN50" i="81"/>
  <c r="AO50" i="81" s="1"/>
  <c r="AN47" i="81"/>
  <c r="AO47" i="81" s="1"/>
  <c r="AN78" i="81"/>
  <c r="AO78" i="81" s="1"/>
  <c r="AN76" i="81"/>
  <c r="AO76" i="81" s="1"/>
  <c r="AN56" i="81"/>
  <c r="AO56" i="81" s="1"/>
  <c r="AN45" i="81"/>
  <c r="AO45" i="81" s="1"/>
  <c r="AN8" i="81"/>
  <c r="AO8" i="81" s="1"/>
  <c r="AN92" i="81"/>
  <c r="AO92" i="81" s="1"/>
  <c r="AN48" i="81"/>
  <c r="AO48" i="81" s="1"/>
  <c r="AN17" i="81"/>
  <c r="AO17" i="81" s="1"/>
  <c r="AN54" i="81"/>
  <c r="AO54" i="81" s="1"/>
  <c r="AN64" i="81"/>
  <c r="AO64" i="81" s="1"/>
  <c r="AN15" i="81"/>
  <c r="AO15" i="81" s="1"/>
  <c r="AN98" i="81"/>
  <c r="AO98" i="81" s="1"/>
  <c r="AN95" i="81"/>
  <c r="AO95" i="81" s="1"/>
  <c r="AO60" i="81"/>
  <c r="AK98" i="79"/>
  <c r="AL98" i="79" s="1"/>
  <c r="AK97" i="79"/>
  <c r="AL97" i="79" s="1"/>
  <c r="AK96" i="79"/>
  <c r="AL96" i="79" s="1"/>
  <c r="AK93" i="79"/>
  <c r="AL93" i="79" s="1"/>
  <c r="AK60" i="79"/>
  <c r="AL60" i="79" s="1"/>
  <c r="AK59" i="79"/>
  <c r="AL59" i="79" s="1"/>
  <c r="AK56" i="79"/>
  <c r="AL55" i="79"/>
  <c r="AL54" i="79"/>
  <c r="AL48" i="79"/>
  <c r="AK32" i="79"/>
  <c r="AL32" i="79" s="1"/>
  <c r="AK31" i="79"/>
  <c r="AL31" i="79" s="1"/>
  <c r="AK30" i="79"/>
  <c r="AL30" i="79" s="1"/>
  <c r="AK29" i="79"/>
  <c r="AL29" i="79" s="1"/>
  <c r="AK28" i="79"/>
  <c r="AL28" i="79" s="1"/>
  <c r="AK27" i="79"/>
  <c r="AL27" i="79" s="1"/>
  <c r="AK26" i="79"/>
  <c r="AL26" i="79" s="1"/>
  <c r="AK55" i="79"/>
  <c r="AK54" i="79"/>
  <c r="AK53" i="79"/>
  <c r="AL53" i="79" s="1"/>
  <c r="AK52" i="79"/>
  <c r="AL52" i="79" s="1"/>
  <c r="AK51" i="79"/>
  <c r="AL51" i="79" s="1"/>
  <c r="AK50" i="79"/>
  <c r="AL50" i="79" s="1"/>
  <c r="AK49" i="79"/>
  <c r="AL49" i="79" s="1"/>
  <c r="AK48" i="79"/>
  <c r="AL47" i="79"/>
  <c r="AK17" i="79"/>
  <c r="AL17" i="79" s="1"/>
  <c r="AK94" i="79"/>
  <c r="AL94" i="79" s="1"/>
  <c r="AK64" i="79"/>
  <c r="AL64" i="79" s="1"/>
  <c r="AL63" i="79"/>
  <c r="AK62" i="79"/>
  <c r="AL62" i="79" s="1"/>
  <c r="AK61" i="79"/>
  <c r="AL61" i="79" s="1"/>
  <c r="AK47" i="79"/>
  <c r="AK19" i="79"/>
  <c r="AL19" i="79" s="1"/>
  <c r="AK18" i="79"/>
  <c r="AL18" i="79" s="1"/>
  <c r="AK58" i="79"/>
  <c r="AL58" i="79" s="1"/>
  <c r="AK57" i="79"/>
  <c r="AL57" i="79" s="1"/>
  <c r="AL56" i="79"/>
  <c r="AK33" i="79"/>
  <c r="AL33" i="79" s="1"/>
  <c r="AK25" i="79"/>
  <c r="AL25" i="79" s="1"/>
  <c r="AK16" i="79"/>
  <c r="AL16" i="79" s="1"/>
  <c r="AK89" i="79"/>
  <c r="AL89" i="79" s="1"/>
  <c r="AK83" i="79"/>
  <c r="AL83" i="79" s="1"/>
  <c r="AK76" i="79"/>
  <c r="AL76" i="79" s="1"/>
  <c r="AK69" i="79"/>
  <c r="AL69" i="79" s="1"/>
  <c r="AL45" i="79"/>
  <c r="AK41" i="79"/>
  <c r="AL36" i="79"/>
  <c r="AL35" i="79"/>
  <c r="AK90" i="79"/>
  <c r="AL90" i="79" s="1"/>
  <c r="AK86" i="79"/>
  <c r="AL86" i="79" s="1"/>
  <c r="AK80" i="79"/>
  <c r="AK73" i="79"/>
  <c r="AL42" i="79"/>
  <c r="AK37" i="79"/>
  <c r="AK78" i="79"/>
  <c r="AL78" i="79" s="1"/>
  <c r="AK71" i="79"/>
  <c r="AL71" i="79" s="1"/>
  <c r="AK68" i="79"/>
  <c r="AL68" i="79" s="1"/>
  <c r="AK43" i="79"/>
  <c r="AK39" i="79"/>
  <c r="AK22" i="79"/>
  <c r="AL22" i="79" s="1"/>
  <c r="AK95" i="79"/>
  <c r="AL95" i="79" s="1"/>
  <c r="AK79" i="79"/>
  <c r="AK66" i="79"/>
  <c r="AL66" i="79" s="1"/>
  <c r="AK44" i="79"/>
  <c r="AL44" i="79" s="1"/>
  <c r="AL41" i="79"/>
  <c r="AK34" i="79"/>
  <c r="AL34" i="79" s="1"/>
  <c r="AK15" i="79"/>
  <c r="AL15" i="79" s="1"/>
  <c r="AK10" i="79"/>
  <c r="AL10" i="79" s="1"/>
  <c r="AK38" i="79"/>
  <c r="AK92" i="79"/>
  <c r="AL92" i="79" s="1"/>
  <c r="AK87" i="79"/>
  <c r="AL87" i="79" s="1"/>
  <c r="AK85" i="79"/>
  <c r="AL85" i="79" s="1"/>
  <c r="AL79" i="79"/>
  <c r="AK77" i="79"/>
  <c r="AL77" i="79" s="1"/>
  <c r="AK72" i="79"/>
  <c r="AL72" i="79" s="1"/>
  <c r="AK9" i="79"/>
  <c r="AL9" i="79" s="1"/>
  <c r="AK81" i="79"/>
  <c r="AL81" i="79" s="1"/>
  <c r="AK75" i="79"/>
  <c r="AL75" i="79" s="1"/>
  <c r="AK70" i="79"/>
  <c r="AL70" i="79" s="1"/>
  <c r="AK46" i="79"/>
  <c r="AL46" i="79" s="1"/>
  <c r="AK36" i="79"/>
  <c r="AK20" i="79"/>
  <c r="AL20" i="79" s="1"/>
  <c r="AK14" i="79"/>
  <c r="AL14" i="79" s="1"/>
  <c r="AL39" i="79"/>
  <c r="AK12" i="79"/>
  <c r="AL12" i="79" s="1"/>
  <c r="AK88" i="79"/>
  <c r="AL88" i="79" s="1"/>
  <c r="AK84" i="79"/>
  <c r="AL84" i="79" s="1"/>
  <c r="AL73" i="79"/>
  <c r="AK42" i="79"/>
  <c r="AL37" i="79"/>
  <c r="AK23" i="79"/>
  <c r="AL23" i="79" s="1"/>
  <c r="AK82" i="79"/>
  <c r="AL82" i="79" s="1"/>
  <c r="AL80" i="79"/>
  <c r="AK63" i="79"/>
  <c r="AK91" i="79"/>
  <c r="AL91" i="79" s="1"/>
  <c r="AK67" i="79"/>
  <c r="AL67" i="79" s="1"/>
  <c r="AK65" i="79"/>
  <c r="AL65" i="79" s="1"/>
  <c r="AK40" i="79"/>
  <c r="AL40" i="79" s="1"/>
  <c r="AK21" i="79"/>
  <c r="AL21" i="79" s="1"/>
  <c r="AK8" i="79"/>
  <c r="AL8" i="79" s="1"/>
  <c r="AK45" i="79"/>
  <c r="AK35" i="79"/>
  <c r="AK13" i="79"/>
  <c r="AL13" i="79" s="1"/>
  <c r="AL38" i="79"/>
  <c r="AL43" i="79"/>
  <c r="AK24" i="79"/>
  <c r="AL24" i="79" s="1"/>
  <c r="AK11" i="79"/>
  <c r="AL11" i="79" s="1"/>
  <c r="AK74" i="79"/>
  <c r="AL74" i="79" s="1"/>
  <c r="AZ40" i="79"/>
  <c r="BA40" i="79" s="1"/>
  <c r="AZ37" i="79"/>
  <c r="BA37" i="79" s="1"/>
  <c r="AZ19" i="79"/>
  <c r="BA19" i="79" s="1"/>
  <c r="AZ93" i="79"/>
  <c r="AZ85" i="79"/>
  <c r="BA85" i="79" s="1"/>
  <c r="AZ77" i="79"/>
  <c r="BA77" i="79" s="1"/>
  <c r="AZ69" i="79"/>
  <c r="BA69" i="79" s="1"/>
  <c r="AZ61" i="79"/>
  <c r="BA61" i="79" s="1"/>
  <c r="AZ53" i="79"/>
  <c r="BA53" i="79" s="1"/>
  <c r="AZ38" i="79"/>
  <c r="BA38" i="79" s="1"/>
  <c r="AZ10" i="79"/>
  <c r="BA10" i="79" s="1"/>
  <c r="AZ96" i="79"/>
  <c r="BA96" i="79" s="1"/>
  <c r="AZ88" i="79"/>
  <c r="BA88" i="79" s="1"/>
  <c r="AZ80" i="79"/>
  <c r="BA80" i="79" s="1"/>
  <c r="AZ72" i="79"/>
  <c r="BA72" i="79" s="1"/>
  <c r="AZ64" i="79"/>
  <c r="BA64" i="79" s="1"/>
  <c r="AZ56" i="79"/>
  <c r="BA56" i="79" s="1"/>
  <c r="AZ41" i="79"/>
  <c r="BA41" i="79" s="1"/>
  <c r="AZ34" i="79"/>
  <c r="BA34" i="79" s="1"/>
  <c r="AZ27" i="79"/>
  <c r="BA27" i="79" s="1"/>
  <c r="AZ87" i="79"/>
  <c r="BA87" i="79" s="1"/>
  <c r="AZ82" i="79"/>
  <c r="BA82" i="79" s="1"/>
  <c r="AZ70" i="79"/>
  <c r="BA70" i="79" s="1"/>
  <c r="AZ65" i="79"/>
  <c r="BA65" i="79" s="1"/>
  <c r="AZ59" i="79"/>
  <c r="BA59" i="79" s="1"/>
  <c r="AZ43" i="79"/>
  <c r="BA43" i="79" s="1"/>
  <c r="AZ32" i="79"/>
  <c r="BA32" i="79" s="1"/>
  <c r="AZ28" i="79"/>
  <c r="BA28" i="79" s="1"/>
  <c r="AZ22" i="79"/>
  <c r="BA22" i="79" s="1"/>
  <c r="AZ13" i="79"/>
  <c r="BA13" i="79" s="1"/>
  <c r="BA93" i="79"/>
  <c r="AZ76" i="79"/>
  <c r="BA76" i="79" s="1"/>
  <c r="AZ47" i="79"/>
  <c r="BA47" i="79" s="1"/>
  <c r="AZ17" i="79"/>
  <c r="BA17" i="79" s="1"/>
  <c r="AZ98" i="79"/>
  <c r="BA98" i="79" s="1"/>
  <c r="AZ86" i="79"/>
  <c r="BA86" i="79" s="1"/>
  <c r="AZ81" i="79"/>
  <c r="BA81" i="79" s="1"/>
  <c r="AZ75" i="79"/>
  <c r="BA75" i="79" s="1"/>
  <c r="AZ63" i="79"/>
  <c r="BA63" i="79" s="1"/>
  <c r="AZ58" i="79"/>
  <c r="BA58" i="79" s="1"/>
  <c r="AZ42" i="79"/>
  <c r="BA42" i="79" s="1"/>
  <c r="AZ26" i="79"/>
  <c r="BA26" i="79" s="1"/>
  <c r="AZ12" i="79"/>
  <c r="BA12" i="79" s="1"/>
  <c r="AZ60" i="79"/>
  <c r="BA60" i="79" s="1"/>
  <c r="AZ48" i="79"/>
  <c r="BA48" i="79" s="1"/>
  <c r="AZ90" i="79"/>
  <c r="BA90" i="79" s="1"/>
  <c r="AZ79" i="79"/>
  <c r="BA79" i="79" s="1"/>
  <c r="AZ71" i="79"/>
  <c r="BA71" i="79" s="1"/>
  <c r="AZ51" i="79"/>
  <c r="BA51" i="79" s="1"/>
  <c r="AZ44" i="79"/>
  <c r="BA44" i="79" s="1"/>
  <c r="AZ35" i="79"/>
  <c r="BA35" i="79" s="1"/>
  <c r="AZ18" i="79"/>
  <c r="BA18" i="79" s="1"/>
  <c r="AZ9" i="79"/>
  <c r="BA9" i="79" s="1"/>
  <c r="AZ97" i="79"/>
  <c r="BA97" i="79" s="1"/>
  <c r="AZ89" i="79"/>
  <c r="BA89" i="79" s="1"/>
  <c r="AZ78" i="79"/>
  <c r="BA78" i="79" s="1"/>
  <c r="AZ50" i="79"/>
  <c r="BA50" i="79" s="1"/>
  <c r="AZ33" i="79"/>
  <c r="BA33" i="79" s="1"/>
  <c r="AZ8" i="79"/>
  <c r="BA8" i="79" s="1"/>
  <c r="AZ94" i="79"/>
  <c r="BA94" i="79" s="1"/>
  <c r="AZ74" i="79"/>
  <c r="BA74" i="79" s="1"/>
  <c r="AZ66" i="79"/>
  <c r="BA66" i="79" s="1"/>
  <c r="AZ55" i="79"/>
  <c r="BA55" i="79" s="1"/>
  <c r="AZ46" i="79"/>
  <c r="BA46" i="79" s="1"/>
  <c r="AZ21" i="79"/>
  <c r="BA21" i="79" s="1"/>
  <c r="AZ14" i="79"/>
  <c r="BA14" i="79" s="1"/>
  <c r="AZ52" i="79"/>
  <c r="BA52" i="79" s="1"/>
  <c r="AZ25" i="79"/>
  <c r="BA25" i="79" s="1"/>
  <c r="AZ73" i="79"/>
  <c r="BA73" i="79" s="1"/>
  <c r="AZ68" i="79"/>
  <c r="BA68" i="79" s="1"/>
  <c r="AZ54" i="79"/>
  <c r="BA54" i="79" s="1"/>
  <c r="AZ39" i="79"/>
  <c r="BA39" i="79" s="1"/>
  <c r="AZ24" i="79"/>
  <c r="BA24" i="79" s="1"/>
  <c r="AZ11" i="79"/>
  <c r="BA11" i="79" s="1"/>
  <c r="AZ84" i="79"/>
  <c r="BA84" i="79" s="1"/>
  <c r="AZ67" i="79"/>
  <c r="BA67" i="79" s="1"/>
  <c r="BA36" i="79"/>
  <c r="AZ23" i="79"/>
  <c r="BA23" i="79" s="1"/>
  <c r="AZ83" i="79"/>
  <c r="BA83" i="79" s="1"/>
  <c r="AZ36" i="79"/>
  <c r="AZ95" i="79"/>
  <c r="BA95" i="79" s="1"/>
  <c r="AZ49" i="79"/>
  <c r="BA49" i="79" s="1"/>
  <c r="AZ20" i="79"/>
  <c r="BA20" i="79" s="1"/>
  <c r="AZ62" i="79"/>
  <c r="BA62" i="79" s="1"/>
  <c r="AZ31" i="79"/>
  <c r="BA31" i="79" s="1"/>
  <c r="AZ92" i="79"/>
  <c r="BA92" i="79" s="1"/>
  <c r="AZ30" i="79"/>
  <c r="BA30" i="79" s="1"/>
  <c r="AZ16" i="79"/>
  <c r="BA16" i="79" s="1"/>
  <c r="AZ91" i="79"/>
  <c r="BA91" i="79" s="1"/>
  <c r="AZ45" i="79"/>
  <c r="BA45" i="79" s="1"/>
  <c r="AZ15" i="79"/>
  <c r="BA15" i="79" s="1"/>
  <c r="AZ57" i="79"/>
  <c r="BA57" i="79" s="1"/>
  <c r="AZ29" i="79"/>
  <c r="BA29" i="79" s="1"/>
  <c r="AH49" i="202"/>
  <c r="AI49" i="202" s="1"/>
  <c r="AH39" i="202"/>
  <c r="AI39" i="202" s="1"/>
  <c r="AH29" i="202"/>
  <c r="AI29" i="202" s="1"/>
  <c r="AH82" i="202"/>
  <c r="AI82" i="202" s="1"/>
  <c r="AH81" i="202"/>
  <c r="AI81" i="202" s="1"/>
  <c r="AH80" i="202"/>
  <c r="AI80" i="202" s="1"/>
  <c r="AH79" i="202"/>
  <c r="AI79" i="202" s="1"/>
  <c r="AH78" i="202"/>
  <c r="AI78" i="202" s="1"/>
  <c r="AH77" i="202"/>
  <c r="AI77" i="202" s="1"/>
  <c r="AH76" i="202"/>
  <c r="AI76" i="202" s="1"/>
  <c r="AH75" i="202"/>
  <c r="AI75" i="202" s="1"/>
  <c r="AH74" i="202"/>
  <c r="AI74" i="202" s="1"/>
  <c r="AH73" i="202"/>
  <c r="AI73" i="202" s="1"/>
  <c r="AH72" i="202"/>
  <c r="AI72" i="202" s="1"/>
  <c r="AH71" i="202"/>
  <c r="AI71" i="202" s="1"/>
  <c r="AH70" i="202"/>
  <c r="AI70" i="202" s="1"/>
  <c r="AH69" i="202"/>
  <c r="AI69" i="202" s="1"/>
  <c r="AH68" i="202"/>
  <c r="AI68" i="202" s="1"/>
  <c r="AH67" i="202"/>
  <c r="AI67" i="202" s="1"/>
  <c r="AH66" i="202"/>
  <c r="AI66" i="202" s="1"/>
  <c r="AH65" i="202"/>
  <c r="AI65" i="202" s="1"/>
  <c r="AH57" i="202"/>
  <c r="AI57" i="202" s="1"/>
  <c r="AH47" i="202"/>
  <c r="AI47" i="202" s="1"/>
  <c r="AH37" i="202"/>
  <c r="AI37" i="202" s="1"/>
  <c r="AH24" i="202"/>
  <c r="AI24" i="202" s="1"/>
  <c r="AH9" i="202"/>
  <c r="AI9" i="202" s="1"/>
  <c r="AH8" i="202"/>
  <c r="AI8" i="202" s="1"/>
  <c r="AH51" i="202"/>
  <c r="AI51" i="202" s="1"/>
  <c r="AH41" i="202"/>
  <c r="AI41" i="202" s="1"/>
  <c r="AH31" i="202"/>
  <c r="AI31" i="202" s="1"/>
  <c r="AH15" i="202"/>
  <c r="AI15" i="202" s="1"/>
  <c r="AH14" i="202"/>
  <c r="AI14" i="202" s="1"/>
  <c r="AH50" i="202"/>
  <c r="AI50" i="202" s="1"/>
  <c r="AH40" i="202"/>
  <c r="AI40" i="202" s="1"/>
  <c r="AH30" i="202"/>
  <c r="AI30" i="202" s="1"/>
  <c r="AH13" i="202"/>
  <c r="AI13" i="202" s="1"/>
  <c r="AH95" i="202"/>
  <c r="AI95" i="202" s="1"/>
  <c r="AH88" i="202"/>
  <c r="AI88" i="202" s="1"/>
  <c r="AH85" i="202"/>
  <c r="AI85" i="202" s="1"/>
  <c r="AH62" i="202"/>
  <c r="AI62" i="202" s="1"/>
  <c r="AH46" i="202"/>
  <c r="AI46" i="202" s="1"/>
  <c r="AH32" i="202"/>
  <c r="AI32" i="202" s="1"/>
  <c r="AH59" i="202"/>
  <c r="AI59" i="202" s="1"/>
  <c r="AH33" i="202"/>
  <c r="AI33" i="202" s="1"/>
  <c r="AH16" i="202"/>
  <c r="AI16" i="202" s="1"/>
  <c r="AH96" i="202"/>
  <c r="AI96" i="202" s="1"/>
  <c r="AH92" i="202"/>
  <c r="AI92" i="202" s="1"/>
  <c r="AH89" i="202"/>
  <c r="AI89" i="202" s="1"/>
  <c r="AH56" i="202"/>
  <c r="AI56" i="202" s="1"/>
  <c r="AH42" i="202"/>
  <c r="AI42" i="202" s="1"/>
  <c r="AH28" i="202"/>
  <c r="AI28" i="202" s="1"/>
  <c r="AH17" i="202"/>
  <c r="AI17" i="202" s="1"/>
  <c r="AH91" i="202"/>
  <c r="AI91" i="202" s="1"/>
  <c r="AH55" i="202"/>
  <c r="AI55" i="202" s="1"/>
  <c r="AH27" i="202"/>
  <c r="AI27" i="202" s="1"/>
  <c r="AH23" i="202"/>
  <c r="AI23" i="202" s="1"/>
  <c r="AH84" i="202"/>
  <c r="AI84" i="202" s="1"/>
  <c r="AH63" i="202"/>
  <c r="AI63" i="202" s="1"/>
  <c r="AH35" i="202"/>
  <c r="AI35" i="202" s="1"/>
  <c r="AH54" i="202"/>
  <c r="AI54" i="202" s="1"/>
  <c r="AH12" i="202"/>
  <c r="AI12" i="202" s="1"/>
  <c r="AH93" i="202"/>
  <c r="AI93" i="202" s="1"/>
  <c r="AH61" i="202"/>
  <c r="AI61" i="202" s="1"/>
  <c r="AH52" i="202"/>
  <c r="AI52" i="202" s="1"/>
  <c r="AH45" i="202"/>
  <c r="AI45" i="202" s="1"/>
  <c r="AH43" i="202"/>
  <c r="AI43" i="202" s="1"/>
  <c r="AH10" i="202"/>
  <c r="AI10" i="202" s="1"/>
  <c r="AH98" i="202"/>
  <c r="AI98" i="202" s="1"/>
  <c r="AH38" i="202"/>
  <c r="AI38" i="202" s="1"/>
  <c r="AH87" i="202"/>
  <c r="AI87" i="202" s="1"/>
  <c r="AH83" i="202"/>
  <c r="AI83" i="202" s="1"/>
  <c r="AH36" i="202"/>
  <c r="AI36" i="202" s="1"/>
  <c r="AH26" i="202"/>
  <c r="AI26" i="202" s="1"/>
  <c r="AH21" i="202"/>
  <c r="AI21" i="202" s="1"/>
  <c r="AH34" i="202"/>
  <c r="AI34" i="202" s="1"/>
  <c r="AH19" i="202"/>
  <c r="AI19" i="202" s="1"/>
  <c r="AH94" i="202"/>
  <c r="AI94" i="202" s="1"/>
  <c r="AH64" i="202"/>
  <c r="AI64" i="202" s="1"/>
  <c r="AH48" i="202"/>
  <c r="AI48" i="202" s="1"/>
  <c r="AH97" i="202"/>
  <c r="AI97" i="202" s="1"/>
  <c r="AH90" i="202"/>
  <c r="AI90" i="202" s="1"/>
  <c r="AH86" i="202"/>
  <c r="AI86" i="202" s="1"/>
  <c r="AH58" i="202"/>
  <c r="AI58" i="202" s="1"/>
  <c r="AH44" i="202"/>
  <c r="AI44" i="202" s="1"/>
  <c r="AH25" i="202"/>
  <c r="AI25" i="202" s="1"/>
  <c r="AH53" i="202"/>
  <c r="AI53" i="202" s="1"/>
  <c r="AH22" i="202"/>
  <c r="AI22" i="202" s="1"/>
  <c r="AH11" i="202"/>
  <c r="AI11" i="202" s="1"/>
  <c r="AH18" i="202"/>
  <c r="AI18" i="202" s="1"/>
  <c r="AH60" i="202"/>
  <c r="AI60" i="202" s="1"/>
  <c r="AH20" i="202"/>
  <c r="AI20" i="202" s="1"/>
  <c r="AW96" i="202"/>
  <c r="AX96" i="202" s="1"/>
  <c r="AW93" i="202"/>
  <c r="AW89" i="202"/>
  <c r="AX89" i="202" s="1"/>
  <c r="AW81" i="202"/>
  <c r="AX81" i="202" s="1"/>
  <c r="AW73" i="202"/>
  <c r="AX73" i="202" s="1"/>
  <c r="AW65" i="202"/>
  <c r="AX65" i="202" s="1"/>
  <c r="AW57" i="202"/>
  <c r="AX57" i="202" s="1"/>
  <c r="AW49" i="202"/>
  <c r="AX49" i="202" s="1"/>
  <c r="AW41" i="202"/>
  <c r="AX41" i="202" s="1"/>
  <c r="AW33" i="202"/>
  <c r="AX33" i="202" s="1"/>
  <c r="AW25" i="202"/>
  <c r="AX25" i="202" s="1"/>
  <c r="AW17" i="202"/>
  <c r="AX17" i="202" s="1"/>
  <c r="AW9" i="202"/>
  <c r="AX9" i="202" s="1"/>
  <c r="AW88" i="202"/>
  <c r="AX88" i="202" s="1"/>
  <c r="AW80" i="202"/>
  <c r="AX80" i="202" s="1"/>
  <c r="AW72" i="202"/>
  <c r="AX72" i="202" s="1"/>
  <c r="AW64" i="202"/>
  <c r="AX64" i="202" s="1"/>
  <c r="AW56" i="202"/>
  <c r="AX56" i="202" s="1"/>
  <c r="AW48" i="202"/>
  <c r="AX48" i="202" s="1"/>
  <c r="AW40" i="202"/>
  <c r="AX40" i="202" s="1"/>
  <c r="AW32" i="202"/>
  <c r="AX32" i="202" s="1"/>
  <c r="AW24" i="202"/>
  <c r="AX24" i="202" s="1"/>
  <c r="AW16" i="202"/>
  <c r="AX16" i="202" s="1"/>
  <c r="AW8" i="202"/>
  <c r="AX8" i="202" s="1"/>
  <c r="AW97" i="202"/>
  <c r="AX97" i="202" s="1"/>
  <c r="AW90" i="202"/>
  <c r="AX90" i="202" s="1"/>
  <c r="AW86" i="202"/>
  <c r="AX86" i="202" s="1"/>
  <c r="AW82" i="202"/>
  <c r="AX82" i="202" s="1"/>
  <c r="AW78" i="202"/>
  <c r="AW74" i="202"/>
  <c r="AX74" i="202" s="1"/>
  <c r="AW70" i="202"/>
  <c r="AW66" i="202"/>
  <c r="AX66" i="202" s="1"/>
  <c r="AW62" i="202"/>
  <c r="AX62" i="202" s="1"/>
  <c r="AW58" i="202"/>
  <c r="AX58" i="202" s="1"/>
  <c r="AW54" i="202"/>
  <c r="AW50" i="202"/>
  <c r="AX50" i="202" s="1"/>
  <c r="AW46" i="202"/>
  <c r="AX46" i="202" s="1"/>
  <c r="AW42" i="202"/>
  <c r="AX42" i="202" s="1"/>
  <c r="AW38" i="202"/>
  <c r="AW34" i="202"/>
  <c r="AX34" i="202" s="1"/>
  <c r="AW30" i="202"/>
  <c r="AW26" i="202"/>
  <c r="AX26" i="202" s="1"/>
  <c r="AW22" i="202"/>
  <c r="AX22" i="202" s="1"/>
  <c r="AW18" i="202"/>
  <c r="AX18" i="202" s="1"/>
  <c r="AW14" i="202"/>
  <c r="AX14" i="202" s="1"/>
  <c r="AW10" i="202"/>
  <c r="AX10" i="202" s="1"/>
  <c r="AX93" i="202"/>
  <c r="AW95" i="202"/>
  <c r="AX95" i="202" s="1"/>
  <c r="AX70" i="202"/>
  <c r="AW63" i="202"/>
  <c r="AX63" i="202" s="1"/>
  <c r="AX30" i="202"/>
  <c r="AW23" i="202"/>
  <c r="AX23" i="202" s="1"/>
  <c r="AW83" i="202"/>
  <c r="AX83" i="202" s="1"/>
  <c r="AW76" i="202"/>
  <c r="AX76" i="202" s="1"/>
  <c r="AW69" i="202"/>
  <c r="AX69" i="202" s="1"/>
  <c r="AX55" i="202"/>
  <c r="AW43" i="202"/>
  <c r="AX43" i="202" s="1"/>
  <c r="AW36" i="202"/>
  <c r="AX36" i="202" s="1"/>
  <c r="AW29" i="202"/>
  <c r="AX29" i="202" s="1"/>
  <c r="AW55" i="202"/>
  <c r="AW15" i="202"/>
  <c r="AX15" i="202" s="1"/>
  <c r="AW91" i="202"/>
  <c r="AX91" i="202" s="1"/>
  <c r="AW84" i="202"/>
  <c r="AX84" i="202" s="1"/>
  <c r="AW77" i="202"/>
  <c r="AX77" i="202" s="1"/>
  <c r="AW51" i="202"/>
  <c r="AX51" i="202" s="1"/>
  <c r="AW44" i="202"/>
  <c r="AX44" i="202" s="1"/>
  <c r="AW37" i="202"/>
  <c r="AX37" i="202" s="1"/>
  <c r="AW11" i="202"/>
  <c r="AX11" i="202" s="1"/>
  <c r="AW87" i="202"/>
  <c r="AX78" i="202"/>
  <c r="AX54" i="202"/>
  <c r="AW98" i="202"/>
  <c r="AX98" i="202" s="1"/>
  <c r="AW75" i="202"/>
  <c r="AX75" i="202" s="1"/>
  <c r="AW53" i="202"/>
  <c r="AX53" i="202" s="1"/>
  <c r="AW20" i="202"/>
  <c r="AX20" i="202" s="1"/>
  <c r="AW31" i="202"/>
  <c r="AX31" i="202" s="1"/>
  <c r="AW94" i="202"/>
  <c r="AX94" i="202" s="1"/>
  <c r="AW85" i="202"/>
  <c r="AX85" i="202" s="1"/>
  <c r="AW61" i="202"/>
  <c r="AX61" i="202" s="1"/>
  <c r="AW52" i="202"/>
  <c r="AX52" i="202" s="1"/>
  <c r="AX39" i="202"/>
  <c r="AW28" i="202"/>
  <c r="AX28" i="202" s="1"/>
  <c r="AW19" i="202"/>
  <c r="AX19" i="202" s="1"/>
  <c r="AW39" i="202"/>
  <c r="AW60" i="202"/>
  <c r="AX60" i="202" s="1"/>
  <c r="AX47" i="202"/>
  <c r="AW27" i="202"/>
  <c r="AX27" i="202" s="1"/>
  <c r="AW92" i="202"/>
  <c r="AX92" i="202" s="1"/>
  <c r="AW71" i="202"/>
  <c r="AX71" i="202" s="1"/>
  <c r="AW47" i="202"/>
  <c r="AX38" i="202"/>
  <c r="AW68" i="202"/>
  <c r="AX68" i="202" s="1"/>
  <c r="AW59" i="202"/>
  <c r="AX59" i="202" s="1"/>
  <c r="AW35" i="202"/>
  <c r="AX35" i="202" s="1"/>
  <c r="AW13" i="202"/>
  <c r="AX13" i="202" s="1"/>
  <c r="AX87" i="202"/>
  <c r="AW67" i="202"/>
  <c r="AX67" i="202" s="1"/>
  <c r="AW45" i="202"/>
  <c r="AX45" i="202" s="1"/>
  <c r="AW21" i="202"/>
  <c r="AX21" i="202" s="1"/>
  <c r="AW12" i="202"/>
  <c r="AX12" i="202" s="1"/>
  <c r="AW79" i="202"/>
  <c r="AX79" i="202" s="1"/>
  <c r="W111" i="72"/>
  <c r="W92" i="72"/>
  <c r="W82" i="72"/>
  <c r="W72" i="72"/>
  <c r="W70" i="72"/>
  <c r="W69" i="72"/>
  <c r="W68" i="72"/>
  <c r="W67" i="72"/>
  <c r="W62" i="72"/>
  <c r="W51" i="72"/>
  <c r="W38" i="72"/>
  <c r="W32" i="72"/>
  <c r="W24" i="72"/>
  <c r="W23" i="72"/>
  <c r="W13" i="72"/>
  <c r="W115" i="72"/>
  <c r="W110" i="72"/>
  <c r="W93" i="72"/>
  <c r="W83" i="72"/>
  <c r="W66" i="72"/>
  <c r="W65" i="72"/>
  <c r="W63" i="72"/>
  <c r="W52" i="72"/>
  <c r="W39" i="72"/>
  <c r="W25" i="72"/>
  <c r="W94" i="72"/>
  <c r="W84" i="72"/>
  <c r="W64" i="72"/>
  <c r="W54" i="72"/>
  <c r="W53" i="72"/>
  <c r="W40" i="72"/>
  <c r="W33" i="72"/>
  <c r="W14" i="72"/>
  <c r="W113" i="72"/>
  <c r="W90" i="72"/>
  <c r="W79" i="72"/>
  <c r="W76" i="72"/>
  <c r="W75" i="72"/>
  <c r="W60" i="72"/>
  <c r="W49" i="72"/>
  <c r="W48" i="72"/>
  <c r="W46" i="72"/>
  <c r="W37" i="72"/>
  <c r="W30" i="72"/>
  <c r="W11" i="72"/>
  <c r="W10" i="72"/>
  <c r="W9" i="72"/>
  <c r="W8" i="72"/>
  <c r="W112" i="72"/>
  <c r="W104" i="72"/>
  <c r="W99" i="72"/>
  <c r="W86" i="72"/>
  <c r="W21" i="72"/>
  <c r="W107" i="72"/>
  <c r="W102" i="72"/>
  <c r="W95" i="72"/>
  <c r="W91" i="72"/>
  <c r="W59" i="72"/>
  <c r="W44" i="72"/>
  <c r="W28" i="72"/>
  <c r="W19" i="72"/>
  <c r="W57" i="72"/>
  <c r="W42" i="72"/>
  <c r="W15" i="72"/>
  <c r="W56" i="72"/>
  <c r="W35" i="72"/>
  <c r="W18" i="72"/>
  <c r="W96" i="72"/>
  <c r="W85" i="72"/>
  <c r="W78" i="72"/>
  <c r="W50" i="72"/>
  <c r="W114" i="72"/>
  <c r="W109" i="72"/>
  <c r="W101" i="72"/>
  <c r="W74" i="72"/>
  <c r="W55" i="72"/>
  <c r="W34" i="72"/>
  <c r="W26" i="72"/>
  <c r="W105" i="72"/>
  <c r="W103" i="72"/>
  <c r="W71" i="72"/>
  <c r="W20" i="72"/>
  <c r="W16" i="72"/>
  <c r="W97" i="72"/>
  <c r="W81" i="72"/>
  <c r="W36" i="72"/>
  <c r="W22" i="72"/>
  <c r="W43" i="72"/>
  <c r="W12" i="72"/>
  <c r="W108" i="72"/>
  <c r="W100" i="72"/>
  <c r="W47" i="72"/>
  <c r="W45" i="72"/>
  <c r="W41" i="72"/>
  <c r="W27" i="72"/>
  <c r="W98" i="72"/>
  <c r="W89" i="72"/>
  <c r="W87" i="72"/>
  <c r="W80" i="72"/>
  <c r="W58" i="72"/>
  <c r="W106" i="72"/>
  <c r="W88" i="72"/>
  <c r="W73" i="72"/>
  <c r="W31" i="72"/>
  <c r="W17" i="72"/>
  <c r="W29" i="72"/>
  <c r="W77" i="72"/>
  <c r="W61" i="72"/>
  <c r="W98" i="202"/>
  <c r="W97" i="202"/>
  <c r="W96" i="202"/>
  <c r="W95" i="202"/>
  <c r="W94" i="202"/>
  <c r="W52" i="202"/>
  <c r="W42" i="202"/>
  <c r="W32" i="202"/>
  <c r="W50" i="202"/>
  <c r="W40" i="202"/>
  <c r="W30" i="202"/>
  <c r="W13" i="202"/>
  <c r="W92" i="202"/>
  <c r="W91" i="202"/>
  <c r="W90" i="202"/>
  <c r="W88" i="202"/>
  <c r="W87" i="202"/>
  <c r="W54" i="202"/>
  <c r="W44" i="202"/>
  <c r="W34" i="202"/>
  <c r="W21" i="202"/>
  <c r="W93" i="202"/>
  <c r="W53" i="202"/>
  <c r="W43" i="202"/>
  <c r="W33" i="202"/>
  <c r="W20" i="202"/>
  <c r="W84" i="202"/>
  <c r="W61" i="202"/>
  <c r="W45" i="202"/>
  <c r="W22" i="202"/>
  <c r="W82" i="202"/>
  <c r="W77" i="202"/>
  <c r="W72" i="202"/>
  <c r="W67" i="202"/>
  <c r="W58" i="202"/>
  <c r="W49" i="202"/>
  <c r="W36" i="202"/>
  <c r="W31" i="202"/>
  <c r="W8" i="202"/>
  <c r="W55" i="202"/>
  <c r="W27" i="202"/>
  <c r="W23" i="202"/>
  <c r="W14" i="202"/>
  <c r="W79" i="202"/>
  <c r="W74" i="202"/>
  <c r="W69" i="202"/>
  <c r="W64" i="202"/>
  <c r="W48" i="202"/>
  <c r="W39" i="202"/>
  <c r="W26" i="202"/>
  <c r="W12" i="202"/>
  <c r="W70" i="202"/>
  <c r="W66" i="202"/>
  <c r="W51" i="202"/>
  <c r="W78" i="202"/>
  <c r="W60" i="202"/>
  <c r="W37" i="202"/>
  <c r="W86" i="202"/>
  <c r="W80" i="202"/>
  <c r="W76" i="202"/>
  <c r="W56" i="202"/>
  <c r="W29" i="202"/>
  <c r="W25" i="202"/>
  <c r="W15" i="202"/>
  <c r="W65" i="202"/>
  <c r="W63" i="202"/>
  <c r="W47" i="202"/>
  <c r="W35" i="202"/>
  <c r="W18" i="202"/>
  <c r="W89" i="202"/>
  <c r="W73" i="202"/>
  <c r="W59" i="202"/>
  <c r="W16" i="202"/>
  <c r="W75" i="202"/>
  <c r="W71" i="202"/>
  <c r="W28" i="202"/>
  <c r="W10" i="202"/>
  <c r="W85" i="202"/>
  <c r="W41" i="202"/>
  <c r="W38" i="202"/>
  <c r="W24" i="202"/>
  <c r="W68" i="202"/>
  <c r="W62" i="202"/>
  <c r="W46" i="202"/>
  <c r="W19" i="202"/>
  <c r="W17" i="202"/>
  <c r="W99" i="202"/>
  <c r="W81" i="202"/>
  <c r="W9" i="202"/>
  <c r="W83" i="202"/>
  <c r="W11" i="202"/>
  <c r="W57" i="202"/>
  <c r="AW113" i="88"/>
  <c r="AX113" i="88" s="1"/>
  <c r="AW109" i="88"/>
  <c r="AX109" i="88" s="1"/>
  <c r="AW99" i="88"/>
  <c r="AX99" i="88" s="1"/>
  <c r="AW96" i="88"/>
  <c r="AX96" i="88" s="1"/>
  <c r="AW92" i="88"/>
  <c r="AX92" i="88" s="1"/>
  <c r="AW79" i="88"/>
  <c r="AX79" i="88" s="1"/>
  <c r="AW62" i="88"/>
  <c r="AX62" i="88" s="1"/>
  <c r="AW44" i="88"/>
  <c r="AX44" i="88" s="1"/>
  <c r="AW41" i="88"/>
  <c r="AX41" i="88" s="1"/>
  <c r="AW37" i="88"/>
  <c r="AX37" i="88" s="1"/>
  <c r="AW26" i="88"/>
  <c r="AX26" i="88" s="1"/>
  <c r="AW16" i="88"/>
  <c r="AX16" i="88" s="1"/>
  <c r="AW12" i="88"/>
  <c r="AW9" i="88"/>
  <c r="AX9" i="88" s="1"/>
  <c r="AW108" i="88"/>
  <c r="AX108" i="88" s="1"/>
  <c r="AW85" i="88"/>
  <c r="AX85" i="88" s="1"/>
  <c r="AW78" i="88"/>
  <c r="AX78" i="88" s="1"/>
  <c r="AW65" i="88"/>
  <c r="AX65" i="88" s="1"/>
  <c r="AW58" i="88"/>
  <c r="AX58" i="88" s="1"/>
  <c r="AW51" i="88"/>
  <c r="AW36" i="88"/>
  <c r="AX36" i="88" s="1"/>
  <c r="AW33" i="88"/>
  <c r="AX33" i="88" s="1"/>
  <c r="AW29" i="88"/>
  <c r="AW15" i="88"/>
  <c r="AX15" i="88" s="1"/>
  <c r="AW8" i="88"/>
  <c r="AX8" i="88" s="1"/>
  <c r="AW117" i="88"/>
  <c r="AX117" i="88" s="1"/>
  <c r="AW106" i="88"/>
  <c r="AX106" i="88" s="1"/>
  <c r="AW103" i="88"/>
  <c r="AX103" i="88" s="1"/>
  <c r="AW86" i="88"/>
  <c r="AX86" i="88" s="1"/>
  <c r="AW69" i="88"/>
  <c r="AX69" i="88" s="1"/>
  <c r="AW59" i="88"/>
  <c r="AW34" i="88"/>
  <c r="AW30" i="88"/>
  <c r="AX30" i="88" s="1"/>
  <c r="AW23" i="88"/>
  <c r="AX23" i="88" s="1"/>
  <c r="AX12" i="88"/>
  <c r="AW98" i="88"/>
  <c r="AX98" i="88" s="1"/>
  <c r="AW89" i="88"/>
  <c r="AX89" i="88" s="1"/>
  <c r="AW74" i="88"/>
  <c r="AW55" i="88"/>
  <c r="AX55" i="88" s="1"/>
  <c r="AW50" i="88"/>
  <c r="AX50" i="88" s="1"/>
  <c r="AW45" i="88"/>
  <c r="AW24" i="88"/>
  <c r="AX24" i="88" s="1"/>
  <c r="AW19" i="88"/>
  <c r="AX19" i="88" s="1"/>
  <c r="AX97" i="88"/>
  <c r="AW83" i="88"/>
  <c r="AX83" i="88" s="1"/>
  <c r="AX53" i="88"/>
  <c r="AW49" i="88"/>
  <c r="AX49" i="88" s="1"/>
  <c r="AW43" i="88"/>
  <c r="AX43" i="88" s="1"/>
  <c r="AW38" i="88"/>
  <c r="AX38" i="88" s="1"/>
  <c r="AW22" i="88"/>
  <c r="AX22" i="88" s="1"/>
  <c r="AW90" i="88"/>
  <c r="AX90" i="88" s="1"/>
  <c r="AW75" i="88"/>
  <c r="AX75" i="88" s="1"/>
  <c r="AW66" i="88"/>
  <c r="AX66" i="88" s="1"/>
  <c r="AW20" i="88"/>
  <c r="AX20" i="88" s="1"/>
  <c r="AW114" i="88"/>
  <c r="AX114" i="88" s="1"/>
  <c r="AW104" i="88"/>
  <c r="AX104" i="88" s="1"/>
  <c r="AW94" i="88"/>
  <c r="AX94" i="88" s="1"/>
  <c r="AW84" i="88"/>
  <c r="AX84" i="88" s="1"/>
  <c r="AW80" i="88"/>
  <c r="AX80" i="88" s="1"/>
  <c r="AX74" i="88"/>
  <c r="AW70" i="88"/>
  <c r="AX70" i="88" s="1"/>
  <c r="AW60" i="88"/>
  <c r="AX60" i="88" s="1"/>
  <c r="AW56" i="88"/>
  <c r="AX56" i="88" s="1"/>
  <c r="AX45" i="88"/>
  <c r="AW40" i="88"/>
  <c r="AX40" i="88" s="1"/>
  <c r="AW35" i="88"/>
  <c r="AX35" i="88" s="1"/>
  <c r="AX29" i="88"/>
  <c r="AW14" i="88"/>
  <c r="AX14" i="88" s="1"/>
  <c r="AW10" i="88"/>
  <c r="AX10" i="88" s="1"/>
  <c r="AW32" i="88"/>
  <c r="AX32" i="88" s="1"/>
  <c r="AW105" i="88"/>
  <c r="AX105" i="88" s="1"/>
  <c r="AW97" i="88"/>
  <c r="AW81" i="88"/>
  <c r="AX81" i="88" s="1"/>
  <c r="AW73" i="88"/>
  <c r="AX73" i="88" s="1"/>
  <c r="AW57" i="88"/>
  <c r="AX57" i="88" s="1"/>
  <c r="AW48" i="88"/>
  <c r="AX48" i="88" s="1"/>
  <c r="AW39" i="88"/>
  <c r="AX39" i="88" s="1"/>
  <c r="AW112" i="88"/>
  <c r="AX112" i="88" s="1"/>
  <c r="AW88" i="88"/>
  <c r="AX88" i="88" s="1"/>
  <c r="AW72" i="88"/>
  <c r="AX72" i="88" s="1"/>
  <c r="AW64" i="88"/>
  <c r="AX64" i="88" s="1"/>
  <c r="AW47" i="88"/>
  <c r="AX47" i="88" s="1"/>
  <c r="AW31" i="88"/>
  <c r="AX31" i="88" s="1"/>
  <c r="AW13" i="88"/>
  <c r="AX13" i="88" s="1"/>
  <c r="AW54" i="88"/>
  <c r="AX54" i="88" s="1"/>
  <c r="AW28" i="88"/>
  <c r="AX28" i="88" s="1"/>
  <c r="AW21" i="88"/>
  <c r="AX21" i="88" s="1"/>
  <c r="AW111" i="88"/>
  <c r="AX111" i="88" s="1"/>
  <c r="AW102" i="88"/>
  <c r="AX102" i="88" s="1"/>
  <c r="AW95" i="88"/>
  <c r="AX95" i="88" s="1"/>
  <c r="AW87" i="88"/>
  <c r="AX87" i="88" s="1"/>
  <c r="AW71" i="88"/>
  <c r="AX71" i="88" s="1"/>
  <c r="AW63" i="88"/>
  <c r="AX63" i="88" s="1"/>
  <c r="AW46" i="88"/>
  <c r="AX46" i="88" s="1"/>
  <c r="AW118" i="88"/>
  <c r="AX118" i="88" s="1"/>
  <c r="AW115" i="88"/>
  <c r="AW82" i="88"/>
  <c r="AX82" i="88" s="1"/>
  <c r="AW42" i="88"/>
  <c r="AX42" i="88" s="1"/>
  <c r="AW107" i="88"/>
  <c r="AW67" i="88"/>
  <c r="AX67" i="88" s="1"/>
  <c r="AW25" i="88"/>
  <c r="AX25" i="88" s="1"/>
  <c r="AW101" i="88"/>
  <c r="AX101" i="88" s="1"/>
  <c r="AW61" i="88"/>
  <c r="AX61" i="88" s="1"/>
  <c r="AW18" i="88"/>
  <c r="AX18" i="88" s="1"/>
  <c r="AW100" i="88"/>
  <c r="AX100" i="88" s="1"/>
  <c r="AW77" i="88"/>
  <c r="AX77" i="88" s="1"/>
  <c r="AX59" i="88"/>
  <c r="AW17" i="88"/>
  <c r="AX17" i="88" s="1"/>
  <c r="AW116" i="88"/>
  <c r="AX116" i="88" s="1"/>
  <c r="AW76" i="88"/>
  <c r="AX76" i="88" s="1"/>
  <c r="AW53" i="88"/>
  <c r="AX34" i="88"/>
  <c r="AW11" i="88"/>
  <c r="AX11" i="88" s="1"/>
  <c r="AX115" i="88"/>
  <c r="AW93" i="88"/>
  <c r="AX93" i="88" s="1"/>
  <c r="AW52" i="88"/>
  <c r="AX52" i="88" s="1"/>
  <c r="AW110" i="88"/>
  <c r="AX110" i="88" s="1"/>
  <c r="AW91" i="88"/>
  <c r="AX91" i="88" s="1"/>
  <c r="AW68" i="88"/>
  <c r="AX68" i="88" s="1"/>
  <c r="AX51" i="88"/>
  <c r="AW27" i="88"/>
  <c r="AX27" i="88" s="1"/>
  <c r="AX107" i="88"/>
  <c r="AW116" i="69"/>
  <c r="AX116" i="69" s="1"/>
  <c r="AW108" i="69"/>
  <c r="AX108" i="69" s="1"/>
  <c r="AW104" i="69"/>
  <c r="AW119" i="69"/>
  <c r="AX119" i="69" s="1"/>
  <c r="AW114" i="69"/>
  <c r="AX114" i="69" s="1"/>
  <c r="AW105" i="69"/>
  <c r="AX105" i="69" s="1"/>
  <c r="AX101" i="69"/>
  <c r="AW97" i="69"/>
  <c r="AX97" i="69" s="1"/>
  <c r="AW93" i="69"/>
  <c r="AX93" i="69" s="1"/>
  <c r="AW89" i="69"/>
  <c r="AX89" i="69" s="1"/>
  <c r="AW82" i="69"/>
  <c r="AX82" i="69" s="1"/>
  <c r="AW75" i="69"/>
  <c r="AX75" i="69" s="1"/>
  <c r="AW53" i="69"/>
  <c r="AW49" i="69"/>
  <c r="AX49" i="69" s="1"/>
  <c r="AW42" i="69"/>
  <c r="AX42" i="69" s="1"/>
  <c r="AW35" i="69"/>
  <c r="AX35" i="69" s="1"/>
  <c r="AW10" i="69"/>
  <c r="AX10" i="69" s="1"/>
  <c r="AW113" i="69"/>
  <c r="AX113" i="69" s="1"/>
  <c r="AX104" i="69"/>
  <c r="AW96" i="69"/>
  <c r="AX96" i="69" s="1"/>
  <c r="AW85" i="69"/>
  <c r="AX85" i="69" s="1"/>
  <c r="AW81" i="69"/>
  <c r="AX81" i="69" s="1"/>
  <c r="AW74" i="69"/>
  <c r="AX74" i="69" s="1"/>
  <c r="AW67" i="69"/>
  <c r="AX67" i="69" s="1"/>
  <c r="AW45" i="69"/>
  <c r="AW41" i="69"/>
  <c r="AX41" i="69" s="1"/>
  <c r="AW34" i="69"/>
  <c r="AX34" i="69" s="1"/>
  <c r="AW27" i="69"/>
  <c r="AX27" i="69" s="1"/>
  <c r="AW16" i="69"/>
  <c r="AX16" i="69" s="1"/>
  <c r="AW13" i="69"/>
  <c r="AX13" i="69" s="1"/>
  <c r="AW9" i="69"/>
  <c r="AX9" i="69" s="1"/>
  <c r="AW86" i="69"/>
  <c r="AX86" i="69" s="1"/>
  <c r="AW71" i="69"/>
  <c r="AX71" i="69" s="1"/>
  <c r="AW68" i="69"/>
  <c r="AX68" i="69" s="1"/>
  <c r="AW64" i="69"/>
  <c r="AX64" i="69" s="1"/>
  <c r="AX53" i="69"/>
  <c r="AW46" i="69"/>
  <c r="AX46" i="69" s="1"/>
  <c r="AW31" i="69"/>
  <c r="AX31" i="69" s="1"/>
  <c r="AW28" i="69"/>
  <c r="AX28" i="69" s="1"/>
  <c r="AW24" i="69"/>
  <c r="AX24" i="69" s="1"/>
  <c r="AW17" i="69"/>
  <c r="AX17" i="69" s="1"/>
  <c r="AW118" i="69"/>
  <c r="AX118" i="69" s="1"/>
  <c r="AW111" i="69"/>
  <c r="AX111" i="69" s="1"/>
  <c r="AW106" i="69"/>
  <c r="AX106" i="69" s="1"/>
  <c r="AW88" i="69"/>
  <c r="AX88" i="69" s="1"/>
  <c r="AW78" i="69"/>
  <c r="AX78" i="69" s="1"/>
  <c r="AW52" i="69"/>
  <c r="AX52" i="69" s="1"/>
  <c r="AW26" i="69"/>
  <c r="AX26" i="69" s="1"/>
  <c r="AW110" i="69"/>
  <c r="AW103" i="69"/>
  <c r="AX103" i="69" s="1"/>
  <c r="AW92" i="69"/>
  <c r="AX92" i="69" s="1"/>
  <c r="AW66" i="69"/>
  <c r="AX66" i="69" s="1"/>
  <c r="AW55" i="69"/>
  <c r="AX55" i="69" s="1"/>
  <c r="AW51" i="69"/>
  <c r="AX51" i="69" s="1"/>
  <c r="AX45" i="69"/>
  <c r="AW40" i="69"/>
  <c r="AX40" i="69" s="1"/>
  <c r="AW107" i="69"/>
  <c r="AX107" i="69" s="1"/>
  <c r="AW101" i="69"/>
  <c r="AW90" i="69"/>
  <c r="AX90" i="69" s="1"/>
  <c r="AW79" i="69"/>
  <c r="AX79" i="69" s="1"/>
  <c r="AW69" i="69"/>
  <c r="AW63" i="69"/>
  <c r="AX63" i="69" s="1"/>
  <c r="AW22" i="69"/>
  <c r="AX22" i="69" s="1"/>
  <c r="AW120" i="69"/>
  <c r="AX120" i="69" s="1"/>
  <c r="AW112" i="69"/>
  <c r="AX112" i="69" s="1"/>
  <c r="AW100" i="69"/>
  <c r="AX100" i="69" s="1"/>
  <c r="AW84" i="69"/>
  <c r="AX84" i="69" s="1"/>
  <c r="AW73" i="69"/>
  <c r="AX73" i="69" s="1"/>
  <c r="AW58" i="69"/>
  <c r="AX58" i="69" s="1"/>
  <c r="AW47" i="69"/>
  <c r="AX47" i="69" s="1"/>
  <c r="AW43" i="69"/>
  <c r="AX43" i="69" s="1"/>
  <c r="AW37" i="69"/>
  <c r="AX37" i="69" s="1"/>
  <c r="AW32" i="69"/>
  <c r="AX32" i="69" s="1"/>
  <c r="AW12" i="69"/>
  <c r="AX12" i="69" s="1"/>
  <c r="AW117" i="69"/>
  <c r="AW87" i="69"/>
  <c r="AX87" i="69" s="1"/>
  <c r="AW70" i="69"/>
  <c r="AX70" i="69" s="1"/>
  <c r="AW54" i="69"/>
  <c r="AW36" i="69"/>
  <c r="AX36" i="69" s="1"/>
  <c r="AW11" i="69"/>
  <c r="AX11" i="69" s="1"/>
  <c r="AX77" i="69"/>
  <c r="AW61" i="69"/>
  <c r="AX61" i="69" s="1"/>
  <c r="AW44" i="69"/>
  <c r="AX44" i="69" s="1"/>
  <c r="AW95" i="69"/>
  <c r="AX95" i="69" s="1"/>
  <c r="AW77" i="69"/>
  <c r="AX69" i="69"/>
  <c r="AW60" i="69"/>
  <c r="AX60" i="69" s="1"/>
  <c r="AW25" i="69"/>
  <c r="AX25" i="69" s="1"/>
  <c r="AW18" i="69"/>
  <c r="AX18" i="69" s="1"/>
  <c r="AW115" i="69"/>
  <c r="AX115" i="69" s="1"/>
  <c r="AW94" i="69"/>
  <c r="AX94" i="69" s="1"/>
  <c r="AW33" i="69"/>
  <c r="AX33" i="69" s="1"/>
  <c r="AW15" i="69"/>
  <c r="AX15" i="69" s="1"/>
  <c r="AW8" i="69"/>
  <c r="AX8" i="69" s="1"/>
  <c r="AW76" i="69"/>
  <c r="AX76" i="69" s="1"/>
  <c r="AW59" i="69"/>
  <c r="AX59" i="69" s="1"/>
  <c r="AW50" i="69"/>
  <c r="AX50" i="69" s="1"/>
  <c r="AW23" i="69"/>
  <c r="AX23" i="69" s="1"/>
  <c r="AW57" i="69"/>
  <c r="AX57" i="69" s="1"/>
  <c r="AX110" i="69"/>
  <c r="AW102" i="69"/>
  <c r="AX102" i="69" s="1"/>
  <c r="AW83" i="69"/>
  <c r="AX83" i="69" s="1"/>
  <c r="AW65" i="69"/>
  <c r="AX65" i="69" s="1"/>
  <c r="AW56" i="69"/>
  <c r="AX56" i="69" s="1"/>
  <c r="AW48" i="69"/>
  <c r="AX48" i="69" s="1"/>
  <c r="AW39" i="69"/>
  <c r="AX39" i="69" s="1"/>
  <c r="AW30" i="69"/>
  <c r="AX30" i="69" s="1"/>
  <c r="AW14" i="69"/>
  <c r="AX14" i="69" s="1"/>
  <c r="AW109" i="69"/>
  <c r="AX109" i="69" s="1"/>
  <c r="AW91" i="69"/>
  <c r="AX91" i="69" s="1"/>
  <c r="AW21" i="69"/>
  <c r="AX21" i="69" s="1"/>
  <c r="AX117" i="69"/>
  <c r="AW98" i="69"/>
  <c r="AX98" i="69" s="1"/>
  <c r="AW80" i="69"/>
  <c r="AW62" i="69"/>
  <c r="AX62" i="69" s="1"/>
  <c r="AX54" i="69"/>
  <c r="AW19" i="69"/>
  <c r="AX19" i="69" s="1"/>
  <c r="AW72" i="69"/>
  <c r="AX72" i="69" s="1"/>
  <c r="AW38" i="69"/>
  <c r="AX38" i="69" s="1"/>
  <c r="AW121" i="69"/>
  <c r="AX121" i="69" s="1"/>
  <c r="AW29" i="69"/>
  <c r="AX29" i="69" s="1"/>
  <c r="AW20" i="69"/>
  <c r="AX20" i="69" s="1"/>
  <c r="AW99" i="69"/>
  <c r="AX99" i="69" s="1"/>
  <c r="AX80" i="69"/>
  <c r="AH92" i="73"/>
  <c r="AI92" i="73" s="1"/>
  <c r="AH91" i="73"/>
  <c r="AI91" i="73" s="1"/>
  <c r="AH90" i="73"/>
  <c r="AI90" i="73" s="1"/>
  <c r="AH78" i="73"/>
  <c r="AI78" i="73" s="1"/>
  <c r="AH68" i="73"/>
  <c r="AI68" i="73" s="1"/>
  <c r="AH54" i="73"/>
  <c r="AI54" i="73" s="1"/>
  <c r="AH46" i="73"/>
  <c r="AI45" i="73"/>
  <c r="AI15" i="73"/>
  <c r="AI14" i="73"/>
  <c r="AI8" i="73"/>
  <c r="AH95" i="73"/>
  <c r="AI95" i="73" s="1"/>
  <c r="AH94" i="73"/>
  <c r="AI94" i="73" s="1"/>
  <c r="AH93" i="73"/>
  <c r="AI93" i="73" s="1"/>
  <c r="AH77" i="73"/>
  <c r="AI77" i="73" s="1"/>
  <c r="AH67" i="73"/>
  <c r="AI67" i="73" s="1"/>
  <c r="AH45" i="73"/>
  <c r="AI44" i="73"/>
  <c r="AH36" i="73"/>
  <c r="AI36" i="73" s="1"/>
  <c r="AH28" i="73"/>
  <c r="AI28" i="73" s="1"/>
  <c r="AH19" i="73"/>
  <c r="AI19" i="73" s="1"/>
  <c r="AH18" i="73"/>
  <c r="AI18" i="73" s="1"/>
  <c r="AH17" i="73"/>
  <c r="AI17" i="73" s="1"/>
  <c r="AH16" i="73"/>
  <c r="AI16" i="73" s="1"/>
  <c r="AH15" i="73"/>
  <c r="AH14" i="73"/>
  <c r="AH13" i="73"/>
  <c r="AI13" i="73" s="1"/>
  <c r="AH12" i="73"/>
  <c r="AI12" i="73" s="1"/>
  <c r="AH11" i="73"/>
  <c r="AI11" i="73" s="1"/>
  <c r="AH10" i="73"/>
  <c r="AI10" i="73" s="1"/>
  <c r="AH9" i="73"/>
  <c r="AI9" i="73" s="1"/>
  <c r="AH8" i="73"/>
  <c r="AH98" i="73"/>
  <c r="AI98" i="73" s="1"/>
  <c r="AH97" i="73"/>
  <c r="AI97" i="73" s="1"/>
  <c r="AH96" i="73"/>
  <c r="AI96" i="73" s="1"/>
  <c r="AH76" i="73"/>
  <c r="AI76" i="73" s="1"/>
  <c r="AH66" i="73"/>
  <c r="AI66" i="73" s="1"/>
  <c r="AH65" i="73"/>
  <c r="AI65" i="73" s="1"/>
  <c r="AH64" i="73"/>
  <c r="AI64" i="73" s="1"/>
  <c r="AH53" i="73"/>
  <c r="AI53" i="73" s="1"/>
  <c r="AI52" i="73"/>
  <c r="AH44" i="73"/>
  <c r="AH86" i="73"/>
  <c r="AI86" i="73" s="1"/>
  <c r="AH80" i="73"/>
  <c r="AI80" i="73" s="1"/>
  <c r="AH70" i="73"/>
  <c r="AI70" i="73" s="1"/>
  <c r="AH56" i="73"/>
  <c r="AI56" i="73" s="1"/>
  <c r="AH48" i="73"/>
  <c r="AI48" i="73" s="1"/>
  <c r="AH38" i="73"/>
  <c r="AI38" i="73" s="1"/>
  <c r="AH30" i="73"/>
  <c r="AI30" i="73" s="1"/>
  <c r="AH22" i="73"/>
  <c r="AI22" i="73" s="1"/>
  <c r="AH72" i="73"/>
  <c r="AI72" i="73" s="1"/>
  <c r="AH37" i="73"/>
  <c r="AI37" i="73" s="1"/>
  <c r="AH32" i="73"/>
  <c r="AI32" i="73" s="1"/>
  <c r="AH21" i="73"/>
  <c r="AI21" i="73" s="1"/>
  <c r="AH81" i="73"/>
  <c r="AI81" i="73" s="1"/>
  <c r="AH57" i="73"/>
  <c r="AI57" i="73" s="1"/>
  <c r="AH52" i="73"/>
  <c r="AH47" i="73"/>
  <c r="AI47" i="73" s="1"/>
  <c r="AH43" i="73"/>
  <c r="AI43" i="73" s="1"/>
  <c r="AH33" i="73"/>
  <c r="AI33" i="73" s="1"/>
  <c r="AH27" i="73"/>
  <c r="AI27" i="73" s="1"/>
  <c r="AH82" i="73"/>
  <c r="AI82" i="73" s="1"/>
  <c r="AH61" i="73"/>
  <c r="AI61" i="73" s="1"/>
  <c r="AH89" i="73"/>
  <c r="AI89" i="73" s="1"/>
  <c r="AH79" i="73"/>
  <c r="AI79" i="73" s="1"/>
  <c r="AH75" i="73"/>
  <c r="AI75" i="73" s="1"/>
  <c r="AH63" i="73"/>
  <c r="AI63" i="73" s="1"/>
  <c r="AH60" i="73"/>
  <c r="AI60" i="73" s="1"/>
  <c r="AH55" i="73"/>
  <c r="AI55" i="73" s="1"/>
  <c r="AH51" i="73"/>
  <c r="AI51" i="73" s="1"/>
  <c r="AH31" i="73"/>
  <c r="AI31" i="73" s="1"/>
  <c r="AI26" i="73"/>
  <c r="AH20" i="73"/>
  <c r="AI20" i="73" s="1"/>
  <c r="AH87" i="73"/>
  <c r="AI87" i="73" s="1"/>
  <c r="AH74" i="73"/>
  <c r="AI74" i="73" s="1"/>
  <c r="AH41" i="73"/>
  <c r="AH85" i="73"/>
  <c r="AI85" i="73" s="1"/>
  <c r="AH23" i="73"/>
  <c r="AI23" i="73" s="1"/>
  <c r="AH69" i="73"/>
  <c r="AI69" i="73" s="1"/>
  <c r="AH59" i="73"/>
  <c r="AI59" i="73" s="1"/>
  <c r="AH49" i="73"/>
  <c r="AI49" i="73" s="1"/>
  <c r="AH39" i="73"/>
  <c r="AI39" i="73" s="1"/>
  <c r="AH26" i="73"/>
  <c r="AH42" i="73"/>
  <c r="AI42" i="73" s="1"/>
  <c r="AH73" i="73"/>
  <c r="AI73" i="73" s="1"/>
  <c r="AH34" i="73"/>
  <c r="AI34" i="73" s="1"/>
  <c r="AH88" i="73"/>
  <c r="AI88" i="73" s="1"/>
  <c r="AH58" i="73"/>
  <c r="AI58" i="73" s="1"/>
  <c r="AI50" i="73"/>
  <c r="AH24" i="73"/>
  <c r="AI24" i="73" s="1"/>
  <c r="AH71" i="73"/>
  <c r="AI71" i="73" s="1"/>
  <c r="AH50" i="73"/>
  <c r="AH40" i="73"/>
  <c r="AI40" i="73" s="1"/>
  <c r="AH84" i="73"/>
  <c r="AI84" i="73" s="1"/>
  <c r="AI46" i="73"/>
  <c r="AI41" i="73"/>
  <c r="AH25" i="73"/>
  <c r="AI25" i="73" s="1"/>
  <c r="AH29" i="73"/>
  <c r="AI29" i="73" s="1"/>
  <c r="AH83" i="73"/>
  <c r="AI83" i="73" s="1"/>
  <c r="AH35" i="73"/>
  <c r="AI35" i="73" s="1"/>
  <c r="AH62" i="73"/>
  <c r="AI62" i="73" s="1"/>
  <c r="AW97" i="73"/>
  <c r="AX97" i="73" s="1"/>
  <c r="AW90" i="73"/>
  <c r="AX90" i="73" s="1"/>
  <c r="AW86" i="73"/>
  <c r="AX86" i="73" s="1"/>
  <c r="AW83" i="73"/>
  <c r="AX83" i="73" s="1"/>
  <c r="AW64" i="73"/>
  <c r="AX64" i="73" s="1"/>
  <c r="AW61" i="73"/>
  <c r="AX61" i="73" s="1"/>
  <c r="AW54" i="73"/>
  <c r="AW51" i="73"/>
  <c r="AX51" i="73" s="1"/>
  <c r="AW34" i="73"/>
  <c r="AX34" i="73" s="1"/>
  <c r="AW21" i="73"/>
  <c r="AX21" i="73" s="1"/>
  <c r="AX17" i="73"/>
  <c r="AW14" i="73"/>
  <c r="AX14" i="73" s="1"/>
  <c r="AW11" i="73"/>
  <c r="AX11" i="73" s="1"/>
  <c r="AX93" i="73"/>
  <c r="AW71" i="73"/>
  <c r="AX71" i="73" s="1"/>
  <c r="AW68" i="73"/>
  <c r="AX68" i="73" s="1"/>
  <c r="AW57" i="73"/>
  <c r="AX57" i="73" s="1"/>
  <c r="AW47" i="73"/>
  <c r="AX47" i="73" s="1"/>
  <c r="AW44" i="73"/>
  <c r="AX44" i="73" s="1"/>
  <c r="AW40" i="73"/>
  <c r="AX40" i="73" s="1"/>
  <c r="AX30" i="73"/>
  <c r="AW17" i="73"/>
  <c r="AW96" i="73"/>
  <c r="AX96" i="73" s="1"/>
  <c r="AW93" i="73"/>
  <c r="AW89" i="73"/>
  <c r="AX89" i="73" s="1"/>
  <c r="AW82" i="73"/>
  <c r="AX82" i="73" s="1"/>
  <c r="AW78" i="73"/>
  <c r="AX78" i="73" s="1"/>
  <c r="AW75" i="73"/>
  <c r="AX75" i="73" s="1"/>
  <c r="AW50" i="73"/>
  <c r="AX50" i="73" s="1"/>
  <c r="AW37" i="73"/>
  <c r="AX37" i="73" s="1"/>
  <c r="AW30" i="73"/>
  <c r="AW27" i="73"/>
  <c r="AX27" i="73" s="1"/>
  <c r="AW10" i="73"/>
  <c r="AX10" i="73" s="1"/>
  <c r="AW98" i="73"/>
  <c r="AX98" i="73" s="1"/>
  <c r="AW94" i="73"/>
  <c r="AX94" i="73" s="1"/>
  <c r="AW91" i="73"/>
  <c r="AX91" i="73" s="1"/>
  <c r="AW72" i="73"/>
  <c r="AX72" i="73" s="1"/>
  <c r="AW69" i="73"/>
  <c r="AX69" i="73" s="1"/>
  <c r="AW65" i="73"/>
  <c r="AX65" i="73" s="1"/>
  <c r="AW58" i="73"/>
  <c r="AX58" i="73" s="1"/>
  <c r="AW45" i="73"/>
  <c r="AW38" i="73"/>
  <c r="AX38" i="73" s="1"/>
  <c r="AW35" i="73"/>
  <c r="AX35" i="73" s="1"/>
  <c r="AX31" i="73"/>
  <c r="AW18" i="73"/>
  <c r="AX18" i="73" s="1"/>
  <c r="AW60" i="73"/>
  <c r="AX60" i="73" s="1"/>
  <c r="AW55" i="73"/>
  <c r="AW49" i="73"/>
  <c r="AX49" i="73" s="1"/>
  <c r="AW32" i="73"/>
  <c r="AX32" i="73" s="1"/>
  <c r="AX95" i="73"/>
  <c r="AW66" i="73"/>
  <c r="AX66" i="73" s="1"/>
  <c r="AX54" i="73"/>
  <c r="AW43" i="73"/>
  <c r="AX43" i="73" s="1"/>
  <c r="AW26" i="73"/>
  <c r="AX26" i="73" s="1"/>
  <c r="AW95" i="73"/>
  <c r="AW84" i="73"/>
  <c r="AX84" i="73" s="1"/>
  <c r="AW48" i="73"/>
  <c r="AX48" i="73" s="1"/>
  <c r="AW20" i="73"/>
  <c r="AX20" i="73" s="1"/>
  <c r="AW15" i="73"/>
  <c r="AX15" i="73" s="1"/>
  <c r="AW9" i="73"/>
  <c r="AX9" i="73" s="1"/>
  <c r="AW92" i="73"/>
  <c r="AX92" i="73" s="1"/>
  <c r="AX45" i="73"/>
  <c r="AW39" i="73"/>
  <c r="AW33" i="73"/>
  <c r="AX33" i="73" s="1"/>
  <c r="AW16" i="73"/>
  <c r="AX16" i="73" s="1"/>
  <c r="AW12" i="73"/>
  <c r="AX12" i="73" s="1"/>
  <c r="AW74" i="73"/>
  <c r="AX74" i="73" s="1"/>
  <c r="AW53" i="73"/>
  <c r="AX53" i="73" s="1"/>
  <c r="AW73" i="73"/>
  <c r="AX73" i="73" s="1"/>
  <c r="AW25" i="73"/>
  <c r="AX25" i="73" s="1"/>
  <c r="AW81" i="73"/>
  <c r="AX81" i="73" s="1"/>
  <c r="AW70" i="73"/>
  <c r="AX70" i="73" s="1"/>
  <c r="AW62" i="73"/>
  <c r="AX62" i="73" s="1"/>
  <c r="AW42" i="73"/>
  <c r="AX42" i="73" s="1"/>
  <c r="AW24" i="73"/>
  <c r="AX24" i="73" s="1"/>
  <c r="AW52" i="73"/>
  <c r="AX52" i="73" s="1"/>
  <c r="AW23" i="73"/>
  <c r="AX23" i="73" s="1"/>
  <c r="AW88" i="73"/>
  <c r="AX88" i="73" s="1"/>
  <c r="AW80" i="73"/>
  <c r="AX80" i="73" s="1"/>
  <c r="AW59" i="73"/>
  <c r="AX59" i="73" s="1"/>
  <c r="AW41" i="73"/>
  <c r="AX41" i="73" s="1"/>
  <c r="AW31" i="73"/>
  <c r="AW13" i="73"/>
  <c r="AX13" i="73" s="1"/>
  <c r="AW79" i="73"/>
  <c r="AX79" i="73" s="1"/>
  <c r="AW22" i="73"/>
  <c r="AX22" i="73" s="1"/>
  <c r="AW77" i="73"/>
  <c r="AX77" i="73" s="1"/>
  <c r="AX39" i="73"/>
  <c r="AW87" i="73"/>
  <c r="AX87" i="73" s="1"/>
  <c r="AW67" i="73"/>
  <c r="AX67" i="73" s="1"/>
  <c r="AW56" i="73"/>
  <c r="AX56" i="73" s="1"/>
  <c r="AX29" i="73"/>
  <c r="AW85" i="73"/>
  <c r="AX85" i="73" s="1"/>
  <c r="AW63" i="73"/>
  <c r="AX63" i="73" s="1"/>
  <c r="AX55" i="73"/>
  <c r="AW36" i="73"/>
  <c r="AX36" i="73" s="1"/>
  <c r="AW28" i="73"/>
  <c r="AX28" i="73" s="1"/>
  <c r="AW8" i="73"/>
  <c r="AX8" i="73" s="1"/>
  <c r="AW76" i="73"/>
  <c r="AX76" i="73" s="1"/>
  <c r="AW46" i="73"/>
  <c r="AX46" i="73" s="1"/>
  <c r="AW29" i="73"/>
  <c r="AW19" i="73"/>
  <c r="AX19" i="73" s="1"/>
  <c r="AQ76" i="80"/>
  <c r="AR76" i="80" s="1"/>
  <c r="AQ53" i="80"/>
  <c r="AR53" i="80" s="1"/>
  <c r="AQ52" i="80"/>
  <c r="AR52" i="80" s="1"/>
  <c r="AQ51" i="80"/>
  <c r="AR51" i="80" s="1"/>
  <c r="AQ50" i="80"/>
  <c r="AR50" i="80" s="1"/>
  <c r="AQ47" i="80"/>
  <c r="AR47" i="80" s="1"/>
  <c r="AQ46" i="80"/>
  <c r="AR46" i="80" s="1"/>
  <c r="AR43" i="80"/>
  <c r="AR42" i="80"/>
  <c r="AQ17" i="80"/>
  <c r="AR17" i="80" s="1"/>
  <c r="AQ16" i="80"/>
  <c r="AR16" i="80" s="1"/>
  <c r="AQ15" i="80"/>
  <c r="AR15" i="80" s="1"/>
  <c r="AQ14" i="80"/>
  <c r="AR14" i="80" s="1"/>
  <c r="AQ93" i="80"/>
  <c r="AR93" i="80" s="1"/>
  <c r="AQ85" i="80"/>
  <c r="AR85" i="80" s="1"/>
  <c r="AQ77" i="80"/>
  <c r="AR77" i="80" s="1"/>
  <c r="AQ55" i="80"/>
  <c r="AR55" i="80" s="1"/>
  <c r="AQ54" i="80"/>
  <c r="AR54" i="80" s="1"/>
  <c r="AQ49" i="80"/>
  <c r="AR49" i="80" s="1"/>
  <c r="AQ48" i="80"/>
  <c r="AR48" i="80" s="1"/>
  <c r="AQ45" i="80"/>
  <c r="AR45" i="80" s="1"/>
  <c r="AQ44" i="80"/>
  <c r="AR44" i="80" s="1"/>
  <c r="AQ43" i="80"/>
  <c r="AQ42" i="80"/>
  <c r="AQ41" i="80"/>
  <c r="AR41" i="80" s="1"/>
  <c r="AQ40" i="80"/>
  <c r="AR40" i="80" s="1"/>
  <c r="AQ39" i="80"/>
  <c r="AR39" i="80" s="1"/>
  <c r="AQ38" i="80"/>
  <c r="AR38" i="80" s="1"/>
  <c r="AR37" i="80"/>
  <c r="AQ27" i="80"/>
  <c r="AR27" i="80" s="1"/>
  <c r="AQ26" i="80"/>
  <c r="AR26" i="80" s="1"/>
  <c r="AQ21" i="80"/>
  <c r="AR21" i="80" s="1"/>
  <c r="AQ20" i="80"/>
  <c r="AR20" i="80" s="1"/>
  <c r="AQ19" i="80"/>
  <c r="AR19" i="80" s="1"/>
  <c r="AQ18" i="80"/>
  <c r="AR18" i="80" s="1"/>
  <c r="AQ86" i="80"/>
  <c r="AR86" i="80" s="1"/>
  <c r="AQ78" i="80"/>
  <c r="AR78" i="80" s="1"/>
  <c r="AQ57" i="80"/>
  <c r="AR57" i="80" s="1"/>
  <c r="AQ56" i="80"/>
  <c r="AR56" i="80" s="1"/>
  <c r="AQ37" i="80"/>
  <c r="AR35" i="80"/>
  <c r="AR33" i="80"/>
  <c r="AR29" i="80"/>
  <c r="AQ28" i="80"/>
  <c r="AR28" i="80" s="1"/>
  <c r="AQ25" i="80"/>
  <c r="AR25" i="80" s="1"/>
  <c r="AQ22" i="80"/>
  <c r="AR22" i="80" s="1"/>
  <c r="AQ92" i="80"/>
  <c r="AR92" i="80" s="1"/>
  <c r="AQ84" i="80"/>
  <c r="AR84" i="80" s="1"/>
  <c r="AQ75" i="80"/>
  <c r="AR75" i="80" s="1"/>
  <c r="AQ13" i="80"/>
  <c r="AR13" i="80" s="1"/>
  <c r="AQ12" i="80"/>
  <c r="AR12" i="80" s="1"/>
  <c r="AQ11" i="80"/>
  <c r="AR11" i="80" s="1"/>
  <c r="AQ10" i="80"/>
  <c r="AR10" i="80" s="1"/>
  <c r="AQ8" i="80"/>
  <c r="AQ88" i="80"/>
  <c r="AQ79" i="80"/>
  <c r="AR79" i="80" s="1"/>
  <c r="AQ58" i="80"/>
  <c r="AR58" i="80" s="1"/>
  <c r="AR32" i="80"/>
  <c r="AQ31" i="80"/>
  <c r="AR31" i="80" s="1"/>
  <c r="AR8" i="80"/>
  <c r="AQ98" i="80"/>
  <c r="AR98" i="80" s="1"/>
  <c r="AQ69" i="80"/>
  <c r="AR69" i="80" s="1"/>
  <c r="AQ66" i="80"/>
  <c r="AR66" i="80" s="1"/>
  <c r="AQ62" i="80"/>
  <c r="AR62" i="80" s="1"/>
  <c r="AQ96" i="80"/>
  <c r="AQ91" i="80"/>
  <c r="AR91" i="80" s="1"/>
  <c r="AR88" i="80"/>
  <c r="AQ82" i="80"/>
  <c r="AR82" i="80" s="1"/>
  <c r="AQ70" i="80"/>
  <c r="AQ67" i="80"/>
  <c r="AR67" i="80" s="1"/>
  <c r="AQ63" i="80"/>
  <c r="AR63" i="80" s="1"/>
  <c r="AQ30" i="80"/>
  <c r="AR30" i="80" s="1"/>
  <c r="AQ83" i="80"/>
  <c r="AR83" i="80" s="1"/>
  <c r="AQ81" i="80"/>
  <c r="AR81" i="80" s="1"/>
  <c r="AQ74" i="80"/>
  <c r="AR74" i="80" s="1"/>
  <c r="AQ72" i="80"/>
  <c r="AR72" i="80" s="1"/>
  <c r="AR70" i="80"/>
  <c r="AR68" i="80"/>
  <c r="AQ35" i="80"/>
  <c r="AQ87" i="80"/>
  <c r="AR87" i="80" s="1"/>
  <c r="AQ68" i="80"/>
  <c r="AQ32" i="80"/>
  <c r="AR96" i="80"/>
  <c r="AQ90" i="80"/>
  <c r="AR90" i="80" s="1"/>
  <c r="AQ29" i="80"/>
  <c r="AQ23" i="80"/>
  <c r="AR23" i="80" s="1"/>
  <c r="AQ64" i="80"/>
  <c r="AR64" i="80" s="1"/>
  <c r="AQ94" i="80"/>
  <c r="AR94" i="80" s="1"/>
  <c r="AQ60" i="80"/>
  <c r="AR60" i="80" s="1"/>
  <c r="AQ33" i="80"/>
  <c r="AQ89" i="80"/>
  <c r="AR89" i="80" s="1"/>
  <c r="AQ9" i="80"/>
  <c r="AR9" i="80" s="1"/>
  <c r="AQ61" i="80"/>
  <c r="AR61" i="80" s="1"/>
  <c r="AQ59" i="80"/>
  <c r="AR59" i="80" s="1"/>
  <c r="AQ34" i="80"/>
  <c r="AR34" i="80" s="1"/>
  <c r="AQ95" i="80"/>
  <c r="AR95" i="80" s="1"/>
  <c r="AQ65" i="80"/>
  <c r="AR65" i="80" s="1"/>
  <c r="AQ36" i="80"/>
  <c r="AR36" i="80" s="1"/>
  <c r="AQ97" i="80"/>
  <c r="AR97" i="80" s="1"/>
  <c r="AQ80" i="80"/>
  <c r="AR80" i="80" s="1"/>
  <c r="AR71" i="80"/>
  <c r="AQ24" i="80"/>
  <c r="AR24" i="80" s="1"/>
  <c r="AQ73" i="80"/>
  <c r="AR73" i="80" s="1"/>
  <c r="AQ71" i="80"/>
  <c r="AN80" i="82"/>
  <c r="AO80" i="82" s="1"/>
  <c r="AN70" i="82"/>
  <c r="AO70" i="82" s="1"/>
  <c r="AO57" i="82"/>
  <c r="AN56" i="82"/>
  <c r="AO56" i="82" s="1"/>
  <c r="AN49" i="82"/>
  <c r="AO49" i="82" s="1"/>
  <c r="AN47" i="82"/>
  <c r="AO47" i="82" s="1"/>
  <c r="AN34" i="82"/>
  <c r="AO34" i="82" s="1"/>
  <c r="AN82" i="82"/>
  <c r="AO82" i="82" s="1"/>
  <c r="AN81" i="82"/>
  <c r="AO81" i="82" s="1"/>
  <c r="AN71" i="82"/>
  <c r="AO71" i="82" s="1"/>
  <c r="AN57" i="82"/>
  <c r="AN55" i="82"/>
  <c r="AO55" i="82" s="1"/>
  <c r="AO54" i="82"/>
  <c r="AN50" i="82"/>
  <c r="AO50" i="82" s="1"/>
  <c r="AN46" i="82"/>
  <c r="AO46" i="82" s="1"/>
  <c r="AN44" i="82"/>
  <c r="AO44" i="82" s="1"/>
  <c r="AN26" i="82"/>
  <c r="AO26" i="82" s="1"/>
  <c r="AN25" i="82"/>
  <c r="AO25" i="82" s="1"/>
  <c r="AN24" i="82"/>
  <c r="AO24" i="82" s="1"/>
  <c r="AN22" i="82"/>
  <c r="AO22" i="82" s="1"/>
  <c r="AO20" i="82"/>
  <c r="AO11" i="82"/>
  <c r="AN86" i="82"/>
  <c r="AO86" i="82" s="1"/>
  <c r="AN72" i="82"/>
  <c r="AO72" i="82" s="1"/>
  <c r="AN58" i="82"/>
  <c r="AO58" i="82" s="1"/>
  <c r="AN54" i="82"/>
  <c r="AN45" i="82"/>
  <c r="AO45" i="82" s="1"/>
  <c r="AN35" i="82"/>
  <c r="AO35" i="82" s="1"/>
  <c r="AN27" i="82"/>
  <c r="AO27" i="82" s="1"/>
  <c r="AN23" i="82"/>
  <c r="AO23" i="82" s="1"/>
  <c r="AN21" i="82"/>
  <c r="AO21" i="82" s="1"/>
  <c r="AN20" i="82"/>
  <c r="AN19" i="82"/>
  <c r="AO19" i="82" s="1"/>
  <c r="AN18" i="82"/>
  <c r="AO18" i="82" s="1"/>
  <c r="AN17" i="82"/>
  <c r="AO17" i="82" s="1"/>
  <c r="AN16" i="82"/>
  <c r="AO16" i="82" s="1"/>
  <c r="AN15" i="82"/>
  <c r="AO15" i="82" s="1"/>
  <c r="AN14" i="82"/>
  <c r="AO14" i="82" s="1"/>
  <c r="AN13" i="82"/>
  <c r="AO13" i="82" s="1"/>
  <c r="AN12" i="82"/>
  <c r="AO12" i="82" s="1"/>
  <c r="AN11" i="82"/>
  <c r="AN10" i="82"/>
  <c r="AO10" i="82" s="1"/>
  <c r="AN9" i="82"/>
  <c r="AO9" i="82" s="1"/>
  <c r="AN8" i="82"/>
  <c r="AO8" i="82" s="1"/>
  <c r="AN98" i="82"/>
  <c r="AO98" i="82" s="1"/>
  <c r="AN97" i="82"/>
  <c r="AO97" i="82" s="1"/>
  <c r="AN79" i="82"/>
  <c r="AO79" i="82" s="1"/>
  <c r="AN69" i="82"/>
  <c r="AO69" i="82" s="1"/>
  <c r="AN48" i="82"/>
  <c r="AO48" i="82" s="1"/>
  <c r="AN43" i="82"/>
  <c r="AO43" i="82" s="1"/>
  <c r="AN33" i="82"/>
  <c r="AO33" i="82" s="1"/>
  <c r="AN95" i="82"/>
  <c r="AO95" i="82" s="1"/>
  <c r="AN87" i="82"/>
  <c r="AO87" i="82" s="1"/>
  <c r="AN39" i="82"/>
  <c r="AO39" i="82" s="1"/>
  <c r="AN30" i="82"/>
  <c r="AO30" i="82" s="1"/>
  <c r="AN92" i="82"/>
  <c r="AO92" i="82" s="1"/>
  <c r="AN67" i="82"/>
  <c r="AO67" i="82" s="1"/>
  <c r="AN51" i="82"/>
  <c r="AO51" i="82" s="1"/>
  <c r="AN40" i="82"/>
  <c r="AO40" i="82" s="1"/>
  <c r="AN36" i="82"/>
  <c r="AO36" i="82" s="1"/>
  <c r="AN89" i="82"/>
  <c r="AN77" i="82"/>
  <c r="AO77" i="82" s="1"/>
  <c r="AN37" i="82"/>
  <c r="AO37" i="82" s="1"/>
  <c r="AN32" i="82"/>
  <c r="AO32" i="82" s="1"/>
  <c r="AN91" i="82"/>
  <c r="AO91" i="82" s="1"/>
  <c r="AN78" i="82"/>
  <c r="AO78" i="82" s="1"/>
  <c r="AN66" i="82"/>
  <c r="AO66" i="82" s="1"/>
  <c r="AN90" i="82"/>
  <c r="AO90" i="82" s="1"/>
  <c r="AN60" i="82"/>
  <c r="AO60" i="82" s="1"/>
  <c r="AN52" i="82"/>
  <c r="AO52" i="82" s="1"/>
  <c r="AN88" i="82"/>
  <c r="AO88" i="82" s="1"/>
  <c r="AN65" i="82"/>
  <c r="AO65" i="82" s="1"/>
  <c r="AN38" i="82"/>
  <c r="AO38" i="82" s="1"/>
  <c r="AN93" i="82"/>
  <c r="AO93" i="82" s="1"/>
  <c r="AN84" i="82"/>
  <c r="AO84" i="82" s="1"/>
  <c r="AN76" i="82"/>
  <c r="AO76" i="82" s="1"/>
  <c r="AN63" i="82"/>
  <c r="AO63" i="82" s="1"/>
  <c r="AN28" i="82"/>
  <c r="AO28" i="82" s="1"/>
  <c r="AN61" i="82"/>
  <c r="AO61" i="82" s="1"/>
  <c r="AN59" i="82"/>
  <c r="AO59" i="82" s="1"/>
  <c r="AN41" i="82"/>
  <c r="AO41" i="82" s="1"/>
  <c r="AN31" i="82"/>
  <c r="AO31" i="82" s="1"/>
  <c r="AN96" i="82"/>
  <c r="AO96" i="82" s="1"/>
  <c r="AN94" i="82"/>
  <c r="AO94" i="82" s="1"/>
  <c r="AN85" i="82"/>
  <c r="AO85" i="82" s="1"/>
  <c r="AN64" i="82"/>
  <c r="AO64" i="82" s="1"/>
  <c r="AO62" i="82"/>
  <c r="AN29" i="82"/>
  <c r="AO29" i="82" s="1"/>
  <c r="AO89" i="82"/>
  <c r="AN83" i="82"/>
  <c r="AO83" i="82" s="1"/>
  <c r="AN74" i="82"/>
  <c r="AO74" i="82" s="1"/>
  <c r="AN68" i="82"/>
  <c r="AO68" i="82" s="1"/>
  <c r="AN42" i="82"/>
  <c r="AO42" i="82" s="1"/>
  <c r="AN62" i="82"/>
  <c r="AN73" i="82"/>
  <c r="AO73" i="82" s="1"/>
  <c r="AN53" i="82"/>
  <c r="AO53" i="82" s="1"/>
  <c r="AN75" i="82"/>
  <c r="AO75" i="82" s="1"/>
  <c r="AK82" i="77"/>
  <c r="AL82" i="77" s="1"/>
  <c r="AK76" i="77"/>
  <c r="AL76" i="77" s="1"/>
  <c r="AK70" i="77"/>
  <c r="AL70" i="77" s="1"/>
  <c r="AK63" i="77"/>
  <c r="AL63" i="77" s="1"/>
  <c r="AK62" i="77"/>
  <c r="AL62" i="77" s="1"/>
  <c r="AK52" i="77"/>
  <c r="AL52" i="77" s="1"/>
  <c r="AK42" i="77"/>
  <c r="AL42" i="77" s="1"/>
  <c r="AK41" i="77"/>
  <c r="AK29" i="77"/>
  <c r="AL29" i="77" s="1"/>
  <c r="AL28" i="77"/>
  <c r="AK22" i="77"/>
  <c r="AL22" i="77" s="1"/>
  <c r="AK12" i="77"/>
  <c r="AL12" i="77" s="1"/>
  <c r="AK92" i="77"/>
  <c r="AL92" i="77" s="1"/>
  <c r="AK91" i="77"/>
  <c r="AL91" i="77" s="1"/>
  <c r="AK79" i="77"/>
  <c r="AL79" i="77" s="1"/>
  <c r="AK33" i="77"/>
  <c r="AL32" i="77"/>
  <c r="AL31" i="77"/>
  <c r="AK18" i="77"/>
  <c r="AL18" i="77" s="1"/>
  <c r="AK8" i="77"/>
  <c r="AL8" i="77" s="1"/>
  <c r="AK98" i="77"/>
  <c r="AL98" i="77" s="1"/>
  <c r="AK97" i="77"/>
  <c r="AL97" i="77" s="1"/>
  <c r="AK96" i="77"/>
  <c r="AL96" i="77" s="1"/>
  <c r="AK95" i="77"/>
  <c r="AL95" i="77" s="1"/>
  <c r="AK94" i="77"/>
  <c r="AL94" i="77" s="1"/>
  <c r="AK93" i="77"/>
  <c r="AL93" i="77" s="1"/>
  <c r="AK74" i="77"/>
  <c r="AL74" i="77" s="1"/>
  <c r="AK68" i="77"/>
  <c r="AL68" i="77" s="1"/>
  <c r="AK60" i="77"/>
  <c r="AL60" i="77" s="1"/>
  <c r="AK58" i="77"/>
  <c r="AL58" i="77" s="1"/>
  <c r="AK57" i="77"/>
  <c r="AL57" i="77" s="1"/>
  <c r="AK56" i="77"/>
  <c r="AL56" i="77" s="1"/>
  <c r="AK48" i="77"/>
  <c r="AL48" i="77" s="1"/>
  <c r="AK47" i="77"/>
  <c r="AL47" i="77" s="1"/>
  <c r="AK46" i="77"/>
  <c r="AL46" i="77" s="1"/>
  <c r="AL44" i="77"/>
  <c r="AK32" i="77"/>
  <c r="AK31" i="77"/>
  <c r="AK19" i="77"/>
  <c r="AL19" i="77" s="1"/>
  <c r="AK9" i="77"/>
  <c r="AL9" i="77" s="1"/>
  <c r="AK88" i="77"/>
  <c r="AL88" i="77" s="1"/>
  <c r="AK80" i="77"/>
  <c r="AL80" i="77" s="1"/>
  <c r="AK77" i="77"/>
  <c r="AL77" i="77" s="1"/>
  <c r="AK71" i="77"/>
  <c r="AL71" i="77" s="1"/>
  <c r="AK53" i="77"/>
  <c r="AL53" i="77" s="1"/>
  <c r="AL41" i="77"/>
  <c r="AK23" i="77"/>
  <c r="AL23" i="77" s="1"/>
  <c r="AK20" i="77"/>
  <c r="AL20" i="77" s="1"/>
  <c r="AK16" i="77"/>
  <c r="AL16" i="77" s="1"/>
  <c r="AK83" i="77"/>
  <c r="AL83" i="77" s="1"/>
  <c r="AK61" i="77"/>
  <c r="AL61" i="77" s="1"/>
  <c r="AL34" i="77"/>
  <c r="AK69" i="77"/>
  <c r="AL69" i="77" s="1"/>
  <c r="AK50" i="77"/>
  <c r="AL50" i="77" s="1"/>
  <c r="AK34" i="77"/>
  <c r="AK17" i="77"/>
  <c r="AL17" i="77" s="1"/>
  <c r="AK13" i="77"/>
  <c r="AL13" i="77" s="1"/>
  <c r="AK10" i="77"/>
  <c r="AL10" i="77" s="1"/>
  <c r="AK87" i="77"/>
  <c r="AL87" i="77" s="1"/>
  <c r="AK64" i="77"/>
  <c r="AL64" i="77" s="1"/>
  <c r="AK49" i="77"/>
  <c r="AL49" i="77" s="1"/>
  <c r="AK45" i="77"/>
  <c r="AL45" i="77" s="1"/>
  <c r="AL33" i="77"/>
  <c r="AK28" i="77"/>
  <c r="AK89" i="77"/>
  <c r="AL89" i="77" s="1"/>
  <c r="AK84" i="77"/>
  <c r="AL84" i="77" s="1"/>
  <c r="AK78" i="77"/>
  <c r="AL78" i="77" s="1"/>
  <c r="AK72" i="77"/>
  <c r="AL72" i="77" s="1"/>
  <c r="AK40" i="77"/>
  <c r="AL40" i="77" s="1"/>
  <c r="AK27" i="77"/>
  <c r="AK35" i="77"/>
  <c r="AL35" i="77" s="1"/>
  <c r="AK30" i="77"/>
  <c r="AL30" i="77" s="1"/>
  <c r="AK86" i="77"/>
  <c r="AL86" i="77" s="1"/>
  <c r="AK81" i="77"/>
  <c r="AL81" i="77" s="1"/>
  <c r="AK73" i="77"/>
  <c r="AL73" i="77" s="1"/>
  <c r="AK44" i="77"/>
  <c r="AL39" i="77"/>
  <c r="AK36" i="77"/>
  <c r="AL36" i="77" s="1"/>
  <c r="AL26" i="77"/>
  <c r="AK21" i="77"/>
  <c r="AL21" i="77" s="1"/>
  <c r="AK54" i="77"/>
  <c r="AL54" i="77" s="1"/>
  <c r="AL27" i="77"/>
  <c r="AK24" i="77"/>
  <c r="AL24" i="77" s="1"/>
  <c r="AK15" i="77"/>
  <c r="AL15" i="77" s="1"/>
  <c r="AK85" i="77"/>
  <c r="AL85" i="77" s="1"/>
  <c r="AK75" i="77"/>
  <c r="AL75" i="77" s="1"/>
  <c r="AK66" i="77"/>
  <c r="AL66" i="77" s="1"/>
  <c r="AL38" i="77"/>
  <c r="AK55" i="77"/>
  <c r="AL55" i="77" s="1"/>
  <c r="AK38" i="77"/>
  <c r="AK25" i="77"/>
  <c r="AL25" i="77" s="1"/>
  <c r="AK14" i="77"/>
  <c r="AL14" i="77" s="1"/>
  <c r="AK59" i="77"/>
  <c r="AL59" i="77" s="1"/>
  <c r="AK39" i="77"/>
  <c r="AK11" i="77"/>
  <c r="AL11" i="77" s="1"/>
  <c r="AK67" i="77"/>
  <c r="AL67" i="77" s="1"/>
  <c r="AK65" i="77"/>
  <c r="AL65" i="77" s="1"/>
  <c r="AK37" i="77"/>
  <c r="AL37" i="77" s="1"/>
  <c r="AK26" i="77"/>
  <c r="AL43" i="77"/>
  <c r="AK90" i="77"/>
  <c r="AL90" i="77" s="1"/>
  <c r="AK43" i="77"/>
  <c r="AK51" i="77"/>
  <c r="AL51" i="77" s="1"/>
  <c r="AZ96" i="77"/>
  <c r="BA96" i="77" s="1"/>
  <c r="AZ88" i="77"/>
  <c r="BA88" i="77" s="1"/>
  <c r="AZ80" i="77"/>
  <c r="BA80" i="77" s="1"/>
  <c r="AZ72" i="77"/>
  <c r="BA72" i="77" s="1"/>
  <c r="AZ64" i="77"/>
  <c r="BA64" i="77" s="1"/>
  <c r="AZ56" i="77"/>
  <c r="BA56" i="77" s="1"/>
  <c r="AZ48" i="77"/>
  <c r="BA48" i="77" s="1"/>
  <c r="AZ40" i="77"/>
  <c r="BA40" i="77" s="1"/>
  <c r="AZ32" i="77"/>
  <c r="BA32" i="77" s="1"/>
  <c r="AZ24" i="77"/>
  <c r="BA24" i="77" s="1"/>
  <c r="AZ13" i="77"/>
  <c r="AZ98" i="77"/>
  <c r="BA98" i="77" s="1"/>
  <c r="AZ90" i="77"/>
  <c r="BA90" i="77" s="1"/>
  <c r="AZ82" i="77"/>
  <c r="BA82" i="77" s="1"/>
  <c r="AZ74" i="77"/>
  <c r="BA74" i="77" s="1"/>
  <c r="AZ66" i="77"/>
  <c r="BA66" i="77" s="1"/>
  <c r="AZ58" i="77"/>
  <c r="BA58" i="77" s="1"/>
  <c r="AZ50" i="77"/>
  <c r="BA50" i="77" s="1"/>
  <c r="AZ42" i="77"/>
  <c r="BA42" i="77" s="1"/>
  <c r="AZ34" i="77"/>
  <c r="BA34" i="77" s="1"/>
  <c r="AZ26" i="77"/>
  <c r="BA26" i="77" s="1"/>
  <c r="AZ18" i="77"/>
  <c r="BA18" i="77" s="1"/>
  <c r="AZ14" i="77"/>
  <c r="BA14" i="77" s="1"/>
  <c r="AZ10" i="77"/>
  <c r="BA10" i="77" s="1"/>
  <c r="AZ94" i="77"/>
  <c r="BA94" i="77" s="1"/>
  <c r="AZ83" i="77"/>
  <c r="BA83" i="77" s="1"/>
  <c r="AZ77" i="77"/>
  <c r="BA77" i="77" s="1"/>
  <c r="AZ65" i="77"/>
  <c r="BA65" i="77" s="1"/>
  <c r="AZ60" i="77"/>
  <c r="BA60" i="77" s="1"/>
  <c r="AZ54" i="77"/>
  <c r="BA54" i="77" s="1"/>
  <c r="AZ43" i="77"/>
  <c r="BA43" i="77" s="1"/>
  <c r="AZ37" i="77"/>
  <c r="AZ25" i="77"/>
  <c r="BA25" i="77" s="1"/>
  <c r="AZ20" i="77"/>
  <c r="BA20" i="77" s="1"/>
  <c r="BA93" i="77"/>
  <c r="AZ87" i="77"/>
  <c r="BA87" i="77" s="1"/>
  <c r="AZ47" i="77"/>
  <c r="BA47" i="77" s="1"/>
  <c r="AZ8" i="77"/>
  <c r="BA8" i="77" s="1"/>
  <c r="AZ93" i="77"/>
  <c r="AZ81" i="77"/>
  <c r="BA81" i="77" s="1"/>
  <c r="AZ76" i="77"/>
  <c r="BA76" i="77" s="1"/>
  <c r="AZ70" i="77"/>
  <c r="BA70" i="77" s="1"/>
  <c r="AZ59" i="77"/>
  <c r="BA59" i="77" s="1"/>
  <c r="AZ53" i="77"/>
  <c r="BA53" i="77" s="1"/>
  <c r="AZ41" i="77"/>
  <c r="BA41" i="77" s="1"/>
  <c r="AZ36" i="77"/>
  <c r="BA36" i="77" s="1"/>
  <c r="AZ30" i="77"/>
  <c r="BA30" i="77" s="1"/>
  <c r="AZ19" i="77"/>
  <c r="BA19" i="77" s="1"/>
  <c r="BA13" i="77"/>
  <c r="AZ71" i="77"/>
  <c r="BA71" i="77" s="1"/>
  <c r="BA37" i="77"/>
  <c r="AZ31" i="77"/>
  <c r="BA31" i="77" s="1"/>
  <c r="AZ9" i="77"/>
  <c r="BA9" i="77" s="1"/>
  <c r="AZ97" i="77"/>
  <c r="BA97" i="77" s="1"/>
  <c r="AZ89" i="77"/>
  <c r="BA89" i="77" s="1"/>
  <c r="AZ69" i="77"/>
  <c r="BA69" i="77" s="1"/>
  <c r="AZ61" i="77"/>
  <c r="AZ51" i="77"/>
  <c r="BA51" i="77" s="1"/>
  <c r="AZ22" i="77"/>
  <c r="BA22" i="77" s="1"/>
  <c r="AZ86" i="77"/>
  <c r="BA86" i="77" s="1"/>
  <c r="AZ78" i="77"/>
  <c r="BA78" i="77" s="1"/>
  <c r="AZ68" i="77"/>
  <c r="AZ57" i="77"/>
  <c r="BA57" i="77" s="1"/>
  <c r="AZ49" i="77"/>
  <c r="BA49" i="77" s="1"/>
  <c r="AZ29" i="77"/>
  <c r="AZ21" i="77"/>
  <c r="AZ95" i="77"/>
  <c r="BA95" i="77" s="1"/>
  <c r="AZ11" i="77"/>
  <c r="BA11" i="77" s="1"/>
  <c r="AZ85" i="77"/>
  <c r="BA85" i="77" s="1"/>
  <c r="AZ75" i="77"/>
  <c r="BA75" i="77" s="1"/>
  <c r="AZ67" i="77"/>
  <c r="BA67" i="77" s="1"/>
  <c r="AZ46" i="77"/>
  <c r="BA46" i="77" s="1"/>
  <c r="AZ38" i="77"/>
  <c r="BA38" i="77" s="1"/>
  <c r="AZ28" i="77"/>
  <c r="BA28" i="77" s="1"/>
  <c r="AZ17" i="77"/>
  <c r="BA17" i="77" s="1"/>
  <c r="BA92" i="77"/>
  <c r="AZ63" i="77"/>
  <c r="BA63" i="77" s="1"/>
  <c r="AZ55" i="77"/>
  <c r="BA55" i="77" s="1"/>
  <c r="AZ92" i="77"/>
  <c r="AZ84" i="77"/>
  <c r="BA84" i="77" s="1"/>
  <c r="AZ73" i="77"/>
  <c r="BA73" i="77" s="1"/>
  <c r="AZ45" i="77"/>
  <c r="BA45" i="77" s="1"/>
  <c r="AZ35" i="77"/>
  <c r="BA35" i="77" s="1"/>
  <c r="AZ27" i="77"/>
  <c r="BA27" i="77" s="1"/>
  <c r="AZ16" i="77"/>
  <c r="BA16" i="77" s="1"/>
  <c r="BA52" i="77"/>
  <c r="AZ23" i="77"/>
  <c r="BA23" i="77" s="1"/>
  <c r="AZ79" i="77"/>
  <c r="BA79" i="77" s="1"/>
  <c r="BA61" i="77"/>
  <c r="AZ33" i="77"/>
  <c r="BA33" i="77" s="1"/>
  <c r="BA29" i="77"/>
  <c r="BA68" i="77"/>
  <c r="BA21" i="77"/>
  <c r="AZ62" i="77"/>
  <c r="BA62" i="77" s="1"/>
  <c r="AZ15" i="77"/>
  <c r="BA15" i="77" s="1"/>
  <c r="AZ12" i="77"/>
  <c r="BA12" i="77" s="1"/>
  <c r="AZ52" i="77"/>
  <c r="AZ91" i="77"/>
  <c r="BA91" i="77" s="1"/>
  <c r="AZ44" i="77"/>
  <c r="BA44" i="77" s="1"/>
  <c r="AZ39" i="77"/>
  <c r="BA39" i="77" s="1"/>
  <c r="W85" i="73"/>
  <c r="W84" i="73"/>
  <c r="W83" i="73"/>
  <c r="W81" i="73"/>
  <c r="W71" i="73"/>
  <c r="W57" i="73"/>
  <c r="W49" i="73"/>
  <c r="W40" i="73"/>
  <c r="W39" i="73"/>
  <c r="W32" i="73"/>
  <c r="W31" i="73"/>
  <c r="W24" i="73"/>
  <c r="W23" i="73"/>
  <c r="W86" i="73"/>
  <c r="W80" i="73"/>
  <c r="W70" i="73"/>
  <c r="W56" i="73"/>
  <c r="W48" i="73"/>
  <c r="W38" i="73"/>
  <c r="W30" i="73"/>
  <c r="W22" i="73"/>
  <c r="W89" i="73"/>
  <c r="W88" i="73"/>
  <c r="W87" i="73"/>
  <c r="W79" i="73"/>
  <c r="W69" i="73"/>
  <c r="W55" i="73"/>
  <c r="W47" i="73"/>
  <c r="W37" i="73"/>
  <c r="W29" i="73"/>
  <c r="W21" i="73"/>
  <c r="W20" i="73"/>
  <c r="W73" i="73"/>
  <c r="W58" i="73"/>
  <c r="W50" i="73"/>
  <c r="W42" i="73"/>
  <c r="W34" i="73"/>
  <c r="W26" i="73"/>
  <c r="W96" i="73"/>
  <c r="W93" i="73"/>
  <c r="W45" i="73"/>
  <c r="W16" i="73"/>
  <c r="W75" i="73"/>
  <c r="W63" i="73"/>
  <c r="W60" i="73"/>
  <c r="W51" i="73"/>
  <c r="W36" i="73"/>
  <c r="W13" i="73"/>
  <c r="W66" i="73"/>
  <c r="W46" i="73"/>
  <c r="W10" i="73"/>
  <c r="W98" i="73"/>
  <c r="W74" i="73"/>
  <c r="W65" i="73"/>
  <c r="W62" i="73"/>
  <c r="W59" i="73"/>
  <c r="W12" i="73"/>
  <c r="W78" i="73"/>
  <c r="W68" i="73"/>
  <c r="W19" i="73"/>
  <c r="W17" i="73"/>
  <c r="W94" i="73"/>
  <c r="W76" i="73"/>
  <c r="W35" i="73"/>
  <c r="W33" i="73"/>
  <c r="W82" i="73"/>
  <c r="W72" i="73"/>
  <c r="W53" i="73"/>
  <c r="W25" i="73"/>
  <c r="W15" i="73"/>
  <c r="W11" i="73"/>
  <c r="W92" i="73"/>
  <c r="W41" i="73"/>
  <c r="W28" i="73"/>
  <c r="W90" i="73"/>
  <c r="W61" i="73"/>
  <c r="W44" i="73"/>
  <c r="W9" i="73"/>
  <c r="W97" i="73"/>
  <c r="W95" i="73"/>
  <c r="W77" i="73"/>
  <c r="W54" i="73"/>
  <c r="W52" i="73"/>
  <c r="W14" i="73"/>
  <c r="W64" i="73"/>
  <c r="W43" i="73"/>
  <c r="W8" i="73"/>
  <c r="W67" i="73"/>
  <c r="W27" i="73"/>
  <c r="W18" i="73"/>
  <c r="W91" i="73"/>
  <c r="AQ91" i="67"/>
  <c r="AR91" i="67" s="1"/>
  <c r="AQ85" i="67"/>
  <c r="AR85" i="67" s="1"/>
  <c r="AQ83" i="67"/>
  <c r="AR83" i="67" s="1"/>
  <c r="AR82" i="67"/>
  <c r="AQ69" i="67"/>
  <c r="AR69" i="67" s="1"/>
  <c r="AQ67" i="67"/>
  <c r="AR67" i="67" s="1"/>
  <c r="AQ65" i="67"/>
  <c r="AR65" i="67" s="1"/>
  <c r="AQ63" i="67"/>
  <c r="AR63" i="67" s="1"/>
  <c r="AQ61" i="67"/>
  <c r="AR61" i="67" s="1"/>
  <c r="AQ59" i="67"/>
  <c r="AR59" i="67" s="1"/>
  <c r="AQ57" i="67"/>
  <c r="AR57" i="67" s="1"/>
  <c r="AQ56" i="67"/>
  <c r="AR56" i="67" s="1"/>
  <c r="AR53" i="67"/>
  <c r="AQ47" i="67"/>
  <c r="AR47" i="67" s="1"/>
  <c r="AQ37" i="67"/>
  <c r="AR37" i="67" s="1"/>
  <c r="AQ36" i="67"/>
  <c r="AQ32" i="67"/>
  <c r="AR32" i="67" s="1"/>
  <c r="AQ19" i="67"/>
  <c r="AR19" i="67" s="1"/>
  <c r="AQ18" i="67"/>
  <c r="AR18" i="67" s="1"/>
  <c r="AQ17" i="67"/>
  <c r="AR17" i="67" s="1"/>
  <c r="AQ90" i="67"/>
  <c r="AR90" i="67" s="1"/>
  <c r="AQ84" i="67"/>
  <c r="AR84" i="67" s="1"/>
  <c r="AQ80" i="67"/>
  <c r="AR80" i="67" s="1"/>
  <c r="AQ46" i="67"/>
  <c r="AR46" i="67" s="1"/>
  <c r="AR36" i="67"/>
  <c r="AQ35" i="67"/>
  <c r="AR35" i="67" s="1"/>
  <c r="AQ33" i="67"/>
  <c r="AR33" i="67" s="1"/>
  <c r="AQ22" i="67"/>
  <c r="AR22" i="67" s="1"/>
  <c r="AQ21" i="67"/>
  <c r="AR21" i="67" s="1"/>
  <c r="AQ20" i="67"/>
  <c r="AR20" i="67" s="1"/>
  <c r="AQ98" i="67"/>
  <c r="AQ77" i="67"/>
  <c r="AR77" i="67" s="1"/>
  <c r="AQ71" i="67"/>
  <c r="AR71" i="67" s="1"/>
  <c r="AQ62" i="67"/>
  <c r="AR62" i="67" s="1"/>
  <c r="AQ52" i="67"/>
  <c r="AR52" i="67" s="1"/>
  <c r="AR42" i="67"/>
  <c r="AQ41" i="67"/>
  <c r="AR41" i="67" s="1"/>
  <c r="AQ25" i="67"/>
  <c r="AR8" i="67"/>
  <c r="AQ95" i="67"/>
  <c r="AR95" i="67" s="1"/>
  <c r="AQ81" i="67"/>
  <c r="AR81" i="67" s="1"/>
  <c r="AQ72" i="67"/>
  <c r="AR72" i="67" s="1"/>
  <c r="AQ53" i="67"/>
  <c r="AQ42" i="67"/>
  <c r="AQ31" i="67"/>
  <c r="AR31" i="67" s="1"/>
  <c r="AQ30" i="67"/>
  <c r="AR30" i="67" s="1"/>
  <c r="AQ29" i="67"/>
  <c r="AR29" i="67" s="1"/>
  <c r="AR28" i="67"/>
  <c r="AQ26" i="67"/>
  <c r="AR26" i="67" s="1"/>
  <c r="AQ10" i="67"/>
  <c r="AR10" i="67" s="1"/>
  <c r="AQ9" i="67"/>
  <c r="AR9" i="67" s="1"/>
  <c r="AQ8" i="67"/>
  <c r="AQ87" i="67"/>
  <c r="AR87" i="67" s="1"/>
  <c r="AQ82" i="67"/>
  <c r="AQ73" i="67"/>
  <c r="AR73" i="67" s="1"/>
  <c r="AQ64" i="67"/>
  <c r="AR64" i="67" s="1"/>
  <c r="AQ54" i="67"/>
  <c r="AR54" i="67" s="1"/>
  <c r="AR43" i="67"/>
  <c r="AQ28" i="67"/>
  <c r="AQ27" i="67"/>
  <c r="AR27" i="67" s="1"/>
  <c r="AQ11" i="67"/>
  <c r="AR11" i="67" s="1"/>
  <c r="AQ78" i="67"/>
  <c r="AR78" i="67" s="1"/>
  <c r="AQ55" i="67"/>
  <c r="AR55" i="67" s="1"/>
  <c r="AQ43" i="67"/>
  <c r="AQ96" i="67"/>
  <c r="AR96" i="67" s="1"/>
  <c r="AQ88" i="67"/>
  <c r="AR88" i="67" s="1"/>
  <c r="AR98" i="67"/>
  <c r="AQ94" i="67"/>
  <c r="AR94" i="67" s="1"/>
  <c r="AQ86" i="67"/>
  <c r="AR86" i="67" s="1"/>
  <c r="AQ51" i="67"/>
  <c r="AR51" i="67" s="1"/>
  <c r="AQ50" i="67"/>
  <c r="AQ45" i="67"/>
  <c r="AR25" i="67"/>
  <c r="AQ24" i="67"/>
  <c r="AR24" i="67" s="1"/>
  <c r="AQ38" i="67"/>
  <c r="AR38" i="67" s="1"/>
  <c r="AQ15" i="67"/>
  <c r="AR15" i="67" s="1"/>
  <c r="AQ66" i="67"/>
  <c r="AR66" i="67" s="1"/>
  <c r="AQ12" i="67"/>
  <c r="AR12" i="67" s="1"/>
  <c r="AQ76" i="67"/>
  <c r="AR76" i="67" s="1"/>
  <c r="AQ34" i="67"/>
  <c r="AR34" i="67" s="1"/>
  <c r="AQ93" i="67"/>
  <c r="AR93" i="67" s="1"/>
  <c r="AQ49" i="67"/>
  <c r="AR49" i="67" s="1"/>
  <c r="AQ13" i="67"/>
  <c r="AR13" i="67" s="1"/>
  <c r="AQ89" i="67"/>
  <c r="AR89" i="67" s="1"/>
  <c r="AQ74" i="67"/>
  <c r="AR74" i="67" s="1"/>
  <c r="AR45" i="67"/>
  <c r="AQ39" i="67"/>
  <c r="AR39" i="67" s="1"/>
  <c r="AQ97" i="67"/>
  <c r="AR97" i="67" s="1"/>
  <c r="AQ16" i="67"/>
  <c r="AR16" i="67" s="1"/>
  <c r="AQ79" i="67"/>
  <c r="AR79" i="67" s="1"/>
  <c r="AQ23" i="67"/>
  <c r="AR23" i="67" s="1"/>
  <c r="AQ14" i="67"/>
  <c r="AR14" i="67" s="1"/>
  <c r="AQ75" i="67"/>
  <c r="AR75" i="67" s="1"/>
  <c r="AQ70" i="67"/>
  <c r="AR70" i="67" s="1"/>
  <c r="AQ60" i="67"/>
  <c r="AR60" i="67" s="1"/>
  <c r="AQ92" i="67"/>
  <c r="AR92" i="67" s="1"/>
  <c r="AQ68" i="67"/>
  <c r="AR68" i="67" s="1"/>
  <c r="AQ58" i="67"/>
  <c r="AR58" i="67" s="1"/>
  <c r="AR50" i="67"/>
  <c r="AQ48" i="67"/>
  <c r="AR48" i="67" s="1"/>
  <c r="AR44" i="67"/>
  <c r="AQ44" i="67"/>
  <c r="AQ40" i="67"/>
  <c r="AR40" i="67" s="1"/>
  <c r="AK98" i="67"/>
  <c r="AL98" i="67" s="1"/>
  <c r="AK97" i="67"/>
  <c r="AL97" i="67" s="1"/>
  <c r="AL79" i="67"/>
  <c r="AK78" i="67"/>
  <c r="AL78" i="67" s="1"/>
  <c r="AK45" i="67"/>
  <c r="AL45" i="67" s="1"/>
  <c r="AK25" i="67"/>
  <c r="AL25" i="67" s="1"/>
  <c r="AK96" i="67"/>
  <c r="AL96" i="67" s="1"/>
  <c r="AK89" i="67"/>
  <c r="AL89" i="67" s="1"/>
  <c r="AK77" i="67"/>
  <c r="AK44" i="67"/>
  <c r="AL44" i="67" s="1"/>
  <c r="AK26" i="67"/>
  <c r="AL26" i="67" s="1"/>
  <c r="AK93" i="67"/>
  <c r="AL93" i="67" s="1"/>
  <c r="AK80" i="67"/>
  <c r="AL80" i="67" s="1"/>
  <c r="AK76" i="67"/>
  <c r="AL76" i="67" s="1"/>
  <c r="AK69" i="67"/>
  <c r="AL69" i="67" s="1"/>
  <c r="AK59" i="67"/>
  <c r="AL59" i="67" s="1"/>
  <c r="AK49" i="67"/>
  <c r="AL49" i="67" s="1"/>
  <c r="AK40" i="67"/>
  <c r="AL40" i="67" s="1"/>
  <c r="AK24" i="67"/>
  <c r="AL24" i="67" s="1"/>
  <c r="AK17" i="67"/>
  <c r="AL17" i="67" s="1"/>
  <c r="AK16" i="67"/>
  <c r="AL16" i="67" s="1"/>
  <c r="AK86" i="67"/>
  <c r="AL86" i="67" s="1"/>
  <c r="AK70" i="67"/>
  <c r="AL70" i="67" s="1"/>
  <c r="AK60" i="67"/>
  <c r="AL60" i="67" s="1"/>
  <c r="AL50" i="67"/>
  <c r="AK18" i="67"/>
  <c r="AL18" i="67" s="1"/>
  <c r="AK94" i="67"/>
  <c r="AL94" i="67" s="1"/>
  <c r="AK90" i="67"/>
  <c r="AL90" i="67" s="1"/>
  <c r="AL77" i="67"/>
  <c r="AL62" i="67"/>
  <c r="AK61" i="67"/>
  <c r="AL61" i="67" s="1"/>
  <c r="AL52" i="67"/>
  <c r="AK50" i="67"/>
  <c r="AK46" i="67"/>
  <c r="AL46" i="67" s="1"/>
  <c r="AK41" i="67"/>
  <c r="AL41" i="67" s="1"/>
  <c r="AK36" i="67"/>
  <c r="AL36" i="67" s="1"/>
  <c r="AK19" i="67"/>
  <c r="AL19" i="67" s="1"/>
  <c r="AK81" i="67"/>
  <c r="AL81" i="67" s="1"/>
  <c r="AL72" i="67"/>
  <c r="AK71" i="67"/>
  <c r="AL71" i="67" s="1"/>
  <c r="AL63" i="67"/>
  <c r="AK62" i="67"/>
  <c r="AK52" i="67"/>
  <c r="AK51" i="67"/>
  <c r="AL51" i="67" s="1"/>
  <c r="AK42" i="67"/>
  <c r="AL42" i="67" s="1"/>
  <c r="AK20" i="67"/>
  <c r="AL20" i="67" s="1"/>
  <c r="AK95" i="67"/>
  <c r="AL95" i="67" s="1"/>
  <c r="AK87" i="67"/>
  <c r="AL87" i="67" s="1"/>
  <c r="AK85" i="67"/>
  <c r="AL85" i="67" s="1"/>
  <c r="AK68" i="67"/>
  <c r="AK58" i="67"/>
  <c r="AL58" i="67" s="1"/>
  <c r="AK15" i="67"/>
  <c r="AL15" i="67" s="1"/>
  <c r="AK92" i="67"/>
  <c r="AL92" i="67" s="1"/>
  <c r="AK88" i="67"/>
  <c r="AL88" i="67" s="1"/>
  <c r="AK75" i="67"/>
  <c r="AL75" i="67" s="1"/>
  <c r="AL68" i="67"/>
  <c r="AK48" i="67"/>
  <c r="AL48" i="67" s="1"/>
  <c r="AK33" i="67"/>
  <c r="AL33" i="67" s="1"/>
  <c r="AK10" i="67"/>
  <c r="AL10" i="67" s="1"/>
  <c r="AK82" i="67"/>
  <c r="AL82" i="67" s="1"/>
  <c r="AK65" i="67"/>
  <c r="AL65" i="67" s="1"/>
  <c r="AK55" i="67"/>
  <c r="AL55" i="67" s="1"/>
  <c r="AK28" i="67"/>
  <c r="AL28" i="67" s="1"/>
  <c r="AK63" i="67"/>
  <c r="AK38" i="67"/>
  <c r="AL38" i="67" s="1"/>
  <c r="AK31" i="67"/>
  <c r="AL31" i="67" s="1"/>
  <c r="AK11" i="67"/>
  <c r="AL11" i="67" s="1"/>
  <c r="AK73" i="67"/>
  <c r="AL73" i="67" s="1"/>
  <c r="AL66" i="67"/>
  <c r="AL56" i="67"/>
  <c r="AK34" i="67"/>
  <c r="AL34" i="67" s="1"/>
  <c r="AK22" i="67"/>
  <c r="AL22" i="67" s="1"/>
  <c r="AK8" i="67"/>
  <c r="AL8" i="67" s="1"/>
  <c r="AK66" i="67"/>
  <c r="AK56" i="67"/>
  <c r="AK53" i="67"/>
  <c r="AL53" i="67" s="1"/>
  <c r="AK29" i="67"/>
  <c r="AL29" i="67" s="1"/>
  <c r="AK12" i="67"/>
  <c r="AL12" i="67" s="1"/>
  <c r="AK91" i="67"/>
  <c r="AL91" i="67" s="1"/>
  <c r="AK83" i="67"/>
  <c r="AL83" i="67" s="1"/>
  <c r="AK47" i="67"/>
  <c r="AL47" i="67" s="1"/>
  <c r="AK43" i="67"/>
  <c r="AL43" i="67" s="1"/>
  <c r="AL74" i="67"/>
  <c r="AL67" i="67"/>
  <c r="AL64" i="67"/>
  <c r="AK57" i="67"/>
  <c r="AL57" i="67" s="1"/>
  <c r="AK39" i="67"/>
  <c r="AL39" i="67" s="1"/>
  <c r="AK32" i="67"/>
  <c r="AL32" i="67" s="1"/>
  <c r="AK13" i="67"/>
  <c r="AL13" i="67" s="1"/>
  <c r="AK79" i="67"/>
  <c r="AK74" i="67"/>
  <c r="AK67" i="67"/>
  <c r="AK64" i="67"/>
  <c r="AL54" i="67"/>
  <c r="AK37" i="67"/>
  <c r="AL37" i="67" s="1"/>
  <c r="AK35" i="67"/>
  <c r="AL35" i="67" s="1"/>
  <c r="AK27" i="67"/>
  <c r="AL27" i="67" s="1"/>
  <c r="AK23" i="67"/>
  <c r="AL23" i="67" s="1"/>
  <c r="AK9" i="67"/>
  <c r="AL9" i="67" s="1"/>
  <c r="AK84" i="67"/>
  <c r="AL84" i="67" s="1"/>
  <c r="AK72" i="67"/>
  <c r="AK54" i="67"/>
  <c r="AK30" i="67"/>
  <c r="AL30" i="67" s="1"/>
  <c r="AK21" i="67"/>
  <c r="AL21" i="67" s="1"/>
  <c r="AK14" i="67"/>
  <c r="AL14" i="67" s="1"/>
  <c r="AZ86" i="67"/>
  <c r="BA86" i="67" s="1"/>
  <c r="AZ78" i="67"/>
  <c r="BA78" i="67" s="1"/>
  <c r="AZ70" i="67"/>
  <c r="BA70" i="67" s="1"/>
  <c r="AZ62" i="67"/>
  <c r="BA62" i="67" s="1"/>
  <c r="AZ54" i="67"/>
  <c r="BA54" i="67" s="1"/>
  <c r="AZ46" i="67"/>
  <c r="BA46" i="67" s="1"/>
  <c r="AZ36" i="67"/>
  <c r="AZ21" i="67"/>
  <c r="BA21" i="67" s="1"/>
  <c r="AZ98" i="67"/>
  <c r="BA98" i="67" s="1"/>
  <c r="AZ90" i="67"/>
  <c r="BA90" i="67" s="1"/>
  <c r="AZ83" i="67"/>
  <c r="BA83" i="67" s="1"/>
  <c r="AZ75" i="67"/>
  <c r="BA75" i="67" s="1"/>
  <c r="AZ67" i="67"/>
  <c r="BA67" i="67" s="1"/>
  <c r="AZ59" i="67"/>
  <c r="BA59" i="67" s="1"/>
  <c r="AZ51" i="67"/>
  <c r="BA51" i="67" s="1"/>
  <c r="AZ39" i="67"/>
  <c r="BA39" i="67" s="1"/>
  <c r="BA36" i="67"/>
  <c r="AZ32" i="67"/>
  <c r="BA32" i="67" s="1"/>
  <c r="AZ25" i="67"/>
  <c r="BA25" i="67" s="1"/>
  <c r="AZ18" i="67"/>
  <c r="BA18" i="67" s="1"/>
  <c r="AZ11" i="67"/>
  <c r="AZ53" i="67"/>
  <c r="AZ44" i="67"/>
  <c r="BA44" i="67" s="1"/>
  <c r="AZ38" i="67"/>
  <c r="BA38" i="67" s="1"/>
  <c r="AZ12" i="67"/>
  <c r="BA12" i="67" s="1"/>
  <c r="AZ96" i="67"/>
  <c r="BA96" i="67" s="1"/>
  <c r="AZ92" i="67"/>
  <c r="BA92" i="67" s="1"/>
  <c r="AZ87" i="67"/>
  <c r="BA87" i="67" s="1"/>
  <c r="AZ82" i="67"/>
  <c r="BA82" i="67" s="1"/>
  <c r="AZ72" i="67"/>
  <c r="BA72" i="67" s="1"/>
  <c r="AZ68" i="67"/>
  <c r="BA68" i="67" s="1"/>
  <c r="AZ57" i="67"/>
  <c r="BA57" i="67" s="1"/>
  <c r="AZ47" i="67"/>
  <c r="BA47" i="67" s="1"/>
  <c r="AZ43" i="67"/>
  <c r="BA43" i="67" s="1"/>
  <c r="AZ34" i="67"/>
  <c r="BA34" i="67" s="1"/>
  <c r="BA29" i="67"/>
  <c r="AZ24" i="67"/>
  <c r="BA24" i="67" s="1"/>
  <c r="AZ15" i="67"/>
  <c r="BA15" i="67" s="1"/>
  <c r="AZ77" i="67"/>
  <c r="BA77" i="67" s="1"/>
  <c r="AZ29" i="67"/>
  <c r="AZ20" i="67"/>
  <c r="BA20" i="67" s="1"/>
  <c r="BA11" i="67"/>
  <c r="AZ95" i="67"/>
  <c r="BA95" i="67" s="1"/>
  <c r="AZ91" i="67"/>
  <c r="BA91" i="67" s="1"/>
  <c r="AZ81" i="67"/>
  <c r="BA81" i="67" s="1"/>
  <c r="AZ71" i="67"/>
  <c r="BA71" i="67" s="1"/>
  <c r="AZ66" i="67"/>
  <c r="BA66" i="67" s="1"/>
  <c r="AZ56" i="67"/>
  <c r="BA56" i="67" s="1"/>
  <c r="AZ52" i="67"/>
  <c r="BA52" i="67" s="1"/>
  <c r="AZ42" i="67"/>
  <c r="BA42" i="67" s="1"/>
  <c r="AZ33" i="67"/>
  <c r="BA33" i="67" s="1"/>
  <c r="BA28" i="67"/>
  <c r="AZ23" i="67"/>
  <c r="BA23" i="67" s="1"/>
  <c r="AZ10" i="67"/>
  <c r="BA10" i="67" s="1"/>
  <c r="AZ61" i="67"/>
  <c r="BA61" i="67" s="1"/>
  <c r="AZ37" i="67"/>
  <c r="BA37" i="67" s="1"/>
  <c r="AZ28" i="67"/>
  <c r="AZ14" i="67"/>
  <c r="BA14" i="67" s="1"/>
  <c r="AZ97" i="67"/>
  <c r="BA97" i="67" s="1"/>
  <c r="AZ88" i="67"/>
  <c r="BA88" i="67" s="1"/>
  <c r="AZ84" i="67"/>
  <c r="BA84" i="67" s="1"/>
  <c r="AZ73" i="67"/>
  <c r="BA73" i="67" s="1"/>
  <c r="AZ63" i="67"/>
  <c r="BA63" i="67" s="1"/>
  <c r="AZ58" i="67"/>
  <c r="BA58" i="67" s="1"/>
  <c r="BA53" i="67"/>
  <c r="AZ48" i="67"/>
  <c r="BA48" i="67" s="1"/>
  <c r="AZ35" i="67"/>
  <c r="BA35" i="67" s="1"/>
  <c r="AZ26" i="67"/>
  <c r="BA26" i="67" s="1"/>
  <c r="AZ16" i="67"/>
  <c r="BA16" i="67" s="1"/>
  <c r="AZ89" i="67"/>
  <c r="BA89" i="67" s="1"/>
  <c r="AZ30" i="67"/>
  <c r="BA30" i="67" s="1"/>
  <c r="AZ76" i="67"/>
  <c r="BA76" i="67" s="1"/>
  <c r="AZ64" i="67"/>
  <c r="BA64" i="67" s="1"/>
  <c r="AZ50" i="67"/>
  <c r="BA50" i="67" s="1"/>
  <c r="AZ40" i="67"/>
  <c r="BA40" i="67" s="1"/>
  <c r="AZ17" i="67"/>
  <c r="BA17" i="67" s="1"/>
  <c r="AZ74" i="67"/>
  <c r="BA74" i="67" s="1"/>
  <c r="BA27" i="67"/>
  <c r="AZ49" i="67"/>
  <c r="BA49" i="67" s="1"/>
  <c r="AZ27" i="67"/>
  <c r="AZ85" i="67"/>
  <c r="BA85" i="67" s="1"/>
  <c r="BA60" i="67"/>
  <c r="AZ13" i="67"/>
  <c r="BA13" i="67" s="1"/>
  <c r="AZ60" i="67"/>
  <c r="AZ94" i="67"/>
  <c r="BA94" i="67" s="1"/>
  <c r="AZ45" i="67"/>
  <c r="BA45" i="67" s="1"/>
  <c r="AZ22" i="67"/>
  <c r="BA22" i="67" s="1"/>
  <c r="AZ80" i="67"/>
  <c r="BA80" i="67" s="1"/>
  <c r="BA69" i="67"/>
  <c r="AZ55" i="67"/>
  <c r="BA55" i="67" s="1"/>
  <c r="AZ31" i="67"/>
  <c r="BA31" i="67" s="1"/>
  <c r="AZ9" i="67"/>
  <c r="BA9" i="67" s="1"/>
  <c r="AZ93" i="67"/>
  <c r="BA93" i="67" s="1"/>
  <c r="AZ69" i="67"/>
  <c r="AZ79" i="67"/>
  <c r="BA79" i="67" s="1"/>
  <c r="AZ65" i="67"/>
  <c r="BA65" i="67" s="1"/>
  <c r="AZ41" i="67"/>
  <c r="BA41" i="67" s="1"/>
  <c r="AZ19" i="67"/>
  <c r="BA19" i="67" s="1"/>
  <c r="AZ8" i="67"/>
  <c r="BA8" i="67" s="1"/>
  <c r="AK111" i="88"/>
  <c r="AL111" i="88" s="1"/>
  <c r="AK110" i="88"/>
  <c r="AL110" i="88" s="1"/>
  <c r="AK98" i="88"/>
  <c r="AL98" i="88" s="1"/>
  <c r="AK84" i="88"/>
  <c r="AK83" i="88"/>
  <c r="AK82" i="88"/>
  <c r="AK81" i="88"/>
  <c r="AL81" i="88" s="1"/>
  <c r="AL80" i="88"/>
  <c r="AK79" i="88"/>
  <c r="AL78" i="88"/>
  <c r="AL77" i="88"/>
  <c r="AK76" i="88"/>
  <c r="AK75" i="88"/>
  <c r="AK72" i="88"/>
  <c r="AK70" i="88"/>
  <c r="AK69" i="88"/>
  <c r="AK68" i="88"/>
  <c r="AL68" i="88" s="1"/>
  <c r="AK21" i="88"/>
  <c r="AL21" i="88" s="1"/>
  <c r="AK112" i="88"/>
  <c r="AL112" i="88" s="1"/>
  <c r="AL101" i="88"/>
  <c r="AK100" i="88"/>
  <c r="AL100" i="88" s="1"/>
  <c r="AL89" i="88"/>
  <c r="AK86" i="88"/>
  <c r="AL86" i="88" s="1"/>
  <c r="AK67" i="88"/>
  <c r="AK66" i="88"/>
  <c r="AL66" i="88" s="1"/>
  <c r="AL65" i="88"/>
  <c r="AL59" i="88"/>
  <c r="AK58" i="88"/>
  <c r="AL58" i="88" s="1"/>
  <c r="AK57" i="88"/>
  <c r="AK55" i="88"/>
  <c r="AL10" i="88"/>
  <c r="AL9" i="88"/>
  <c r="AK109" i="88"/>
  <c r="AK108" i="88"/>
  <c r="AK97" i="88"/>
  <c r="AL84" i="88"/>
  <c r="AL83" i="88"/>
  <c r="AL82" i="88"/>
  <c r="AL79" i="88"/>
  <c r="AL76" i="88"/>
  <c r="AL75" i="88"/>
  <c r="AK74" i="88"/>
  <c r="AK73" i="88"/>
  <c r="AL73" i="88" s="1"/>
  <c r="AL72" i="88"/>
  <c r="AK71" i="88"/>
  <c r="AL70" i="88"/>
  <c r="AL69" i="88"/>
  <c r="AK26" i="88"/>
  <c r="AK25" i="88"/>
  <c r="AL25" i="88" s="1"/>
  <c r="AK24" i="88"/>
  <c r="AK22" i="88"/>
  <c r="AK20" i="88"/>
  <c r="AK19" i="88"/>
  <c r="AL19" i="88" s="1"/>
  <c r="AL108" i="88"/>
  <c r="AL97" i="88"/>
  <c r="AL93" i="88"/>
  <c r="AK61" i="88"/>
  <c r="AL61" i="88" s="1"/>
  <c r="AK35" i="88"/>
  <c r="AL33" i="88"/>
  <c r="AL26" i="88"/>
  <c r="AL17" i="88"/>
  <c r="AL16" i="88"/>
  <c r="AK15" i="88"/>
  <c r="AK105" i="88"/>
  <c r="AL105" i="88" s="1"/>
  <c r="AK101" i="88"/>
  <c r="AL67" i="88"/>
  <c r="AK63" i="88"/>
  <c r="AL63" i="88" s="1"/>
  <c r="AL50" i="88"/>
  <c r="AK45" i="88"/>
  <c r="AL38" i="88"/>
  <c r="AK9" i="88"/>
  <c r="AK107" i="88"/>
  <c r="AL107" i="88" s="1"/>
  <c r="AL103" i="88"/>
  <c r="AK96" i="88"/>
  <c r="AL96" i="88" s="1"/>
  <c r="AL92" i="88"/>
  <c r="AK88" i="88"/>
  <c r="AL88" i="88" s="1"/>
  <c r="AK85" i="88"/>
  <c r="AL85" i="88" s="1"/>
  <c r="AK78" i="88"/>
  <c r="AK65" i="88"/>
  <c r="AK53" i="88"/>
  <c r="AK52" i="88"/>
  <c r="AL48" i="88"/>
  <c r="AK42" i="88"/>
  <c r="AK115" i="88"/>
  <c r="AL115" i="88" s="1"/>
  <c r="AK103" i="88"/>
  <c r="AK92" i="88"/>
  <c r="AK54" i="88"/>
  <c r="AL54" i="88" s="1"/>
  <c r="AK48" i="88"/>
  <c r="AK43" i="88"/>
  <c r="AL43" i="88" s="1"/>
  <c r="AL35" i="88"/>
  <c r="AK32" i="88"/>
  <c r="AL32" i="88" s="1"/>
  <c r="AK31" i="88"/>
  <c r="AL31" i="88" s="1"/>
  <c r="AL15" i="88"/>
  <c r="AK62" i="88"/>
  <c r="AL53" i="88"/>
  <c r="AK50" i="88"/>
  <c r="AL40" i="88"/>
  <c r="AK29" i="88"/>
  <c r="AL29" i="88" s="1"/>
  <c r="AK18" i="88"/>
  <c r="AL18" i="88" s="1"/>
  <c r="AK118" i="88"/>
  <c r="AL118" i="88" s="1"/>
  <c r="AL109" i="88"/>
  <c r="AK104" i="88"/>
  <c r="AL104" i="88" s="1"/>
  <c r="AK102" i="88"/>
  <c r="AL102" i="88" s="1"/>
  <c r="AK77" i="88"/>
  <c r="AK60" i="88"/>
  <c r="AL60" i="88" s="1"/>
  <c r="AK40" i="88"/>
  <c r="AK33" i="88"/>
  <c r="AK10" i="88"/>
  <c r="AK91" i="88"/>
  <c r="AL91" i="88" s="1"/>
  <c r="AK89" i="88"/>
  <c r="AK51" i="88"/>
  <c r="AL51" i="88" s="1"/>
  <c r="AK46" i="88"/>
  <c r="AL46" i="88" s="1"/>
  <c r="AL41" i="88"/>
  <c r="AK37" i="88"/>
  <c r="AL37" i="88" s="1"/>
  <c r="AK27" i="88"/>
  <c r="AL27" i="88" s="1"/>
  <c r="AL24" i="88"/>
  <c r="AK56" i="88"/>
  <c r="AL56" i="88" s="1"/>
  <c r="AK41" i="88"/>
  <c r="AK34" i="88"/>
  <c r="AL34" i="88" s="1"/>
  <c r="AK30" i="88"/>
  <c r="AL30" i="88" s="1"/>
  <c r="AK16" i="88"/>
  <c r="AK13" i="88"/>
  <c r="AL13" i="88" s="1"/>
  <c r="AK8" i="88"/>
  <c r="AL8" i="88" s="1"/>
  <c r="AK116" i="88"/>
  <c r="AL116" i="88" s="1"/>
  <c r="AK114" i="88"/>
  <c r="AL114" i="88" s="1"/>
  <c r="AK94" i="88"/>
  <c r="AL94" i="88" s="1"/>
  <c r="AK87" i="88"/>
  <c r="AL87" i="88" s="1"/>
  <c r="AK80" i="88"/>
  <c r="AK44" i="88"/>
  <c r="AL44" i="88" s="1"/>
  <c r="AL22" i="88"/>
  <c r="AK113" i="88"/>
  <c r="AL113" i="88" s="1"/>
  <c r="AK106" i="88"/>
  <c r="AL106" i="88" s="1"/>
  <c r="AK93" i="88"/>
  <c r="AL62" i="88"/>
  <c r="AK36" i="88"/>
  <c r="AK12" i="88"/>
  <c r="AL12" i="88" s="1"/>
  <c r="AK28" i="88"/>
  <c r="AL28" i="88" s="1"/>
  <c r="AK39" i="88"/>
  <c r="AL39" i="88" s="1"/>
  <c r="AK14" i="88"/>
  <c r="AL14" i="88" s="1"/>
  <c r="AL55" i="88"/>
  <c r="AK23" i="88"/>
  <c r="AL23" i="88" s="1"/>
  <c r="AK117" i="88"/>
  <c r="AL117" i="88" s="1"/>
  <c r="AK99" i="88"/>
  <c r="AL99" i="88" s="1"/>
  <c r="AK11" i="88"/>
  <c r="AL11" i="88" s="1"/>
  <c r="AL45" i="88"/>
  <c r="AL36" i="88"/>
  <c r="AL74" i="88"/>
  <c r="AL57" i="88"/>
  <c r="AL52" i="88"/>
  <c r="AK38" i="88"/>
  <c r="AL20" i="88"/>
  <c r="AL71" i="88"/>
  <c r="AL64" i="88"/>
  <c r="AK59" i="88"/>
  <c r="AL49" i="88"/>
  <c r="AK47" i="88"/>
  <c r="AL47" i="88" s="1"/>
  <c r="AK17" i="88"/>
  <c r="AK64" i="88"/>
  <c r="AK49" i="88"/>
  <c r="AL42" i="88"/>
  <c r="AK95" i="88"/>
  <c r="AL95" i="88" s="1"/>
  <c r="AK90" i="88"/>
  <c r="AL90" i="88" s="1"/>
  <c r="AZ116" i="88"/>
  <c r="BA116" i="88" s="1"/>
  <c r="BA105" i="88"/>
  <c r="AZ102" i="88"/>
  <c r="BA102" i="88" s="1"/>
  <c r="AZ85" i="88"/>
  <c r="BA85" i="88" s="1"/>
  <c r="AZ72" i="88"/>
  <c r="BA72" i="88" s="1"/>
  <c r="AZ68" i="88"/>
  <c r="BA68" i="88" s="1"/>
  <c r="AZ65" i="88"/>
  <c r="AZ58" i="88"/>
  <c r="BA58" i="88" s="1"/>
  <c r="AZ55" i="88"/>
  <c r="BA55" i="88" s="1"/>
  <c r="AZ51" i="88"/>
  <c r="BA51" i="88" s="1"/>
  <c r="AZ48" i="88"/>
  <c r="BA48" i="88" s="1"/>
  <c r="BA33" i="88"/>
  <c r="AZ29" i="88"/>
  <c r="BA29" i="88" s="1"/>
  <c r="AZ22" i="88"/>
  <c r="BA22" i="88" s="1"/>
  <c r="AZ115" i="88"/>
  <c r="BA115" i="88" s="1"/>
  <c r="AZ112" i="88"/>
  <c r="AZ101" i="88"/>
  <c r="BA101" i="88" s="1"/>
  <c r="AZ95" i="88"/>
  <c r="BA95" i="88" s="1"/>
  <c r="AZ91" i="88"/>
  <c r="BA91" i="88" s="1"/>
  <c r="AZ74" i="88"/>
  <c r="BA74" i="88" s="1"/>
  <c r="AZ54" i="88"/>
  <c r="BA54" i="88" s="1"/>
  <c r="AZ47" i="88"/>
  <c r="BA47" i="88" s="1"/>
  <c r="AZ43" i="88"/>
  <c r="BA43" i="88" s="1"/>
  <c r="AZ40" i="88"/>
  <c r="BA40" i="88" s="1"/>
  <c r="AZ25" i="88"/>
  <c r="BA25" i="88" s="1"/>
  <c r="AZ18" i="88"/>
  <c r="BA18" i="88" s="1"/>
  <c r="AZ11" i="88"/>
  <c r="BA11" i="88" s="1"/>
  <c r="AZ113" i="88"/>
  <c r="AZ109" i="88"/>
  <c r="BA109" i="88" s="1"/>
  <c r="AZ96" i="88"/>
  <c r="AZ92" i="88"/>
  <c r="BA92" i="88" s="1"/>
  <c r="AZ89" i="88"/>
  <c r="BA89" i="88" s="1"/>
  <c r="AZ82" i="88"/>
  <c r="BA82" i="88" s="1"/>
  <c r="AZ79" i="88"/>
  <c r="AZ75" i="88"/>
  <c r="BA75" i="88" s="1"/>
  <c r="BA65" i="88"/>
  <c r="AZ62" i="88"/>
  <c r="BA62" i="88" s="1"/>
  <c r="AZ44" i="88"/>
  <c r="BA44" i="88" s="1"/>
  <c r="AZ41" i="88"/>
  <c r="BA41" i="88" s="1"/>
  <c r="AZ26" i="88"/>
  <c r="BA26" i="88" s="1"/>
  <c r="AZ19" i="88"/>
  <c r="BA19" i="88" s="1"/>
  <c r="AZ16" i="88"/>
  <c r="BA16" i="88" s="1"/>
  <c r="AZ9" i="88"/>
  <c r="BA9" i="88" s="1"/>
  <c r="BA113" i="88"/>
  <c r="AZ107" i="88"/>
  <c r="AZ93" i="88"/>
  <c r="BA93" i="88" s="1"/>
  <c r="BA79" i="88"/>
  <c r="AZ69" i="88"/>
  <c r="BA69" i="88" s="1"/>
  <c r="AZ39" i="88"/>
  <c r="BA39" i="88" s="1"/>
  <c r="AZ34" i="88"/>
  <c r="BA34" i="88" s="1"/>
  <c r="AZ28" i="88"/>
  <c r="BA28" i="88" s="1"/>
  <c r="AZ13" i="88"/>
  <c r="BA13" i="88" s="1"/>
  <c r="AZ117" i="88"/>
  <c r="BA117" i="88" s="1"/>
  <c r="AZ106" i="88"/>
  <c r="BA106" i="88" s="1"/>
  <c r="BA87" i="88"/>
  <c r="AZ67" i="88"/>
  <c r="BA67" i="88" s="1"/>
  <c r="BA63" i="88"/>
  <c r="AZ27" i="88"/>
  <c r="AZ12" i="88"/>
  <c r="BA12" i="88" s="1"/>
  <c r="AZ108" i="88"/>
  <c r="BA108" i="88" s="1"/>
  <c r="AZ104" i="88"/>
  <c r="BA104" i="88" s="1"/>
  <c r="AZ99" i="88"/>
  <c r="AZ94" i="88"/>
  <c r="BA94" i="88" s="1"/>
  <c r="AZ84" i="88"/>
  <c r="BA84" i="88" s="1"/>
  <c r="AZ80" i="88"/>
  <c r="BA80" i="88" s="1"/>
  <c r="AZ70" i="88"/>
  <c r="BA70" i="88" s="1"/>
  <c r="AZ60" i="88"/>
  <c r="BA60" i="88" s="1"/>
  <c r="AZ56" i="88"/>
  <c r="BA56" i="88" s="1"/>
  <c r="AZ50" i="88"/>
  <c r="BA50" i="88" s="1"/>
  <c r="AZ45" i="88"/>
  <c r="BA45" i="88" s="1"/>
  <c r="AZ30" i="88"/>
  <c r="BA30" i="88" s="1"/>
  <c r="BA24" i="88"/>
  <c r="AZ14" i="88"/>
  <c r="BA14" i="88" s="1"/>
  <c r="AZ10" i="88"/>
  <c r="BA10" i="88" s="1"/>
  <c r="BA107" i="88"/>
  <c r="AZ98" i="88"/>
  <c r="BA98" i="88" s="1"/>
  <c r="AZ24" i="88"/>
  <c r="AZ114" i="88"/>
  <c r="BA114" i="88" s="1"/>
  <c r="AZ105" i="88"/>
  <c r="AZ97" i="88"/>
  <c r="BA97" i="88" s="1"/>
  <c r="AZ81" i="88"/>
  <c r="BA81" i="88" s="1"/>
  <c r="AZ73" i="88"/>
  <c r="BA73" i="88" s="1"/>
  <c r="AZ57" i="88"/>
  <c r="AZ49" i="88"/>
  <c r="BA49" i="88" s="1"/>
  <c r="AZ23" i="88"/>
  <c r="AZ15" i="88"/>
  <c r="BA15" i="88" s="1"/>
  <c r="BA112" i="88"/>
  <c r="AZ88" i="88"/>
  <c r="BA88" i="88" s="1"/>
  <c r="AZ64" i="88"/>
  <c r="BA64" i="88" s="1"/>
  <c r="AZ31" i="88"/>
  <c r="BA31" i="88" s="1"/>
  <c r="AZ21" i="88"/>
  <c r="BA21" i="88" s="1"/>
  <c r="BA96" i="88"/>
  <c r="AZ38" i="88"/>
  <c r="BA38" i="88" s="1"/>
  <c r="AZ111" i="88"/>
  <c r="BA111" i="88" s="1"/>
  <c r="AZ103" i="88"/>
  <c r="BA103" i="88" s="1"/>
  <c r="AZ87" i="88"/>
  <c r="AZ78" i="88"/>
  <c r="BA78" i="88" s="1"/>
  <c r="AZ71" i="88"/>
  <c r="BA71" i="88" s="1"/>
  <c r="AZ63" i="88"/>
  <c r="AZ46" i="88"/>
  <c r="BA46" i="88" s="1"/>
  <c r="AZ37" i="88"/>
  <c r="BA37" i="88" s="1"/>
  <c r="AZ77" i="88"/>
  <c r="BA77" i="88" s="1"/>
  <c r="AZ53" i="88"/>
  <c r="BA53" i="88" s="1"/>
  <c r="AZ36" i="88"/>
  <c r="BA36" i="88" s="1"/>
  <c r="BA27" i="88"/>
  <c r="AZ20" i="88"/>
  <c r="BA20" i="88" s="1"/>
  <c r="AZ118" i="88"/>
  <c r="BA118" i="88" s="1"/>
  <c r="AZ90" i="88"/>
  <c r="BA90" i="88" s="1"/>
  <c r="AZ66" i="88"/>
  <c r="BA66" i="88" s="1"/>
  <c r="BA57" i="88"/>
  <c r="AZ32" i="88"/>
  <c r="BA32" i="88" s="1"/>
  <c r="BA23" i="88"/>
  <c r="AZ83" i="88"/>
  <c r="BA83" i="88" s="1"/>
  <c r="AZ61" i="88"/>
  <c r="BA61" i="88" s="1"/>
  <c r="AZ42" i="88"/>
  <c r="BA42" i="88" s="1"/>
  <c r="AZ100" i="88"/>
  <c r="BA100" i="88" s="1"/>
  <c r="AZ59" i="88"/>
  <c r="BA59" i="88" s="1"/>
  <c r="AZ17" i="88"/>
  <c r="BA17" i="88" s="1"/>
  <c r="BA99" i="88"/>
  <c r="AZ76" i="88"/>
  <c r="BA76" i="88" s="1"/>
  <c r="AZ35" i="88"/>
  <c r="BA35" i="88" s="1"/>
  <c r="AZ52" i="88"/>
  <c r="BA52" i="88" s="1"/>
  <c r="AZ33" i="88"/>
  <c r="AZ110" i="88"/>
  <c r="BA110" i="88" s="1"/>
  <c r="AZ8" i="88"/>
  <c r="BA8" i="88" s="1"/>
  <c r="AZ86" i="88"/>
  <c r="BA86" i="88" s="1"/>
  <c r="AH102" i="69"/>
  <c r="AI102" i="69" s="1"/>
  <c r="BB102" i="69" s="1"/>
  <c r="AH101" i="69"/>
  <c r="AI101" i="69" s="1"/>
  <c r="BB101" i="69" s="1"/>
  <c r="AH81" i="69"/>
  <c r="AH72" i="69"/>
  <c r="AH39" i="69"/>
  <c r="AI39" i="69" s="1"/>
  <c r="AH19" i="69"/>
  <c r="AI19" i="69" s="1"/>
  <c r="AH8" i="69"/>
  <c r="AI8" i="69" s="1"/>
  <c r="AH121" i="69"/>
  <c r="AH120" i="69"/>
  <c r="AI117" i="69"/>
  <c r="BB117" i="69" s="1"/>
  <c r="AH94" i="69"/>
  <c r="AI94" i="69" s="1"/>
  <c r="AH83" i="69"/>
  <c r="AI83" i="69" s="1"/>
  <c r="AH74" i="69"/>
  <c r="AI74" i="69" s="1"/>
  <c r="AH64" i="69"/>
  <c r="AI64" i="69" s="1"/>
  <c r="AH63" i="69"/>
  <c r="AI63" i="69" s="1"/>
  <c r="AH58" i="69"/>
  <c r="AI58" i="69" s="1"/>
  <c r="BB58" i="69" s="1"/>
  <c r="AH55" i="69"/>
  <c r="AI55" i="69" s="1"/>
  <c r="AH35" i="69"/>
  <c r="AI35" i="69" s="1"/>
  <c r="AH16" i="69"/>
  <c r="AI16" i="69" s="1"/>
  <c r="AH104" i="69"/>
  <c r="AH103" i="69"/>
  <c r="AI103" i="69" s="1"/>
  <c r="AH99" i="69"/>
  <c r="AI99" i="69" s="1"/>
  <c r="AH91" i="69"/>
  <c r="AI91" i="69" s="1"/>
  <c r="AI81" i="69"/>
  <c r="AI72" i="69"/>
  <c r="AH71" i="69"/>
  <c r="AI71" i="69" s="1"/>
  <c r="BB71" i="69" s="1"/>
  <c r="AH42" i="69"/>
  <c r="AI42" i="69" s="1"/>
  <c r="AH41" i="69"/>
  <c r="AI41" i="69" s="1"/>
  <c r="AH40" i="69"/>
  <c r="AI40" i="69" s="1"/>
  <c r="AH22" i="69"/>
  <c r="AI22" i="69" s="1"/>
  <c r="AH21" i="69"/>
  <c r="AI21" i="69" s="1"/>
  <c r="AH20" i="69"/>
  <c r="AI20" i="69" s="1"/>
  <c r="AH11" i="69"/>
  <c r="AI11" i="69" s="1"/>
  <c r="AH10" i="69"/>
  <c r="AI10" i="69" s="1"/>
  <c r="BB10" i="69" s="1"/>
  <c r="AH9" i="69"/>
  <c r="AI9" i="69" s="1"/>
  <c r="AI121" i="69"/>
  <c r="AH112" i="69"/>
  <c r="AI112" i="69" s="1"/>
  <c r="BB112" i="69" s="1"/>
  <c r="AH107" i="69"/>
  <c r="AI107" i="69" s="1"/>
  <c r="BB107" i="69" s="1"/>
  <c r="AH90" i="69"/>
  <c r="AI90" i="69" s="1"/>
  <c r="AH89" i="69"/>
  <c r="AH88" i="69"/>
  <c r="AI88" i="69" s="1"/>
  <c r="AH60" i="69"/>
  <c r="AI60" i="69" s="1"/>
  <c r="BB60" i="69" s="1"/>
  <c r="AH53" i="69"/>
  <c r="AI53" i="69" s="1"/>
  <c r="AH114" i="69"/>
  <c r="AH61" i="69"/>
  <c r="AH54" i="69"/>
  <c r="AI54" i="69" s="1"/>
  <c r="AH50" i="69"/>
  <c r="AI50" i="69" s="1"/>
  <c r="AH44" i="69"/>
  <c r="AI44" i="69" s="1"/>
  <c r="AH37" i="69"/>
  <c r="AI37" i="69" s="1"/>
  <c r="AH28" i="69"/>
  <c r="AI28" i="69" s="1"/>
  <c r="AH15" i="69"/>
  <c r="AI15" i="69" s="1"/>
  <c r="AH111" i="69"/>
  <c r="AI111" i="69" s="1"/>
  <c r="AH96" i="69"/>
  <c r="AI96" i="69" s="1"/>
  <c r="AH84" i="69"/>
  <c r="AI84" i="69" s="1"/>
  <c r="AH70" i="69"/>
  <c r="AI70" i="69" s="1"/>
  <c r="AH66" i="69"/>
  <c r="AI66" i="69" s="1"/>
  <c r="AH47" i="69"/>
  <c r="AI47" i="69" s="1"/>
  <c r="AH117" i="69"/>
  <c r="AH106" i="69"/>
  <c r="AI106" i="69" s="1"/>
  <c r="BB106" i="69" s="1"/>
  <c r="AH100" i="69"/>
  <c r="AI100" i="69" s="1"/>
  <c r="AI89" i="69"/>
  <c r="AH87" i="69"/>
  <c r="AI87" i="69" s="1"/>
  <c r="AH77" i="69"/>
  <c r="AI77" i="69" s="1"/>
  <c r="AH57" i="69"/>
  <c r="AI57" i="69" s="1"/>
  <c r="BB57" i="69" s="1"/>
  <c r="AH48" i="69"/>
  <c r="AI48" i="69" s="1"/>
  <c r="AH31" i="69"/>
  <c r="AI31" i="69" s="1"/>
  <c r="AH25" i="69"/>
  <c r="AI25" i="69" s="1"/>
  <c r="BB25" i="69" s="1"/>
  <c r="AH18" i="69"/>
  <c r="AI18" i="69" s="1"/>
  <c r="AI120" i="69"/>
  <c r="AH115" i="69"/>
  <c r="AI115" i="69" s="1"/>
  <c r="AH108" i="69"/>
  <c r="AH80" i="69"/>
  <c r="AI80" i="69" s="1"/>
  <c r="AH73" i="69"/>
  <c r="AI73" i="69" s="1"/>
  <c r="AH45" i="69"/>
  <c r="AI45" i="69" s="1"/>
  <c r="AI14" i="69"/>
  <c r="AH118" i="69"/>
  <c r="AI118" i="69" s="1"/>
  <c r="AH113" i="69"/>
  <c r="AI113" i="69" s="1"/>
  <c r="BB113" i="69" s="1"/>
  <c r="AH68" i="69"/>
  <c r="AI68" i="69" s="1"/>
  <c r="BB68" i="69" s="1"/>
  <c r="AH51" i="69"/>
  <c r="AI51" i="69" s="1"/>
  <c r="AH49" i="69"/>
  <c r="AI49" i="69" s="1"/>
  <c r="AH43" i="69"/>
  <c r="AI43" i="69" s="1"/>
  <c r="AH14" i="69"/>
  <c r="AH98" i="69"/>
  <c r="AI98" i="69" s="1"/>
  <c r="BB98" i="69" s="1"/>
  <c r="AH85" i="69"/>
  <c r="AI85" i="69" s="1"/>
  <c r="AH78" i="69"/>
  <c r="AI78" i="69" s="1"/>
  <c r="AH62" i="69"/>
  <c r="AI62" i="69" s="1"/>
  <c r="AH30" i="69"/>
  <c r="AI30" i="69" s="1"/>
  <c r="AH46" i="69"/>
  <c r="AI46" i="69" s="1"/>
  <c r="AH33" i="69"/>
  <c r="AI33" i="69" s="1"/>
  <c r="AH116" i="69"/>
  <c r="AI116" i="69" s="1"/>
  <c r="BB116" i="69" s="1"/>
  <c r="AH92" i="69"/>
  <c r="AI92" i="69" s="1"/>
  <c r="BB92" i="69" s="1"/>
  <c r="AH76" i="69"/>
  <c r="AI76" i="69" s="1"/>
  <c r="BB76" i="69" s="1"/>
  <c r="AH56" i="69"/>
  <c r="AI56" i="69" s="1"/>
  <c r="AH38" i="69"/>
  <c r="AI38" i="69" s="1"/>
  <c r="AH36" i="69"/>
  <c r="AI36" i="69" s="1"/>
  <c r="AH17" i="69"/>
  <c r="AI17" i="69" s="1"/>
  <c r="AH12" i="69"/>
  <c r="AI12" i="69" s="1"/>
  <c r="AI114" i="69"/>
  <c r="AH109" i="69"/>
  <c r="AI109" i="69" s="1"/>
  <c r="BB109" i="69" s="1"/>
  <c r="AH69" i="69"/>
  <c r="AI69" i="69" s="1"/>
  <c r="AH67" i="69"/>
  <c r="AI67" i="69" s="1"/>
  <c r="AH52" i="69"/>
  <c r="AI52" i="69" s="1"/>
  <c r="AH26" i="69"/>
  <c r="AI26" i="69" s="1"/>
  <c r="AH119" i="69"/>
  <c r="AI119" i="69" s="1"/>
  <c r="AH65" i="69"/>
  <c r="AI65" i="69" s="1"/>
  <c r="AH59" i="69"/>
  <c r="AI59" i="69" s="1"/>
  <c r="AH23" i="69"/>
  <c r="AI23" i="69" s="1"/>
  <c r="AI104" i="69"/>
  <c r="AH86" i="69"/>
  <c r="AI86" i="69" s="1"/>
  <c r="AH82" i="69"/>
  <c r="AI82" i="69" s="1"/>
  <c r="BB82" i="69" s="1"/>
  <c r="AH79" i="69"/>
  <c r="AI79" i="69" s="1"/>
  <c r="BB79" i="69" s="1"/>
  <c r="AI61" i="69"/>
  <c r="AH110" i="69"/>
  <c r="AI110" i="69" s="1"/>
  <c r="AI108" i="69"/>
  <c r="AH105" i="69"/>
  <c r="AI105" i="69" s="1"/>
  <c r="AH75" i="69"/>
  <c r="AI75" i="69" s="1"/>
  <c r="BB75" i="69" s="1"/>
  <c r="AH27" i="69"/>
  <c r="AI27" i="69" s="1"/>
  <c r="AH93" i="69"/>
  <c r="AI93" i="69" s="1"/>
  <c r="AH34" i="69"/>
  <c r="AI34" i="69" s="1"/>
  <c r="AI13" i="69"/>
  <c r="AH13" i="69"/>
  <c r="AH95" i="69"/>
  <c r="AI95" i="69" s="1"/>
  <c r="AH24" i="69"/>
  <c r="AI24" i="69" s="1"/>
  <c r="AH97" i="69"/>
  <c r="AI97" i="69" s="1"/>
  <c r="AH32" i="69"/>
  <c r="AI32" i="69" s="1"/>
  <c r="AH29" i="69"/>
  <c r="AI29" i="69" s="1"/>
  <c r="AK134" i="86"/>
  <c r="AL134" i="86" s="1"/>
  <c r="AK124" i="86"/>
  <c r="AL124" i="86" s="1"/>
  <c r="AK119" i="86"/>
  <c r="AK117" i="86"/>
  <c r="AK105" i="86"/>
  <c r="AK103" i="86"/>
  <c r="AL99" i="86"/>
  <c r="AL97" i="86"/>
  <c r="AK127" i="86"/>
  <c r="AK121" i="86"/>
  <c r="AL119" i="86"/>
  <c r="AL117" i="86"/>
  <c r="AL105" i="86"/>
  <c r="AL103" i="86"/>
  <c r="AK101" i="86"/>
  <c r="AL101" i="86" s="1"/>
  <c r="AK137" i="86"/>
  <c r="AL137" i="86" s="1"/>
  <c r="AK132" i="86"/>
  <c r="AL132" i="86" s="1"/>
  <c r="AK125" i="86"/>
  <c r="AK98" i="86"/>
  <c r="AL98" i="86" s="1"/>
  <c r="AL94" i="86"/>
  <c r="AK86" i="86"/>
  <c r="AL86" i="86" s="1"/>
  <c r="AK82" i="86"/>
  <c r="AL82" i="86" s="1"/>
  <c r="AK74" i="86"/>
  <c r="AL74" i="86" s="1"/>
  <c r="AK64" i="86"/>
  <c r="AL64" i="86" s="1"/>
  <c r="AK55" i="86"/>
  <c r="AL55" i="86" s="1"/>
  <c r="AK29" i="86"/>
  <c r="AL29" i="86" s="1"/>
  <c r="AK19" i="86"/>
  <c r="AL19" i="86" s="1"/>
  <c r="AK16" i="86"/>
  <c r="AL16" i="86" s="1"/>
  <c r="AK13" i="86"/>
  <c r="AL13" i="86" s="1"/>
  <c r="AL10" i="86"/>
  <c r="AL129" i="86"/>
  <c r="AL127" i="86"/>
  <c r="AK109" i="86"/>
  <c r="AL109" i="86" s="1"/>
  <c r="AK104" i="86"/>
  <c r="AL104" i="86" s="1"/>
  <c r="AK97" i="86"/>
  <c r="AK94" i="86"/>
  <c r="AK85" i="86"/>
  <c r="AL85" i="86" s="1"/>
  <c r="AK79" i="86"/>
  <c r="AL79" i="86" s="1"/>
  <c r="AK57" i="86"/>
  <c r="AL57" i="86" s="1"/>
  <c r="AL44" i="86"/>
  <c r="AK40" i="86"/>
  <c r="AL40" i="86" s="1"/>
  <c r="AK34" i="86"/>
  <c r="AL34" i="86" s="1"/>
  <c r="AK23" i="86"/>
  <c r="AL23" i="86" s="1"/>
  <c r="AK10" i="86"/>
  <c r="AK129" i="86"/>
  <c r="AK122" i="86"/>
  <c r="AL122" i="86" s="1"/>
  <c r="AL118" i="86"/>
  <c r="AK112" i="86"/>
  <c r="AL112" i="86" s="1"/>
  <c r="AK100" i="86"/>
  <c r="AL100" i="86" s="1"/>
  <c r="AK93" i="86"/>
  <c r="AL93" i="86" s="1"/>
  <c r="AK92" i="86"/>
  <c r="AL92" i="86" s="1"/>
  <c r="AL63" i="86"/>
  <c r="AL54" i="86"/>
  <c r="AK44" i="86"/>
  <c r="AK39" i="86"/>
  <c r="AL39" i="86" s="1"/>
  <c r="AK28" i="86"/>
  <c r="AL28" i="86" s="1"/>
  <c r="AK18" i="86"/>
  <c r="AL18" i="86" s="1"/>
  <c r="AK130" i="86"/>
  <c r="AL125" i="86"/>
  <c r="AK116" i="86"/>
  <c r="AL116" i="86" s="1"/>
  <c r="AK113" i="86"/>
  <c r="AL113" i="86" s="1"/>
  <c r="AK110" i="86"/>
  <c r="AK133" i="86"/>
  <c r="AK115" i="86"/>
  <c r="AL115" i="86" s="1"/>
  <c r="AL106" i="86"/>
  <c r="AK102" i="86"/>
  <c r="AL102" i="86" s="1"/>
  <c r="AK99" i="86"/>
  <c r="AK95" i="86"/>
  <c r="AK68" i="86"/>
  <c r="AL67" i="86"/>
  <c r="AK51" i="86"/>
  <c r="AK50" i="86"/>
  <c r="AK33" i="86"/>
  <c r="AL33" i="86" s="1"/>
  <c r="AK21" i="86"/>
  <c r="AL21" i="86" s="1"/>
  <c r="AK71" i="86"/>
  <c r="AL71" i="86" s="1"/>
  <c r="AK106" i="86"/>
  <c r="AK90" i="86"/>
  <c r="AL90" i="86" s="1"/>
  <c r="AK77" i="86"/>
  <c r="AL77" i="86" s="1"/>
  <c r="AK76" i="86"/>
  <c r="AL76" i="86" s="1"/>
  <c r="AK75" i="86"/>
  <c r="AL75" i="86" s="1"/>
  <c r="AK67" i="86"/>
  <c r="AK59" i="86"/>
  <c r="AL59" i="86" s="1"/>
  <c r="AK49" i="86"/>
  <c r="AL49" i="86" s="1"/>
  <c r="AK20" i="86"/>
  <c r="AL20" i="86" s="1"/>
  <c r="AK17" i="86"/>
  <c r="AL17" i="86" s="1"/>
  <c r="AK9" i="86"/>
  <c r="AL9" i="86" s="1"/>
  <c r="AK136" i="86"/>
  <c r="AL136" i="86" s="1"/>
  <c r="AK135" i="86"/>
  <c r="AL135" i="86" s="1"/>
  <c r="AK118" i="86"/>
  <c r="AK107" i="86"/>
  <c r="AL107" i="86" s="1"/>
  <c r="AK73" i="86"/>
  <c r="AL73" i="86" s="1"/>
  <c r="AL66" i="86"/>
  <c r="AK58" i="86"/>
  <c r="AL58" i="86" s="1"/>
  <c r="AK48" i="86"/>
  <c r="AL48" i="86" s="1"/>
  <c r="AL36" i="86"/>
  <c r="AK22" i="86"/>
  <c r="AL22" i="86" s="1"/>
  <c r="AK15" i="86"/>
  <c r="AL15" i="86" s="1"/>
  <c r="AL14" i="86"/>
  <c r="AL12" i="86"/>
  <c r="AK91" i="86"/>
  <c r="AL91" i="86" s="1"/>
  <c r="AK66" i="86"/>
  <c r="AK65" i="86"/>
  <c r="AL65" i="86" s="1"/>
  <c r="AL56" i="86"/>
  <c r="AL47" i="86"/>
  <c r="AK37" i="86"/>
  <c r="AL37" i="86" s="1"/>
  <c r="AK36" i="86"/>
  <c r="AK25" i="86"/>
  <c r="AL25" i="86" s="1"/>
  <c r="AK14" i="86"/>
  <c r="AK12" i="86"/>
  <c r="AK11" i="86"/>
  <c r="AL11" i="86" s="1"/>
  <c r="AK120" i="86"/>
  <c r="AL120" i="86" s="1"/>
  <c r="AK108" i="86"/>
  <c r="AL108" i="86" s="1"/>
  <c r="AL84" i="86"/>
  <c r="AK72" i="86"/>
  <c r="AL72" i="86" s="1"/>
  <c r="AK63" i="86"/>
  <c r="AK56" i="86"/>
  <c r="AK54" i="86"/>
  <c r="AK47" i="86"/>
  <c r="AK38" i="86"/>
  <c r="AL38" i="86" s="1"/>
  <c r="AK35" i="86"/>
  <c r="AL35" i="86" s="1"/>
  <c r="AK26" i="86"/>
  <c r="AL26" i="86" s="1"/>
  <c r="AK24" i="86"/>
  <c r="AL24" i="86" s="1"/>
  <c r="AL121" i="86"/>
  <c r="AK84" i="86"/>
  <c r="AK83" i="86"/>
  <c r="AL83" i="86" s="1"/>
  <c r="AL62" i="86"/>
  <c r="AK46" i="86"/>
  <c r="AL46" i="86" s="1"/>
  <c r="AK27" i="86"/>
  <c r="AL27" i="86" s="1"/>
  <c r="AK8" i="86"/>
  <c r="AL8" i="86" s="1"/>
  <c r="AL123" i="86"/>
  <c r="AK81" i="86"/>
  <c r="AL81" i="86" s="1"/>
  <c r="AK70" i="86"/>
  <c r="AL70" i="86" s="1"/>
  <c r="AK62" i="86"/>
  <c r="AK53" i="86"/>
  <c r="AL53" i="86" s="1"/>
  <c r="AK45" i="86"/>
  <c r="AL45" i="86" s="1"/>
  <c r="AL126" i="86"/>
  <c r="AK123" i="86"/>
  <c r="AK111" i="86"/>
  <c r="AL111" i="86" s="1"/>
  <c r="AL110" i="86"/>
  <c r="AK88" i="86"/>
  <c r="AL88" i="86" s="1"/>
  <c r="AK87" i="86"/>
  <c r="AL87" i="86" s="1"/>
  <c r="AK69" i="86"/>
  <c r="AL69" i="86" s="1"/>
  <c r="AK61" i="86"/>
  <c r="AL61" i="86" s="1"/>
  <c r="AL52" i="86"/>
  <c r="AK31" i="86"/>
  <c r="AL31" i="86" s="1"/>
  <c r="AL133" i="86"/>
  <c r="AL130" i="86"/>
  <c r="AK128" i="86"/>
  <c r="AL128" i="86" s="1"/>
  <c r="AK114" i="86"/>
  <c r="AL114" i="86" s="1"/>
  <c r="AK96" i="86"/>
  <c r="AL96" i="86" s="1"/>
  <c r="AL95" i="86"/>
  <c r="AK78" i="86"/>
  <c r="AL68" i="86"/>
  <c r="AK60" i="86"/>
  <c r="AL60" i="86" s="1"/>
  <c r="AL51" i="86"/>
  <c r="AL50" i="86"/>
  <c r="AK43" i="86"/>
  <c r="AK41" i="86"/>
  <c r="AL41" i="86" s="1"/>
  <c r="AK32" i="86"/>
  <c r="AK52" i="86"/>
  <c r="AK89" i="86"/>
  <c r="AL89" i="86" s="1"/>
  <c r="AL78" i="86"/>
  <c r="AK30" i="86"/>
  <c r="AL30" i="86" s="1"/>
  <c r="AL43" i="86"/>
  <c r="AK131" i="86"/>
  <c r="AL131" i="86" s="1"/>
  <c r="AK126" i="86"/>
  <c r="AK80" i="86"/>
  <c r="AL80" i="86" s="1"/>
  <c r="AL32" i="86"/>
  <c r="AK42" i="86"/>
  <c r="AL42" i="86" s="1"/>
  <c r="AZ134" i="86"/>
  <c r="BA134" i="86" s="1"/>
  <c r="AZ124" i="86"/>
  <c r="BA124" i="86" s="1"/>
  <c r="AZ121" i="86"/>
  <c r="BA121" i="86" s="1"/>
  <c r="AZ103" i="86"/>
  <c r="AZ127" i="86"/>
  <c r="BA127" i="86" s="1"/>
  <c r="AZ108" i="86"/>
  <c r="BA108" i="86" s="1"/>
  <c r="BA103" i="86"/>
  <c r="AZ94" i="86"/>
  <c r="BA94" i="86" s="1"/>
  <c r="AZ89" i="86"/>
  <c r="BA89" i="86" s="1"/>
  <c r="AZ135" i="86"/>
  <c r="AZ123" i="86"/>
  <c r="AZ107" i="86"/>
  <c r="BA107" i="86" s="1"/>
  <c r="BA95" i="86"/>
  <c r="AZ88" i="86"/>
  <c r="BA88" i="86" s="1"/>
  <c r="AZ83" i="86"/>
  <c r="BA83" i="86" s="1"/>
  <c r="AZ72" i="86"/>
  <c r="AZ68" i="86"/>
  <c r="BA68" i="86" s="1"/>
  <c r="AZ66" i="86"/>
  <c r="BA66" i="86" s="1"/>
  <c r="AZ60" i="86"/>
  <c r="BA60" i="86" s="1"/>
  <c r="AZ53" i="86"/>
  <c r="AZ51" i="86"/>
  <c r="BA51" i="86" s="1"/>
  <c r="AZ37" i="86"/>
  <c r="AZ31" i="86"/>
  <c r="BA31" i="86" s="1"/>
  <c r="AZ11" i="86"/>
  <c r="AZ8" i="86"/>
  <c r="BA8" i="86" s="1"/>
  <c r="AZ130" i="86"/>
  <c r="BA130" i="86" s="1"/>
  <c r="BA125" i="86"/>
  <c r="AZ120" i="86"/>
  <c r="BA120" i="86" s="1"/>
  <c r="AZ106" i="86"/>
  <c r="BA106" i="86" s="1"/>
  <c r="AZ102" i="86"/>
  <c r="BA102" i="86" s="1"/>
  <c r="AZ95" i="86"/>
  <c r="AZ64" i="86"/>
  <c r="BA64" i="86" s="1"/>
  <c r="AZ55" i="86"/>
  <c r="BA55" i="86" s="1"/>
  <c r="AZ49" i="86"/>
  <c r="BA49" i="86" s="1"/>
  <c r="AZ42" i="86"/>
  <c r="BA42" i="86" s="1"/>
  <c r="AZ36" i="86"/>
  <c r="BA36" i="86" s="1"/>
  <c r="AZ25" i="86"/>
  <c r="BA25" i="86" s="1"/>
  <c r="AZ20" i="86"/>
  <c r="BA20" i="86" s="1"/>
  <c r="AZ132" i="86"/>
  <c r="BA132" i="86" s="1"/>
  <c r="AZ125" i="86"/>
  <c r="AZ113" i="86"/>
  <c r="BA113" i="86" s="1"/>
  <c r="AZ110" i="86"/>
  <c r="BA110" i="86" s="1"/>
  <c r="BA98" i="86"/>
  <c r="AZ87" i="86"/>
  <c r="BA87" i="86" s="1"/>
  <c r="AZ77" i="86"/>
  <c r="BA77" i="86" s="1"/>
  <c r="AZ74" i="86"/>
  <c r="BA74" i="86" s="1"/>
  <c r="BA41" i="86"/>
  <c r="AZ30" i="86"/>
  <c r="BA30" i="86" s="1"/>
  <c r="AZ24" i="86"/>
  <c r="BA24" i="86" s="1"/>
  <c r="AZ16" i="86"/>
  <c r="BA16" i="86" s="1"/>
  <c r="BA135" i="86"/>
  <c r="AZ128" i="86"/>
  <c r="BA128" i="86" s="1"/>
  <c r="BA123" i="86"/>
  <c r="AZ117" i="86"/>
  <c r="BA117" i="86" s="1"/>
  <c r="AZ114" i="86"/>
  <c r="BA114" i="86" s="1"/>
  <c r="AZ111" i="86"/>
  <c r="AZ70" i="86"/>
  <c r="BA70" i="86" s="1"/>
  <c r="AZ62" i="86"/>
  <c r="BA62" i="86" s="1"/>
  <c r="AZ56" i="86"/>
  <c r="BA53" i="86"/>
  <c r="AZ9" i="86"/>
  <c r="BA9" i="86" s="1"/>
  <c r="AZ137" i="86"/>
  <c r="BA137" i="86" s="1"/>
  <c r="AZ109" i="86"/>
  <c r="BA109" i="86" s="1"/>
  <c r="AZ91" i="86"/>
  <c r="BA91" i="86" s="1"/>
  <c r="AZ84" i="86"/>
  <c r="BA84" i="86" s="1"/>
  <c r="AZ82" i="86"/>
  <c r="BA82" i="86" s="1"/>
  <c r="BA52" i="86"/>
  <c r="AZ45" i="86"/>
  <c r="BA45" i="86" s="1"/>
  <c r="AZ38" i="86"/>
  <c r="BA38" i="86" s="1"/>
  <c r="AZ26" i="86"/>
  <c r="BA26" i="86" s="1"/>
  <c r="AZ122" i="86"/>
  <c r="BA122" i="86" s="1"/>
  <c r="AZ86" i="86"/>
  <c r="BA86" i="86" s="1"/>
  <c r="AZ85" i="86"/>
  <c r="BA85" i="86" s="1"/>
  <c r="AZ81" i="86"/>
  <c r="BA81" i="86" s="1"/>
  <c r="AZ80" i="86"/>
  <c r="BA80" i="86" s="1"/>
  <c r="AZ69" i="86"/>
  <c r="BA69" i="86" s="1"/>
  <c r="AZ61" i="86"/>
  <c r="BA61" i="86" s="1"/>
  <c r="AZ52" i="86"/>
  <c r="AZ39" i="86"/>
  <c r="BA39" i="86" s="1"/>
  <c r="AZ27" i="86"/>
  <c r="BA27" i="86" s="1"/>
  <c r="BA111" i="86"/>
  <c r="AZ92" i="86"/>
  <c r="BA92" i="86" s="1"/>
  <c r="BA79" i="86"/>
  <c r="AZ78" i="86"/>
  <c r="BA78" i="86" s="1"/>
  <c r="AZ44" i="86"/>
  <c r="BA44" i="86" s="1"/>
  <c r="AZ41" i="86"/>
  <c r="AZ40" i="86"/>
  <c r="BA40" i="86" s="1"/>
  <c r="BA29" i="86"/>
  <c r="AZ28" i="86"/>
  <c r="BA28" i="86" s="1"/>
  <c r="AZ131" i="86"/>
  <c r="BA131" i="86" s="1"/>
  <c r="AZ129" i="86"/>
  <c r="BA129" i="86" s="1"/>
  <c r="AZ126" i="86"/>
  <c r="BA126" i="86" s="1"/>
  <c r="AZ79" i="86"/>
  <c r="BA67" i="86"/>
  <c r="AZ50" i="86"/>
  <c r="BA50" i="86" s="1"/>
  <c r="AZ43" i="86"/>
  <c r="BA43" i="86" s="1"/>
  <c r="AZ29" i="86"/>
  <c r="AZ112" i="86"/>
  <c r="BA112" i="86" s="1"/>
  <c r="AZ101" i="86"/>
  <c r="BA101" i="86" s="1"/>
  <c r="AZ100" i="86"/>
  <c r="BA100" i="86" s="1"/>
  <c r="AZ99" i="86"/>
  <c r="BA99" i="86" s="1"/>
  <c r="AZ93" i="86"/>
  <c r="BA93" i="86" s="1"/>
  <c r="AZ67" i="86"/>
  <c r="AZ59" i="86"/>
  <c r="BA59" i="86" s="1"/>
  <c r="AZ32" i="86"/>
  <c r="BA32" i="86" s="1"/>
  <c r="AZ133" i="86"/>
  <c r="BA133" i="86" s="1"/>
  <c r="AZ98" i="86"/>
  <c r="AZ97" i="86"/>
  <c r="BA97" i="86" s="1"/>
  <c r="AZ96" i="86"/>
  <c r="BA96" i="86" s="1"/>
  <c r="AZ76" i="86"/>
  <c r="BA76" i="86" s="1"/>
  <c r="AZ75" i="86"/>
  <c r="BA75" i="86" s="1"/>
  <c r="AZ19" i="86"/>
  <c r="BA19" i="86" s="1"/>
  <c r="AZ18" i="86"/>
  <c r="BA18" i="86" s="1"/>
  <c r="AZ116" i="86"/>
  <c r="BA116" i="86" s="1"/>
  <c r="AZ115" i="86"/>
  <c r="BA115" i="86" s="1"/>
  <c r="AZ105" i="86"/>
  <c r="BA105" i="86" s="1"/>
  <c r="AZ104" i="86"/>
  <c r="BA104" i="86" s="1"/>
  <c r="BA72" i="86"/>
  <c r="AZ58" i="86"/>
  <c r="BA58" i="86" s="1"/>
  <c r="AZ48" i="86"/>
  <c r="BA48" i="86" s="1"/>
  <c r="AZ33" i="86"/>
  <c r="BA33" i="86" s="1"/>
  <c r="AZ21" i="86"/>
  <c r="BA21" i="86" s="1"/>
  <c r="AZ17" i="86"/>
  <c r="BA17" i="86" s="1"/>
  <c r="AZ136" i="86"/>
  <c r="BA136" i="86" s="1"/>
  <c r="AZ119" i="86"/>
  <c r="BA119" i="86" s="1"/>
  <c r="AZ118" i="86"/>
  <c r="AZ71" i="86"/>
  <c r="BA71" i="86" s="1"/>
  <c r="AZ63" i="86"/>
  <c r="BA63" i="86" s="1"/>
  <c r="AZ57" i="86"/>
  <c r="BA57" i="86" s="1"/>
  <c r="BA56" i="86"/>
  <c r="AZ54" i="86"/>
  <c r="BA54" i="86" s="1"/>
  <c r="AZ46" i="86"/>
  <c r="BA46" i="86" s="1"/>
  <c r="BA37" i="86"/>
  <c r="AZ23" i="86"/>
  <c r="BA23" i="86" s="1"/>
  <c r="AZ10" i="86"/>
  <c r="BA10" i="86" s="1"/>
  <c r="AZ90" i="86"/>
  <c r="BA90" i="86" s="1"/>
  <c r="AZ47" i="86"/>
  <c r="BA47" i="86" s="1"/>
  <c r="AZ15" i="86"/>
  <c r="BA15" i="86" s="1"/>
  <c r="AZ22" i="86"/>
  <c r="BA22" i="86" s="1"/>
  <c r="AZ12" i="86"/>
  <c r="BA12" i="86" s="1"/>
  <c r="BA118" i="86"/>
  <c r="AZ73" i="86"/>
  <c r="BA73" i="86" s="1"/>
  <c r="AZ35" i="86"/>
  <c r="BA35" i="86" s="1"/>
  <c r="AZ65" i="86"/>
  <c r="BA65" i="86" s="1"/>
  <c r="AZ14" i="86"/>
  <c r="BA14" i="86" s="1"/>
  <c r="BA11" i="86"/>
  <c r="AZ34" i="86"/>
  <c r="BA34" i="86" s="1"/>
  <c r="AZ13" i="86"/>
  <c r="BA13" i="86" s="1"/>
  <c r="AH116" i="89"/>
  <c r="AI116" i="89" s="1"/>
  <c r="AH99" i="89"/>
  <c r="AH98" i="89"/>
  <c r="AH97" i="89"/>
  <c r="AI97" i="89" s="1"/>
  <c r="AH96" i="89"/>
  <c r="AI95" i="89"/>
  <c r="AI94" i="89"/>
  <c r="AH117" i="89"/>
  <c r="AI117" i="89" s="1"/>
  <c r="AH95" i="89"/>
  <c r="AH94" i="89"/>
  <c r="AI93" i="89"/>
  <c r="AH28" i="89"/>
  <c r="AI28" i="89" s="1"/>
  <c r="AH20" i="89"/>
  <c r="AI20" i="89" s="1"/>
  <c r="AH19" i="89"/>
  <c r="AI19" i="89" s="1"/>
  <c r="AH18" i="89"/>
  <c r="AI18" i="89" s="1"/>
  <c r="AH17" i="89"/>
  <c r="AI17" i="89" s="1"/>
  <c r="AH16" i="89"/>
  <c r="AI16" i="89" s="1"/>
  <c r="AH15" i="89"/>
  <c r="AI15" i="89" s="1"/>
  <c r="AH14" i="89"/>
  <c r="AI14" i="89" s="1"/>
  <c r="AH13" i="89"/>
  <c r="AI13" i="89" s="1"/>
  <c r="AH12" i="89"/>
  <c r="AI12" i="89" s="1"/>
  <c r="AH11" i="89"/>
  <c r="AI11" i="89" s="1"/>
  <c r="AH10" i="89"/>
  <c r="AI10" i="89" s="1"/>
  <c r="AH9" i="89"/>
  <c r="AI9" i="89" s="1"/>
  <c r="AH8" i="89"/>
  <c r="AI8" i="89" s="1"/>
  <c r="AH118" i="89"/>
  <c r="AI118" i="89" s="1"/>
  <c r="AH93" i="89"/>
  <c r="AH75" i="89"/>
  <c r="AI75" i="89" s="1"/>
  <c r="AH67" i="89"/>
  <c r="AI67" i="89" s="1"/>
  <c r="AH55" i="89"/>
  <c r="AI55" i="89" s="1"/>
  <c r="AH31" i="89"/>
  <c r="AI31" i="89" s="1"/>
  <c r="AH30" i="89"/>
  <c r="AI30" i="89" s="1"/>
  <c r="AH29" i="89"/>
  <c r="AI29" i="89" s="1"/>
  <c r="AH21" i="89"/>
  <c r="AI21" i="89" s="1"/>
  <c r="AH112" i="89"/>
  <c r="AI112" i="89" s="1"/>
  <c r="AH104" i="89"/>
  <c r="AI104" i="89" s="1"/>
  <c r="AH103" i="89"/>
  <c r="AH102" i="89"/>
  <c r="AI102" i="89" s="1"/>
  <c r="AH83" i="89"/>
  <c r="AI83" i="89" s="1"/>
  <c r="AH82" i="89"/>
  <c r="AH81" i="89"/>
  <c r="AH80" i="89"/>
  <c r="AI80" i="89" s="1"/>
  <c r="AH78" i="89"/>
  <c r="AI78" i="89" s="1"/>
  <c r="AH70" i="89"/>
  <c r="AI59" i="89"/>
  <c r="AH113" i="89"/>
  <c r="AI113" i="89" s="1"/>
  <c r="AH109" i="89"/>
  <c r="AI109" i="89" s="1"/>
  <c r="AI99" i="89"/>
  <c r="AH91" i="89"/>
  <c r="AH71" i="89"/>
  <c r="AH57" i="89"/>
  <c r="AI57" i="89" s="1"/>
  <c r="AH45" i="89"/>
  <c r="AI45" i="89" s="1"/>
  <c r="AH37" i="89"/>
  <c r="AH33" i="89"/>
  <c r="AI33" i="89" s="1"/>
  <c r="AH26" i="89"/>
  <c r="AI26" i="89" s="1"/>
  <c r="AH105" i="89"/>
  <c r="AI105" i="89" s="1"/>
  <c r="AH88" i="89"/>
  <c r="AI88" i="89" s="1"/>
  <c r="AH84" i="89"/>
  <c r="AI84" i="89" s="1"/>
  <c r="AH72" i="89"/>
  <c r="AI72" i="89" s="1"/>
  <c r="AH65" i="89"/>
  <c r="AI65" i="89" s="1"/>
  <c r="AH120" i="89"/>
  <c r="AI120" i="89" s="1"/>
  <c r="AH114" i="89"/>
  <c r="AI114" i="89" s="1"/>
  <c r="AH106" i="89"/>
  <c r="AI106" i="89" s="1"/>
  <c r="AH100" i="89"/>
  <c r="AI100" i="89" s="1"/>
  <c r="AH85" i="89"/>
  <c r="AI85" i="89" s="1"/>
  <c r="AH79" i="89"/>
  <c r="AI79" i="89" s="1"/>
  <c r="AH73" i="89"/>
  <c r="AI73" i="89" s="1"/>
  <c r="AH58" i="89"/>
  <c r="AI58" i="89" s="1"/>
  <c r="AH47" i="89"/>
  <c r="AI47" i="89" s="1"/>
  <c r="AH27" i="89"/>
  <c r="AI27" i="89" s="1"/>
  <c r="AH23" i="89"/>
  <c r="AI23" i="89" s="1"/>
  <c r="AI91" i="89"/>
  <c r="AH87" i="89"/>
  <c r="AI87" i="89" s="1"/>
  <c r="AI71" i="89"/>
  <c r="AI70" i="89"/>
  <c r="AH64" i="89"/>
  <c r="AH63" i="89"/>
  <c r="AI63" i="89" s="1"/>
  <c r="AH56" i="89"/>
  <c r="AI56" i="89" s="1"/>
  <c r="AH51" i="89"/>
  <c r="AI51" i="89" s="1"/>
  <c r="AH44" i="89"/>
  <c r="AI44" i="89" s="1"/>
  <c r="AI37" i="89"/>
  <c r="AI76" i="89"/>
  <c r="AH42" i="89"/>
  <c r="AI42" i="89" s="1"/>
  <c r="AH36" i="89"/>
  <c r="AI36" i="89" s="1"/>
  <c r="AH24" i="89"/>
  <c r="AI24" i="89" s="1"/>
  <c r="AH22" i="89"/>
  <c r="AI22" i="89" s="1"/>
  <c r="AI98" i="89"/>
  <c r="AI82" i="89"/>
  <c r="AH77" i="89"/>
  <c r="AI77" i="89" s="1"/>
  <c r="AH74" i="89"/>
  <c r="AI74" i="89" s="1"/>
  <c r="AH62" i="89"/>
  <c r="AI62" i="89" s="1"/>
  <c r="AH59" i="89"/>
  <c r="AH53" i="89"/>
  <c r="AI53" i="89" s="1"/>
  <c r="AH50" i="89"/>
  <c r="AI50" i="89" s="1"/>
  <c r="AH40" i="89"/>
  <c r="AI40" i="89" s="1"/>
  <c r="AH111" i="89"/>
  <c r="AI111" i="89" s="1"/>
  <c r="AI64" i="89"/>
  <c r="AH54" i="89"/>
  <c r="AI54" i="89" s="1"/>
  <c r="AH46" i="89"/>
  <c r="AI46" i="89" s="1"/>
  <c r="AH35" i="89"/>
  <c r="AI35" i="89" s="1"/>
  <c r="AH107" i="89"/>
  <c r="AI107" i="89" s="1"/>
  <c r="AH86" i="89"/>
  <c r="AI86" i="89" s="1"/>
  <c r="AI81" i="89"/>
  <c r="AH61" i="89"/>
  <c r="AI61" i="89" s="1"/>
  <c r="AH52" i="89"/>
  <c r="AI52" i="89" s="1"/>
  <c r="AH49" i="89"/>
  <c r="AI49" i="89" s="1"/>
  <c r="AH39" i="89"/>
  <c r="AI39" i="89" s="1"/>
  <c r="AH115" i="89"/>
  <c r="AI115" i="89" s="1"/>
  <c r="AH69" i="89"/>
  <c r="AI69" i="89" s="1"/>
  <c r="AH48" i="89"/>
  <c r="AH90" i="89"/>
  <c r="AI90" i="89" s="1"/>
  <c r="AH110" i="89"/>
  <c r="AI110" i="89" s="1"/>
  <c r="AH108" i="89"/>
  <c r="AI108" i="89" s="1"/>
  <c r="AH92" i="89"/>
  <c r="AI92" i="89" s="1"/>
  <c r="AH101" i="89"/>
  <c r="AI101" i="89" s="1"/>
  <c r="AH119" i="89"/>
  <c r="AI119" i="89" s="1"/>
  <c r="AH76" i="89"/>
  <c r="AH38" i="89"/>
  <c r="AI38" i="89" s="1"/>
  <c r="AH121" i="89"/>
  <c r="AI121" i="89" s="1"/>
  <c r="AI103" i="89"/>
  <c r="AI96" i="89"/>
  <c r="AI89" i="89"/>
  <c r="AH34" i="89"/>
  <c r="AI34" i="89" s="1"/>
  <c r="AH32" i="89"/>
  <c r="AI32" i="89" s="1"/>
  <c r="AH89" i="89"/>
  <c r="AH43" i="89"/>
  <c r="AI43" i="89" s="1"/>
  <c r="AH68" i="89"/>
  <c r="AI68" i="89" s="1"/>
  <c r="AH66" i="89"/>
  <c r="AI66" i="89" s="1"/>
  <c r="AH60" i="89"/>
  <c r="AI60" i="89" s="1"/>
  <c r="AI48" i="89"/>
  <c r="AH41" i="89"/>
  <c r="AI41" i="89" s="1"/>
  <c r="AH25" i="89"/>
  <c r="AI25" i="89" s="1"/>
  <c r="AW114" i="89"/>
  <c r="AX114" i="89" s="1"/>
  <c r="AW111" i="89"/>
  <c r="AW108" i="89"/>
  <c r="AX108" i="89" s="1"/>
  <c r="AW98" i="89"/>
  <c r="AX98" i="89" s="1"/>
  <c r="AW88" i="89"/>
  <c r="AX88" i="89" s="1"/>
  <c r="AW85" i="89"/>
  <c r="AX85" i="89" s="1"/>
  <c r="AW78" i="89"/>
  <c r="AW65" i="89"/>
  <c r="AX65" i="89" s="1"/>
  <c r="AW48" i="89"/>
  <c r="AX48" i="89" s="1"/>
  <c r="AW45" i="89"/>
  <c r="AX45" i="89" s="1"/>
  <c r="AW38" i="89"/>
  <c r="AX38" i="89" s="1"/>
  <c r="AW25" i="89"/>
  <c r="AX25" i="89" s="1"/>
  <c r="AW8" i="89"/>
  <c r="AX8" i="89" s="1"/>
  <c r="AW120" i="89"/>
  <c r="AX120" i="89" s="1"/>
  <c r="AW117" i="89"/>
  <c r="AX117" i="89" s="1"/>
  <c r="AW104" i="89"/>
  <c r="AX104" i="89" s="1"/>
  <c r="AW101" i="89"/>
  <c r="AX101" i="89" s="1"/>
  <c r="AW94" i="89"/>
  <c r="AX94" i="89" s="1"/>
  <c r="AX91" i="89"/>
  <c r="AW75" i="89"/>
  <c r="AX75" i="89" s="1"/>
  <c r="AW71" i="89"/>
  <c r="AX71" i="89" s="1"/>
  <c r="AW68" i="89"/>
  <c r="AX68" i="89" s="1"/>
  <c r="AW58" i="89"/>
  <c r="AX58" i="89" s="1"/>
  <c r="AW35" i="89"/>
  <c r="AX35" i="89" s="1"/>
  <c r="AW31" i="89"/>
  <c r="AX31" i="89" s="1"/>
  <c r="AW28" i="89"/>
  <c r="AX28" i="89" s="1"/>
  <c r="AW18" i="89"/>
  <c r="AX18" i="89" s="1"/>
  <c r="AX14" i="89"/>
  <c r="AW91" i="89"/>
  <c r="AW81" i="89"/>
  <c r="AX81" i="89" s="1"/>
  <c r="AW64" i="89"/>
  <c r="AX64" i="89" s="1"/>
  <c r="AW61" i="89"/>
  <c r="AX61" i="89" s="1"/>
  <c r="AW54" i="89"/>
  <c r="AX54" i="89" s="1"/>
  <c r="AX51" i="89"/>
  <c r="AW41" i="89"/>
  <c r="AX41" i="89" s="1"/>
  <c r="AW24" i="89"/>
  <c r="AX24" i="89" s="1"/>
  <c r="AW21" i="89"/>
  <c r="AX21" i="89" s="1"/>
  <c r="AW14" i="89"/>
  <c r="AW115" i="89"/>
  <c r="AX115" i="89" s="1"/>
  <c r="AW99" i="89"/>
  <c r="AX99" i="89" s="1"/>
  <c r="AW95" i="89"/>
  <c r="AX95" i="89" s="1"/>
  <c r="AW92" i="89"/>
  <c r="AX92" i="89" s="1"/>
  <c r="AW72" i="89"/>
  <c r="AX72" i="89" s="1"/>
  <c r="AW69" i="89"/>
  <c r="AW62" i="89"/>
  <c r="AW49" i="89"/>
  <c r="AX49" i="89" s="1"/>
  <c r="AW32" i="89"/>
  <c r="AX32" i="89" s="1"/>
  <c r="AW29" i="89"/>
  <c r="AX29" i="89" s="1"/>
  <c r="AW22" i="89"/>
  <c r="AW9" i="89"/>
  <c r="AX9" i="89" s="1"/>
  <c r="AW121" i="89"/>
  <c r="AX121" i="89" s="1"/>
  <c r="AW105" i="89"/>
  <c r="AX105" i="89" s="1"/>
  <c r="AW77" i="89"/>
  <c r="AW55" i="89"/>
  <c r="AX55" i="89" s="1"/>
  <c r="AW33" i="89"/>
  <c r="AX33" i="89" s="1"/>
  <c r="AW16" i="89"/>
  <c r="AX16" i="89" s="1"/>
  <c r="AW93" i="89"/>
  <c r="AX93" i="89" s="1"/>
  <c r="AW87" i="89"/>
  <c r="AX87" i="89" s="1"/>
  <c r="AW83" i="89"/>
  <c r="AX83" i="89" s="1"/>
  <c r="AW66" i="89"/>
  <c r="AX66" i="89" s="1"/>
  <c r="AW60" i="89"/>
  <c r="AX60" i="89" s="1"/>
  <c r="AW27" i="89"/>
  <c r="AX27" i="89" s="1"/>
  <c r="AW10" i="89"/>
  <c r="AX10" i="89" s="1"/>
  <c r="AW119" i="89"/>
  <c r="AX119" i="89" s="1"/>
  <c r="AW103" i="89"/>
  <c r="AX103" i="89" s="1"/>
  <c r="AW82" i="89"/>
  <c r="AX82" i="89" s="1"/>
  <c r="AW70" i="89"/>
  <c r="AX70" i="89" s="1"/>
  <c r="AW37" i="89"/>
  <c r="AX37" i="89" s="1"/>
  <c r="AW15" i="89"/>
  <c r="AX15" i="89" s="1"/>
  <c r="AW110" i="89"/>
  <c r="AX110" i="89" s="1"/>
  <c r="AW89" i="89"/>
  <c r="AX89" i="89" s="1"/>
  <c r="AX77" i="89"/>
  <c r="AW67" i="89"/>
  <c r="AW50" i="89"/>
  <c r="AX50" i="89" s="1"/>
  <c r="AW44" i="89"/>
  <c r="AX44" i="89" s="1"/>
  <c r="AW39" i="89"/>
  <c r="AX22" i="89"/>
  <c r="AW11" i="89"/>
  <c r="AX11" i="89" s="1"/>
  <c r="AW76" i="89"/>
  <c r="AX76" i="89" s="1"/>
  <c r="AW47" i="89"/>
  <c r="AX47" i="89" s="1"/>
  <c r="AW20" i="89"/>
  <c r="AX20" i="89" s="1"/>
  <c r="AW112" i="89"/>
  <c r="AX112" i="89" s="1"/>
  <c r="AX67" i="89"/>
  <c r="AX111" i="89"/>
  <c r="AW56" i="89"/>
  <c r="AX56" i="89" s="1"/>
  <c r="AW46" i="89"/>
  <c r="AW19" i="89"/>
  <c r="AX19" i="89" s="1"/>
  <c r="AW96" i="89"/>
  <c r="AX96" i="89" s="1"/>
  <c r="AW79" i="89"/>
  <c r="AX79" i="89" s="1"/>
  <c r="AX69" i="89"/>
  <c r="AW51" i="89"/>
  <c r="AW23" i="89"/>
  <c r="AW113" i="89"/>
  <c r="AX113" i="89" s="1"/>
  <c r="AW106" i="89"/>
  <c r="AX106" i="89" s="1"/>
  <c r="AW86" i="89"/>
  <c r="AX86" i="89" s="1"/>
  <c r="AX78" i="89"/>
  <c r="AW59" i="89"/>
  <c r="AX59" i="89" s="1"/>
  <c r="AW40" i="89"/>
  <c r="AX40" i="89" s="1"/>
  <c r="AW30" i="89"/>
  <c r="AX30" i="89" s="1"/>
  <c r="AW13" i="89"/>
  <c r="AX13" i="89" s="1"/>
  <c r="AW116" i="89"/>
  <c r="AX116" i="89" s="1"/>
  <c r="AW74" i="89"/>
  <c r="AX74" i="89" s="1"/>
  <c r="AW57" i="89"/>
  <c r="AX57" i="89" s="1"/>
  <c r="AW43" i="89"/>
  <c r="AX43" i="89" s="1"/>
  <c r="AW26" i="89"/>
  <c r="AX26" i="89" s="1"/>
  <c r="AW12" i="89"/>
  <c r="AX12" i="89" s="1"/>
  <c r="AW109" i="89"/>
  <c r="AX109" i="89" s="1"/>
  <c r="AW42" i="89"/>
  <c r="AX42" i="89" s="1"/>
  <c r="AW90" i="89"/>
  <c r="AX90" i="89" s="1"/>
  <c r="AW73" i="89"/>
  <c r="AX73" i="89" s="1"/>
  <c r="AX39" i="89"/>
  <c r="AW53" i="89"/>
  <c r="AX53" i="89" s="1"/>
  <c r="AX23" i="89"/>
  <c r="AW107" i="89"/>
  <c r="AX107" i="89" s="1"/>
  <c r="AW36" i="89"/>
  <c r="AX36" i="89" s="1"/>
  <c r="AW102" i="89"/>
  <c r="AX102" i="89" s="1"/>
  <c r="AW84" i="89"/>
  <c r="AX84" i="89" s="1"/>
  <c r="AW52" i="89"/>
  <c r="AX52" i="89" s="1"/>
  <c r="AW118" i="89"/>
  <c r="AX118" i="89" s="1"/>
  <c r="AW63" i="89"/>
  <c r="AX63" i="89" s="1"/>
  <c r="AW34" i="89"/>
  <c r="AX34" i="89" s="1"/>
  <c r="AW97" i="89"/>
  <c r="AX97" i="89" s="1"/>
  <c r="AX62" i="89"/>
  <c r="AW100" i="89"/>
  <c r="AX100" i="89" s="1"/>
  <c r="AW80" i="89"/>
  <c r="AX80" i="89" s="1"/>
  <c r="AX46" i="89"/>
  <c r="AW17" i="89"/>
  <c r="AX17" i="89" s="1"/>
  <c r="AN111" i="70"/>
  <c r="AO111" i="70" s="1"/>
  <c r="AN90" i="70"/>
  <c r="AN85" i="70"/>
  <c r="AO85" i="70" s="1"/>
  <c r="AN78" i="70"/>
  <c r="AO78" i="70" s="1"/>
  <c r="AN40" i="70"/>
  <c r="AO40" i="70" s="1"/>
  <c r="AN27" i="70"/>
  <c r="AO27" i="70" s="1"/>
  <c r="AN22" i="70"/>
  <c r="AO22" i="70" s="1"/>
  <c r="AN18" i="70"/>
  <c r="AO18" i="70" s="1"/>
  <c r="AN15" i="70"/>
  <c r="AO15" i="70" s="1"/>
  <c r="AN101" i="70"/>
  <c r="AO101" i="70" s="1"/>
  <c r="AN100" i="70"/>
  <c r="AO100" i="70" s="1"/>
  <c r="AO89" i="70"/>
  <c r="AN28" i="70"/>
  <c r="AO28" i="70" s="1"/>
  <c r="AN26" i="70"/>
  <c r="AO26" i="70" s="1"/>
  <c r="AO24" i="70"/>
  <c r="AN23" i="70"/>
  <c r="AO23" i="70" s="1"/>
  <c r="AN17" i="70"/>
  <c r="AO17" i="70" s="1"/>
  <c r="AN16" i="70"/>
  <c r="AO16" i="70" s="1"/>
  <c r="AN112" i="70"/>
  <c r="AO112" i="70" s="1"/>
  <c r="AN89" i="70"/>
  <c r="AN84" i="70"/>
  <c r="AO84" i="70" s="1"/>
  <c r="AN82" i="70"/>
  <c r="AO82" i="70" s="1"/>
  <c r="AN81" i="70"/>
  <c r="AO81" i="70" s="1"/>
  <c r="AN79" i="70"/>
  <c r="AO79" i="70" s="1"/>
  <c r="AN41" i="70"/>
  <c r="AO41" i="70" s="1"/>
  <c r="AN25" i="70"/>
  <c r="AO25" i="70" s="1"/>
  <c r="AN24" i="70"/>
  <c r="AN121" i="70"/>
  <c r="AO121" i="70" s="1"/>
  <c r="AN120" i="70"/>
  <c r="AO120" i="70" s="1"/>
  <c r="AN109" i="70"/>
  <c r="AO109" i="70" s="1"/>
  <c r="AN97" i="70"/>
  <c r="AO97" i="70" s="1"/>
  <c r="AN96" i="70"/>
  <c r="AO96" i="70" s="1"/>
  <c r="AN91" i="70"/>
  <c r="AO91" i="70" s="1"/>
  <c r="AN86" i="70"/>
  <c r="AN75" i="70"/>
  <c r="AO75" i="70" s="1"/>
  <c r="AN74" i="70"/>
  <c r="AO74" i="70" s="1"/>
  <c r="AN37" i="70"/>
  <c r="AO37" i="70" s="1"/>
  <c r="AN36" i="70"/>
  <c r="AN35" i="70"/>
  <c r="AO20" i="70"/>
  <c r="AN13" i="70"/>
  <c r="AO13" i="70" s="1"/>
  <c r="AN12" i="70"/>
  <c r="AO12" i="70" s="1"/>
  <c r="AN117" i="70"/>
  <c r="AO117" i="70" s="1"/>
  <c r="AN110" i="70"/>
  <c r="AO110" i="70" s="1"/>
  <c r="AN107" i="70"/>
  <c r="AO107" i="70" s="1"/>
  <c r="AO86" i="70"/>
  <c r="AN63" i="70"/>
  <c r="AO63" i="70" s="1"/>
  <c r="AN58" i="70"/>
  <c r="AO58" i="70" s="1"/>
  <c r="AN47" i="70"/>
  <c r="AO47" i="70" s="1"/>
  <c r="AN29" i="70"/>
  <c r="AO29" i="70" s="1"/>
  <c r="AN21" i="70"/>
  <c r="AO21" i="70" s="1"/>
  <c r="AN113" i="70"/>
  <c r="AO113" i="70" s="1"/>
  <c r="AN104" i="70"/>
  <c r="AO104" i="70" s="1"/>
  <c r="AN88" i="70"/>
  <c r="AO88" i="70" s="1"/>
  <c r="AN87" i="70"/>
  <c r="AO87" i="70" s="1"/>
  <c r="AN80" i="70"/>
  <c r="AO80" i="70" s="1"/>
  <c r="AN72" i="70"/>
  <c r="AO72" i="70" s="1"/>
  <c r="AN68" i="70"/>
  <c r="AO68" i="70" s="1"/>
  <c r="AN53" i="70"/>
  <c r="AO53" i="70" s="1"/>
  <c r="AN43" i="70"/>
  <c r="AO43" i="70" s="1"/>
  <c r="AN33" i="70"/>
  <c r="AO33" i="70" s="1"/>
  <c r="AN118" i="70"/>
  <c r="AO118" i="70" s="1"/>
  <c r="AN99" i="70"/>
  <c r="AO99" i="70" s="1"/>
  <c r="AN64" i="70"/>
  <c r="AO64" i="70" s="1"/>
  <c r="AN59" i="70"/>
  <c r="AO59" i="70" s="1"/>
  <c r="AN48" i="70"/>
  <c r="AO48" i="70" s="1"/>
  <c r="AN19" i="70"/>
  <c r="AO19" i="70" s="1"/>
  <c r="AN14" i="70"/>
  <c r="AO14" i="70" s="1"/>
  <c r="AN11" i="70"/>
  <c r="AO11" i="70" s="1"/>
  <c r="AN93" i="70"/>
  <c r="AO93" i="70" s="1"/>
  <c r="AN77" i="70"/>
  <c r="AO77" i="70" s="1"/>
  <c r="AN71" i="70"/>
  <c r="AO71" i="70" s="1"/>
  <c r="AN67" i="70"/>
  <c r="AO67" i="70" s="1"/>
  <c r="AN52" i="70"/>
  <c r="AN10" i="70"/>
  <c r="AO10" i="70" s="1"/>
  <c r="AN105" i="70"/>
  <c r="AO105" i="70" s="1"/>
  <c r="AN66" i="70"/>
  <c r="AN46" i="70"/>
  <c r="AO46" i="70" s="1"/>
  <c r="AN103" i="70"/>
  <c r="AO103" i="70" s="1"/>
  <c r="AN83" i="70"/>
  <c r="AO83" i="70" s="1"/>
  <c r="AN73" i="70"/>
  <c r="AO73" i="70" s="1"/>
  <c r="AN119" i="70"/>
  <c r="AO119" i="70" s="1"/>
  <c r="AN108" i="70"/>
  <c r="AO108" i="70" s="1"/>
  <c r="AN44" i="70"/>
  <c r="AO44" i="70" s="1"/>
  <c r="AN31" i="70"/>
  <c r="AO31" i="70" s="1"/>
  <c r="AO90" i="70"/>
  <c r="AN70" i="70"/>
  <c r="AN32" i="70"/>
  <c r="AO32" i="70" s="1"/>
  <c r="AN20" i="70"/>
  <c r="AN122" i="70"/>
  <c r="AO122" i="70" s="1"/>
  <c r="AN116" i="70"/>
  <c r="AO116" i="70" s="1"/>
  <c r="AN95" i="70"/>
  <c r="AO95" i="70" s="1"/>
  <c r="AO66" i="70"/>
  <c r="AN61" i="70"/>
  <c r="AO61" i="70" s="1"/>
  <c r="AN56" i="70"/>
  <c r="AO56" i="70" s="1"/>
  <c r="AN51" i="70"/>
  <c r="AO51" i="70" s="1"/>
  <c r="AN39" i="70"/>
  <c r="AO39" i="70" s="1"/>
  <c r="AN30" i="70"/>
  <c r="AO30" i="70" s="1"/>
  <c r="AN98" i="70"/>
  <c r="AO98" i="70" s="1"/>
  <c r="AN55" i="70"/>
  <c r="AO55" i="70" s="1"/>
  <c r="AO70" i="70"/>
  <c r="AN65" i="70"/>
  <c r="AO65" i="70" s="1"/>
  <c r="AN57" i="70"/>
  <c r="AO57" i="70" s="1"/>
  <c r="AN42" i="70"/>
  <c r="AO42" i="70" s="1"/>
  <c r="AN8" i="70"/>
  <c r="AO8" i="70" s="1"/>
  <c r="AN102" i="70"/>
  <c r="AO102" i="70" s="1"/>
  <c r="AO92" i="70"/>
  <c r="AN50" i="70"/>
  <c r="AO50" i="70" s="1"/>
  <c r="AO35" i="70"/>
  <c r="AN114" i="70"/>
  <c r="AO114" i="70" s="1"/>
  <c r="AN92" i="70"/>
  <c r="AN76" i="70"/>
  <c r="AO76" i="70" s="1"/>
  <c r="AN94" i="70"/>
  <c r="AO94" i="70" s="1"/>
  <c r="AO52" i="70"/>
  <c r="AN69" i="70"/>
  <c r="AO69" i="70" s="1"/>
  <c r="AN60" i="70"/>
  <c r="AO60" i="70" s="1"/>
  <c r="AN54" i="70"/>
  <c r="AO54" i="70" s="1"/>
  <c r="AN45" i="70"/>
  <c r="AO45" i="70" s="1"/>
  <c r="AN106" i="70"/>
  <c r="AO106" i="70" s="1"/>
  <c r="AN34" i="70"/>
  <c r="AO34" i="70" s="1"/>
  <c r="AN49" i="70"/>
  <c r="AO49" i="70" s="1"/>
  <c r="AN38" i="70"/>
  <c r="AO38" i="70" s="1"/>
  <c r="AO36" i="70"/>
  <c r="AN9" i="70"/>
  <c r="AO9" i="70" s="1"/>
  <c r="AN62" i="70"/>
  <c r="AO62" i="70" s="1"/>
  <c r="AN115" i="70"/>
  <c r="AO115" i="70" s="1"/>
  <c r="AQ89" i="91"/>
  <c r="AQ80" i="91"/>
  <c r="AR80" i="91" s="1"/>
  <c r="AR79" i="91"/>
  <c r="AQ76" i="91"/>
  <c r="AQ32" i="91"/>
  <c r="AR32" i="91" s="1"/>
  <c r="AQ90" i="91"/>
  <c r="AR90" i="91" s="1"/>
  <c r="AQ81" i="91"/>
  <c r="AR81" i="91" s="1"/>
  <c r="AQ79" i="91"/>
  <c r="AQ77" i="91"/>
  <c r="AR77" i="91" s="1"/>
  <c r="AQ65" i="91"/>
  <c r="AR65" i="91" s="1"/>
  <c r="AQ47" i="91"/>
  <c r="AR47" i="91" s="1"/>
  <c r="AQ46" i="91"/>
  <c r="AR46" i="91" s="1"/>
  <c r="AQ31" i="91"/>
  <c r="AR31" i="91" s="1"/>
  <c r="AQ30" i="91"/>
  <c r="AR30" i="91" s="1"/>
  <c r="AQ29" i="91"/>
  <c r="AR29" i="91" s="1"/>
  <c r="AQ91" i="91"/>
  <c r="AR91" i="91" s="1"/>
  <c r="AQ78" i="91"/>
  <c r="AR78" i="91" s="1"/>
  <c r="AQ66" i="91"/>
  <c r="AR66" i="91" s="1"/>
  <c r="AQ49" i="91"/>
  <c r="AR49" i="91" s="1"/>
  <c r="AQ48" i="91"/>
  <c r="AR48" i="91" s="1"/>
  <c r="AQ28" i="91"/>
  <c r="AR28" i="91" s="1"/>
  <c r="AQ27" i="91"/>
  <c r="AR27" i="91" s="1"/>
  <c r="AQ26" i="91"/>
  <c r="AR26" i="91" s="1"/>
  <c r="AQ87" i="91"/>
  <c r="AR87" i="91" s="1"/>
  <c r="AQ74" i="91"/>
  <c r="AR74" i="91" s="1"/>
  <c r="AQ63" i="91"/>
  <c r="AR63" i="91" s="1"/>
  <c r="AQ61" i="91"/>
  <c r="AR61" i="91" s="1"/>
  <c r="AQ60" i="91"/>
  <c r="AQ44" i="91"/>
  <c r="AR44" i="91" s="1"/>
  <c r="AQ36" i="91"/>
  <c r="AR36" i="91" s="1"/>
  <c r="AR97" i="91"/>
  <c r="AQ92" i="91"/>
  <c r="AR92" i="91" s="1"/>
  <c r="AQ86" i="91"/>
  <c r="AR86" i="91" s="1"/>
  <c r="AQ42" i="91"/>
  <c r="AR42" i="91" s="1"/>
  <c r="AR38" i="91"/>
  <c r="AR19" i="91"/>
  <c r="AR9" i="91"/>
  <c r="AQ97" i="91"/>
  <c r="AQ83" i="91"/>
  <c r="AR83" i="91" s="1"/>
  <c r="AQ71" i="91"/>
  <c r="AR71" i="91" s="1"/>
  <c r="AQ67" i="91"/>
  <c r="AR67" i="91" s="1"/>
  <c r="AQ59" i="91"/>
  <c r="AR59" i="91" s="1"/>
  <c r="AQ56" i="91"/>
  <c r="AR56" i="91" s="1"/>
  <c r="AQ52" i="91"/>
  <c r="AR52" i="91" s="1"/>
  <c r="AQ38" i="91"/>
  <c r="AQ35" i="91"/>
  <c r="AR35" i="91" s="1"/>
  <c r="AQ24" i="91"/>
  <c r="AR24" i="91" s="1"/>
  <c r="AQ19" i="91"/>
  <c r="AQ14" i="91"/>
  <c r="AR14" i="91" s="1"/>
  <c r="AQ9" i="91"/>
  <c r="AR89" i="91"/>
  <c r="AQ64" i="91"/>
  <c r="AR64" i="91" s="1"/>
  <c r="AQ45" i="91"/>
  <c r="AR45" i="91" s="1"/>
  <c r="AQ25" i="91"/>
  <c r="AR25" i="91" s="1"/>
  <c r="AQ96" i="91"/>
  <c r="AQ88" i="91"/>
  <c r="AR88" i="91" s="1"/>
  <c r="AQ23" i="91"/>
  <c r="AR23" i="91" s="1"/>
  <c r="AQ18" i="91"/>
  <c r="AQ13" i="91"/>
  <c r="AQ8" i="91"/>
  <c r="AR8" i="91" s="1"/>
  <c r="AQ41" i="91"/>
  <c r="AR95" i="91"/>
  <c r="AQ50" i="91"/>
  <c r="AR50" i="91" s="1"/>
  <c r="AR18" i="91"/>
  <c r="AR13" i="91"/>
  <c r="AQ82" i="91"/>
  <c r="AR82" i="91" s="1"/>
  <c r="AQ39" i="91"/>
  <c r="AR39" i="91" s="1"/>
  <c r="AQ33" i="91"/>
  <c r="AR33" i="91" s="1"/>
  <c r="AQ94" i="91"/>
  <c r="AR94" i="91" s="1"/>
  <c r="AR73" i="91"/>
  <c r="AQ68" i="91"/>
  <c r="AQ62" i="91"/>
  <c r="AR62" i="91" s="1"/>
  <c r="AR60" i="91"/>
  <c r="AQ34" i="91"/>
  <c r="AR34" i="91" s="1"/>
  <c r="AQ75" i="91"/>
  <c r="AR75" i="91" s="1"/>
  <c r="AQ73" i="91"/>
  <c r="AQ54" i="91"/>
  <c r="AR54" i="91" s="1"/>
  <c r="AQ43" i="91"/>
  <c r="AR43" i="91" s="1"/>
  <c r="AR41" i="91"/>
  <c r="AQ20" i="91"/>
  <c r="AR20" i="91" s="1"/>
  <c r="AQ15" i="91"/>
  <c r="AR15" i="91" s="1"/>
  <c r="AQ10" i="91"/>
  <c r="AR10" i="91" s="1"/>
  <c r="AQ98" i="91"/>
  <c r="AR98" i="91" s="1"/>
  <c r="AQ16" i="91"/>
  <c r="AR16" i="91" s="1"/>
  <c r="AQ93" i="91"/>
  <c r="AR93" i="91" s="1"/>
  <c r="AQ84" i="91"/>
  <c r="AR84" i="91" s="1"/>
  <c r="AQ22" i="91"/>
  <c r="AR22" i="91" s="1"/>
  <c r="AQ57" i="91"/>
  <c r="AR57" i="91" s="1"/>
  <c r="AQ55" i="91"/>
  <c r="AR55" i="91" s="1"/>
  <c r="AQ95" i="91"/>
  <c r="AQ69" i="91"/>
  <c r="AR69" i="91" s="1"/>
  <c r="AR76" i="91"/>
  <c r="AQ40" i="91"/>
  <c r="AR40" i="91" s="1"/>
  <c r="AR17" i="91"/>
  <c r="AQ11" i="91"/>
  <c r="AR11" i="91" s="1"/>
  <c r="AQ17" i="91"/>
  <c r="AQ21" i="91"/>
  <c r="AR21" i="91" s="1"/>
  <c r="AQ85" i="91"/>
  <c r="AR85" i="91" s="1"/>
  <c r="AR68" i="91"/>
  <c r="AR96" i="91"/>
  <c r="AQ72" i="91"/>
  <c r="AR72" i="91" s="1"/>
  <c r="AQ70" i="91"/>
  <c r="AR70" i="91" s="1"/>
  <c r="AQ53" i="91"/>
  <c r="AR53" i="91" s="1"/>
  <c r="AQ51" i="91"/>
  <c r="AR51" i="91" s="1"/>
  <c r="AQ12" i="91"/>
  <c r="AR12" i="91" s="1"/>
  <c r="AQ58" i="91"/>
  <c r="AR58" i="91" s="1"/>
  <c r="AQ37" i="91"/>
  <c r="AR37" i="91" s="1"/>
  <c r="AN97" i="71"/>
  <c r="AO97" i="71" s="1"/>
  <c r="AN78" i="71"/>
  <c r="AN67" i="71"/>
  <c r="AO67" i="71" s="1"/>
  <c r="AN59" i="71"/>
  <c r="AO59" i="71" s="1"/>
  <c r="AN98" i="71"/>
  <c r="AO98" i="71" s="1"/>
  <c r="AN89" i="71"/>
  <c r="AO89" i="71" s="1"/>
  <c r="AN84" i="71"/>
  <c r="AO84" i="71" s="1"/>
  <c r="AN77" i="71"/>
  <c r="AO77" i="71" s="1"/>
  <c r="AO66" i="71"/>
  <c r="AN96" i="71"/>
  <c r="AO96" i="71" s="1"/>
  <c r="AN95" i="71"/>
  <c r="AO95" i="71" s="1"/>
  <c r="AN82" i="71"/>
  <c r="AO82" i="71" s="1"/>
  <c r="AN80" i="71"/>
  <c r="AN70" i="71"/>
  <c r="AO70" i="71" s="1"/>
  <c r="AN61" i="71"/>
  <c r="AN54" i="71"/>
  <c r="AN94" i="71"/>
  <c r="AO94" i="71" s="1"/>
  <c r="AN64" i="71"/>
  <c r="AO64" i="71" s="1"/>
  <c r="AN63" i="71"/>
  <c r="AO63" i="71" s="1"/>
  <c r="AN62" i="71"/>
  <c r="AO62" i="71" s="1"/>
  <c r="AN48" i="71"/>
  <c r="AO48" i="71" s="1"/>
  <c r="AN40" i="71"/>
  <c r="AO40" i="71" s="1"/>
  <c r="AN85" i="71"/>
  <c r="AO85" i="71" s="1"/>
  <c r="AN66" i="71"/>
  <c r="AN65" i="71"/>
  <c r="AO65" i="71" s="1"/>
  <c r="AN47" i="71"/>
  <c r="AO47" i="71" s="1"/>
  <c r="AN39" i="71"/>
  <c r="AO39" i="71" s="1"/>
  <c r="AN86" i="71"/>
  <c r="AO86" i="71" s="1"/>
  <c r="AN79" i="71"/>
  <c r="AO79" i="71" s="1"/>
  <c r="AO54" i="71"/>
  <c r="AN38" i="71"/>
  <c r="AO38" i="71" s="1"/>
  <c r="AN37" i="71"/>
  <c r="AO37" i="71" s="1"/>
  <c r="AO36" i="71"/>
  <c r="AO34" i="71"/>
  <c r="AN93" i="71"/>
  <c r="AO93" i="71" s="1"/>
  <c r="AN69" i="71"/>
  <c r="AO69" i="71" s="1"/>
  <c r="AN43" i="71"/>
  <c r="AN42" i="71"/>
  <c r="AO42" i="71" s="1"/>
  <c r="AN21" i="71"/>
  <c r="AO21" i="71" s="1"/>
  <c r="AN18" i="71"/>
  <c r="AO18" i="71" s="1"/>
  <c r="AN17" i="71"/>
  <c r="AO17" i="71" s="1"/>
  <c r="AN16" i="71"/>
  <c r="AN15" i="71"/>
  <c r="AO15" i="71" s="1"/>
  <c r="AN14" i="71"/>
  <c r="AO14" i="71" s="1"/>
  <c r="AN13" i="71"/>
  <c r="AN12" i="71"/>
  <c r="AO12" i="71" s="1"/>
  <c r="AN11" i="71"/>
  <c r="AN10" i="71"/>
  <c r="AO10" i="71" s="1"/>
  <c r="AN9" i="71"/>
  <c r="AN8" i="71"/>
  <c r="AO8" i="71" s="1"/>
  <c r="AN68" i="71"/>
  <c r="AO68" i="71" s="1"/>
  <c r="AN58" i="71"/>
  <c r="AO58" i="71" s="1"/>
  <c r="AN36" i="71"/>
  <c r="AN31" i="71"/>
  <c r="AO31" i="71" s="1"/>
  <c r="AN24" i="71"/>
  <c r="AN19" i="71"/>
  <c r="AO19" i="71" s="1"/>
  <c r="AO9" i="71"/>
  <c r="AO80" i="71"/>
  <c r="AO75" i="71"/>
  <c r="AN74" i="71"/>
  <c r="AO74" i="71" s="1"/>
  <c r="AN87" i="71"/>
  <c r="AO87" i="71" s="1"/>
  <c r="AN75" i="71"/>
  <c r="AO61" i="71"/>
  <c r="AO43" i="71"/>
  <c r="AN32" i="71"/>
  <c r="AO32" i="71" s="1"/>
  <c r="AN25" i="71"/>
  <c r="AO25" i="71" s="1"/>
  <c r="AN20" i="71"/>
  <c r="AO20" i="71" s="1"/>
  <c r="AN90" i="71"/>
  <c r="AO90" i="71" s="1"/>
  <c r="AN83" i="71"/>
  <c r="AO83" i="71" s="1"/>
  <c r="AO78" i="71"/>
  <c r="AN76" i="71"/>
  <c r="AO76" i="71" s="1"/>
  <c r="AN55" i="71"/>
  <c r="AO55" i="71" s="1"/>
  <c r="AN49" i="71"/>
  <c r="AO49" i="71" s="1"/>
  <c r="AN46" i="71"/>
  <c r="AO46" i="71" s="1"/>
  <c r="AN45" i="71"/>
  <c r="AO45" i="71" s="1"/>
  <c r="AN33" i="71"/>
  <c r="AO33" i="71" s="1"/>
  <c r="AN57" i="71"/>
  <c r="AO57" i="71" s="1"/>
  <c r="AN30" i="71"/>
  <c r="AO30" i="71" s="1"/>
  <c r="AO24" i="71"/>
  <c r="AN73" i="71"/>
  <c r="AO73" i="71" s="1"/>
  <c r="AN28" i="71"/>
  <c r="AN71" i="71"/>
  <c r="AO71" i="71" s="1"/>
  <c r="AN53" i="71"/>
  <c r="AO53" i="71" s="1"/>
  <c r="AN41" i="71"/>
  <c r="AO41" i="71" s="1"/>
  <c r="AN29" i="71"/>
  <c r="AO29" i="71" s="1"/>
  <c r="AN92" i="71"/>
  <c r="AO92" i="71" s="1"/>
  <c r="AN52" i="71"/>
  <c r="AO52" i="71" s="1"/>
  <c r="AN27" i="71"/>
  <c r="AO27" i="71" s="1"/>
  <c r="AN22" i="71"/>
  <c r="AO22" i="71" s="1"/>
  <c r="AN60" i="71"/>
  <c r="AO60" i="71" s="1"/>
  <c r="AO28" i="71"/>
  <c r="AN50" i="71"/>
  <c r="AO50" i="71" s="1"/>
  <c r="AN34" i="71"/>
  <c r="AO13" i="71"/>
  <c r="AN81" i="71"/>
  <c r="AO81" i="71" s="1"/>
  <c r="AN51" i="71"/>
  <c r="AO51" i="71" s="1"/>
  <c r="AN26" i="71"/>
  <c r="AO26" i="71" s="1"/>
  <c r="AO72" i="71"/>
  <c r="AN56" i="71"/>
  <c r="AO56" i="71" s="1"/>
  <c r="AN44" i="71"/>
  <c r="AO44" i="71" s="1"/>
  <c r="AN35" i="71"/>
  <c r="AO35" i="71" s="1"/>
  <c r="AN72" i="71"/>
  <c r="AN91" i="71"/>
  <c r="AO91" i="71" s="1"/>
  <c r="AN88" i="71"/>
  <c r="AO88" i="71" s="1"/>
  <c r="AO11" i="71"/>
  <c r="AN23" i="71"/>
  <c r="AO23" i="71" s="1"/>
  <c r="AO16" i="71"/>
  <c r="AK108" i="72"/>
  <c r="AK101" i="72"/>
  <c r="AL101" i="72" s="1"/>
  <c r="AK100" i="72"/>
  <c r="AL100" i="72" s="1"/>
  <c r="AK87" i="72"/>
  <c r="AL87" i="72" s="1"/>
  <c r="AK57" i="72"/>
  <c r="AL57" i="72" s="1"/>
  <c r="AK42" i="72"/>
  <c r="AL42" i="72" s="1"/>
  <c r="AK34" i="72"/>
  <c r="AL34" i="72" s="1"/>
  <c r="AK19" i="72"/>
  <c r="AL19" i="72" s="1"/>
  <c r="AK107" i="72"/>
  <c r="AL107" i="72" s="1"/>
  <c r="AK106" i="72"/>
  <c r="AL106" i="72" s="1"/>
  <c r="AK103" i="72"/>
  <c r="AL103" i="72" s="1"/>
  <c r="AK102" i="72"/>
  <c r="AL102" i="72" s="1"/>
  <c r="AK88" i="72"/>
  <c r="AL88" i="72" s="1"/>
  <c r="AK58" i="72"/>
  <c r="AL58" i="72" s="1"/>
  <c r="AK43" i="72"/>
  <c r="AL43" i="72" s="1"/>
  <c r="AK35" i="72"/>
  <c r="AL35" i="72" s="1"/>
  <c r="AK28" i="72"/>
  <c r="AL28" i="72" s="1"/>
  <c r="AK20" i="72"/>
  <c r="AL20" i="72" s="1"/>
  <c r="AK114" i="72"/>
  <c r="AL114" i="72" s="1"/>
  <c r="AK105" i="72"/>
  <c r="AL105" i="72" s="1"/>
  <c r="AK104" i="72"/>
  <c r="AL104" i="72" s="1"/>
  <c r="AK89" i="72"/>
  <c r="AL89" i="72" s="1"/>
  <c r="AK78" i="72"/>
  <c r="AL78" i="72" s="1"/>
  <c r="AK77" i="72"/>
  <c r="AL77" i="72" s="1"/>
  <c r="AL76" i="72"/>
  <c r="AK59" i="72"/>
  <c r="AL59" i="72" s="1"/>
  <c r="AK44" i="72"/>
  <c r="AL44" i="72" s="1"/>
  <c r="AK29" i="72"/>
  <c r="AL29" i="72" s="1"/>
  <c r="AK109" i="72"/>
  <c r="AL109" i="72" s="1"/>
  <c r="AK97" i="72"/>
  <c r="AK96" i="72"/>
  <c r="AK95" i="72"/>
  <c r="AK85" i="72"/>
  <c r="AL85" i="72" s="1"/>
  <c r="AK55" i="72"/>
  <c r="AL55" i="72" s="1"/>
  <c r="AK40" i="72"/>
  <c r="AL40" i="72" s="1"/>
  <c r="AK33" i="72"/>
  <c r="AL33" i="72" s="1"/>
  <c r="AK26" i="72"/>
  <c r="AL26" i="72" s="1"/>
  <c r="AK18" i="72"/>
  <c r="AL18" i="72" s="1"/>
  <c r="AK16" i="72"/>
  <c r="AL16" i="72" s="1"/>
  <c r="AK15" i="72"/>
  <c r="AL15" i="72" s="1"/>
  <c r="AK14" i="72"/>
  <c r="AL14" i="72" s="1"/>
  <c r="AK80" i="72"/>
  <c r="AL80" i="72" s="1"/>
  <c r="AK74" i="72"/>
  <c r="AK63" i="72"/>
  <c r="AL63" i="72" s="1"/>
  <c r="AK22" i="72"/>
  <c r="AL22" i="72" s="1"/>
  <c r="AK12" i="72"/>
  <c r="AL108" i="72"/>
  <c r="AL97" i="72"/>
  <c r="AK84" i="72"/>
  <c r="AL84" i="72" s="1"/>
  <c r="AK69" i="72"/>
  <c r="AL69" i="72" s="1"/>
  <c r="AK60" i="72"/>
  <c r="AL60" i="72" s="1"/>
  <c r="AK51" i="72"/>
  <c r="AL51" i="72" s="1"/>
  <c r="AK48" i="72"/>
  <c r="AL48" i="72" s="1"/>
  <c r="AK45" i="72"/>
  <c r="AL45" i="72" s="1"/>
  <c r="AK39" i="72"/>
  <c r="AL39" i="72" s="1"/>
  <c r="AK31" i="72"/>
  <c r="AL31" i="72" s="1"/>
  <c r="AL110" i="72"/>
  <c r="AK93" i="72"/>
  <c r="AL93" i="72" s="1"/>
  <c r="AK81" i="72"/>
  <c r="AL81" i="72" s="1"/>
  <c r="AK23" i="72"/>
  <c r="AL23" i="72" s="1"/>
  <c r="AK113" i="72"/>
  <c r="AL113" i="72" s="1"/>
  <c r="AK83" i="72"/>
  <c r="AL83" i="72" s="1"/>
  <c r="AK73" i="72"/>
  <c r="AL73" i="72" s="1"/>
  <c r="AL68" i="72"/>
  <c r="AK50" i="72"/>
  <c r="AL50" i="72" s="1"/>
  <c r="AK47" i="72"/>
  <c r="AL47" i="72" s="1"/>
  <c r="AK38" i="72"/>
  <c r="AL38" i="72" s="1"/>
  <c r="AK30" i="72"/>
  <c r="AL30" i="72" s="1"/>
  <c r="AK25" i="72"/>
  <c r="AL25" i="72" s="1"/>
  <c r="AK112" i="72"/>
  <c r="AL112" i="72" s="1"/>
  <c r="AK94" i="72"/>
  <c r="AL94" i="72" s="1"/>
  <c r="AK92" i="72"/>
  <c r="AL92" i="72" s="1"/>
  <c r="AK90" i="72"/>
  <c r="AL90" i="72" s="1"/>
  <c r="AL66" i="72"/>
  <c r="AK61" i="72"/>
  <c r="AL61" i="72" s="1"/>
  <c r="AK46" i="72"/>
  <c r="AL46" i="72" s="1"/>
  <c r="AK32" i="72"/>
  <c r="AL32" i="72" s="1"/>
  <c r="AK99" i="72"/>
  <c r="AL99" i="72" s="1"/>
  <c r="AK79" i="72"/>
  <c r="AL79" i="72" s="1"/>
  <c r="AK66" i="72"/>
  <c r="AK36" i="72"/>
  <c r="AL36" i="72" s="1"/>
  <c r="AK24" i="72"/>
  <c r="AL24" i="72" s="1"/>
  <c r="AK86" i="72"/>
  <c r="AL86" i="72" s="1"/>
  <c r="AK72" i="72"/>
  <c r="AL72" i="72" s="1"/>
  <c r="AK53" i="72"/>
  <c r="AL53" i="72" s="1"/>
  <c r="AK110" i="72"/>
  <c r="AK75" i="72"/>
  <c r="AL75" i="72" s="1"/>
  <c r="AK67" i="72"/>
  <c r="AL67" i="72" s="1"/>
  <c r="AK64" i="72"/>
  <c r="AL64" i="72" s="1"/>
  <c r="AK49" i="72"/>
  <c r="AL49" i="72" s="1"/>
  <c r="AL12" i="72"/>
  <c r="AK10" i="72"/>
  <c r="AL10" i="72" s="1"/>
  <c r="AK8" i="72"/>
  <c r="AL8" i="72" s="1"/>
  <c r="AL95" i="72"/>
  <c r="AK82" i="72"/>
  <c r="AL82" i="72" s="1"/>
  <c r="AK62" i="72"/>
  <c r="AL62" i="72" s="1"/>
  <c r="AK41" i="72"/>
  <c r="AL41" i="72" s="1"/>
  <c r="AK27" i="72"/>
  <c r="AL27" i="72" s="1"/>
  <c r="AK98" i="72"/>
  <c r="AL98" i="72" s="1"/>
  <c r="AL65" i="72"/>
  <c r="AK56" i="72"/>
  <c r="AL56" i="72" s="1"/>
  <c r="AK37" i="72"/>
  <c r="AL37" i="72" s="1"/>
  <c r="AK21" i="72"/>
  <c r="AL21" i="72" s="1"/>
  <c r="AK111" i="72"/>
  <c r="AL111" i="72" s="1"/>
  <c r="AL96" i="72"/>
  <c r="AK68" i="72"/>
  <c r="AK65" i="72"/>
  <c r="AK52" i="72"/>
  <c r="AL52" i="72" s="1"/>
  <c r="AL74" i="72"/>
  <c r="AK11" i="72"/>
  <c r="AL11" i="72" s="1"/>
  <c r="AK17" i="72"/>
  <c r="AL17" i="72" s="1"/>
  <c r="AK71" i="72"/>
  <c r="AL71" i="72" s="1"/>
  <c r="AK54" i="72"/>
  <c r="AL54" i="72" s="1"/>
  <c r="AK13" i="72"/>
  <c r="AL13" i="72" s="1"/>
  <c r="AK91" i="72"/>
  <c r="AL91" i="72" s="1"/>
  <c r="AK76" i="72"/>
  <c r="AK9" i="72"/>
  <c r="AL9" i="72" s="1"/>
  <c r="AK70" i="72"/>
  <c r="AL70" i="72" s="1"/>
  <c r="AZ112" i="72"/>
  <c r="BA112" i="72" s="1"/>
  <c r="AZ105" i="72"/>
  <c r="BA105" i="72" s="1"/>
  <c r="AZ98" i="72"/>
  <c r="BA98" i="72" s="1"/>
  <c r="AZ81" i="72"/>
  <c r="BA81" i="72" s="1"/>
  <c r="AZ74" i="72"/>
  <c r="BA74" i="72" s="1"/>
  <c r="AZ57" i="72"/>
  <c r="BA57" i="72" s="1"/>
  <c r="AZ50" i="72"/>
  <c r="BA50" i="72" s="1"/>
  <c r="AZ43" i="72"/>
  <c r="BA43" i="72" s="1"/>
  <c r="AZ36" i="72"/>
  <c r="BA36" i="72" s="1"/>
  <c r="AZ18" i="72"/>
  <c r="BA18" i="72" s="1"/>
  <c r="AZ11" i="72"/>
  <c r="BA11" i="72" s="1"/>
  <c r="AZ109" i="72"/>
  <c r="BA109" i="72" s="1"/>
  <c r="AZ94" i="72"/>
  <c r="BA94" i="72" s="1"/>
  <c r="AZ91" i="72"/>
  <c r="BA91" i="72" s="1"/>
  <c r="AZ87" i="72"/>
  <c r="BA87" i="72" s="1"/>
  <c r="BA84" i="72"/>
  <c r="AZ70" i="72"/>
  <c r="BA70" i="72" s="1"/>
  <c r="AZ67" i="72"/>
  <c r="BA67" i="72" s="1"/>
  <c r="AZ63" i="72"/>
  <c r="BA63" i="72" s="1"/>
  <c r="AZ46" i="72"/>
  <c r="BA46" i="72" s="1"/>
  <c r="AZ31" i="72"/>
  <c r="BA31" i="72" s="1"/>
  <c r="BA24" i="72"/>
  <c r="AZ14" i="72"/>
  <c r="BA14" i="72" s="1"/>
  <c r="AZ104" i="72"/>
  <c r="BA104" i="72" s="1"/>
  <c r="AZ97" i="72"/>
  <c r="BA97" i="72" s="1"/>
  <c r="AZ84" i="72"/>
  <c r="AZ80" i="72"/>
  <c r="BA80" i="72" s="1"/>
  <c r="AZ73" i="72"/>
  <c r="BA73" i="72" s="1"/>
  <c r="AZ60" i="72"/>
  <c r="BA60" i="72" s="1"/>
  <c r="AZ56" i="72"/>
  <c r="BA56" i="72" s="1"/>
  <c r="AZ49" i="72"/>
  <c r="BA49" i="72" s="1"/>
  <c r="AZ42" i="72"/>
  <c r="BA42" i="72" s="1"/>
  <c r="AZ35" i="72"/>
  <c r="BA35" i="72" s="1"/>
  <c r="AZ28" i="72"/>
  <c r="BA28" i="72" s="1"/>
  <c r="AZ24" i="72"/>
  <c r="AZ17" i="72"/>
  <c r="BA17" i="72" s="1"/>
  <c r="AZ10" i="72"/>
  <c r="BA10" i="72" s="1"/>
  <c r="AZ113" i="72"/>
  <c r="BA113" i="72" s="1"/>
  <c r="AZ106" i="72"/>
  <c r="BA106" i="72" s="1"/>
  <c r="BA102" i="72"/>
  <c r="AZ99" i="72"/>
  <c r="BA99" i="72" s="1"/>
  <c r="AZ92" i="72"/>
  <c r="BA92" i="72" s="1"/>
  <c r="AZ88" i="72"/>
  <c r="BA88" i="72" s="1"/>
  <c r="AZ82" i="72"/>
  <c r="AZ75" i="72"/>
  <c r="BA75" i="72" s="1"/>
  <c r="AZ68" i="72"/>
  <c r="BA68" i="72" s="1"/>
  <c r="AZ64" i="72"/>
  <c r="BA64" i="72" s="1"/>
  <c r="BA61" i="72"/>
  <c r="AZ58" i="72"/>
  <c r="BA58" i="72" s="1"/>
  <c r="AZ51" i="72"/>
  <c r="BA51" i="72" s="1"/>
  <c r="AZ44" i="72"/>
  <c r="BA44" i="72" s="1"/>
  <c r="AZ32" i="72"/>
  <c r="BA32" i="72" s="1"/>
  <c r="AZ19" i="72"/>
  <c r="BA19" i="72" s="1"/>
  <c r="AZ12" i="72"/>
  <c r="BA12" i="72" s="1"/>
  <c r="AZ107" i="72"/>
  <c r="BA107" i="72" s="1"/>
  <c r="AZ89" i="72"/>
  <c r="BA89" i="72" s="1"/>
  <c r="AZ78" i="72"/>
  <c r="BA78" i="72" s="1"/>
  <c r="AZ66" i="72"/>
  <c r="BA66" i="72" s="1"/>
  <c r="AZ61" i="72"/>
  <c r="AZ48" i="72"/>
  <c r="BA48" i="72" s="1"/>
  <c r="AZ25" i="72"/>
  <c r="BA25" i="72" s="1"/>
  <c r="AZ20" i="72"/>
  <c r="BA20" i="72" s="1"/>
  <c r="AZ111" i="72"/>
  <c r="BA111" i="72" s="1"/>
  <c r="AZ83" i="72"/>
  <c r="BA83" i="72" s="1"/>
  <c r="AZ77" i="72"/>
  <c r="BA77" i="72" s="1"/>
  <c r="AZ71" i="72"/>
  <c r="BA71" i="72" s="1"/>
  <c r="AZ37" i="72"/>
  <c r="BA37" i="72" s="1"/>
  <c r="AZ30" i="72"/>
  <c r="BA30" i="72" s="1"/>
  <c r="AZ13" i="72"/>
  <c r="BA13" i="72" s="1"/>
  <c r="AZ100" i="72"/>
  <c r="BA100" i="72" s="1"/>
  <c r="BA93" i="72"/>
  <c r="AZ65" i="72"/>
  <c r="BA65" i="72" s="1"/>
  <c r="AZ54" i="72"/>
  <c r="BA54" i="72" s="1"/>
  <c r="AZ41" i="72"/>
  <c r="BA41" i="72" s="1"/>
  <c r="AZ114" i="72"/>
  <c r="BA114" i="72" s="1"/>
  <c r="AZ108" i="72"/>
  <c r="AZ102" i="72"/>
  <c r="AZ90" i="72"/>
  <c r="BA90" i="72" s="1"/>
  <c r="AZ85" i="72"/>
  <c r="BA85" i="72" s="1"/>
  <c r="AZ72" i="72"/>
  <c r="BA72" i="72" s="1"/>
  <c r="AZ26" i="72"/>
  <c r="BA26" i="72" s="1"/>
  <c r="AZ8" i="72"/>
  <c r="BA8" i="72" s="1"/>
  <c r="AZ103" i="72"/>
  <c r="BA103" i="72" s="1"/>
  <c r="AZ93" i="72"/>
  <c r="AZ55" i="72"/>
  <c r="BA55" i="72" s="1"/>
  <c r="AZ34" i="72"/>
  <c r="BA34" i="72" s="1"/>
  <c r="BA82" i="72"/>
  <c r="AZ53" i="72"/>
  <c r="BA53" i="72" s="1"/>
  <c r="AZ45" i="72"/>
  <c r="BA45" i="72" s="1"/>
  <c r="AZ23" i="72"/>
  <c r="BA23" i="72" s="1"/>
  <c r="AZ15" i="72"/>
  <c r="BA15" i="72" s="1"/>
  <c r="AZ101" i="72"/>
  <c r="BA101" i="72" s="1"/>
  <c r="AZ33" i="72"/>
  <c r="BA33" i="72" s="1"/>
  <c r="AZ110" i="72"/>
  <c r="BA110" i="72" s="1"/>
  <c r="AZ62" i="72"/>
  <c r="BA62" i="72" s="1"/>
  <c r="BA108" i="72"/>
  <c r="AZ79" i="72"/>
  <c r="BA79" i="72" s="1"/>
  <c r="AZ69" i="72"/>
  <c r="AZ59" i="72"/>
  <c r="BA59" i="72" s="1"/>
  <c r="AZ21" i="72"/>
  <c r="BA21" i="72" s="1"/>
  <c r="AZ96" i="72"/>
  <c r="BA96" i="72" s="1"/>
  <c r="AZ39" i="72"/>
  <c r="BA39" i="72" s="1"/>
  <c r="AZ29" i="72"/>
  <c r="BA29" i="72" s="1"/>
  <c r="AZ9" i="72"/>
  <c r="BA9" i="72" s="1"/>
  <c r="AZ95" i="72"/>
  <c r="BA95" i="72" s="1"/>
  <c r="AZ76" i="72"/>
  <c r="BA76" i="72" s="1"/>
  <c r="AZ27" i="72"/>
  <c r="BA27" i="72" s="1"/>
  <c r="AZ16" i="72"/>
  <c r="BA16" i="72" s="1"/>
  <c r="AZ52" i="72"/>
  <c r="BA52" i="72" s="1"/>
  <c r="AZ47" i="72"/>
  <c r="BA47" i="72" s="1"/>
  <c r="AZ86" i="72"/>
  <c r="BA86" i="72" s="1"/>
  <c r="AZ38" i="72"/>
  <c r="BA38" i="72" s="1"/>
  <c r="AZ40" i="72"/>
  <c r="BA40" i="72" s="1"/>
  <c r="AZ22" i="72"/>
  <c r="BA22" i="72" s="1"/>
  <c r="BA69" i="72"/>
  <c r="AH117" i="74"/>
  <c r="AI117" i="74" s="1"/>
  <c r="AH105" i="74"/>
  <c r="AI105" i="74" s="1"/>
  <c r="AH70" i="74"/>
  <c r="AI70" i="74" s="1"/>
  <c r="AH69" i="74"/>
  <c r="AH55" i="74"/>
  <c r="AI55" i="74" s="1"/>
  <c r="AH54" i="74"/>
  <c r="AH24" i="74"/>
  <c r="AI24" i="74" s="1"/>
  <c r="AH11" i="74"/>
  <c r="AI11" i="74" s="1"/>
  <c r="AH10" i="74"/>
  <c r="AI10" i="74" s="1"/>
  <c r="AH116" i="74"/>
  <c r="AI116" i="74" s="1"/>
  <c r="AH104" i="74"/>
  <c r="AI104" i="74" s="1"/>
  <c r="AI74" i="74"/>
  <c r="AH73" i="74"/>
  <c r="AI73" i="74" s="1"/>
  <c r="AH72" i="74"/>
  <c r="AI72" i="74" s="1"/>
  <c r="BB72" i="74" s="1"/>
  <c r="AH71" i="74"/>
  <c r="AI71" i="74" s="1"/>
  <c r="AH53" i="74"/>
  <c r="AI53" i="74" s="1"/>
  <c r="AH38" i="74"/>
  <c r="AI38" i="74" s="1"/>
  <c r="AH37" i="74"/>
  <c r="AI37" i="74" s="1"/>
  <c r="AH36" i="74"/>
  <c r="AI36" i="74" s="1"/>
  <c r="AH35" i="74"/>
  <c r="AI35" i="74" s="1"/>
  <c r="AH34" i="74"/>
  <c r="AI34" i="74" s="1"/>
  <c r="AH23" i="74"/>
  <c r="AI23" i="74" s="1"/>
  <c r="AH9" i="74"/>
  <c r="AI9" i="74" s="1"/>
  <c r="AH8" i="74"/>
  <c r="AI8" i="74" s="1"/>
  <c r="AH115" i="74"/>
  <c r="AI115" i="74" s="1"/>
  <c r="AH103" i="74"/>
  <c r="AI103" i="74" s="1"/>
  <c r="AH74" i="74"/>
  <c r="AH52" i="74"/>
  <c r="AI52" i="74" s="1"/>
  <c r="AH51" i="74"/>
  <c r="AI51" i="74" s="1"/>
  <c r="AH50" i="74"/>
  <c r="AI50" i="74" s="1"/>
  <c r="AH48" i="74"/>
  <c r="AI48" i="74" s="1"/>
  <c r="AH39" i="74"/>
  <c r="AI39" i="74" s="1"/>
  <c r="AH33" i="74"/>
  <c r="AI33" i="74" s="1"/>
  <c r="AH22" i="74"/>
  <c r="AI22" i="74" s="1"/>
  <c r="AH108" i="74"/>
  <c r="AI108" i="74" s="1"/>
  <c r="AI67" i="74"/>
  <c r="AH66" i="74"/>
  <c r="AH63" i="74"/>
  <c r="AI63" i="74" s="1"/>
  <c r="AH61" i="74"/>
  <c r="AH59" i="74"/>
  <c r="AH58" i="74"/>
  <c r="AI58" i="74" s="1"/>
  <c r="AH26" i="74"/>
  <c r="AI26" i="74" s="1"/>
  <c r="AI25" i="74"/>
  <c r="AH15" i="74"/>
  <c r="AH14" i="74"/>
  <c r="AI14" i="74" s="1"/>
  <c r="AH112" i="74"/>
  <c r="AI112" i="74" s="1"/>
  <c r="AH96" i="74"/>
  <c r="AI96" i="74" s="1"/>
  <c r="AI91" i="74"/>
  <c r="AH30" i="74"/>
  <c r="AI30" i="74" s="1"/>
  <c r="AH107" i="74"/>
  <c r="AI107" i="74" s="1"/>
  <c r="AI97" i="74"/>
  <c r="AH91" i="74"/>
  <c r="AH86" i="74"/>
  <c r="AI86" i="74" s="1"/>
  <c r="AH77" i="74"/>
  <c r="AI77" i="74" s="1"/>
  <c r="AH68" i="74"/>
  <c r="AI68" i="74" s="1"/>
  <c r="AH45" i="74"/>
  <c r="AI45" i="74" s="1"/>
  <c r="AH42" i="74"/>
  <c r="AI42" i="74" s="1"/>
  <c r="AH25" i="74"/>
  <c r="AH21" i="74"/>
  <c r="AI21" i="74" s="1"/>
  <c r="AH12" i="74"/>
  <c r="AI12" i="74" s="1"/>
  <c r="AH113" i="74"/>
  <c r="AI113" i="74" s="1"/>
  <c r="AH97" i="74"/>
  <c r="AI82" i="74"/>
  <c r="AH64" i="74"/>
  <c r="AI64" i="74" s="1"/>
  <c r="AI59" i="74"/>
  <c r="AH18" i="74"/>
  <c r="AI18" i="74" s="1"/>
  <c r="AH114" i="74"/>
  <c r="AI114" i="74" s="1"/>
  <c r="AH110" i="74"/>
  <c r="AI110" i="74" s="1"/>
  <c r="AH95" i="74"/>
  <c r="AH41" i="74"/>
  <c r="AI41" i="74" s="1"/>
  <c r="AH29" i="74"/>
  <c r="AH16" i="74"/>
  <c r="AI16" i="74" s="1"/>
  <c r="AH109" i="74"/>
  <c r="AI109" i="74" s="1"/>
  <c r="AH90" i="74"/>
  <c r="AI90" i="74" s="1"/>
  <c r="AH82" i="74"/>
  <c r="AH49" i="74"/>
  <c r="AI49" i="74" s="1"/>
  <c r="AH31" i="74"/>
  <c r="AI31" i="74" s="1"/>
  <c r="AH102" i="74"/>
  <c r="AI102" i="74" s="1"/>
  <c r="AH100" i="74"/>
  <c r="AI100" i="74" s="1"/>
  <c r="AH85" i="74"/>
  <c r="AI85" i="74" s="1"/>
  <c r="AI66" i="74"/>
  <c r="AI61" i="74"/>
  <c r="AH111" i="74"/>
  <c r="AI111" i="74" s="1"/>
  <c r="AH98" i="74"/>
  <c r="AI98" i="74" s="1"/>
  <c r="AH75" i="74"/>
  <c r="AI75" i="74" s="1"/>
  <c r="AI69" i="74"/>
  <c r="AH56" i="74"/>
  <c r="AI56" i="74" s="1"/>
  <c r="AI54" i="74"/>
  <c r="AI29" i="74"/>
  <c r="AI27" i="74"/>
  <c r="AH93" i="74"/>
  <c r="AI93" i="74" s="1"/>
  <c r="AH44" i="74"/>
  <c r="AI44" i="74" s="1"/>
  <c r="AH27" i="74"/>
  <c r="AH20" i="74"/>
  <c r="AI20" i="74" s="1"/>
  <c r="AI15" i="74"/>
  <c r="AH13" i="74"/>
  <c r="AI13" i="74" s="1"/>
  <c r="AH106" i="74"/>
  <c r="AI106" i="74" s="1"/>
  <c r="AH88" i="74"/>
  <c r="AI88" i="74" s="1"/>
  <c r="AH79" i="74"/>
  <c r="AI79" i="74" s="1"/>
  <c r="AH67" i="74"/>
  <c r="AH62" i="74"/>
  <c r="AI62" i="74" s="1"/>
  <c r="AH57" i="74"/>
  <c r="AI57" i="74" s="1"/>
  <c r="AH46" i="74"/>
  <c r="AI46" i="74" s="1"/>
  <c r="AH40" i="74"/>
  <c r="AI40" i="74" s="1"/>
  <c r="AH83" i="74"/>
  <c r="AI83" i="74" s="1"/>
  <c r="AH81" i="74"/>
  <c r="AI81" i="74" s="1"/>
  <c r="AI101" i="74"/>
  <c r="AH99" i="74"/>
  <c r="AI99" i="74" s="1"/>
  <c r="AH65" i="74"/>
  <c r="AI65" i="74" s="1"/>
  <c r="AH60" i="74"/>
  <c r="AI60" i="74" s="1"/>
  <c r="AH32" i="74"/>
  <c r="AI32" i="74" s="1"/>
  <c r="AH101" i="74"/>
  <c r="AH94" i="74"/>
  <c r="AI94" i="74" s="1"/>
  <c r="AI95" i="74"/>
  <c r="AH87" i="74"/>
  <c r="AI87" i="74" s="1"/>
  <c r="AH84" i="74"/>
  <c r="AI84" i="74" s="1"/>
  <c r="AH80" i="74"/>
  <c r="AI80" i="74" s="1"/>
  <c r="AH78" i="74"/>
  <c r="AI78" i="74" s="1"/>
  <c r="AH47" i="74"/>
  <c r="AI47" i="74" s="1"/>
  <c r="AH17" i="74"/>
  <c r="AI17" i="74" s="1"/>
  <c r="AH43" i="74"/>
  <c r="AI43" i="74" s="1"/>
  <c r="AH76" i="74"/>
  <c r="AI76" i="74" s="1"/>
  <c r="AH89" i="74"/>
  <c r="AI89" i="74" s="1"/>
  <c r="AH19" i="74"/>
  <c r="AI19" i="74" s="1"/>
  <c r="AH28" i="74"/>
  <c r="AI28" i="74" s="1"/>
  <c r="AH92" i="74"/>
  <c r="AI92" i="74" s="1"/>
  <c r="AW82" i="74"/>
  <c r="AW67" i="74"/>
  <c r="AX67" i="74" s="1"/>
  <c r="AW64" i="74"/>
  <c r="AX64" i="74" s="1"/>
  <c r="AW60" i="74"/>
  <c r="AX60" i="74" s="1"/>
  <c r="AW42" i="74"/>
  <c r="AX42" i="74" s="1"/>
  <c r="AW27" i="74"/>
  <c r="AX27" i="74" s="1"/>
  <c r="AW24" i="74"/>
  <c r="AX24" i="74" s="1"/>
  <c r="AW20" i="74"/>
  <c r="AW117" i="74"/>
  <c r="AX117" i="74" s="1"/>
  <c r="AW113" i="74"/>
  <c r="AX113" i="74" s="1"/>
  <c r="AW109" i="74"/>
  <c r="AX109" i="74" s="1"/>
  <c r="AW105" i="74"/>
  <c r="AX105" i="74" s="1"/>
  <c r="AW101" i="74"/>
  <c r="AX101" i="74" s="1"/>
  <c r="AW97" i="74"/>
  <c r="AX97" i="74" s="1"/>
  <c r="AW93" i="74"/>
  <c r="AX93" i="74" s="1"/>
  <c r="AW89" i="74"/>
  <c r="AX89" i="74" s="1"/>
  <c r="AW85" i="74"/>
  <c r="AX85" i="74" s="1"/>
  <c r="AW78" i="74"/>
  <c r="AX78" i="74" s="1"/>
  <c r="AW71" i="74"/>
  <c r="AX71" i="74" s="1"/>
  <c r="AX52" i="74"/>
  <c r="AW49" i="74"/>
  <c r="AX49" i="74" s="1"/>
  <c r="AW45" i="74"/>
  <c r="AX45" i="74" s="1"/>
  <c r="AW38" i="74"/>
  <c r="AX38" i="74" s="1"/>
  <c r="AW31" i="74"/>
  <c r="AX31" i="74" s="1"/>
  <c r="AW9" i="74"/>
  <c r="AX9" i="74" s="1"/>
  <c r="AW74" i="74"/>
  <c r="AX74" i="74" s="1"/>
  <c r="AW59" i="74"/>
  <c r="AX59" i="74" s="1"/>
  <c r="AW56" i="74"/>
  <c r="AX56" i="74" s="1"/>
  <c r="AW52" i="74"/>
  <c r="AW34" i="74"/>
  <c r="AX34" i="74" s="1"/>
  <c r="AW19" i="74"/>
  <c r="AX19" i="74" s="1"/>
  <c r="AW16" i="74"/>
  <c r="AX16" i="74" s="1"/>
  <c r="AW12" i="74"/>
  <c r="AX12" i="74" s="1"/>
  <c r="AW114" i="74"/>
  <c r="AX114" i="74" s="1"/>
  <c r="AW106" i="74"/>
  <c r="AX106" i="74" s="1"/>
  <c r="AW98" i="74"/>
  <c r="AW90" i="74"/>
  <c r="AW75" i="74"/>
  <c r="AX75" i="74" s="1"/>
  <c r="AW72" i="74"/>
  <c r="AX72" i="74" s="1"/>
  <c r="AW68" i="74"/>
  <c r="AW50" i="74"/>
  <c r="AW35" i="74"/>
  <c r="AX35" i="74" s="1"/>
  <c r="AW32" i="74"/>
  <c r="AX32" i="74" s="1"/>
  <c r="AW28" i="74"/>
  <c r="AX28" i="74" s="1"/>
  <c r="AW10" i="74"/>
  <c r="AX10" i="74" s="1"/>
  <c r="AW99" i="74"/>
  <c r="AX99" i="74" s="1"/>
  <c r="AW92" i="74"/>
  <c r="AX92" i="74" s="1"/>
  <c r="AW87" i="74"/>
  <c r="AX87" i="74" s="1"/>
  <c r="AX68" i="74"/>
  <c r="AW62" i="74"/>
  <c r="AX62" i="74" s="1"/>
  <c r="AX50" i="74"/>
  <c r="AW37" i="74"/>
  <c r="AX37" i="74" s="1"/>
  <c r="AW14" i="74"/>
  <c r="AX14" i="74" s="1"/>
  <c r="AW112" i="74"/>
  <c r="AX112" i="74" s="1"/>
  <c r="AW86" i="74"/>
  <c r="AX86" i="74" s="1"/>
  <c r="AW80" i="74"/>
  <c r="AX80" i="74" s="1"/>
  <c r="AW43" i="74"/>
  <c r="AX43" i="74" s="1"/>
  <c r="AW13" i="74"/>
  <c r="AX13" i="74" s="1"/>
  <c r="AX98" i="74"/>
  <c r="AW91" i="74"/>
  <c r="AX91" i="74" s="1"/>
  <c r="AW73" i="74"/>
  <c r="AX73" i="74" s="1"/>
  <c r="AW61" i="74"/>
  <c r="AX61" i="74" s="1"/>
  <c r="AW55" i="74"/>
  <c r="AX55" i="74" s="1"/>
  <c r="AW30" i="74"/>
  <c r="AX30" i="74" s="1"/>
  <c r="AW25" i="74"/>
  <c r="AX25" i="74" s="1"/>
  <c r="AX18" i="74"/>
  <c r="AW104" i="74"/>
  <c r="AX104" i="74" s="1"/>
  <c r="AW84" i="74"/>
  <c r="AX84" i="74" s="1"/>
  <c r="AW79" i="74"/>
  <c r="AX79" i="74" s="1"/>
  <c r="AW66" i="74"/>
  <c r="AX66" i="74" s="1"/>
  <c r="AW48" i="74"/>
  <c r="AX48" i="74" s="1"/>
  <c r="AW36" i="74"/>
  <c r="AX36" i="74" s="1"/>
  <c r="AW18" i="74"/>
  <c r="AW11" i="74"/>
  <c r="AX11" i="74" s="1"/>
  <c r="AW110" i="74"/>
  <c r="AX110" i="74" s="1"/>
  <c r="AW96" i="74"/>
  <c r="AX96" i="74" s="1"/>
  <c r="AW83" i="74"/>
  <c r="AX83" i="74" s="1"/>
  <c r="AW53" i="74"/>
  <c r="AX53" i="74" s="1"/>
  <c r="AW17" i="74"/>
  <c r="AX17" i="74" s="1"/>
  <c r="AW115" i="74"/>
  <c r="AX115" i="74" s="1"/>
  <c r="AW108" i="74"/>
  <c r="AX108" i="74" s="1"/>
  <c r="AW103" i="74"/>
  <c r="AX103" i="74" s="1"/>
  <c r="AW70" i="74"/>
  <c r="AX70" i="74" s="1"/>
  <c r="AW65" i="74"/>
  <c r="AX65" i="74" s="1"/>
  <c r="AX58" i="74"/>
  <c r="AW47" i="74"/>
  <c r="AX47" i="74" s="1"/>
  <c r="AW22" i="74"/>
  <c r="AX22" i="74" s="1"/>
  <c r="AW107" i="74"/>
  <c r="AX107" i="74" s="1"/>
  <c r="AW100" i="74"/>
  <c r="AX100" i="74" s="1"/>
  <c r="AW95" i="74"/>
  <c r="AX95" i="74" s="1"/>
  <c r="AW81" i="74"/>
  <c r="AX81" i="74" s="1"/>
  <c r="AW69" i="74"/>
  <c r="AX69" i="74" s="1"/>
  <c r="AW63" i="74"/>
  <c r="AX63" i="74" s="1"/>
  <c r="AW33" i="74"/>
  <c r="AW21" i="74"/>
  <c r="AX21" i="74" s="1"/>
  <c r="AW15" i="74"/>
  <c r="AX15" i="74" s="1"/>
  <c r="AW102" i="74"/>
  <c r="AX102" i="74" s="1"/>
  <c r="AW40" i="74"/>
  <c r="AX40" i="74" s="1"/>
  <c r="AX20" i="74"/>
  <c r="AW77" i="74"/>
  <c r="AX77" i="74" s="1"/>
  <c r="AW58" i="74"/>
  <c r="AW39" i="74"/>
  <c r="AX39" i="74" s="1"/>
  <c r="AW76" i="74"/>
  <c r="AX76" i="74" s="1"/>
  <c r="AW57" i="74"/>
  <c r="AX57" i="74" s="1"/>
  <c r="AW116" i="74"/>
  <c r="AX116" i="74" s="1"/>
  <c r="AW54" i="74"/>
  <c r="AX54" i="74" s="1"/>
  <c r="AX33" i="74"/>
  <c r="AW94" i="74"/>
  <c r="AX94" i="74" s="1"/>
  <c r="AW51" i="74"/>
  <c r="AX51" i="74" s="1"/>
  <c r="AX90" i="74"/>
  <c r="AW29" i="74"/>
  <c r="AX29" i="74" s="1"/>
  <c r="AW111" i="74"/>
  <c r="AX111" i="74" s="1"/>
  <c r="AW88" i="74"/>
  <c r="AX88" i="74" s="1"/>
  <c r="AW8" i="74"/>
  <c r="AX8" i="74" s="1"/>
  <c r="AW46" i="74"/>
  <c r="AX46" i="74" s="1"/>
  <c r="AW26" i="74"/>
  <c r="AX26" i="74" s="1"/>
  <c r="AX82" i="74"/>
  <c r="AW41" i="74"/>
  <c r="AX41" i="74" s="1"/>
  <c r="AW23" i="74"/>
  <c r="AX23" i="74" s="1"/>
  <c r="AW44" i="74"/>
  <c r="AX44" i="74" s="1"/>
  <c r="AR94" i="81"/>
  <c r="AQ87" i="81"/>
  <c r="AR87" i="81" s="1"/>
  <c r="AQ86" i="81"/>
  <c r="AR86" i="81" s="1"/>
  <c r="AQ84" i="81"/>
  <c r="AR84" i="81" s="1"/>
  <c r="AQ83" i="81"/>
  <c r="AQ68" i="81"/>
  <c r="AR68" i="81" s="1"/>
  <c r="AQ58" i="81"/>
  <c r="AR58" i="81" s="1"/>
  <c r="AQ57" i="81"/>
  <c r="AR57" i="81" s="1"/>
  <c r="AQ37" i="81"/>
  <c r="AQ32" i="81"/>
  <c r="AR32" i="81" s="1"/>
  <c r="AQ28" i="81"/>
  <c r="AR28" i="81" s="1"/>
  <c r="AQ25" i="81"/>
  <c r="AQ23" i="81"/>
  <c r="AR23" i="81" s="1"/>
  <c r="AQ22" i="81"/>
  <c r="AR22" i="81" s="1"/>
  <c r="AQ21" i="81"/>
  <c r="AR21" i="81" s="1"/>
  <c r="AR11" i="81"/>
  <c r="AQ94" i="81"/>
  <c r="AQ88" i="81"/>
  <c r="AR88" i="81" s="1"/>
  <c r="AQ67" i="81"/>
  <c r="AR67" i="81" s="1"/>
  <c r="AQ56" i="81"/>
  <c r="AR56" i="81" s="1"/>
  <c r="AQ12" i="81"/>
  <c r="AR12" i="81" s="1"/>
  <c r="AQ11" i="81"/>
  <c r="AQ10" i="81"/>
  <c r="AR10" i="81" s="1"/>
  <c r="AQ9" i="81"/>
  <c r="AR9" i="81" s="1"/>
  <c r="AQ8" i="81"/>
  <c r="AR8" i="81" s="1"/>
  <c r="AQ95" i="81"/>
  <c r="AR95" i="81" s="1"/>
  <c r="AQ66" i="81"/>
  <c r="AR66" i="81" s="1"/>
  <c r="AQ65" i="81"/>
  <c r="AR65" i="81" s="1"/>
  <c r="AQ55" i="81"/>
  <c r="AR55" i="81" s="1"/>
  <c r="AQ54" i="81"/>
  <c r="AR54" i="81" s="1"/>
  <c r="AQ52" i="81"/>
  <c r="AR52" i="81" s="1"/>
  <c r="AQ13" i="81"/>
  <c r="AR13" i="81" s="1"/>
  <c r="AQ93" i="81"/>
  <c r="AR93" i="81" s="1"/>
  <c r="AQ85" i="81"/>
  <c r="AR85" i="81" s="1"/>
  <c r="AR83" i="81"/>
  <c r="AQ73" i="81"/>
  <c r="AQ72" i="81"/>
  <c r="AR72" i="81" s="1"/>
  <c r="AQ71" i="81"/>
  <c r="AR71" i="81" s="1"/>
  <c r="AQ70" i="81"/>
  <c r="AR70" i="81" s="1"/>
  <c r="AQ69" i="81"/>
  <c r="AR69" i="81" s="1"/>
  <c r="AQ59" i="81"/>
  <c r="AQ40" i="81"/>
  <c r="AR40" i="81" s="1"/>
  <c r="AQ39" i="81"/>
  <c r="AR39" i="81" s="1"/>
  <c r="AQ38" i="81"/>
  <c r="AR38" i="81" s="1"/>
  <c r="AR37" i="81"/>
  <c r="AQ36" i="81"/>
  <c r="AR36" i="81" s="1"/>
  <c r="AQ35" i="81"/>
  <c r="AR35" i="81" s="1"/>
  <c r="AQ34" i="81"/>
  <c r="AR34" i="81" s="1"/>
  <c r="AQ33" i="81"/>
  <c r="AR33" i="81" s="1"/>
  <c r="AQ31" i="81"/>
  <c r="AR31" i="81" s="1"/>
  <c r="AQ30" i="81"/>
  <c r="AR30" i="81" s="1"/>
  <c r="AQ29" i="81"/>
  <c r="AR29" i="81" s="1"/>
  <c r="AQ27" i="81"/>
  <c r="AR27" i="81" s="1"/>
  <c r="AQ26" i="81"/>
  <c r="AR26" i="81" s="1"/>
  <c r="AR25" i="81"/>
  <c r="AQ24" i="81"/>
  <c r="AR24" i="81" s="1"/>
  <c r="AQ20" i="81"/>
  <c r="AR20" i="81" s="1"/>
  <c r="AQ97" i="81"/>
  <c r="AR97" i="81" s="1"/>
  <c r="AQ60" i="81"/>
  <c r="AR60" i="81" s="1"/>
  <c r="AQ45" i="81"/>
  <c r="AR45" i="81" s="1"/>
  <c r="AR42" i="81"/>
  <c r="AQ16" i="81"/>
  <c r="AR16" i="81" s="1"/>
  <c r="AQ92" i="81"/>
  <c r="AR92" i="81" s="1"/>
  <c r="AQ89" i="81"/>
  <c r="AR89" i="81" s="1"/>
  <c r="AQ78" i="81"/>
  <c r="AQ61" i="81"/>
  <c r="AR61" i="81" s="1"/>
  <c r="AQ19" i="81"/>
  <c r="AR19" i="81" s="1"/>
  <c r="AQ76" i="81"/>
  <c r="AR76" i="81" s="1"/>
  <c r="AQ44" i="81"/>
  <c r="AR44" i="81" s="1"/>
  <c r="AQ41" i="81"/>
  <c r="AR41" i="81" s="1"/>
  <c r="AQ91" i="81"/>
  <c r="AR91" i="81" s="1"/>
  <c r="AQ77" i="81"/>
  <c r="AR77" i="81" s="1"/>
  <c r="AQ74" i="81"/>
  <c r="AQ81" i="81"/>
  <c r="AR81" i="81" s="1"/>
  <c r="AR79" i="81"/>
  <c r="AQ75" i="81"/>
  <c r="AR75" i="81" s="1"/>
  <c r="AR59" i="81"/>
  <c r="AQ18" i="81"/>
  <c r="AR18" i="81" s="1"/>
  <c r="AQ79" i="81"/>
  <c r="AQ62" i="81"/>
  <c r="AR62" i="81" s="1"/>
  <c r="AQ50" i="81"/>
  <c r="AR50" i="81" s="1"/>
  <c r="AQ47" i="81"/>
  <c r="AR47" i="81" s="1"/>
  <c r="AR74" i="81"/>
  <c r="AQ42" i="81"/>
  <c r="AQ14" i="81"/>
  <c r="AR14" i="81" s="1"/>
  <c r="AQ90" i="81"/>
  <c r="AR90" i="81" s="1"/>
  <c r="AQ80" i="81"/>
  <c r="AR80" i="81" s="1"/>
  <c r="AQ48" i="81"/>
  <c r="AR48" i="81" s="1"/>
  <c r="AQ17" i="81"/>
  <c r="AR17" i="81" s="1"/>
  <c r="AQ51" i="81"/>
  <c r="AR51" i="81" s="1"/>
  <c r="AQ98" i="81"/>
  <c r="AR98" i="81" s="1"/>
  <c r="AQ64" i="81"/>
  <c r="AR64" i="81" s="1"/>
  <c r="AQ43" i="81"/>
  <c r="AR43" i="81" s="1"/>
  <c r="AQ15" i="81"/>
  <c r="AR15" i="81" s="1"/>
  <c r="AQ53" i="81"/>
  <c r="AR53" i="81" s="1"/>
  <c r="AQ96" i="81"/>
  <c r="AR96" i="81" s="1"/>
  <c r="AR78" i="81"/>
  <c r="AQ63" i="81"/>
  <c r="AR63" i="81" s="1"/>
  <c r="AQ49" i="81"/>
  <c r="AR49" i="81" s="1"/>
  <c r="AQ82" i="81"/>
  <c r="AR82" i="81" s="1"/>
  <c r="AQ46" i="81"/>
  <c r="AR46" i="81" s="1"/>
  <c r="AR73" i="81"/>
  <c r="AN47" i="79"/>
  <c r="AO47" i="79" s="1"/>
  <c r="AO46" i="79"/>
  <c r="AO19" i="79"/>
  <c r="AN17" i="79"/>
  <c r="AO17" i="79" s="1"/>
  <c r="AN94" i="79"/>
  <c r="AO94" i="79" s="1"/>
  <c r="AO79" i="79"/>
  <c r="AO77" i="79"/>
  <c r="AN66" i="79"/>
  <c r="AO66" i="79" s="1"/>
  <c r="AN65" i="79"/>
  <c r="AO65" i="79" s="1"/>
  <c r="AN64" i="79"/>
  <c r="AO64" i="79" s="1"/>
  <c r="AN63" i="79"/>
  <c r="AO63" i="79" s="1"/>
  <c r="AN62" i="79"/>
  <c r="AO62" i="79" s="1"/>
  <c r="AN61" i="79"/>
  <c r="AO61" i="79" s="1"/>
  <c r="AN46" i="79"/>
  <c r="AN19" i="79"/>
  <c r="AN18" i="79"/>
  <c r="AO18" i="79" s="1"/>
  <c r="AN98" i="79"/>
  <c r="AO98" i="79" s="1"/>
  <c r="AN95" i="79"/>
  <c r="AO95" i="79" s="1"/>
  <c r="AN84" i="79"/>
  <c r="AO84" i="79" s="1"/>
  <c r="AN83" i="79"/>
  <c r="AO83" i="79" s="1"/>
  <c r="AN82" i="79"/>
  <c r="AO82" i="79" s="1"/>
  <c r="AN80" i="79"/>
  <c r="AO80" i="79" s="1"/>
  <c r="AN79" i="79"/>
  <c r="AN78" i="79"/>
  <c r="AO78" i="79" s="1"/>
  <c r="AN77" i="79"/>
  <c r="AN67" i="79"/>
  <c r="AO67" i="79" s="1"/>
  <c r="AN45" i="79"/>
  <c r="AO45" i="79" s="1"/>
  <c r="AN20" i="79"/>
  <c r="AO20" i="79" s="1"/>
  <c r="AN97" i="79"/>
  <c r="AO97" i="79" s="1"/>
  <c r="AN93" i="79"/>
  <c r="AN60" i="79"/>
  <c r="AO60" i="79" s="1"/>
  <c r="AN55" i="79"/>
  <c r="AN54" i="79"/>
  <c r="AN53" i="79"/>
  <c r="AO53" i="79" s="1"/>
  <c r="AN52" i="79"/>
  <c r="AO52" i="79" s="1"/>
  <c r="AN51" i="79"/>
  <c r="AO51" i="79" s="1"/>
  <c r="AN50" i="79"/>
  <c r="AO50" i="79" s="1"/>
  <c r="AN49" i="79"/>
  <c r="AN48" i="79"/>
  <c r="AO48" i="79" s="1"/>
  <c r="AN31" i="79"/>
  <c r="AN30" i="79"/>
  <c r="AO30" i="79" s="1"/>
  <c r="AN29" i="79"/>
  <c r="AO29" i="79" s="1"/>
  <c r="AN28" i="79"/>
  <c r="AO28" i="79" s="1"/>
  <c r="AN27" i="79"/>
  <c r="AO27" i="79" s="1"/>
  <c r="AN26" i="79"/>
  <c r="AO26" i="79" s="1"/>
  <c r="AO93" i="79"/>
  <c r="AN73" i="79"/>
  <c r="AO73" i="79" s="1"/>
  <c r="AN37" i="79"/>
  <c r="AO37" i="79" s="1"/>
  <c r="AN24" i="79"/>
  <c r="AO24" i="79" s="1"/>
  <c r="AN11" i="79"/>
  <c r="AO11" i="79" s="1"/>
  <c r="AN70" i="79"/>
  <c r="AO70" i="79" s="1"/>
  <c r="AO56" i="79"/>
  <c r="AN38" i="79"/>
  <c r="AO38" i="79" s="1"/>
  <c r="AN21" i="79"/>
  <c r="AN12" i="79"/>
  <c r="AO12" i="79" s="1"/>
  <c r="AN92" i="79"/>
  <c r="AO92" i="79" s="1"/>
  <c r="AN75" i="79"/>
  <c r="AO75" i="79" s="1"/>
  <c r="AN40" i="79"/>
  <c r="AO40" i="79" s="1"/>
  <c r="AN33" i="79"/>
  <c r="AO33" i="79" s="1"/>
  <c r="AN14" i="79"/>
  <c r="AO14" i="79" s="1"/>
  <c r="AN9" i="79"/>
  <c r="AO9" i="79" s="1"/>
  <c r="AN89" i="79"/>
  <c r="AO89" i="79" s="1"/>
  <c r="AN76" i="79"/>
  <c r="AO76" i="79" s="1"/>
  <c r="AN69" i="79"/>
  <c r="AO69" i="79" s="1"/>
  <c r="AO55" i="79"/>
  <c r="AN36" i="79"/>
  <c r="AN35" i="79"/>
  <c r="AO35" i="79" s="1"/>
  <c r="AN87" i="79"/>
  <c r="AN85" i="79"/>
  <c r="AO85" i="79" s="1"/>
  <c r="AN72" i="79"/>
  <c r="AO72" i="79" s="1"/>
  <c r="AN58" i="79"/>
  <c r="AO58" i="79" s="1"/>
  <c r="AN41" i="79"/>
  <c r="AO41" i="79" s="1"/>
  <c r="AO31" i="79"/>
  <c r="AN16" i="79"/>
  <c r="AO16" i="79" s="1"/>
  <c r="AN81" i="79"/>
  <c r="AO81" i="79" s="1"/>
  <c r="AO36" i="79"/>
  <c r="AN22" i="79"/>
  <c r="AO22" i="79" s="1"/>
  <c r="AN90" i="79"/>
  <c r="AO90" i="79" s="1"/>
  <c r="AN68" i="79"/>
  <c r="AO68" i="79" s="1"/>
  <c r="AO54" i="79"/>
  <c r="AN39" i="79"/>
  <c r="AO39" i="79" s="1"/>
  <c r="AN56" i="79"/>
  <c r="AN44" i="79"/>
  <c r="AO44" i="79" s="1"/>
  <c r="AN34" i="79"/>
  <c r="AO34" i="79" s="1"/>
  <c r="AN96" i="79"/>
  <c r="AO96" i="79" s="1"/>
  <c r="AN88" i="79"/>
  <c r="AO88" i="79" s="1"/>
  <c r="AN42" i="79"/>
  <c r="AO42" i="79" s="1"/>
  <c r="AN25" i="79"/>
  <c r="AO25" i="79" s="1"/>
  <c r="AN23" i="79"/>
  <c r="AO23" i="79" s="1"/>
  <c r="AN86" i="79"/>
  <c r="AO86" i="79" s="1"/>
  <c r="AN71" i="79"/>
  <c r="AO71" i="79" s="1"/>
  <c r="AN59" i="79"/>
  <c r="AO59" i="79" s="1"/>
  <c r="AO49" i="79"/>
  <c r="AN32" i="79"/>
  <c r="AO32" i="79" s="1"/>
  <c r="AN10" i="79"/>
  <c r="AO10" i="79" s="1"/>
  <c r="AN91" i="79"/>
  <c r="AO91" i="79" s="1"/>
  <c r="AO21" i="79"/>
  <c r="AN15" i="79"/>
  <c r="AO15" i="79" s="1"/>
  <c r="AN8" i="79"/>
  <c r="AO8" i="79" s="1"/>
  <c r="AO57" i="79"/>
  <c r="AN13" i="79"/>
  <c r="AO13" i="79" s="1"/>
  <c r="AN74" i="79"/>
  <c r="AO74" i="79" s="1"/>
  <c r="AN57" i="79"/>
  <c r="AN43" i="79"/>
  <c r="AO43" i="79" s="1"/>
  <c r="AO87" i="79"/>
  <c r="AK64" i="202"/>
  <c r="AL64" i="202" s="1"/>
  <c r="AK63" i="202"/>
  <c r="AL63" i="202" s="1"/>
  <c r="AK62" i="202"/>
  <c r="AL62" i="202" s="1"/>
  <c r="AK61" i="202"/>
  <c r="AL61" i="202" s="1"/>
  <c r="AK60" i="202"/>
  <c r="AL60" i="202" s="1"/>
  <c r="AK59" i="202"/>
  <c r="AL59" i="202" s="1"/>
  <c r="AK58" i="202"/>
  <c r="AL58" i="202" s="1"/>
  <c r="AK48" i="202"/>
  <c r="AL48" i="202" s="1"/>
  <c r="AK38" i="202"/>
  <c r="AL37" i="202"/>
  <c r="AK28" i="202"/>
  <c r="AK27" i="202"/>
  <c r="AK26" i="202"/>
  <c r="AK25" i="202"/>
  <c r="AK83" i="202"/>
  <c r="AL83" i="202" s="1"/>
  <c r="AK56" i="202"/>
  <c r="AL56" i="202" s="1"/>
  <c r="AK46" i="202"/>
  <c r="AL46" i="202" s="1"/>
  <c r="AL45" i="202"/>
  <c r="AK36" i="202"/>
  <c r="AL36" i="202" s="1"/>
  <c r="AK23" i="202"/>
  <c r="AK50" i="202"/>
  <c r="AL50" i="202" s="1"/>
  <c r="AL49" i="202"/>
  <c r="AK40" i="202"/>
  <c r="AL39" i="202"/>
  <c r="AK30" i="202"/>
  <c r="AL30" i="202" s="1"/>
  <c r="AK13" i="202"/>
  <c r="AK49" i="202"/>
  <c r="AK39" i="202"/>
  <c r="AL38" i="202"/>
  <c r="AK29" i="202"/>
  <c r="AL29" i="202" s="1"/>
  <c r="AL28" i="202"/>
  <c r="AL27" i="202"/>
  <c r="AL26" i="202"/>
  <c r="AL25" i="202"/>
  <c r="AK12" i="202"/>
  <c r="AL12" i="202" s="1"/>
  <c r="AK80" i="202"/>
  <c r="AL80" i="202" s="1"/>
  <c r="AK75" i="202"/>
  <c r="AL75" i="202" s="1"/>
  <c r="AK70" i="202"/>
  <c r="AL70" i="202" s="1"/>
  <c r="AK65" i="202"/>
  <c r="AL65" i="202" s="1"/>
  <c r="AL42" i="202"/>
  <c r="AK41" i="202"/>
  <c r="AK33" i="202"/>
  <c r="AK16" i="202"/>
  <c r="AK15" i="202"/>
  <c r="AL9" i="202"/>
  <c r="AK96" i="202"/>
  <c r="AL96" i="202" s="1"/>
  <c r="AK92" i="202"/>
  <c r="AL92" i="202" s="1"/>
  <c r="AK89" i="202"/>
  <c r="AL89" i="202" s="1"/>
  <c r="AK42" i="202"/>
  <c r="AK37" i="202"/>
  <c r="AL34" i="202"/>
  <c r="AK24" i="202"/>
  <c r="AL24" i="202" s="1"/>
  <c r="AL18" i="202"/>
  <c r="AK17" i="202"/>
  <c r="AL17" i="202" s="1"/>
  <c r="AK9" i="202"/>
  <c r="AK86" i="202"/>
  <c r="AL86" i="202" s="1"/>
  <c r="AK78" i="202"/>
  <c r="AL78" i="202" s="1"/>
  <c r="AK73" i="202"/>
  <c r="AL73" i="202" s="1"/>
  <c r="AK68" i="202"/>
  <c r="AL68" i="202" s="1"/>
  <c r="AK51" i="202"/>
  <c r="AL51" i="202" s="1"/>
  <c r="AK43" i="202"/>
  <c r="AL43" i="202" s="1"/>
  <c r="AK34" i="202"/>
  <c r="AL19" i="202"/>
  <c r="AK18" i="202"/>
  <c r="AK10" i="202"/>
  <c r="AL10" i="202" s="1"/>
  <c r="AK95" i="202"/>
  <c r="AL95" i="202" s="1"/>
  <c r="AK88" i="202"/>
  <c r="AK85" i="202"/>
  <c r="AL85" i="202" s="1"/>
  <c r="AL41" i="202"/>
  <c r="AL40" i="202"/>
  <c r="AL33" i="202"/>
  <c r="AK32" i="202"/>
  <c r="AL32" i="202" s="1"/>
  <c r="AL16" i="202"/>
  <c r="AL15" i="202"/>
  <c r="AK14" i="202"/>
  <c r="AK84" i="202"/>
  <c r="AL84" i="202" s="1"/>
  <c r="AK82" i="202"/>
  <c r="AL82" i="202" s="1"/>
  <c r="AK35" i="202"/>
  <c r="AL35" i="202" s="1"/>
  <c r="AK20" i="202"/>
  <c r="AL20" i="202" s="1"/>
  <c r="AK54" i="202"/>
  <c r="AL54" i="202" s="1"/>
  <c r="AK47" i="202"/>
  <c r="AL47" i="202" s="1"/>
  <c r="AL23" i="202"/>
  <c r="AK93" i="202"/>
  <c r="AL93" i="202" s="1"/>
  <c r="AK91" i="202"/>
  <c r="AL91" i="202" s="1"/>
  <c r="AK67" i="202"/>
  <c r="AL67" i="202" s="1"/>
  <c r="AK52" i="202"/>
  <c r="AL52" i="202" s="1"/>
  <c r="AK45" i="202"/>
  <c r="AK98" i="202"/>
  <c r="AL98" i="202" s="1"/>
  <c r="AK71" i="202"/>
  <c r="AL71" i="202" s="1"/>
  <c r="AK69" i="202"/>
  <c r="AL69" i="202" s="1"/>
  <c r="AL21" i="202"/>
  <c r="AK87" i="202"/>
  <c r="AL87" i="202" s="1"/>
  <c r="AK77" i="202"/>
  <c r="AL77" i="202" s="1"/>
  <c r="AK21" i="202"/>
  <c r="AK81" i="202"/>
  <c r="AL81" i="202" s="1"/>
  <c r="AK79" i="202"/>
  <c r="AL79" i="202" s="1"/>
  <c r="AK57" i="202"/>
  <c r="AL57" i="202" s="1"/>
  <c r="AK55" i="202"/>
  <c r="AL55" i="202" s="1"/>
  <c r="AL31" i="202"/>
  <c r="AK19" i="202"/>
  <c r="AL13" i="202"/>
  <c r="AK8" i="202"/>
  <c r="AL8" i="202" s="1"/>
  <c r="AK94" i="202"/>
  <c r="AL94" i="202" s="1"/>
  <c r="AK31" i="202"/>
  <c r="AK66" i="202"/>
  <c r="AL66" i="202" s="1"/>
  <c r="AK53" i="202"/>
  <c r="AL53" i="202" s="1"/>
  <c r="AL44" i="202"/>
  <c r="AK22" i="202"/>
  <c r="AL22" i="202" s="1"/>
  <c r="AL14" i="202"/>
  <c r="AK11" i="202"/>
  <c r="AL11" i="202" s="1"/>
  <c r="AK76" i="202"/>
  <c r="AL76" i="202" s="1"/>
  <c r="AK74" i="202"/>
  <c r="AL74" i="202" s="1"/>
  <c r="AK97" i="202"/>
  <c r="AL97" i="202" s="1"/>
  <c r="AL88" i="202"/>
  <c r="AK90" i="202"/>
  <c r="AL90" i="202" s="1"/>
  <c r="AK72" i="202"/>
  <c r="AL72" i="202" s="1"/>
  <c r="AK44" i="202"/>
  <c r="AZ85" i="202"/>
  <c r="BA85" i="202" s="1"/>
  <c r="AZ77" i="202"/>
  <c r="AZ69" i="202"/>
  <c r="BA69" i="202" s="1"/>
  <c r="AZ61" i="202"/>
  <c r="AZ53" i="202"/>
  <c r="BA53" i="202" s="1"/>
  <c r="AZ45" i="202"/>
  <c r="BA45" i="202" s="1"/>
  <c r="AZ37" i="202"/>
  <c r="AZ29" i="202"/>
  <c r="AZ21" i="202"/>
  <c r="BA21" i="202" s="1"/>
  <c r="AZ13" i="202"/>
  <c r="BA13" i="202" s="1"/>
  <c r="AZ92" i="202"/>
  <c r="BA68" i="202"/>
  <c r="AZ93" i="202"/>
  <c r="AZ96" i="202"/>
  <c r="BA96" i="202" s="1"/>
  <c r="AZ89" i="202"/>
  <c r="BA89" i="202" s="1"/>
  <c r="AZ81" i="202"/>
  <c r="BA81" i="202" s="1"/>
  <c r="BA77" i="202"/>
  <c r="AZ73" i="202"/>
  <c r="BA73" i="202" s="1"/>
  <c r="AZ65" i="202"/>
  <c r="BA65" i="202" s="1"/>
  <c r="BA61" i="202"/>
  <c r="AZ57" i="202"/>
  <c r="BA57" i="202" s="1"/>
  <c r="AZ49" i="202"/>
  <c r="BA49" i="202" s="1"/>
  <c r="AZ41" i="202"/>
  <c r="BA41" i="202" s="1"/>
  <c r="BA37" i="202"/>
  <c r="AZ33" i="202"/>
  <c r="BA33" i="202" s="1"/>
  <c r="BA29" i="202"/>
  <c r="AZ25" i="202"/>
  <c r="BA25" i="202" s="1"/>
  <c r="AZ17" i="202"/>
  <c r="BA17" i="202" s="1"/>
  <c r="AZ9" i="202"/>
  <c r="BA9" i="202" s="1"/>
  <c r="AZ90" i="202"/>
  <c r="BA90" i="202" s="1"/>
  <c r="AZ83" i="202"/>
  <c r="BA83" i="202" s="1"/>
  <c r="AZ76" i="202"/>
  <c r="BA76" i="202" s="1"/>
  <c r="AZ55" i="202"/>
  <c r="BA55" i="202" s="1"/>
  <c r="AZ50" i="202"/>
  <c r="BA50" i="202" s="1"/>
  <c r="AZ43" i="202"/>
  <c r="BA43" i="202" s="1"/>
  <c r="AZ36" i="202"/>
  <c r="BA36" i="202" s="1"/>
  <c r="AZ15" i="202"/>
  <c r="BA15" i="202" s="1"/>
  <c r="AZ10" i="202"/>
  <c r="BA10" i="202" s="1"/>
  <c r="AZ94" i="202"/>
  <c r="BA94" i="202" s="1"/>
  <c r="AZ88" i="202"/>
  <c r="BA88" i="202" s="1"/>
  <c r="AZ62" i="202"/>
  <c r="BA62" i="202" s="1"/>
  <c r="AZ48" i="202"/>
  <c r="BA48" i="202" s="1"/>
  <c r="AZ22" i="202"/>
  <c r="BA22" i="202" s="1"/>
  <c r="AZ8" i="202"/>
  <c r="BA8" i="202" s="1"/>
  <c r="AZ87" i="202"/>
  <c r="BA87" i="202" s="1"/>
  <c r="AZ82" i="202"/>
  <c r="BA82" i="202" s="1"/>
  <c r="AZ75" i="202"/>
  <c r="BA75" i="202" s="1"/>
  <c r="AZ68" i="202"/>
  <c r="AZ47" i="202"/>
  <c r="BA47" i="202" s="1"/>
  <c r="AZ42" i="202"/>
  <c r="BA42" i="202" s="1"/>
  <c r="AZ35" i="202"/>
  <c r="BA35" i="202" s="1"/>
  <c r="AZ28" i="202"/>
  <c r="BA28" i="202" s="1"/>
  <c r="AZ95" i="202"/>
  <c r="BA95" i="202" s="1"/>
  <c r="AZ70" i="202"/>
  <c r="BA70" i="202" s="1"/>
  <c r="AZ56" i="202"/>
  <c r="BA56" i="202" s="1"/>
  <c r="AZ30" i="202"/>
  <c r="BA30" i="202" s="1"/>
  <c r="AZ16" i="202"/>
  <c r="BA16" i="202" s="1"/>
  <c r="AZ98" i="202"/>
  <c r="BA98" i="202" s="1"/>
  <c r="AZ66" i="202"/>
  <c r="BA66" i="202" s="1"/>
  <c r="AZ44" i="202"/>
  <c r="BA44" i="202" s="1"/>
  <c r="AZ31" i="202"/>
  <c r="BA31" i="202" s="1"/>
  <c r="AZ20" i="202"/>
  <c r="BA20" i="202" s="1"/>
  <c r="AZ11" i="202"/>
  <c r="BA11" i="202" s="1"/>
  <c r="AZ86" i="202"/>
  <c r="BA86" i="202" s="1"/>
  <c r="AZ64" i="202"/>
  <c r="BA64" i="202" s="1"/>
  <c r="AZ40" i="202"/>
  <c r="BA40" i="202" s="1"/>
  <c r="AZ97" i="202"/>
  <c r="BA97" i="202" s="1"/>
  <c r="AZ74" i="202"/>
  <c r="BA74" i="202" s="1"/>
  <c r="AZ63" i="202"/>
  <c r="BA63" i="202" s="1"/>
  <c r="AZ52" i="202"/>
  <c r="BA52" i="202" s="1"/>
  <c r="AZ39" i="202"/>
  <c r="BA39" i="202" s="1"/>
  <c r="AZ19" i="202"/>
  <c r="BA19" i="202" s="1"/>
  <c r="AZ72" i="202"/>
  <c r="BA72" i="202" s="1"/>
  <c r="BA93" i="202"/>
  <c r="AZ84" i="202"/>
  <c r="BA84" i="202" s="1"/>
  <c r="AZ71" i="202"/>
  <c r="BA71" i="202" s="1"/>
  <c r="AZ60" i="202"/>
  <c r="BA60" i="202" s="1"/>
  <c r="AZ51" i="202"/>
  <c r="BA51" i="202" s="1"/>
  <c r="AZ27" i="202"/>
  <c r="BA27" i="202" s="1"/>
  <c r="AZ18" i="202"/>
  <c r="BA18" i="202" s="1"/>
  <c r="BA92" i="202"/>
  <c r="AZ80" i="202"/>
  <c r="BA80" i="202" s="1"/>
  <c r="AZ38" i="202"/>
  <c r="BA38" i="202" s="1"/>
  <c r="AZ14" i="202"/>
  <c r="BA14" i="202" s="1"/>
  <c r="AZ79" i="202"/>
  <c r="BA79" i="202" s="1"/>
  <c r="AZ59" i="202"/>
  <c r="BA59" i="202" s="1"/>
  <c r="AZ26" i="202"/>
  <c r="BA26" i="202" s="1"/>
  <c r="AZ46" i="202"/>
  <c r="BA46" i="202" s="1"/>
  <c r="AZ24" i="202"/>
  <c r="BA24" i="202" s="1"/>
  <c r="AZ78" i="202"/>
  <c r="BA78" i="202" s="1"/>
  <c r="AZ54" i="202"/>
  <c r="BA54" i="202" s="1"/>
  <c r="AZ32" i="202"/>
  <c r="BA32" i="202" s="1"/>
  <c r="AZ34" i="202"/>
  <c r="BA34" i="202" s="1"/>
  <c r="AZ23" i="202"/>
  <c r="BA23" i="202" s="1"/>
  <c r="AZ12" i="202"/>
  <c r="BA12" i="202" s="1"/>
  <c r="AZ91" i="202"/>
  <c r="BA91" i="202" s="1"/>
  <c r="AZ67" i="202"/>
  <c r="BA67" i="202" s="1"/>
  <c r="AZ58" i="202"/>
  <c r="BA58" i="202" s="1"/>
  <c r="W109" i="74"/>
  <c r="W94" i="74"/>
  <c r="W93" i="74"/>
  <c r="W92" i="74"/>
  <c r="W91" i="74"/>
  <c r="W90" i="74"/>
  <c r="W89" i="74"/>
  <c r="W88" i="74"/>
  <c r="W87" i="74"/>
  <c r="W86" i="74"/>
  <c r="W85" i="74"/>
  <c r="W84" i="74"/>
  <c r="W83" i="74"/>
  <c r="W82" i="74"/>
  <c r="W65" i="74"/>
  <c r="W64" i="74"/>
  <c r="W60" i="74"/>
  <c r="W27" i="74"/>
  <c r="W16" i="74"/>
  <c r="W108" i="74"/>
  <c r="W66" i="74"/>
  <c r="W63" i="74"/>
  <c r="W61" i="74"/>
  <c r="W59" i="74"/>
  <c r="W58" i="74"/>
  <c r="W26" i="74"/>
  <c r="W15" i="74"/>
  <c r="W14" i="74"/>
  <c r="W107" i="74"/>
  <c r="W106" i="74"/>
  <c r="W68" i="74"/>
  <c r="W67" i="74"/>
  <c r="W62" i="74"/>
  <c r="W57" i="74"/>
  <c r="W56" i="74"/>
  <c r="W25" i="74"/>
  <c r="W13" i="74"/>
  <c r="W12" i="74"/>
  <c r="W112" i="74"/>
  <c r="W101" i="74"/>
  <c r="W100" i="74"/>
  <c r="W99" i="74"/>
  <c r="W98" i="74"/>
  <c r="W81" i="74"/>
  <c r="W29" i="74"/>
  <c r="W18" i="74"/>
  <c r="W111" i="74"/>
  <c r="W105" i="74"/>
  <c r="W76" i="74"/>
  <c r="W49" i="74"/>
  <c r="W44" i="74"/>
  <c r="W32" i="74"/>
  <c r="W23" i="74"/>
  <c r="W20" i="74"/>
  <c r="W10" i="74"/>
  <c r="W115" i="74"/>
  <c r="W95" i="74"/>
  <c r="W74" i="74"/>
  <c r="W71" i="74"/>
  <c r="W52" i="74"/>
  <c r="W41" i="74"/>
  <c r="W102" i="74"/>
  <c r="W79" i="74"/>
  <c r="W47" i="74"/>
  <c r="W39" i="74"/>
  <c r="W36" i="74"/>
  <c r="W24" i="74"/>
  <c r="W17" i="74"/>
  <c r="W11" i="74"/>
  <c r="W113" i="74"/>
  <c r="W103" i="74"/>
  <c r="W117" i="74"/>
  <c r="W114" i="74"/>
  <c r="W110" i="74"/>
  <c r="W104" i="74"/>
  <c r="W78" i="74"/>
  <c r="W70" i="74"/>
  <c r="W55" i="74"/>
  <c r="W46" i="74"/>
  <c r="W38" i="74"/>
  <c r="W28" i="74"/>
  <c r="W9" i="74"/>
  <c r="W53" i="74"/>
  <c r="W45" i="74"/>
  <c r="W37" i="74"/>
  <c r="W21" i="74"/>
  <c r="W51" i="74"/>
  <c r="W43" i="74"/>
  <c r="W19" i="74"/>
  <c r="W80" i="74"/>
  <c r="W35" i="74"/>
  <c r="W33" i="74"/>
  <c r="W116" i="74"/>
  <c r="W31" i="74"/>
  <c r="W73" i="74"/>
  <c r="W8" i="74"/>
  <c r="W96" i="74"/>
  <c r="W77" i="74"/>
  <c r="W75" i="74"/>
  <c r="W69" i="74"/>
  <c r="W54" i="74"/>
  <c r="W22" i="74"/>
  <c r="W50" i="74"/>
  <c r="W48" i="74"/>
  <c r="W42" i="74"/>
  <c r="W118" i="74"/>
  <c r="W40" i="74"/>
  <c r="W34" i="74"/>
  <c r="W97" i="74"/>
  <c r="W72" i="74"/>
  <c r="W30" i="74"/>
  <c r="AH96" i="87"/>
  <c r="AI96" i="87" s="1"/>
  <c r="AH87" i="87"/>
  <c r="AI87" i="87" s="1"/>
  <c r="AH84" i="87"/>
  <c r="AI84" i="87" s="1"/>
  <c r="AI82" i="87"/>
  <c r="AH64" i="87"/>
  <c r="AI64" i="87" s="1"/>
  <c r="AH55" i="87"/>
  <c r="AI55" i="87" s="1"/>
  <c r="AH31" i="87"/>
  <c r="AH11" i="87"/>
  <c r="AI11" i="87" s="1"/>
  <c r="AH95" i="87"/>
  <c r="AI95" i="87" s="1"/>
  <c r="AH86" i="87"/>
  <c r="AI86" i="87" s="1"/>
  <c r="AH85" i="87"/>
  <c r="AI85" i="87" s="1"/>
  <c r="BB85" i="87" s="1"/>
  <c r="AH63" i="87"/>
  <c r="AI63" i="87" s="1"/>
  <c r="AH58" i="87"/>
  <c r="AI58" i="87" s="1"/>
  <c r="AH57" i="87"/>
  <c r="AI57" i="87" s="1"/>
  <c r="AH56" i="87"/>
  <c r="AI56" i="87" s="1"/>
  <c r="AH32" i="87"/>
  <c r="AI32" i="87" s="1"/>
  <c r="AI31" i="87"/>
  <c r="AH12" i="87"/>
  <c r="AI12" i="87" s="1"/>
  <c r="AH93" i="87"/>
  <c r="AI93" i="87" s="1"/>
  <c r="AH88" i="87"/>
  <c r="AI88" i="87" s="1"/>
  <c r="AH41" i="87"/>
  <c r="AI41" i="87" s="1"/>
  <c r="AH17" i="87"/>
  <c r="AI17" i="87" s="1"/>
  <c r="AH83" i="87"/>
  <c r="AI83" i="87" s="1"/>
  <c r="AH78" i="87"/>
  <c r="AI78" i="87" s="1"/>
  <c r="AH73" i="87"/>
  <c r="AI73" i="87" s="1"/>
  <c r="AH68" i="87"/>
  <c r="AI68" i="87" s="1"/>
  <c r="AH53" i="87"/>
  <c r="AI53" i="87" s="1"/>
  <c r="AH47" i="87"/>
  <c r="AI47" i="87" s="1"/>
  <c r="AH29" i="87"/>
  <c r="AI29" i="87" s="1"/>
  <c r="AH18" i="87"/>
  <c r="AI18" i="87" s="1"/>
  <c r="AH98" i="87"/>
  <c r="AI98" i="87" s="1"/>
  <c r="AH94" i="87"/>
  <c r="AI94" i="87" s="1"/>
  <c r="AH42" i="87"/>
  <c r="AI42" i="87" s="1"/>
  <c r="AH19" i="87"/>
  <c r="AI19" i="87" s="1"/>
  <c r="AH79" i="87"/>
  <c r="AI79" i="87" s="1"/>
  <c r="AH74" i="87"/>
  <c r="AI74" i="87" s="1"/>
  <c r="AH69" i="87"/>
  <c r="AI69" i="87" s="1"/>
  <c r="AH54" i="87"/>
  <c r="AI54" i="87" s="1"/>
  <c r="AH48" i="87"/>
  <c r="AI48" i="87" s="1"/>
  <c r="AH30" i="87"/>
  <c r="AI30" i="87" s="1"/>
  <c r="AH20" i="87"/>
  <c r="AI20" i="87" s="1"/>
  <c r="AH8" i="87"/>
  <c r="AI8" i="87" s="1"/>
  <c r="AH89" i="87"/>
  <c r="AI89" i="87" s="1"/>
  <c r="AH43" i="87"/>
  <c r="AI43" i="87" s="1"/>
  <c r="AH34" i="87"/>
  <c r="AI34" i="87" s="1"/>
  <c r="AH21" i="87"/>
  <c r="AI21" i="87" s="1"/>
  <c r="AH9" i="87"/>
  <c r="AI9" i="87" s="1"/>
  <c r="AH97" i="87"/>
  <c r="AI97" i="87" s="1"/>
  <c r="AH82" i="87"/>
  <c r="AH77" i="87"/>
  <c r="AI77" i="87" s="1"/>
  <c r="AH72" i="87"/>
  <c r="AI72" i="87" s="1"/>
  <c r="AH67" i="87"/>
  <c r="AI67" i="87" s="1"/>
  <c r="AH62" i="87"/>
  <c r="AI62" i="87" s="1"/>
  <c r="AH52" i="87"/>
  <c r="AI52" i="87" s="1"/>
  <c r="AH46" i="87"/>
  <c r="AI46" i="87" s="1"/>
  <c r="AH40" i="87"/>
  <c r="AI40" i="87" s="1"/>
  <c r="AH28" i="87"/>
  <c r="AI28" i="87" s="1"/>
  <c r="AH16" i="87"/>
  <c r="AH92" i="87"/>
  <c r="AI92" i="87" s="1"/>
  <c r="AH14" i="87"/>
  <c r="AI14" i="87" s="1"/>
  <c r="AH90" i="87"/>
  <c r="AI90" i="87" s="1"/>
  <c r="AH45" i="87"/>
  <c r="AI45" i="87" s="1"/>
  <c r="AH33" i="87"/>
  <c r="AI33" i="87" s="1"/>
  <c r="AH23" i="87"/>
  <c r="AI23" i="87" s="1"/>
  <c r="AH10" i="87"/>
  <c r="AI10" i="87" s="1"/>
  <c r="AH75" i="87"/>
  <c r="AI75" i="87" s="1"/>
  <c r="AH65" i="87"/>
  <c r="AI65" i="87" s="1"/>
  <c r="AH60" i="87"/>
  <c r="AI60" i="87" s="1"/>
  <c r="AH27" i="87"/>
  <c r="AI27" i="87" s="1"/>
  <c r="AH25" i="87"/>
  <c r="AI25" i="87" s="1"/>
  <c r="AH81" i="87"/>
  <c r="AI81" i="87" s="1"/>
  <c r="AH71" i="87"/>
  <c r="AI71" i="87" s="1"/>
  <c r="AH39" i="87"/>
  <c r="AI39" i="87" s="1"/>
  <c r="AH35" i="87"/>
  <c r="AI35" i="87" s="1"/>
  <c r="AH37" i="87"/>
  <c r="AI37" i="87" s="1"/>
  <c r="AH15" i="87"/>
  <c r="AI15" i="87" s="1"/>
  <c r="AH50" i="87"/>
  <c r="AI50" i="87" s="1"/>
  <c r="AH22" i="87"/>
  <c r="AI22" i="87" s="1"/>
  <c r="AI13" i="87"/>
  <c r="AH91" i="87"/>
  <c r="AI91" i="87" s="1"/>
  <c r="AH61" i="87"/>
  <c r="AI61" i="87" s="1"/>
  <c r="AH44" i="87"/>
  <c r="AI44" i="87" s="1"/>
  <c r="AH24" i="87"/>
  <c r="AI24" i="87" s="1"/>
  <c r="AH13" i="87"/>
  <c r="AH80" i="87"/>
  <c r="AI80" i="87" s="1"/>
  <c r="AH70" i="87"/>
  <c r="AI70" i="87" s="1"/>
  <c r="AH26" i="87"/>
  <c r="AI26" i="87" s="1"/>
  <c r="AI16" i="87"/>
  <c r="AH76" i="87"/>
  <c r="AI76" i="87" s="1"/>
  <c r="AH66" i="87"/>
  <c r="AI66" i="87" s="1"/>
  <c r="AH59" i="87"/>
  <c r="AI59" i="87" s="1"/>
  <c r="AI51" i="87"/>
  <c r="AH51" i="87"/>
  <c r="AH49" i="87"/>
  <c r="AI49" i="87" s="1"/>
  <c r="AH38" i="87"/>
  <c r="AI38" i="87" s="1"/>
  <c r="AH36" i="87"/>
  <c r="AI36" i="87" s="1"/>
  <c r="AW93" i="87"/>
  <c r="AX93" i="87" s="1"/>
  <c r="AW89" i="87"/>
  <c r="AX89" i="87" s="1"/>
  <c r="AW81" i="87"/>
  <c r="AX81" i="87" s="1"/>
  <c r="AW73" i="87"/>
  <c r="AX73" i="87" s="1"/>
  <c r="AW62" i="87"/>
  <c r="AX62" i="87" s="1"/>
  <c r="AW58" i="87"/>
  <c r="AX58" i="87" s="1"/>
  <c r="AW51" i="87"/>
  <c r="AX51" i="87" s="1"/>
  <c r="AW44" i="87"/>
  <c r="AX44" i="87" s="1"/>
  <c r="AW22" i="87"/>
  <c r="AX22" i="87" s="1"/>
  <c r="AW18" i="87"/>
  <c r="AX18" i="87" s="1"/>
  <c r="AW11" i="87"/>
  <c r="AX11" i="87" s="1"/>
  <c r="AW97" i="87"/>
  <c r="AX97" i="87" s="1"/>
  <c r="AW70" i="87"/>
  <c r="AX70" i="87" s="1"/>
  <c r="AW66" i="87"/>
  <c r="AX66" i="87" s="1"/>
  <c r="AW55" i="87"/>
  <c r="AW40" i="87"/>
  <c r="AX40" i="87" s="1"/>
  <c r="AW37" i="87"/>
  <c r="AX37" i="87" s="1"/>
  <c r="AW33" i="87"/>
  <c r="AX33" i="87" s="1"/>
  <c r="AW15" i="87"/>
  <c r="AW82" i="87"/>
  <c r="AX82" i="87" s="1"/>
  <c r="AW35" i="87"/>
  <c r="AX35" i="87" s="1"/>
  <c r="AW26" i="87"/>
  <c r="AX26" i="87" s="1"/>
  <c r="AW67" i="87"/>
  <c r="AX67" i="87" s="1"/>
  <c r="AW57" i="87"/>
  <c r="AX57" i="87" s="1"/>
  <c r="AW53" i="87"/>
  <c r="AX53" i="87" s="1"/>
  <c r="AW48" i="87"/>
  <c r="AX48" i="87" s="1"/>
  <c r="AW39" i="87"/>
  <c r="AX39" i="87" s="1"/>
  <c r="AW25" i="87"/>
  <c r="AX25" i="87" s="1"/>
  <c r="AW21" i="87"/>
  <c r="AX21" i="87" s="1"/>
  <c r="AW16" i="87"/>
  <c r="AX16" i="87" s="1"/>
  <c r="AW95" i="87"/>
  <c r="AX95" i="87" s="1"/>
  <c r="AW91" i="87"/>
  <c r="AX91" i="87" s="1"/>
  <c r="AW86" i="87"/>
  <c r="AX86" i="87" s="1"/>
  <c r="AW80" i="87"/>
  <c r="AX80" i="87" s="1"/>
  <c r="AW76" i="87"/>
  <c r="AX76" i="87" s="1"/>
  <c r="AW71" i="87"/>
  <c r="AX71" i="87" s="1"/>
  <c r="AW43" i="87"/>
  <c r="AX43" i="87" s="1"/>
  <c r="AW34" i="87"/>
  <c r="AX34" i="87" s="1"/>
  <c r="AW30" i="87"/>
  <c r="AX30" i="87" s="1"/>
  <c r="AW12" i="87"/>
  <c r="AX12" i="87" s="1"/>
  <c r="AW85" i="87"/>
  <c r="AX85" i="87" s="1"/>
  <c r="AW61" i="87"/>
  <c r="AX61" i="87" s="1"/>
  <c r="AW56" i="87"/>
  <c r="AX56" i="87" s="1"/>
  <c r="AW47" i="87"/>
  <c r="AX47" i="87" s="1"/>
  <c r="AW29" i="87"/>
  <c r="AX29" i="87" s="1"/>
  <c r="AW24" i="87"/>
  <c r="AX24" i="87" s="1"/>
  <c r="AW90" i="87"/>
  <c r="AX90" i="87" s="1"/>
  <c r="AX79" i="87"/>
  <c r="AW75" i="87"/>
  <c r="AX75" i="87" s="1"/>
  <c r="AW65" i="87"/>
  <c r="AX65" i="87" s="1"/>
  <c r="AW52" i="87"/>
  <c r="AX52" i="87" s="1"/>
  <c r="AW42" i="87"/>
  <c r="AX42" i="87" s="1"/>
  <c r="AW38" i="87"/>
  <c r="AX38" i="87" s="1"/>
  <c r="AW20" i="87"/>
  <c r="AX20" i="87" s="1"/>
  <c r="AX15" i="87"/>
  <c r="AW10" i="87"/>
  <c r="AX10" i="87" s="1"/>
  <c r="AW96" i="87"/>
  <c r="AX96" i="87" s="1"/>
  <c r="AW92" i="87"/>
  <c r="AX92" i="87" s="1"/>
  <c r="AW87" i="87"/>
  <c r="AX87" i="87" s="1"/>
  <c r="AW77" i="87"/>
  <c r="AX77" i="87" s="1"/>
  <c r="AW68" i="87"/>
  <c r="AX68" i="87" s="1"/>
  <c r="AW63" i="87"/>
  <c r="AX63" i="87" s="1"/>
  <c r="AW49" i="87"/>
  <c r="AX49" i="87" s="1"/>
  <c r="AW45" i="87"/>
  <c r="AX45" i="87" s="1"/>
  <c r="AW31" i="87"/>
  <c r="AW17" i="87"/>
  <c r="AW13" i="87"/>
  <c r="AX13" i="87" s="1"/>
  <c r="AW8" i="87"/>
  <c r="AX8" i="87" s="1"/>
  <c r="AW41" i="87"/>
  <c r="AW74" i="87"/>
  <c r="AX74" i="87" s="1"/>
  <c r="AW50" i="87"/>
  <c r="AX50" i="87" s="1"/>
  <c r="AW28" i="87"/>
  <c r="AX28" i="87" s="1"/>
  <c r="AX17" i="87"/>
  <c r="AW98" i="87"/>
  <c r="AX98" i="87" s="1"/>
  <c r="AX14" i="87"/>
  <c r="AW84" i="87"/>
  <c r="AX84" i="87" s="1"/>
  <c r="AW72" i="87"/>
  <c r="AX72" i="87" s="1"/>
  <c r="AW60" i="87"/>
  <c r="AX60" i="87" s="1"/>
  <c r="AW27" i="87"/>
  <c r="AX27" i="87" s="1"/>
  <c r="AW14" i="87"/>
  <c r="AW94" i="87"/>
  <c r="AX94" i="87" s="1"/>
  <c r="AW83" i="87"/>
  <c r="AX83" i="87" s="1"/>
  <c r="AW69" i="87"/>
  <c r="AX69" i="87" s="1"/>
  <c r="AW59" i="87"/>
  <c r="AX59" i="87" s="1"/>
  <c r="AW46" i="87"/>
  <c r="AX46" i="87" s="1"/>
  <c r="AW36" i="87"/>
  <c r="AX36" i="87" s="1"/>
  <c r="AW79" i="87"/>
  <c r="AW32" i="87"/>
  <c r="AX32" i="87" s="1"/>
  <c r="AW23" i="87"/>
  <c r="AX23" i="87" s="1"/>
  <c r="AX55" i="87"/>
  <c r="AX78" i="87"/>
  <c r="AW9" i="87"/>
  <c r="AX9" i="87" s="1"/>
  <c r="AW88" i="87"/>
  <c r="AX88" i="87" s="1"/>
  <c r="AW78" i="87"/>
  <c r="AW64" i="87"/>
  <c r="AX64" i="87" s="1"/>
  <c r="AW54" i="87"/>
  <c r="AX54" i="87" s="1"/>
  <c r="AX41" i="87"/>
  <c r="AX31" i="87"/>
  <c r="AW19" i="87"/>
  <c r="AX19" i="87" s="1"/>
  <c r="W94" i="87"/>
  <c r="W61" i="87"/>
  <c r="W60" i="87"/>
  <c r="W22" i="87"/>
  <c r="W21" i="87"/>
  <c r="W20" i="87"/>
  <c r="W19" i="87"/>
  <c r="W18" i="87"/>
  <c r="W17" i="87"/>
  <c r="W16" i="87"/>
  <c r="W15" i="87"/>
  <c r="W14" i="87"/>
  <c r="W93" i="87"/>
  <c r="W36" i="87"/>
  <c r="W35" i="87"/>
  <c r="W34" i="87"/>
  <c r="W23" i="87"/>
  <c r="W91" i="87"/>
  <c r="W81" i="87"/>
  <c r="W76" i="87"/>
  <c r="W71" i="87"/>
  <c r="W66" i="87"/>
  <c r="W59" i="87"/>
  <c r="W58" i="87"/>
  <c r="W50" i="87"/>
  <c r="W38" i="87"/>
  <c r="W13" i="87"/>
  <c r="W12" i="87"/>
  <c r="W92" i="87"/>
  <c r="W51" i="87"/>
  <c r="W45" i="87"/>
  <c r="W39" i="87"/>
  <c r="W27" i="87"/>
  <c r="W97" i="87"/>
  <c r="W82" i="87"/>
  <c r="W77" i="87"/>
  <c r="W72" i="87"/>
  <c r="W67" i="87"/>
  <c r="W62" i="87"/>
  <c r="W52" i="87"/>
  <c r="W46" i="87"/>
  <c r="W40" i="87"/>
  <c r="W28" i="87"/>
  <c r="W88" i="87"/>
  <c r="W63" i="87"/>
  <c r="W41" i="87"/>
  <c r="W83" i="87"/>
  <c r="W78" i="87"/>
  <c r="W73" i="87"/>
  <c r="W68" i="87"/>
  <c r="W53" i="87"/>
  <c r="W47" i="87"/>
  <c r="W29" i="87"/>
  <c r="W96" i="87"/>
  <c r="W90" i="87"/>
  <c r="W87" i="87"/>
  <c r="W57" i="87"/>
  <c r="W44" i="87"/>
  <c r="W37" i="87"/>
  <c r="W26" i="87"/>
  <c r="W25" i="87"/>
  <c r="W11" i="87"/>
  <c r="W80" i="87"/>
  <c r="W70" i="87"/>
  <c r="W55" i="87"/>
  <c r="W98" i="87"/>
  <c r="W49" i="87"/>
  <c r="W43" i="87"/>
  <c r="W8" i="87"/>
  <c r="W85" i="87"/>
  <c r="W31" i="87"/>
  <c r="W79" i="87"/>
  <c r="W69" i="87"/>
  <c r="W54" i="87"/>
  <c r="W33" i="87"/>
  <c r="W10" i="87"/>
  <c r="W99" i="87"/>
  <c r="W75" i="87"/>
  <c r="W65" i="87"/>
  <c r="W95" i="87"/>
  <c r="W56" i="87"/>
  <c r="W48" i="87"/>
  <c r="W42" i="87"/>
  <c r="W89" i="87"/>
  <c r="W30" i="87"/>
  <c r="W84" i="87"/>
  <c r="W9" i="87"/>
  <c r="W86" i="87"/>
  <c r="W74" i="87"/>
  <c r="W64" i="87"/>
  <c r="W32" i="87"/>
  <c r="W24" i="87"/>
  <c r="W99" i="76"/>
  <c r="W99" i="73"/>
  <c r="AT31" i="74"/>
  <c r="AU31" i="74" s="1"/>
  <c r="AT30" i="74"/>
  <c r="AU30" i="74" s="1"/>
  <c r="AT29" i="74"/>
  <c r="AU29" i="74" s="1"/>
  <c r="AT28" i="74"/>
  <c r="AU28" i="74" s="1"/>
  <c r="AT27" i="74"/>
  <c r="AU27" i="74" s="1"/>
  <c r="AT26" i="74"/>
  <c r="AU26" i="74" s="1"/>
  <c r="AT25" i="74"/>
  <c r="AU25" i="74" s="1"/>
  <c r="AT24" i="74"/>
  <c r="AU24" i="74" s="1"/>
  <c r="AT23" i="74"/>
  <c r="AU23" i="74" s="1"/>
  <c r="AT22" i="74"/>
  <c r="AU22" i="74" s="1"/>
  <c r="AT21" i="74"/>
  <c r="AU21" i="74" s="1"/>
  <c r="AT20" i="74"/>
  <c r="AU20" i="74" s="1"/>
  <c r="AT19" i="74"/>
  <c r="AU19" i="74" s="1"/>
  <c r="AT18" i="74"/>
  <c r="AU18" i="74" s="1"/>
  <c r="AT17" i="74"/>
  <c r="AU17" i="74" s="1"/>
  <c r="AT16" i="74"/>
  <c r="AU16" i="74" s="1"/>
  <c r="AT15" i="74"/>
  <c r="AU15" i="74" s="1"/>
  <c r="AT14" i="74"/>
  <c r="AU14" i="74" s="1"/>
  <c r="AT13" i="74"/>
  <c r="AU13" i="74" s="1"/>
  <c r="AT28" i="72"/>
  <c r="AU28" i="72" s="1"/>
  <c r="AT27" i="72"/>
  <c r="AU27" i="72" s="1"/>
  <c r="AT26" i="72"/>
  <c r="AU26" i="72" s="1"/>
  <c r="AT25" i="72"/>
  <c r="AU25" i="72" s="1"/>
  <c r="AT24" i="72"/>
  <c r="AU24" i="72" s="1"/>
  <c r="AT23" i="72"/>
  <c r="AU23" i="72" s="1"/>
  <c r="AT22" i="72"/>
  <c r="AU22" i="72" s="1"/>
  <c r="AT21" i="72"/>
  <c r="AU21" i="72" s="1"/>
  <c r="AT20" i="72"/>
  <c r="AU20" i="72" s="1"/>
  <c r="AT19" i="72"/>
  <c r="AU19" i="72" s="1"/>
  <c r="AT18" i="72"/>
  <c r="AU18" i="72" s="1"/>
  <c r="AT17" i="72"/>
  <c r="AU17" i="72" s="1"/>
  <c r="AT16" i="72"/>
  <c r="AU16" i="72" s="1"/>
  <c r="AT15" i="72"/>
  <c r="AU15" i="72" s="1"/>
  <c r="AT14" i="72"/>
  <c r="AU14" i="72" s="1"/>
  <c r="AT13" i="72"/>
  <c r="AU13" i="72" s="1"/>
  <c r="AT34" i="70"/>
  <c r="AU34" i="70" s="1"/>
  <c r="AT33" i="70"/>
  <c r="AU33" i="70" s="1"/>
  <c r="AT32" i="70"/>
  <c r="AU32" i="70" s="1"/>
  <c r="AT31" i="70"/>
  <c r="AU31" i="70" s="1"/>
  <c r="AT30" i="70"/>
  <c r="AU30" i="70" s="1"/>
  <c r="AT29" i="70"/>
  <c r="AT28" i="70"/>
  <c r="AU28" i="70" s="1"/>
  <c r="AT27" i="70"/>
  <c r="AU27" i="70" s="1"/>
  <c r="AT26" i="70"/>
  <c r="AU26" i="70" s="1"/>
  <c r="AT25" i="70"/>
  <c r="AU25" i="70" s="1"/>
  <c r="AT24" i="70"/>
  <c r="AT23" i="70"/>
  <c r="AU23" i="70" s="1"/>
  <c r="AT22" i="70"/>
  <c r="AU22" i="70" s="1"/>
  <c r="AT21" i="70"/>
  <c r="AT20" i="70"/>
  <c r="AU20" i="70" s="1"/>
  <c r="AT19" i="70"/>
  <c r="AU19" i="70" s="1"/>
  <c r="AT18" i="70"/>
  <c r="AU18" i="70" s="1"/>
  <c r="AT17" i="70"/>
  <c r="AT16" i="70"/>
  <c r="AU16" i="70" s="1"/>
  <c r="AT15" i="70"/>
  <c r="AU15" i="70" s="1"/>
  <c r="AT14" i="70"/>
  <c r="AU14" i="70" s="1"/>
  <c r="AT13" i="70"/>
  <c r="AU13" i="70" s="1"/>
  <c r="AU29" i="70"/>
  <c r="AU24" i="70"/>
  <c r="AU21" i="70"/>
  <c r="AU17" i="70"/>
  <c r="AT12" i="70"/>
  <c r="AU12" i="70" s="1"/>
  <c r="AT11" i="70"/>
  <c r="AU11" i="70" s="1"/>
  <c r="AT42" i="89"/>
  <c r="AU42" i="89" s="1"/>
  <c r="AT41" i="89"/>
  <c r="AU41" i="89" s="1"/>
  <c r="AT35" i="89"/>
  <c r="AU35" i="89" s="1"/>
  <c r="AT33" i="89"/>
  <c r="AU33" i="89" s="1"/>
  <c r="AT31" i="89"/>
  <c r="AU31" i="89" s="1"/>
  <c r="AT29" i="89"/>
  <c r="AU29" i="89" s="1"/>
  <c r="AT27" i="89"/>
  <c r="AU27" i="89" s="1"/>
  <c r="AT25" i="89"/>
  <c r="AU25" i="89" s="1"/>
  <c r="AT23" i="89"/>
  <c r="AU23" i="89" s="1"/>
  <c r="AT21" i="89"/>
  <c r="AU21" i="89" s="1"/>
  <c r="AT20" i="89"/>
  <c r="AU20" i="89" s="1"/>
  <c r="AT39" i="89"/>
  <c r="AU39" i="89" s="1"/>
  <c r="AT38" i="89"/>
  <c r="AU38" i="89" s="1"/>
  <c r="AT37" i="89"/>
  <c r="AU37" i="89" s="1"/>
  <c r="AT40" i="89"/>
  <c r="AU40" i="89" s="1"/>
  <c r="AT32" i="89"/>
  <c r="AU32" i="89" s="1"/>
  <c r="AT24" i="89"/>
  <c r="AU24" i="89" s="1"/>
  <c r="AT22" i="89"/>
  <c r="AU22" i="89" s="1"/>
  <c r="AT28" i="89"/>
  <c r="AU28" i="89" s="1"/>
  <c r="AT34" i="89"/>
  <c r="AU34" i="89" s="1"/>
  <c r="AT30" i="89"/>
  <c r="AU30" i="89" s="1"/>
  <c r="AT26" i="89"/>
  <c r="AU26" i="89" s="1"/>
  <c r="AT36" i="89"/>
  <c r="AU36" i="89" s="1"/>
  <c r="AT94" i="69"/>
  <c r="AU94" i="69" s="1"/>
  <c r="AT93" i="69"/>
  <c r="AU93" i="69" s="1"/>
  <c r="AT92" i="69"/>
  <c r="AU92" i="69" s="1"/>
  <c r="AT91" i="69"/>
  <c r="AU91" i="69" s="1"/>
  <c r="AT90" i="69"/>
  <c r="AU90" i="69" s="1"/>
  <c r="AT89" i="69"/>
  <c r="AU89" i="69" s="1"/>
  <c r="AT88" i="69"/>
  <c r="AU88" i="69" s="1"/>
  <c r="AT87" i="69"/>
  <c r="AU87" i="69" s="1"/>
  <c r="AT86" i="69"/>
  <c r="AT85" i="69"/>
  <c r="AU85" i="69" s="1"/>
  <c r="AT84" i="69"/>
  <c r="AU84" i="69" s="1"/>
  <c r="AU86" i="69"/>
  <c r="AT83" i="69"/>
  <c r="AU83" i="69" s="1"/>
  <c r="AT82" i="69"/>
  <c r="AU82" i="69" s="1"/>
  <c r="AT80" i="69"/>
  <c r="AU80" i="69" s="1"/>
  <c r="AT78" i="69"/>
  <c r="AU78" i="69" s="1"/>
  <c r="AT76" i="69"/>
  <c r="AU76" i="69" s="1"/>
  <c r="AT74" i="69"/>
  <c r="AU74" i="69" s="1"/>
  <c r="AT77" i="69"/>
  <c r="AU77" i="69" s="1"/>
  <c r="AT75" i="69"/>
  <c r="AU75" i="69" s="1"/>
  <c r="AT81" i="69"/>
  <c r="AU81" i="69" s="1"/>
  <c r="AT79" i="69"/>
  <c r="AU79" i="69" s="1"/>
  <c r="AT73" i="69"/>
  <c r="AU73" i="69" s="1"/>
  <c r="AT72" i="69"/>
  <c r="AU72" i="69" s="1"/>
  <c r="AT94" i="88"/>
  <c r="AU94" i="88" s="1"/>
  <c r="AT93" i="88"/>
  <c r="AU93" i="88" s="1"/>
  <c r="AT92" i="88"/>
  <c r="AU92" i="88" s="1"/>
  <c r="AT91" i="88"/>
  <c r="AU91" i="88" s="1"/>
  <c r="AT90" i="88"/>
  <c r="AU90" i="88" s="1"/>
  <c r="AT89" i="88"/>
  <c r="AU89" i="88" s="1"/>
  <c r="AT88" i="88"/>
  <c r="AU88" i="88" s="1"/>
  <c r="AT87" i="88"/>
  <c r="AU87" i="88" s="1"/>
  <c r="AT86" i="88"/>
  <c r="AU86" i="88" s="1"/>
  <c r="AT85" i="88"/>
  <c r="AU85" i="88" s="1"/>
  <c r="AT84" i="88"/>
  <c r="AU84" i="88" s="1"/>
  <c r="AT83" i="88"/>
  <c r="AU83" i="88" s="1"/>
  <c r="AT82" i="88"/>
  <c r="AU82" i="88" s="1"/>
  <c r="AT81" i="88"/>
  <c r="AU81" i="88" s="1"/>
  <c r="AT80" i="88"/>
  <c r="AU80" i="88" s="1"/>
  <c r="AT79" i="88"/>
  <c r="AU79" i="88" s="1"/>
  <c r="AT78" i="88"/>
  <c r="AU78" i="88" s="1"/>
  <c r="AT77" i="88"/>
  <c r="AU77" i="88" s="1"/>
  <c r="AT76" i="88"/>
  <c r="AU76" i="88" s="1"/>
  <c r="AT75" i="88"/>
  <c r="AU75" i="88" s="1"/>
  <c r="AW99" i="91"/>
  <c r="AX99" i="91" s="1"/>
  <c r="AT102" i="74"/>
  <c r="AU102" i="74" s="1"/>
  <c r="AT95" i="74"/>
  <c r="AU95" i="74" s="1"/>
  <c r="AT92" i="74"/>
  <c r="AU92" i="74" s="1"/>
  <c r="AT86" i="74"/>
  <c r="AU86" i="74" s="1"/>
  <c r="AT78" i="74"/>
  <c r="AU78" i="74" s="1"/>
  <c r="AT76" i="74"/>
  <c r="AU76" i="74" s="1"/>
  <c r="AT73" i="74"/>
  <c r="AU73" i="74" s="1"/>
  <c r="AT70" i="74"/>
  <c r="AU70" i="74" s="1"/>
  <c r="AT67" i="74"/>
  <c r="AU67" i="74" s="1"/>
  <c r="AT65" i="74"/>
  <c r="AU65" i="74" s="1"/>
  <c r="AT59" i="74"/>
  <c r="AU59" i="74" s="1"/>
  <c r="AT44" i="74"/>
  <c r="AU44" i="74" s="1"/>
  <c r="AT42" i="74"/>
  <c r="AU42" i="74" s="1"/>
  <c r="AT34" i="74"/>
  <c r="AU34" i="74" s="1"/>
  <c r="AT33" i="74"/>
  <c r="AU33" i="74" s="1"/>
  <c r="AT118" i="74"/>
  <c r="AU118" i="74" s="1"/>
  <c r="AT117" i="74"/>
  <c r="AU117" i="74" s="1"/>
  <c r="AT116" i="74"/>
  <c r="AU116" i="74" s="1"/>
  <c r="AT106" i="74"/>
  <c r="AU106" i="74" s="1"/>
  <c r="AT101" i="74"/>
  <c r="AU101" i="74" s="1"/>
  <c r="AT94" i="74"/>
  <c r="AU94" i="74" s="1"/>
  <c r="AT80" i="74"/>
  <c r="AU80" i="74" s="1"/>
  <c r="AT77" i="74"/>
  <c r="AU77" i="74" s="1"/>
  <c r="AT46" i="74"/>
  <c r="AU46" i="74" s="1"/>
  <c r="AT37" i="74"/>
  <c r="AU37" i="74" s="1"/>
  <c r="AT115" i="74"/>
  <c r="AU115" i="74" s="1"/>
  <c r="AT114" i="74"/>
  <c r="AU114" i="74" s="1"/>
  <c r="AT100" i="74"/>
  <c r="AU100" i="74" s="1"/>
  <c r="AT96" i="74"/>
  <c r="AU96" i="74" s="1"/>
  <c r="AT79" i="74"/>
  <c r="AU79" i="74" s="1"/>
  <c r="AT75" i="74"/>
  <c r="AU75" i="74" s="1"/>
  <c r="AT71" i="74"/>
  <c r="AU71" i="74" s="1"/>
  <c r="AT69" i="74"/>
  <c r="AU69" i="74" s="1"/>
  <c r="AT56" i="74"/>
  <c r="AU56" i="74" s="1"/>
  <c r="AT36" i="74"/>
  <c r="AU36" i="74" s="1"/>
  <c r="AT113" i="74"/>
  <c r="AU113" i="74" s="1"/>
  <c r="AT105" i="74"/>
  <c r="AU105" i="74" s="1"/>
  <c r="AT99" i="74"/>
  <c r="AU99" i="74" s="1"/>
  <c r="AT88" i="74"/>
  <c r="AU88" i="74" s="1"/>
  <c r="AT83" i="74"/>
  <c r="AU83" i="74" s="1"/>
  <c r="AT55" i="74"/>
  <c r="AU55" i="74" s="1"/>
  <c r="AT47" i="74"/>
  <c r="AU47" i="74" s="1"/>
  <c r="AT38" i="74"/>
  <c r="AU38" i="74" s="1"/>
  <c r="AT8" i="74"/>
  <c r="AU8" i="74" s="1"/>
  <c r="AT112" i="74"/>
  <c r="AU112" i="74" s="1"/>
  <c r="AT111" i="74"/>
  <c r="AU111" i="74" s="1"/>
  <c r="AT93" i="74"/>
  <c r="AU93" i="74" s="1"/>
  <c r="AT85" i="74"/>
  <c r="AU85" i="74" s="1"/>
  <c r="AT82" i="74"/>
  <c r="AU82" i="74" s="1"/>
  <c r="AT81" i="74"/>
  <c r="AU81" i="74" s="1"/>
  <c r="AT54" i="74"/>
  <c r="AU54" i="74" s="1"/>
  <c r="AT48" i="74"/>
  <c r="AU48" i="74" s="1"/>
  <c r="AT40" i="74"/>
  <c r="AU40" i="74" s="1"/>
  <c r="AT110" i="74"/>
  <c r="AU110" i="74" s="1"/>
  <c r="AT104" i="74"/>
  <c r="AU104" i="74" s="1"/>
  <c r="AT98" i="74"/>
  <c r="AU98" i="74" s="1"/>
  <c r="AT91" i="74"/>
  <c r="AU91" i="74" s="1"/>
  <c r="AT87" i="74"/>
  <c r="AU87" i="74" s="1"/>
  <c r="AT64" i="74"/>
  <c r="AU64" i="74" s="1"/>
  <c r="AT62" i="74"/>
  <c r="AU62" i="74" s="1"/>
  <c r="AT49" i="74"/>
  <c r="AU49" i="74" s="1"/>
  <c r="AT41" i="74"/>
  <c r="AU41" i="74" s="1"/>
  <c r="AT39" i="74"/>
  <c r="AU39" i="74" s="1"/>
  <c r="AT12" i="74"/>
  <c r="AU12" i="74" s="1"/>
  <c r="AT9" i="74"/>
  <c r="AU9" i="74" s="1"/>
  <c r="AT103" i="74"/>
  <c r="AU103" i="74" s="1"/>
  <c r="AT97" i="74"/>
  <c r="AU97" i="74" s="1"/>
  <c r="AT90" i="74"/>
  <c r="AU90" i="74" s="1"/>
  <c r="AT66" i="74"/>
  <c r="AU66" i="74" s="1"/>
  <c r="AT63" i="74"/>
  <c r="AU63" i="74" s="1"/>
  <c r="AT60" i="74"/>
  <c r="AU60" i="74" s="1"/>
  <c r="AT58" i="74"/>
  <c r="AU58" i="74" s="1"/>
  <c r="AT50" i="74"/>
  <c r="AU50" i="74" s="1"/>
  <c r="AT43" i="74"/>
  <c r="AU43" i="74" s="1"/>
  <c r="AT11" i="74"/>
  <c r="AU11" i="74" s="1"/>
  <c r="AT10" i="74"/>
  <c r="AU10" i="74" s="1"/>
  <c r="AT32" i="74"/>
  <c r="AU32" i="74" s="1"/>
  <c r="AT84" i="74"/>
  <c r="AU84" i="74" s="1"/>
  <c r="AT45" i="74"/>
  <c r="AU45" i="74" s="1"/>
  <c r="AT109" i="74"/>
  <c r="AU109" i="74" s="1"/>
  <c r="AT74" i="74"/>
  <c r="AU74" i="74" s="1"/>
  <c r="AT72" i="74"/>
  <c r="AU72" i="74" s="1"/>
  <c r="AT61" i="74"/>
  <c r="AU61" i="74" s="1"/>
  <c r="AT57" i="74"/>
  <c r="AU57" i="74" s="1"/>
  <c r="AT107" i="74"/>
  <c r="AU107" i="74" s="1"/>
  <c r="AT35" i="74"/>
  <c r="AU35" i="74" s="1"/>
  <c r="AT89" i="74"/>
  <c r="AU89" i="74" s="1"/>
  <c r="AT68" i="74"/>
  <c r="AU68" i="74" s="1"/>
  <c r="AT51" i="74"/>
  <c r="AU51" i="74" s="1"/>
  <c r="AT52" i="74"/>
  <c r="AU52" i="74" s="1"/>
  <c r="AT53" i="74"/>
  <c r="AU53" i="74" s="1"/>
  <c r="AT108" i="74"/>
  <c r="AU108" i="74" s="1"/>
  <c r="AQ99" i="80"/>
  <c r="AR99" i="80" s="1"/>
  <c r="AQ99" i="77"/>
  <c r="AR99" i="77" s="1"/>
  <c r="AH138" i="86"/>
  <c r="AI138" i="86" s="1"/>
  <c r="AT138" i="86"/>
  <c r="AU138" i="86" s="1"/>
  <c r="AN99" i="67"/>
  <c r="AO99" i="67" s="1"/>
  <c r="AZ99" i="67"/>
  <c r="BA99" i="67" s="1"/>
  <c r="AH122" i="69"/>
  <c r="AI122" i="69" s="1"/>
  <c r="AT116" i="69"/>
  <c r="AU116" i="69" s="1"/>
  <c r="AT119" i="69"/>
  <c r="AU119" i="69" s="1"/>
  <c r="AT122" i="69"/>
  <c r="AU122" i="69" s="1"/>
  <c r="AT118" i="69"/>
  <c r="AU118" i="69" s="1"/>
  <c r="AT115" i="69"/>
  <c r="AU115" i="69" s="1"/>
  <c r="AT121" i="69"/>
  <c r="AU121" i="69" s="1"/>
  <c r="AT106" i="69"/>
  <c r="AU106" i="69" s="1"/>
  <c r="AT103" i="69"/>
  <c r="AU103" i="69" s="1"/>
  <c r="AT100" i="69"/>
  <c r="AU100" i="69" s="1"/>
  <c r="AT97" i="69"/>
  <c r="AU97" i="69" s="1"/>
  <c r="AT69" i="69"/>
  <c r="AU69" i="69" s="1"/>
  <c r="AT61" i="69"/>
  <c r="AU61" i="69" s="1"/>
  <c r="AT48" i="69"/>
  <c r="AU48" i="69" s="1"/>
  <c r="AT36" i="69"/>
  <c r="AU36" i="69" s="1"/>
  <c r="AT28" i="69"/>
  <c r="AU28" i="69" s="1"/>
  <c r="AT19" i="69"/>
  <c r="AU19" i="69" s="1"/>
  <c r="AT110" i="69"/>
  <c r="AU110" i="69" s="1"/>
  <c r="AT96" i="69"/>
  <c r="AU96" i="69" s="1"/>
  <c r="AT59" i="69"/>
  <c r="AU59" i="69" s="1"/>
  <c r="AT50" i="69"/>
  <c r="AU50" i="69" s="1"/>
  <c r="AT46" i="69"/>
  <c r="AU46" i="69" s="1"/>
  <c r="AT44" i="69"/>
  <c r="AU44" i="69" s="1"/>
  <c r="AT37" i="69"/>
  <c r="AU37" i="69" s="1"/>
  <c r="AT29" i="69"/>
  <c r="AU29" i="69" s="1"/>
  <c r="AT21" i="69"/>
  <c r="AU21" i="69" s="1"/>
  <c r="AT66" i="69"/>
  <c r="AU66" i="69" s="1"/>
  <c r="AT52" i="69"/>
  <c r="AU52" i="69" s="1"/>
  <c r="AT51" i="69"/>
  <c r="AU51" i="69" s="1"/>
  <c r="AT49" i="69"/>
  <c r="AU49" i="69" s="1"/>
  <c r="AT47" i="69"/>
  <c r="AU47" i="69" s="1"/>
  <c r="AT38" i="69"/>
  <c r="AU38" i="69" s="1"/>
  <c r="AT30" i="69"/>
  <c r="AU30" i="69" s="1"/>
  <c r="AT24" i="69"/>
  <c r="AU24" i="69" s="1"/>
  <c r="AT8" i="69"/>
  <c r="AU8" i="69" s="1"/>
  <c r="AT113" i="69"/>
  <c r="AU113" i="69" s="1"/>
  <c r="AT109" i="69"/>
  <c r="AU109" i="69" s="1"/>
  <c r="AT102" i="69"/>
  <c r="AU102" i="69" s="1"/>
  <c r="AT99" i="69"/>
  <c r="AU99" i="69" s="1"/>
  <c r="AT95" i="69"/>
  <c r="AU95" i="69" s="1"/>
  <c r="AT68" i="69"/>
  <c r="AU68" i="69" s="1"/>
  <c r="AT65" i="69"/>
  <c r="AU65" i="69" s="1"/>
  <c r="AT58" i="69"/>
  <c r="AU58" i="69" s="1"/>
  <c r="AT55" i="69"/>
  <c r="AU55" i="69" s="1"/>
  <c r="AT53" i="69"/>
  <c r="AU53" i="69" s="1"/>
  <c r="AT45" i="69"/>
  <c r="AU45" i="69" s="1"/>
  <c r="AT39" i="69"/>
  <c r="AU39" i="69" s="1"/>
  <c r="AT31" i="69"/>
  <c r="AU31" i="69" s="1"/>
  <c r="AT23" i="69"/>
  <c r="AU23" i="69" s="1"/>
  <c r="AT22" i="69"/>
  <c r="AU22" i="69" s="1"/>
  <c r="AT16" i="69"/>
  <c r="AU16" i="69" s="1"/>
  <c r="AT14" i="69"/>
  <c r="AU14" i="69" s="1"/>
  <c r="AT9" i="69"/>
  <c r="AU9" i="69" s="1"/>
  <c r="AT105" i="69"/>
  <c r="AU105" i="69" s="1"/>
  <c r="AT71" i="69"/>
  <c r="AU71" i="69" s="1"/>
  <c r="AT62" i="69"/>
  <c r="AU62" i="69" s="1"/>
  <c r="AT60" i="69"/>
  <c r="AU60" i="69" s="1"/>
  <c r="AT54" i="69"/>
  <c r="AU54" i="69" s="1"/>
  <c r="AT40" i="69"/>
  <c r="AU40" i="69" s="1"/>
  <c r="AT32" i="69"/>
  <c r="AU32" i="69" s="1"/>
  <c r="AT15" i="69"/>
  <c r="AU15" i="69" s="1"/>
  <c r="AT120" i="69"/>
  <c r="AU120" i="69" s="1"/>
  <c r="AT114" i="69"/>
  <c r="AU114" i="69" s="1"/>
  <c r="AT112" i="69"/>
  <c r="AU112" i="69" s="1"/>
  <c r="AT108" i="69"/>
  <c r="AU108" i="69" s="1"/>
  <c r="AT98" i="69"/>
  <c r="AU98" i="69" s="1"/>
  <c r="AT57" i="69"/>
  <c r="AU57" i="69" s="1"/>
  <c r="AT56" i="69"/>
  <c r="AU56" i="69" s="1"/>
  <c r="AT41" i="69"/>
  <c r="AU41" i="69" s="1"/>
  <c r="AT33" i="69"/>
  <c r="AU33" i="69" s="1"/>
  <c r="AT17" i="69"/>
  <c r="AU17" i="69" s="1"/>
  <c r="AT117" i="69"/>
  <c r="AU117" i="69" s="1"/>
  <c r="AT107" i="69"/>
  <c r="AU107" i="69" s="1"/>
  <c r="AT104" i="69"/>
  <c r="AU104" i="69" s="1"/>
  <c r="AT70" i="69"/>
  <c r="AU70" i="69" s="1"/>
  <c r="AT67" i="69"/>
  <c r="AU67" i="69" s="1"/>
  <c r="AT64" i="69"/>
  <c r="AU64" i="69" s="1"/>
  <c r="AT42" i="69"/>
  <c r="AU42" i="69" s="1"/>
  <c r="AT34" i="69"/>
  <c r="AU34" i="69" s="1"/>
  <c r="AT26" i="69"/>
  <c r="AU26" i="69" s="1"/>
  <c r="AT12" i="69"/>
  <c r="AU12" i="69" s="1"/>
  <c r="AT11" i="69"/>
  <c r="AU11" i="69" s="1"/>
  <c r="AT25" i="69"/>
  <c r="AU25" i="69" s="1"/>
  <c r="AT18" i="69"/>
  <c r="AU18" i="69" s="1"/>
  <c r="AT27" i="69"/>
  <c r="AU27" i="69" s="1"/>
  <c r="AT13" i="69"/>
  <c r="AU13" i="69" s="1"/>
  <c r="AT63" i="69"/>
  <c r="AU63" i="69" s="1"/>
  <c r="AT20" i="69"/>
  <c r="AU20" i="69" s="1"/>
  <c r="AT101" i="69"/>
  <c r="AU101" i="69" s="1"/>
  <c r="AT111" i="69"/>
  <c r="AU111" i="69" s="1"/>
  <c r="AT10" i="69"/>
  <c r="AU10" i="69" s="1"/>
  <c r="AT43" i="69"/>
  <c r="AU43" i="69" s="1"/>
  <c r="AT35" i="69"/>
  <c r="AU35" i="69" s="1"/>
  <c r="AN99" i="71"/>
  <c r="AO99" i="71" s="1"/>
  <c r="AZ99" i="71"/>
  <c r="BA99" i="71" s="1"/>
  <c r="AH99" i="87"/>
  <c r="AI99" i="87" s="1"/>
  <c r="AT98" i="87"/>
  <c r="AU98" i="87" s="1"/>
  <c r="AT83" i="87"/>
  <c r="AU83" i="87" s="1"/>
  <c r="AT73" i="87"/>
  <c r="AU73" i="87" s="1"/>
  <c r="AT72" i="87"/>
  <c r="AU72" i="87" s="1"/>
  <c r="AT96" i="87"/>
  <c r="AU96" i="87" s="1"/>
  <c r="AT81" i="87"/>
  <c r="AU81" i="87" s="1"/>
  <c r="AT92" i="87"/>
  <c r="AU92" i="87" s="1"/>
  <c r="AT79" i="87"/>
  <c r="AU79" i="87" s="1"/>
  <c r="AT78" i="87"/>
  <c r="AU78" i="87" s="1"/>
  <c r="AT70" i="87"/>
  <c r="AU70" i="87" s="1"/>
  <c r="AT99" i="87"/>
  <c r="AU99" i="87" s="1"/>
  <c r="AT97" i="87"/>
  <c r="AU97" i="87" s="1"/>
  <c r="AT88" i="87"/>
  <c r="AU88" i="87" s="1"/>
  <c r="AT87" i="87"/>
  <c r="AU87" i="87" s="1"/>
  <c r="AT86" i="87"/>
  <c r="AU86" i="87" s="1"/>
  <c r="AT77" i="87"/>
  <c r="AU77" i="87" s="1"/>
  <c r="AT76" i="87"/>
  <c r="AU76" i="87" s="1"/>
  <c r="AT75" i="87"/>
  <c r="AU75" i="87" s="1"/>
  <c r="AT67" i="87"/>
  <c r="AU67" i="87" s="1"/>
  <c r="AT89" i="87"/>
  <c r="AU89" i="87" s="1"/>
  <c r="AT91" i="87"/>
  <c r="AU91" i="87" s="1"/>
  <c r="AT71" i="87"/>
  <c r="AU71" i="87" s="1"/>
  <c r="AT65" i="87"/>
  <c r="AU65" i="87" s="1"/>
  <c r="AT94" i="87"/>
  <c r="AU94" i="87" s="1"/>
  <c r="AT93" i="87"/>
  <c r="AU93" i="87" s="1"/>
  <c r="AT82" i="87"/>
  <c r="AU82" i="87" s="1"/>
  <c r="AT74" i="87"/>
  <c r="AU74" i="87" s="1"/>
  <c r="AT68" i="87"/>
  <c r="AU68" i="87" s="1"/>
  <c r="AT69" i="87"/>
  <c r="AU69" i="87" s="1"/>
  <c r="AT66" i="87"/>
  <c r="AU66" i="87" s="1"/>
  <c r="AT63" i="87"/>
  <c r="AU63" i="87" s="1"/>
  <c r="AT61" i="87"/>
  <c r="AU61" i="87" s="1"/>
  <c r="AT55" i="87"/>
  <c r="AU55" i="87" s="1"/>
  <c r="AT53" i="87"/>
  <c r="AU53" i="87" s="1"/>
  <c r="AT51" i="87"/>
  <c r="AU51" i="87" s="1"/>
  <c r="AT50" i="87"/>
  <c r="AU50" i="87" s="1"/>
  <c r="AT45" i="87"/>
  <c r="AU45" i="87" s="1"/>
  <c r="AT42" i="87"/>
  <c r="AU42" i="87" s="1"/>
  <c r="AT41" i="87"/>
  <c r="AU41" i="87" s="1"/>
  <c r="AT26" i="87"/>
  <c r="AU26" i="87" s="1"/>
  <c r="AT22" i="87"/>
  <c r="AU22" i="87" s="1"/>
  <c r="AT19" i="87"/>
  <c r="AU19" i="87" s="1"/>
  <c r="AT14" i="87"/>
  <c r="AU14" i="87" s="1"/>
  <c r="AT13" i="87"/>
  <c r="AU13" i="87" s="1"/>
  <c r="AT12" i="87"/>
  <c r="AU12" i="87" s="1"/>
  <c r="AT11" i="87"/>
  <c r="AU11" i="87" s="1"/>
  <c r="AT10" i="87"/>
  <c r="AU10" i="87" s="1"/>
  <c r="AT9" i="87"/>
  <c r="AT8" i="87"/>
  <c r="AU8" i="87" s="1"/>
  <c r="AT85" i="87"/>
  <c r="AU85" i="87" s="1"/>
  <c r="AT84" i="87"/>
  <c r="AU84" i="87" s="1"/>
  <c r="AT57" i="87"/>
  <c r="AU57" i="87" s="1"/>
  <c r="AT54" i="87"/>
  <c r="AU54" i="87" s="1"/>
  <c r="AT44" i="87"/>
  <c r="AU44" i="87" s="1"/>
  <c r="AT36" i="87"/>
  <c r="AU36" i="87" s="1"/>
  <c r="AT25" i="87"/>
  <c r="AU25" i="87" s="1"/>
  <c r="AT15" i="87"/>
  <c r="AU15" i="87" s="1"/>
  <c r="AT59" i="87"/>
  <c r="AU59" i="87" s="1"/>
  <c r="AT56" i="87"/>
  <c r="AU56" i="87" s="1"/>
  <c r="AT52" i="87"/>
  <c r="AU52" i="87" s="1"/>
  <c r="AT40" i="87"/>
  <c r="AU40" i="87" s="1"/>
  <c r="AT34" i="87"/>
  <c r="AU34" i="87" s="1"/>
  <c r="AT33" i="87"/>
  <c r="AU33" i="87" s="1"/>
  <c r="AT32" i="87"/>
  <c r="AU32" i="87" s="1"/>
  <c r="AT24" i="87"/>
  <c r="AU24" i="87" s="1"/>
  <c r="AT23" i="87"/>
  <c r="AU23" i="87" s="1"/>
  <c r="AT20" i="87"/>
  <c r="AU20" i="87" s="1"/>
  <c r="AT16" i="87"/>
  <c r="AU16" i="87" s="1"/>
  <c r="AT58" i="87"/>
  <c r="AU58" i="87" s="1"/>
  <c r="AT95" i="87"/>
  <c r="AU95" i="87" s="1"/>
  <c r="AT80" i="87"/>
  <c r="AU80" i="87" s="1"/>
  <c r="AT64" i="87"/>
  <c r="AU64" i="87" s="1"/>
  <c r="AT62" i="87"/>
  <c r="AU62" i="87" s="1"/>
  <c r="AT60" i="87"/>
  <c r="AU60" i="87" s="1"/>
  <c r="AT49" i="87"/>
  <c r="AU49" i="87" s="1"/>
  <c r="AT39" i="87"/>
  <c r="AU39" i="87" s="1"/>
  <c r="AT31" i="87"/>
  <c r="AU31" i="87" s="1"/>
  <c r="AT30" i="87"/>
  <c r="AU30" i="87" s="1"/>
  <c r="AT29" i="87"/>
  <c r="AU29" i="87" s="1"/>
  <c r="AT17" i="87"/>
  <c r="AU17" i="87" s="1"/>
  <c r="AT47" i="87"/>
  <c r="AU47" i="87" s="1"/>
  <c r="AT37" i="87"/>
  <c r="AU37" i="87" s="1"/>
  <c r="AT28" i="87"/>
  <c r="AU28" i="87" s="1"/>
  <c r="AT18" i="87"/>
  <c r="AU18" i="87" s="1"/>
  <c r="AT35" i="87"/>
  <c r="AU35" i="87" s="1"/>
  <c r="AT48" i="87"/>
  <c r="AU48" i="87" s="1"/>
  <c r="AT43" i="87"/>
  <c r="AU43" i="87" s="1"/>
  <c r="AT27" i="87"/>
  <c r="AU27" i="87" s="1"/>
  <c r="AT38" i="87"/>
  <c r="AU38" i="87" s="1"/>
  <c r="AU9" i="87"/>
  <c r="AT90" i="87"/>
  <c r="AU90" i="87" s="1"/>
  <c r="AT46" i="87"/>
  <c r="AU46" i="87" s="1"/>
  <c r="AT21" i="87"/>
  <c r="AU21" i="87" s="1"/>
  <c r="AQ119" i="88"/>
  <c r="AR119" i="88" s="1"/>
  <c r="AN115" i="72"/>
  <c r="AO115" i="72" s="1"/>
  <c r="AH118" i="74"/>
  <c r="AI118" i="74" s="1"/>
  <c r="AH119" i="88"/>
  <c r="AI119" i="88" s="1"/>
  <c r="AT105" i="88"/>
  <c r="AU105" i="88" s="1"/>
  <c r="AT101" i="88"/>
  <c r="AU101" i="88" s="1"/>
  <c r="AT74" i="88"/>
  <c r="AU74" i="88" s="1"/>
  <c r="AT66" i="88"/>
  <c r="AU66" i="88" s="1"/>
  <c r="AT65" i="88"/>
  <c r="AU65" i="88" s="1"/>
  <c r="AT48" i="88"/>
  <c r="AU48" i="88" s="1"/>
  <c r="AT47" i="88"/>
  <c r="AU47" i="88" s="1"/>
  <c r="AT45" i="88"/>
  <c r="AT36" i="88"/>
  <c r="AU36" i="88" s="1"/>
  <c r="AT33" i="88"/>
  <c r="AU33" i="88" s="1"/>
  <c r="AT119" i="88"/>
  <c r="AU119" i="88" s="1"/>
  <c r="AT115" i="88"/>
  <c r="AU115" i="88" s="1"/>
  <c r="AT111" i="88"/>
  <c r="AU111" i="88" s="1"/>
  <c r="AT98" i="88"/>
  <c r="AU98" i="88" s="1"/>
  <c r="AT73" i="88"/>
  <c r="AU73" i="88" s="1"/>
  <c r="AT63" i="88"/>
  <c r="AU63" i="88" s="1"/>
  <c r="AT60" i="88"/>
  <c r="AU60" i="88" s="1"/>
  <c r="AT46" i="88"/>
  <c r="AU46" i="88" s="1"/>
  <c r="AT37" i="88"/>
  <c r="AU37" i="88" s="1"/>
  <c r="AT24" i="88"/>
  <c r="AU24" i="88" s="1"/>
  <c r="AT20" i="88"/>
  <c r="AU20" i="88" s="1"/>
  <c r="AT16" i="88"/>
  <c r="AU16" i="88" s="1"/>
  <c r="AT12" i="88"/>
  <c r="AU12" i="88" s="1"/>
  <c r="AT8" i="88"/>
  <c r="AU8" i="88" s="1"/>
  <c r="AT106" i="88"/>
  <c r="AU106" i="88" s="1"/>
  <c r="AT102" i="88"/>
  <c r="AU102" i="88" s="1"/>
  <c r="AT95" i="88"/>
  <c r="AU95" i="88" s="1"/>
  <c r="AT67" i="88"/>
  <c r="AU67" i="88" s="1"/>
  <c r="AT49" i="88"/>
  <c r="AU49" i="88" s="1"/>
  <c r="AT43" i="88"/>
  <c r="AU43" i="88" s="1"/>
  <c r="AT42" i="88"/>
  <c r="AU42" i="88" s="1"/>
  <c r="AT40" i="88"/>
  <c r="AU40" i="88" s="1"/>
  <c r="AT32" i="88"/>
  <c r="AU32" i="88" s="1"/>
  <c r="AT29" i="88"/>
  <c r="AU29" i="88" s="1"/>
  <c r="AT116" i="88"/>
  <c r="AU116" i="88" s="1"/>
  <c r="AT112" i="88"/>
  <c r="AU112" i="88" s="1"/>
  <c r="AT99" i="88"/>
  <c r="AU99" i="88" s="1"/>
  <c r="AT96" i="88"/>
  <c r="AU96" i="88" s="1"/>
  <c r="AT68" i="88"/>
  <c r="AU68" i="88" s="1"/>
  <c r="AT62" i="88"/>
  <c r="AU62" i="88" s="1"/>
  <c r="AT61" i="88"/>
  <c r="AU61" i="88" s="1"/>
  <c r="AT57" i="88"/>
  <c r="AU57" i="88" s="1"/>
  <c r="AT41" i="88"/>
  <c r="AU41" i="88" s="1"/>
  <c r="AT38" i="88"/>
  <c r="AU38" i="88" s="1"/>
  <c r="AT30" i="88"/>
  <c r="AU30" i="88" s="1"/>
  <c r="AT28" i="88"/>
  <c r="AU28" i="88" s="1"/>
  <c r="AT23" i="88"/>
  <c r="AU23" i="88" s="1"/>
  <c r="AT19" i="88"/>
  <c r="AU19" i="88" s="1"/>
  <c r="AT15" i="88"/>
  <c r="AU15" i="88" s="1"/>
  <c r="AT11" i="88"/>
  <c r="AU11" i="88" s="1"/>
  <c r="AT107" i="88"/>
  <c r="AU107" i="88" s="1"/>
  <c r="AT103" i="88"/>
  <c r="AU103" i="88" s="1"/>
  <c r="AT55" i="88"/>
  <c r="AU55" i="88" s="1"/>
  <c r="AT34" i="88"/>
  <c r="AU34" i="88" s="1"/>
  <c r="AT27" i="88"/>
  <c r="AU27" i="88" s="1"/>
  <c r="AT117" i="88"/>
  <c r="AU117" i="88" s="1"/>
  <c r="AT113" i="88"/>
  <c r="AU113" i="88" s="1"/>
  <c r="AT97" i="88"/>
  <c r="AU97" i="88" s="1"/>
  <c r="AT71" i="88"/>
  <c r="AU71" i="88" s="1"/>
  <c r="AT69" i="88"/>
  <c r="AU69" i="88" s="1"/>
  <c r="AT56" i="88"/>
  <c r="AU56" i="88" s="1"/>
  <c r="AT50" i="88"/>
  <c r="AU50" i="88" s="1"/>
  <c r="AT35" i="88"/>
  <c r="AU35" i="88" s="1"/>
  <c r="AT26" i="88"/>
  <c r="AU26" i="88" s="1"/>
  <c r="AT22" i="88"/>
  <c r="AU22" i="88" s="1"/>
  <c r="AT18" i="88"/>
  <c r="AU18" i="88" s="1"/>
  <c r="AT14" i="88"/>
  <c r="AU14" i="88" s="1"/>
  <c r="AT10" i="88"/>
  <c r="AU10" i="88" s="1"/>
  <c r="AT109" i="88"/>
  <c r="AU109" i="88" s="1"/>
  <c r="AT108" i="88"/>
  <c r="AU108" i="88" s="1"/>
  <c r="AT104" i="88"/>
  <c r="AU104" i="88" s="1"/>
  <c r="AT100" i="88"/>
  <c r="AU100" i="88" s="1"/>
  <c r="AT70" i="88"/>
  <c r="AU70" i="88" s="1"/>
  <c r="AT64" i="88"/>
  <c r="AU64" i="88" s="1"/>
  <c r="AT58" i="88"/>
  <c r="AU58" i="88" s="1"/>
  <c r="AT54" i="88"/>
  <c r="AU54" i="88" s="1"/>
  <c r="AT53" i="88"/>
  <c r="AU53" i="88" s="1"/>
  <c r="AT51" i="88"/>
  <c r="AU51" i="88" s="1"/>
  <c r="AT44" i="88"/>
  <c r="AU44" i="88" s="1"/>
  <c r="AT39" i="88"/>
  <c r="AU39" i="88" s="1"/>
  <c r="AT31" i="88"/>
  <c r="AU31" i="88" s="1"/>
  <c r="AT9" i="88"/>
  <c r="AU9" i="88" s="1"/>
  <c r="AT118" i="88"/>
  <c r="AU118" i="88" s="1"/>
  <c r="AT17" i="88"/>
  <c r="AU17" i="88" s="1"/>
  <c r="AT21" i="88"/>
  <c r="AU21" i="88" s="1"/>
  <c r="AT110" i="88"/>
  <c r="AU110" i="88" s="1"/>
  <c r="AT25" i="88"/>
  <c r="AU25" i="88" s="1"/>
  <c r="AT72" i="88"/>
  <c r="AU72" i="88" s="1"/>
  <c r="AT59" i="88"/>
  <c r="AU59" i="88" s="1"/>
  <c r="AT52" i="88"/>
  <c r="AU52" i="88" s="1"/>
  <c r="AT114" i="88"/>
  <c r="AU114" i="88" s="1"/>
  <c r="AU45" i="88"/>
  <c r="AT13" i="88"/>
  <c r="AU13" i="88" s="1"/>
  <c r="AN99" i="91"/>
  <c r="AO99" i="91" s="1"/>
  <c r="AZ99" i="91"/>
  <c r="BA99" i="91" s="1"/>
  <c r="AQ115" i="72"/>
  <c r="AR115" i="72" s="1"/>
  <c r="AH99" i="73"/>
  <c r="AI99" i="73" s="1"/>
  <c r="AT60" i="73"/>
  <c r="AU60" i="73" s="1"/>
  <c r="AT52" i="73"/>
  <c r="AU52" i="73" s="1"/>
  <c r="AT46" i="73"/>
  <c r="AU46" i="73" s="1"/>
  <c r="AT42" i="73"/>
  <c r="AU42" i="73" s="1"/>
  <c r="AT32" i="73"/>
  <c r="AU32" i="73" s="1"/>
  <c r="AT28" i="73"/>
  <c r="AU28" i="73" s="1"/>
  <c r="AT27" i="73"/>
  <c r="AU27" i="73" s="1"/>
  <c r="AT97" i="73"/>
  <c r="AU97" i="73" s="1"/>
  <c r="AT84" i="73"/>
  <c r="AU84" i="73" s="1"/>
  <c r="AT71" i="73"/>
  <c r="AU71" i="73" s="1"/>
  <c r="AT68" i="73"/>
  <c r="AU68" i="73" s="1"/>
  <c r="AT63" i="73"/>
  <c r="AU63" i="73" s="1"/>
  <c r="AT62" i="73"/>
  <c r="AU62" i="73" s="1"/>
  <c r="AT61" i="73"/>
  <c r="AU61" i="73" s="1"/>
  <c r="AT53" i="73"/>
  <c r="AU53" i="73" s="1"/>
  <c r="AT45" i="73"/>
  <c r="AU45" i="73" s="1"/>
  <c r="AT38" i="73"/>
  <c r="AU38" i="73" s="1"/>
  <c r="AT31" i="73"/>
  <c r="AU31" i="73" s="1"/>
  <c r="AT26" i="73"/>
  <c r="AU26" i="73" s="1"/>
  <c r="AT25" i="73"/>
  <c r="AU25" i="73" s="1"/>
  <c r="AT20" i="73"/>
  <c r="AU20" i="73" s="1"/>
  <c r="AT99" i="73"/>
  <c r="AU99" i="73" s="1"/>
  <c r="AT75" i="73"/>
  <c r="AU75" i="73" s="1"/>
  <c r="AT72" i="73"/>
  <c r="AU72" i="73" s="1"/>
  <c r="AT69" i="73"/>
  <c r="AU69" i="73" s="1"/>
  <c r="AT64" i="73"/>
  <c r="AU64" i="73" s="1"/>
  <c r="AT54" i="73"/>
  <c r="AU54" i="73" s="1"/>
  <c r="AT37" i="73"/>
  <c r="AU37" i="73" s="1"/>
  <c r="AT34" i="73"/>
  <c r="AU34" i="73" s="1"/>
  <c r="AT33" i="73"/>
  <c r="AU33" i="73" s="1"/>
  <c r="AT98" i="73"/>
  <c r="AU98" i="73" s="1"/>
  <c r="AT91" i="73"/>
  <c r="AU91" i="73" s="1"/>
  <c r="AT86" i="73"/>
  <c r="AU86" i="73" s="1"/>
  <c r="AT85" i="73"/>
  <c r="AU85" i="73" s="1"/>
  <c r="AT79" i="73"/>
  <c r="AU79" i="73" s="1"/>
  <c r="AT73" i="73"/>
  <c r="AU73" i="73" s="1"/>
  <c r="AT67" i="73"/>
  <c r="AU67" i="73" s="1"/>
  <c r="AT66" i="73"/>
  <c r="AU66" i="73" s="1"/>
  <c r="AT65" i="73"/>
  <c r="AU65" i="73" s="1"/>
  <c r="AT55" i="73"/>
  <c r="AU55" i="73" s="1"/>
  <c r="AT89" i="73"/>
  <c r="AU89" i="73" s="1"/>
  <c r="AT83" i="73"/>
  <c r="AU83" i="73" s="1"/>
  <c r="AT82" i="73"/>
  <c r="AU82" i="73" s="1"/>
  <c r="AT80" i="73"/>
  <c r="AU80" i="73" s="1"/>
  <c r="AT70" i="73"/>
  <c r="AU70" i="73" s="1"/>
  <c r="AT56" i="73"/>
  <c r="AU56" i="73" s="1"/>
  <c r="AT48" i="73"/>
  <c r="AU48" i="73" s="1"/>
  <c r="AT24" i="73"/>
  <c r="AU24" i="73" s="1"/>
  <c r="AT94" i="73"/>
  <c r="AU94" i="73" s="1"/>
  <c r="AT90" i="73"/>
  <c r="AU90" i="73" s="1"/>
  <c r="AT88" i="73"/>
  <c r="AU88" i="73" s="1"/>
  <c r="AT87" i="73"/>
  <c r="AU87" i="73" s="1"/>
  <c r="AT77" i="73"/>
  <c r="AU77" i="73" s="1"/>
  <c r="AT76" i="73"/>
  <c r="AU76" i="73" s="1"/>
  <c r="AT74" i="73"/>
  <c r="AU74" i="73" s="1"/>
  <c r="AT57" i="73"/>
  <c r="AU57" i="73" s="1"/>
  <c r="AT49" i="73"/>
  <c r="AU49" i="73" s="1"/>
  <c r="AT47" i="73"/>
  <c r="AU47" i="73" s="1"/>
  <c r="AT43" i="73"/>
  <c r="AU43" i="73" s="1"/>
  <c r="AT40" i="73"/>
  <c r="AU40" i="73" s="1"/>
  <c r="AT30" i="73"/>
  <c r="AU30" i="73" s="1"/>
  <c r="AT93" i="73"/>
  <c r="AU93" i="73" s="1"/>
  <c r="AT92" i="73"/>
  <c r="AU92" i="73" s="1"/>
  <c r="AT81" i="73"/>
  <c r="AU81" i="73" s="1"/>
  <c r="AT58" i="73"/>
  <c r="AU58" i="73" s="1"/>
  <c r="AT50" i="73"/>
  <c r="AU50" i="73" s="1"/>
  <c r="AT44" i="73"/>
  <c r="AU44" i="73" s="1"/>
  <c r="AT39" i="73"/>
  <c r="AU39" i="73" s="1"/>
  <c r="AT35" i="73"/>
  <c r="AU35" i="73" s="1"/>
  <c r="AT22" i="73"/>
  <c r="AU22" i="73" s="1"/>
  <c r="AT21" i="73"/>
  <c r="AU21" i="73" s="1"/>
  <c r="AT41" i="73"/>
  <c r="AU41" i="73" s="1"/>
  <c r="AT59" i="73"/>
  <c r="AU59" i="73" s="1"/>
  <c r="AT11" i="73"/>
  <c r="AU11" i="73" s="1"/>
  <c r="AT10" i="73"/>
  <c r="AU10" i="73" s="1"/>
  <c r="AT95" i="73"/>
  <c r="AU95" i="73" s="1"/>
  <c r="AT96" i="73"/>
  <c r="AU96" i="73" s="1"/>
  <c r="AT51" i="73"/>
  <c r="AU51" i="73" s="1"/>
  <c r="AT23" i="73"/>
  <c r="AU23" i="73" s="1"/>
  <c r="AT13" i="73"/>
  <c r="AU13" i="73" s="1"/>
  <c r="AT12" i="73"/>
  <c r="AU12" i="73" s="1"/>
  <c r="AT78" i="73"/>
  <c r="AU78" i="73" s="1"/>
  <c r="AT18" i="73"/>
  <c r="AU18" i="73" s="1"/>
  <c r="AT36" i="73"/>
  <c r="AU36" i="73" s="1"/>
  <c r="AT19" i="73"/>
  <c r="AU19" i="73" s="1"/>
  <c r="AT15" i="73"/>
  <c r="AU15" i="73" s="1"/>
  <c r="AT14" i="73"/>
  <c r="AU14" i="73" s="1"/>
  <c r="AT29" i="73"/>
  <c r="AU29" i="73" s="1"/>
  <c r="AT8" i="73"/>
  <c r="AU8" i="73" s="1"/>
  <c r="AT9" i="73"/>
  <c r="AU9" i="73" s="1"/>
  <c r="AT17" i="73"/>
  <c r="AU17" i="73" s="1"/>
  <c r="AT16" i="73"/>
  <c r="AU16" i="73" s="1"/>
  <c r="AK118" i="74"/>
  <c r="AL118" i="74" s="1"/>
  <c r="AW118" i="74"/>
  <c r="AX118" i="74" s="1"/>
  <c r="AN99" i="75"/>
  <c r="AO99" i="75" s="1"/>
  <c r="AZ99" i="75"/>
  <c r="BA99" i="75" s="1"/>
  <c r="AQ99" i="76"/>
  <c r="AR99" i="76" s="1"/>
  <c r="AH99" i="80"/>
  <c r="AI99" i="80" s="1"/>
  <c r="AT92" i="80"/>
  <c r="AU92" i="80" s="1"/>
  <c r="AT91" i="80"/>
  <c r="AU91" i="80" s="1"/>
  <c r="AT74" i="80"/>
  <c r="AU74" i="80" s="1"/>
  <c r="AT73" i="80"/>
  <c r="AU73" i="80" s="1"/>
  <c r="AT69" i="80"/>
  <c r="AU69" i="80" s="1"/>
  <c r="AT65" i="80"/>
  <c r="AU65" i="80" s="1"/>
  <c r="AT90" i="80"/>
  <c r="AU90" i="80" s="1"/>
  <c r="AT89" i="80"/>
  <c r="AU89" i="80" s="1"/>
  <c r="AT88" i="80"/>
  <c r="AU88" i="80" s="1"/>
  <c r="AT87" i="80"/>
  <c r="AU87" i="80" s="1"/>
  <c r="AT86" i="80"/>
  <c r="AU86" i="80" s="1"/>
  <c r="AT85" i="80"/>
  <c r="AU85" i="80" s="1"/>
  <c r="AT84" i="80"/>
  <c r="AU84" i="80" s="1"/>
  <c r="AT70" i="80"/>
  <c r="AU70" i="80" s="1"/>
  <c r="AT66" i="80"/>
  <c r="AU66" i="80" s="1"/>
  <c r="AT49" i="80"/>
  <c r="AU49" i="80" s="1"/>
  <c r="AT81" i="80"/>
  <c r="AU81" i="80" s="1"/>
  <c r="AT52" i="80"/>
  <c r="AU52" i="80" s="1"/>
  <c r="AT98" i="80"/>
  <c r="AU98" i="80" s="1"/>
  <c r="AT80" i="80"/>
  <c r="AU80" i="80" s="1"/>
  <c r="AT79" i="80"/>
  <c r="AU79" i="80" s="1"/>
  <c r="AT57" i="80"/>
  <c r="AU57" i="80" s="1"/>
  <c r="AT56" i="80"/>
  <c r="AU56" i="80" s="1"/>
  <c r="AT99" i="80"/>
  <c r="AU99" i="80" s="1"/>
  <c r="AT97" i="80"/>
  <c r="AU97" i="80" s="1"/>
  <c r="AT78" i="80"/>
  <c r="AU78" i="80" s="1"/>
  <c r="AT76" i="80"/>
  <c r="AU76" i="80" s="1"/>
  <c r="AT58" i="80"/>
  <c r="AU58" i="80" s="1"/>
  <c r="AT64" i="80"/>
  <c r="AU64" i="80" s="1"/>
  <c r="AT63" i="80"/>
  <c r="AU63" i="80" s="1"/>
  <c r="AT62" i="80"/>
  <c r="AU62" i="80" s="1"/>
  <c r="AT60" i="80"/>
  <c r="AU60" i="80" s="1"/>
  <c r="AT59" i="80"/>
  <c r="AU59" i="80" s="1"/>
  <c r="AT51" i="80"/>
  <c r="AU51" i="80" s="1"/>
  <c r="AT50" i="80"/>
  <c r="AU50" i="80" s="1"/>
  <c r="AT45" i="80"/>
  <c r="AU45" i="80" s="1"/>
  <c r="AT41" i="80"/>
  <c r="AU41" i="80" s="1"/>
  <c r="AT34" i="80"/>
  <c r="AU34" i="80" s="1"/>
  <c r="AT33" i="80"/>
  <c r="AU33" i="80" s="1"/>
  <c r="AT29" i="80"/>
  <c r="AU29" i="80" s="1"/>
  <c r="AT28" i="80"/>
  <c r="AT24" i="80"/>
  <c r="AU24" i="80" s="1"/>
  <c r="AT23" i="80"/>
  <c r="AU23" i="80" s="1"/>
  <c r="AT16" i="80"/>
  <c r="AU16" i="80" s="1"/>
  <c r="AT15" i="80"/>
  <c r="AU15" i="80" s="1"/>
  <c r="AT11" i="80"/>
  <c r="AU11" i="80" s="1"/>
  <c r="AT53" i="80"/>
  <c r="AU53" i="80" s="1"/>
  <c r="AT39" i="80"/>
  <c r="AU39" i="80" s="1"/>
  <c r="AT35" i="80"/>
  <c r="AU35" i="80" s="1"/>
  <c r="AT72" i="80"/>
  <c r="AU72" i="80" s="1"/>
  <c r="AT71" i="80"/>
  <c r="AU71" i="80" s="1"/>
  <c r="AT32" i="80"/>
  <c r="AU32" i="80" s="1"/>
  <c r="AT26" i="80"/>
  <c r="AU26" i="80" s="1"/>
  <c r="AT25" i="80"/>
  <c r="AU25" i="80" s="1"/>
  <c r="AT18" i="80"/>
  <c r="AU18" i="80" s="1"/>
  <c r="AT17" i="80"/>
  <c r="AU17" i="80" s="1"/>
  <c r="AT10" i="80"/>
  <c r="AU10" i="80" s="1"/>
  <c r="AT46" i="80"/>
  <c r="AU46" i="80" s="1"/>
  <c r="AT42" i="80"/>
  <c r="AU42" i="80" s="1"/>
  <c r="AT40" i="80"/>
  <c r="AU40" i="80" s="1"/>
  <c r="AT36" i="80"/>
  <c r="AU36" i="80" s="1"/>
  <c r="AT27" i="80"/>
  <c r="AU27" i="80" s="1"/>
  <c r="AT96" i="80"/>
  <c r="AU96" i="80" s="1"/>
  <c r="AT95" i="80"/>
  <c r="AU95" i="80" s="1"/>
  <c r="AT94" i="80"/>
  <c r="AU94" i="80" s="1"/>
  <c r="AT54" i="80"/>
  <c r="AU54" i="80" s="1"/>
  <c r="AT47" i="80"/>
  <c r="AU47" i="80" s="1"/>
  <c r="AT31" i="80"/>
  <c r="AU31" i="80" s="1"/>
  <c r="AT20" i="80"/>
  <c r="AU20" i="80" s="1"/>
  <c r="AT19" i="80"/>
  <c r="AU19" i="80" s="1"/>
  <c r="AT93" i="80"/>
  <c r="AU93" i="80" s="1"/>
  <c r="AT83" i="80"/>
  <c r="AU83" i="80" s="1"/>
  <c r="AT77" i="80"/>
  <c r="AU77" i="80" s="1"/>
  <c r="AT68" i="80"/>
  <c r="AU68" i="80" s="1"/>
  <c r="AT67" i="80"/>
  <c r="AU67" i="80" s="1"/>
  <c r="AT55" i="80"/>
  <c r="AU55" i="80" s="1"/>
  <c r="AT44" i="80"/>
  <c r="AU44" i="80" s="1"/>
  <c r="AT43" i="80"/>
  <c r="AU43" i="80" s="1"/>
  <c r="AT38" i="80"/>
  <c r="AU38" i="80" s="1"/>
  <c r="AT82" i="80"/>
  <c r="AU82" i="80" s="1"/>
  <c r="AT75" i="80"/>
  <c r="AU75" i="80" s="1"/>
  <c r="AT48" i="80"/>
  <c r="AU48" i="80" s="1"/>
  <c r="AT37" i="80"/>
  <c r="AU37" i="80" s="1"/>
  <c r="AT30" i="80"/>
  <c r="AU30" i="80" s="1"/>
  <c r="AT22" i="80"/>
  <c r="AU22" i="80" s="1"/>
  <c r="AT21" i="80"/>
  <c r="AU21" i="80" s="1"/>
  <c r="AT14" i="80"/>
  <c r="AU14" i="80" s="1"/>
  <c r="AT13" i="80"/>
  <c r="AU13" i="80" s="1"/>
  <c r="AT8" i="80"/>
  <c r="AU8" i="80" s="1"/>
  <c r="AT9" i="80"/>
  <c r="AU9" i="80" s="1"/>
  <c r="AT12" i="80"/>
  <c r="AU12" i="80" s="1"/>
  <c r="AU28" i="80"/>
  <c r="AT61" i="80"/>
  <c r="AU61" i="80" s="1"/>
  <c r="AK99" i="81"/>
  <c r="AL99" i="81" s="1"/>
  <c r="AW99" i="81"/>
  <c r="AX99" i="81" s="1"/>
  <c r="AN99" i="82"/>
  <c r="AO99" i="82" s="1"/>
  <c r="AZ99" i="82"/>
  <c r="BA99" i="82" s="1"/>
  <c r="AQ99" i="79"/>
  <c r="AR99" i="79" s="1"/>
  <c r="AH99" i="77"/>
  <c r="AI99" i="77" s="1"/>
  <c r="AT98" i="77"/>
  <c r="AU98" i="77" s="1"/>
  <c r="AT90" i="77"/>
  <c r="AU90" i="77" s="1"/>
  <c r="AT88" i="77"/>
  <c r="AU88" i="77" s="1"/>
  <c r="AT87" i="77"/>
  <c r="AU87" i="77" s="1"/>
  <c r="AT84" i="77"/>
  <c r="AT96" i="77"/>
  <c r="AU96" i="77" s="1"/>
  <c r="AT89" i="77"/>
  <c r="AT75" i="77"/>
  <c r="AU75" i="77" s="1"/>
  <c r="AT72" i="77"/>
  <c r="AU72" i="77" s="1"/>
  <c r="AT63" i="77"/>
  <c r="AU63" i="77" s="1"/>
  <c r="AT52" i="77"/>
  <c r="AU52" i="77" s="1"/>
  <c r="AT93" i="77"/>
  <c r="AU93" i="77" s="1"/>
  <c r="AT83" i="77"/>
  <c r="AU83" i="77" s="1"/>
  <c r="AT80" i="77"/>
  <c r="AU80" i="77" s="1"/>
  <c r="AT76" i="77"/>
  <c r="AU76" i="77" s="1"/>
  <c r="AT68" i="77"/>
  <c r="AU68" i="77" s="1"/>
  <c r="AT99" i="77"/>
  <c r="AU99" i="77" s="1"/>
  <c r="AT95" i="77"/>
  <c r="AU95" i="77" s="1"/>
  <c r="AT73" i="77"/>
  <c r="AU73" i="77" s="1"/>
  <c r="AT61" i="77"/>
  <c r="AU61" i="77" s="1"/>
  <c r="AT49" i="77"/>
  <c r="AU49" i="77" s="1"/>
  <c r="AT47" i="77"/>
  <c r="AU47" i="77" s="1"/>
  <c r="AT31" i="77"/>
  <c r="AU31" i="77" s="1"/>
  <c r="AT30" i="77"/>
  <c r="AU30" i="77" s="1"/>
  <c r="AT92" i="77"/>
  <c r="AU92" i="77" s="1"/>
  <c r="AT70" i="77"/>
  <c r="AU70" i="77" s="1"/>
  <c r="AT64" i="77"/>
  <c r="AU64" i="77" s="1"/>
  <c r="AT59" i="77"/>
  <c r="AU59" i="77" s="1"/>
  <c r="AT85" i="77"/>
  <c r="AU85" i="77" s="1"/>
  <c r="AT78" i="77"/>
  <c r="AU78" i="77" s="1"/>
  <c r="AT48" i="77"/>
  <c r="AU48" i="77" s="1"/>
  <c r="AT44" i="77"/>
  <c r="AU44" i="77" s="1"/>
  <c r="AT33" i="77"/>
  <c r="AU33" i="77" s="1"/>
  <c r="AT94" i="77"/>
  <c r="AU94" i="77" s="1"/>
  <c r="AT91" i="77"/>
  <c r="AU91" i="77" s="1"/>
  <c r="AT82" i="77"/>
  <c r="AU82" i="77" s="1"/>
  <c r="AT74" i="77"/>
  <c r="AU74" i="77" s="1"/>
  <c r="AT66" i="77"/>
  <c r="AU66" i="77" s="1"/>
  <c r="AT62" i="77"/>
  <c r="AU62" i="77" s="1"/>
  <c r="AT41" i="77"/>
  <c r="AU41" i="77" s="1"/>
  <c r="AT34" i="77"/>
  <c r="AU34" i="77" s="1"/>
  <c r="AT69" i="77"/>
  <c r="AU69" i="77" s="1"/>
  <c r="AT65" i="77"/>
  <c r="AU65" i="77" s="1"/>
  <c r="AT57" i="77"/>
  <c r="AU57" i="77" s="1"/>
  <c r="AT40" i="77"/>
  <c r="AU40" i="77" s="1"/>
  <c r="AT38" i="77"/>
  <c r="AU38" i="77" s="1"/>
  <c r="AT26" i="77"/>
  <c r="AU26" i="77" s="1"/>
  <c r="AT19" i="77"/>
  <c r="AU19" i="77" s="1"/>
  <c r="AT27" i="77"/>
  <c r="AU27" i="77" s="1"/>
  <c r="AT15" i="77"/>
  <c r="AU15" i="77" s="1"/>
  <c r="AT11" i="77"/>
  <c r="AU11" i="77" s="1"/>
  <c r="AT86" i="77"/>
  <c r="AU86" i="77" s="1"/>
  <c r="AU84" i="77"/>
  <c r="AT79" i="77"/>
  <c r="AU79" i="77" s="1"/>
  <c r="AT67" i="77"/>
  <c r="AU67" i="77" s="1"/>
  <c r="AT60" i="77"/>
  <c r="AU60" i="77" s="1"/>
  <c r="AT56" i="77"/>
  <c r="AU56" i="77" s="1"/>
  <c r="AT45" i="77"/>
  <c r="AU45" i="77" s="1"/>
  <c r="AT43" i="77"/>
  <c r="AU43" i="77" s="1"/>
  <c r="AT37" i="77"/>
  <c r="AU37" i="77" s="1"/>
  <c r="AT35" i="77"/>
  <c r="AU35" i="77" s="1"/>
  <c r="AT12" i="77"/>
  <c r="AU12" i="77" s="1"/>
  <c r="AT8" i="77"/>
  <c r="AU8" i="77" s="1"/>
  <c r="AT97" i="77"/>
  <c r="AU97" i="77" s="1"/>
  <c r="AT77" i="77"/>
  <c r="AU77" i="77" s="1"/>
  <c r="AT71" i="77"/>
  <c r="AU71" i="77" s="1"/>
  <c r="AT42" i="77"/>
  <c r="AU42" i="77" s="1"/>
  <c r="AT39" i="77"/>
  <c r="AU39" i="77" s="1"/>
  <c r="AT21" i="77"/>
  <c r="AU21" i="77" s="1"/>
  <c r="AT17" i="77"/>
  <c r="AU17" i="77" s="1"/>
  <c r="AT16" i="77"/>
  <c r="AU16" i="77" s="1"/>
  <c r="AT29" i="77"/>
  <c r="AU29" i="77" s="1"/>
  <c r="AT10" i="77"/>
  <c r="AU10" i="77" s="1"/>
  <c r="AT9" i="77"/>
  <c r="AU9" i="77" s="1"/>
  <c r="AT24" i="77"/>
  <c r="AU24" i="77" s="1"/>
  <c r="AT36" i="77"/>
  <c r="AU36" i="77" s="1"/>
  <c r="AT22" i="77"/>
  <c r="AU22" i="77" s="1"/>
  <c r="AT20" i="77"/>
  <c r="AU20" i="77" s="1"/>
  <c r="AT50" i="77"/>
  <c r="AU50" i="77" s="1"/>
  <c r="AT25" i="77"/>
  <c r="AU25" i="77" s="1"/>
  <c r="AT53" i="77"/>
  <c r="AU53" i="77" s="1"/>
  <c r="AT51" i="77"/>
  <c r="AU51" i="77" s="1"/>
  <c r="AT46" i="77"/>
  <c r="AU46" i="77" s="1"/>
  <c r="AT23" i="77"/>
  <c r="AU23" i="77" s="1"/>
  <c r="AU89" i="77"/>
  <c r="AT54" i="77"/>
  <c r="AU54" i="77" s="1"/>
  <c r="AT18" i="77"/>
  <c r="AU18" i="77" s="1"/>
  <c r="AT81" i="77"/>
  <c r="AU81" i="77" s="1"/>
  <c r="AT58" i="77"/>
  <c r="AU58" i="77" s="1"/>
  <c r="AT13" i="77"/>
  <c r="AU13" i="77" s="1"/>
  <c r="AT55" i="77"/>
  <c r="AU55" i="77" s="1"/>
  <c r="AT28" i="77"/>
  <c r="AU28" i="77" s="1"/>
  <c r="AT14" i="77"/>
  <c r="AU14" i="77" s="1"/>
  <c r="AT32" i="77"/>
  <c r="AU32" i="77" s="1"/>
  <c r="AK99" i="202"/>
  <c r="AL99" i="202" s="1"/>
  <c r="AW99" i="202"/>
  <c r="AX99" i="202" s="1"/>
  <c r="AQ99" i="73"/>
  <c r="AR99" i="73" s="1"/>
  <c r="AW99" i="75"/>
  <c r="AX99" i="75" s="1"/>
  <c r="AH99" i="81"/>
  <c r="AI99" i="81" s="1"/>
  <c r="AW99" i="82"/>
  <c r="AX99" i="82" s="1"/>
  <c r="AK138" i="86"/>
  <c r="AL138" i="86" s="1"/>
  <c r="AW138" i="86"/>
  <c r="AX138" i="86" s="1"/>
  <c r="AQ99" i="67"/>
  <c r="AR99" i="67" s="1"/>
  <c r="AK122" i="69"/>
  <c r="AL122" i="69" s="1"/>
  <c r="AW122" i="69"/>
  <c r="AX122" i="69" s="1"/>
  <c r="AT118" i="70"/>
  <c r="AU118" i="70" s="1"/>
  <c r="AT117" i="70"/>
  <c r="AU117" i="70" s="1"/>
  <c r="AT86" i="70"/>
  <c r="AT82" i="70"/>
  <c r="AU82" i="70" s="1"/>
  <c r="AT71" i="70"/>
  <c r="AU71" i="70" s="1"/>
  <c r="AT65" i="70"/>
  <c r="AU65" i="70" s="1"/>
  <c r="AT60" i="70"/>
  <c r="AU60" i="70" s="1"/>
  <c r="AT39" i="70"/>
  <c r="AU39" i="70" s="1"/>
  <c r="AT9" i="70"/>
  <c r="AU9" i="70" s="1"/>
  <c r="AT119" i="70"/>
  <c r="AU119" i="70" s="1"/>
  <c r="AT115" i="70"/>
  <c r="AU115" i="70" s="1"/>
  <c r="AT108" i="70"/>
  <c r="AU108" i="70" s="1"/>
  <c r="AT107" i="70"/>
  <c r="AU107" i="70" s="1"/>
  <c r="AT96" i="70"/>
  <c r="AU96" i="70" s="1"/>
  <c r="AT92" i="70"/>
  <c r="AU92" i="70" s="1"/>
  <c r="AT89" i="70"/>
  <c r="AU89" i="70" s="1"/>
  <c r="AT84" i="70"/>
  <c r="AU84" i="70" s="1"/>
  <c r="AT83" i="70"/>
  <c r="AU83" i="70" s="1"/>
  <c r="AT75" i="70"/>
  <c r="AU75" i="70" s="1"/>
  <c r="AT68" i="70"/>
  <c r="AU68" i="70" s="1"/>
  <c r="AT59" i="70"/>
  <c r="AU59" i="70" s="1"/>
  <c r="AT58" i="70"/>
  <c r="AU58" i="70" s="1"/>
  <c r="AT57" i="70"/>
  <c r="AU57" i="70" s="1"/>
  <c r="AT38" i="70"/>
  <c r="AU38" i="70" s="1"/>
  <c r="AT116" i="70"/>
  <c r="AU116" i="70" s="1"/>
  <c r="AT114" i="70"/>
  <c r="AU114" i="70" s="1"/>
  <c r="AT106" i="70"/>
  <c r="AU106" i="70" s="1"/>
  <c r="AT105" i="70"/>
  <c r="AU105" i="70" s="1"/>
  <c r="AT93" i="70"/>
  <c r="AU93" i="70" s="1"/>
  <c r="AT81" i="70"/>
  <c r="AU81" i="70" s="1"/>
  <c r="AT72" i="70"/>
  <c r="AU72" i="70" s="1"/>
  <c r="AT64" i="70"/>
  <c r="AU64" i="70" s="1"/>
  <c r="AT56" i="70"/>
  <c r="AU56" i="70" s="1"/>
  <c r="AT37" i="70"/>
  <c r="AU37" i="70" s="1"/>
  <c r="AT113" i="70"/>
  <c r="AU113" i="70" s="1"/>
  <c r="AT97" i="70"/>
  <c r="AU97" i="70" s="1"/>
  <c r="AT87" i="70"/>
  <c r="AU87" i="70" s="1"/>
  <c r="AT69" i="70"/>
  <c r="AU69" i="70" s="1"/>
  <c r="AT55" i="70"/>
  <c r="AU55" i="70" s="1"/>
  <c r="AT54" i="70"/>
  <c r="AU54" i="70" s="1"/>
  <c r="AT53" i="70"/>
  <c r="AU53" i="70" s="1"/>
  <c r="AT36" i="70"/>
  <c r="AU36" i="70" s="1"/>
  <c r="AT112" i="70"/>
  <c r="AU112" i="70" s="1"/>
  <c r="AT109" i="70"/>
  <c r="AU109" i="70" s="1"/>
  <c r="AT94" i="70"/>
  <c r="AU94" i="70" s="1"/>
  <c r="AT90" i="70"/>
  <c r="AU90" i="70" s="1"/>
  <c r="AT76" i="70"/>
  <c r="AU76" i="70" s="1"/>
  <c r="AT73" i="70"/>
  <c r="AU73" i="70" s="1"/>
  <c r="AT66" i="70"/>
  <c r="AU66" i="70" s="1"/>
  <c r="AT63" i="70"/>
  <c r="AU63" i="70" s="1"/>
  <c r="AT52" i="70"/>
  <c r="AU52" i="70" s="1"/>
  <c r="AT35" i="70"/>
  <c r="AU35" i="70" s="1"/>
  <c r="AT111" i="70"/>
  <c r="AU111" i="70" s="1"/>
  <c r="AT110" i="70"/>
  <c r="AU110" i="70" s="1"/>
  <c r="AT95" i="70"/>
  <c r="AU95" i="70" s="1"/>
  <c r="AT85" i="70"/>
  <c r="AU85" i="70" s="1"/>
  <c r="AT78" i="70"/>
  <c r="AU78" i="70" s="1"/>
  <c r="AT51" i="70"/>
  <c r="AU51" i="70" s="1"/>
  <c r="AT50" i="70"/>
  <c r="AU50" i="70" s="1"/>
  <c r="AT49" i="70"/>
  <c r="AU49" i="70" s="1"/>
  <c r="AT43" i="70"/>
  <c r="AU43" i="70" s="1"/>
  <c r="AT10" i="70"/>
  <c r="AU10" i="70" s="1"/>
  <c r="AT100" i="70"/>
  <c r="AU100" i="70" s="1"/>
  <c r="AT99" i="70"/>
  <c r="AU99" i="70" s="1"/>
  <c r="AT98" i="70"/>
  <c r="AU98" i="70" s="1"/>
  <c r="AT88" i="70"/>
  <c r="AU88" i="70" s="1"/>
  <c r="AT79" i="70"/>
  <c r="AU79" i="70" s="1"/>
  <c r="AT70" i="70"/>
  <c r="AU70" i="70" s="1"/>
  <c r="AT67" i="70"/>
  <c r="AU67" i="70" s="1"/>
  <c r="AT62" i="70"/>
  <c r="AU62" i="70" s="1"/>
  <c r="AT48" i="70"/>
  <c r="AU48" i="70" s="1"/>
  <c r="AT45" i="70"/>
  <c r="AU45" i="70" s="1"/>
  <c r="AT44" i="70"/>
  <c r="AU44" i="70" s="1"/>
  <c r="AT42" i="70"/>
  <c r="AU42" i="70" s="1"/>
  <c r="AT40" i="70"/>
  <c r="AU40" i="70" s="1"/>
  <c r="AT91" i="70"/>
  <c r="AU91" i="70" s="1"/>
  <c r="AT46" i="70"/>
  <c r="AU46" i="70" s="1"/>
  <c r="AT102" i="70"/>
  <c r="AU102" i="70" s="1"/>
  <c r="AT101" i="70"/>
  <c r="AU101" i="70" s="1"/>
  <c r="AU86" i="70"/>
  <c r="AT47" i="70"/>
  <c r="AU47" i="70" s="1"/>
  <c r="AT77" i="70"/>
  <c r="AU77" i="70" s="1"/>
  <c r="AT74" i="70"/>
  <c r="AU74" i="70" s="1"/>
  <c r="AT61" i="70"/>
  <c r="AU61" i="70" s="1"/>
  <c r="AT103" i="70"/>
  <c r="AU103" i="70" s="1"/>
  <c r="AT8" i="70"/>
  <c r="AU8" i="70" s="1"/>
  <c r="AT41" i="70"/>
  <c r="AU41" i="70" s="1"/>
  <c r="AT104" i="70"/>
  <c r="AU104" i="70" s="1"/>
  <c r="AT80" i="70"/>
  <c r="AU80" i="70" s="1"/>
  <c r="AQ99" i="71"/>
  <c r="AR99" i="71" s="1"/>
  <c r="AK99" i="87"/>
  <c r="AL99" i="87" s="1"/>
  <c r="AW99" i="87"/>
  <c r="AX99" i="87" s="1"/>
  <c r="AZ99" i="79"/>
  <c r="BA99" i="79" s="1"/>
  <c r="AK119" i="88"/>
  <c r="AL119" i="88" s="1"/>
  <c r="AW119" i="88"/>
  <c r="AX119" i="88" s="1"/>
  <c r="AQ99" i="91"/>
  <c r="AR99" i="91" s="1"/>
  <c r="AH115" i="72"/>
  <c r="AI115" i="72" s="1"/>
  <c r="AT109" i="72"/>
  <c r="AU109" i="72" s="1"/>
  <c r="AT106" i="72"/>
  <c r="AU106" i="72" s="1"/>
  <c r="AT104" i="72"/>
  <c r="AU104" i="72" s="1"/>
  <c r="AT100" i="72"/>
  <c r="AU100" i="72" s="1"/>
  <c r="AT94" i="72"/>
  <c r="AU94" i="72" s="1"/>
  <c r="AT93" i="72"/>
  <c r="AU93" i="72" s="1"/>
  <c r="AT88" i="72"/>
  <c r="AU88" i="72" s="1"/>
  <c r="AT84" i="72"/>
  <c r="AU84" i="72" s="1"/>
  <c r="AT82" i="72"/>
  <c r="AU82" i="72" s="1"/>
  <c r="AT68" i="72"/>
  <c r="AU68" i="72" s="1"/>
  <c r="AT47" i="72"/>
  <c r="AU47" i="72" s="1"/>
  <c r="AT34" i="72"/>
  <c r="AT31" i="72"/>
  <c r="AU31" i="72" s="1"/>
  <c r="AT111" i="72"/>
  <c r="AU111" i="72" s="1"/>
  <c r="AT108" i="72"/>
  <c r="AU108" i="72" s="1"/>
  <c r="AT72" i="72"/>
  <c r="AU72" i="72" s="1"/>
  <c r="AT66" i="72"/>
  <c r="AU66" i="72" s="1"/>
  <c r="AT63" i="72"/>
  <c r="AU63" i="72" s="1"/>
  <c r="AT62" i="72"/>
  <c r="AU62" i="72" s="1"/>
  <c r="AT61" i="72"/>
  <c r="AU61" i="72" s="1"/>
  <c r="AT59" i="72"/>
  <c r="AU59" i="72" s="1"/>
  <c r="AT54" i="72"/>
  <c r="AU54" i="72" s="1"/>
  <c r="AT46" i="72"/>
  <c r="AU46" i="72" s="1"/>
  <c r="AT45" i="72"/>
  <c r="AU45" i="72" s="1"/>
  <c r="AT44" i="72"/>
  <c r="AU44" i="72" s="1"/>
  <c r="AT32" i="72"/>
  <c r="AU32" i="72" s="1"/>
  <c r="AT113" i="72"/>
  <c r="AU113" i="72" s="1"/>
  <c r="AT102" i="72"/>
  <c r="AU102" i="72" s="1"/>
  <c r="AT99" i="72"/>
  <c r="AU99" i="72" s="1"/>
  <c r="AT90" i="72"/>
  <c r="AU90" i="72" s="1"/>
  <c r="AT86" i="72"/>
  <c r="AU86" i="72" s="1"/>
  <c r="AT77" i="72"/>
  <c r="AU77" i="72" s="1"/>
  <c r="AT65" i="72"/>
  <c r="AU65" i="72" s="1"/>
  <c r="AT58" i="72"/>
  <c r="AU58" i="72" s="1"/>
  <c r="AT43" i="72"/>
  <c r="AU43" i="72" s="1"/>
  <c r="AT33" i="72"/>
  <c r="AU33" i="72" s="1"/>
  <c r="AT9" i="72"/>
  <c r="AU9" i="72" s="1"/>
  <c r="AT8" i="72"/>
  <c r="AU8" i="72" s="1"/>
  <c r="AT101" i="72"/>
  <c r="AU101" i="72" s="1"/>
  <c r="AT97" i="72"/>
  <c r="AU97" i="72" s="1"/>
  <c r="AT85" i="72"/>
  <c r="AU85" i="72" s="1"/>
  <c r="AT83" i="72"/>
  <c r="AU83" i="72" s="1"/>
  <c r="AT73" i="72"/>
  <c r="AU73" i="72" s="1"/>
  <c r="AT64" i="72"/>
  <c r="AU64" i="72" s="1"/>
  <c r="AT57" i="72"/>
  <c r="AU57" i="72" s="1"/>
  <c r="AT53" i="72"/>
  <c r="AU53" i="72" s="1"/>
  <c r="AT30" i="72"/>
  <c r="AU30" i="72" s="1"/>
  <c r="AT11" i="72"/>
  <c r="AU11" i="72" s="1"/>
  <c r="AT10" i="72"/>
  <c r="AU10" i="72" s="1"/>
  <c r="AT110" i="72"/>
  <c r="AU110" i="72" s="1"/>
  <c r="AT79" i="72"/>
  <c r="AU79" i="72" s="1"/>
  <c r="AT76" i="72"/>
  <c r="AU76" i="72" s="1"/>
  <c r="AT70" i="72"/>
  <c r="AU70" i="72" s="1"/>
  <c r="AT50" i="72"/>
  <c r="AU50" i="72" s="1"/>
  <c r="AT42" i="72"/>
  <c r="AU42" i="72" s="1"/>
  <c r="AT112" i="72"/>
  <c r="AU112" i="72" s="1"/>
  <c r="AT96" i="72"/>
  <c r="AU96" i="72" s="1"/>
  <c r="AT95" i="72"/>
  <c r="AU95" i="72" s="1"/>
  <c r="AT92" i="72"/>
  <c r="AU92" i="72" s="1"/>
  <c r="AT78" i="72"/>
  <c r="AU78" i="72" s="1"/>
  <c r="AT56" i="72"/>
  <c r="AU56" i="72" s="1"/>
  <c r="AT52" i="72"/>
  <c r="AU52" i="72" s="1"/>
  <c r="AT49" i="72"/>
  <c r="AU49" i="72" s="1"/>
  <c r="AT37" i="72"/>
  <c r="AU37" i="72" s="1"/>
  <c r="AT36" i="72"/>
  <c r="AU36" i="72" s="1"/>
  <c r="AT29" i="72"/>
  <c r="AU29" i="72" s="1"/>
  <c r="AT115" i="72"/>
  <c r="AU115" i="72" s="1"/>
  <c r="AT107" i="72"/>
  <c r="AU107" i="72" s="1"/>
  <c r="AT98" i="72"/>
  <c r="AU98" i="72" s="1"/>
  <c r="AT81" i="72"/>
  <c r="AU81" i="72" s="1"/>
  <c r="AT80" i="72"/>
  <c r="AU80" i="72" s="1"/>
  <c r="AT75" i="72"/>
  <c r="AU75" i="72" s="1"/>
  <c r="AT69" i="72"/>
  <c r="AU69" i="72" s="1"/>
  <c r="AT60" i="72"/>
  <c r="AU60" i="72" s="1"/>
  <c r="AT51" i="72"/>
  <c r="AU51" i="72" s="1"/>
  <c r="AT48" i="72"/>
  <c r="AU48" i="72" s="1"/>
  <c r="AT41" i="72"/>
  <c r="AU41" i="72" s="1"/>
  <c r="AT38" i="72"/>
  <c r="AU38" i="72" s="1"/>
  <c r="AT35" i="72"/>
  <c r="AU35" i="72" s="1"/>
  <c r="AT12" i="72"/>
  <c r="AU12" i="72" s="1"/>
  <c r="AT87" i="72"/>
  <c r="AU87" i="72" s="1"/>
  <c r="AT40" i="72"/>
  <c r="AU40" i="72" s="1"/>
  <c r="AT103" i="72"/>
  <c r="AU103" i="72" s="1"/>
  <c r="AT114" i="72"/>
  <c r="AU114" i="72" s="1"/>
  <c r="AT55" i="72"/>
  <c r="AU55" i="72" s="1"/>
  <c r="AT89" i="72"/>
  <c r="AU89" i="72" s="1"/>
  <c r="AT67" i="72"/>
  <c r="AU67" i="72" s="1"/>
  <c r="AT39" i="72"/>
  <c r="AU39" i="72" s="1"/>
  <c r="AT105" i="72"/>
  <c r="AU105" i="72" s="1"/>
  <c r="AT71" i="72"/>
  <c r="AU71" i="72" s="1"/>
  <c r="AU34" i="72"/>
  <c r="AT74" i="72"/>
  <c r="AU74" i="72" s="1"/>
  <c r="AT91" i="72"/>
  <c r="AU91" i="72" s="1"/>
  <c r="AK99" i="73"/>
  <c r="AL99" i="73" s="1"/>
  <c r="AW99" i="73"/>
  <c r="AX99" i="73" s="1"/>
  <c r="AN118" i="74"/>
  <c r="AO118" i="74" s="1"/>
  <c r="AZ118" i="74"/>
  <c r="BA118" i="74" s="1"/>
  <c r="AQ99" i="75"/>
  <c r="AR99" i="75" s="1"/>
  <c r="AH99" i="76"/>
  <c r="AI99" i="76" s="1"/>
  <c r="AT89" i="76"/>
  <c r="AU89" i="76" s="1"/>
  <c r="AT71" i="76"/>
  <c r="AU71" i="76" s="1"/>
  <c r="AT64" i="76"/>
  <c r="AT63" i="76"/>
  <c r="AU63" i="76" s="1"/>
  <c r="AT62" i="76"/>
  <c r="AU62" i="76" s="1"/>
  <c r="AT60" i="76"/>
  <c r="AU60" i="76" s="1"/>
  <c r="AT59" i="76"/>
  <c r="AU59" i="76" s="1"/>
  <c r="AT58" i="76"/>
  <c r="AU58" i="76" s="1"/>
  <c r="AT55" i="76"/>
  <c r="AU55" i="76" s="1"/>
  <c r="AT54" i="76"/>
  <c r="AU54" i="76" s="1"/>
  <c r="AT53" i="76"/>
  <c r="AU53" i="76" s="1"/>
  <c r="AT48" i="76"/>
  <c r="AU48" i="76" s="1"/>
  <c r="AT27" i="76"/>
  <c r="AU27" i="76" s="1"/>
  <c r="AT90" i="76"/>
  <c r="AU90" i="76" s="1"/>
  <c r="AT78" i="76"/>
  <c r="AU78" i="76" s="1"/>
  <c r="AT77" i="76"/>
  <c r="AU77" i="76" s="1"/>
  <c r="AT72" i="76"/>
  <c r="AU72" i="76" s="1"/>
  <c r="AT38" i="76"/>
  <c r="AU38" i="76" s="1"/>
  <c r="AT37" i="76"/>
  <c r="AU37" i="76" s="1"/>
  <c r="AT36" i="76"/>
  <c r="AU36" i="76" s="1"/>
  <c r="AT25" i="76"/>
  <c r="AU25" i="76" s="1"/>
  <c r="AT15" i="76"/>
  <c r="AU15" i="76" s="1"/>
  <c r="AT92" i="76"/>
  <c r="AU92" i="76" s="1"/>
  <c r="AT91" i="76"/>
  <c r="AU91" i="76" s="1"/>
  <c r="AT82" i="76"/>
  <c r="AU82" i="76" s="1"/>
  <c r="AT81" i="76"/>
  <c r="AU81" i="76" s="1"/>
  <c r="AT80" i="76"/>
  <c r="AU80" i="76" s="1"/>
  <c r="AT79" i="76"/>
  <c r="AU79" i="76" s="1"/>
  <c r="AT70" i="76"/>
  <c r="AU70" i="76" s="1"/>
  <c r="AT69" i="76"/>
  <c r="AU69" i="76" s="1"/>
  <c r="AT49" i="76"/>
  <c r="AU49" i="76" s="1"/>
  <c r="AT41" i="76"/>
  <c r="AU41" i="76" s="1"/>
  <c r="AT40" i="76"/>
  <c r="AU40" i="76" s="1"/>
  <c r="AT21" i="76"/>
  <c r="AU21" i="76" s="1"/>
  <c r="AT16" i="76"/>
  <c r="AU16" i="76" s="1"/>
  <c r="AT14" i="76"/>
  <c r="AU14" i="76" s="1"/>
  <c r="AT10" i="76"/>
  <c r="AU10" i="76" s="1"/>
  <c r="AT9" i="76"/>
  <c r="AU9" i="76" s="1"/>
  <c r="AT93" i="76"/>
  <c r="AU93" i="76" s="1"/>
  <c r="AT83" i="76"/>
  <c r="AU83" i="76" s="1"/>
  <c r="AT56" i="76"/>
  <c r="AU56" i="76" s="1"/>
  <c r="AT39" i="76"/>
  <c r="AU39" i="76" s="1"/>
  <c r="AT29" i="76"/>
  <c r="AU29" i="76" s="1"/>
  <c r="AT94" i="76"/>
  <c r="AU94" i="76" s="1"/>
  <c r="AT84" i="76"/>
  <c r="AU84" i="76" s="1"/>
  <c r="AT75" i="76"/>
  <c r="AU75" i="76" s="1"/>
  <c r="AT68" i="76"/>
  <c r="AU68" i="76" s="1"/>
  <c r="AT67" i="76"/>
  <c r="AU67" i="76" s="1"/>
  <c r="AT51" i="76"/>
  <c r="AU51" i="76" s="1"/>
  <c r="AT45" i="76"/>
  <c r="AU45" i="76" s="1"/>
  <c r="AT42" i="76"/>
  <c r="AU42" i="76" s="1"/>
  <c r="AT33" i="76"/>
  <c r="AU33" i="76" s="1"/>
  <c r="AT28" i="76"/>
  <c r="AU28" i="76" s="1"/>
  <c r="AT22" i="76"/>
  <c r="AU22" i="76" s="1"/>
  <c r="AT11" i="76"/>
  <c r="AU11" i="76" s="1"/>
  <c r="AT96" i="76"/>
  <c r="AU96" i="76" s="1"/>
  <c r="AT95" i="76"/>
  <c r="AU95" i="76" s="1"/>
  <c r="AT85" i="76"/>
  <c r="AU85" i="76" s="1"/>
  <c r="AT57" i="76"/>
  <c r="AU57" i="76" s="1"/>
  <c r="AT52" i="76"/>
  <c r="AU52" i="76" s="1"/>
  <c r="AT50" i="76"/>
  <c r="AU50" i="76" s="1"/>
  <c r="AT44" i="76"/>
  <c r="AU44" i="76" s="1"/>
  <c r="AT26" i="76"/>
  <c r="AU26" i="76" s="1"/>
  <c r="AT24" i="76"/>
  <c r="AU24" i="76" s="1"/>
  <c r="AT18" i="76"/>
  <c r="AU18" i="76" s="1"/>
  <c r="AT17" i="76"/>
  <c r="AU17" i="76" s="1"/>
  <c r="AT97" i="76"/>
  <c r="AU97" i="76" s="1"/>
  <c r="AT86" i="76"/>
  <c r="AU86" i="76" s="1"/>
  <c r="AT74" i="76"/>
  <c r="AU74" i="76" s="1"/>
  <c r="AT66" i="76"/>
  <c r="AU66" i="76" s="1"/>
  <c r="AT65" i="76"/>
  <c r="AU65" i="76" s="1"/>
  <c r="AT46" i="76"/>
  <c r="AU46" i="76" s="1"/>
  <c r="AT43" i="76"/>
  <c r="AU43" i="76" s="1"/>
  <c r="AT34" i="76"/>
  <c r="AU34" i="76" s="1"/>
  <c r="AT32" i="76"/>
  <c r="AU32" i="76" s="1"/>
  <c r="AT30" i="76"/>
  <c r="AU30" i="76" s="1"/>
  <c r="AT19" i="76"/>
  <c r="AU19" i="76" s="1"/>
  <c r="AT12" i="76"/>
  <c r="AU12" i="76" s="1"/>
  <c r="AT31" i="76"/>
  <c r="AU31" i="76" s="1"/>
  <c r="AT23" i="76"/>
  <c r="AU23" i="76" s="1"/>
  <c r="AT88" i="76"/>
  <c r="AU88" i="76" s="1"/>
  <c r="AT8" i="76"/>
  <c r="AU8" i="76" s="1"/>
  <c r="AT13" i="76"/>
  <c r="AU13" i="76" s="1"/>
  <c r="AT98" i="76"/>
  <c r="AU98" i="76" s="1"/>
  <c r="AT61" i="76"/>
  <c r="AU61" i="76" s="1"/>
  <c r="AT35" i="76"/>
  <c r="AU35" i="76" s="1"/>
  <c r="AT73" i="76"/>
  <c r="AU73" i="76" s="1"/>
  <c r="AT76" i="76"/>
  <c r="AU76" i="76" s="1"/>
  <c r="AT47" i="76"/>
  <c r="AU47" i="76" s="1"/>
  <c r="AT20" i="76"/>
  <c r="AU20" i="76" s="1"/>
  <c r="AT99" i="76"/>
  <c r="AU99" i="76" s="1"/>
  <c r="AT87" i="76"/>
  <c r="AU87" i="76" s="1"/>
  <c r="AU64" i="76"/>
  <c r="AK99" i="80"/>
  <c r="AL99" i="80" s="1"/>
  <c r="AW99" i="80"/>
  <c r="AX99" i="80" s="1"/>
  <c r="AN99" i="81"/>
  <c r="AO99" i="81" s="1"/>
  <c r="AZ99" i="81"/>
  <c r="BA99" i="81" s="1"/>
  <c r="AQ99" i="82"/>
  <c r="AR99" i="82" s="1"/>
  <c r="AH99" i="79"/>
  <c r="AI99" i="79" s="1"/>
  <c r="AT93" i="79"/>
  <c r="AU93" i="79" s="1"/>
  <c r="AT92" i="79"/>
  <c r="AU92" i="79" s="1"/>
  <c r="AT91" i="79"/>
  <c r="AU91" i="79" s="1"/>
  <c r="AT88" i="79"/>
  <c r="AU88" i="79" s="1"/>
  <c r="AT87" i="79"/>
  <c r="AU87" i="79" s="1"/>
  <c r="AT59" i="79"/>
  <c r="AU59" i="79" s="1"/>
  <c r="AT34" i="79"/>
  <c r="AU34" i="79" s="1"/>
  <c r="AT25" i="79"/>
  <c r="AU25" i="79" s="1"/>
  <c r="AT13" i="79"/>
  <c r="AU13" i="79" s="1"/>
  <c r="AT8" i="79"/>
  <c r="AU8" i="79" s="1"/>
  <c r="AT99" i="79"/>
  <c r="AU99" i="79" s="1"/>
  <c r="AT69" i="79"/>
  <c r="AU69" i="79" s="1"/>
  <c r="AT68" i="79"/>
  <c r="AU68" i="79" s="1"/>
  <c r="AT67" i="79"/>
  <c r="AU67" i="79" s="1"/>
  <c r="AT64" i="79"/>
  <c r="AU64" i="79" s="1"/>
  <c r="AT63" i="79"/>
  <c r="AU63" i="79" s="1"/>
  <c r="AT85" i="79"/>
  <c r="AU85" i="79" s="1"/>
  <c r="AT66" i="79"/>
  <c r="AT56" i="79"/>
  <c r="AU56" i="79" s="1"/>
  <c r="AT43" i="79"/>
  <c r="AU43" i="79" s="1"/>
  <c r="AT41" i="79"/>
  <c r="AU41" i="79" s="1"/>
  <c r="AT39" i="79"/>
  <c r="AU39" i="79" s="1"/>
  <c r="AT97" i="79"/>
  <c r="AU97" i="79" s="1"/>
  <c r="AT84" i="79"/>
  <c r="AU84" i="79" s="1"/>
  <c r="AT83" i="79"/>
  <c r="AU83" i="79" s="1"/>
  <c r="AT82" i="79"/>
  <c r="AU82" i="79" s="1"/>
  <c r="AT61" i="79"/>
  <c r="AU61" i="79" s="1"/>
  <c r="AT44" i="79"/>
  <c r="AU44" i="79" s="1"/>
  <c r="AT40" i="79"/>
  <c r="AU40" i="79" s="1"/>
  <c r="AT28" i="79"/>
  <c r="AU28" i="79" s="1"/>
  <c r="AT23" i="79"/>
  <c r="AU23" i="79" s="1"/>
  <c r="AT15" i="79"/>
  <c r="AU15" i="79" s="1"/>
  <c r="AT94" i="79"/>
  <c r="AU94" i="79" s="1"/>
  <c r="AT89" i="79"/>
  <c r="AU89" i="79" s="1"/>
  <c r="AT86" i="79"/>
  <c r="AU86" i="79" s="1"/>
  <c r="AT60" i="79"/>
  <c r="AU60" i="79" s="1"/>
  <c r="AT53" i="79"/>
  <c r="AU53" i="79" s="1"/>
  <c r="AT50" i="79"/>
  <c r="AU50" i="79" s="1"/>
  <c r="AT38" i="79"/>
  <c r="AU38" i="79" s="1"/>
  <c r="AT36" i="79"/>
  <c r="AU36" i="79" s="1"/>
  <c r="AT81" i="79"/>
  <c r="AU81" i="79" s="1"/>
  <c r="AT47" i="79"/>
  <c r="AU47" i="79" s="1"/>
  <c r="AT96" i="79"/>
  <c r="AU96" i="79" s="1"/>
  <c r="AT52" i="79"/>
  <c r="AU52" i="79" s="1"/>
  <c r="AT49" i="79"/>
  <c r="AU49" i="79" s="1"/>
  <c r="AT46" i="79"/>
  <c r="AT32" i="79"/>
  <c r="AU32" i="79" s="1"/>
  <c r="AT22" i="79"/>
  <c r="AU22" i="79" s="1"/>
  <c r="AT90" i="79"/>
  <c r="AU90" i="79" s="1"/>
  <c r="AT80" i="79"/>
  <c r="AU80" i="79" s="1"/>
  <c r="AU66" i="79"/>
  <c r="AT51" i="79"/>
  <c r="AU51" i="79" s="1"/>
  <c r="AT45" i="79"/>
  <c r="AU45" i="79" s="1"/>
  <c r="AT35" i="79"/>
  <c r="AU35" i="79" s="1"/>
  <c r="AT9" i="79"/>
  <c r="AU9" i="79" s="1"/>
  <c r="AT78" i="79"/>
  <c r="AU78" i="79" s="1"/>
  <c r="AT75" i="79"/>
  <c r="AU75" i="79" s="1"/>
  <c r="AT74" i="79"/>
  <c r="AU74" i="79" s="1"/>
  <c r="AT58" i="79"/>
  <c r="AU58" i="79" s="1"/>
  <c r="AT26" i="79"/>
  <c r="AU26" i="79" s="1"/>
  <c r="AT11" i="79"/>
  <c r="AU11" i="79" s="1"/>
  <c r="AT10" i="79"/>
  <c r="AU10" i="79" s="1"/>
  <c r="AT76" i="79"/>
  <c r="AU76" i="79" s="1"/>
  <c r="AT62" i="79"/>
  <c r="AU62" i="79" s="1"/>
  <c r="AT57" i="79"/>
  <c r="AU57" i="79" s="1"/>
  <c r="AT55" i="79"/>
  <c r="AU55" i="79" s="1"/>
  <c r="AT33" i="79"/>
  <c r="AU33" i="79" s="1"/>
  <c r="AT24" i="79"/>
  <c r="AU24" i="79" s="1"/>
  <c r="AT20" i="79"/>
  <c r="AU20" i="79" s="1"/>
  <c r="AT18" i="79"/>
  <c r="AU18" i="79" s="1"/>
  <c r="AT71" i="79"/>
  <c r="AU71" i="79" s="1"/>
  <c r="AT30" i="79"/>
  <c r="AU30" i="79" s="1"/>
  <c r="AT54" i="79"/>
  <c r="AU54" i="79" s="1"/>
  <c r="AT72" i="79"/>
  <c r="AU72" i="79" s="1"/>
  <c r="AT70" i="79"/>
  <c r="AU70" i="79" s="1"/>
  <c r="AT19" i="79"/>
  <c r="AU19" i="79" s="1"/>
  <c r="AT17" i="79"/>
  <c r="AU17" i="79" s="1"/>
  <c r="AT14" i="79"/>
  <c r="AU14" i="79" s="1"/>
  <c r="AT27" i="79"/>
  <c r="AU27" i="79" s="1"/>
  <c r="AT79" i="79"/>
  <c r="AU79" i="79" s="1"/>
  <c r="AT65" i="79"/>
  <c r="AU65" i="79" s="1"/>
  <c r="AT48" i="79"/>
  <c r="AU48" i="79" s="1"/>
  <c r="AT21" i="79"/>
  <c r="AU21" i="79" s="1"/>
  <c r="AT98" i="79"/>
  <c r="AU98" i="79" s="1"/>
  <c r="AT73" i="79"/>
  <c r="AU73" i="79" s="1"/>
  <c r="AT29" i="79"/>
  <c r="AU29" i="79" s="1"/>
  <c r="AT95" i="79"/>
  <c r="AU95" i="79" s="1"/>
  <c r="AT37" i="79"/>
  <c r="AU37" i="79" s="1"/>
  <c r="AT31" i="79"/>
  <c r="AU31" i="79" s="1"/>
  <c r="AU46" i="79"/>
  <c r="AT16" i="79"/>
  <c r="AU16" i="79" s="1"/>
  <c r="AT12" i="79"/>
  <c r="AU12" i="79" s="1"/>
  <c r="AT77" i="79"/>
  <c r="AU77" i="79" s="1"/>
  <c r="AT42" i="79"/>
  <c r="AU42" i="79" s="1"/>
  <c r="AK99" i="77"/>
  <c r="AL99" i="77" s="1"/>
  <c r="AW99" i="77"/>
  <c r="AX99" i="77" s="1"/>
  <c r="AN99" i="202"/>
  <c r="AO99" i="202" s="1"/>
  <c r="AZ99" i="202"/>
  <c r="BA99" i="202" s="1"/>
  <c r="AZ115" i="72"/>
  <c r="BA115" i="72" s="1"/>
  <c r="AK99" i="75"/>
  <c r="AL99" i="75" s="1"/>
  <c r="AN99" i="79"/>
  <c r="AO99" i="79" s="1"/>
  <c r="AH99" i="202"/>
  <c r="AI99" i="202" s="1"/>
  <c r="AN138" i="86"/>
  <c r="AO138" i="86" s="1"/>
  <c r="AZ138" i="86"/>
  <c r="BA138" i="86" s="1"/>
  <c r="AH99" i="67"/>
  <c r="AI99" i="67" s="1"/>
  <c r="AT96" i="67"/>
  <c r="AU96" i="67" s="1"/>
  <c r="AT92" i="67"/>
  <c r="AU92" i="67" s="1"/>
  <c r="AT91" i="67"/>
  <c r="AU91" i="67" s="1"/>
  <c r="AT88" i="67"/>
  <c r="AU88" i="67" s="1"/>
  <c r="AT87" i="67"/>
  <c r="AU87" i="67" s="1"/>
  <c r="AT84" i="67"/>
  <c r="AU84" i="67" s="1"/>
  <c r="AT82" i="67"/>
  <c r="AT79" i="67"/>
  <c r="AT74" i="67"/>
  <c r="AU74" i="67" s="1"/>
  <c r="AT73" i="67"/>
  <c r="AU73" i="67" s="1"/>
  <c r="AT65" i="67"/>
  <c r="AU65" i="67" s="1"/>
  <c r="AT62" i="67"/>
  <c r="AU62" i="67" s="1"/>
  <c r="AT52" i="67"/>
  <c r="AU52" i="67" s="1"/>
  <c r="AT47" i="67"/>
  <c r="AU47" i="67" s="1"/>
  <c r="AT46" i="67"/>
  <c r="AU46" i="67" s="1"/>
  <c r="AT11" i="67"/>
  <c r="AU11" i="67" s="1"/>
  <c r="AT8" i="67"/>
  <c r="AU8" i="67" s="1"/>
  <c r="AT97" i="67"/>
  <c r="AU97" i="67" s="1"/>
  <c r="AT93" i="67"/>
  <c r="AU93" i="67" s="1"/>
  <c r="AT89" i="67"/>
  <c r="AU89" i="67" s="1"/>
  <c r="AT85" i="67"/>
  <c r="AU85" i="67" s="1"/>
  <c r="AT83" i="67"/>
  <c r="AU83" i="67" s="1"/>
  <c r="AT81" i="67"/>
  <c r="AU81" i="67" s="1"/>
  <c r="AT80" i="67"/>
  <c r="AU80" i="67" s="1"/>
  <c r="AT78" i="67"/>
  <c r="AU78" i="67" s="1"/>
  <c r="AT76" i="67"/>
  <c r="AU76" i="67" s="1"/>
  <c r="AT61" i="67"/>
  <c r="AU61" i="67" s="1"/>
  <c r="AT58" i="67"/>
  <c r="AU58" i="67" s="1"/>
  <c r="AT50" i="67"/>
  <c r="AU50" i="67" s="1"/>
  <c r="AT44" i="67"/>
  <c r="AU44" i="67" s="1"/>
  <c r="AT36" i="67"/>
  <c r="AU36" i="67" s="1"/>
  <c r="AT31" i="67"/>
  <c r="AU31" i="67" s="1"/>
  <c r="AT25" i="67"/>
  <c r="AU25" i="67" s="1"/>
  <c r="AT21" i="67"/>
  <c r="AU21" i="67" s="1"/>
  <c r="AT18" i="67"/>
  <c r="AU18" i="67" s="1"/>
  <c r="AT72" i="67"/>
  <c r="AU72" i="67" s="1"/>
  <c r="AT68" i="67"/>
  <c r="AU68" i="67" s="1"/>
  <c r="AT64" i="67"/>
  <c r="AU64" i="67" s="1"/>
  <c r="AT57" i="67"/>
  <c r="AU57" i="67" s="1"/>
  <c r="AT38" i="67"/>
  <c r="AU38" i="67" s="1"/>
  <c r="AT37" i="67"/>
  <c r="AU37" i="67" s="1"/>
  <c r="AT26" i="67"/>
  <c r="AU26" i="67" s="1"/>
  <c r="AT22" i="67"/>
  <c r="AU22" i="67" s="1"/>
  <c r="AT15" i="67"/>
  <c r="AU15" i="67" s="1"/>
  <c r="AT12" i="67"/>
  <c r="AU12" i="67" s="1"/>
  <c r="AT77" i="67"/>
  <c r="AU77" i="67" s="1"/>
  <c r="AT71" i="67"/>
  <c r="AU71" i="67" s="1"/>
  <c r="AT60" i="67"/>
  <c r="AU60" i="67" s="1"/>
  <c r="AT56" i="67"/>
  <c r="AU56" i="67" s="1"/>
  <c r="AT55" i="67"/>
  <c r="AU55" i="67" s="1"/>
  <c r="AT39" i="67"/>
  <c r="AU39" i="67" s="1"/>
  <c r="AT9" i="67"/>
  <c r="AU9" i="67" s="1"/>
  <c r="AT63" i="67"/>
  <c r="AU63" i="67" s="1"/>
  <c r="AT51" i="67"/>
  <c r="AU51" i="67" s="1"/>
  <c r="AT49" i="67"/>
  <c r="AU49" i="67" s="1"/>
  <c r="AT19" i="67"/>
  <c r="AU19" i="67" s="1"/>
  <c r="AT16" i="67"/>
  <c r="AU16" i="67" s="1"/>
  <c r="AT75" i="67"/>
  <c r="AU75" i="67" s="1"/>
  <c r="AT67" i="67"/>
  <c r="AU67" i="67" s="1"/>
  <c r="AT53" i="67"/>
  <c r="AU53" i="67" s="1"/>
  <c r="AT48" i="67"/>
  <c r="AU48" i="67" s="1"/>
  <c r="AT45" i="67"/>
  <c r="AU45" i="67" s="1"/>
  <c r="AT42" i="67"/>
  <c r="AU42" i="67" s="1"/>
  <c r="AT41" i="67"/>
  <c r="AU41" i="67" s="1"/>
  <c r="AT34" i="67"/>
  <c r="AU34" i="67" s="1"/>
  <c r="AT33" i="67"/>
  <c r="AU33" i="67" s="1"/>
  <c r="AT20" i="67"/>
  <c r="AU20" i="67" s="1"/>
  <c r="AT69" i="67"/>
  <c r="AU69" i="67" s="1"/>
  <c r="AT59" i="67"/>
  <c r="AU59" i="67" s="1"/>
  <c r="AT40" i="67"/>
  <c r="AU40" i="67" s="1"/>
  <c r="AT23" i="67"/>
  <c r="AU23" i="67" s="1"/>
  <c r="AT10" i="67"/>
  <c r="AU10" i="67" s="1"/>
  <c r="AU82" i="67"/>
  <c r="AT54" i="67"/>
  <c r="AU54" i="67" s="1"/>
  <c r="AT17" i="67"/>
  <c r="AU17" i="67" s="1"/>
  <c r="AU79" i="67"/>
  <c r="AT70" i="67"/>
  <c r="AU70" i="67" s="1"/>
  <c r="AT24" i="67"/>
  <c r="AU24" i="67" s="1"/>
  <c r="AT99" i="67"/>
  <c r="AU99" i="67" s="1"/>
  <c r="AT98" i="67"/>
  <c r="AU98" i="67" s="1"/>
  <c r="AT43" i="67"/>
  <c r="AU43" i="67" s="1"/>
  <c r="AT13" i="67"/>
  <c r="AU13" i="67" s="1"/>
  <c r="AT95" i="67"/>
  <c r="AU95" i="67" s="1"/>
  <c r="AT94" i="67"/>
  <c r="AU94" i="67" s="1"/>
  <c r="AT66" i="67"/>
  <c r="AU66" i="67" s="1"/>
  <c r="AT35" i="67"/>
  <c r="AU35" i="67" s="1"/>
  <c r="AT32" i="67"/>
  <c r="AU32" i="67" s="1"/>
  <c r="AT27" i="67"/>
  <c r="AU27" i="67" s="1"/>
  <c r="AT90" i="67"/>
  <c r="AU90" i="67" s="1"/>
  <c r="AT14" i="67"/>
  <c r="AU14" i="67" s="1"/>
  <c r="AT86" i="67"/>
  <c r="AU86" i="67" s="1"/>
  <c r="AT28" i="67"/>
  <c r="AU28" i="67" s="1"/>
  <c r="AT29" i="67"/>
  <c r="AU29" i="67" s="1"/>
  <c r="AT30" i="67"/>
  <c r="AU30" i="67" s="1"/>
  <c r="AN122" i="69"/>
  <c r="AO122" i="69" s="1"/>
  <c r="AZ122" i="69"/>
  <c r="BA122" i="69" s="1"/>
  <c r="AH99" i="71"/>
  <c r="AI99" i="71" s="1"/>
  <c r="AT99" i="71"/>
  <c r="AT96" i="71"/>
  <c r="AU96" i="71" s="1"/>
  <c r="AT95" i="71"/>
  <c r="AU95" i="71" s="1"/>
  <c r="AT76" i="71"/>
  <c r="AU76" i="71" s="1"/>
  <c r="AT73" i="71"/>
  <c r="AU73" i="71" s="1"/>
  <c r="AT69" i="71"/>
  <c r="AU69" i="71" s="1"/>
  <c r="AT64" i="71"/>
  <c r="AU64" i="71" s="1"/>
  <c r="AT59" i="71"/>
  <c r="AU59" i="71" s="1"/>
  <c r="AT56" i="71"/>
  <c r="AT50" i="71"/>
  <c r="AU50" i="71" s="1"/>
  <c r="AT36" i="71"/>
  <c r="AU36" i="71" s="1"/>
  <c r="AT35" i="71"/>
  <c r="AU35" i="71" s="1"/>
  <c r="AT34" i="71"/>
  <c r="AT94" i="71"/>
  <c r="AU94" i="71" s="1"/>
  <c r="AT93" i="71"/>
  <c r="AU93" i="71" s="1"/>
  <c r="AT92" i="71"/>
  <c r="AU92" i="71" s="1"/>
  <c r="AT91" i="71"/>
  <c r="AU91" i="71" s="1"/>
  <c r="AT80" i="71"/>
  <c r="AU80" i="71" s="1"/>
  <c r="AT77" i="71"/>
  <c r="AU77" i="71" s="1"/>
  <c r="AT70" i="71"/>
  <c r="AU70" i="71" s="1"/>
  <c r="AT67" i="71"/>
  <c r="AU67" i="71" s="1"/>
  <c r="AT65" i="71"/>
  <c r="AU65" i="71" s="1"/>
  <c r="AT60" i="71"/>
  <c r="AU60" i="71" s="1"/>
  <c r="AT90" i="71"/>
  <c r="AU90" i="71" s="1"/>
  <c r="AT89" i="71"/>
  <c r="AU89" i="71" s="1"/>
  <c r="AT74" i="71"/>
  <c r="AU74" i="71" s="1"/>
  <c r="AT49" i="71"/>
  <c r="AU49" i="71" s="1"/>
  <c r="AT88" i="71"/>
  <c r="AU88" i="71" s="1"/>
  <c r="AT78" i="71"/>
  <c r="AU78" i="71" s="1"/>
  <c r="AT71" i="71"/>
  <c r="AU71" i="71" s="1"/>
  <c r="AT29" i="71"/>
  <c r="AU29" i="71" s="1"/>
  <c r="AT28" i="71"/>
  <c r="AU28" i="71" s="1"/>
  <c r="AT26" i="71"/>
  <c r="AU26" i="71" s="1"/>
  <c r="AT18" i="71"/>
  <c r="AU18" i="71" s="1"/>
  <c r="AT10" i="71"/>
  <c r="AU10" i="71" s="1"/>
  <c r="AT87" i="71"/>
  <c r="AU87" i="71" s="1"/>
  <c r="AT85" i="71"/>
  <c r="AU85" i="71" s="1"/>
  <c r="AT83" i="71"/>
  <c r="AU83" i="71" s="1"/>
  <c r="AT82" i="71"/>
  <c r="AU82" i="71" s="1"/>
  <c r="AT81" i="71"/>
  <c r="AU81" i="71" s="1"/>
  <c r="AT75" i="71"/>
  <c r="AU75" i="71" s="1"/>
  <c r="AT68" i="71"/>
  <c r="AU68" i="71" s="1"/>
  <c r="AT63" i="71"/>
  <c r="AU63" i="71" s="1"/>
  <c r="AT58" i="71"/>
  <c r="AU58" i="71" s="1"/>
  <c r="AT54" i="71"/>
  <c r="AU54" i="71" s="1"/>
  <c r="AT48" i="71"/>
  <c r="AU48" i="71" s="1"/>
  <c r="AT44" i="71"/>
  <c r="AU44" i="71" s="1"/>
  <c r="AT43" i="71"/>
  <c r="AU43" i="71" s="1"/>
  <c r="AT42" i="71"/>
  <c r="AU42" i="71" s="1"/>
  <c r="AT41" i="71"/>
  <c r="AU41" i="71" s="1"/>
  <c r="AT17" i="71"/>
  <c r="AU17" i="71" s="1"/>
  <c r="AT9" i="71"/>
  <c r="AU9" i="71" s="1"/>
  <c r="AT86" i="71"/>
  <c r="AU86" i="71" s="1"/>
  <c r="AT84" i="71"/>
  <c r="AU84" i="71" s="1"/>
  <c r="AT79" i="71"/>
  <c r="AU79" i="71" s="1"/>
  <c r="AT66" i="71"/>
  <c r="AU66" i="71" s="1"/>
  <c r="AT62" i="71"/>
  <c r="AU62" i="71" s="1"/>
  <c r="AT61" i="71"/>
  <c r="AU61" i="71" s="1"/>
  <c r="AT57" i="71"/>
  <c r="AU57" i="71" s="1"/>
  <c r="AT55" i="71"/>
  <c r="AU55" i="71" s="1"/>
  <c r="AT46" i="71"/>
  <c r="AU46" i="71" s="1"/>
  <c r="AT45" i="71"/>
  <c r="AU45" i="71" s="1"/>
  <c r="AT40" i="71"/>
  <c r="AU40" i="71" s="1"/>
  <c r="AT39" i="71"/>
  <c r="AU39" i="71" s="1"/>
  <c r="AT38" i="71"/>
  <c r="AU38" i="71" s="1"/>
  <c r="AT37" i="71"/>
  <c r="AU37" i="71" s="1"/>
  <c r="AT33" i="71"/>
  <c r="AU33" i="71" s="1"/>
  <c r="AT32" i="71"/>
  <c r="AU32" i="71" s="1"/>
  <c r="AT30" i="71"/>
  <c r="AU30" i="71" s="1"/>
  <c r="AT27" i="71"/>
  <c r="AU27" i="71" s="1"/>
  <c r="AT98" i="71"/>
  <c r="AU98" i="71" s="1"/>
  <c r="AT21" i="71"/>
  <c r="AU21" i="71" s="1"/>
  <c r="AU34" i="71"/>
  <c r="AT25" i="71"/>
  <c r="AU25" i="71" s="1"/>
  <c r="AT8" i="71"/>
  <c r="AU8" i="71" s="1"/>
  <c r="AT72" i="71"/>
  <c r="AU72" i="71" s="1"/>
  <c r="AU56" i="71"/>
  <c r="AT24" i="71"/>
  <c r="AU24" i="71" s="1"/>
  <c r="AT52" i="71"/>
  <c r="AU52" i="71" s="1"/>
  <c r="AT97" i="71"/>
  <c r="AU97" i="71" s="1"/>
  <c r="AT31" i="71"/>
  <c r="AU31" i="71" s="1"/>
  <c r="AT14" i="71"/>
  <c r="AU14" i="71" s="1"/>
  <c r="AT53" i="71"/>
  <c r="AU53" i="71" s="1"/>
  <c r="AT23" i="71"/>
  <c r="AU23" i="71" s="1"/>
  <c r="AT22" i="71"/>
  <c r="AU22" i="71" s="1"/>
  <c r="AT19" i="71"/>
  <c r="AU19" i="71" s="1"/>
  <c r="AT11" i="71"/>
  <c r="AU11" i="71" s="1"/>
  <c r="AT20" i="71"/>
  <c r="AU20" i="71" s="1"/>
  <c r="AT13" i="71"/>
  <c r="AU13" i="71" s="1"/>
  <c r="AT47" i="71"/>
  <c r="AU47" i="71" s="1"/>
  <c r="AT15" i="71"/>
  <c r="AU15" i="71" s="1"/>
  <c r="AT51" i="71"/>
  <c r="AU51" i="71" s="1"/>
  <c r="AU99" i="71"/>
  <c r="AT16" i="71"/>
  <c r="AU16" i="71" s="1"/>
  <c r="AT12" i="71"/>
  <c r="AU12" i="71" s="1"/>
  <c r="AN99" i="87"/>
  <c r="AO99" i="87" s="1"/>
  <c r="AZ99" i="87"/>
  <c r="BA99" i="87" s="1"/>
  <c r="AN99" i="76"/>
  <c r="AO99" i="76" s="1"/>
  <c r="AK99" i="82"/>
  <c r="AL99" i="82" s="1"/>
  <c r="AN119" i="88"/>
  <c r="AO119" i="88" s="1"/>
  <c r="AZ119" i="88"/>
  <c r="BA119" i="88" s="1"/>
  <c r="AH99" i="91"/>
  <c r="AI99" i="91" s="1"/>
  <c r="AT99" i="91"/>
  <c r="AU99" i="91" s="1"/>
  <c r="AT89" i="91"/>
  <c r="AU89" i="91" s="1"/>
  <c r="AT84" i="91"/>
  <c r="AU84" i="91" s="1"/>
  <c r="AT83" i="91"/>
  <c r="AU83" i="91" s="1"/>
  <c r="AT82" i="91"/>
  <c r="AU82" i="91" s="1"/>
  <c r="AT81" i="91"/>
  <c r="AT75" i="91"/>
  <c r="AU75" i="91" s="1"/>
  <c r="AT71" i="91"/>
  <c r="AU71" i="91" s="1"/>
  <c r="AT67" i="91"/>
  <c r="AU67" i="91" s="1"/>
  <c r="AT97" i="91"/>
  <c r="AU97" i="91" s="1"/>
  <c r="AT86" i="91"/>
  <c r="AU86" i="91" s="1"/>
  <c r="AT78" i="91"/>
  <c r="AU78" i="91" s="1"/>
  <c r="AT72" i="91"/>
  <c r="AU72" i="91" s="1"/>
  <c r="AT93" i="91"/>
  <c r="AU93" i="91" s="1"/>
  <c r="AT92" i="91"/>
  <c r="AU92" i="91" s="1"/>
  <c r="AT85" i="91"/>
  <c r="AU85" i="91" s="1"/>
  <c r="AT76" i="91"/>
  <c r="AU76" i="91" s="1"/>
  <c r="AT69" i="91"/>
  <c r="AU69" i="91" s="1"/>
  <c r="AT68" i="91"/>
  <c r="AU68" i="91" s="1"/>
  <c r="AT91" i="91"/>
  <c r="AU91" i="91" s="1"/>
  <c r="AT90" i="91"/>
  <c r="AU90" i="91" s="1"/>
  <c r="AT73" i="91"/>
  <c r="AU73" i="91" s="1"/>
  <c r="AT70" i="91"/>
  <c r="AU70" i="91" s="1"/>
  <c r="AT79" i="91"/>
  <c r="AU79" i="91" s="1"/>
  <c r="AT74" i="91"/>
  <c r="AU74" i="91" s="1"/>
  <c r="AT66" i="91"/>
  <c r="AU66" i="91" s="1"/>
  <c r="AT88" i="91"/>
  <c r="AU88" i="91" s="1"/>
  <c r="AT58" i="91"/>
  <c r="AU58" i="91" s="1"/>
  <c r="AT42" i="91"/>
  <c r="AU42" i="91" s="1"/>
  <c r="AT36" i="91"/>
  <c r="AU36" i="91" s="1"/>
  <c r="AT30" i="91"/>
  <c r="AU30" i="91" s="1"/>
  <c r="AT27" i="91"/>
  <c r="AU27" i="91" s="1"/>
  <c r="AT94" i="91"/>
  <c r="AU94" i="91" s="1"/>
  <c r="AT87" i="91"/>
  <c r="AU87" i="91" s="1"/>
  <c r="AT59" i="91"/>
  <c r="AU59" i="91" s="1"/>
  <c r="AT46" i="91"/>
  <c r="AU46" i="91" s="1"/>
  <c r="AT39" i="91"/>
  <c r="AU39" i="91" s="1"/>
  <c r="AT23" i="91"/>
  <c r="AU23" i="91" s="1"/>
  <c r="AT95" i="91"/>
  <c r="AU95" i="91" s="1"/>
  <c r="AT62" i="91"/>
  <c r="AU62" i="91" s="1"/>
  <c r="AT52" i="91"/>
  <c r="AU52" i="91" s="1"/>
  <c r="AT47" i="91"/>
  <c r="AU47" i="91" s="1"/>
  <c r="AT43" i="91"/>
  <c r="AU43" i="91" s="1"/>
  <c r="AT32" i="91"/>
  <c r="AU32" i="91" s="1"/>
  <c r="AT29" i="91"/>
  <c r="AU29" i="91" s="1"/>
  <c r="AT8" i="91"/>
  <c r="AU8" i="91" s="1"/>
  <c r="AT98" i="91"/>
  <c r="AU98" i="91" s="1"/>
  <c r="AT96" i="91"/>
  <c r="AU96" i="91" s="1"/>
  <c r="AT63" i="91"/>
  <c r="AU63" i="91" s="1"/>
  <c r="AT60" i="91"/>
  <c r="AU60" i="91" s="1"/>
  <c r="AT53" i="91"/>
  <c r="AU53" i="91" s="1"/>
  <c r="AT50" i="91"/>
  <c r="AU50" i="91" s="1"/>
  <c r="AT48" i="91"/>
  <c r="AU48" i="91" s="1"/>
  <c r="AT40" i="91"/>
  <c r="AU40" i="91" s="1"/>
  <c r="AT37" i="91"/>
  <c r="AU37" i="91" s="1"/>
  <c r="AT26" i="91"/>
  <c r="AU26" i="91" s="1"/>
  <c r="AT22" i="91"/>
  <c r="AU22" i="91" s="1"/>
  <c r="AT21" i="91"/>
  <c r="AU21" i="91" s="1"/>
  <c r="AT20" i="91"/>
  <c r="AU20" i="91" s="1"/>
  <c r="AT17" i="91"/>
  <c r="AU17" i="91" s="1"/>
  <c r="AT16" i="91"/>
  <c r="AU16" i="91" s="1"/>
  <c r="AT13" i="91"/>
  <c r="AU13" i="91" s="1"/>
  <c r="AT12" i="91"/>
  <c r="AU12" i="91" s="1"/>
  <c r="AT9" i="91"/>
  <c r="AU9" i="91" s="1"/>
  <c r="AT77" i="91"/>
  <c r="AU77" i="91" s="1"/>
  <c r="AT65" i="91"/>
  <c r="AU65" i="91" s="1"/>
  <c r="AT61" i="91"/>
  <c r="AU61" i="91" s="1"/>
  <c r="AT54" i="91"/>
  <c r="AU54" i="91" s="1"/>
  <c r="AT51" i="91"/>
  <c r="AU51" i="91" s="1"/>
  <c r="AT49" i="91"/>
  <c r="AU49" i="91" s="1"/>
  <c r="AT28" i="91"/>
  <c r="AU28" i="91" s="1"/>
  <c r="AT25" i="91"/>
  <c r="AU25" i="91" s="1"/>
  <c r="AT19" i="91"/>
  <c r="AU19" i="91" s="1"/>
  <c r="AT18" i="91"/>
  <c r="AU18" i="91" s="1"/>
  <c r="AT15" i="91"/>
  <c r="AU15" i="91" s="1"/>
  <c r="AT14" i="91"/>
  <c r="AU14" i="91" s="1"/>
  <c r="AT11" i="91"/>
  <c r="AU11" i="91" s="1"/>
  <c r="AT10" i="91"/>
  <c r="AU10" i="91" s="1"/>
  <c r="AT64" i="91"/>
  <c r="AU64" i="91" s="1"/>
  <c r="AT55" i="91"/>
  <c r="AU55" i="91" s="1"/>
  <c r="AT44" i="91"/>
  <c r="AU44" i="91" s="1"/>
  <c r="AT41" i="91"/>
  <c r="AU41" i="91" s="1"/>
  <c r="AT31" i="91"/>
  <c r="AU31" i="91" s="1"/>
  <c r="AT24" i="91"/>
  <c r="AU24" i="91" s="1"/>
  <c r="AT80" i="91"/>
  <c r="AU80" i="91" s="1"/>
  <c r="AT38" i="91"/>
  <c r="AU38" i="91" s="1"/>
  <c r="AT35" i="91"/>
  <c r="AU35" i="91" s="1"/>
  <c r="AT34" i="91"/>
  <c r="AU34" i="91" s="1"/>
  <c r="AT56" i="91"/>
  <c r="AU56" i="91" s="1"/>
  <c r="AU81" i="91"/>
  <c r="AT57" i="91"/>
  <c r="AU57" i="91" s="1"/>
  <c r="AT45" i="91"/>
  <c r="AU45" i="91" s="1"/>
  <c r="AT33" i="91"/>
  <c r="AU33" i="91" s="1"/>
  <c r="AK115" i="72"/>
  <c r="AL115" i="72" s="1"/>
  <c r="AW115" i="72"/>
  <c r="AX115" i="72" s="1"/>
  <c r="AN99" i="73"/>
  <c r="AO99" i="73" s="1"/>
  <c r="AZ99" i="73"/>
  <c r="BA99" i="73" s="1"/>
  <c r="AQ118" i="74"/>
  <c r="AR118" i="74" s="1"/>
  <c r="AH99" i="75"/>
  <c r="AI99" i="75" s="1"/>
  <c r="AT90" i="75"/>
  <c r="AU90" i="75" s="1"/>
  <c r="AT68" i="75"/>
  <c r="AU68" i="75" s="1"/>
  <c r="AT51" i="75"/>
  <c r="AU51" i="75" s="1"/>
  <c r="AT46" i="75"/>
  <c r="AU46" i="75" s="1"/>
  <c r="AT29" i="75"/>
  <c r="AU29" i="75" s="1"/>
  <c r="AT27" i="75"/>
  <c r="AU27" i="75" s="1"/>
  <c r="AT22" i="75"/>
  <c r="AU22" i="75" s="1"/>
  <c r="AT82" i="75"/>
  <c r="AU82" i="75" s="1"/>
  <c r="AT73" i="75"/>
  <c r="AU73" i="75" s="1"/>
  <c r="AT72" i="75"/>
  <c r="AU72" i="75" s="1"/>
  <c r="AT67" i="75"/>
  <c r="AU67" i="75" s="1"/>
  <c r="AT56" i="75"/>
  <c r="AU56" i="75" s="1"/>
  <c r="AT38" i="75"/>
  <c r="AU38" i="75" s="1"/>
  <c r="AT35" i="75"/>
  <c r="AU35" i="75" s="1"/>
  <c r="AT28" i="75"/>
  <c r="AU28" i="75" s="1"/>
  <c r="AT23" i="75"/>
  <c r="AU23" i="75" s="1"/>
  <c r="AT17" i="75"/>
  <c r="AU17" i="75" s="1"/>
  <c r="AT86" i="75"/>
  <c r="AU86" i="75" s="1"/>
  <c r="AT85" i="75"/>
  <c r="AU85" i="75" s="1"/>
  <c r="AT79" i="75"/>
  <c r="AU79" i="75" s="1"/>
  <c r="AT78" i="75"/>
  <c r="AU78" i="75" s="1"/>
  <c r="AT77" i="75"/>
  <c r="AU77" i="75" s="1"/>
  <c r="AT71" i="75"/>
  <c r="AU71" i="75" s="1"/>
  <c r="AT60" i="75"/>
  <c r="AU60" i="75" s="1"/>
  <c r="AT59" i="75"/>
  <c r="AU59" i="75" s="1"/>
  <c r="AT58" i="75"/>
  <c r="AU58" i="75" s="1"/>
  <c r="AT53" i="75"/>
  <c r="AU53" i="75" s="1"/>
  <c r="AT44" i="75"/>
  <c r="AU44" i="75" s="1"/>
  <c r="AT39" i="75"/>
  <c r="AU39" i="75" s="1"/>
  <c r="AT34" i="75"/>
  <c r="AU34" i="75" s="1"/>
  <c r="AT24" i="75"/>
  <c r="AU24" i="75" s="1"/>
  <c r="AT99" i="75"/>
  <c r="AU99" i="75" s="1"/>
  <c r="AT98" i="75"/>
  <c r="AU98" i="75" s="1"/>
  <c r="AT97" i="75"/>
  <c r="AU97" i="75" s="1"/>
  <c r="AT88" i="75"/>
  <c r="AU88" i="75" s="1"/>
  <c r="AT87" i="75"/>
  <c r="AU87" i="75" s="1"/>
  <c r="AT70" i="75"/>
  <c r="AU70" i="75" s="1"/>
  <c r="AT69" i="75"/>
  <c r="AU69" i="75" s="1"/>
  <c r="AT65" i="75"/>
  <c r="AU65" i="75" s="1"/>
  <c r="AT64" i="75"/>
  <c r="AU64" i="75" s="1"/>
  <c r="AT45" i="75"/>
  <c r="AU45" i="75" s="1"/>
  <c r="AT19" i="75"/>
  <c r="AU19" i="75" s="1"/>
  <c r="AT96" i="75"/>
  <c r="AU96" i="75" s="1"/>
  <c r="AT95" i="75"/>
  <c r="AU95" i="75" s="1"/>
  <c r="AT80" i="75"/>
  <c r="AU80" i="75" s="1"/>
  <c r="AT52" i="75"/>
  <c r="AU52" i="75" s="1"/>
  <c r="AT50" i="75"/>
  <c r="AU50" i="75" s="1"/>
  <c r="AT43" i="75"/>
  <c r="AU43" i="75" s="1"/>
  <c r="AT40" i="75"/>
  <c r="AU40" i="75" s="1"/>
  <c r="AT30" i="75"/>
  <c r="AU30" i="75" s="1"/>
  <c r="AT25" i="75"/>
  <c r="AU25" i="75" s="1"/>
  <c r="AT20" i="75"/>
  <c r="AU20" i="75" s="1"/>
  <c r="AT83" i="75"/>
  <c r="AU83" i="75" s="1"/>
  <c r="AT33" i="75"/>
  <c r="AU33" i="75" s="1"/>
  <c r="AT11" i="75"/>
  <c r="AU11" i="75" s="1"/>
  <c r="AT9" i="75"/>
  <c r="AU9" i="75" s="1"/>
  <c r="AT89" i="75"/>
  <c r="AU89" i="75" s="1"/>
  <c r="AT63" i="75"/>
  <c r="AU63" i="75" s="1"/>
  <c r="AT49" i="75"/>
  <c r="AU49" i="75" s="1"/>
  <c r="AT32" i="75"/>
  <c r="AU32" i="75" s="1"/>
  <c r="AT18" i="75"/>
  <c r="AU18" i="75" s="1"/>
  <c r="AT94" i="75"/>
  <c r="AU94" i="75" s="1"/>
  <c r="AT93" i="75"/>
  <c r="AU93" i="75" s="1"/>
  <c r="AT81" i="75"/>
  <c r="AU81" i="75" s="1"/>
  <c r="AT62" i="75"/>
  <c r="AU62" i="75" s="1"/>
  <c r="AT61" i="75"/>
  <c r="AU61" i="75" s="1"/>
  <c r="AT55" i="75"/>
  <c r="AU55" i="75" s="1"/>
  <c r="AT26" i="75"/>
  <c r="AU26" i="75" s="1"/>
  <c r="AT16" i="75"/>
  <c r="AU16" i="75" s="1"/>
  <c r="AT13" i="75"/>
  <c r="AU13" i="75" s="1"/>
  <c r="AT12" i="75"/>
  <c r="AU12" i="75" s="1"/>
  <c r="AT10" i="75"/>
  <c r="AU10" i="75" s="1"/>
  <c r="AT8" i="75"/>
  <c r="AU8" i="75" s="1"/>
  <c r="AT92" i="75"/>
  <c r="AU92" i="75" s="1"/>
  <c r="AT91" i="75"/>
  <c r="AU91" i="75" s="1"/>
  <c r="AT54" i="75"/>
  <c r="AU54" i="75" s="1"/>
  <c r="AT48" i="75"/>
  <c r="AU48" i="75" s="1"/>
  <c r="AT47" i="75"/>
  <c r="AU47" i="75" s="1"/>
  <c r="AT42" i="75"/>
  <c r="AU42" i="75" s="1"/>
  <c r="AT37" i="75"/>
  <c r="AU37" i="75" s="1"/>
  <c r="AT15" i="75"/>
  <c r="AU15" i="75" s="1"/>
  <c r="AT14" i="75"/>
  <c r="AU14" i="75" s="1"/>
  <c r="AT84" i="75"/>
  <c r="AU84" i="75" s="1"/>
  <c r="AT76" i="75"/>
  <c r="AU76" i="75" s="1"/>
  <c r="AT75" i="75"/>
  <c r="AU75" i="75" s="1"/>
  <c r="AT74" i="75"/>
  <c r="AU74" i="75" s="1"/>
  <c r="AT31" i="75"/>
  <c r="AU31" i="75" s="1"/>
  <c r="AT21" i="75"/>
  <c r="AU21" i="75" s="1"/>
  <c r="AT57" i="75"/>
  <c r="AU57" i="75" s="1"/>
  <c r="AT36" i="75"/>
  <c r="AU36" i="75" s="1"/>
  <c r="AT66" i="75"/>
  <c r="AU66" i="75" s="1"/>
  <c r="AT41" i="75"/>
  <c r="AU41" i="75" s="1"/>
  <c r="AK99" i="76"/>
  <c r="AL99" i="76" s="1"/>
  <c r="AW99" i="76"/>
  <c r="AX99" i="76" s="1"/>
  <c r="AN99" i="80"/>
  <c r="AO99" i="80" s="1"/>
  <c r="AZ99" i="80"/>
  <c r="BA99" i="80" s="1"/>
  <c r="AQ99" i="81"/>
  <c r="AR99" i="81" s="1"/>
  <c r="AH99" i="82"/>
  <c r="AI99" i="82" s="1"/>
  <c r="AT98" i="82"/>
  <c r="AU98" i="82" s="1"/>
  <c r="AT97" i="82"/>
  <c r="AU97" i="82" s="1"/>
  <c r="AT94" i="82"/>
  <c r="AU94" i="82" s="1"/>
  <c r="AT87" i="82"/>
  <c r="AU87" i="82" s="1"/>
  <c r="AT83" i="82"/>
  <c r="AU83" i="82" s="1"/>
  <c r="AT70" i="82"/>
  <c r="AU70" i="82" s="1"/>
  <c r="AT54" i="82"/>
  <c r="AU54" i="82" s="1"/>
  <c r="AT49" i="82"/>
  <c r="AU49" i="82" s="1"/>
  <c r="AT39" i="82"/>
  <c r="AU39" i="82" s="1"/>
  <c r="AT37" i="82"/>
  <c r="AU37" i="82" s="1"/>
  <c r="AT18" i="82"/>
  <c r="AU18" i="82" s="1"/>
  <c r="AT79" i="82"/>
  <c r="AT69" i="82"/>
  <c r="AU69" i="82" s="1"/>
  <c r="AT58" i="82"/>
  <c r="AU58" i="82" s="1"/>
  <c r="AT53" i="82"/>
  <c r="AT40" i="82"/>
  <c r="AU40" i="82" s="1"/>
  <c r="AT99" i="82"/>
  <c r="AU99" i="82" s="1"/>
  <c r="AT88" i="82"/>
  <c r="AU88" i="82" s="1"/>
  <c r="AT84" i="82"/>
  <c r="AU84" i="82" s="1"/>
  <c r="AT80" i="82"/>
  <c r="AU80" i="82" s="1"/>
  <c r="AT68" i="82"/>
  <c r="AU68" i="82" s="1"/>
  <c r="AT57" i="82"/>
  <c r="AU57" i="82" s="1"/>
  <c r="AT52" i="82"/>
  <c r="AU52" i="82" s="1"/>
  <c r="AT42" i="82"/>
  <c r="AU42" i="82" s="1"/>
  <c r="AT85" i="82"/>
  <c r="AU85" i="82" s="1"/>
  <c r="AT81" i="82"/>
  <c r="AU81" i="82" s="1"/>
  <c r="AT77" i="82"/>
  <c r="AU77" i="82" s="1"/>
  <c r="AT74" i="82"/>
  <c r="AU74" i="82" s="1"/>
  <c r="AT71" i="82"/>
  <c r="AU71" i="82" s="1"/>
  <c r="AT61" i="82"/>
  <c r="AU61" i="82" s="1"/>
  <c r="AT47" i="82"/>
  <c r="AU47" i="82" s="1"/>
  <c r="AT44" i="82"/>
  <c r="AU44" i="82" s="1"/>
  <c r="AT32" i="82"/>
  <c r="AU32" i="82" s="1"/>
  <c r="AT89" i="82"/>
  <c r="AU89" i="82" s="1"/>
  <c r="AT86" i="82"/>
  <c r="AU86" i="82" s="1"/>
  <c r="AT82" i="82"/>
  <c r="AU82" i="82" s="1"/>
  <c r="AT67" i="82"/>
  <c r="AU67" i="82" s="1"/>
  <c r="AT55" i="82"/>
  <c r="AU55" i="82" s="1"/>
  <c r="AT90" i="82"/>
  <c r="AU90" i="82" s="1"/>
  <c r="AT62" i="82"/>
  <c r="AU62" i="82" s="1"/>
  <c r="AT50" i="82"/>
  <c r="AU50" i="82" s="1"/>
  <c r="AT46" i="82"/>
  <c r="AU46" i="82" s="1"/>
  <c r="AT16" i="82"/>
  <c r="AU16" i="82" s="1"/>
  <c r="AT96" i="82"/>
  <c r="AU96" i="82" s="1"/>
  <c r="AT73" i="82"/>
  <c r="AU73" i="82" s="1"/>
  <c r="AT64" i="82"/>
  <c r="AU64" i="82" s="1"/>
  <c r="AT33" i="82"/>
  <c r="AU33" i="82" s="1"/>
  <c r="AT29" i="82"/>
  <c r="AU29" i="82" s="1"/>
  <c r="AT19" i="82"/>
  <c r="AU19" i="82" s="1"/>
  <c r="AT12" i="82"/>
  <c r="AU79" i="82"/>
  <c r="AT76" i="82"/>
  <c r="AU76" i="82" s="1"/>
  <c r="AT60" i="82"/>
  <c r="AU60" i="82" s="1"/>
  <c r="AT51" i="82"/>
  <c r="AU51" i="82" s="1"/>
  <c r="AT45" i="82"/>
  <c r="AU45" i="82" s="1"/>
  <c r="AT35" i="82"/>
  <c r="AU35" i="82" s="1"/>
  <c r="AT27" i="82"/>
  <c r="AU27" i="82" s="1"/>
  <c r="AT20" i="82"/>
  <c r="AU20" i="82" s="1"/>
  <c r="AT66" i="82"/>
  <c r="AU66" i="82" s="1"/>
  <c r="AT48" i="82"/>
  <c r="AU48" i="82" s="1"/>
  <c r="AT41" i="82"/>
  <c r="AU41" i="82" s="1"/>
  <c r="AT30" i="82"/>
  <c r="AU30" i="82" s="1"/>
  <c r="AT28" i="82"/>
  <c r="AU28" i="82" s="1"/>
  <c r="AT23" i="82"/>
  <c r="AU23" i="82" s="1"/>
  <c r="AT17" i="82"/>
  <c r="AU17" i="82" s="1"/>
  <c r="AT13" i="82"/>
  <c r="AU13" i="82" s="1"/>
  <c r="AT75" i="82"/>
  <c r="AU75" i="82" s="1"/>
  <c r="AT59" i="82"/>
  <c r="AU59" i="82" s="1"/>
  <c r="AT38" i="82"/>
  <c r="AU38" i="82" s="1"/>
  <c r="AT14" i="82"/>
  <c r="AU14" i="82" s="1"/>
  <c r="AT93" i="82"/>
  <c r="AU93" i="82" s="1"/>
  <c r="AT22" i="82"/>
  <c r="AU22" i="82" s="1"/>
  <c r="AT10" i="82"/>
  <c r="AU10" i="82" s="1"/>
  <c r="AT72" i="82"/>
  <c r="AU72" i="82" s="1"/>
  <c r="AT65" i="82"/>
  <c r="AU65" i="82" s="1"/>
  <c r="AT63" i="82"/>
  <c r="AU63" i="82" s="1"/>
  <c r="AT56" i="82"/>
  <c r="AU56" i="82" s="1"/>
  <c r="AT43" i="82"/>
  <c r="AU43" i="82" s="1"/>
  <c r="AT26" i="82"/>
  <c r="AU26" i="82" s="1"/>
  <c r="AT9" i="82"/>
  <c r="AU9" i="82" s="1"/>
  <c r="AT78" i="82"/>
  <c r="AU78" i="82" s="1"/>
  <c r="AT8" i="82"/>
  <c r="AU8" i="82" s="1"/>
  <c r="AT95" i="82"/>
  <c r="AU95" i="82" s="1"/>
  <c r="AT34" i="82"/>
  <c r="AU34" i="82" s="1"/>
  <c r="AT15" i="82"/>
  <c r="AU15" i="82" s="1"/>
  <c r="AT31" i="82"/>
  <c r="AU31" i="82" s="1"/>
  <c r="AT36" i="82"/>
  <c r="AU36" i="82" s="1"/>
  <c r="AT21" i="82"/>
  <c r="AU21" i="82" s="1"/>
  <c r="AU12" i="82"/>
  <c r="AT92" i="82"/>
  <c r="AU92" i="82" s="1"/>
  <c r="AT24" i="82"/>
  <c r="AU24" i="82" s="1"/>
  <c r="AU53" i="82"/>
  <c r="AT25" i="82"/>
  <c r="AU25" i="82" s="1"/>
  <c r="AT11" i="82"/>
  <c r="AU11" i="82" s="1"/>
  <c r="AT91" i="82"/>
  <c r="AU91" i="82" s="1"/>
  <c r="AK99" i="79"/>
  <c r="AL99" i="79" s="1"/>
  <c r="AW99" i="79"/>
  <c r="AX99" i="79" s="1"/>
  <c r="AN99" i="77"/>
  <c r="AO99" i="77" s="1"/>
  <c r="AZ99" i="77"/>
  <c r="BA99" i="77" s="1"/>
  <c r="AQ99" i="202"/>
  <c r="AR99" i="202" s="1"/>
  <c r="AK99" i="91"/>
  <c r="AL99" i="91" s="1"/>
  <c r="AZ99" i="76"/>
  <c r="BA99" i="76" s="1"/>
  <c r="AT99" i="81"/>
  <c r="AU99" i="81" s="1"/>
  <c r="AT74" i="81"/>
  <c r="AU74" i="81" s="1"/>
  <c r="AT65" i="81"/>
  <c r="AU65" i="81" s="1"/>
  <c r="AT50" i="81"/>
  <c r="AT40" i="81"/>
  <c r="AU40" i="81" s="1"/>
  <c r="AT39" i="81"/>
  <c r="AT91" i="81"/>
  <c r="AU91" i="81" s="1"/>
  <c r="AT90" i="81"/>
  <c r="AU90" i="81" s="1"/>
  <c r="AT89" i="81"/>
  <c r="AU89" i="81" s="1"/>
  <c r="AT80" i="81"/>
  <c r="AU80" i="81" s="1"/>
  <c r="AT79" i="81"/>
  <c r="AU79" i="81" s="1"/>
  <c r="AT71" i="81"/>
  <c r="AU71" i="81" s="1"/>
  <c r="AT69" i="81"/>
  <c r="AU69" i="81" s="1"/>
  <c r="AT59" i="81"/>
  <c r="AU59" i="81" s="1"/>
  <c r="AT56" i="81"/>
  <c r="AU56" i="81" s="1"/>
  <c r="AT48" i="81"/>
  <c r="AT45" i="81"/>
  <c r="AU45" i="81" s="1"/>
  <c r="AT36" i="81"/>
  <c r="AU36" i="81" s="1"/>
  <c r="AT88" i="81"/>
  <c r="AU88" i="81" s="1"/>
  <c r="AT87" i="81"/>
  <c r="AU87" i="81" s="1"/>
  <c r="AT77" i="81"/>
  <c r="AU77" i="81" s="1"/>
  <c r="AT76" i="81"/>
  <c r="AU76" i="81" s="1"/>
  <c r="AT73" i="81"/>
  <c r="AU73" i="81" s="1"/>
  <c r="AT66" i="81"/>
  <c r="AU66" i="81" s="1"/>
  <c r="AT44" i="81"/>
  <c r="AU44" i="81" s="1"/>
  <c r="AT35" i="81"/>
  <c r="AU35" i="81" s="1"/>
  <c r="AT97" i="81"/>
  <c r="AU97" i="81" s="1"/>
  <c r="AT96" i="81"/>
  <c r="AU96" i="81" s="1"/>
  <c r="AT95" i="81"/>
  <c r="AU95" i="81" s="1"/>
  <c r="AT78" i="81"/>
  <c r="AU78" i="81" s="1"/>
  <c r="AT75" i="81"/>
  <c r="AU75" i="81" s="1"/>
  <c r="AT70" i="81"/>
  <c r="AU70" i="81" s="1"/>
  <c r="AT68" i="81"/>
  <c r="AU68" i="81" s="1"/>
  <c r="AT67" i="81"/>
  <c r="AU67" i="81" s="1"/>
  <c r="AT63" i="81"/>
  <c r="AU63" i="81" s="1"/>
  <c r="AT60" i="81"/>
  <c r="AU60" i="81" s="1"/>
  <c r="AT58" i="81"/>
  <c r="AU58" i="81" s="1"/>
  <c r="AT55" i="81"/>
  <c r="AU55" i="81" s="1"/>
  <c r="AT47" i="81"/>
  <c r="AU47" i="81" s="1"/>
  <c r="AT34" i="81"/>
  <c r="AU34" i="81" s="1"/>
  <c r="AT33" i="81"/>
  <c r="AU33" i="81" s="1"/>
  <c r="AT86" i="81"/>
  <c r="AU86" i="81" s="1"/>
  <c r="AT54" i="81"/>
  <c r="AU54" i="81" s="1"/>
  <c r="AT52" i="81"/>
  <c r="AU52" i="81" s="1"/>
  <c r="AT32" i="81"/>
  <c r="AU32" i="81" s="1"/>
  <c r="AT84" i="81"/>
  <c r="AU84" i="81" s="1"/>
  <c r="AT83" i="81"/>
  <c r="AU83" i="81" s="1"/>
  <c r="AT82" i="81"/>
  <c r="AU82" i="81" s="1"/>
  <c r="AT72" i="81"/>
  <c r="AU72" i="81" s="1"/>
  <c r="AT53" i="81"/>
  <c r="AU53" i="81" s="1"/>
  <c r="AT46" i="81"/>
  <c r="AU46" i="81" s="1"/>
  <c r="AT42" i="81"/>
  <c r="AU42" i="81" s="1"/>
  <c r="AT41" i="81"/>
  <c r="AU41" i="81" s="1"/>
  <c r="AT98" i="81"/>
  <c r="AU98" i="81" s="1"/>
  <c r="AT85" i="81"/>
  <c r="AU85" i="81" s="1"/>
  <c r="AT81" i="81"/>
  <c r="AU81" i="81" s="1"/>
  <c r="AT62" i="81"/>
  <c r="AU62" i="81" s="1"/>
  <c r="AU48" i="81"/>
  <c r="AT93" i="81"/>
  <c r="AU93" i="81" s="1"/>
  <c r="AT61" i="81"/>
  <c r="AU61" i="81" s="1"/>
  <c r="AU39" i="81"/>
  <c r="AT23" i="81"/>
  <c r="AU23" i="81" s="1"/>
  <c r="AT94" i="81"/>
  <c r="AU94" i="81" s="1"/>
  <c r="AT92" i="81"/>
  <c r="AU92" i="81" s="1"/>
  <c r="AT51" i="81"/>
  <c r="AU51" i="81" s="1"/>
  <c r="AT29" i="81"/>
  <c r="AU29" i="81" s="1"/>
  <c r="AT28" i="81"/>
  <c r="AU28" i="81" s="1"/>
  <c r="AT27" i="81"/>
  <c r="AT22" i="81"/>
  <c r="AU22" i="81" s="1"/>
  <c r="AT21" i="81"/>
  <c r="AU21" i="81" s="1"/>
  <c r="AT20" i="81"/>
  <c r="AU20" i="81" s="1"/>
  <c r="AT19" i="81"/>
  <c r="AU19" i="81" s="1"/>
  <c r="AT18" i="81"/>
  <c r="AU18" i="81" s="1"/>
  <c r="AT17" i="81"/>
  <c r="AU17" i="81" s="1"/>
  <c r="AT16" i="81"/>
  <c r="AU16" i="81" s="1"/>
  <c r="AU50" i="81"/>
  <c r="AT38" i="81"/>
  <c r="AU38" i="81" s="1"/>
  <c r="AT30" i="81"/>
  <c r="AU30" i="81" s="1"/>
  <c r="AT15" i="81"/>
  <c r="AU15" i="81" s="1"/>
  <c r="AT57" i="81"/>
  <c r="AU57" i="81" s="1"/>
  <c r="AT37" i="81"/>
  <c r="AU37" i="81" s="1"/>
  <c r="AT26" i="81"/>
  <c r="AU26" i="81" s="1"/>
  <c r="AT14" i="81"/>
  <c r="AU14" i="81" s="1"/>
  <c r="AT13" i="81"/>
  <c r="AU13" i="81" s="1"/>
  <c r="AT12" i="81"/>
  <c r="AU12" i="81" s="1"/>
  <c r="AT11" i="81"/>
  <c r="AU11" i="81" s="1"/>
  <c r="AT10" i="81"/>
  <c r="AU10" i="81" s="1"/>
  <c r="AT9" i="81"/>
  <c r="AU9" i="81" s="1"/>
  <c r="AT8" i="81"/>
  <c r="AU8" i="81" s="1"/>
  <c r="AT31" i="81"/>
  <c r="AU31" i="81" s="1"/>
  <c r="AT43" i="81"/>
  <c r="AU43" i="81" s="1"/>
  <c r="AT25" i="81"/>
  <c r="AU25" i="81" s="1"/>
  <c r="AT24" i="81"/>
  <c r="AU24" i="81" s="1"/>
  <c r="AT64" i="81"/>
  <c r="AU64" i="81" s="1"/>
  <c r="AT49" i="81"/>
  <c r="AU49" i="81" s="1"/>
  <c r="AU27" i="81"/>
  <c r="AT92" i="202"/>
  <c r="AU92" i="202" s="1"/>
  <c r="AT99" i="202"/>
  <c r="AU99" i="202" s="1"/>
  <c r="AT98" i="202"/>
  <c r="AU98" i="202" s="1"/>
  <c r="AT93" i="202"/>
  <c r="AU93" i="202" s="1"/>
  <c r="AT91" i="202"/>
  <c r="AU91" i="202" s="1"/>
  <c r="AT90" i="202"/>
  <c r="AU90" i="202" s="1"/>
  <c r="AT82" i="202"/>
  <c r="AU82" i="202" s="1"/>
  <c r="AT97" i="202"/>
  <c r="AU97" i="202" s="1"/>
  <c r="AT80" i="202"/>
  <c r="AT68" i="202"/>
  <c r="AU68" i="202" s="1"/>
  <c r="AT79" i="202"/>
  <c r="AU79" i="202" s="1"/>
  <c r="AT78" i="202"/>
  <c r="AU78" i="202" s="1"/>
  <c r="AT60" i="202"/>
  <c r="AU60" i="202" s="1"/>
  <c r="AT76" i="202"/>
  <c r="AU76" i="202" s="1"/>
  <c r="AT73" i="202"/>
  <c r="AU73" i="202" s="1"/>
  <c r="AT67" i="202"/>
  <c r="AU67" i="202" s="1"/>
  <c r="AT45" i="202"/>
  <c r="AU45" i="202" s="1"/>
  <c r="AT41" i="202"/>
  <c r="AU41" i="202" s="1"/>
  <c r="AT89" i="202"/>
  <c r="AU89" i="202" s="1"/>
  <c r="AT87" i="202"/>
  <c r="AU87" i="202" s="1"/>
  <c r="AT74" i="202"/>
  <c r="AU74" i="202" s="1"/>
  <c r="AT53" i="202"/>
  <c r="AU53" i="202" s="1"/>
  <c r="AT52" i="202"/>
  <c r="AU52" i="202" s="1"/>
  <c r="AT51" i="202"/>
  <c r="AU51" i="202" s="1"/>
  <c r="AT42" i="202"/>
  <c r="AU42" i="202" s="1"/>
  <c r="AT32" i="202"/>
  <c r="AU32" i="202" s="1"/>
  <c r="AT27" i="202"/>
  <c r="AU27" i="202" s="1"/>
  <c r="AT84" i="202"/>
  <c r="AU84" i="202" s="1"/>
  <c r="AT43" i="202"/>
  <c r="AU43" i="202" s="1"/>
  <c r="AT37" i="202"/>
  <c r="AU37" i="202" s="1"/>
  <c r="AT22" i="202"/>
  <c r="AU22" i="202" s="1"/>
  <c r="AT19" i="202"/>
  <c r="AU19" i="202" s="1"/>
  <c r="AT14" i="202"/>
  <c r="AU14" i="202" s="1"/>
  <c r="AT11" i="202"/>
  <c r="AU11" i="202" s="1"/>
  <c r="AT95" i="202"/>
  <c r="AU95" i="202" s="1"/>
  <c r="AT71" i="202"/>
  <c r="AU71" i="202" s="1"/>
  <c r="AT65" i="202"/>
  <c r="AT96" i="202"/>
  <c r="AU96" i="202" s="1"/>
  <c r="AT88" i="202"/>
  <c r="AU88" i="202" s="1"/>
  <c r="AT47" i="202"/>
  <c r="AU47" i="202" s="1"/>
  <c r="AT28" i="202"/>
  <c r="AU28" i="202" s="1"/>
  <c r="AT24" i="202"/>
  <c r="AU24" i="202" s="1"/>
  <c r="AT18" i="202"/>
  <c r="AU18" i="202" s="1"/>
  <c r="AT86" i="202"/>
  <c r="AU86" i="202" s="1"/>
  <c r="AT66" i="202"/>
  <c r="AU66" i="202" s="1"/>
  <c r="AT63" i="202"/>
  <c r="AU63" i="202" s="1"/>
  <c r="AT44" i="202"/>
  <c r="AU44" i="202" s="1"/>
  <c r="AT39" i="202"/>
  <c r="AU39" i="202" s="1"/>
  <c r="AT8" i="202"/>
  <c r="AU8" i="202" s="1"/>
  <c r="AT85" i="202"/>
  <c r="AU85" i="202" s="1"/>
  <c r="AT70" i="202"/>
  <c r="AU70" i="202" s="1"/>
  <c r="AT59" i="202"/>
  <c r="AU59" i="202" s="1"/>
  <c r="AT50" i="202"/>
  <c r="AU50" i="202" s="1"/>
  <c r="AT35" i="202"/>
  <c r="AU35" i="202" s="1"/>
  <c r="AT16" i="202"/>
  <c r="AU16" i="202" s="1"/>
  <c r="AT81" i="202"/>
  <c r="AU81" i="202" s="1"/>
  <c r="AT77" i="202"/>
  <c r="AU77" i="202" s="1"/>
  <c r="AT75" i="202"/>
  <c r="AU75" i="202" s="1"/>
  <c r="AT55" i="202"/>
  <c r="AU55" i="202" s="1"/>
  <c r="AT46" i="202"/>
  <c r="AU46" i="202" s="1"/>
  <c r="AT94" i="202"/>
  <c r="AU94" i="202" s="1"/>
  <c r="AT83" i="202"/>
  <c r="AU83" i="202" s="1"/>
  <c r="AT64" i="202"/>
  <c r="AU64" i="202" s="1"/>
  <c r="AT31" i="202"/>
  <c r="AU31" i="202" s="1"/>
  <c r="AT30" i="202"/>
  <c r="AU30" i="202" s="1"/>
  <c r="AT25" i="202"/>
  <c r="AU25" i="202" s="1"/>
  <c r="AT57" i="202"/>
  <c r="AU57" i="202" s="1"/>
  <c r="AT49" i="202"/>
  <c r="AU49" i="202" s="1"/>
  <c r="AT29" i="202"/>
  <c r="AU29" i="202" s="1"/>
  <c r="AT10" i="202"/>
  <c r="AU10" i="202" s="1"/>
  <c r="AU80" i="202"/>
  <c r="AT62" i="202"/>
  <c r="AU62" i="202" s="1"/>
  <c r="AT61" i="202"/>
  <c r="AU61" i="202" s="1"/>
  <c r="AT56" i="202"/>
  <c r="AU56" i="202" s="1"/>
  <c r="AT33" i="202"/>
  <c r="AU33" i="202" s="1"/>
  <c r="AT23" i="202"/>
  <c r="AU23" i="202" s="1"/>
  <c r="AT15" i="202"/>
  <c r="AU15" i="202" s="1"/>
  <c r="AT48" i="202"/>
  <c r="AU48" i="202" s="1"/>
  <c r="AT9" i="202"/>
  <c r="AU9" i="202" s="1"/>
  <c r="AT36" i="202"/>
  <c r="AU36" i="202" s="1"/>
  <c r="AU65" i="202"/>
  <c r="AT34" i="202"/>
  <c r="AU34" i="202" s="1"/>
  <c r="AT13" i="202"/>
  <c r="AU13" i="202" s="1"/>
  <c r="AT12" i="202"/>
  <c r="AU12" i="202" s="1"/>
  <c r="AT69" i="202"/>
  <c r="AU69" i="202" s="1"/>
  <c r="AT40" i="202"/>
  <c r="AU40" i="202" s="1"/>
  <c r="AT20" i="202"/>
  <c r="AU20" i="202" s="1"/>
  <c r="AT17" i="202"/>
  <c r="AU17" i="202" s="1"/>
  <c r="AT58" i="202"/>
  <c r="AU58" i="202" s="1"/>
  <c r="AT26" i="202"/>
  <c r="AU26" i="202" s="1"/>
  <c r="AT38" i="202"/>
  <c r="AU38" i="202" s="1"/>
  <c r="AT72" i="202"/>
  <c r="AU72" i="202" s="1"/>
  <c r="AT54" i="202"/>
  <c r="AU54" i="202" s="1"/>
  <c r="AT21" i="202"/>
  <c r="AU21" i="202" s="1"/>
  <c r="AQ138" i="86"/>
  <c r="AR138" i="86" s="1"/>
  <c r="AK99" i="67"/>
  <c r="AL99" i="67" s="1"/>
  <c r="AW99" i="67"/>
  <c r="AX99" i="67" s="1"/>
  <c r="AQ122" i="69"/>
  <c r="AR122" i="69" s="1"/>
  <c r="AT75" i="89"/>
  <c r="AU75" i="89" s="1"/>
  <c r="AT74" i="89"/>
  <c r="AU74" i="89" s="1"/>
  <c r="AT73" i="89"/>
  <c r="AU73" i="89" s="1"/>
  <c r="AT50" i="89"/>
  <c r="AT19" i="89"/>
  <c r="AU19" i="89" s="1"/>
  <c r="AT11" i="89"/>
  <c r="AU11" i="89" s="1"/>
  <c r="AT72" i="89"/>
  <c r="AU72" i="89" s="1"/>
  <c r="AT67" i="89"/>
  <c r="AU67" i="89" s="1"/>
  <c r="AT64" i="89"/>
  <c r="AU64" i="89" s="1"/>
  <c r="AT49" i="89"/>
  <c r="AU49" i="89" s="1"/>
  <c r="AT18" i="89"/>
  <c r="AU18" i="89" s="1"/>
  <c r="AT10" i="89"/>
  <c r="AU10" i="89" s="1"/>
  <c r="AT71" i="89"/>
  <c r="AU71" i="89" s="1"/>
  <c r="AT59" i="89"/>
  <c r="AU59" i="89" s="1"/>
  <c r="AT58" i="89"/>
  <c r="AU58" i="89" s="1"/>
  <c r="AT56" i="89"/>
  <c r="AU56" i="89" s="1"/>
  <c r="AT48" i="89"/>
  <c r="AU48" i="89" s="1"/>
  <c r="AT17" i="89"/>
  <c r="AU17" i="89" s="1"/>
  <c r="AT9" i="89"/>
  <c r="AU9" i="89" s="1"/>
  <c r="AT81" i="89"/>
  <c r="AU81" i="89" s="1"/>
  <c r="AT80" i="89"/>
  <c r="AU80" i="89" s="1"/>
  <c r="AT63" i="89"/>
  <c r="AU63" i="89" s="1"/>
  <c r="AT61" i="89"/>
  <c r="AU61" i="89" s="1"/>
  <c r="AT60" i="89"/>
  <c r="AU60" i="89" s="1"/>
  <c r="AT55" i="89"/>
  <c r="AU55" i="89" s="1"/>
  <c r="AT47" i="89"/>
  <c r="AU47" i="89" s="1"/>
  <c r="AT16" i="89"/>
  <c r="AU16" i="89" s="1"/>
  <c r="AT8" i="89"/>
  <c r="AU8" i="89" s="1"/>
  <c r="AT79" i="89"/>
  <c r="AU79" i="89" s="1"/>
  <c r="AT70" i="89"/>
  <c r="AU70" i="89" s="1"/>
  <c r="AT66" i="89"/>
  <c r="AU66" i="89" s="1"/>
  <c r="AT62" i="89"/>
  <c r="AU62" i="89" s="1"/>
  <c r="AT57" i="89"/>
  <c r="AU57" i="89" s="1"/>
  <c r="AT54" i="89"/>
  <c r="AU54" i="89" s="1"/>
  <c r="AT46" i="89"/>
  <c r="AU46" i="89" s="1"/>
  <c r="AT15" i="89"/>
  <c r="AU15" i="89" s="1"/>
  <c r="AT78" i="89"/>
  <c r="AU78" i="89" s="1"/>
  <c r="AT77" i="89"/>
  <c r="AU77" i="89" s="1"/>
  <c r="AT53" i="89"/>
  <c r="AU53" i="89" s="1"/>
  <c r="AT45" i="89"/>
  <c r="AU45" i="89" s="1"/>
  <c r="AT14" i="89"/>
  <c r="AU14" i="89" s="1"/>
  <c r="AT12" i="89"/>
  <c r="AU12" i="89" s="1"/>
  <c r="AT13" i="89"/>
  <c r="AU13" i="89" s="1"/>
  <c r="AU50" i="89"/>
  <c r="AT69" i="89"/>
  <c r="AU69" i="89" s="1"/>
  <c r="AT68" i="89"/>
  <c r="AU68" i="89" s="1"/>
  <c r="AT51" i="89"/>
  <c r="AU51" i="89" s="1"/>
  <c r="AT65" i="89"/>
  <c r="AU65" i="89" s="1"/>
  <c r="AT52" i="89"/>
  <c r="AU52" i="89" s="1"/>
  <c r="AT76" i="89"/>
  <c r="AU76" i="89" s="1"/>
  <c r="AT43" i="89"/>
  <c r="AU43" i="89" s="1"/>
  <c r="AT44" i="89"/>
  <c r="AU44" i="89" s="1"/>
  <c r="AK99" i="71"/>
  <c r="AL99" i="71" s="1"/>
  <c r="AW99" i="71"/>
  <c r="AX99" i="71" s="1"/>
  <c r="AQ99" i="87"/>
  <c r="AR99" i="87" s="1"/>
  <c r="P21" i="186"/>
  <c r="P20" i="186"/>
  <c r="AJ100" i="87"/>
  <c r="K11" i="186" s="1"/>
  <c r="K100" i="87"/>
  <c r="AV100" i="87"/>
  <c r="O11" i="186" s="1"/>
  <c r="AM100" i="87"/>
  <c r="L11" i="186" s="1"/>
  <c r="AG100" i="87"/>
  <c r="J11" i="186" s="1"/>
  <c r="AP100" i="87"/>
  <c r="M11" i="186" s="1"/>
  <c r="AV100" i="202"/>
  <c r="O29" i="186" s="1"/>
  <c r="AP100" i="202"/>
  <c r="M29" i="186" s="1"/>
  <c r="AG100" i="77"/>
  <c r="J28" i="186" s="1"/>
  <c r="AJ100" i="202"/>
  <c r="K29" i="186" s="1"/>
  <c r="AM100" i="202"/>
  <c r="L29" i="186" s="1"/>
  <c r="K100" i="77"/>
  <c r="AG100" i="202"/>
  <c r="J29" i="186" s="1"/>
  <c r="K100" i="202"/>
  <c r="AF100" i="202"/>
  <c r="AF100" i="77"/>
  <c r="AP100" i="77"/>
  <c r="M28" i="186" s="1"/>
  <c r="AJ100" i="77"/>
  <c r="K28" i="186" s="1"/>
  <c r="AV100" i="77"/>
  <c r="O28" i="186" s="1"/>
  <c r="AM100" i="81"/>
  <c r="L25" i="186" s="1"/>
  <c r="AM100" i="79"/>
  <c r="L27" i="186" s="1"/>
  <c r="AM100" i="77"/>
  <c r="L28" i="186" s="1"/>
  <c r="K100" i="79"/>
  <c r="AF100" i="79"/>
  <c r="AP100" i="79"/>
  <c r="M27" i="186" s="1"/>
  <c r="AP100" i="82"/>
  <c r="M26" i="186" s="1"/>
  <c r="AG100" i="79"/>
  <c r="J27" i="186" s="1"/>
  <c r="AJ100" i="79"/>
  <c r="K27" i="186" s="1"/>
  <c r="AV100" i="79"/>
  <c r="O27" i="186" s="1"/>
  <c r="AM100" i="82"/>
  <c r="L26" i="186" s="1"/>
  <c r="AV100" i="82"/>
  <c r="O26" i="186" s="1"/>
  <c r="AV100" i="81"/>
  <c r="O25" i="186" s="1"/>
  <c r="AG100" i="82"/>
  <c r="J26" i="186" s="1"/>
  <c r="K100" i="82"/>
  <c r="AG100" i="81"/>
  <c r="J25" i="186" s="1"/>
  <c r="AJ100" i="81"/>
  <c r="K25" i="186" s="1"/>
  <c r="AJ100" i="82"/>
  <c r="K26" i="186" s="1"/>
  <c r="AJ100" i="80"/>
  <c r="K24" i="186" s="1"/>
  <c r="AP100" i="80"/>
  <c r="M24" i="186" s="1"/>
  <c r="K100" i="81"/>
  <c r="AP100" i="81"/>
  <c r="M25" i="186" s="1"/>
  <c r="AP100" i="76"/>
  <c r="M23" i="186" s="1"/>
  <c r="AV100" i="76"/>
  <c r="O23" i="186" s="1"/>
  <c r="K100" i="80"/>
  <c r="AM100" i="76"/>
  <c r="L23" i="186" s="1"/>
  <c r="AM100" i="80"/>
  <c r="L24" i="186" s="1"/>
  <c r="AV100" i="80"/>
  <c r="O24" i="186" s="1"/>
  <c r="AG100" i="80"/>
  <c r="J24" i="186" s="1"/>
  <c r="AP100" i="75"/>
  <c r="M22" i="186" s="1"/>
  <c r="AG100" i="76"/>
  <c r="J23" i="186" s="1"/>
  <c r="K100" i="76"/>
  <c r="AJ100" i="76"/>
  <c r="K23" i="186" s="1"/>
  <c r="AM100" i="75"/>
  <c r="L22" i="186" s="1"/>
  <c r="K100" i="75"/>
  <c r="AV100" i="75"/>
  <c r="O22" i="186" s="1"/>
  <c r="AG100" i="75"/>
  <c r="J22" i="186" s="1"/>
  <c r="K119" i="74"/>
  <c r="AP119" i="74"/>
  <c r="M21" i="186" s="1"/>
  <c r="AJ100" i="75"/>
  <c r="K22" i="186" s="1"/>
  <c r="AJ119" i="74"/>
  <c r="K21" i="186" s="1"/>
  <c r="AV119" i="74"/>
  <c r="AM119" i="74"/>
  <c r="L21" i="186" s="1"/>
  <c r="AG119" i="74"/>
  <c r="J21" i="186" s="1"/>
  <c r="AJ100" i="73"/>
  <c r="K20" i="186" s="1"/>
  <c r="AJ116" i="72"/>
  <c r="K19" i="186" s="1"/>
  <c r="AG100" i="73"/>
  <c r="J20" i="186" s="1"/>
  <c r="AV100" i="73"/>
  <c r="K100" i="73"/>
  <c r="AP100" i="73"/>
  <c r="M20" i="186" s="1"/>
  <c r="AM100" i="73"/>
  <c r="L20" i="186" s="1"/>
  <c r="AP116" i="72"/>
  <c r="M19" i="186" s="1"/>
  <c r="AM116" i="72"/>
  <c r="L19" i="186" s="1"/>
  <c r="AV116" i="72"/>
  <c r="O19" i="186" s="1"/>
  <c r="AG116" i="72"/>
  <c r="J19" i="186" s="1"/>
  <c r="K116" i="72"/>
  <c r="AJ100" i="71"/>
  <c r="K18" i="186" s="1"/>
  <c r="AG100" i="71"/>
  <c r="J18" i="186" s="1"/>
  <c r="K100" i="71"/>
  <c r="AP100" i="71"/>
  <c r="M18" i="186" s="1"/>
  <c r="AM100" i="71"/>
  <c r="L18" i="186" s="1"/>
  <c r="AV100" i="71"/>
  <c r="O18" i="186" s="1"/>
  <c r="K100" i="91"/>
  <c r="AP100" i="91"/>
  <c r="M17" i="186" s="1"/>
  <c r="AJ100" i="91"/>
  <c r="K17" i="186" s="1"/>
  <c r="AM100" i="91"/>
  <c r="L17" i="186" s="1"/>
  <c r="AV100" i="91"/>
  <c r="O17" i="186" s="1"/>
  <c r="AP124" i="70"/>
  <c r="M16" i="186" s="1"/>
  <c r="AG100" i="91"/>
  <c r="J17" i="186" s="1"/>
  <c r="AG124" i="70"/>
  <c r="J16" i="186" s="1"/>
  <c r="AJ124" i="70"/>
  <c r="K16" i="186" s="1"/>
  <c r="AH123" i="70"/>
  <c r="AI123" i="70" s="1"/>
  <c r="AT123" i="70"/>
  <c r="AU123" i="70" s="1"/>
  <c r="AT122" i="70"/>
  <c r="AU122" i="70" s="1"/>
  <c r="AT121" i="70"/>
  <c r="AU121" i="70" s="1"/>
  <c r="AT120" i="70"/>
  <c r="AU120" i="70" s="1"/>
  <c r="AK123" i="70"/>
  <c r="AL123" i="70" s="1"/>
  <c r="AW123" i="70"/>
  <c r="AX123" i="70" s="1"/>
  <c r="AM124" i="70"/>
  <c r="L16" i="186" s="1"/>
  <c r="AV124" i="70"/>
  <c r="O16" i="186" s="1"/>
  <c r="AN123" i="70"/>
  <c r="AO123" i="70" s="1"/>
  <c r="AZ123" i="70"/>
  <c r="BA123" i="70" s="1"/>
  <c r="AQ123" i="70"/>
  <c r="AR123" i="70" s="1"/>
  <c r="K124" i="70"/>
  <c r="AP123" i="89"/>
  <c r="M15" i="186" s="1"/>
  <c r="K123" i="89"/>
  <c r="AK122" i="89"/>
  <c r="AW122" i="89"/>
  <c r="AX122" i="89" s="1"/>
  <c r="AT120" i="89"/>
  <c r="AU120" i="89" s="1"/>
  <c r="AT119" i="89"/>
  <c r="AU119" i="89" s="1"/>
  <c r="AT122" i="89"/>
  <c r="AU122" i="89" s="1"/>
  <c r="AT121" i="89"/>
  <c r="AU121" i="89" s="1"/>
  <c r="AT117" i="89"/>
  <c r="AU117" i="89" s="1"/>
  <c r="AT110" i="89"/>
  <c r="AU110" i="89" s="1"/>
  <c r="AT105" i="89"/>
  <c r="AU105" i="89" s="1"/>
  <c r="AT118" i="89"/>
  <c r="AU118" i="89" s="1"/>
  <c r="AT112" i="89"/>
  <c r="AU112" i="89" s="1"/>
  <c r="AT107" i="89"/>
  <c r="AU107" i="89" s="1"/>
  <c r="AT102" i="89"/>
  <c r="AU102" i="89" s="1"/>
  <c r="AT111" i="89"/>
  <c r="AU111" i="89" s="1"/>
  <c r="AT103" i="89"/>
  <c r="AU103" i="89" s="1"/>
  <c r="AT113" i="89"/>
  <c r="AU113" i="89" s="1"/>
  <c r="AT108" i="89"/>
  <c r="AU108" i="89" s="1"/>
  <c r="AT100" i="89"/>
  <c r="AU100" i="89" s="1"/>
  <c r="AT114" i="89"/>
  <c r="AU114" i="89" s="1"/>
  <c r="AT109" i="89"/>
  <c r="AU109" i="89" s="1"/>
  <c r="AT104" i="89"/>
  <c r="AU104" i="89" s="1"/>
  <c r="AT95" i="89"/>
  <c r="AU95" i="89" s="1"/>
  <c r="AT115" i="89"/>
  <c r="AU115" i="89" s="1"/>
  <c r="AT101" i="89"/>
  <c r="AU101" i="89" s="1"/>
  <c r="AT91" i="89"/>
  <c r="AU91" i="89" s="1"/>
  <c r="AT90" i="89"/>
  <c r="AU90" i="89" s="1"/>
  <c r="AT84" i="89"/>
  <c r="AU84" i="89" s="1"/>
  <c r="AT106" i="89"/>
  <c r="AU106" i="89" s="1"/>
  <c r="AT97" i="89"/>
  <c r="AU97" i="89" s="1"/>
  <c r="AT92" i="89"/>
  <c r="AU92" i="89" s="1"/>
  <c r="AT87" i="89"/>
  <c r="AU87" i="89" s="1"/>
  <c r="AT93" i="89"/>
  <c r="AU93" i="89" s="1"/>
  <c r="AT96" i="89"/>
  <c r="AU96" i="89" s="1"/>
  <c r="AT88" i="89"/>
  <c r="AU88" i="89" s="1"/>
  <c r="AT116" i="89"/>
  <c r="AU116" i="89" s="1"/>
  <c r="AT94" i="89"/>
  <c r="AU94" i="89" s="1"/>
  <c r="AT89" i="89"/>
  <c r="AU89" i="89" s="1"/>
  <c r="AT99" i="89"/>
  <c r="AU99" i="89" s="1"/>
  <c r="AT98" i="89"/>
  <c r="AU98" i="89" s="1"/>
  <c r="AT82" i="89"/>
  <c r="AU82" i="89" s="1"/>
  <c r="AT86" i="89"/>
  <c r="AU86" i="89" s="1"/>
  <c r="AT83" i="89"/>
  <c r="AU83" i="89" s="1"/>
  <c r="AT85" i="89"/>
  <c r="AU85" i="89" s="1"/>
  <c r="AJ123" i="89"/>
  <c r="K15" i="186" s="1"/>
  <c r="AQ122" i="89"/>
  <c r="AR122" i="89" s="1"/>
  <c r="AH122" i="89"/>
  <c r="AI122" i="89" s="1"/>
  <c r="AM123" i="89"/>
  <c r="L15" i="186" s="1"/>
  <c r="AV123" i="89"/>
  <c r="O15" i="186" s="1"/>
  <c r="AN122" i="89"/>
  <c r="AZ122" i="89"/>
  <c r="BA122" i="89" s="1"/>
  <c r="AG123" i="89"/>
  <c r="J15" i="186" s="1"/>
  <c r="AV123" i="69"/>
  <c r="O14" i="186" s="1"/>
  <c r="AG123" i="69"/>
  <c r="J14" i="186" s="1"/>
  <c r="AM123" i="69"/>
  <c r="L14" i="186" s="1"/>
  <c r="K123" i="69"/>
  <c r="AP123" i="69"/>
  <c r="M14" i="186" s="1"/>
  <c r="AJ123" i="69"/>
  <c r="K14" i="186" s="1"/>
  <c r="AM120" i="88"/>
  <c r="L13" i="186" s="1"/>
  <c r="K120" i="88"/>
  <c r="AP120" i="88"/>
  <c r="M13" i="186" s="1"/>
  <c r="AV120" i="88"/>
  <c r="O13" i="186" s="1"/>
  <c r="AG120" i="88"/>
  <c r="J13" i="186" s="1"/>
  <c r="AJ120" i="88"/>
  <c r="K13" i="186" s="1"/>
  <c r="K10" i="186"/>
  <c r="L10" i="186"/>
  <c r="O10" i="186"/>
  <c r="J10" i="186"/>
  <c r="M10" i="186"/>
  <c r="M9" i="186"/>
  <c r="J9" i="186"/>
  <c r="K9" i="186"/>
  <c r="O9" i="186"/>
  <c r="L9" i="186"/>
  <c r="M8" i="186"/>
  <c r="O8" i="186"/>
  <c r="J8" i="186"/>
  <c r="BB8" i="74" l="1"/>
  <c r="BB26" i="74"/>
  <c r="BB11" i="73"/>
  <c r="BB80" i="74"/>
  <c r="BB58" i="77"/>
  <c r="BB50" i="77"/>
  <c r="BB24" i="74"/>
  <c r="BB28" i="86"/>
  <c r="BB37" i="86"/>
  <c r="BB67" i="69"/>
  <c r="BB94" i="69"/>
  <c r="BB36" i="73"/>
  <c r="BB61" i="72"/>
  <c r="BB65" i="72"/>
  <c r="BB57" i="72"/>
  <c r="BB115" i="69"/>
  <c r="BB84" i="89"/>
  <c r="BB89" i="72"/>
  <c r="BB88" i="72"/>
  <c r="BB108" i="72"/>
  <c r="BB58" i="86"/>
  <c r="BB84" i="87"/>
  <c r="BB87" i="74"/>
  <c r="BB83" i="74"/>
  <c r="BB75" i="74"/>
  <c r="BB14" i="74"/>
  <c r="BB55" i="74"/>
  <c r="BB25" i="89"/>
  <c r="BB32" i="73"/>
  <c r="BB75" i="72"/>
  <c r="BB87" i="72"/>
  <c r="BB99" i="72"/>
  <c r="BB23" i="86"/>
  <c r="BB35" i="86"/>
  <c r="BB116" i="86"/>
  <c r="BB90" i="87"/>
  <c r="BB20" i="74"/>
  <c r="BB64" i="74"/>
  <c r="BB83" i="72"/>
  <c r="BB112" i="86"/>
  <c r="BB11" i="86"/>
  <c r="BB30" i="87"/>
  <c r="BB89" i="74"/>
  <c r="BB35" i="89"/>
  <c r="BB76" i="74"/>
  <c r="BB16" i="74"/>
  <c r="BB60" i="89"/>
  <c r="BB35" i="73"/>
  <c r="BB94" i="72"/>
  <c r="BB31" i="86"/>
  <c r="BB22" i="87"/>
  <c r="BB11" i="87"/>
  <c r="BB32" i="74"/>
  <c r="BB48" i="74"/>
  <c r="BB75" i="89"/>
  <c r="BB43" i="73"/>
  <c r="BB48" i="72"/>
  <c r="BB90" i="72"/>
  <c r="BB91" i="72"/>
  <c r="BB113" i="72"/>
  <c r="BB50" i="87"/>
  <c r="BB9" i="87"/>
  <c r="BB85" i="74"/>
  <c r="BB12" i="74"/>
  <c r="BB50" i="74"/>
  <c r="BB68" i="89"/>
  <c r="BB39" i="89"/>
  <c r="BB88" i="89"/>
  <c r="BB12" i="73"/>
  <c r="BB49" i="72"/>
  <c r="BB76" i="72"/>
  <c r="BB27" i="72"/>
  <c r="BB45" i="86"/>
  <c r="BB132" i="86"/>
  <c r="BB49" i="86"/>
  <c r="BB21" i="87"/>
  <c r="BB21" i="74"/>
  <c r="BB51" i="74"/>
  <c r="BB105" i="89"/>
  <c r="BB104" i="89"/>
  <c r="BB13" i="73"/>
  <c r="BB53" i="86"/>
  <c r="BB88" i="74"/>
  <c r="BB54" i="74"/>
  <c r="BB52" i="74"/>
  <c r="BB11" i="74"/>
  <c r="BB52" i="89"/>
  <c r="BB85" i="89"/>
  <c r="BB62" i="69"/>
  <c r="BB34" i="73"/>
  <c r="BB54" i="73"/>
  <c r="BB106" i="72"/>
  <c r="BB103" i="72"/>
  <c r="BB52" i="72"/>
  <c r="BB117" i="86"/>
  <c r="BB82" i="87"/>
  <c r="BB56" i="74"/>
  <c r="BB31" i="74"/>
  <c r="BB92" i="89"/>
  <c r="BB50" i="72"/>
  <c r="BB85" i="86"/>
  <c r="BB89" i="86"/>
  <c r="BB52" i="77"/>
  <c r="BB18" i="87"/>
  <c r="BB18" i="67"/>
  <c r="BB17" i="67"/>
  <c r="BB105" i="69"/>
  <c r="BB27" i="73"/>
  <c r="BB21" i="67"/>
  <c r="BB30" i="74"/>
  <c r="BB53" i="73"/>
  <c r="BB57" i="77"/>
  <c r="BB111" i="69"/>
  <c r="BB15" i="67"/>
  <c r="BB19" i="87"/>
  <c r="BB52" i="67"/>
  <c r="BB83" i="87"/>
  <c r="BB67" i="89"/>
  <c r="BB74" i="72"/>
  <c r="BB31" i="67"/>
  <c r="BB71" i="74"/>
  <c r="BB57" i="73"/>
  <c r="BB56" i="73"/>
  <c r="BB50" i="86"/>
  <c r="BB20" i="87"/>
  <c r="BB96" i="87"/>
  <c r="BB8" i="67"/>
  <c r="BB35" i="87"/>
  <c r="BB86" i="71"/>
  <c r="BB88" i="70"/>
  <c r="BB48" i="82"/>
  <c r="BB72" i="81"/>
  <c r="BB84" i="88"/>
  <c r="BB19" i="74"/>
  <c r="BB22" i="74"/>
  <c r="BB83" i="86"/>
  <c r="BB59" i="71"/>
  <c r="BB114" i="70"/>
  <c r="BB106" i="70"/>
  <c r="BB60" i="82"/>
  <c r="BB67" i="81"/>
  <c r="BB77" i="81"/>
  <c r="BB50" i="75"/>
  <c r="BB46" i="74"/>
  <c r="BB33" i="74"/>
  <c r="BB106" i="89"/>
  <c r="BB105" i="70"/>
  <c r="BB36" i="82"/>
  <c r="BB16" i="80"/>
  <c r="BB80" i="76"/>
  <c r="BB11" i="69"/>
  <c r="BB111" i="72"/>
  <c r="BB35" i="81"/>
  <c r="BB91" i="75"/>
  <c r="BB86" i="87"/>
  <c r="BB41" i="89"/>
  <c r="BB49" i="73"/>
  <c r="BB19" i="73"/>
  <c r="BB98" i="70"/>
  <c r="BB121" i="70"/>
  <c r="BB82" i="82"/>
  <c r="BB59" i="81"/>
  <c r="BB76" i="76"/>
  <c r="BB74" i="76"/>
  <c r="BB57" i="88"/>
  <c r="BB103" i="69"/>
  <c r="BB24" i="73"/>
  <c r="BB46" i="71"/>
  <c r="BB96" i="71"/>
  <c r="BB38" i="81"/>
  <c r="BB72" i="76"/>
  <c r="BB54" i="87"/>
  <c r="BB29" i="74"/>
  <c r="BB47" i="89"/>
  <c r="BB9" i="79"/>
  <c r="BB80" i="71"/>
  <c r="BB55" i="71"/>
  <c r="BB122" i="70"/>
  <c r="BB89" i="82"/>
  <c r="BB29" i="81"/>
  <c r="BB56" i="76"/>
  <c r="BB67" i="76"/>
  <c r="BB102" i="74"/>
  <c r="BB66" i="89"/>
  <c r="BB58" i="73"/>
  <c r="BB125" i="86"/>
  <c r="BB10" i="79"/>
  <c r="BB42" i="71"/>
  <c r="BB88" i="76"/>
  <c r="BB94" i="77"/>
  <c r="BB28" i="77"/>
  <c r="BB11" i="79"/>
  <c r="BB74" i="71"/>
  <c r="BB47" i="91"/>
  <c r="BB58" i="91"/>
  <c r="BB8" i="80"/>
  <c r="BB28" i="76"/>
  <c r="BB13" i="74"/>
  <c r="BB18" i="74"/>
  <c r="BB12" i="79"/>
  <c r="BB93" i="71"/>
  <c r="BB119" i="70"/>
  <c r="BB9" i="80"/>
  <c r="BB12" i="76"/>
  <c r="BB71" i="88"/>
  <c r="BB87" i="89"/>
  <c r="BB13" i="86"/>
  <c r="BB54" i="71"/>
  <c r="BB52" i="71"/>
  <c r="BB97" i="70"/>
  <c r="BB47" i="82"/>
  <c r="BB52" i="82"/>
  <c r="BB71" i="81"/>
  <c r="BB68" i="81"/>
  <c r="BB64" i="81"/>
  <c r="BB79" i="81"/>
  <c r="BB54" i="91"/>
  <c r="BB83" i="91"/>
  <c r="BB66" i="76"/>
  <c r="BB81" i="76"/>
  <c r="BB15" i="76"/>
  <c r="BB34" i="76"/>
  <c r="BB13" i="67"/>
  <c r="BB27" i="67"/>
  <c r="BB11" i="75"/>
  <c r="BB54" i="88"/>
  <c r="BB33" i="87"/>
  <c r="BB60" i="74"/>
  <c r="BB25" i="73"/>
  <c r="BB9" i="73"/>
  <c r="BB124" i="86"/>
  <c r="BB103" i="86"/>
  <c r="BB127" i="86"/>
  <c r="BB51" i="71"/>
  <c r="BB61" i="82"/>
  <c r="BB84" i="81"/>
  <c r="BB51" i="81"/>
  <c r="BB74" i="81"/>
  <c r="BB80" i="91"/>
  <c r="BB61" i="91"/>
  <c r="BB16" i="76"/>
  <c r="BB39" i="76"/>
  <c r="BB20" i="67"/>
  <c r="BB74" i="75"/>
  <c r="BB63" i="88"/>
  <c r="BB65" i="74"/>
  <c r="BB78" i="72"/>
  <c r="BB53" i="72"/>
  <c r="BB63" i="86"/>
  <c r="BB66" i="86"/>
  <c r="BB130" i="86"/>
  <c r="BB76" i="71"/>
  <c r="BB56" i="71"/>
  <c r="BB39" i="71"/>
  <c r="BB88" i="71"/>
  <c r="BB61" i="71"/>
  <c r="BB23" i="71"/>
  <c r="BB84" i="70"/>
  <c r="BB56" i="82"/>
  <c r="BB32" i="91"/>
  <c r="BB62" i="91"/>
  <c r="BB44" i="75"/>
  <c r="BB73" i="88"/>
  <c r="BB68" i="88"/>
  <c r="BB71" i="86"/>
  <c r="BB106" i="86"/>
  <c r="BB135" i="86"/>
  <c r="BB37" i="71"/>
  <c r="BB60" i="71"/>
  <c r="BB48" i="71"/>
  <c r="BB89" i="71"/>
  <c r="BB77" i="71"/>
  <c r="BB90" i="70"/>
  <c r="BB32" i="81"/>
  <c r="BB36" i="91"/>
  <c r="BB50" i="91"/>
  <c r="BB22" i="88"/>
  <c r="BB100" i="69"/>
  <c r="BB9" i="74"/>
  <c r="BB129" i="86"/>
  <c r="BB74" i="86"/>
  <c r="BB33" i="79"/>
  <c r="BB26" i="71"/>
  <c r="BB44" i="71"/>
  <c r="BB86" i="82"/>
  <c r="BB33" i="81"/>
  <c r="BB36" i="81"/>
  <c r="BB44" i="81"/>
  <c r="BB66" i="91"/>
  <c r="BB85" i="91"/>
  <c r="BB31" i="76"/>
  <c r="BB55" i="76"/>
  <c r="BB85" i="75"/>
  <c r="BB37" i="88"/>
  <c r="BB23" i="88"/>
  <c r="BB28" i="74"/>
  <c r="BB58" i="72"/>
  <c r="BB65" i="86"/>
  <c r="BB13" i="79"/>
  <c r="BB75" i="71"/>
  <c r="BB68" i="71"/>
  <c r="BB47" i="71"/>
  <c r="BB81" i="71"/>
  <c r="BB99" i="70"/>
  <c r="BB25" i="82"/>
  <c r="BB65" i="81"/>
  <c r="BB20" i="80"/>
  <c r="BB51" i="76"/>
  <c r="BB70" i="76"/>
  <c r="BB8" i="76"/>
  <c r="BB55" i="89"/>
  <c r="BB71" i="72"/>
  <c r="BB122" i="86"/>
  <c r="BB96" i="86"/>
  <c r="BB57" i="79"/>
  <c r="BB67" i="71"/>
  <c r="BB85" i="82"/>
  <c r="BB40" i="81"/>
  <c r="BB36" i="76"/>
  <c r="BB30" i="67"/>
  <c r="BB64" i="75"/>
  <c r="BB70" i="75"/>
  <c r="BB73" i="75"/>
  <c r="BB53" i="88"/>
  <c r="BB31" i="89"/>
  <c r="BB34" i="74"/>
  <c r="BB46" i="89"/>
  <c r="BB79" i="89"/>
  <c r="BB68" i="72"/>
  <c r="BB62" i="86"/>
  <c r="BB84" i="77"/>
  <c r="BB57" i="71"/>
  <c r="BB103" i="70"/>
  <c r="BB92" i="70"/>
  <c r="BB46" i="82"/>
  <c r="BB49" i="81"/>
  <c r="BB29" i="91"/>
  <c r="BB42" i="91"/>
  <c r="BB93" i="76"/>
  <c r="BB78" i="76"/>
  <c r="BB29" i="76"/>
  <c r="BB26" i="67"/>
  <c r="BB62" i="75"/>
  <c r="BB12" i="75"/>
  <c r="BB54" i="89"/>
  <c r="BB113" i="86"/>
  <c r="BB27" i="71"/>
  <c r="BB63" i="71"/>
  <c r="BB93" i="70"/>
  <c r="BB108" i="70"/>
  <c r="BB96" i="82"/>
  <c r="BB53" i="81"/>
  <c r="BB75" i="81"/>
  <c r="BB25" i="91"/>
  <c r="BB37" i="91"/>
  <c r="BB56" i="91"/>
  <c r="BB12" i="80"/>
  <c r="BB85" i="76"/>
  <c r="BB27" i="88"/>
  <c r="BB100" i="86"/>
  <c r="BB51" i="86"/>
  <c r="BB133" i="86"/>
  <c r="BB20" i="71"/>
  <c r="BB62" i="71"/>
  <c r="BB109" i="70"/>
  <c r="BB84" i="82"/>
  <c r="BB53" i="82"/>
  <c r="BB56" i="81"/>
  <c r="BB27" i="81"/>
  <c r="BB76" i="81"/>
  <c r="BB59" i="91"/>
  <c r="BB110" i="89"/>
  <c r="BB19" i="80"/>
  <c r="BB87" i="76"/>
  <c r="BB86" i="76"/>
  <c r="BB83" i="67"/>
  <c r="BB33" i="67"/>
  <c r="BB83" i="75"/>
  <c r="BB9" i="75"/>
  <c r="BB9" i="88"/>
  <c r="BB51" i="87"/>
  <c r="BB24" i="87"/>
  <c r="BB58" i="87"/>
  <c r="BB65" i="87"/>
  <c r="BB92" i="87"/>
  <c r="BB77" i="87"/>
  <c r="BB89" i="87"/>
  <c r="BB79" i="87"/>
  <c r="BB29" i="87"/>
  <c r="BB88" i="87"/>
  <c r="BB63" i="87"/>
  <c r="BB98" i="74"/>
  <c r="BB110" i="74"/>
  <c r="BB113" i="74"/>
  <c r="BB112" i="74"/>
  <c r="BB56" i="89"/>
  <c r="BB51" i="89"/>
  <c r="BB53" i="89"/>
  <c r="BB24" i="89"/>
  <c r="BB27" i="89"/>
  <c r="BB120" i="89"/>
  <c r="BB99" i="89"/>
  <c r="BB118" i="89"/>
  <c r="BB17" i="89"/>
  <c r="BB13" i="69"/>
  <c r="BB61" i="69"/>
  <c r="BB38" i="69"/>
  <c r="BB51" i="69"/>
  <c r="BB89" i="69"/>
  <c r="BB96" i="69"/>
  <c r="BB90" i="69"/>
  <c r="BB22" i="69"/>
  <c r="BB74" i="69"/>
  <c r="BB63" i="73"/>
  <c r="BB72" i="73"/>
  <c r="BB97" i="73"/>
  <c r="BB77" i="73"/>
  <c r="BB14" i="73"/>
  <c r="BB86" i="202"/>
  <c r="BB36" i="202"/>
  <c r="BB93" i="202"/>
  <c r="BB17" i="202"/>
  <c r="BB32" i="202"/>
  <c r="BB14" i="202"/>
  <c r="BB57" i="202"/>
  <c r="BB74" i="202"/>
  <c r="BB39" i="202"/>
  <c r="BB13" i="72"/>
  <c r="BB110" i="72"/>
  <c r="BB45" i="72"/>
  <c r="BB77" i="72"/>
  <c r="BB54" i="72"/>
  <c r="BB20" i="72"/>
  <c r="BB98" i="72"/>
  <c r="BB111" i="86"/>
  <c r="BB80" i="86"/>
  <c r="BB73" i="86"/>
  <c r="BB95" i="86"/>
  <c r="BB114" i="86"/>
  <c r="BB104" i="86"/>
  <c r="BB19" i="86"/>
  <c r="BB98" i="86"/>
  <c r="BB72" i="86"/>
  <c r="BB82" i="77"/>
  <c r="BB37" i="77"/>
  <c r="BB83" i="77"/>
  <c r="BB45" i="77"/>
  <c r="BB92" i="77"/>
  <c r="BB43" i="77"/>
  <c r="BB71" i="79"/>
  <c r="BB84" i="79"/>
  <c r="BB77" i="79"/>
  <c r="BB61" i="79"/>
  <c r="BB50" i="79"/>
  <c r="BB29" i="79"/>
  <c r="BB33" i="71"/>
  <c r="BB10" i="71"/>
  <c r="BB95" i="71"/>
  <c r="BB87" i="70"/>
  <c r="BB44" i="70"/>
  <c r="BB83" i="70"/>
  <c r="BB18" i="70"/>
  <c r="BB29" i="70"/>
  <c r="BB71" i="70"/>
  <c r="BB46" i="70"/>
  <c r="BB14" i="70"/>
  <c r="BB13" i="70"/>
  <c r="BB76" i="82"/>
  <c r="BB12" i="82"/>
  <c r="BB55" i="82"/>
  <c r="BB11" i="82"/>
  <c r="BB19" i="82"/>
  <c r="BB13" i="82"/>
  <c r="BB90" i="82"/>
  <c r="BB23" i="81"/>
  <c r="BB9" i="81"/>
  <c r="BB85" i="81"/>
  <c r="BB28" i="81"/>
  <c r="BB34" i="81"/>
  <c r="BB96" i="81"/>
  <c r="BB41" i="81"/>
  <c r="BB45" i="81"/>
  <c r="BB80" i="81"/>
  <c r="BB57" i="91"/>
  <c r="BB10" i="91"/>
  <c r="BB52" i="91"/>
  <c r="BB27" i="91"/>
  <c r="BB23" i="91"/>
  <c r="BB51" i="91"/>
  <c r="BB28" i="91"/>
  <c r="BB55" i="91"/>
  <c r="BB38" i="91"/>
  <c r="BB87" i="91"/>
  <c r="BB73" i="91"/>
  <c r="BB14" i="80"/>
  <c r="BB79" i="80"/>
  <c r="BB94" i="80"/>
  <c r="BB85" i="80"/>
  <c r="BB60" i="80"/>
  <c r="BB53" i="80"/>
  <c r="BB29" i="80"/>
  <c r="BB74" i="80"/>
  <c r="BB83" i="80"/>
  <c r="BB47" i="76"/>
  <c r="BB64" i="76"/>
  <c r="BB69" i="76"/>
  <c r="BB26" i="76"/>
  <c r="BB17" i="76"/>
  <c r="BB42" i="76"/>
  <c r="BB58" i="76"/>
  <c r="BB52" i="76"/>
  <c r="BB21" i="76"/>
  <c r="BB11" i="76"/>
  <c r="BB54" i="67"/>
  <c r="BB32" i="67"/>
  <c r="BB22" i="67"/>
  <c r="BB63" i="67"/>
  <c r="BB82" i="67"/>
  <c r="BB92" i="67"/>
  <c r="BB90" i="67"/>
  <c r="BB98" i="67"/>
  <c r="BB43" i="67"/>
  <c r="BB31" i="75"/>
  <c r="BB42" i="75"/>
  <c r="BB61" i="75"/>
  <c r="BB52" i="75"/>
  <c r="BB54" i="75"/>
  <c r="BB40" i="75"/>
  <c r="BB13" i="75"/>
  <c r="BB38" i="75"/>
  <c r="BB30" i="75"/>
  <c r="BB16" i="75"/>
  <c r="BB65" i="75"/>
  <c r="BB17" i="88"/>
  <c r="BB39" i="88"/>
  <c r="BB41" i="88"/>
  <c r="BB51" i="88"/>
  <c r="BB50" i="88"/>
  <c r="BB93" i="88"/>
  <c r="BB82" i="88"/>
  <c r="BB31" i="88"/>
  <c r="BB103" i="88"/>
  <c r="BB96" i="88"/>
  <c r="BB44" i="87"/>
  <c r="BB15" i="87"/>
  <c r="BB75" i="87"/>
  <c r="BB47" i="87"/>
  <c r="BB93" i="87"/>
  <c r="BB64" i="87"/>
  <c r="BB47" i="74"/>
  <c r="BB10" i="74"/>
  <c r="BB111" i="74"/>
  <c r="BB114" i="74"/>
  <c r="BB69" i="89"/>
  <c r="BB36" i="89"/>
  <c r="BB65" i="89"/>
  <c r="BB45" i="89"/>
  <c r="BB8" i="89"/>
  <c r="BB18" i="89"/>
  <c r="BB93" i="89"/>
  <c r="BB116" i="89"/>
  <c r="BB87" i="86"/>
  <c r="BB25" i="86"/>
  <c r="BB34" i="69"/>
  <c r="BB26" i="69"/>
  <c r="BB56" i="69"/>
  <c r="BB30" i="69"/>
  <c r="BB120" i="69"/>
  <c r="BB40" i="69"/>
  <c r="BB8" i="69"/>
  <c r="BB71" i="73"/>
  <c r="BB74" i="73"/>
  <c r="BB75" i="73"/>
  <c r="BB47" i="73"/>
  <c r="BB22" i="73"/>
  <c r="BB98" i="73"/>
  <c r="BB93" i="73"/>
  <c r="BB15" i="73"/>
  <c r="BB68" i="73"/>
  <c r="BB20" i="202"/>
  <c r="BB90" i="202"/>
  <c r="BB83" i="202"/>
  <c r="BB12" i="202"/>
  <c r="BB28" i="202"/>
  <c r="BB46" i="202"/>
  <c r="BB15" i="202"/>
  <c r="BB65" i="202"/>
  <c r="BB75" i="202"/>
  <c r="BB49" i="202"/>
  <c r="BB104" i="72"/>
  <c r="BB18" i="72"/>
  <c r="BB112" i="72"/>
  <c r="BB62" i="72"/>
  <c r="BB12" i="72"/>
  <c r="BB28" i="72"/>
  <c r="BB69" i="86"/>
  <c r="BB27" i="86"/>
  <c r="BB91" i="86"/>
  <c r="BB29" i="86"/>
  <c r="BB41" i="86"/>
  <c r="BB77" i="86"/>
  <c r="BB78" i="77"/>
  <c r="BB44" i="77"/>
  <c r="BB63" i="77"/>
  <c r="BB48" i="77"/>
  <c r="BB15" i="77"/>
  <c r="BB71" i="77"/>
  <c r="BB64" i="77"/>
  <c r="BB17" i="77"/>
  <c r="BB49" i="77"/>
  <c r="BB76" i="79"/>
  <c r="BB86" i="79"/>
  <c r="BB38" i="79"/>
  <c r="BB72" i="79"/>
  <c r="BB18" i="79"/>
  <c r="BB14" i="79"/>
  <c r="BB51" i="79"/>
  <c r="BB30" i="79"/>
  <c r="BB22" i="71"/>
  <c r="BB66" i="71"/>
  <c r="BB34" i="71"/>
  <c r="BB28" i="71"/>
  <c r="BB43" i="71"/>
  <c r="BB11" i="71"/>
  <c r="BB21" i="71"/>
  <c r="BB89" i="70"/>
  <c r="BB49" i="70"/>
  <c r="BB113" i="70"/>
  <c r="BB30" i="70"/>
  <c r="BB23" i="70"/>
  <c r="BB52" i="70"/>
  <c r="BB82" i="70"/>
  <c r="BB47" i="70"/>
  <c r="BB15" i="70"/>
  <c r="BB39" i="70"/>
  <c r="BB28" i="82"/>
  <c r="BB14" i="82"/>
  <c r="BB30" i="82"/>
  <c r="BB23" i="82"/>
  <c r="BB31" i="82"/>
  <c r="BB49" i="82"/>
  <c r="BB97" i="82"/>
  <c r="BB97" i="81"/>
  <c r="BB55" i="81"/>
  <c r="BB20" i="81"/>
  <c r="BB39" i="81"/>
  <c r="BB16" i="81"/>
  <c r="BB93" i="81"/>
  <c r="BB46" i="81"/>
  <c r="BB81" i="81"/>
  <c r="BB92" i="91"/>
  <c r="BB16" i="91"/>
  <c r="BB89" i="91"/>
  <c r="BB90" i="91"/>
  <c r="BB31" i="91"/>
  <c r="BB39" i="91"/>
  <c r="BB40" i="91"/>
  <c r="BB23" i="80"/>
  <c r="BB95" i="80"/>
  <c r="BB11" i="80"/>
  <c r="BB87" i="80"/>
  <c r="BB56" i="80"/>
  <c r="BB50" i="80"/>
  <c r="BB84" i="80"/>
  <c r="BB91" i="80"/>
  <c r="BB95" i="75"/>
  <c r="BB59" i="76"/>
  <c r="BB27" i="76"/>
  <c r="BB82" i="76"/>
  <c r="BB54" i="76"/>
  <c r="BB45" i="76"/>
  <c r="BB25" i="76"/>
  <c r="BB30" i="76"/>
  <c r="BB49" i="76"/>
  <c r="BB72" i="67"/>
  <c r="BB57" i="67"/>
  <c r="BB12" i="67"/>
  <c r="BB71" i="67"/>
  <c r="BB10" i="67"/>
  <c r="BB14" i="67"/>
  <c r="BB97" i="67"/>
  <c r="BB94" i="67"/>
  <c r="BB16" i="67"/>
  <c r="BB76" i="67"/>
  <c r="BB59" i="75"/>
  <c r="BB66" i="75"/>
  <c r="BB58" i="75"/>
  <c r="BB57" i="75"/>
  <c r="BB14" i="75"/>
  <c r="BB24" i="75"/>
  <c r="BB59" i="88"/>
  <c r="BB45" i="88"/>
  <c r="BB89" i="88"/>
  <c r="BB58" i="88"/>
  <c r="BB111" i="88"/>
  <c r="BB88" i="88"/>
  <c r="BB36" i="88"/>
  <c r="BB32" i="88"/>
  <c r="BB106" i="88"/>
  <c r="BB85" i="88"/>
  <c r="BB66" i="87"/>
  <c r="BB61" i="87"/>
  <c r="BB17" i="87"/>
  <c r="BB97" i="87"/>
  <c r="BB8" i="87"/>
  <c r="BB53" i="87"/>
  <c r="BB27" i="74"/>
  <c r="BB61" i="74"/>
  <c r="BB109" i="74"/>
  <c r="BB97" i="74"/>
  <c r="BB62" i="74"/>
  <c r="BB77" i="74"/>
  <c r="BB23" i="74"/>
  <c r="BB32" i="89"/>
  <c r="BB119" i="89"/>
  <c r="BB90" i="89"/>
  <c r="BB62" i="89"/>
  <c r="BB42" i="89"/>
  <c r="BB109" i="89"/>
  <c r="BB100" i="89"/>
  <c r="BB9" i="89"/>
  <c r="BB19" i="89"/>
  <c r="BB33" i="86"/>
  <c r="BB93" i="69"/>
  <c r="BB52" i="69"/>
  <c r="BB18" i="69"/>
  <c r="BB41" i="69"/>
  <c r="BB83" i="69"/>
  <c r="BB19" i="69"/>
  <c r="BB87" i="73"/>
  <c r="BB79" i="73"/>
  <c r="BB30" i="73"/>
  <c r="BB94" i="73"/>
  <c r="BB16" i="73"/>
  <c r="BB78" i="73"/>
  <c r="BB60" i="202"/>
  <c r="BB97" i="202"/>
  <c r="BB87" i="202"/>
  <c r="BB54" i="202"/>
  <c r="BB42" i="202"/>
  <c r="BB62" i="202"/>
  <c r="BB31" i="202"/>
  <c r="BB66" i="202"/>
  <c r="BB76" i="202"/>
  <c r="BB8" i="72"/>
  <c r="BB30" i="72"/>
  <c r="BB40" i="72"/>
  <c r="BB67" i="72"/>
  <c r="BB51" i="72"/>
  <c r="BB16" i="72"/>
  <c r="BB114" i="72"/>
  <c r="BB92" i="72"/>
  <c r="BB64" i="72"/>
  <c r="BB35" i="72"/>
  <c r="BB107" i="72"/>
  <c r="BB41" i="72"/>
  <c r="BB61" i="86"/>
  <c r="BB39" i="86"/>
  <c r="BB9" i="86"/>
  <c r="BB12" i="86"/>
  <c r="BB32" i="86"/>
  <c r="BB128" i="86"/>
  <c r="BB34" i="86"/>
  <c r="BB109" i="86"/>
  <c r="BB105" i="86"/>
  <c r="BB110" i="86"/>
  <c r="BB22" i="77"/>
  <c r="BB66" i="77"/>
  <c r="BB65" i="77"/>
  <c r="BB16" i="77"/>
  <c r="BB77" i="77"/>
  <c r="BB68" i="77"/>
  <c r="BB34" i="77"/>
  <c r="BB78" i="79"/>
  <c r="BB39" i="79"/>
  <c r="BB41" i="79"/>
  <c r="BB44" i="79"/>
  <c r="BB15" i="79"/>
  <c r="BB52" i="79"/>
  <c r="BB31" i="79"/>
  <c r="BB32" i="71"/>
  <c r="BB79" i="71"/>
  <c r="BB98" i="71"/>
  <c r="BB45" i="71"/>
  <c r="BB92" i="71"/>
  <c r="BB12" i="71"/>
  <c r="BB83" i="71"/>
  <c r="BB17" i="70"/>
  <c r="BB59" i="70"/>
  <c r="BB40" i="70"/>
  <c r="BB22" i="70"/>
  <c r="BB68" i="70"/>
  <c r="BB26" i="70"/>
  <c r="BB67" i="70"/>
  <c r="BB48" i="70"/>
  <c r="BB19" i="70"/>
  <c r="BB74" i="70"/>
  <c r="BB95" i="70"/>
  <c r="BB71" i="82"/>
  <c r="BB81" i="82"/>
  <c r="BB9" i="82"/>
  <c r="BB27" i="82"/>
  <c r="BB15" i="82"/>
  <c r="BB88" i="82"/>
  <c r="BB26" i="82"/>
  <c r="BB98" i="82"/>
  <c r="BB31" i="81"/>
  <c r="BB24" i="81"/>
  <c r="BB15" i="81"/>
  <c r="BB37" i="81"/>
  <c r="BB47" i="81"/>
  <c r="BB18" i="81"/>
  <c r="BB91" i="81"/>
  <c r="BB11" i="91"/>
  <c r="BB20" i="91"/>
  <c r="BB34" i="91"/>
  <c r="BB30" i="91"/>
  <c r="BB84" i="91"/>
  <c r="BB60" i="91"/>
  <c r="BB41" i="91"/>
  <c r="BB86" i="91"/>
  <c r="BB36" i="80"/>
  <c r="BB24" i="80"/>
  <c r="BB37" i="80"/>
  <c r="BB61" i="80"/>
  <c r="BB62" i="80"/>
  <c r="BB92" i="80"/>
  <c r="BB98" i="80"/>
  <c r="BB57" i="76"/>
  <c r="BB98" i="76"/>
  <c r="BB62" i="76"/>
  <c r="BB84" i="67"/>
  <c r="BB81" i="67"/>
  <c r="BB34" i="67"/>
  <c r="BB78" i="67"/>
  <c r="BB88" i="67"/>
  <c r="BB21" i="75"/>
  <c r="BB60" i="75"/>
  <c r="BB19" i="75"/>
  <c r="BB22" i="75"/>
  <c r="BB45" i="75"/>
  <c r="BB37" i="75"/>
  <c r="BB66" i="88"/>
  <c r="BB14" i="88"/>
  <c r="BB55" i="88"/>
  <c r="BB10" i="88"/>
  <c r="BB113" i="88"/>
  <c r="BB43" i="88"/>
  <c r="BB18" i="88"/>
  <c r="BB107" i="88"/>
  <c r="BB99" i="88"/>
  <c r="BB76" i="87"/>
  <c r="BB91" i="87"/>
  <c r="BB39" i="87"/>
  <c r="BB28" i="87"/>
  <c r="BB68" i="87"/>
  <c r="BB81" i="74"/>
  <c r="BB106" i="74"/>
  <c r="BB66" i="74"/>
  <c r="BB107" i="74"/>
  <c r="BB78" i="74"/>
  <c r="BB73" i="74"/>
  <c r="BB34" i="89"/>
  <c r="BB63" i="89"/>
  <c r="BB115" i="89"/>
  <c r="BB43" i="89"/>
  <c r="BB70" i="89"/>
  <c r="BB58" i="89"/>
  <c r="BB113" i="89"/>
  <c r="BB101" i="89"/>
  <c r="BB10" i="89"/>
  <c r="BB20" i="89"/>
  <c r="BB29" i="69"/>
  <c r="BB86" i="69"/>
  <c r="BB78" i="69"/>
  <c r="BB15" i="69"/>
  <c r="BB12" i="69"/>
  <c r="BB42" i="69"/>
  <c r="BB16" i="69"/>
  <c r="BB84" i="69"/>
  <c r="BB39" i="69"/>
  <c r="BB83" i="73"/>
  <c r="BB40" i="73"/>
  <c r="BB39" i="73"/>
  <c r="BB20" i="73"/>
  <c r="BB89" i="73"/>
  <c r="BB38" i="73"/>
  <c r="BB52" i="73"/>
  <c r="BB95" i="73"/>
  <c r="BB17" i="73"/>
  <c r="BB90" i="73"/>
  <c r="BB18" i="202"/>
  <c r="BB48" i="202"/>
  <c r="BB38" i="202"/>
  <c r="BB35" i="202"/>
  <c r="BB56" i="202"/>
  <c r="BB85" i="202"/>
  <c r="BB41" i="202"/>
  <c r="BB67" i="202"/>
  <c r="BB77" i="202"/>
  <c r="BB82" i="72"/>
  <c r="BB85" i="72"/>
  <c r="BB10" i="72"/>
  <c r="BB24" i="72"/>
  <c r="BB32" i="72"/>
  <c r="BB72" i="72"/>
  <c r="BB55" i="72"/>
  <c r="BB22" i="72"/>
  <c r="BB9" i="72"/>
  <c r="BB96" i="72"/>
  <c r="BB43" i="72"/>
  <c r="BB100" i="72"/>
  <c r="BB88" i="86"/>
  <c r="BB30" i="86"/>
  <c r="BB46" i="86"/>
  <c r="BB108" i="86"/>
  <c r="BB15" i="86"/>
  <c r="BB107" i="86"/>
  <c r="BB59" i="86"/>
  <c r="BB14" i="86"/>
  <c r="BB99" i="86"/>
  <c r="BB43" i="86"/>
  <c r="BB40" i="86"/>
  <c r="BB101" i="86"/>
  <c r="BB19" i="77"/>
  <c r="BB59" i="77"/>
  <c r="BB70" i="77"/>
  <c r="BB98" i="77"/>
  <c r="BB27" i="77"/>
  <c r="BB20" i="77"/>
  <c r="BB80" i="77"/>
  <c r="BB87" i="77"/>
  <c r="BB35" i="77"/>
  <c r="BB61" i="77"/>
  <c r="BB80" i="79"/>
  <c r="BB46" i="79"/>
  <c r="BB64" i="79"/>
  <c r="BB85" i="79"/>
  <c r="BB66" i="79"/>
  <c r="BB24" i="79"/>
  <c r="BB53" i="79"/>
  <c r="BB32" i="79"/>
  <c r="BB58" i="79"/>
  <c r="BB40" i="71"/>
  <c r="BB58" i="71"/>
  <c r="BB64" i="71"/>
  <c r="BB87" i="71"/>
  <c r="BB19" i="71"/>
  <c r="BB41" i="71"/>
  <c r="BB13" i="71"/>
  <c r="BB73" i="71"/>
  <c r="BB78" i="70"/>
  <c r="BB72" i="70"/>
  <c r="BB115" i="70"/>
  <c r="BB24" i="70"/>
  <c r="BB79" i="70"/>
  <c r="BB56" i="70"/>
  <c r="BB32" i="70"/>
  <c r="BB69" i="70"/>
  <c r="BB20" i="70"/>
  <c r="BB111" i="70"/>
  <c r="BB75" i="70"/>
  <c r="BB110" i="70"/>
  <c r="BB18" i="82"/>
  <c r="BB20" i="82"/>
  <c r="BB40" i="82"/>
  <c r="BB22" i="82"/>
  <c r="BB93" i="82"/>
  <c r="BB35" i="82"/>
  <c r="BB70" i="82"/>
  <c r="BB32" i="82"/>
  <c r="BB86" i="81"/>
  <c r="BB89" i="81"/>
  <c r="BB26" i="81"/>
  <c r="BB54" i="81"/>
  <c r="BB50" i="81"/>
  <c r="BB48" i="81"/>
  <c r="BB60" i="81"/>
  <c r="BB42" i="81"/>
  <c r="BB92" i="81"/>
  <c r="BB15" i="91"/>
  <c r="BB33" i="91"/>
  <c r="BB45" i="91"/>
  <c r="BB71" i="91"/>
  <c r="BB35" i="91"/>
  <c r="BB70" i="91"/>
  <c r="BB79" i="91"/>
  <c r="BB93" i="91"/>
  <c r="BB43" i="91"/>
  <c r="BB38" i="80"/>
  <c r="BB51" i="80"/>
  <c r="BB39" i="80"/>
  <c r="BB27" i="80"/>
  <c r="BB17" i="80"/>
  <c r="BB10" i="80"/>
  <c r="BB33" i="80"/>
  <c r="BB93" i="80"/>
  <c r="BB67" i="80"/>
  <c r="BB65" i="80"/>
  <c r="BB90" i="76"/>
  <c r="BB77" i="76"/>
  <c r="BB35" i="76"/>
  <c r="BB63" i="76"/>
  <c r="BB68" i="76"/>
  <c r="BB65" i="76"/>
  <c r="BB61" i="76"/>
  <c r="BB60" i="76"/>
  <c r="BB37" i="76"/>
  <c r="BB29" i="67"/>
  <c r="BB51" i="67"/>
  <c r="BB23" i="67"/>
  <c r="BB19" i="67"/>
  <c r="BB24" i="67"/>
  <c r="BB95" i="67"/>
  <c r="BB8" i="75"/>
  <c r="BB36" i="75"/>
  <c r="BB67" i="75"/>
  <c r="BB75" i="75"/>
  <c r="BB87" i="75"/>
  <c r="BB51" i="75"/>
  <c r="BB79" i="75"/>
  <c r="BB48" i="75"/>
  <c r="BB46" i="75"/>
  <c r="BB43" i="75"/>
  <c r="BB64" i="88"/>
  <c r="BB56" i="88"/>
  <c r="BB33" i="88"/>
  <c r="BB12" i="88"/>
  <c r="BB11" i="88"/>
  <c r="BB47" i="88"/>
  <c r="BB49" i="88"/>
  <c r="BB48" i="88"/>
  <c r="BB19" i="88"/>
  <c r="BB16" i="87"/>
  <c r="BB13" i="87"/>
  <c r="BB71" i="87"/>
  <c r="BB25" i="87"/>
  <c r="BB40" i="87"/>
  <c r="BB73" i="87"/>
  <c r="BB31" i="87"/>
  <c r="BB95" i="87"/>
  <c r="BB84" i="74"/>
  <c r="BB17" i="74"/>
  <c r="BB59" i="74"/>
  <c r="BB39" i="74"/>
  <c r="BB79" i="74"/>
  <c r="BB105" i="74"/>
  <c r="BB48" i="89"/>
  <c r="BB89" i="89"/>
  <c r="BB64" i="89"/>
  <c r="BB77" i="89"/>
  <c r="BB76" i="89"/>
  <c r="BB71" i="89"/>
  <c r="BB73" i="89"/>
  <c r="BB57" i="89"/>
  <c r="BB59" i="89"/>
  <c r="BB11" i="89"/>
  <c r="BB28" i="89"/>
  <c r="BB117" i="89"/>
  <c r="BB32" i="69"/>
  <c r="BB27" i="69"/>
  <c r="BB104" i="69"/>
  <c r="BB69" i="69"/>
  <c r="BB85" i="69"/>
  <c r="BB14" i="69"/>
  <c r="BB31" i="69"/>
  <c r="BB28" i="69"/>
  <c r="BB53" i="69"/>
  <c r="BB121" i="69"/>
  <c r="BB35" i="69"/>
  <c r="BB29" i="73"/>
  <c r="BB50" i="73"/>
  <c r="BB26" i="73"/>
  <c r="BB48" i="73"/>
  <c r="BB81" i="73"/>
  <c r="BB8" i="73"/>
  <c r="BB18" i="73"/>
  <c r="BB91" i="73"/>
  <c r="BB11" i="202"/>
  <c r="BB64" i="202"/>
  <c r="BB98" i="202"/>
  <c r="BB63" i="202"/>
  <c r="BB89" i="202"/>
  <c r="BB88" i="202"/>
  <c r="BB51" i="202"/>
  <c r="BB68" i="202"/>
  <c r="BB78" i="202"/>
  <c r="BB29" i="72"/>
  <c r="BB109" i="72"/>
  <c r="BB23" i="72"/>
  <c r="BB14" i="72"/>
  <c r="BB38" i="72"/>
  <c r="BB81" i="72"/>
  <c r="BB60" i="72"/>
  <c r="BB26" i="72"/>
  <c r="BB36" i="72"/>
  <c r="BB105" i="72"/>
  <c r="BB19" i="72"/>
  <c r="BB101" i="72"/>
  <c r="BB56" i="72"/>
  <c r="BB126" i="86"/>
  <c r="BB81" i="86"/>
  <c r="BB26" i="86"/>
  <c r="BB120" i="86"/>
  <c r="BB67" i="86"/>
  <c r="BB60" i="86"/>
  <c r="BB57" i="86"/>
  <c r="BB55" i="86"/>
  <c r="BB121" i="86"/>
  <c r="BB30" i="77"/>
  <c r="BB86" i="77"/>
  <c r="BB85" i="77"/>
  <c r="BB14" i="77"/>
  <c r="BB40" i="77"/>
  <c r="BB23" i="77"/>
  <c r="BB88" i="77"/>
  <c r="BB8" i="77"/>
  <c r="BB55" i="77"/>
  <c r="BB75" i="77"/>
  <c r="BB89" i="79"/>
  <c r="BB82" i="79"/>
  <c r="BB68" i="79"/>
  <c r="BB83" i="79"/>
  <c r="BB88" i="79"/>
  <c r="BB79" i="79"/>
  <c r="BB34" i="79"/>
  <c r="BB54" i="79"/>
  <c r="BB96" i="79"/>
  <c r="BB72" i="71"/>
  <c r="BB31" i="71"/>
  <c r="BB30" i="71"/>
  <c r="BB24" i="71"/>
  <c r="BB29" i="71"/>
  <c r="BB14" i="71"/>
  <c r="BB94" i="70"/>
  <c r="BB28" i="70"/>
  <c r="BB45" i="70"/>
  <c r="BB81" i="70"/>
  <c r="BB61" i="70"/>
  <c r="BB101" i="70"/>
  <c r="BB51" i="70"/>
  <c r="BB21" i="70"/>
  <c r="BB86" i="70"/>
  <c r="BB107" i="70"/>
  <c r="BB91" i="82"/>
  <c r="BB51" i="82"/>
  <c r="BB75" i="82"/>
  <c r="BB17" i="82"/>
  <c r="BB38" i="82"/>
  <c r="BB41" i="82"/>
  <c r="BB80" i="82"/>
  <c r="BB42" i="82"/>
  <c r="BB25" i="81"/>
  <c r="BB22" i="81"/>
  <c r="BB30" i="81"/>
  <c r="BB52" i="81"/>
  <c r="BB70" i="81"/>
  <c r="BB43" i="81"/>
  <c r="BB61" i="81"/>
  <c r="BB98" i="81"/>
  <c r="BB48" i="91"/>
  <c r="BB49" i="91"/>
  <c r="BB69" i="91"/>
  <c r="BB91" i="91"/>
  <c r="BB94" i="91"/>
  <c r="BB44" i="91"/>
  <c r="BB44" i="80"/>
  <c r="BB77" i="80"/>
  <c r="BB13" i="80"/>
  <c r="BB30" i="80"/>
  <c r="BB22" i="80"/>
  <c r="BB15" i="80"/>
  <c r="BB42" i="80"/>
  <c r="BB63" i="80"/>
  <c r="BB68" i="80"/>
  <c r="BB66" i="80"/>
  <c r="BB46" i="76"/>
  <c r="BB71" i="76"/>
  <c r="BB18" i="76"/>
  <c r="BB83" i="76"/>
  <c r="BB38" i="76"/>
  <c r="BB24" i="86"/>
  <c r="BB37" i="67"/>
  <c r="BB73" i="67"/>
  <c r="BB35" i="67"/>
  <c r="BB40" i="67"/>
  <c r="BB45" i="67"/>
  <c r="BB71" i="75"/>
  <c r="BB76" i="75"/>
  <c r="BB20" i="75"/>
  <c r="BB78" i="75"/>
  <c r="BB53" i="75"/>
  <c r="BB49" i="75"/>
  <c r="BB47" i="75"/>
  <c r="BB81" i="75"/>
  <c r="BB83" i="88"/>
  <c r="BB87" i="88"/>
  <c r="BB79" i="88"/>
  <c r="BB40" i="88"/>
  <c r="BB21" i="88"/>
  <c r="BB42" i="88"/>
  <c r="BB77" i="88"/>
  <c r="BB20" i="88"/>
  <c r="BB74" i="88"/>
  <c r="BB14" i="87"/>
  <c r="BB26" i="87"/>
  <c r="BB81" i="87"/>
  <c r="BB46" i="87"/>
  <c r="BB42" i="87"/>
  <c r="BB78" i="87"/>
  <c r="BB32" i="87"/>
  <c r="BB10" i="87"/>
  <c r="BB87" i="87"/>
  <c r="BB40" i="74"/>
  <c r="BB15" i="74"/>
  <c r="BB100" i="74"/>
  <c r="BB42" i="74"/>
  <c r="BB58" i="74"/>
  <c r="BB25" i="74"/>
  <c r="BB67" i="74"/>
  <c r="BB36" i="74"/>
  <c r="BB74" i="74"/>
  <c r="BB35" i="74"/>
  <c r="BB117" i="74"/>
  <c r="BB96" i="89"/>
  <c r="BB49" i="89"/>
  <c r="BB86" i="89"/>
  <c r="BB80" i="89"/>
  <c r="BB97" i="89"/>
  <c r="BB83" i="89"/>
  <c r="BB12" i="89"/>
  <c r="BB29" i="89"/>
  <c r="BB94" i="89"/>
  <c r="BB97" i="69"/>
  <c r="BB23" i="69"/>
  <c r="BB33" i="69"/>
  <c r="BB45" i="69"/>
  <c r="BB48" i="69"/>
  <c r="BB37" i="69"/>
  <c r="BB9" i="69"/>
  <c r="BB72" i="69"/>
  <c r="BB55" i="69"/>
  <c r="BB95" i="69"/>
  <c r="BB59" i="73"/>
  <c r="BB31" i="73"/>
  <c r="BB21" i="73"/>
  <c r="BB64" i="73"/>
  <c r="BB92" i="73"/>
  <c r="BB22" i="202"/>
  <c r="BB94" i="202"/>
  <c r="BB10" i="202"/>
  <c r="BB84" i="202"/>
  <c r="BB92" i="202"/>
  <c r="BB95" i="202"/>
  <c r="BB8" i="202"/>
  <c r="BB69" i="202"/>
  <c r="BB79" i="202"/>
  <c r="BB47" i="72"/>
  <c r="BB66" i="72"/>
  <c r="BB46" i="72"/>
  <c r="BB79" i="72"/>
  <c r="BB69" i="72"/>
  <c r="BB63" i="72"/>
  <c r="BB42" i="86"/>
  <c r="BB38" i="86"/>
  <c r="BB22" i="86"/>
  <c r="BB118" i="86"/>
  <c r="BB75" i="86"/>
  <c r="BB18" i="86"/>
  <c r="BB102" i="86"/>
  <c r="BB78" i="86"/>
  <c r="BB64" i="86"/>
  <c r="BB119" i="86"/>
  <c r="BB26" i="77"/>
  <c r="BB31" i="77"/>
  <c r="BB89" i="77"/>
  <c r="BB38" i="77"/>
  <c r="BB97" i="77"/>
  <c r="BB56" i="77"/>
  <c r="BB96" i="77"/>
  <c r="BB18" i="77"/>
  <c r="BB67" i="77"/>
  <c r="BB81" i="77"/>
  <c r="BB21" i="79"/>
  <c r="BB19" i="79"/>
  <c r="BB70" i="79"/>
  <c r="BB43" i="79"/>
  <c r="BB65" i="79"/>
  <c r="BB8" i="79"/>
  <c r="BB35" i="79"/>
  <c r="BB55" i="79"/>
  <c r="BB56" i="79"/>
  <c r="BB97" i="79"/>
  <c r="BB38" i="71"/>
  <c r="BB69" i="71"/>
  <c r="BB35" i="71"/>
  <c r="BB49" i="71"/>
  <c r="BB78" i="71"/>
  <c r="BB15" i="71"/>
  <c r="BB80" i="70"/>
  <c r="BB104" i="70"/>
  <c r="BB43" i="70"/>
  <c r="BB50" i="70"/>
  <c r="BB70" i="70"/>
  <c r="BB117" i="70"/>
  <c r="BB66" i="70"/>
  <c r="BB38" i="70"/>
  <c r="BB8" i="70"/>
  <c r="BB91" i="70"/>
  <c r="BB21" i="82"/>
  <c r="BB37" i="82"/>
  <c r="BB57" i="82"/>
  <c r="BB24" i="82"/>
  <c r="BB58" i="82"/>
  <c r="BB92" i="82"/>
  <c r="BB44" i="82"/>
  <c r="BB39" i="82"/>
  <c r="BB45" i="82"/>
  <c r="BB67" i="82"/>
  <c r="BB33" i="82"/>
  <c r="BB68" i="82"/>
  <c r="BB62" i="81"/>
  <c r="BB9" i="91"/>
  <c r="BB67" i="91"/>
  <c r="BB76" i="91"/>
  <c r="BB82" i="91"/>
  <c r="BB95" i="91"/>
  <c r="BB63" i="91"/>
  <c r="BB48" i="80"/>
  <c r="BB47" i="80"/>
  <c r="BB28" i="80"/>
  <c r="BB18" i="80"/>
  <c r="BB52" i="80"/>
  <c r="BB64" i="80"/>
  <c r="BB69" i="80"/>
  <c r="BB82" i="80"/>
  <c r="BB32" i="76"/>
  <c r="BB73" i="76"/>
  <c r="BB33" i="76"/>
  <c r="BB91" i="76"/>
  <c r="BB75" i="76"/>
  <c r="BB54" i="86"/>
  <c r="BB62" i="67"/>
  <c r="BB53" i="67"/>
  <c r="BB87" i="67"/>
  <c r="BB39" i="67"/>
  <c r="BB36" i="67"/>
  <c r="BB49" i="67"/>
  <c r="BB58" i="67"/>
  <c r="BB80" i="75"/>
  <c r="BB34" i="75"/>
  <c r="BB97" i="75"/>
  <c r="BB26" i="75"/>
  <c r="BB63" i="75"/>
  <c r="BB98" i="75"/>
  <c r="BB92" i="75"/>
  <c r="BB82" i="75"/>
  <c r="BB86" i="75"/>
  <c r="BB38" i="88"/>
  <c r="BB117" i="88"/>
  <c r="BB60" i="88"/>
  <c r="BB62" i="88"/>
  <c r="BB28" i="88"/>
  <c r="BB78" i="88"/>
  <c r="BB97" i="88"/>
  <c r="BB59" i="87"/>
  <c r="BB12" i="87"/>
  <c r="BB45" i="87"/>
  <c r="BB52" i="87"/>
  <c r="BB23" i="87"/>
  <c r="BB48" i="87"/>
  <c r="BB94" i="87"/>
  <c r="BB55" i="87"/>
  <c r="BB95" i="74"/>
  <c r="BB94" i="74"/>
  <c r="BB69" i="74"/>
  <c r="BB41" i="74"/>
  <c r="BB82" i="74"/>
  <c r="BB45" i="74"/>
  <c r="BB63" i="74"/>
  <c r="BB68" i="74"/>
  <c r="BB103" i="74"/>
  <c r="BB37" i="74"/>
  <c r="BB104" i="74"/>
  <c r="BB53" i="74"/>
  <c r="BB103" i="89"/>
  <c r="BB108" i="89"/>
  <c r="BB107" i="89"/>
  <c r="BB82" i="89"/>
  <c r="BB72" i="89"/>
  <c r="BB78" i="89"/>
  <c r="BB74" i="89"/>
  <c r="BB13" i="89"/>
  <c r="BB30" i="89"/>
  <c r="BB95" i="89"/>
  <c r="BB24" i="69"/>
  <c r="BB59" i="69"/>
  <c r="BB114" i="69"/>
  <c r="BB46" i="69"/>
  <c r="BB73" i="69"/>
  <c r="BB47" i="69"/>
  <c r="BB44" i="69"/>
  <c r="BB81" i="69"/>
  <c r="BB41" i="73"/>
  <c r="BB88" i="73"/>
  <c r="BB69" i="73"/>
  <c r="BB42" i="73"/>
  <c r="BB61" i="73"/>
  <c r="BB70" i="73"/>
  <c r="BB65" i="73"/>
  <c r="BB44" i="73"/>
  <c r="BB10" i="73"/>
  <c r="BB28" i="73"/>
  <c r="BB53" i="202"/>
  <c r="BB19" i="202"/>
  <c r="BB43" i="202"/>
  <c r="BB23" i="202"/>
  <c r="BB96" i="202"/>
  <c r="BB13" i="202"/>
  <c r="BB9" i="202"/>
  <c r="BB70" i="202"/>
  <c r="BB80" i="202"/>
  <c r="BB15" i="72"/>
  <c r="BB70" i="72"/>
  <c r="BB59" i="72"/>
  <c r="BB11" i="72"/>
  <c r="BB25" i="72"/>
  <c r="BB84" i="72"/>
  <c r="BB34" i="72"/>
  <c r="BB86" i="72"/>
  <c r="BB44" i="86"/>
  <c r="BB131" i="86"/>
  <c r="BB47" i="86"/>
  <c r="BB48" i="86"/>
  <c r="BB136" i="86"/>
  <c r="BB76" i="86"/>
  <c r="BB21" i="86"/>
  <c r="BB123" i="86"/>
  <c r="BB79" i="86"/>
  <c r="BB134" i="86"/>
  <c r="BB93" i="86"/>
  <c r="BB47" i="77"/>
  <c r="BB36" i="77"/>
  <c r="BB60" i="77"/>
  <c r="BB13" i="77"/>
  <c r="BB74" i="77"/>
  <c r="BB41" i="77"/>
  <c r="BB9" i="77"/>
  <c r="BB33" i="77"/>
  <c r="BB73" i="77"/>
  <c r="BB67" i="79"/>
  <c r="BB37" i="79"/>
  <c r="BB75" i="79"/>
  <c r="BB74" i="79"/>
  <c r="BB81" i="79"/>
  <c r="BB92" i="79"/>
  <c r="BB98" i="79"/>
  <c r="BB36" i="71"/>
  <c r="BB85" i="71"/>
  <c r="BB65" i="71"/>
  <c r="BB90" i="71"/>
  <c r="BB16" i="71"/>
  <c r="BB50" i="71"/>
  <c r="BB94" i="71"/>
  <c r="BB71" i="71"/>
  <c r="BB31" i="70"/>
  <c r="BB58" i="70"/>
  <c r="BB55" i="70"/>
  <c r="BB41" i="70"/>
  <c r="BB16" i="70"/>
  <c r="BB76" i="70"/>
  <c r="BB9" i="70"/>
  <c r="BB35" i="70"/>
  <c r="BB59" i="82"/>
  <c r="BB16" i="82"/>
  <c r="BB54" i="82"/>
  <c r="BB77" i="82"/>
  <c r="BB43" i="82"/>
  <c r="BB78" i="82"/>
  <c r="BB58" i="81"/>
  <c r="BB88" i="81"/>
  <c r="BB87" i="81"/>
  <c r="BB63" i="81"/>
  <c r="BB82" i="81"/>
  <c r="BB21" i="91"/>
  <c r="BB26" i="91"/>
  <c r="BB14" i="91"/>
  <c r="BB64" i="91"/>
  <c r="BB96" i="91"/>
  <c r="BB75" i="91"/>
  <c r="BB57" i="80"/>
  <c r="BB75" i="80"/>
  <c r="BB86" i="80"/>
  <c r="BB40" i="80"/>
  <c r="BB55" i="80"/>
  <c r="BB81" i="80"/>
  <c r="BB70" i="80"/>
  <c r="BB90" i="80"/>
  <c r="BB24" i="76"/>
  <c r="BB43" i="76"/>
  <c r="BB79" i="76"/>
  <c r="BB13" i="76"/>
  <c r="BB41" i="76"/>
  <c r="BB22" i="76"/>
  <c r="BB40" i="76"/>
  <c r="BB70" i="86"/>
  <c r="BB9" i="67"/>
  <c r="BB64" i="67"/>
  <c r="BB56" i="67"/>
  <c r="BB11" i="67"/>
  <c r="BB28" i="67"/>
  <c r="BB48" i="67"/>
  <c r="BB41" i="67"/>
  <c r="BB25" i="67"/>
  <c r="BB59" i="67"/>
  <c r="BB68" i="67"/>
  <c r="BB44" i="67"/>
  <c r="BB72" i="75"/>
  <c r="BB18" i="75"/>
  <c r="BB28" i="75"/>
  <c r="BB69" i="75"/>
  <c r="BB68" i="75"/>
  <c r="BB93" i="75"/>
  <c r="BB90" i="75"/>
  <c r="BB35" i="88"/>
  <c r="BB76" i="88"/>
  <c r="BB90" i="88"/>
  <c r="BB8" i="88"/>
  <c r="BB102" i="88"/>
  <c r="BB52" i="88"/>
  <c r="BB69" i="88"/>
  <c r="BB98" i="88"/>
  <c r="BB70" i="88"/>
  <c r="BB29" i="88"/>
  <c r="BB108" i="88"/>
  <c r="BB36" i="87"/>
  <c r="BB38" i="87"/>
  <c r="BB70" i="87"/>
  <c r="BB62" i="87"/>
  <c r="BB98" i="87"/>
  <c r="BB56" i="87"/>
  <c r="BB70" i="74"/>
  <c r="BB99" i="74"/>
  <c r="BB86" i="74"/>
  <c r="BB108" i="74"/>
  <c r="BB115" i="74"/>
  <c r="BB38" i="74"/>
  <c r="BB116" i="74"/>
  <c r="BB121" i="89"/>
  <c r="BB61" i="89"/>
  <c r="BB111" i="89"/>
  <c r="BB37" i="89"/>
  <c r="BB91" i="89"/>
  <c r="BB112" i="89"/>
  <c r="BB14" i="89"/>
  <c r="BB17" i="86"/>
  <c r="BB108" i="69"/>
  <c r="BB63" i="69"/>
  <c r="BB80" i="69"/>
  <c r="BB66" i="69"/>
  <c r="BB50" i="69"/>
  <c r="BB91" i="69"/>
  <c r="BB46" i="73"/>
  <c r="BB23" i="73"/>
  <c r="BB51" i="73"/>
  <c r="BB82" i="73"/>
  <c r="BB33" i="73"/>
  <c r="BB80" i="73"/>
  <c r="BB66" i="73"/>
  <c r="BB25" i="202"/>
  <c r="BB34" i="202"/>
  <c r="BB45" i="202"/>
  <c r="BB27" i="202"/>
  <c r="BB16" i="202"/>
  <c r="BB30" i="202"/>
  <c r="BB24" i="202"/>
  <c r="BB71" i="202"/>
  <c r="BB81" i="202"/>
  <c r="BB21" i="72"/>
  <c r="BB33" i="72"/>
  <c r="BB95" i="72"/>
  <c r="BB39" i="72"/>
  <c r="BB42" i="72"/>
  <c r="BB52" i="86"/>
  <c r="BB36" i="86"/>
  <c r="BB90" i="86"/>
  <c r="BB10" i="77"/>
  <c r="BB76" i="77"/>
  <c r="BB72" i="77"/>
  <c r="BB51" i="77"/>
  <c r="BB62" i="77"/>
  <c r="BB24" i="77"/>
  <c r="BB95" i="77"/>
  <c r="BB46" i="77"/>
  <c r="BB12" i="77"/>
  <c r="BB11" i="77"/>
  <c r="BB69" i="79"/>
  <c r="BB42" i="79"/>
  <c r="BB90" i="79"/>
  <c r="BB20" i="79"/>
  <c r="BB87" i="79"/>
  <c r="BB17" i="79"/>
  <c r="BB26" i="79"/>
  <c r="BB59" i="79"/>
  <c r="BB94" i="79"/>
  <c r="BB25" i="71"/>
  <c r="BB97" i="71"/>
  <c r="BB17" i="71"/>
  <c r="BB54" i="70"/>
  <c r="BB25" i="70"/>
  <c r="BB63" i="70"/>
  <c r="BB60" i="70"/>
  <c r="BB53" i="70"/>
  <c r="BB112" i="70"/>
  <c r="BB42" i="70"/>
  <c r="BB77" i="70"/>
  <c r="BB10" i="70"/>
  <c r="BB96" i="70"/>
  <c r="BB36" i="70"/>
  <c r="BB120" i="70"/>
  <c r="BB29" i="82"/>
  <c r="BB66" i="82"/>
  <c r="BB63" i="82"/>
  <c r="BB8" i="82"/>
  <c r="BB50" i="82"/>
  <c r="BB72" i="82"/>
  <c r="BB62" i="82"/>
  <c r="BB94" i="82"/>
  <c r="BB90" i="81"/>
  <c r="BB94" i="81"/>
  <c r="BB10" i="81"/>
  <c r="BB12" i="81"/>
  <c r="BB66" i="81"/>
  <c r="BB69" i="81"/>
  <c r="BB73" i="81"/>
  <c r="BB24" i="91"/>
  <c r="BB46" i="91"/>
  <c r="BB68" i="91"/>
  <c r="BB8" i="91"/>
  <c r="BB12" i="91"/>
  <c r="BB97" i="91"/>
  <c r="BB97" i="86"/>
  <c r="BB26" i="80"/>
  <c r="BB21" i="80"/>
  <c r="BB41" i="80"/>
  <c r="BB45" i="80"/>
  <c r="BB25" i="80"/>
  <c r="BB59" i="80"/>
  <c r="BB89" i="80"/>
  <c r="BB71" i="80"/>
  <c r="BB97" i="80"/>
  <c r="BB44" i="76"/>
  <c r="BB19" i="76"/>
  <c r="BB89" i="76"/>
  <c r="BB23" i="76"/>
  <c r="BB84" i="76"/>
  <c r="BB74" i="67"/>
  <c r="BB47" i="67"/>
  <c r="BB66" i="67"/>
  <c r="BB42" i="67"/>
  <c r="BB46" i="67"/>
  <c r="BB60" i="67"/>
  <c r="BB69" i="67"/>
  <c r="BB85" i="67"/>
  <c r="BB77" i="67"/>
  <c r="BB56" i="75"/>
  <c r="BB33" i="75"/>
  <c r="BB84" i="75"/>
  <c r="BB96" i="75"/>
  <c r="BB94" i="75"/>
  <c r="BB44" i="88"/>
  <c r="BB81" i="88"/>
  <c r="BB95" i="88"/>
  <c r="BB13" i="88"/>
  <c r="BB112" i="88"/>
  <c r="BB118" i="88"/>
  <c r="BB67" i="88"/>
  <c r="BB104" i="88"/>
  <c r="BB75" i="88"/>
  <c r="BB30" i="88"/>
  <c r="BB80" i="88"/>
  <c r="BB24" i="88"/>
  <c r="BB109" i="88"/>
  <c r="BB49" i="87"/>
  <c r="BB80" i="87"/>
  <c r="BB37" i="87"/>
  <c r="BB27" i="87"/>
  <c r="BB67" i="87"/>
  <c r="BB34" i="87"/>
  <c r="BB69" i="87"/>
  <c r="BB57" i="87"/>
  <c r="BB43" i="74"/>
  <c r="BB101" i="74"/>
  <c r="BB44" i="74"/>
  <c r="BB93" i="74"/>
  <c r="BB90" i="74"/>
  <c r="BB92" i="74"/>
  <c r="BB91" i="74"/>
  <c r="BB57" i="74"/>
  <c r="BB23" i="89"/>
  <c r="BB38" i="89"/>
  <c r="BB81" i="89"/>
  <c r="BB40" i="89"/>
  <c r="BB98" i="89"/>
  <c r="BB44" i="89"/>
  <c r="BB26" i="89"/>
  <c r="BB21" i="89"/>
  <c r="BB15" i="89"/>
  <c r="BB110" i="69"/>
  <c r="BB65" i="69"/>
  <c r="BB17" i="69"/>
  <c r="BB43" i="69"/>
  <c r="BB77" i="69"/>
  <c r="BB70" i="69"/>
  <c r="BB54" i="69"/>
  <c r="BB88" i="69"/>
  <c r="BB20" i="69"/>
  <c r="BB99" i="69"/>
  <c r="BB119" i="69"/>
  <c r="BB84" i="73"/>
  <c r="BB73" i="73"/>
  <c r="BB55" i="73"/>
  <c r="BB37" i="73"/>
  <c r="BB86" i="73"/>
  <c r="BB76" i="73"/>
  <c r="BB45" i="73"/>
  <c r="BB44" i="202"/>
  <c r="BB21" i="202"/>
  <c r="BB52" i="202"/>
  <c r="BB55" i="202"/>
  <c r="BB33" i="202"/>
  <c r="BB40" i="202"/>
  <c r="BB37" i="202"/>
  <c r="BB72" i="202"/>
  <c r="BB82" i="202"/>
  <c r="BB73" i="72"/>
  <c r="BB44" i="72"/>
  <c r="BB17" i="72"/>
  <c r="BB84" i="86"/>
  <c r="BB56" i="86"/>
  <c r="BB94" i="86"/>
  <c r="BB82" i="86"/>
  <c r="BB137" i="86"/>
  <c r="BB68" i="86"/>
  <c r="BB32" i="77"/>
  <c r="BB39" i="77"/>
  <c r="BB93" i="77"/>
  <c r="BB29" i="77"/>
  <c r="BB53" i="77"/>
  <c r="BB79" i="77"/>
  <c r="BB21" i="77"/>
  <c r="BB91" i="79"/>
  <c r="BB47" i="79"/>
  <c r="BB22" i="79"/>
  <c r="BB23" i="79"/>
  <c r="BB36" i="79"/>
  <c r="BB48" i="79"/>
  <c r="BB27" i="79"/>
  <c r="BB60" i="79"/>
  <c r="BB16" i="79"/>
  <c r="BB95" i="79"/>
  <c r="BB53" i="71"/>
  <c r="BB91" i="71"/>
  <c r="BB8" i="71"/>
  <c r="BB18" i="71"/>
  <c r="BB70" i="71"/>
  <c r="BB102" i="70"/>
  <c r="BB85" i="70"/>
  <c r="BB65" i="70"/>
  <c r="BB116" i="70"/>
  <c r="BB57" i="70"/>
  <c r="BB33" i="70"/>
  <c r="BB11" i="70"/>
  <c r="BB37" i="70"/>
  <c r="BB64" i="82"/>
  <c r="BB87" i="82"/>
  <c r="BB74" i="82"/>
  <c r="BB34" i="82"/>
  <c r="BB69" i="82"/>
  <c r="BB8" i="81"/>
  <c r="BB57" i="81"/>
  <c r="BB11" i="81"/>
  <c r="BB13" i="81"/>
  <c r="BB21" i="81"/>
  <c r="BB19" i="81"/>
  <c r="BB17" i="81"/>
  <c r="BB78" i="81"/>
  <c r="BB19" i="91"/>
  <c r="BB65" i="91"/>
  <c r="BB53" i="91"/>
  <c r="BB77" i="91"/>
  <c r="BB13" i="91"/>
  <c r="BB17" i="91"/>
  <c r="BB98" i="91"/>
  <c r="BB88" i="91"/>
  <c r="BB88" i="80"/>
  <c r="BB34" i="80"/>
  <c r="BB49" i="80"/>
  <c r="BB32" i="80"/>
  <c r="BB76" i="80"/>
  <c r="BB35" i="80"/>
  <c r="BB80" i="80"/>
  <c r="BB96" i="80"/>
  <c r="BB72" i="80"/>
  <c r="BB95" i="76"/>
  <c r="BB14" i="76"/>
  <c r="BB94" i="76"/>
  <c r="BB53" i="76"/>
  <c r="BB48" i="76"/>
  <c r="BB50" i="76"/>
  <c r="BB92" i="76"/>
  <c r="BB9" i="76"/>
  <c r="BB102" i="89"/>
  <c r="BB79" i="67"/>
  <c r="BB38" i="67"/>
  <c r="BB55" i="67"/>
  <c r="BB67" i="67"/>
  <c r="BB50" i="67"/>
  <c r="BB70" i="67"/>
  <c r="BB80" i="67"/>
  <c r="BB89" i="67"/>
  <c r="BB95" i="82"/>
  <c r="BB39" i="75"/>
  <c r="BB89" i="75"/>
  <c r="BB27" i="75"/>
  <c r="BB77" i="75"/>
  <c r="BB17" i="75"/>
  <c r="BB10" i="75"/>
  <c r="BB55" i="75"/>
  <c r="BB118" i="69"/>
  <c r="BB61" i="88"/>
  <c r="BB101" i="88"/>
  <c r="BB105" i="88"/>
  <c r="BB16" i="88"/>
  <c r="BB15" i="88"/>
  <c r="BB72" i="88"/>
  <c r="BB91" i="88"/>
  <c r="BB116" i="88"/>
  <c r="BB92" i="88"/>
  <c r="BB25" i="88"/>
  <c r="BB60" i="87"/>
  <c r="BB72" i="87"/>
  <c r="BB43" i="87"/>
  <c r="BB74" i="87"/>
  <c r="BB41" i="87"/>
  <c r="BB96" i="74"/>
  <c r="BB49" i="74"/>
  <c r="BB50" i="89"/>
  <c r="BB22" i="89"/>
  <c r="BB114" i="89"/>
  <c r="BB33" i="89"/>
  <c r="BB16" i="89"/>
  <c r="BB36" i="69"/>
  <c r="BB49" i="69"/>
  <c r="BB87" i="69"/>
  <c r="BB21" i="69"/>
  <c r="BB64" i="69"/>
  <c r="BB115" i="88"/>
  <c r="BB62" i="73"/>
  <c r="BB85" i="73"/>
  <c r="BB60" i="73"/>
  <c r="BB96" i="73"/>
  <c r="BB67" i="73"/>
  <c r="BB58" i="202"/>
  <c r="BB26" i="202"/>
  <c r="BB61" i="202"/>
  <c r="BB91" i="202"/>
  <c r="BB59" i="202"/>
  <c r="BB50" i="202"/>
  <c r="BB47" i="202"/>
  <c r="BB73" i="202"/>
  <c r="BB29" i="202"/>
  <c r="BB93" i="72"/>
  <c r="BB37" i="72"/>
  <c r="BB31" i="72"/>
  <c r="BB97" i="72"/>
  <c r="BB80" i="72"/>
  <c r="BB102" i="72"/>
  <c r="BB8" i="86"/>
  <c r="BB92" i="86"/>
  <c r="BB20" i="86"/>
  <c r="BB115" i="86"/>
  <c r="BB10" i="86"/>
  <c r="BB16" i="86"/>
  <c r="BB86" i="86"/>
  <c r="BB69" i="77"/>
  <c r="BB25" i="77"/>
  <c r="BB42" i="77"/>
  <c r="BB90" i="77"/>
  <c r="BB54" i="77"/>
  <c r="BB91" i="77"/>
  <c r="BB63" i="79"/>
  <c r="BB73" i="79"/>
  <c r="BB62" i="79"/>
  <c r="BB40" i="79"/>
  <c r="BB45" i="79"/>
  <c r="BB49" i="79"/>
  <c r="BB28" i="79"/>
  <c r="BB93" i="79"/>
  <c r="BB25" i="79"/>
  <c r="BB84" i="71"/>
  <c r="BB9" i="71"/>
  <c r="BB82" i="71"/>
  <c r="BB64" i="70"/>
  <c r="BB100" i="70"/>
  <c r="BB118" i="70"/>
  <c r="BB27" i="70"/>
  <c r="BB62" i="70"/>
  <c r="BB34" i="70"/>
  <c r="BB12" i="70"/>
  <c r="BB73" i="70"/>
  <c r="BB10" i="82"/>
  <c r="BB65" i="82"/>
  <c r="BB73" i="82"/>
  <c r="BB83" i="82"/>
  <c r="BB79" i="82"/>
  <c r="BB95" i="81"/>
  <c r="BB14" i="81"/>
  <c r="BB83" i="81"/>
  <c r="BB78" i="91"/>
  <c r="BB72" i="91"/>
  <c r="BB81" i="91"/>
  <c r="BB18" i="91"/>
  <c r="BB22" i="91"/>
  <c r="BB74" i="91"/>
  <c r="BB46" i="80"/>
  <c r="BB58" i="80"/>
  <c r="BB54" i="80"/>
  <c r="BB31" i="80"/>
  <c r="BB78" i="80"/>
  <c r="BB43" i="80"/>
  <c r="BB73" i="80"/>
  <c r="BB97" i="76"/>
  <c r="BB20" i="76"/>
  <c r="BB96" i="76"/>
  <c r="BB10" i="76"/>
  <c r="BB91" i="67"/>
  <c r="BB65" i="67"/>
  <c r="BB75" i="67"/>
  <c r="BB61" i="67"/>
  <c r="BB86" i="67"/>
  <c r="BB93" i="67"/>
  <c r="BB96" i="67"/>
  <c r="BB23" i="75"/>
  <c r="BB29" i="75"/>
  <c r="BB41" i="75"/>
  <c r="BB32" i="75"/>
  <c r="BB35" i="75"/>
  <c r="BB88" i="75"/>
  <c r="BB25" i="75"/>
  <c r="BB15" i="75"/>
  <c r="BB94" i="88"/>
  <c r="BB110" i="88"/>
  <c r="BB34" i="88"/>
  <c r="BB46" i="88"/>
  <c r="BB86" i="88"/>
  <c r="BB65" i="88"/>
  <c r="BB114" i="88"/>
  <c r="BB100" i="88"/>
  <c r="BB26" i="88"/>
  <c r="BB99" i="75"/>
  <c r="BB119" i="88"/>
  <c r="BB99" i="79"/>
  <c r="BB118" i="74"/>
  <c r="BB99" i="77"/>
  <c r="BB99" i="82"/>
  <c r="BB99" i="91"/>
  <c r="BB122" i="69"/>
  <c r="BB99" i="202"/>
  <c r="BB99" i="71"/>
  <c r="BB99" i="67"/>
  <c r="BB99" i="76"/>
  <c r="BB99" i="81"/>
  <c r="BB99" i="87"/>
  <c r="BB115" i="72"/>
  <c r="BB99" i="80"/>
  <c r="BB138" i="86"/>
  <c r="BB99" i="73"/>
  <c r="O21" i="186"/>
  <c r="O20" i="186"/>
  <c r="AX139" i="86"/>
  <c r="BA139" i="86"/>
  <c r="AD8" i="35" s="1"/>
  <c r="BA100" i="67"/>
  <c r="AD9" i="35" s="1"/>
  <c r="AO100" i="67"/>
  <c r="AL139" i="86"/>
  <c r="AI139" i="86"/>
  <c r="AU100" i="67"/>
  <c r="AI100" i="67"/>
  <c r="AL100" i="67"/>
  <c r="AO139" i="86"/>
  <c r="AR100" i="67"/>
  <c r="AX100" i="67"/>
  <c r="AR139" i="86"/>
  <c r="AU139" i="86"/>
  <c r="L8" i="186"/>
  <c r="K8" i="186"/>
  <c r="AU100" i="87"/>
  <c r="BA100" i="87"/>
  <c r="AX100" i="87"/>
  <c r="AO100" i="87"/>
  <c r="AL100" i="87"/>
  <c r="AI100" i="87"/>
  <c r="AR100" i="87"/>
  <c r="AO100" i="202"/>
  <c r="AX100" i="202"/>
  <c r="AL100" i="202"/>
  <c r="AI100" i="202"/>
  <c r="AR100" i="202"/>
  <c r="AU100" i="202"/>
  <c r="BA100" i="202"/>
  <c r="AR100" i="77"/>
  <c r="AX100" i="77"/>
  <c r="AO100" i="77"/>
  <c r="AI100" i="77"/>
  <c r="AL100" i="77"/>
  <c r="BA100" i="77"/>
  <c r="AU100" i="77"/>
  <c r="BA100" i="79"/>
  <c r="AR100" i="79"/>
  <c r="AU100" i="79"/>
  <c r="AX100" i="79"/>
  <c r="AL100" i="79"/>
  <c r="AI100" i="79"/>
  <c r="AO100" i="79"/>
  <c r="AX100" i="82"/>
  <c r="AO100" i="82"/>
  <c r="AU100" i="82"/>
  <c r="AL100" i="82"/>
  <c r="BA100" i="82"/>
  <c r="AR100" i="82"/>
  <c r="AI100" i="82"/>
  <c r="AR100" i="81"/>
  <c r="AX100" i="81"/>
  <c r="BA100" i="81"/>
  <c r="AL100" i="81"/>
  <c r="AL100" i="80"/>
  <c r="AI100" i="81"/>
  <c r="AU100" i="81"/>
  <c r="AO100" i="81"/>
  <c r="AO100" i="80"/>
  <c r="AX100" i="80"/>
  <c r="AU100" i="80"/>
  <c r="AI100" i="80"/>
  <c r="AR100" i="80"/>
  <c r="BA100" i="80"/>
  <c r="BA100" i="76"/>
  <c r="AI100" i="76"/>
  <c r="AU100" i="76"/>
  <c r="AX100" i="76"/>
  <c r="AL100" i="76"/>
  <c r="AO100" i="76"/>
  <c r="AR100" i="76"/>
  <c r="AR100" i="75"/>
  <c r="AU119" i="74"/>
  <c r="AI100" i="75"/>
  <c r="BA100" i="75"/>
  <c r="AO100" i="75"/>
  <c r="AU100" i="75"/>
  <c r="AX100" i="75"/>
  <c r="AL100" i="75"/>
  <c r="AL119" i="74"/>
  <c r="AX119" i="74"/>
  <c r="AI119" i="74"/>
  <c r="AO119" i="74"/>
  <c r="AR119" i="74"/>
  <c r="BA119" i="74"/>
  <c r="AX100" i="73"/>
  <c r="AO100" i="73"/>
  <c r="AI100" i="73"/>
  <c r="AR100" i="73"/>
  <c r="BA100" i="73"/>
  <c r="AU100" i="73"/>
  <c r="AL100" i="73"/>
  <c r="AX116" i="72"/>
  <c r="AR116" i="72"/>
  <c r="AO116" i="72"/>
  <c r="BA116" i="72"/>
  <c r="AU116" i="72"/>
  <c r="AI116" i="72"/>
  <c r="AL116" i="72"/>
  <c r="AX100" i="71"/>
  <c r="BA100" i="71"/>
  <c r="AR100" i="71"/>
  <c r="AO100" i="71"/>
  <c r="AU100" i="71"/>
  <c r="AL100" i="71"/>
  <c r="AI100" i="71"/>
  <c r="BA100" i="91"/>
  <c r="AO100" i="91"/>
  <c r="AL100" i="91"/>
  <c r="AX100" i="91"/>
  <c r="AR100" i="91"/>
  <c r="AU100" i="91"/>
  <c r="AI100" i="91"/>
  <c r="AX124" i="70"/>
  <c r="AU124" i="70"/>
  <c r="AL124" i="70"/>
  <c r="AO124" i="70"/>
  <c r="BA124" i="70"/>
  <c r="AR124" i="70"/>
  <c r="AI124" i="70"/>
  <c r="BB123" i="70"/>
  <c r="AO122" i="89"/>
  <c r="BA123" i="89"/>
  <c r="AX123" i="89"/>
  <c r="AI123" i="89"/>
  <c r="AR123" i="89"/>
  <c r="AL122" i="89"/>
  <c r="AU123" i="89"/>
  <c r="AU123" i="69"/>
  <c r="AI123" i="69"/>
  <c r="BA123" i="69"/>
  <c r="AO123" i="69"/>
  <c r="AR123" i="69"/>
  <c r="AL123" i="69"/>
  <c r="AX123" i="69"/>
  <c r="AL120" i="88"/>
  <c r="AX120" i="88"/>
  <c r="AO120" i="88"/>
  <c r="BA120" i="88"/>
  <c r="AR120" i="88"/>
  <c r="AI120" i="88"/>
  <c r="AU120" i="88"/>
  <c r="AY140" i="86" l="1"/>
  <c r="AY101" i="67"/>
  <c r="AY124" i="89"/>
  <c r="AD14" i="35"/>
  <c r="AY101" i="73"/>
  <c r="AD19" i="35"/>
  <c r="AY101" i="81"/>
  <c r="AD24" i="35"/>
  <c r="AY121" i="88"/>
  <c r="AD12" i="35"/>
  <c r="AY101" i="76"/>
  <c r="AD22" i="35"/>
  <c r="AY101" i="79"/>
  <c r="AD26" i="35"/>
  <c r="AY101" i="202"/>
  <c r="AD28" i="35"/>
  <c r="AY117" i="72"/>
  <c r="AD18" i="35"/>
  <c r="AY101" i="80"/>
  <c r="AD23" i="35"/>
  <c r="AY101" i="82"/>
  <c r="AD25" i="35"/>
  <c r="BB100" i="67"/>
  <c r="AY101" i="71"/>
  <c r="AD17" i="35"/>
  <c r="BB139" i="86"/>
  <c r="AY124" i="69"/>
  <c r="AD13" i="35"/>
  <c r="AY101" i="75"/>
  <c r="AD21" i="35"/>
  <c r="AY101" i="87"/>
  <c r="AD10" i="35"/>
  <c r="AY101" i="91"/>
  <c r="AD16" i="35"/>
  <c r="AY120" i="74"/>
  <c r="AD20" i="35"/>
  <c r="AY101" i="77"/>
  <c r="AD27" i="35"/>
  <c r="AY125" i="70"/>
  <c r="AD15" i="35"/>
  <c r="AJ101" i="202"/>
  <c r="Y28" i="35"/>
  <c r="AV101" i="202"/>
  <c r="AC28" i="35"/>
  <c r="AP101" i="202"/>
  <c r="AA28" i="35"/>
  <c r="AM101" i="202"/>
  <c r="Z28" i="35"/>
  <c r="AG101" i="202"/>
  <c r="X28" i="35"/>
  <c r="AM101" i="77"/>
  <c r="Z27" i="35"/>
  <c r="AV101" i="77"/>
  <c r="AC27" i="35"/>
  <c r="AJ101" i="77"/>
  <c r="Y27" i="35"/>
  <c r="AP101" i="77"/>
  <c r="AA27" i="35"/>
  <c r="AG101" i="77"/>
  <c r="X27" i="35"/>
  <c r="AV101" i="79"/>
  <c r="AC26" i="35"/>
  <c r="AP101" i="79"/>
  <c r="AA26" i="35"/>
  <c r="AJ101" i="79"/>
  <c r="Y26" i="35"/>
  <c r="AG101" i="79"/>
  <c r="X26" i="35"/>
  <c r="AM101" i="79"/>
  <c r="Z26" i="35"/>
  <c r="AG101" i="82"/>
  <c r="X25" i="35"/>
  <c r="AV101" i="82"/>
  <c r="AC25" i="35"/>
  <c r="AM101" i="82"/>
  <c r="Z25" i="35"/>
  <c r="AP101" i="82"/>
  <c r="AA25" i="35"/>
  <c r="AJ101" i="82"/>
  <c r="Y25" i="35"/>
  <c r="AJ101" i="81"/>
  <c r="Y24" i="35"/>
  <c r="AG101" i="81"/>
  <c r="X24" i="35"/>
  <c r="AV101" i="81"/>
  <c r="AC24" i="35"/>
  <c r="AM101" i="81"/>
  <c r="Z24" i="35"/>
  <c r="AP101" i="81"/>
  <c r="AA24" i="35"/>
  <c r="AP101" i="80"/>
  <c r="AA23" i="35"/>
  <c r="AM101" i="80"/>
  <c r="Z23" i="35"/>
  <c r="AG101" i="80"/>
  <c r="X23" i="35"/>
  <c r="AJ101" i="80"/>
  <c r="Y23" i="35"/>
  <c r="AV101" i="80"/>
  <c r="AC23" i="35"/>
  <c r="AG101" i="76"/>
  <c r="X22" i="35"/>
  <c r="AM101" i="76"/>
  <c r="Z22" i="35"/>
  <c r="AP101" i="76"/>
  <c r="AA22" i="35"/>
  <c r="AV101" i="76"/>
  <c r="AC22" i="35"/>
  <c r="AJ101" i="76"/>
  <c r="Y22" i="35"/>
  <c r="AV101" i="75"/>
  <c r="AC21" i="35"/>
  <c r="AM101" i="75"/>
  <c r="Z21" i="35"/>
  <c r="AG101" i="75"/>
  <c r="X21" i="35"/>
  <c r="AP101" i="75"/>
  <c r="AA21" i="35"/>
  <c r="AJ101" i="75"/>
  <c r="Y21" i="35"/>
  <c r="AM120" i="74"/>
  <c r="Z20" i="35"/>
  <c r="AV120" i="74"/>
  <c r="AC20" i="35"/>
  <c r="AJ120" i="74"/>
  <c r="Y20" i="35"/>
  <c r="AP120" i="74"/>
  <c r="AA20" i="35"/>
  <c r="AG120" i="74"/>
  <c r="X20" i="35"/>
  <c r="AP101" i="73"/>
  <c r="AA19" i="35"/>
  <c r="AV101" i="73"/>
  <c r="AC19" i="35"/>
  <c r="AJ101" i="73"/>
  <c r="Y19" i="35"/>
  <c r="AG101" i="73"/>
  <c r="X19" i="35"/>
  <c r="AM101" i="73"/>
  <c r="Z19" i="35"/>
  <c r="AG117" i="72"/>
  <c r="X18" i="35"/>
  <c r="AP117" i="72"/>
  <c r="AA18" i="35"/>
  <c r="AV117" i="72"/>
  <c r="AC18" i="35"/>
  <c r="AJ117" i="72"/>
  <c r="Y18" i="35"/>
  <c r="AM117" i="72"/>
  <c r="Z18" i="35"/>
  <c r="AG101" i="71"/>
  <c r="X17" i="35"/>
  <c r="AV101" i="71"/>
  <c r="AC17" i="35"/>
  <c r="AM101" i="71"/>
  <c r="Z17" i="35"/>
  <c r="AP101" i="71"/>
  <c r="AA17" i="35"/>
  <c r="AJ101" i="71"/>
  <c r="Y17" i="35"/>
  <c r="AJ101" i="91"/>
  <c r="Y16" i="35"/>
  <c r="AG101" i="91"/>
  <c r="X16" i="35"/>
  <c r="AV101" i="91"/>
  <c r="AC16" i="35"/>
  <c r="AP101" i="91"/>
  <c r="AA16" i="35"/>
  <c r="AM101" i="91"/>
  <c r="Z16" i="35"/>
  <c r="AV125" i="70"/>
  <c r="AC15" i="35"/>
  <c r="AG125" i="70"/>
  <c r="X15" i="35"/>
  <c r="AJ125" i="70"/>
  <c r="Y15" i="35"/>
  <c r="AM125" i="70"/>
  <c r="Z15" i="35"/>
  <c r="AP125" i="70"/>
  <c r="AA15" i="35"/>
  <c r="AP124" i="89"/>
  <c r="AA14" i="35"/>
  <c r="AV124" i="89"/>
  <c r="AC14" i="35"/>
  <c r="AG124" i="89"/>
  <c r="X14" i="35"/>
  <c r="AM124" i="69"/>
  <c r="Z13" i="35"/>
  <c r="AP124" i="69"/>
  <c r="AA13" i="35"/>
  <c r="AG124" i="69"/>
  <c r="X13" i="35"/>
  <c r="AJ124" i="69"/>
  <c r="Y13" i="35"/>
  <c r="AV124" i="69"/>
  <c r="AC13" i="35"/>
  <c r="AV121" i="88"/>
  <c r="AC12" i="35"/>
  <c r="AP121" i="88"/>
  <c r="AA12" i="35"/>
  <c r="AM121" i="88"/>
  <c r="Z12" i="35"/>
  <c r="AJ121" i="88"/>
  <c r="Y12" i="35"/>
  <c r="AG121" i="88"/>
  <c r="X12" i="35"/>
  <c r="AJ101" i="87"/>
  <c r="Y10" i="35"/>
  <c r="AM101" i="87"/>
  <c r="Z10" i="35"/>
  <c r="AP101" i="87"/>
  <c r="AA10" i="35"/>
  <c r="AV101" i="87"/>
  <c r="AC10" i="35"/>
  <c r="AG101" i="87"/>
  <c r="X10" i="35"/>
  <c r="AM101" i="67"/>
  <c r="Z9" i="35"/>
  <c r="AJ101" i="67"/>
  <c r="Y9" i="35"/>
  <c r="AV101" i="67"/>
  <c r="AC9" i="35"/>
  <c r="AG101" i="67"/>
  <c r="X9" i="35"/>
  <c r="AP101" i="67"/>
  <c r="AA9" i="35"/>
  <c r="AV140" i="86"/>
  <c r="AC8" i="35"/>
  <c r="AP140" i="86"/>
  <c r="AA8" i="35"/>
  <c r="AM140" i="86"/>
  <c r="Z8" i="35"/>
  <c r="AJ140" i="86"/>
  <c r="Y8" i="35"/>
  <c r="AG140" i="86"/>
  <c r="X8" i="35"/>
  <c r="AS101" i="202"/>
  <c r="AB28" i="35"/>
  <c r="AS124" i="69"/>
  <c r="AB13" i="35"/>
  <c r="AS117" i="72"/>
  <c r="AB18" i="35"/>
  <c r="AS101" i="73"/>
  <c r="AB19" i="35"/>
  <c r="AS101" i="76"/>
  <c r="AB22" i="35"/>
  <c r="AS101" i="77"/>
  <c r="AB27" i="35"/>
  <c r="AS125" i="70"/>
  <c r="AB15" i="35"/>
  <c r="AS101" i="80"/>
  <c r="AB23" i="35"/>
  <c r="AS124" i="89"/>
  <c r="AB14" i="35"/>
  <c r="AS101" i="71"/>
  <c r="AB17" i="35"/>
  <c r="AS101" i="75"/>
  <c r="AB21" i="35"/>
  <c r="AS120" i="74"/>
  <c r="AB20" i="35"/>
  <c r="AS101" i="67"/>
  <c r="AB9" i="35"/>
  <c r="AS140" i="86"/>
  <c r="AB8" i="35"/>
  <c r="AS121" i="88"/>
  <c r="AB12" i="35"/>
  <c r="AS101" i="91"/>
  <c r="AB16" i="35"/>
  <c r="AS101" i="79"/>
  <c r="AB26" i="35"/>
  <c r="AS101" i="81"/>
  <c r="AB24" i="35"/>
  <c r="AS101" i="82"/>
  <c r="AB25" i="35"/>
  <c r="AS101" i="87"/>
  <c r="AB10" i="35"/>
  <c r="AO123" i="89"/>
  <c r="BB100" i="87"/>
  <c r="BB100" i="202"/>
  <c r="BB100" i="77"/>
  <c r="BB100" i="79"/>
  <c r="BB100" i="82"/>
  <c r="BB100" i="81"/>
  <c r="BB100" i="80"/>
  <c r="BB100" i="76"/>
  <c r="BB100" i="75"/>
  <c r="BB119" i="74"/>
  <c r="BB4" i="74" s="1"/>
  <c r="BB100" i="73"/>
  <c r="BB116" i="72"/>
  <c r="BB100" i="71"/>
  <c r="BB100" i="91"/>
  <c r="BB124" i="70"/>
  <c r="BB122" i="89"/>
  <c r="AL123" i="89"/>
  <c r="BB123" i="69"/>
  <c r="BB120" i="88"/>
  <c r="BB4" i="88" l="1"/>
  <c r="Q13" i="186"/>
  <c r="BB4" i="73"/>
  <c r="Q21" i="186"/>
  <c r="Q20" i="186"/>
  <c r="BB4" i="77"/>
  <c r="Q28" i="186"/>
  <c r="BB4" i="72"/>
  <c r="Q19" i="186"/>
  <c r="BB4" i="69"/>
  <c r="Q14" i="186"/>
  <c r="BB4" i="202"/>
  <c r="Q29" i="186"/>
  <c r="BB4" i="75"/>
  <c r="Q22" i="186"/>
  <c r="BB4" i="79"/>
  <c r="Q27" i="186"/>
  <c r="BB4" i="76"/>
  <c r="Q23" i="186"/>
  <c r="BB4" i="70"/>
  <c r="Q16" i="186"/>
  <c r="BB4" i="80"/>
  <c r="Q24" i="186"/>
  <c r="BB4" i="91"/>
  <c r="Q17" i="186"/>
  <c r="BB4" i="81"/>
  <c r="Q25" i="186"/>
  <c r="BB4" i="71"/>
  <c r="Q18" i="186"/>
  <c r="BB4" i="82"/>
  <c r="Q26" i="186"/>
  <c r="AE18" i="35"/>
  <c r="AF18" i="35" s="1"/>
  <c r="AE22" i="35"/>
  <c r="AF22" i="35" s="1"/>
  <c r="AE24" i="35"/>
  <c r="AF24" i="35" s="1"/>
  <c r="AE23" i="35"/>
  <c r="AF23" i="35" s="1"/>
  <c r="AE21" i="35"/>
  <c r="AF21" i="35" s="1"/>
  <c r="AE17" i="35"/>
  <c r="AF17" i="35" s="1"/>
  <c r="AE10" i="35"/>
  <c r="AF10" i="35" s="1"/>
  <c r="AE16" i="35"/>
  <c r="AF16" i="35" s="1"/>
  <c r="AE28" i="35"/>
  <c r="AF28" i="35" s="1"/>
  <c r="AE27" i="35"/>
  <c r="AF27" i="35" s="1"/>
  <c r="AE26" i="35"/>
  <c r="AF26" i="35" s="1"/>
  <c r="AE25" i="35"/>
  <c r="AF25" i="35" s="1"/>
  <c r="AE20" i="35"/>
  <c r="AF20" i="35" s="1"/>
  <c r="AE19" i="35"/>
  <c r="AE15" i="35"/>
  <c r="AF15" i="35" s="1"/>
  <c r="AM124" i="89"/>
  <c r="Z14" i="35"/>
  <c r="AJ124" i="89"/>
  <c r="Y14" i="35"/>
  <c r="AE13" i="35"/>
  <c r="AF13" i="35" s="1"/>
  <c r="AE12" i="35"/>
  <c r="AF12" i="35" s="1"/>
  <c r="AE9" i="35"/>
  <c r="AF9" i="35" s="1"/>
  <c r="AE8" i="35"/>
  <c r="AF8" i="35" s="1"/>
  <c r="BB4" i="67"/>
  <c r="Q10" i="186"/>
  <c r="BB4" i="86"/>
  <c r="Q9" i="186"/>
  <c r="BB4" i="87"/>
  <c r="Q11" i="186"/>
  <c r="BB123" i="89"/>
  <c r="AF19" i="35" l="1"/>
  <c r="BB4" i="89"/>
  <c r="Q15" i="186"/>
  <c r="AE14" i="35"/>
  <c r="AF14" i="35" s="1"/>
  <c r="G6" i="35"/>
  <c r="G5" i="35"/>
  <c r="I10" i="186" l="1"/>
  <c r="I9" i="186"/>
  <c r="M6" i="186"/>
  <c r="O7" i="186"/>
  <c r="J7" i="186"/>
  <c r="M7" i="186"/>
  <c r="O6" i="186"/>
  <c r="J6" i="186"/>
  <c r="X4" i="86"/>
  <c r="X4" i="65"/>
  <c r="D49" i="35"/>
  <c r="D15" i="27" s="1"/>
  <c r="D50" i="35"/>
  <c r="F15" i="27" s="1"/>
  <c r="D51" i="35"/>
  <c r="D52" i="35"/>
  <c r="B16" i="27" s="1"/>
  <c r="D53" i="35"/>
  <c r="D16" i="27" s="1"/>
  <c r="D54" i="35"/>
  <c r="F16" i="27" s="1"/>
  <c r="D55" i="35"/>
  <c r="H16" i="27" s="1"/>
  <c r="D56" i="35"/>
  <c r="B17" i="27" s="1"/>
  <c r="D57" i="35"/>
  <c r="D17" i="27" s="1"/>
  <c r="D58" i="35"/>
  <c r="F17" i="27" s="1"/>
  <c r="D59" i="35"/>
  <c r="H17" i="27" s="1"/>
  <c r="D60" i="35"/>
  <c r="B18" i="27" s="1"/>
  <c r="D61" i="35"/>
  <c r="D18" i="27" s="1"/>
  <c r="D62" i="35"/>
  <c r="F18" i="27" s="1"/>
  <c r="D63" i="35"/>
  <c r="H18" i="27" s="1"/>
  <c r="B57" i="35"/>
  <c r="B58" i="35"/>
  <c r="B59" i="35"/>
  <c r="B60" i="35"/>
  <c r="B61" i="35"/>
  <c r="B62" i="35"/>
  <c r="B63" i="35"/>
  <c r="A61" i="35"/>
  <c r="A62" i="35"/>
  <c r="A63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A57" i="35"/>
  <c r="A58" i="35"/>
  <c r="A59" i="35"/>
  <c r="A60" i="35"/>
  <c r="A51" i="35"/>
  <c r="A52" i="35"/>
  <c r="A53" i="35"/>
  <c r="A54" i="35"/>
  <c r="A55" i="35"/>
  <c r="A56" i="35"/>
  <c r="W51" i="65" l="1"/>
  <c r="X51" i="65" s="1"/>
  <c r="X41" i="65"/>
  <c r="X25" i="65"/>
  <c r="X15" i="65"/>
  <c r="W80" i="65"/>
  <c r="X80" i="65" s="1"/>
  <c r="W70" i="65"/>
  <c r="X70" i="65" s="1"/>
  <c r="W65" i="65"/>
  <c r="X65" i="65" s="1"/>
  <c r="W59" i="65"/>
  <c r="X59" i="65" s="1"/>
  <c r="X18" i="65"/>
  <c r="W85" i="65"/>
  <c r="X85" i="65" s="1"/>
  <c r="W84" i="65"/>
  <c r="X84" i="65" s="1"/>
  <c r="W79" i="65"/>
  <c r="X79" i="65" s="1"/>
  <c r="W74" i="65"/>
  <c r="X74" i="65" s="1"/>
  <c r="W69" i="65"/>
  <c r="X69" i="65" s="1"/>
  <c r="W64" i="65"/>
  <c r="X64" i="65" s="1"/>
  <c r="W57" i="65"/>
  <c r="X57" i="65" s="1"/>
  <c r="X42" i="65"/>
  <c r="X34" i="65"/>
  <c r="X26" i="65"/>
  <c r="X16" i="65"/>
  <c r="X9" i="65"/>
  <c r="W89" i="65"/>
  <c r="X89" i="65" s="1"/>
  <c r="W88" i="65"/>
  <c r="X88" i="65" s="1"/>
  <c r="W87" i="65"/>
  <c r="X87" i="65" s="1"/>
  <c r="W86" i="65"/>
  <c r="X86" i="65" s="1"/>
  <c r="W58" i="65"/>
  <c r="X58" i="65" s="1"/>
  <c r="W52" i="65"/>
  <c r="X52" i="65" s="1"/>
  <c r="X43" i="65"/>
  <c r="X35" i="65"/>
  <c r="X27" i="65"/>
  <c r="X17" i="65"/>
  <c r="W93" i="65"/>
  <c r="X93" i="65" s="1"/>
  <c r="X44" i="65"/>
  <c r="W92" i="65"/>
  <c r="X92" i="65" s="1"/>
  <c r="W91" i="65"/>
  <c r="X91" i="65" s="1"/>
  <c r="W90" i="65"/>
  <c r="X90" i="65" s="1"/>
  <c r="W53" i="65"/>
  <c r="X53" i="65" s="1"/>
  <c r="W83" i="65"/>
  <c r="X83" i="65" s="1"/>
  <c r="W78" i="65"/>
  <c r="X78" i="65" s="1"/>
  <c r="W73" i="65"/>
  <c r="X73" i="65" s="1"/>
  <c r="W68" i="65"/>
  <c r="X68" i="65" s="1"/>
  <c r="W63" i="65"/>
  <c r="X63" i="65" s="1"/>
  <c r="W56" i="65"/>
  <c r="X56" i="65" s="1"/>
  <c r="W50" i="65"/>
  <c r="X50" i="65" s="1"/>
  <c r="X40" i="65"/>
  <c r="X33" i="65"/>
  <c r="X32" i="65"/>
  <c r="X24" i="65"/>
  <c r="X14" i="65"/>
  <c r="W75" i="65"/>
  <c r="X75" i="65" s="1"/>
  <c r="X8" i="65"/>
  <c r="X28" i="65"/>
  <c r="W101" i="65"/>
  <c r="X101" i="65" s="1"/>
  <c r="W99" i="65"/>
  <c r="X99" i="65" s="1"/>
  <c r="W97" i="65"/>
  <c r="X97" i="65" s="1"/>
  <c r="W77" i="65"/>
  <c r="X77" i="65" s="1"/>
  <c r="X30" i="65"/>
  <c r="W71" i="65"/>
  <c r="X71" i="65" s="1"/>
  <c r="W62" i="65"/>
  <c r="X62" i="65" s="1"/>
  <c r="W60" i="65"/>
  <c r="X60" i="65" s="1"/>
  <c r="X11" i="65"/>
  <c r="X46" i="65"/>
  <c r="X19" i="65"/>
  <c r="X21" i="65"/>
  <c r="X23" i="65"/>
  <c r="X13" i="65"/>
  <c r="W95" i="65"/>
  <c r="X95" i="65" s="1"/>
  <c r="W82" i="65"/>
  <c r="X82" i="65" s="1"/>
  <c r="W55" i="65"/>
  <c r="X55" i="65" s="1"/>
  <c r="W48" i="65"/>
  <c r="X48" i="65" s="1"/>
  <c r="X38" i="65"/>
  <c r="X36" i="65"/>
  <c r="W76" i="65"/>
  <c r="X76" i="65" s="1"/>
  <c r="W67" i="65"/>
  <c r="X67" i="65" s="1"/>
  <c r="X29" i="65"/>
  <c r="W102" i="65"/>
  <c r="X102" i="65" s="1"/>
  <c r="W100" i="65"/>
  <c r="X100" i="65" s="1"/>
  <c r="W98" i="65"/>
  <c r="X98" i="65" s="1"/>
  <c r="W61" i="65"/>
  <c r="X61" i="65" s="1"/>
  <c r="X31" i="65"/>
  <c r="W96" i="65"/>
  <c r="X96" i="65" s="1"/>
  <c r="X20" i="65"/>
  <c r="X10" i="65"/>
  <c r="W81" i="65"/>
  <c r="X81" i="65" s="1"/>
  <c r="W72" i="65"/>
  <c r="X72" i="65" s="1"/>
  <c r="W54" i="65"/>
  <c r="X54" i="65" s="1"/>
  <c r="W47" i="65"/>
  <c r="X47" i="65" s="1"/>
  <c r="X37" i="65"/>
  <c r="X22" i="65"/>
  <c r="X12" i="65"/>
  <c r="W94" i="65"/>
  <c r="X94" i="65" s="1"/>
  <c r="W66" i="65"/>
  <c r="X66" i="65" s="1"/>
  <c r="W49" i="65"/>
  <c r="X49" i="65" s="1"/>
  <c r="X45" i="65"/>
  <c r="X39" i="65"/>
  <c r="W16" i="86"/>
  <c r="W26" i="86"/>
  <c r="W36" i="86"/>
  <c r="W46" i="86"/>
  <c r="W56" i="86"/>
  <c r="W66" i="86"/>
  <c r="W76" i="86"/>
  <c r="W86" i="86"/>
  <c r="W96" i="86"/>
  <c r="W106" i="86"/>
  <c r="W116" i="86"/>
  <c r="W126" i="86"/>
  <c r="W136" i="86"/>
  <c r="W15" i="86"/>
  <c r="W25" i="86"/>
  <c r="W35" i="86"/>
  <c r="W45" i="86"/>
  <c r="W55" i="86"/>
  <c r="W65" i="86"/>
  <c r="W75" i="86"/>
  <c r="W85" i="86"/>
  <c r="W95" i="86"/>
  <c r="W105" i="86"/>
  <c r="W115" i="86"/>
  <c r="W125" i="86"/>
  <c r="W135" i="86"/>
  <c r="W9" i="86"/>
  <c r="W21" i="86"/>
  <c r="W33" i="86"/>
  <c r="W47" i="86"/>
  <c r="W59" i="86"/>
  <c r="W71" i="86"/>
  <c r="W83" i="86"/>
  <c r="W97" i="86"/>
  <c r="W109" i="86"/>
  <c r="W121" i="86"/>
  <c r="W133" i="86"/>
  <c r="W10" i="86"/>
  <c r="W22" i="86"/>
  <c r="W34" i="86"/>
  <c r="W48" i="86"/>
  <c r="W60" i="86"/>
  <c r="W72" i="86"/>
  <c r="W84" i="86"/>
  <c r="W98" i="86"/>
  <c r="W110" i="86"/>
  <c r="W122" i="86"/>
  <c r="W134" i="86"/>
  <c r="W11" i="86"/>
  <c r="W23" i="86"/>
  <c r="W37" i="86"/>
  <c r="W49" i="86"/>
  <c r="W61" i="86"/>
  <c r="W73" i="86"/>
  <c r="W87" i="86"/>
  <c r="W99" i="86"/>
  <c r="W111" i="86"/>
  <c r="W123" i="86"/>
  <c r="W137" i="86"/>
  <c r="W20" i="86"/>
  <c r="W32" i="86"/>
  <c r="W44" i="86"/>
  <c r="W58" i="86"/>
  <c r="W70" i="86"/>
  <c r="W82" i="86"/>
  <c r="W94" i="86"/>
  <c r="W108" i="86"/>
  <c r="W120" i="86"/>
  <c r="W132" i="86"/>
  <c r="W13" i="86"/>
  <c r="W31" i="86"/>
  <c r="W53" i="86"/>
  <c r="W77" i="86"/>
  <c r="W93" i="86"/>
  <c r="W117" i="86"/>
  <c r="W8" i="86"/>
  <c r="W14" i="86"/>
  <c r="W38" i="86"/>
  <c r="W54" i="86"/>
  <c r="W78" i="86"/>
  <c r="W100" i="86"/>
  <c r="W118" i="86"/>
  <c r="W17" i="86"/>
  <c r="W39" i="86"/>
  <c r="W57" i="86"/>
  <c r="W79" i="86"/>
  <c r="W101" i="86"/>
  <c r="W119" i="86"/>
  <c r="W18" i="86"/>
  <c r="W40" i="86"/>
  <c r="W62" i="86"/>
  <c r="W80" i="86"/>
  <c r="W102" i="86"/>
  <c r="W124" i="86"/>
  <c r="W19" i="86"/>
  <c r="W41" i="86"/>
  <c r="W63" i="86"/>
  <c r="W81" i="86"/>
  <c r="W103" i="86"/>
  <c r="W127" i="86"/>
  <c r="W24" i="86"/>
  <c r="W42" i="86"/>
  <c r="W64" i="86"/>
  <c r="W88" i="86"/>
  <c r="W104" i="86"/>
  <c r="W128" i="86"/>
  <c r="W27" i="86"/>
  <c r="W43" i="86"/>
  <c r="W67" i="86"/>
  <c r="W89" i="86"/>
  <c r="W107" i="86"/>
  <c r="W129" i="86"/>
  <c r="W28" i="86"/>
  <c r="W50" i="86"/>
  <c r="W68" i="86"/>
  <c r="W90" i="86"/>
  <c r="W112" i="86"/>
  <c r="W130" i="86"/>
  <c r="W12" i="86"/>
  <c r="W30" i="86"/>
  <c r="W52" i="86"/>
  <c r="W74" i="86"/>
  <c r="W92" i="86"/>
  <c r="W114" i="86"/>
  <c r="W138" i="86"/>
  <c r="W91" i="86"/>
  <c r="W113" i="86"/>
  <c r="W131" i="86"/>
  <c r="W29" i="86"/>
  <c r="W51" i="86"/>
  <c r="W69" i="86"/>
  <c r="W103" i="65"/>
  <c r="X103" i="65" s="1"/>
  <c r="P1" i="226"/>
  <c r="P1" i="227"/>
  <c r="P1" i="233"/>
  <c r="P1" i="232"/>
  <c r="P1" i="239"/>
  <c r="P1" i="231"/>
  <c r="P1" i="235"/>
  <c r="P1" i="234"/>
  <c r="P1" i="238"/>
  <c r="P1" i="230"/>
  <c r="P1" i="237"/>
  <c r="P1" i="236"/>
  <c r="L7" i="186"/>
  <c r="K6" i="186"/>
  <c r="L6" i="186"/>
  <c r="K7" i="186"/>
  <c r="D4" i="35" l="1"/>
  <c r="D5" i="35"/>
  <c r="D6" i="35"/>
  <c r="D7" i="35"/>
  <c r="D8" i="35"/>
  <c r="P1" i="86" s="1"/>
  <c r="D9" i="35"/>
  <c r="P1" i="67" s="1"/>
  <c r="D10" i="35"/>
  <c r="P1" i="87" s="1"/>
  <c r="D11" i="35"/>
  <c r="D12" i="35"/>
  <c r="P1" i="88" s="1"/>
  <c r="AY100" i="239" l="1"/>
  <c r="AS100" i="239"/>
  <c r="AP100" i="239"/>
  <c r="AJ100" i="239"/>
  <c r="AG100" i="239"/>
  <c r="F100" i="239"/>
  <c r="G63" i="35" s="1"/>
  <c r="I64" i="186" s="1"/>
  <c r="AX6" i="239"/>
  <c r="AW6" i="239"/>
  <c r="AU6" i="239"/>
  <c r="AT6" i="239"/>
  <c r="AR6" i="239"/>
  <c r="AQ6" i="239"/>
  <c r="AO6" i="239"/>
  <c r="AN6" i="239"/>
  <c r="AL6" i="239"/>
  <c r="AK6" i="239"/>
  <c r="AI6" i="239"/>
  <c r="AH6" i="239"/>
  <c r="BA4" i="239"/>
  <c r="AZ4" i="239"/>
  <c r="AX4" i="239"/>
  <c r="AW4" i="239"/>
  <c r="AU4" i="239"/>
  <c r="AT4" i="239"/>
  <c r="AR4" i="239"/>
  <c r="AQ4" i="239"/>
  <c r="AO4" i="239"/>
  <c r="AN4" i="239"/>
  <c r="AL4" i="239"/>
  <c r="AK4" i="239"/>
  <c r="AI4" i="239"/>
  <c r="AH4" i="239"/>
  <c r="B3" i="239"/>
  <c r="E1" i="239"/>
  <c r="AY100" i="238"/>
  <c r="AS100" i="238"/>
  <c r="AP100" i="238"/>
  <c r="AJ100" i="238"/>
  <c r="AG100" i="238"/>
  <c r="F100" i="238"/>
  <c r="G62" i="35" s="1"/>
  <c r="I63" i="186" s="1"/>
  <c r="AX6" i="238"/>
  <c r="AW6" i="238"/>
  <c r="AU6" i="238"/>
  <c r="AT6" i="238"/>
  <c r="AR6" i="238"/>
  <c r="AQ6" i="238"/>
  <c r="AO6" i="238"/>
  <c r="AN6" i="238"/>
  <c r="AL6" i="238"/>
  <c r="AK6" i="238"/>
  <c r="AI6" i="238"/>
  <c r="AH6" i="238"/>
  <c r="BA4" i="238"/>
  <c r="AZ4" i="238"/>
  <c r="AX4" i="238"/>
  <c r="AW4" i="238"/>
  <c r="AU4" i="238"/>
  <c r="AT4" i="238"/>
  <c r="AR4" i="238"/>
  <c r="AQ4" i="238"/>
  <c r="AO4" i="238"/>
  <c r="AN4" i="238"/>
  <c r="AL4" i="238"/>
  <c r="AK4" i="238"/>
  <c r="AI4" i="238"/>
  <c r="AH4" i="238"/>
  <c r="B3" i="238"/>
  <c r="E1" i="238"/>
  <c r="AY100" i="237"/>
  <c r="AS100" i="237"/>
  <c r="AP100" i="237"/>
  <c r="AJ100" i="237"/>
  <c r="AG100" i="237"/>
  <c r="F100" i="237"/>
  <c r="G61" i="35" s="1"/>
  <c r="I62" i="186" s="1"/>
  <c r="AX6" i="237"/>
  <c r="AW6" i="237"/>
  <c r="AU6" i="237"/>
  <c r="AT6" i="237"/>
  <c r="AR6" i="237"/>
  <c r="AQ6" i="237"/>
  <c r="AO6" i="237"/>
  <c r="AN6" i="237"/>
  <c r="AL6" i="237"/>
  <c r="AK6" i="237"/>
  <c r="AI6" i="237"/>
  <c r="AH6" i="237"/>
  <c r="BA4" i="237"/>
  <c r="AZ4" i="237"/>
  <c r="AX4" i="237"/>
  <c r="AW4" i="237"/>
  <c r="AU4" i="237"/>
  <c r="AT4" i="237"/>
  <c r="AR4" i="237"/>
  <c r="AQ4" i="237"/>
  <c r="AO4" i="237"/>
  <c r="AN4" i="237"/>
  <c r="AL4" i="237"/>
  <c r="AK4" i="237"/>
  <c r="AI4" i="237"/>
  <c r="AH4" i="237"/>
  <c r="B3" i="237"/>
  <c r="E1" i="237"/>
  <c r="AY100" i="236"/>
  <c r="P61" i="186" s="1"/>
  <c r="AS100" i="236"/>
  <c r="N61" i="186" s="1"/>
  <c r="AP100" i="236"/>
  <c r="M61" i="186" s="1"/>
  <c r="AJ100" i="236"/>
  <c r="K61" i="186" s="1"/>
  <c r="AG100" i="236"/>
  <c r="J61" i="186" s="1"/>
  <c r="F100" i="236"/>
  <c r="G60" i="35" s="1"/>
  <c r="I61" i="186" s="1"/>
  <c r="AX6" i="236"/>
  <c r="AW6" i="236"/>
  <c r="AU6" i="236"/>
  <c r="AT6" i="236"/>
  <c r="AR6" i="236"/>
  <c r="AQ6" i="236"/>
  <c r="AO6" i="236"/>
  <c r="AN6" i="236"/>
  <c r="AL6" i="236"/>
  <c r="AK6" i="236"/>
  <c r="AI6" i="236"/>
  <c r="AH6" i="236"/>
  <c r="BA4" i="236"/>
  <c r="AZ4" i="236"/>
  <c r="AX4" i="236"/>
  <c r="AW4" i="236"/>
  <c r="AT4" i="236"/>
  <c r="AR4" i="236"/>
  <c r="AQ4" i="236"/>
  <c r="AO4" i="236"/>
  <c r="AN4" i="236"/>
  <c r="AL4" i="236"/>
  <c r="AK4" i="236"/>
  <c r="AI4" i="236"/>
  <c r="AH4" i="236"/>
  <c r="B3" i="236"/>
  <c r="E1" i="236"/>
  <c r="AY100" i="235"/>
  <c r="P60" i="186" s="1"/>
  <c r="AS100" i="235"/>
  <c r="N60" i="186" s="1"/>
  <c r="AP100" i="235"/>
  <c r="M60" i="186" s="1"/>
  <c r="AJ100" i="235"/>
  <c r="K60" i="186" s="1"/>
  <c r="AG100" i="235"/>
  <c r="J60" i="186" s="1"/>
  <c r="F100" i="235"/>
  <c r="G59" i="35" s="1"/>
  <c r="I60" i="186" s="1"/>
  <c r="AX6" i="235"/>
  <c r="AW6" i="235"/>
  <c r="AU6" i="235"/>
  <c r="AT6" i="235"/>
  <c r="AR6" i="235"/>
  <c r="AQ6" i="235"/>
  <c r="AO6" i="235"/>
  <c r="AN6" i="235"/>
  <c r="AL6" i="235"/>
  <c r="AK6" i="235"/>
  <c r="AI6" i="235"/>
  <c r="AH6" i="235"/>
  <c r="BA4" i="235"/>
  <c r="AZ4" i="235"/>
  <c r="AX4" i="235"/>
  <c r="AW4" i="235"/>
  <c r="AU4" i="235"/>
  <c r="AT4" i="235"/>
  <c r="AR4" i="235"/>
  <c r="AQ4" i="235"/>
  <c r="AO4" i="235"/>
  <c r="AN4" i="235"/>
  <c r="AL4" i="235"/>
  <c r="AK4" i="235"/>
  <c r="AI4" i="235"/>
  <c r="AH4" i="235"/>
  <c r="B3" i="235"/>
  <c r="E1" i="235"/>
  <c r="AY100" i="234"/>
  <c r="P59" i="186" s="1"/>
  <c r="AS100" i="234"/>
  <c r="N59" i="186" s="1"/>
  <c r="AP100" i="234"/>
  <c r="M59" i="186" s="1"/>
  <c r="AJ100" i="234"/>
  <c r="K59" i="186" s="1"/>
  <c r="AG100" i="234"/>
  <c r="J59" i="186" s="1"/>
  <c r="F100" i="234"/>
  <c r="G58" i="35" s="1"/>
  <c r="I59" i="186" s="1"/>
  <c r="AX6" i="234"/>
  <c r="AW6" i="234"/>
  <c r="AU6" i="234"/>
  <c r="AT6" i="234"/>
  <c r="AR6" i="234"/>
  <c r="AQ6" i="234"/>
  <c r="AO6" i="234"/>
  <c r="AN6" i="234"/>
  <c r="AL6" i="234"/>
  <c r="AK6" i="234"/>
  <c r="AI6" i="234"/>
  <c r="AH6" i="234"/>
  <c r="BA4" i="234"/>
  <c r="AZ4" i="234"/>
  <c r="AX4" i="234"/>
  <c r="AW4" i="234"/>
  <c r="AU4" i="234"/>
  <c r="AT4" i="234"/>
  <c r="AR4" i="234"/>
  <c r="AQ4" i="234"/>
  <c r="AO4" i="234"/>
  <c r="AN4" i="234"/>
  <c r="AL4" i="234"/>
  <c r="AK4" i="234"/>
  <c r="AI4" i="234"/>
  <c r="AH4" i="234"/>
  <c r="B3" i="234"/>
  <c r="E1" i="234"/>
  <c r="AY100" i="233"/>
  <c r="P58" i="186" s="1"/>
  <c r="AS100" i="233"/>
  <c r="N58" i="186" s="1"/>
  <c r="AP100" i="233"/>
  <c r="M58" i="186" s="1"/>
  <c r="AJ100" i="233"/>
  <c r="K58" i="186" s="1"/>
  <c r="AG100" i="233"/>
  <c r="J58" i="186" s="1"/>
  <c r="F100" i="233"/>
  <c r="G57" i="35" s="1"/>
  <c r="I58" i="186" s="1"/>
  <c r="AX6" i="233"/>
  <c r="AW6" i="233"/>
  <c r="AU6" i="233"/>
  <c r="AT6" i="233"/>
  <c r="AR6" i="233"/>
  <c r="AQ6" i="233"/>
  <c r="AO6" i="233"/>
  <c r="AN6" i="233"/>
  <c r="AL6" i="233"/>
  <c r="AK6" i="233"/>
  <c r="AI6" i="233"/>
  <c r="AH6" i="233"/>
  <c r="BA4" i="233"/>
  <c r="AZ4" i="233"/>
  <c r="AX4" i="233"/>
  <c r="AW4" i="233"/>
  <c r="AU4" i="233"/>
  <c r="AT4" i="233"/>
  <c r="AR4" i="233"/>
  <c r="AQ4" i="233"/>
  <c r="AO4" i="233"/>
  <c r="AN4" i="233"/>
  <c r="AL4" i="233"/>
  <c r="AK4" i="233"/>
  <c r="AI4" i="233"/>
  <c r="AH4" i="233"/>
  <c r="B3" i="233"/>
  <c r="E1" i="233"/>
  <c r="AY100" i="232"/>
  <c r="P57" i="186" s="1"/>
  <c r="AS100" i="232"/>
  <c r="N57" i="186" s="1"/>
  <c r="AP100" i="232"/>
  <c r="M57" i="186" s="1"/>
  <c r="AJ100" i="232"/>
  <c r="K57" i="186" s="1"/>
  <c r="AG100" i="232"/>
  <c r="J57" i="186" s="1"/>
  <c r="F100" i="232"/>
  <c r="G56" i="35" s="1"/>
  <c r="I57" i="186" s="1"/>
  <c r="AX6" i="232"/>
  <c r="AW6" i="232"/>
  <c r="AU6" i="232"/>
  <c r="AT6" i="232"/>
  <c r="AR6" i="232"/>
  <c r="AQ6" i="232"/>
  <c r="AO6" i="232"/>
  <c r="AN6" i="232"/>
  <c r="AL6" i="232"/>
  <c r="AK6" i="232"/>
  <c r="AI6" i="232"/>
  <c r="AH6" i="232"/>
  <c r="BA4" i="232"/>
  <c r="AZ4" i="232"/>
  <c r="AX4" i="232"/>
  <c r="AW4" i="232"/>
  <c r="AU4" i="232"/>
  <c r="AT4" i="232"/>
  <c r="AR4" i="232"/>
  <c r="AQ4" i="232"/>
  <c r="AO4" i="232"/>
  <c r="AN4" i="232"/>
  <c r="AL4" i="232"/>
  <c r="AK4" i="232"/>
  <c r="AI4" i="232"/>
  <c r="AH4" i="232"/>
  <c r="B3" i="232"/>
  <c r="E1" i="232"/>
  <c r="AY100" i="231"/>
  <c r="P56" i="186" s="1"/>
  <c r="AS100" i="231"/>
  <c r="N56" i="186" s="1"/>
  <c r="AP100" i="231"/>
  <c r="M56" i="186" s="1"/>
  <c r="AJ100" i="231"/>
  <c r="K56" i="186" s="1"/>
  <c r="AG100" i="231"/>
  <c r="J56" i="186" s="1"/>
  <c r="F100" i="231"/>
  <c r="G55" i="35" s="1"/>
  <c r="I56" i="186" s="1"/>
  <c r="AX6" i="231"/>
  <c r="AW6" i="231"/>
  <c r="AU6" i="231"/>
  <c r="AT6" i="231"/>
  <c r="AR6" i="231"/>
  <c r="AQ6" i="231"/>
  <c r="AO6" i="231"/>
  <c r="AN6" i="231"/>
  <c r="AL6" i="231"/>
  <c r="AK6" i="231"/>
  <c r="AI6" i="231"/>
  <c r="AH6" i="231"/>
  <c r="BA4" i="231"/>
  <c r="AZ4" i="231"/>
  <c r="AX4" i="231"/>
  <c r="AW4" i="231"/>
  <c r="AU4" i="231"/>
  <c r="AT4" i="231"/>
  <c r="AR4" i="231"/>
  <c r="AQ4" i="231"/>
  <c r="AO4" i="231"/>
  <c r="AN4" i="231"/>
  <c r="AL4" i="231"/>
  <c r="AK4" i="231"/>
  <c r="AI4" i="231"/>
  <c r="AH4" i="231"/>
  <c r="B3" i="231"/>
  <c r="E1" i="231"/>
  <c r="AY128" i="230"/>
  <c r="P55" i="186" s="1"/>
  <c r="AS128" i="230"/>
  <c r="N55" i="186" s="1"/>
  <c r="AP128" i="230"/>
  <c r="M55" i="186" s="1"/>
  <c r="AJ128" i="230"/>
  <c r="K55" i="186" s="1"/>
  <c r="AG128" i="230"/>
  <c r="J55" i="186" s="1"/>
  <c r="F128" i="230"/>
  <c r="G54" i="35" s="1"/>
  <c r="I55" i="186" s="1"/>
  <c r="AX6" i="230"/>
  <c r="AW6" i="230"/>
  <c r="AU6" i="230"/>
  <c r="AT6" i="230"/>
  <c r="AR6" i="230"/>
  <c r="AQ6" i="230"/>
  <c r="AO6" i="230"/>
  <c r="AN6" i="230"/>
  <c r="AL6" i="230"/>
  <c r="AK6" i="230"/>
  <c r="AI6" i="230"/>
  <c r="AH6" i="230"/>
  <c r="BA4" i="230"/>
  <c r="AZ4" i="230"/>
  <c r="AX4" i="230"/>
  <c r="AW4" i="230"/>
  <c r="AU4" i="230"/>
  <c r="AT4" i="230"/>
  <c r="AR4" i="230"/>
  <c r="AQ4" i="230"/>
  <c r="AO4" i="230"/>
  <c r="AN4" i="230"/>
  <c r="AL4" i="230"/>
  <c r="AK4" i="230"/>
  <c r="AI4" i="230"/>
  <c r="AH4" i="230"/>
  <c r="B3" i="230"/>
  <c r="E1" i="230"/>
  <c r="AN14" i="233" l="1"/>
  <c r="AO14" i="233" s="1"/>
  <c r="AN17" i="233"/>
  <c r="AO17" i="233" s="1"/>
  <c r="AN19" i="233"/>
  <c r="AO19" i="233" s="1"/>
  <c r="AN38" i="233"/>
  <c r="AO38" i="233" s="1"/>
  <c r="AN40" i="233"/>
  <c r="AN44" i="233"/>
  <c r="AN11" i="233"/>
  <c r="AO11" i="233" s="1"/>
  <c r="AN21" i="233"/>
  <c r="AO21" i="233" s="1"/>
  <c r="AN35" i="233"/>
  <c r="AO35" i="233" s="1"/>
  <c r="AN23" i="233"/>
  <c r="AO23" i="233" s="1"/>
  <c r="AN46" i="233"/>
  <c r="AN48" i="233"/>
  <c r="AN50" i="233"/>
  <c r="AO50" i="233" s="1"/>
  <c r="AN67" i="233"/>
  <c r="AN86" i="233"/>
  <c r="AN24" i="233"/>
  <c r="AO24" i="233" s="1"/>
  <c r="AN43" i="233"/>
  <c r="AO46" i="233"/>
  <c r="AO48" i="233"/>
  <c r="AN52" i="233"/>
  <c r="AO52" i="233" s="1"/>
  <c r="AN56" i="233"/>
  <c r="AN59" i="233"/>
  <c r="AO67" i="233"/>
  <c r="AN79" i="233"/>
  <c r="AO79" i="233" s="1"/>
  <c r="AO86" i="233"/>
  <c r="AN97" i="233"/>
  <c r="AO97" i="233" s="1"/>
  <c r="AN12" i="233"/>
  <c r="AO12" i="233" s="1"/>
  <c r="AN25" i="233"/>
  <c r="AO25" i="233" s="1"/>
  <c r="AN31" i="233"/>
  <c r="AO31" i="233" s="1"/>
  <c r="AO43" i="233"/>
  <c r="AO56" i="233"/>
  <c r="AO59" i="233"/>
  <c r="AN61" i="233"/>
  <c r="AO61" i="233" s="1"/>
  <c r="AN64" i="233"/>
  <c r="AO64" i="233" s="1"/>
  <c r="AN70" i="233"/>
  <c r="AO70" i="233" s="1"/>
  <c r="AN78" i="233"/>
  <c r="AO78" i="233" s="1"/>
  <c r="AN88" i="233"/>
  <c r="AO88" i="233" s="1"/>
  <c r="AN34" i="233"/>
  <c r="AO34" i="233" s="1"/>
  <c r="AN42" i="233"/>
  <c r="AO42" i="233" s="1"/>
  <c r="AO44" i="233"/>
  <c r="AN62" i="233"/>
  <c r="AO62" i="233" s="1"/>
  <c r="AN71" i="233"/>
  <c r="AO71" i="233" s="1"/>
  <c r="AN73" i="233"/>
  <c r="AO73" i="233" s="1"/>
  <c r="AO75" i="233"/>
  <c r="AN82" i="233"/>
  <c r="AO82" i="233" s="1"/>
  <c r="AN91" i="233"/>
  <c r="AO91" i="233" s="1"/>
  <c r="AN29" i="233"/>
  <c r="AO29" i="233" s="1"/>
  <c r="AN36" i="233"/>
  <c r="AO36" i="233" s="1"/>
  <c r="AN51" i="233"/>
  <c r="AO51" i="233" s="1"/>
  <c r="AN53" i="233"/>
  <c r="AO53" i="233" s="1"/>
  <c r="AN72" i="233"/>
  <c r="AO72" i="233" s="1"/>
  <c r="AO96" i="233"/>
  <c r="AN22" i="233"/>
  <c r="AO22" i="233" s="1"/>
  <c r="AN27" i="233"/>
  <c r="AO27" i="233" s="1"/>
  <c r="AN37" i="233"/>
  <c r="AO37" i="233" s="1"/>
  <c r="AN58" i="233"/>
  <c r="AO58" i="233" s="1"/>
  <c r="AN65" i="233"/>
  <c r="AO65" i="233" s="1"/>
  <c r="AN66" i="233"/>
  <c r="AO66" i="233" s="1"/>
  <c r="AN74" i="233"/>
  <c r="AO74" i="233" s="1"/>
  <c r="AN26" i="233"/>
  <c r="AO26" i="233" s="1"/>
  <c r="AO40" i="233"/>
  <c r="AN41" i="233"/>
  <c r="AO41" i="233" s="1"/>
  <c r="AN83" i="233"/>
  <c r="AO83" i="233" s="1"/>
  <c r="AN89" i="233"/>
  <c r="AO89" i="233" s="1"/>
  <c r="AN98" i="233"/>
  <c r="AN15" i="233"/>
  <c r="AO15" i="233" s="1"/>
  <c r="AN10" i="233"/>
  <c r="AN16" i="233"/>
  <c r="AO10" i="233"/>
  <c r="AN13" i="233"/>
  <c r="AO13" i="233" s="1"/>
  <c r="AN20" i="233"/>
  <c r="AO20" i="233" s="1"/>
  <c r="AN57" i="233"/>
  <c r="AO57" i="233" s="1"/>
  <c r="AN69" i="233"/>
  <c r="AO69" i="233" s="1"/>
  <c r="AN87" i="233"/>
  <c r="AO87" i="233" s="1"/>
  <c r="AN95" i="233"/>
  <c r="AO95" i="233" s="1"/>
  <c r="AN96" i="233"/>
  <c r="AN47" i="233"/>
  <c r="AO47" i="233" s="1"/>
  <c r="AN60" i="233"/>
  <c r="AO60" i="233" s="1"/>
  <c r="AN80" i="233"/>
  <c r="AO80" i="233" s="1"/>
  <c r="AN32" i="233"/>
  <c r="AO32" i="233" s="1"/>
  <c r="AN39" i="233"/>
  <c r="AO39" i="233" s="1"/>
  <c r="AO98" i="233"/>
  <c r="AN99" i="233"/>
  <c r="AO99" i="233" s="1"/>
  <c r="AO16" i="233"/>
  <c r="AN45" i="233"/>
  <c r="AO45" i="233" s="1"/>
  <c r="AN54" i="233"/>
  <c r="AO54" i="233" s="1"/>
  <c r="AN68" i="233"/>
  <c r="AO68" i="233"/>
  <c r="AN94" i="233"/>
  <c r="AO94" i="233" s="1"/>
  <c r="AN55" i="233"/>
  <c r="AO55" i="233" s="1"/>
  <c r="AN75" i="233"/>
  <c r="AN18" i="233"/>
  <c r="AO18" i="233" s="1"/>
  <c r="AN28" i="233"/>
  <c r="AO28" i="233" s="1"/>
  <c r="AN30" i="233"/>
  <c r="AO30" i="233" s="1"/>
  <c r="AN49" i="233"/>
  <c r="AO49" i="233" s="1"/>
  <c r="AN76" i="233"/>
  <c r="AO76" i="233" s="1"/>
  <c r="AN84" i="233"/>
  <c r="AO84" i="233" s="1"/>
  <c r="AN85" i="233"/>
  <c r="AO85" i="233" s="1"/>
  <c r="AN33" i="233"/>
  <c r="AO33" i="233" s="1"/>
  <c r="AN77" i="233"/>
  <c r="AO77" i="233" s="1"/>
  <c r="AN81" i="233"/>
  <c r="AN93" i="233"/>
  <c r="AO93" i="233" s="1"/>
  <c r="AN63" i="233"/>
  <c r="AO63" i="233" s="1"/>
  <c r="AO81" i="233"/>
  <c r="AN90" i="233"/>
  <c r="AO90" i="233" s="1"/>
  <c r="AN92" i="233"/>
  <c r="AO92" i="233" s="1"/>
  <c r="AH25" i="234"/>
  <c r="AI25" i="234" s="1"/>
  <c r="AH15" i="234"/>
  <c r="AI15" i="234" s="1"/>
  <c r="AH13" i="234"/>
  <c r="AI13" i="234" s="1"/>
  <c r="AH42" i="234"/>
  <c r="AI42" i="234" s="1"/>
  <c r="AH52" i="234"/>
  <c r="AI52" i="234" s="1"/>
  <c r="AH57" i="234"/>
  <c r="AI57" i="234" s="1"/>
  <c r="AH62" i="234"/>
  <c r="AI62" i="234" s="1"/>
  <c r="AH67" i="234"/>
  <c r="AI67" i="234" s="1"/>
  <c r="AH69" i="234"/>
  <c r="AH74" i="234"/>
  <c r="AI74" i="234" s="1"/>
  <c r="AH87" i="234"/>
  <c r="AI87" i="234" s="1"/>
  <c r="AH14" i="234"/>
  <c r="AI14" i="234" s="1"/>
  <c r="AH19" i="234"/>
  <c r="AI19" i="234" s="1"/>
  <c r="AH35" i="234"/>
  <c r="AH41" i="234"/>
  <c r="AI41" i="234" s="1"/>
  <c r="AH45" i="234"/>
  <c r="AI45" i="234" s="1"/>
  <c r="AH54" i="234"/>
  <c r="AI54" i="234" s="1"/>
  <c r="AH55" i="234"/>
  <c r="AI55" i="234" s="1"/>
  <c r="AH63" i="234"/>
  <c r="AI63" i="234" s="1"/>
  <c r="AH24" i="234"/>
  <c r="AI24" i="234" s="1"/>
  <c r="AI35" i="234"/>
  <c r="AH38" i="234"/>
  <c r="AI38" i="234" s="1"/>
  <c r="AI11" i="234"/>
  <c r="AH27" i="234"/>
  <c r="AI27" i="234" s="1"/>
  <c r="AH31" i="234"/>
  <c r="AI31" i="234" s="1"/>
  <c r="AH36" i="234"/>
  <c r="AI36" i="234" s="1"/>
  <c r="AH46" i="234"/>
  <c r="AI46" i="234" s="1"/>
  <c r="AH61" i="234"/>
  <c r="AI61" i="234" s="1"/>
  <c r="AH72" i="234"/>
  <c r="AI72" i="234" s="1"/>
  <c r="AH32" i="234"/>
  <c r="AI32" i="234" s="1"/>
  <c r="AH33" i="234"/>
  <c r="AI37" i="234"/>
  <c r="AH48" i="234"/>
  <c r="AI51" i="234"/>
  <c r="AH76" i="234"/>
  <c r="AH90" i="234"/>
  <c r="AI90" i="234" s="1"/>
  <c r="AI99" i="234"/>
  <c r="AH16" i="234"/>
  <c r="AI16" i="234" s="1"/>
  <c r="AH17" i="234"/>
  <c r="AI17" i="234" s="1"/>
  <c r="AI33" i="234"/>
  <c r="AI48" i="234"/>
  <c r="AH58" i="234"/>
  <c r="AI58" i="234" s="1"/>
  <c r="AI76" i="234"/>
  <c r="AH94" i="234"/>
  <c r="AI94" i="234" s="1"/>
  <c r="AH11" i="234"/>
  <c r="AH26" i="234"/>
  <c r="AI26" i="234" s="1"/>
  <c r="AH49" i="234"/>
  <c r="AI49" i="234" s="1"/>
  <c r="AH53" i="234"/>
  <c r="AI53" i="234" s="1"/>
  <c r="AI69" i="234"/>
  <c r="AH84" i="234"/>
  <c r="AI84" i="234" s="1"/>
  <c r="AH85" i="234"/>
  <c r="AI85" i="234" s="1"/>
  <c r="AH89" i="234"/>
  <c r="AH18" i="234"/>
  <c r="AI18" i="234" s="1"/>
  <c r="AH30" i="234"/>
  <c r="AI30" i="234" s="1"/>
  <c r="AH37" i="234"/>
  <c r="AH47" i="234"/>
  <c r="AI47" i="234" s="1"/>
  <c r="AH51" i="234"/>
  <c r="AH68" i="234"/>
  <c r="AI68" i="234" s="1"/>
  <c r="AH71" i="234"/>
  <c r="AI71" i="234" s="1"/>
  <c r="AH78" i="234"/>
  <c r="AI78" i="234" s="1"/>
  <c r="AH82" i="234"/>
  <c r="AI82" i="234" s="1"/>
  <c r="AH92" i="234"/>
  <c r="AI92" i="234" s="1"/>
  <c r="AH99" i="234"/>
  <c r="AH29" i="234"/>
  <c r="AI29" i="234" s="1"/>
  <c r="AH43" i="234"/>
  <c r="AI43" i="234" s="1"/>
  <c r="AH44" i="234"/>
  <c r="AI44" i="234" s="1"/>
  <c r="AH56" i="234"/>
  <c r="AH79" i="234"/>
  <c r="AI79" i="234" s="1"/>
  <c r="AH81" i="234"/>
  <c r="AI81" i="234" s="1"/>
  <c r="AH93" i="234"/>
  <c r="AI93" i="234" s="1"/>
  <c r="AH22" i="234"/>
  <c r="AH28" i="234"/>
  <c r="AH34" i="234"/>
  <c r="AI34" i="234" s="1"/>
  <c r="AI56" i="234"/>
  <c r="AH73" i="234"/>
  <c r="AI73" i="234" s="1"/>
  <c r="AH77" i="234"/>
  <c r="AI77" i="234" s="1"/>
  <c r="AH88" i="234"/>
  <c r="AI88" i="234" s="1"/>
  <c r="AH97" i="234"/>
  <c r="AI97" i="234" s="1"/>
  <c r="AI22" i="234"/>
  <c r="AI28" i="234"/>
  <c r="AH50" i="234"/>
  <c r="AI50" i="234" s="1"/>
  <c r="AH59" i="234"/>
  <c r="AI59" i="234" s="1"/>
  <c r="AH60" i="234"/>
  <c r="AI60" i="234" s="1"/>
  <c r="AH70" i="234"/>
  <c r="AI70" i="234" s="1"/>
  <c r="AH98" i="234"/>
  <c r="AI98" i="234" s="1"/>
  <c r="AH10" i="234"/>
  <c r="AI10" i="234" s="1"/>
  <c r="AH64" i="234"/>
  <c r="AI64" i="234" s="1"/>
  <c r="AH65" i="234"/>
  <c r="AI65" i="234" s="1"/>
  <c r="AH21" i="234"/>
  <c r="AI21" i="234" s="1"/>
  <c r="AH66" i="234"/>
  <c r="AI66" i="234" s="1"/>
  <c r="AH39" i="234"/>
  <c r="AI39" i="234" s="1"/>
  <c r="AH40" i="234"/>
  <c r="AI40" i="234" s="1"/>
  <c r="AH20" i="234"/>
  <c r="AI20" i="234" s="1"/>
  <c r="AH80" i="234"/>
  <c r="AI80" i="234" s="1"/>
  <c r="AH86" i="234"/>
  <c r="AI86" i="234" s="1"/>
  <c r="AH95" i="234"/>
  <c r="AI95" i="234" s="1"/>
  <c r="AH96" i="234"/>
  <c r="AI96" i="234" s="1"/>
  <c r="AH12" i="234"/>
  <c r="AI12" i="234" s="1"/>
  <c r="AH91" i="234"/>
  <c r="AI91" i="234" s="1"/>
  <c r="AH23" i="234"/>
  <c r="AI23" i="234" s="1"/>
  <c r="AI89" i="234"/>
  <c r="AH75" i="234"/>
  <c r="AI75" i="234" s="1"/>
  <c r="AH83" i="234"/>
  <c r="AI83" i="234" s="1"/>
  <c r="AW13" i="234"/>
  <c r="AX13" i="234" s="1"/>
  <c r="AW17" i="234"/>
  <c r="AX17" i="234" s="1"/>
  <c r="AW20" i="234"/>
  <c r="AX20" i="234" s="1"/>
  <c r="AW26" i="234"/>
  <c r="AX31" i="234"/>
  <c r="AX34" i="234"/>
  <c r="AW35" i="234"/>
  <c r="AX35" i="234" s="1"/>
  <c r="AW45" i="234"/>
  <c r="AX45" i="234" s="1"/>
  <c r="AW60" i="234"/>
  <c r="AW86" i="234"/>
  <c r="AW22" i="234"/>
  <c r="AX22" i="234" s="1"/>
  <c r="AX26" i="234"/>
  <c r="AW41" i="234"/>
  <c r="AW56" i="234"/>
  <c r="AX56" i="234" s="1"/>
  <c r="AX60" i="234"/>
  <c r="AW18" i="234"/>
  <c r="AW23" i="234"/>
  <c r="AW30" i="234"/>
  <c r="AX30" i="234" s="1"/>
  <c r="AW37" i="234"/>
  <c r="AX37" i="234" s="1"/>
  <c r="AX41" i="234"/>
  <c r="AW49" i="234"/>
  <c r="AX49" i="234" s="1"/>
  <c r="AW51" i="234"/>
  <c r="AX51" i="234" s="1"/>
  <c r="AW10" i="234"/>
  <c r="AX10" i="234" s="1"/>
  <c r="AW24" i="234"/>
  <c r="AX24" i="234" s="1"/>
  <c r="AW31" i="234"/>
  <c r="AW34" i="234"/>
  <c r="AW38" i="234"/>
  <c r="AX38" i="234" s="1"/>
  <c r="AW42" i="234"/>
  <c r="AX42" i="234" s="1"/>
  <c r="AW54" i="234"/>
  <c r="AX54" i="234" s="1"/>
  <c r="AW62" i="234"/>
  <c r="AX62" i="234" s="1"/>
  <c r="AW71" i="234"/>
  <c r="AX71" i="234" s="1"/>
  <c r="AX18" i="234"/>
  <c r="AX23" i="234"/>
  <c r="AW29" i="234"/>
  <c r="AW39" i="234"/>
  <c r="AW40" i="234"/>
  <c r="AX40" i="234" s="1"/>
  <c r="AW72" i="234"/>
  <c r="AX72" i="234" s="1"/>
  <c r="AW75" i="234"/>
  <c r="AX75" i="234" s="1"/>
  <c r="AW81" i="234"/>
  <c r="AX81" i="234" s="1"/>
  <c r="AW84" i="234"/>
  <c r="AX84" i="234" s="1"/>
  <c r="AW89" i="234"/>
  <c r="AX89" i="234" s="1"/>
  <c r="AW98" i="234"/>
  <c r="AX29" i="234"/>
  <c r="AX39" i="234"/>
  <c r="AW50" i="234"/>
  <c r="AX50" i="234" s="1"/>
  <c r="AW70" i="234"/>
  <c r="AW79" i="234"/>
  <c r="AX79" i="234" s="1"/>
  <c r="AW88" i="234"/>
  <c r="AW91" i="234"/>
  <c r="AW95" i="234"/>
  <c r="AX95" i="234" s="1"/>
  <c r="AX98" i="234"/>
  <c r="AW19" i="234"/>
  <c r="AX19" i="234" s="1"/>
  <c r="AW32" i="234"/>
  <c r="AX32" i="234" s="1"/>
  <c r="AW47" i="234"/>
  <c r="AX47" i="234" s="1"/>
  <c r="AW65" i="234"/>
  <c r="AW67" i="234"/>
  <c r="AX70" i="234"/>
  <c r="AW73" i="234"/>
  <c r="AX73" i="234" s="1"/>
  <c r="AW77" i="234"/>
  <c r="AX77" i="234" s="1"/>
  <c r="AX88" i="234"/>
  <c r="AX91" i="234"/>
  <c r="AW12" i="234"/>
  <c r="AX12" i="234" s="1"/>
  <c r="AW21" i="234"/>
  <c r="AX21" i="234" s="1"/>
  <c r="AW59" i="234"/>
  <c r="AX59" i="234" s="1"/>
  <c r="AW63" i="234"/>
  <c r="AX63" i="234" s="1"/>
  <c r="AW69" i="234"/>
  <c r="AX69" i="234" s="1"/>
  <c r="AW14" i="234"/>
  <c r="AX14" i="234" s="1"/>
  <c r="AW36" i="234"/>
  <c r="AX36" i="234" s="1"/>
  <c r="AW11" i="234"/>
  <c r="AX11" i="234" s="1"/>
  <c r="AW53" i="234"/>
  <c r="AX53" i="234" s="1"/>
  <c r="AW55" i="234"/>
  <c r="AX55" i="234" s="1"/>
  <c r="AW74" i="234"/>
  <c r="AX74" i="234" s="1"/>
  <c r="AW93" i="234"/>
  <c r="AW94" i="234"/>
  <c r="AX94" i="234" s="1"/>
  <c r="AW52" i="234"/>
  <c r="AX52" i="234" s="1"/>
  <c r="AW68" i="234"/>
  <c r="AX68" i="234" s="1"/>
  <c r="AW28" i="234"/>
  <c r="AX28" i="234" s="1"/>
  <c r="AW33" i="234"/>
  <c r="AX33" i="234" s="1"/>
  <c r="AW43" i="234"/>
  <c r="AX43" i="234" s="1"/>
  <c r="AW44" i="234"/>
  <c r="AX44" i="234" s="1"/>
  <c r="AW48" i="234"/>
  <c r="AX48" i="234" s="1"/>
  <c r="AW57" i="234"/>
  <c r="AX57" i="234" s="1"/>
  <c r="AW58" i="234"/>
  <c r="AX58" i="234" s="1"/>
  <c r="AW46" i="234"/>
  <c r="AX46" i="234" s="1"/>
  <c r="AW66" i="234"/>
  <c r="AX66" i="234" s="1"/>
  <c r="AW78" i="234"/>
  <c r="AX78" i="234" s="1"/>
  <c r="AW83" i="234"/>
  <c r="AX93" i="234"/>
  <c r="AW15" i="234"/>
  <c r="AX15" i="234" s="1"/>
  <c r="AX65" i="234"/>
  <c r="AW82" i="234"/>
  <c r="AX82" i="234" s="1"/>
  <c r="AX83" i="234"/>
  <c r="AW90" i="234"/>
  <c r="AX90" i="234" s="1"/>
  <c r="AW80" i="234"/>
  <c r="AX86" i="234"/>
  <c r="AW87" i="234"/>
  <c r="AX87" i="234" s="1"/>
  <c r="AW64" i="234"/>
  <c r="AX64" i="234" s="1"/>
  <c r="AX67" i="234"/>
  <c r="AW16" i="234"/>
  <c r="AX16" i="234" s="1"/>
  <c r="AW27" i="234"/>
  <c r="AX27" i="234" s="1"/>
  <c r="AW85" i="234"/>
  <c r="AX85" i="234" s="1"/>
  <c r="AW96" i="234"/>
  <c r="AX96" i="234" s="1"/>
  <c r="AW97" i="234"/>
  <c r="AX97" i="234" s="1"/>
  <c r="AX80" i="234"/>
  <c r="AW61" i="234"/>
  <c r="AX61" i="234" s="1"/>
  <c r="AW99" i="234"/>
  <c r="AX99" i="234" s="1"/>
  <c r="AW76" i="234"/>
  <c r="AX76" i="234" s="1"/>
  <c r="AW92" i="234"/>
  <c r="AX92" i="234" s="1"/>
  <c r="AW25" i="234"/>
  <c r="AX25" i="234" s="1"/>
  <c r="AQ26" i="235"/>
  <c r="AR26" i="235" s="1"/>
  <c r="AQ35" i="235"/>
  <c r="AR35" i="235" s="1"/>
  <c r="AQ44" i="235"/>
  <c r="AR44" i="235" s="1"/>
  <c r="AQ47" i="235"/>
  <c r="AR47" i="235" s="1"/>
  <c r="AQ54" i="235"/>
  <c r="AR54" i="235" s="1"/>
  <c r="AQ29" i="235"/>
  <c r="AR29" i="235" s="1"/>
  <c r="AQ37" i="235"/>
  <c r="AR37" i="235" s="1"/>
  <c r="AQ38" i="235"/>
  <c r="AR38" i="235" s="1"/>
  <c r="AQ43" i="235"/>
  <c r="AR43" i="235" s="1"/>
  <c r="AQ49" i="235"/>
  <c r="AR49" i="235" s="1"/>
  <c r="AQ16" i="235"/>
  <c r="AQ25" i="235"/>
  <c r="AR25" i="235" s="1"/>
  <c r="AQ34" i="235"/>
  <c r="AR34" i="235" s="1"/>
  <c r="AQ65" i="235"/>
  <c r="AR65" i="235" s="1"/>
  <c r="AQ75" i="235"/>
  <c r="AR75" i="235" s="1"/>
  <c r="AQ11" i="235"/>
  <c r="AR11" i="235" s="1"/>
  <c r="AQ17" i="235"/>
  <c r="AR17" i="235" s="1"/>
  <c r="AQ32" i="235"/>
  <c r="AR32" i="235" s="1"/>
  <c r="AQ39" i="235"/>
  <c r="AR39" i="235" s="1"/>
  <c r="AQ41" i="235"/>
  <c r="AR41" i="235" s="1"/>
  <c r="AQ52" i="235"/>
  <c r="AR52" i="235" s="1"/>
  <c r="AR16" i="235"/>
  <c r="AQ22" i="235"/>
  <c r="AR22" i="235" s="1"/>
  <c r="AQ24" i="235"/>
  <c r="AR24" i="235" s="1"/>
  <c r="AQ36" i="235"/>
  <c r="AR36" i="235" s="1"/>
  <c r="AQ70" i="235"/>
  <c r="AQ72" i="235"/>
  <c r="AR72" i="235" s="1"/>
  <c r="AQ74" i="235"/>
  <c r="AR74" i="235" s="1"/>
  <c r="AQ85" i="235"/>
  <c r="AQ87" i="235"/>
  <c r="AR87" i="235" s="1"/>
  <c r="AQ89" i="235"/>
  <c r="AR89" i="235" s="1"/>
  <c r="AR99" i="235"/>
  <c r="AQ48" i="235"/>
  <c r="AR48" i="235" s="1"/>
  <c r="AQ62" i="235"/>
  <c r="AQ64" i="235"/>
  <c r="AR64" i="235" s="1"/>
  <c r="AR70" i="235"/>
  <c r="AQ77" i="235"/>
  <c r="AR77" i="235" s="1"/>
  <c r="AR85" i="235"/>
  <c r="AQ91" i="235"/>
  <c r="AR91" i="235" s="1"/>
  <c r="AQ93" i="235"/>
  <c r="AR93" i="235" s="1"/>
  <c r="AQ13" i="235"/>
  <c r="AR13" i="235" s="1"/>
  <c r="AQ15" i="235"/>
  <c r="AR15" i="235" s="1"/>
  <c r="AQ42" i="235"/>
  <c r="AQ50" i="235"/>
  <c r="AQ51" i="235"/>
  <c r="AR51" i="235" s="1"/>
  <c r="AQ55" i="235"/>
  <c r="AR55" i="235" s="1"/>
  <c r="AR62" i="235"/>
  <c r="AQ66" i="235"/>
  <c r="AR66" i="235" s="1"/>
  <c r="AQ68" i="235"/>
  <c r="AR68" i="235" s="1"/>
  <c r="AQ78" i="235"/>
  <c r="AQ82" i="235"/>
  <c r="AR82" i="235" s="1"/>
  <c r="AQ14" i="235"/>
  <c r="AR14" i="235" s="1"/>
  <c r="AQ20" i="235"/>
  <c r="AR20" i="235" s="1"/>
  <c r="AQ58" i="235"/>
  <c r="AR58" i="235" s="1"/>
  <c r="AQ59" i="235"/>
  <c r="AR59" i="235" s="1"/>
  <c r="AQ80" i="235"/>
  <c r="AR80" i="235" s="1"/>
  <c r="AQ95" i="235"/>
  <c r="AR95" i="235" s="1"/>
  <c r="AQ97" i="235"/>
  <c r="AR97" i="235" s="1"/>
  <c r="AQ99" i="235"/>
  <c r="AQ53" i="235"/>
  <c r="AR53" i="235" s="1"/>
  <c r="AQ56" i="235"/>
  <c r="AR56" i="235" s="1"/>
  <c r="AQ92" i="235"/>
  <c r="AR92" i="235" s="1"/>
  <c r="AQ21" i="235"/>
  <c r="AR21" i="235" s="1"/>
  <c r="AQ73" i="235"/>
  <c r="AR73" i="235" s="1"/>
  <c r="AQ79" i="235"/>
  <c r="AR79" i="235" s="1"/>
  <c r="AQ88" i="235"/>
  <c r="AR88" i="235" s="1"/>
  <c r="AQ90" i="235"/>
  <c r="AR90" i="235" s="1"/>
  <c r="AQ10" i="235"/>
  <c r="AR10" i="235" s="1"/>
  <c r="AQ30" i="235"/>
  <c r="AR30" i="235" s="1"/>
  <c r="AQ81" i="235"/>
  <c r="AR81" i="235" s="1"/>
  <c r="AQ31" i="235"/>
  <c r="AR31" i="235" s="1"/>
  <c r="AQ40" i="235"/>
  <c r="AR40" i="235" s="1"/>
  <c r="AQ86" i="235"/>
  <c r="AR86" i="235" s="1"/>
  <c r="AQ45" i="235"/>
  <c r="AR45" i="235" s="1"/>
  <c r="AQ67" i="235"/>
  <c r="AR67" i="235" s="1"/>
  <c r="AQ98" i="235"/>
  <c r="AQ12" i="235"/>
  <c r="AR12" i="235" s="1"/>
  <c r="AR50" i="235"/>
  <c r="AR98" i="235"/>
  <c r="AR42" i="235"/>
  <c r="AQ63" i="235"/>
  <c r="AR63" i="235" s="1"/>
  <c r="AQ46" i="235"/>
  <c r="AR46" i="235" s="1"/>
  <c r="AQ83" i="235"/>
  <c r="AR83" i="235" s="1"/>
  <c r="AQ57" i="235"/>
  <c r="AR57" i="235" s="1"/>
  <c r="AQ71" i="235"/>
  <c r="AR71" i="235" s="1"/>
  <c r="AQ96" i="235"/>
  <c r="AR96" i="235" s="1"/>
  <c r="AQ19" i="235"/>
  <c r="AR19" i="235" s="1"/>
  <c r="AQ33" i="235"/>
  <c r="AR33" i="235" s="1"/>
  <c r="AQ18" i="235"/>
  <c r="AR18" i="235" s="1"/>
  <c r="AQ84" i="235"/>
  <c r="AQ23" i="235"/>
  <c r="AR23" i="235" s="1"/>
  <c r="AQ61" i="235"/>
  <c r="AR61" i="235" s="1"/>
  <c r="AR84" i="235"/>
  <c r="AQ69" i="235"/>
  <c r="AR69" i="235" s="1"/>
  <c r="AQ94" i="235"/>
  <c r="AR94" i="235" s="1"/>
  <c r="AQ27" i="235"/>
  <c r="AR27" i="235" s="1"/>
  <c r="AQ60" i="235"/>
  <c r="AR60" i="235" s="1"/>
  <c r="AQ28" i="235"/>
  <c r="AR28" i="235" s="1"/>
  <c r="AQ76" i="235"/>
  <c r="AR76" i="235" s="1"/>
  <c r="AR78" i="235"/>
  <c r="AL20" i="236"/>
  <c r="AK31" i="236"/>
  <c r="AK13" i="236"/>
  <c r="AL13" i="236" s="1"/>
  <c r="AK17" i="236"/>
  <c r="AL17" i="236" s="1"/>
  <c r="AK23" i="236"/>
  <c r="AL23" i="236" s="1"/>
  <c r="AK25" i="236"/>
  <c r="AL25" i="236" s="1"/>
  <c r="AK29" i="236"/>
  <c r="AL29" i="236" s="1"/>
  <c r="AL15" i="236"/>
  <c r="AK20" i="236"/>
  <c r="AK33" i="236"/>
  <c r="AL33" i="236" s="1"/>
  <c r="AK22" i="236"/>
  <c r="AL22" i="236" s="1"/>
  <c r="AK24" i="236"/>
  <c r="AL24" i="236" s="1"/>
  <c r="AL31" i="236"/>
  <c r="AK35" i="236"/>
  <c r="AL35" i="236" s="1"/>
  <c r="AK43" i="236"/>
  <c r="AK56" i="236"/>
  <c r="AL56" i="236" s="1"/>
  <c r="AL61" i="236"/>
  <c r="AK64" i="236"/>
  <c r="AL64" i="236" s="1"/>
  <c r="AK72" i="236"/>
  <c r="AL72" i="236" s="1"/>
  <c r="AK14" i="236"/>
  <c r="AL14" i="236" s="1"/>
  <c r="AK15" i="236"/>
  <c r="AK26" i="236"/>
  <c r="AL26" i="236" s="1"/>
  <c r="AK30" i="236"/>
  <c r="AL30" i="236" s="1"/>
  <c r="AL43" i="236"/>
  <c r="AK45" i="236"/>
  <c r="AK47" i="236"/>
  <c r="AL47" i="236" s="1"/>
  <c r="AK16" i="236"/>
  <c r="AL16" i="236" s="1"/>
  <c r="AK32" i="236"/>
  <c r="AL32" i="236" s="1"/>
  <c r="AK36" i="236"/>
  <c r="AK39" i="236"/>
  <c r="AL39" i="236" s="1"/>
  <c r="AL45" i="236"/>
  <c r="AK52" i="236"/>
  <c r="AL52" i="236" s="1"/>
  <c r="AK54" i="236"/>
  <c r="AL54" i="236" s="1"/>
  <c r="AL69" i="236"/>
  <c r="AK38" i="236"/>
  <c r="AL38" i="236" s="1"/>
  <c r="AK58" i="236"/>
  <c r="AL58" i="236" s="1"/>
  <c r="AK61" i="236"/>
  <c r="AK40" i="236"/>
  <c r="AL40" i="236" s="1"/>
  <c r="AK53" i="236"/>
  <c r="AL53" i="236" s="1"/>
  <c r="AK60" i="236"/>
  <c r="AL60" i="236" s="1"/>
  <c r="AK63" i="236"/>
  <c r="AL63" i="236" s="1"/>
  <c r="AK95" i="236"/>
  <c r="AL95" i="236" s="1"/>
  <c r="AK97" i="236"/>
  <c r="AK12" i="236"/>
  <c r="AL12" i="236" s="1"/>
  <c r="AK41" i="236"/>
  <c r="AL41" i="236" s="1"/>
  <c r="AK70" i="236"/>
  <c r="AK76" i="236"/>
  <c r="AK82" i="236"/>
  <c r="AL82" i="236" s="1"/>
  <c r="AK89" i="236"/>
  <c r="AL89" i="236" s="1"/>
  <c r="AK93" i="236"/>
  <c r="AL93" i="236" s="1"/>
  <c r="AL97" i="236"/>
  <c r="AK11" i="236"/>
  <c r="AL11" i="236" s="1"/>
  <c r="AK18" i="236"/>
  <c r="AK19" i="236"/>
  <c r="AL19" i="236" s="1"/>
  <c r="AK42" i="236"/>
  <c r="AL70" i="236"/>
  <c r="AK74" i="236"/>
  <c r="AL74" i="236" s="1"/>
  <c r="AL76" i="236"/>
  <c r="AK78" i="236"/>
  <c r="AK84" i="236"/>
  <c r="AK87" i="236"/>
  <c r="AL87" i="236" s="1"/>
  <c r="AK91" i="236"/>
  <c r="AL91" i="236" s="1"/>
  <c r="AK67" i="236"/>
  <c r="AL67" i="236" s="1"/>
  <c r="AK79" i="236"/>
  <c r="AL79" i="236" s="1"/>
  <c r="AK98" i="236"/>
  <c r="AL98" i="236" s="1"/>
  <c r="AK59" i="236"/>
  <c r="AL59" i="236" s="1"/>
  <c r="AK65" i="236"/>
  <c r="AL65" i="236" s="1"/>
  <c r="AK66" i="236"/>
  <c r="AL66" i="236" s="1"/>
  <c r="AK88" i="236"/>
  <c r="AL88" i="236" s="1"/>
  <c r="AK48" i="236"/>
  <c r="AL48" i="236" s="1"/>
  <c r="AK49" i="236"/>
  <c r="AL49" i="236" s="1"/>
  <c r="AK55" i="236"/>
  <c r="AL55" i="236" s="1"/>
  <c r="AK83" i="236"/>
  <c r="AL83" i="236" s="1"/>
  <c r="AK90" i="236"/>
  <c r="AL90" i="236" s="1"/>
  <c r="AK34" i="236"/>
  <c r="AL34" i="236" s="1"/>
  <c r="AK62" i="236"/>
  <c r="AL62" i="236" s="1"/>
  <c r="AK68" i="236"/>
  <c r="AK69" i="236"/>
  <c r="AK80" i="236"/>
  <c r="AL80" i="236" s="1"/>
  <c r="AK10" i="236"/>
  <c r="AL10" i="236" s="1"/>
  <c r="AK28" i="236"/>
  <c r="AL28" i="236" s="1"/>
  <c r="AK51" i="236"/>
  <c r="AL51" i="236" s="1"/>
  <c r="AK57" i="236"/>
  <c r="AL57" i="236" s="1"/>
  <c r="AK71" i="236"/>
  <c r="AL71" i="236" s="1"/>
  <c r="AK73" i="236"/>
  <c r="AL73" i="236" s="1"/>
  <c r="AL81" i="236"/>
  <c r="AL36" i="236"/>
  <c r="AL42" i="236"/>
  <c r="AK27" i="236"/>
  <c r="AL27" i="236" s="1"/>
  <c r="AL78" i="236"/>
  <c r="AK99" i="236"/>
  <c r="AK37" i="236"/>
  <c r="AL37" i="236" s="1"/>
  <c r="AK44" i="236"/>
  <c r="AL44" i="236" s="1"/>
  <c r="AK75" i="236"/>
  <c r="AL75" i="236" s="1"/>
  <c r="AK81" i="236"/>
  <c r="AL86" i="236"/>
  <c r="AL94" i="236"/>
  <c r="AK21" i="236"/>
  <c r="AL21" i="236" s="1"/>
  <c r="AK50" i="236"/>
  <c r="AL50" i="236" s="1"/>
  <c r="AL18" i="236"/>
  <c r="AL68" i="236"/>
  <c r="AK96" i="236"/>
  <c r="AL96" i="236" s="1"/>
  <c r="AK86" i="236"/>
  <c r="AK85" i="236"/>
  <c r="AL85" i="236" s="1"/>
  <c r="AK92" i="236"/>
  <c r="AL92" i="236" s="1"/>
  <c r="AK94" i="236"/>
  <c r="AK77" i="236"/>
  <c r="AL77" i="236" s="1"/>
  <c r="AL84" i="236"/>
  <c r="AL99" i="236"/>
  <c r="AK46" i="236"/>
  <c r="AL46" i="236" s="1"/>
  <c r="AH20" i="237"/>
  <c r="AI20" i="237" s="1"/>
  <c r="AH43" i="237"/>
  <c r="AI43" i="237" s="1"/>
  <c r="AH9" i="237"/>
  <c r="AI9" i="237" s="1"/>
  <c r="AH22" i="237"/>
  <c r="AI22" i="237" s="1"/>
  <c r="AH29" i="237"/>
  <c r="AI29" i="237" s="1"/>
  <c r="AH31" i="237"/>
  <c r="AI31" i="237" s="1"/>
  <c r="AH41" i="237"/>
  <c r="AH48" i="237"/>
  <c r="AI48" i="237" s="1"/>
  <c r="AH65" i="237"/>
  <c r="AI65" i="237" s="1"/>
  <c r="AH24" i="237"/>
  <c r="AI24" i="237" s="1"/>
  <c r="AH33" i="237"/>
  <c r="AI33" i="237" s="1"/>
  <c r="AI41" i="237"/>
  <c r="AH44" i="237"/>
  <c r="AH63" i="237"/>
  <c r="AI63" i="237" s="1"/>
  <c r="AH64" i="237"/>
  <c r="AI64" i="237" s="1"/>
  <c r="AH25" i="237"/>
  <c r="AI25" i="237" s="1"/>
  <c r="AH42" i="237"/>
  <c r="AI42" i="237" s="1"/>
  <c r="AH49" i="237"/>
  <c r="AI49" i="237" s="1"/>
  <c r="AH52" i="237"/>
  <c r="AI52" i="237" s="1"/>
  <c r="AH55" i="237"/>
  <c r="AI55" i="237" s="1"/>
  <c r="AI66" i="237"/>
  <c r="AH26" i="237"/>
  <c r="AI26" i="237" s="1"/>
  <c r="AH66" i="237"/>
  <c r="AH74" i="237"/>
  <c r="AI74" i="237" s="1"/>
  <c r="AH77" i="237"/>
  <c r="AI77" i="237" s="1"/>
  <c r="AH78" i="237"/>
  <c r="AI78" i="237" s="1"/>
  <c r="AH80" i="237"/>
  <c r="AI80" i="237" s="1"/>
  <c r="AH39" i="237"/>
  <c r="AI39" i="237" s="1"/>
  <c r="AH45" i="237"/>
  <c r="AI45" i="237" s="1"/>
  <c r="AH13" i="237"/>
  <c r="AI13" i="237" s="1"/>
  <c r="AH27" i="237"/>
  <c r="AI27" i="237" s="1"/>
  <c r="AH28" i="237"/>
  <c r="AI28" i="237" s="1"/>
  <c r="AH50" i="237"/>
  <c r="AH53" i="237"/>
  <c r="AH58" i="237"/>
  <c r="AI58" i="237" s="1"/>
  <c r="AH60" i="237"/>
  <c r="AH12" i="237"/>
  <c r="AI12" i="237" s="1"/>
  <c r="AH19" i="237"/>
  <c r="AI19" i="237" s="1"/>
  <c r="AI38" i="237"/>
  <c r="AI44" i="237"/>
  <c r="AH69" i="237"/>
  <c r="AI69" i="237" s="1"/>
  <c r="AH71" i="237"/>
  <c r="AI71" i="237" s="1"/>
  <c r="AH11" i="237"/>
  <c r="AI11" i="237" s="1"/>
  <c r="AH18" i="237"/>
  <c r="AI18" i="237" s="1"/>
  <c r="AH21" i="237"/>
  <c r="AI21" i="237" s="1"/>
  <c r="AH51" i="237"/>
  <c r="AI51" i="237" s="1"/>
  <c r="AI53" i="237"/>
  <c r="AH54" i="237"/>
  <c r="AI54" i="237" s="1"/>
  <c r="AH73" i="237"/>
  <c r="AH82" i="237"/>
  <c r="AH93" i="237"/>
  <c r="AI93" i="237" s="1"/>
  <c r="AH10" i="237"/>
  <c r="AH37" i="237"/>
  <c r="AI37" i="237" s="1"/>
  <c r="AH46" i="237"/>
  <c r="AI46" i="237" s="1"/>
  <c r="AH47" i="237"/>
  <c r="AI47" i="237" s="1"/>
  <c r="AH57" i="237"/>
  <c r="AI57" i="237" s="1"/>
  <c r="AI73" i="237"/>
  <c r="AI82" i="237"/>
  <c r="AH84" i="237"/>
  <c r="AH89" i="237"/>
  <c r="AH97" i="237"/>
  <c r="AI10" i="237"/>
  <c r="AH23" i="237"/>
  <c r="AI23" i="237" s="1"/>
  <c r="AH36" i="237"/>
  <c r="AI36" i="237" s="1"/>
  <c r="AH67" i="237"/>
  <c r="AI67" i="237" s="1"/>
  <c r="AI84" i="237"/>
  <c r="AH86" i="237"/>
  <c r="AI86" i="237" s="1"/>
  <c r="AI89" i="237"/>
  <c r="AI97" i="237"/>
  <c r="AH17" i="237"/>
  <c r="AI17" i="237" s="1"/>
  <c r="AH32" i="237"/>
  <c r="AI32" i="237" s="1"/>
  <c r="AH34" i="237"/>
  <c r="AI34" i="237" s="1"/>
  <c r="AH35" i="237"/>
  <c r="AI35" i="237" s="1"/>
  <c r="AH8" i="237"/>
  <c r="AI8" i="237" s="1"/>
  <c r="AH59" i="237"/>
  <c r="AH62" i="237"/>
  <c r="AI62" i="237" s="1"/>
  <c r="AH16" i="237"/>
  <c r="AI16" i="237" s="1"/>
  <c r="AH40" i="237"/>
  <c r="AI40" i="237" s="1"/>
  <c r="AI59" i="237"/>
  <c r="AH61" i="237"/>
  <c r="AI61" i="237" s="1"/>
  <c r="AH14" i="237"/>
  <c r="AI14" i="237" s="1"/>
  <c r="AH15" i="237"/>
  <c r="AI15" i="237" s="1"/>
  <c r="AH38" i="237"/>
  <c r="AH30" i="237"/>
  <c r="AI30" i="237" s="1"/>
  <c r="AI50" i="237"/>
  <c r="AH56" i="237"/>
  <c r="AI56" i="237" s="1"/>
  <c r="AH76" i="237"/>
  <c r="AI76" i="237" s="1"/>
  <c r="AI60" i="237"/>
  <c r="AH72" i="237"/>
  <c r="AI72" i="237" s="1"/>
  <c r="AH79" i="237"/>
  <c r="AI79" i="237" s="1"/>
  <c r="AH92" i="237"/>
  <c r="AI92" i="237" s="1"/>
  <c r="AH96" i="237"/>
  <c r="AI96" i="237" s="1"/>
  <c r="AH70" i="237"/>
  <c r="AI70" i="237" s="1"/>
  <c r="AH81" i="237"/>
  <c r="AI81" i="237" s="1"/>
  <c r="AH83" i="237"/>
  <c r="AI83" i="237" s="1"/>
  <c r="AH88" i="237"/>
  <c r="AI88" i="237" s="1"/>
  <c r="AH75" i="237"/>
  <c r="AI75" i="237" s="1"/>
  <c r="AH91" i="237"/>
  <c r="AI91" i="237" s="1"/>
  <c r="AH90" i="237"/>
  <c r="AI90" i="237" s="1"/>
  <c r="AH94" i="237"/>
  <c r="AI94" i="237" s="1"/>
  <c r="AH68" i="237"/>
  <c r="AI68" i="237" s="1"/>
  <c r="AH85" i="237"/>
  <c r="AI85" i="237" s="1"/>
  <c r="AH87" i="237"/>
  <c r="AI87" i="237" s="1"/>
  <c r="AH95" i="237"/>
  <c r="AI95" i="237" s="1"/>
  <c r="AW15" i="237"/>
  <c r="AX15" i="237" s="1"/>
  <c r="AW22" i="237"/>
  <c r="AX22" i="237" s="1"/>
  <c r="AW40" i="237"/>
  <c r="AX40" i="237" s="1"/>
  <c r="AW43" i="237"/>
  <c r="AX43" i="237" s="1"/>
  <c r="AW44" i="237"/>
  <c r="AX44" i="237" s="1"/>
  <c r="AW8" i="237"/>
  <c r="AX8" i="237" s="1"/>
  <c r="AW17" i="237"/>
  <c r="AX17" i="237" s="1"/>
  <c r="AW24" i="237"/>
  <c r="AX24" i="237" s="1"/>
  <c r="AW41" i="237"/>
  <c r="AW63" i="237"/>
  <c r="AX63" i="237" s="1"/>
  <c r="AW32" i="237"/>
  <c r="AX32" i="237" s="1"/>
  <c r="AW39" i="237"/>
  <c r="AX41" i="237"/>
  <c r="AW58" i="237"/>
  <c r="AW60" i="237"/>
  <c r="AX60" i="237" s="1"/>
  <c r="AW11" i="237"/>
  <c r="AX11" i="237" s="1"/>
  <c r="AW13" i="237"/>
  <c r="AX13" i="237" s="1"/>
  <c r="AW20" i="237"/>
  <c r="AX20" i="237" s="1"/>
  <c r="AW35" i="237"/>
  <c r="AX35" i="237" s="1"/>
  <c r="AX55" i="237"/>
  <c r="AW64" i="237"/>
  <c r="AX64" i="237" s="1"/>
  <c r="AW9" i="237"/>
  <c r="AX9" i="237" s="1"/>
  <c r="AW10" i="237"/>
  <c r="AX10" i="237" s="1"/>
  <c r="AW16" i="237"/>
  <c r="AX16" i="237" s="1"/>
  <c r="AW18" i="237"/>
  <c r="AW21" i="237"/>
  <c r="AX21" i="237" s="1"/>
  <c r="AW23" i="237"/>
  <c r="AX23" i="237" s="1"/>
  <c r="AW30" i="237"/>
  <c r="AW31" i="237"/>
  <c r="AX31" i="237" s="1"/>
  <c r="AW36" i="237"/>
  <c r="AX36" i="237" s="1"/>
  <c r="AW47" i="237"/>
  <c r="AX47" i="237" s="1"/>
  <c r="AW62" i="237"/>
  <c r="AX62" i="237" s="1"/>
  <c r="AW70" i="237"/>
  <c r="AX70" i="237" s="1"/>
  <c r="AX18" i="237"/>
  <c r="AW19" i="237"/>
  <c r="AX19" i="237" s="1"/>
  <c r="AX30" i="237"/>
  <c r="AW61" i="237"/>
  <c r="AX61" i="237" s="1"/>
  <c r="AW51" i="237"/>
  <c r="AX51" i="237" s="1"/>
  <c r="AW68" i="237"/>
  <c r="AX68" i="237" s="1"/>
  <c r="AW73" i="237"/>
  <c r="AX73" i="237" s="1"/>
  <c r="AW29" i="237"/>
  <c r="AX29" i="237" s="1"/>
  <c r="AW53" i="237"/>
  <c r="AX53" i="237" s="1"/>
  <c r="AW67" i="237"/>
  <c r="AX67" i="237" s="1"/>
  <c r="AW71" i="237"/>
  <c r="AX71" i="237" s="1"/>
  <c r="AW97" i="237"/>
  <c r="AX97" i="237" s="1"/>
  <c r="AW14" i="237"/>
  <c r="AX14" i="237" s="1"/>
  <c r="AW72" i="237"/>
  <c r="AX72" i="237" s="1"/>
  <c r="AW74" i="237"/>
  <c r="AX74" i="237" s="1"/>
  <c r="AW79" i="237"/>
  <c r="AW88" i="237"/>
  <c r="AW96" i="237"/>
  <c r="AX96" i="237" s="1"/>
  <c r="AW37" i="237"/>
  <c r="AX37" i="237" s="1"/>
  <c r="AW48" i="237"/>
  <c r="AX48" i="237" s="1"/>
  <c r="AW50" i="237"/>
  <c r="AX50" i="237" s="1"/>
  <c r="AW54" i="237"/>
  <c r="AX54" i="237" s="1"/>
  <c r="AW55" i="237"/>
  <c r="AX79" i="237"/>
  <c r="AW83" i="237"/>
  <c r="AX83" i="237" s="1"/>
  <c r="AW85" i="237"/>
  <c r="AX85" i="237" s="1"/>
  <c r="AX88" i="237"/>
  <c r="AW92" i="237"/>
  <c r="AX92" i="237" s="1"/>
  <c r="AW95" i="237"/>
  <c r="AW49" i="237"/>
  <c r="AX49" i="237" s="1"/>
  <c r="AW52" i="237"/>
  <c r="AX52" i="237" s="1"/>
  <c r="AW56" i="237"/>
  <c r="AX56" i="237" s="1"/>
  <c r="AW26" i="237"/>
  <c r="AW33" i="237"/>
  <c r="AX33" i="237" s="1"/>
  <c r="AW46" i="237"/>
  <c r="AX46" i="237" s="1"/>
  <c r="AW57" i="237"/>
  <c r="AX57" i="237" s="1"/>
  <c r="AX26" i="237"/>
  <c r="AW28" i="237"/>
  <c r="AX28" i="237" s="1"/>
  <c r="AW42" i="237"/>
  <c r="AX42" i="237" s="1"/>
  <c r="AW45" i="237"/>
  <c r="AX45" i="237" s="1"/>
  <c r="AW66" i="237"/>
  <c r="AW25" i="237"/>
  <c r="AX25" i="237" s="1"/>
  <c r="AW27" i="237"/>
  <c r="AX27" i="237" s="1"/>
  <c r="AW34" i="237"/>
  <c r="AX34" i="237" s="1"/>
  <c r="AW12" i="237"/>
  <c r="AX12" i="237" s="1"/>
  <c r="AX39" i="237"/>
  <c r="AW76" i="237"/>
  <c r="AX76" i="237" s="1"/>
  <c r="AW89" i="237"/>
  <c r="AX89" i="237" s="1"/>
  <c r="AW84" i="237"/>
  <c r="AX84" i="237" s="1"/>
  <c r="AW90" i="237"/>
  <c r="AW94" i="237"/>
  <c r="AX94" i="237" s="1"/>
  <c r="AW75" i="237"/>
  <c r="AX75" i="237" s="1"/>
  <c r="AX90" i="237"/>
  <c r="AW65" i="237"/>
  <c r="AX65" i="237" s="1"/>
  <c r="AW77" i="237"/>
  <c r="AX77" i="237" s="1"/>
  <c r="AW86" i="237"/>
  <c r="AX86" i="237" s="1"/>
  <c r="AW87" i="237"/>
  <c r="AX87" i="237" s="1"/>
  <c r="AW91" i="237"/>
  <c r="AX91" i="237" s="1"/>
  <c r="AW93" i="237"/>
  <c r="AX93" i="237" s="1"/>
  <c r="AX66" i="237"/>
  <c r="AW81" i="237"/>
  <c r="AX81" i="237" s="1"/>
  <c r="AW80" i="237"/>
  <c r="AX80" i="237" s="1"/>
  <c r="AX82" i="237"/>
  <c r="AW59" i="237"/>
  <c r="AX59" i="237" s="1"/>
  <c r="AX69" i="237"/>
  <c r="AW69" i="237"/>
  <c r="AW38" i="237"/>
  <c r="AX38" i="237" s="1"/>
  <c r="AW82" i="237"/>
  <c r="AX95" i="237"/>
  <c r="AX58" i="237"/>
  <c r="AW78" i="237"/>
  <c r="AX78" i="237" s="1"/>
  <c r="AN18" i="231"/>
  <c r="AN24" i="231"/>
  <c r="AO24" i="231" s="1"/>
  <c r="AN38" i="231"/>
  <c r="AO38" i="231" s="1"/>
  <c r="AN40" i="231"/>
  <c r="AO40" i="231" s="1"/>
  <c r="AN52" i="231"/>
  <c r="AO52" i="231" s="1"/>
  <c r="AO18" i="231"/>
  <c r="AN22" i="231"/>
  <c r="AO22" i="231" s="1"/>
  <c r="AN16" i="231"/>
  <c r="AN20" i="231"/>
  <c r="AO20" i="231" s="1"/>
  <c r="AN29" i="231"/>
  <c r="AO29" i="231" s="1"/>
  <c r="AN33" i="231"/>
  <c r="AO33" i="231" s="1"/>
  <c r="AN50" i="231"/>
  <c r="AO50" i="231" s="1"/>
  <c r="AN15" i="231"/>
  <c r="AO15" i="231" s="1"/>
  <c r="AN28" i="231"/>
  <c r="AO28" i="231" s="1"/>
  <c r="AN36" i="231"/>
  <c r="AO36" i="231" s="1"/>
  <c r="AN45" i="231"/>
  <c r="AO45" i="231" s="1"/>
  <c r="AN47" i="231"/>
  <c r="AO47" i="231" s="1"/>
  <c r="AN54" i="231"/>
  <c r="AO54" i="231" s="1"/>
  <c r="AN56" i="231"/>
  <c r="AO56" i="231" s="1"/>
  <c r="AN34" i="231"/>
  <c r="AO34" i="231" s="1"/>
  <c r="AN44" i="231"/>
  <c r="AO44" i="231" s="1"/>
  <c r="AN51" i="231"/>
  <c r="AO51" i="231" s="1"/>
  <c r="AN60" i="231"/>
  <c r="AO60" i="231" s="1"/>
  <c r="AN66" i="231"/>
  <c r="AO66" i="231" s="1"/>
  <c r="AN78" i="231"/>
  <c r="AO78" i="231" s="1"/>
  <c r="AN80" i="231"/>
  <c r="AO80" i="231" s="1"/>
  <c r="AN82" i="231"/>
  <c r="AO82" i="231" s="1"/>
  <c r="AN85" i="231"/>
  <c r="AN90" i="231"/>
  <c r="AO90" i="231" s="1"/>
  <c r="AN19" i="231"/>
  <c r="AO19" i="231" s="1"/>
  <c r="AN21" i="231"/>
  <c r="AN35" i="231"/>
  <c r="AO35" i="231" s="1"/>
  <c r="AN53" i="231"/>
  <c r="AO53" i="231" s="1"/>
  <c r="AN62" i="231"/>
  <c r="AO62" i="231" s="1"/>
  <c r="AN69" i="231"/>
  <c r="AN72" i="231"/>
  <c r="AO72" i="231" s="1"/>
  <c r="AO85" i="231"/>
  <c r="AN96" i="231"/>
  <c r="AO96" i="231" s="1"/>
  <c r="AN17" i="231"/>
  <c r="AO17" i="231" s="1"/>
  <c r="AO21" i="231"/>
  <c r="AN37" i="231"/>
  <c r="AO37" i="231" s="1"/>
  <c r="AN58" i="231"/>
  <c r="AO58" i="231" s="1"/>
  <c r="AN65" i="231"/>
  <c r="AO69" i="231"/>
  <c r="AN75" i="231"/>
  <c r="AO75" i="231" s="1"/>
  <c r="AN92" i="231"/>
  <c r="AO92" i="231" s="1"/>
  <c r="AN98" i="231"/>
  <c r="AO98" i="231" s="1"/>
  <c r="AN13" i="231"/>
  <c r="AO13" i="231" s="1"/>
  <c r="AN14" i="231"/>
  <c r="AO14" i="231" s="1"/>
  <c r="AO16" i="231"/>
  <c r="AN30" i="231"/>
  <c r="AO30" i="231" s="1"/>
  <c r="AN32" i="231"/>
  <c r="AO32" i="231" s="1"/>
  <c r="AN42" i="231"/>
  <c r="AO42" i="231" s="1"/>
  <c r="AO49" i="231"/>
  <c r="AN57" i="231"/>
  <c r="AO57" i="231" s="1"/>
  <c r="AN86" i="231"/>
  <c r="AO86" i="231" s="1"/>
  <c r="AN88" i="231"/>
  <c r="AO88" i="231" s="1"/>
  <c r="AN61" i="231"/>
  <c r="AO61" i="231" s="1"/>
  <c r="AN67" i="231"/>
  <c r="AO67" i="231" s="1"/>
  <c r="AN68" i="231"/>
  <c r="AO68" i="231" s="1"/>
  <c r="AO79" i="231"/>
  <c r="AN46" i="231"/>
  <c r="AO46" i="231" s="1"/>
  <c r="AN48" i="231"/>
  <c r="AO48" i="231" s="1"/>
  <c r="AN49" i="231"/>
  <c r="AN73" i="231"/>
  <c r="AO73" i="231" s="1"/>
  <c r="AN81" i="231"/>
  <c r="AO81" i="231" s="1"/>
  <c r="AN91" i="231"/>
  <c r="AO91" i="231" s="1"/>
  <c r="AN84" i="231"/>
  <c r="AO84" i="231" s="1"/>
  <c r="AN93" i="231"/>
  <c r="AO93" i="231" s="1"/>
  <c r="AN10" i="231"/>
  <c r="AO10" i="231" s="1"/>
  <c r="AN26" i="231"/>
  <c r="AO26" i="231" s="1"/>
  <c r="AN39" i="231"/>
  <c r="AO39" i="231" s="1"/>
  <c r="AN43" i="231"/>
  <c r="AO43" i="231" s="1"/>
  <c r="AN59" i="231"/>
  <c r="AO59" i="231" s="1"/>
  <c r="AN79" i="231"/>
  <c r="AN89" i="231"/>
  <c r="AO89" i="231" s="1"/>
  <c r="AN9" i="231"/>
  <c r="AO9" i="231" s="1"/>
  <c r="AN27" i="231"/>
  <c r="AO27" i="231" s="1"/>
  <c r="AN63" i="231"/>
  <c r="AO63" i="231" s="1"/>
  <c r="AN64" i="231"/>
  <c r="AO64" i="231" s="1"/>
  <c r="AN77" i="231"/>
  <c r="AN55" i="231"/>
  <c r="AO55" i="231" s="1"/>
  <c r="AO77" i="231"/>
  <c r="AN83" i="231"/>
  <c r="AO83" i="231" s="1"/>
  <c r="AN12" i="231"/>
  <c r="AO12" i="231" s="1"/>
  <c r="AN23" i="231"/>
  <c r="AO23" i="231" s="1"/>
  <c r="AN71" i="231"/>
  <c r="AO71" i="231" s="1"/>
  <c r="AN74" i="231"/>
  <c r="AN70" i="231"/>
  <c r="AO70" i="231" s="1"/>
  <c r="AN11" i="231"/>
  <c r="AO11" i="231" s="1"/>
  <c r="AN25" i="231"/>
  <c r="AO25" i="231" s="1"/>
  <c r="AN41" i="231"/>
  <c r="AO41" i="231" s="1"/>
  <c r="AN87" i="231"/>
  <c r="AO87" i="231" s="1"/>
  <c r="AN95" i="231"/>
  <c r="AO95" i="231" s="1"/>
  <c r="AN94" i="231"/>
  <c r="AO94" i="231" s="1"/>
  <c r="AO65" i="231"/>
  <c r="AN97" i="231"/>
  <c r="AO97" i="231" s="1"/>
  <c r="AN99" i="231"/>
  <c r="AO99" i="231" s="1"/>
  <c r="AO74" i="231"/>
  <c r="AN76" i="231"/>
  <c r="AO76" i="231" s="1"/>
  <c r="AN31" i="231"/>
  <c r="AO31" i="231" s="1"/>
  <c r="AH11" i="232"/>
  <c r="AI11" i="232" s="1"/>
  <c r="AH26" i="232"/>
  <c r="AI26" i="232" s="1"/>
  <c r="AH52" i="232"/>
  <c r="AI52" i="232" s="1"/>
  <c r="AH63" i="232"/>
  <c r="AI63" i="232" s="1"/>
  <c r="AH67" i="232"/>
  <c r="AH70" i="232"/>
  <c r="AI70" i="232" s="1"/>
  <c r="AH72" i="232"/>
  <c r="AI72" i="232" s="1"/>
  <c r="AH77" i="232"/>
  <c r="AI77" i="232" s="1"/>
  <c r="AH84" i="232"/>
  <c r="AI84" i="232" s="1"/>
  <c r="AH85" i="232"/>
  <c r="AI85" i="232" s="1"/>
  <c r="AH88" i="232"/>
  <c r="AI88" i="232" s="1"/>
  <c r="AH13" i="232"/>
  <c r="AI13" i="232" s="1"/>
  <c r="AH15" i="232"/>
  <c r="AI15" i="232" s="1"/>
  <c r="AH17" i="232"/>
  <c r="AH22" i="232"/>
  <c r="AH24" i="232"/>
  <c r="AI24" i="232" s="1"/>
  <c r="AH55" i="232"/>
  <c r="AI55" i="232" s="1"/>
  <c r="AH65" i="232"/>
  <c r="AI65" i="232" s="1"/>
  <c r="AI67" i="232"/>
  <c r="AH75" i="232"/>
  <c r="AI75" i="232" s="1"/>
  <c r="AH94" i="232"/>
  <c r="AI94" i="232" s="1"/>
  <c r="AI17" i="232"/>
  <c r="AI22" i="232"/>
  <c r="AH28" i="232"/>
  <c r="AI28" i="232" s="1"/>
  <c r="AH40" i="232"/>
  <c r="AI40" i="232" s="1"/>
  <c r="AH48" i="232"/>
  <c r="AI48" i="232" s="1"/>
  <c r="AH50" i="232"/>
  <c r="AI50" i="232" s="1"/>
  <c r="AH58" i="232"/>
  <c r="AI58" i="232" s="1"/>
  <c r="AH20" i="232"/>
  <c r="AI20" i="232" s="1"/>
  <c r="AH74" i="232"/>
  <c r="AI74" i="232" s="1"/>
  <c r="AH80" i="232"/>
  <c r="AI80" i="232" s="1"/>
  <c r="AH19" i="232"/>
  <c r="AI19" i="232" s="1"/>
  <c r="AH21" i="232"/>
  <c r="AI21" i="232" s="1"/>
  <c r="AI38" i="232"/>
  <c r="AH39" i="232"/>
  <c r="AI39" i="232" s="1"/>
  <c r="AH45" i="232"/>
  <c r="AI45" i="232" s="1"/>
  <c r="AH54" i="232"/>
  <c r="AI54" i="232" s="1"/>
  <c r="AH30" i="232"/>
  <c r="AI30" i="232" s="1"/>
  <c r="AH31" i="232"/>
  <c r="AI31" i="232" s="1"/>
  <c r="AH33" i="232"/>
  <c r="AI33" i="232" s="1"/>
  <c r="AH56" i="232"/>
  <c r="AI56" i="232" s="1"/>
  <c r="AH23" i="232"/>
  <c r="AI23" i="232" s="1"/>
  <c r="AH32" i="232"/>
  <c r="AI32" i="232" s="1"/>
  <c r="AH46" i="232"/>
  <c r="AI46" i="232" s="1"/>
  <c r="AH66" i="232"/>
  <c r="AI66" i="232" s="1"/>
  <c r="AH78" i="232"/>
  <c r="AI78" i="232" s="1"/>
  <c r="AH90" i="232"/>
  <c r="AI90" i="232" s="1"/>
  <c r="AH93" i="232"/>
  <c r="AI93" i="232" s="1"/>
  <c r="AH18" i="232"/>
  <c r="AI18" i="232" s="1"/>
  <c r="AH29" i="232"/>
  <c r="AI29" i="232" s="1"/>
  <c r="AH38" i="232"/>
  <c r="AI42" i="232"/>
  <c r="AH44" i="232"/>
  <c r="AI44" i="232" s="1"/>
  <c r="AH51" i="232"/>
  <c r="AI51" i="232" s="1"/>
  <c r="AH62" i="232"/>
  <c r="AI62" i="232" s="1"/>
  <c r="AH64" i="232"/>
  <c r="AI64" i="232" s="1"/>
  <c r="AH73" i="232"/>
  <c r="AI73" i="232" s="1"/>
  <c r="AH89" i="232"/>
  <c r="AI89" i="232" s="1"/>
  <c r="AH12" i="232"/>
  <c r="AH69" i="232"/>
  <c r="AI69" i="232" s="1"/>
  <c r="AH83" i="232"/>
  <c r="AI83" i="232" s="1"/>
  <c r="AH10" i="232"/>
  <c r="AI10" i="232" s="1"/>
  <c r="AI12" i="232"/>
  <c r="AH16" i="232"/>
  <c r="AI16" i="232" s="1"/>
  <c r="AH25" i="232"/>
  <c r="AH43" i="232"/>
  <c r="AI43" i="232" s="1"/>
  <c r="AH49" i="232"/>
  <c r="AH68" i="232"/>
  <c r="AI68" i="232" s="1"/>
  <c r="AH96" i="232"/>
  <c r="AI96" i="232" s="1"/>
  <c r="AH99" i="232"/>
  <c r="AI99" i="232" s="1"/>
  <c r="AI25" i="232"/>
  <c r="AH37" i="232"/>
  <c r="AI37" i="232" s="1"/>
  <c r="AH47" i="232"/>
  <c r="AI47" i="232" s="1"/>
  <c r="AI49" i="232"/>
  <c r="AH53" i="232"/>
  <c r="AH76" i="232"/>
  <c r="AI76" i="232" s="1"/>
  <c r="AH79" i="232"/>
  <c r="AI79" i="232" s="1"/>
  <c r="AI53" i="232"/>
  <c r="AH59" i="232"/>
  <c r="AI59" i="232" s="1"/>
  <c r="AH34" i="232"/>
  <c r="AI34" i="232" s="1"/>
  <c r="AH35" i="232"/>
  <c r="AI35" i="232" s="1"/>
  <c r="AH36" i="232"/>
  <c r="AI36" i="232" s="1"/>
  <c r="AH42" i="232"/>
  <c r="AH61" i="232"/>
  <c r="AI61" i="232" s="1"/>
  <c r="AH71" i="232"/>
  <c r="AI71" i="232" s="1"/>
  <c r="AH41" i="232"/>
  <c r="AI41" i="232" s="1"/>
  <c r="AH14" i="232"/>
  <c r="AI14" i="232" s="1"/>
  <c r="AH60" i="232"/>
  <c r="AI60" i="232" s="1"/>
  <c r="AH91" i="232"/>
  <c r="AI91" i="232" s="1"/>
  <c r="AH95" i="232"/>
  <c r="AI95" i="232" s="1"/>
  <c r="AH57" i="232"/>
  <c r="AI57" i="232" s="1"/>
  <c r="AH27" i="232"/>
  <c r="AI27" i="232" s="1"/>
  <c r="AH82" i="232"/>
  <c r="AI82" i="232" s="1"/>
  <c r="AH86" i="232"/>
  <c r="AI86" i="232" s="1"/>
  <c r="AH97" i="232"/>
  <c r="AI97" i="232" s="1"/>
  <c r="AH81" i="232"/>
  <c r="AI81" i="232" s="1"/>
  <c r="AH92" i="232"/>
  <c r="AI92" i="232" s="1"/>
  <c r="AH87" i="232"/>
  <c r="AI87" i="232" s="1"/>
  <c r="AH98" i="232"/>
  <c r="AI98" i="232" s="1"/>
  <c r="AW36" i="232"/>
  <c r="AX36" i="232" s="1"/>
  <c r="AW55" i="232"/>
  <c r="AX55" i="232" s="1"/>
  <c r="AW58" i="232"/>
  <c r="AW75" i="232"/>
  <c r="AX75" i="232" s="1"/>
  <c r="AW94" i="232"/>
  <c r="AX94" i="232" s="1"/>
  <c r="AW96" i="232"/>
  <c r="AX96" i="232" s="1"/>
  <c r="AW98" i="232"/>
  <c r="AX98" i="232" s="1"/>
  <c r="AW30" i="232"/>
  <c r="AX30" i="232" s="1"/>
  <c r="AW32" i="232"/>
  <c r="AX32" i="232" s="1"/>
  <c r="AW42" i="232"/>
  <c r="AW44" i="232"/>
  <c r="AX44" i="232" s="1"/>
  <c r="AW50" i="232"/>
  <c r="AX50" i="232" s="1"/>
  <c r="AX58" i="232"/>
  <c r="AW64" i="232"/>
  <c r="AX64" i="232" s="1"/>
  <c r="AW66" i="232"/>
  <c r="AW69" i="232"/>
  <c r="AX69" i="232" s="1"/>
  <c r="AW79" i="232"/>
  <c r="AX79" i="232" s="1"/>
  <c r="AW81" i="232"/>
  <c r="AX81" i="232" s="1"/>
  <c r="AW83" i="232"/>
  <c r="AX83" i="232" s="1"/>
  <c r="AW87" i="232"/>
  <c r="AX87" i="232" s="1"/>
  <c r="AW92" i="232"/>
  <c r="AX92" i="232" s="1"/>
  <c r="AW93" i="232"/>
  <c r="AX93" i="232" s="1"/>
  <c r="AW10" i="232"/>
  <c r="AX10" i="232" s="1"/>
  <c r="AW21" i="232"/>
  <c r="AX21" i="232" s="1"/>
  <c r="AW23" i="232"/>
  <c r="AW39" i="232"/>
  <c r="AX39" i="232" s="1"/>
  <c r="AX42" i="232"/>
  <c r="AW47" i="232"/>
  <c r="AX47" i="232" s="1"/>
  <c r="AW60" i="232"/>
  <c r="AX60" i="232" s="1"/>
  <c r="AX66" i="232"/>
  <c r="AW71" i="232"/>
  <c r="AX71" i="232" s="1"/>
  <c r="AW73" i="232"/>
  <c r="AX73" i="232" s="1"/>
  <c r="AW17" i="232"/>
  <c r="AX17" i="232" s="1"/>
  <c r="AW22" i="232"/>
  <c r="AX22" i="232" s="1"/>
  <c r="AW28" i="232"/>
  <c r="AX28" i="232" s="1"/>
  <c r="AW40" i="232"/>
  <c r="AX40" i="232" s="1"/>
  <c r="AW84" i="232"/>
  <c r="AX84" i="232" s="1"/>
  <c r="AX25" i="232"/>
  <c r="AW41" i="232"/>
  <c r="AX41" i="232" s="1"/>
  <c r="AW52" i="232"/>
  <c r="AX52" i="232" s="1"/>
  <c r="AW53" i="232"/>
  <c r="AX53" i="232" s="1"/>
  <c r="AW59" i="232"/>
  <c r="AX59" i="232" s="1"/>
  <c r="AW76" i="232"/>
  <c r="AX76" i="232" s="1"/>
  <c r="AW97" i="232"/>
  <c r="AW99" i="232"/>
  <c r="AX99" i="232" s="1"/>
  <c r="AW13" i="232"/>
  <c r="AX13" i="232" s="1"/>
  <c r="AW14" i="232"/>
  <c r="AX14" i="232" s="1"/>
  <c r="AW16" i="232"/>
  <c r="AX16" i="232" s="1"/>
  <c r="AW27" i="232"/>
  <c r="AW43" i="232"/>
  <c r="AX43" i="232" s="1"/>
  <c r="AW48" i="232"/>
  <c r="AX48" i="232" s="1"/>
  <c r="AW49" i="232"/>
  <c r="AX49" i="232" s="1"/>
  <c r="AW61" i="232"/>
  <c r="AX61" i="232" s="1"/>
  <c r="AW80" i="232"/>
  <c r="AX80" i="232" s="1"/>
  <c r="AW86" i="232"/>
  <c r="AX86" i="232" s="1"/>
  <c r="AX97" i="232"/>
  <c r="AW15" i="232"/>
  <c r="AX15" i="232" s="1"/>
  <c r="AW18" i="232"/>
  <c r="AX18" i="232" s="1"/>
  <c r="AX27" i="232"/>
  <c r="AW54" i="232"/>
  <c r="AX54" i="232" s="1"/>
  <c r="AW63" i="232"/>
  <c r="AX63" i="232" s="1"/>
  <c r="AW91" i="232"/>
  <c r="AX91" i="232" s="1"/>
  <c r="AW25" i="232"/>
  <c r="AW26" i="232"/>
  <c r="AX26" i="232" s="1"/>
  <c r="AW57" i="232"/>
  <c r="AX57" i="232" s="1"/>
  <c r="AW67" i="232"/>
  <c r="AX67" i="232" s="1"/>
  <c r="AW82" i="232"/>
  <c r="AX82" i="232" s="1"/>
  <c r="AW38" i="232"/>
  <c r="AX38" i="232" s="1"/>
  <c r="AW56" i="232"/>
  <c r="AX56" i="232" s="1"/>
  <c r="AW70" i="232"/>
  <c r="AX70" i="232" s="1"/>
  <c r="AX89" i="232"/>
  <c r="AW90" i="232"/>
  <c r="AX90" i="232" s="1"/>
  <c r="AW31" i="232"/>
  <c r="AW85" i="232"/>
  <c r="AX85" i="232" s="1"/>
  <c r="AW19" i="232"/>
  <c r="AX19" i="232" s="1"/>
  <c r="AW29" i="232"/>
  <c r="AX29" i="232" s="1"/>
  <c r="AX31" i="232"/>
  <c r="AW62" i="232"/>
  <c r="AX62" i="232" s="1"/>
  <c r="AW72" i="232"/>
  <c r="AX72" i="232" s="1"/>
  <c r="AW12" i="232"/>
  <c r="AX12" i="232" s="1"/>
  <c r="AW37" i="232"/>
  <c r="AX37" i="232" s="1"/>
  <c r="AW74" i="232"/>
  <c r="AX74" i="232" s="1"/>
  <c r="AW11" i="232"/>
  <c r="AX11" i="232" s="1"/>
  <c r="AX23" i="232"/>
  <c r="AW46" i="232"/>
  <c r="AX46" i="232" s="1"/>
  <c r="AW51" i="232"/>
  <c r="AW68" i="232"/>
  <c r="AX68" i="232" s="1"/>
  <c r="AW24" i="232"/>
  <c r="AX24" i="232" s="1"/>
  <c r="AX51" i="232"/>
  <c r="AW65" i="232"/>
  <c r="AX65" i="232" s="1"/>
  <c r="AW77" i="232"/>
  <c r="AX77" i="232" s="1"/>
  <c r="AW78" i="232"/>
  <c r="AX78" i="232" s="1"/>
  <c r="AW20" i="232"/>
  <c r="AX20" i="232" s="1"/>
  <c r="AW89" i="232"/>
  <c r="AW33" i="232"/>
  <c r="AX33" i="232" s="1"/>
  <c r="AW45" i="232"/>
  <c r="AX45" i="232" s="1"/>
  <c r="AW88" i="232"/>
  <c r="AX88" i="232" s="1"/>
  <c r="AW95" i="232"/>
  <c r="AX95" i="232" s="1"/>
  <c r="AW34" i="232"/>
  <c r="AX34" i="232" s="1"/>
  <c r="AW35" i="232"/>
  <c r="AX35" i="232" s="1"/>
  <c r="AQ11" i="233"/>
  <c r="AR11" i="233" s="1"/>
  <c r="AQ21" i="233"/>
  <c r="AR21" i="233" s="1"/>
  <c r="AQ24" i="233"/>
  <c r="AR24" i="233" s="1"/>
  <c r="AQ35" i="233"/>
  <c r="AR35" i="233" s="1"/>
  <c r="AQ41" i="233"/>
  <c r="AR41" i="233" s="1"/>
  <c r="AQ14" i="233"/>
  <c r="AR14" i="233" s="1"/>
  <c r="AQ26" i="233"/>
  <c r="AR26" i="233" s="1"/>
  <c r="AQ28" i="233"/>
  <c r="AR28" i="233" s="1"/>
  <c r="AR30" i="233"/>
  <c r="AQ20" i="233"/>
  <c r="AR20" i="233" s="1"/>
  <c r="AQ29" i="233"/>
  <c r="AR29" i="233" s="1"/>
  <c r="AQ42" i="233"/>
  <c r="AQ44" i="233"/>
  <c r="AQ57" i="233"/>
  <c r="AQ65" i="233"/>
  <c r="AR68" i="233"/>
  <c r="AQ71" i="233"/>
  <c r="AR71" i="233" s="1"/>
  <c r="AQ75" i="233"/>
  <c r="AR75" i="233" s="1"/>
  <c r="AQ89" i="233"/>
  <c r="AR89" i="233" s="1"/>
  <c r="AQ91" i="233"/>
  <c r="AR91" i="233" s="1"/>
  <c r="AQ95" i="233"/>
  <c r="AR95" i="233" s="1"/>
  <c r="AQ23" i="233"/>
  <c r="AR23" i="233" s="1"/>
  <c r="AQ34" i="233"/>
  <c r="AR34" i="233" s="1"/>
  <c r="AR42" i="233"/>
  <c r="AR44" i="233"/>
  <c r="AQ50" i="233"/>
  <c r="AR50" i="233" s="1"/>
  <c r="AR57" i="233"/>
  <c r="AQ62" i="233"/>
  <c r="AR62" i="233" s="1"/>
  <c r="AR65" i="233"/>
  <c r="AQ73" i="233"/>
  <c r="AR73" i="233" s="1"/>
  <c r="AQ82" i="233"/>
  <c r="AR82" i="233" s="1"/>
  <c r="AQ46" i="233"/>
  <c r="AR46" i="233" s="1"/>
  <c r="AQ48" i="233"/>
  <c r="AR48" i="233" s="1"/>
  <c r="AQ52" i="233"/>
  <c r="AQ67" i="233"/>
  <c r="AR67" i="233" s="1"/>
  <c r="AQ79" i="233"/>
  <c r="AR79" i="233" s="1"/>
  <c r="AQ86" i="233"/>
  <c r="AR86" i="233" s="1"/>
  <c r="AQ97" i="233"/>
  <c r="AR97" i="233" s="1"/>
  <c r="AQ40" i="233"/>
  <c r="AR40" i="233" s="1"/>
  <c r="AQ51" i="233"/>
  <c r="AR51" i="233" s="1"/>
  <c r="AQ68" i="233"/>
  <c r="AQ76" i="233"/>
  <c r="AR76" i="233" s="1"/>
  <c r="AQ80" i="233"/>
  <c r="AR80" i="233" s="1"/>
  <c r="AQ93" i="233"/>
  <c r="AR93" i="233" s="1"/>
  <c r="AQ13" i="233"/>
  <c r="AR13" i="233" s="1"/>
  <c r="AQ38" i="233"/>
  <c r="AR38" i="233" s="1"/>
  <c r="AQ59" i="233"/>
  <c r="AR59" i="233" s="1"/>
  <c r="AQ69" i="233"/>
  <c r="AR69" i="233" s="1"/>
  <c r="AQ87" i="233"/>
  <c r="AR87" i="233" s="1"/>
  <c r="AQ43" i="233"/>
  <c r="AR43" i="233" s="1"/>
  <c r="AQ53" i="233"/>
  <c r="AR53" i="233" s="1"/>
  <c r="AQ72" i="233"/>
  <c r="AR72" i="233" s="1"/>
  <c r="AQ96" i="233"/>
  <c r="AR96" i="233" s="1"/>
  <c r="AQ19" i="233"/>
  <c r="AR19" i="233" s="1"/>
  <c r="AQ22" i="233"/>
  <c r="AR22" i="233" s="1"/>
  <c r="AQ27" i="233"/>
  <c r="AR27" i="233" s="1"/>
  <c r="AQ36" i="233"/>
  <c r="AR36" i="233" s="1"/>
  <c r="AQ37" i="233"/>
  <c r="AR37" i="233" s="1"/>
  <c r="AQ58" i="233"/>
  <c r="AR58" i="233" s="1"/>
  <c r="AQ66" i="233"/>
  <c r="AQ74" i="233"/>
  <c r="AR74" i="233" s="1"/>
  <c r="AQ15" i="233"/>
  <c r="AR15" i="233" s="1"/>
  <c r="AQ18" i="233"/>
  <c r="AR18" i="233" s="1"/>
  <c r="AQ12" i="233"/>
  <c r="AR12" i="233" s="1"/>
  <c r="AQ32" i="233"/>
  <c r="AR32" i="233" s="1"/>
  <c r="AQ55" i="233"/>
  <c r="AR55" i="233" s="1"/>
  <c r="AQ64" i="233"/>
  <c r="AR64" i="233" s="1"/>
  <c r="AQ77" i="233"/>
  <c r="AR77" i="233" s="1"/>
  <c r="AQ17" i="233"/>
  <c r="AR17" i="233" s="1"/>
  <c r="AQ63" i="233"/>
  <c r="AR63" i="233" s="1"/>
  <c r="AQ81" i="233"/>
  <c r="AR81" i="233" s="1"/>
  <c r="AQ47" i="233"/>
  <c r="AR47" i="233" s="1"/>
  <c r="AQ56" i="233"/>
  <c r="AR56" i="233" s="1"/>
  <c r="AQ60" i="233"/>
  <c r="AR60" i="233" s="1"/>
  <c r="AQ70" i="233"/>
  <c r="AR70" i="233" s="1"/>
  <c r="AQ88" i="233"/>
  <c r="AR88" i="233" s="1"/>
  <c r="AQ31" i="233"/>
  <c r="AR31" i="233" s="1"/>
  <c r="AQ25" i="233"/>
  <c r="AR25" i="233" s="1"/>
  <c r="AQ39" i="233"/>
  <c r="AR39" i="233" s="1"/>
  <c r="AR66" i="233"/>
  <c r="AQ98" i="233"/>
  <c r="AR98" i="233" s="1"/>
  <c r="AQ99" i="233"/>
  <c r="AR99" i="233" s="1"/>
  <c r="AQ16" i="233"/>
  <c r="AR16" i="233" s="1"/>
  <c r="AQ45" i="233"/>
  <c r="AR45" i="233" s="1"/>
  <c r="AQ54" i="233"/>
  <c r="AR54" i="233"/>
  <c r="AQ78" i="233"/>
  <c r="AR78" i="233" s="1"/>
  <c r="AQ83" i="233"/>
  <c r="AR83" i="233" s="1"/>
  <c r="AQ94" i="233"/>
  <c r="AR94" i="233" s="1"/>
  <c r="AQ30" i="233"/>
  <c r="AQ84" i="233"/>
  <c r="AR84" i="233" s="1"/>
  <c r="AQ85" i="233"/>
  <c r="AR85" i="233" s="1"/>
  <c r="AQ49" i="233"/>
  <c r="AR49" i="233" s="1"/>
  <c r="AR52" i="233"/>
  <c r="AQ61" i="233"/>
  <c r="AR61" i="233" s="1"/>
  <c r="AQ92" i="233"/>
  <c r="AR92" i="233" s="1"/>
  <c r="AQ10" i="233"/>
  <c r="AR10" i="233" s="1"/>
  <c r="AQ33" i="233"/>
  <c r="AR33" i="233" s="1"/>
  <c r="AQ90" i="233"/>
  <c r="AR90" i="233" s="1"/>
  <c r="AL10" i="234"/>
  <c r="AK15" i="234"/>
  <c r="AK20" i="234"/>
  <c r="AK10" i="234"/>
  <c r="AK12" i="234"/>
  <c r="AL12" i="234" s="1"/>
  <c r="AK11" i="234"/>
  <c r="AL11" i="234" s="1"/>
  <c r="AL18" i="234"/>
  <c r="AK25" i="234"/>
  <c r="AL28" i="234"/>
  <c r="AK36" i="234"/>
  <c r="AL36" i="234" s="1"/>
  <c r="AK58" i="234"/>
  <c r="AL58" i="234" s="1"/>
  <c r="AK83" i="234"/>
  <c r="AL83" i="234" s="1"/>
  <c r="AK13" i="234"/>
  <c r="AL13" i="234" s="1"/>
  <c r="AL15" i="234"/>
  <c r="AL25" i="234"/>
  <c r="AK27" i="234"/>
  <c r="AL27" i="234" s="1"/>
  <c r="AK31" i="234"/>
  <c r="AK46" i="234"/>
  <c r="AK52" i="234"/>
  <c r="AK61" i="234"/>
  <c r="AL61" i="234" s="1"/>
  <c r="AL31" i="234"/>
  <c r="AK42" i="234"/>
  <c r="AL42" i="234" s="1"/>
  <c r="AL46" i="234"/>
  <c r="AL52" i="234"/>
  <c r="AK55" i="234"/>
  <c r="AK18" i="234"/>
  <c r="AK28" i="234"/>
  <c r="AK32" i="234"/>
  <c r="AL32" i="234" s="1"/>
  <c r="AK39" i="234"/>
  <c r="AL39" i="234" s="1"/>
  <c r="AK43" i="234"/>
  <c r="AL43" i="234" s="1"/>
  <c r="AK47" i="234"/>
  <c r="AL47" i="234" s="1"/>
  <c r="AK68" i="234"/>
  <c r="AL68" i="234" s="1"/>
  <c r="AK71" i="234"/>
  <c r="AL71" i="234" s="1"/>
  <c r="AK74" i="234"/>
  <c r="AL74" i="234" s="1"/>
  <c r="AK80" i="234"/>
  <c r="AK82" i="234"/>
  <c r="AL82" i="234" s="1"/>
  <c r="AK93" i="234"/>
  <c r="AK96" i="234"/>
  <c r="AL96" i="234" s="1"/>
  <c r="AK30" i="234"/>
  <c r="AL30" i="234" s="1"/>
  <c r="AK37" i="234"/>
  <c r="AL37" i="234" s="1"/>
  <c r="AK51" i="234"/>
  <c r="AK78" i="234"/>
  <c r="AL80" i="234"/>
  <c r="AK92" i="234"/>
  <c r="AL92" i="234" s="1"/>
  <c r="AL93" i="234"/>
  <c r="AK99" i="234"/>
  <c r="AK16" i="234"/>
  <c r="AL16" i="234" s="1"/>
  <c r="AK17" i="234"/>
  <c r="AK33" i="234"/>
  <c r="AL33" i="234" s="1"/>
  <c r="AK48" i="234"/>
  <c r="AL48" i="234" s="1"/>
  <c r="AL51" i="234"/>
  <c r="AK76" i="234"/>
  <c r="AL76" i="234" s="1"/>
  <c r="AL78" i="234"/>
  <c r="AK87" i="234"/>
  <c r="AL87" i="234" s="1"/>
  <c r="AK90" i="234"/>
  <c r="AK94" i="234"/>
  <c r="AL94" i="234" s="1"/>
  <c r="AL99" i="234"/>
  <c r="AL20" i="234"/>
  <c r="AK22" i="234"/>
  <c r="AL22" i="234" s="1"/>
  <c r="AL60" i="234"/>
  <c r="AL65" i="234"/>
  <c r="AK53" i="234"/>
  <c r="AL53" i="234" s="1"/>
  <c r="AK75" i="234"/>
  <c r="AL75" i="234" s="1"/>
  <c r="AK86" i="234"/>
  <c r="AL86" i="234" s="1"/>
  <c r="AK44" i="234"/>
  <c r="AL55" i="234"/>
  <c r="AK72" i="234"/>
  <c r="AL72" i="234" s="1"/>
  <c r="AK79" i="234"/>
  <c r="AL79" i="234" s="1"/>
  <c r="AK81" i="234"/>
  <c r="AK95" i="234"/>
  <c r="AL95" i="234" s="1"/>
  <c r="AL17" i="234"/>
  <c r="AK26" i="234"/>
  <c r="AL26" i="234" s="1"/>
  <c r="AK29" i="234"/>
  <c r="AL29" i="234" s="1"/>
  <c r="AK34" i="234"/>
  <c r="AK35" i="234"/>
  <c r="AL35" i="234" s="1"/>
  <c r="AK41" i="234"/>
  <c r="AL41" i="234" s="1"/>
  <c r="AL44" i="234"/>
  <c r="AK49" i="234"/>
  <c r="AK56" i="234"/>
  <c r="AL56" i="234" s="1"/>
  <c r="AK69" i="234"/>
  <c r="AL69" i="234" s="1"/>
  <c r="AK73" i="234"/>
  <c r="AL73" i="234" s="1"/>
  <c r="AK77" i="234"/>
  <c r="AL77" i="234" s="1"/>
  <c r="AL81" i="234"/>
  <c r="AK97" i="234"/>
  <c r="AL97" i="234" s="1"/>
  <c r="AK19" i="234"/>
  <c r="AL19" i="234" s="1"/>
  <c r="AL34" i="234"/>
  <c r="AL49" i="234"/>
  <c r="AK57" i="234"/>
  <c r="AL57" i="234" s="1"/>
  <c r="AK60" i="234"/>
  <c r="AK62" i="234"/>
  <c r="AK63" i="234"/>
  <c r="AL63" i="234" s="1"/>
  <c r="AK70" i="234"/>
  <c r="AL70" i="234" s="1"/>
  <c r="AK24" i="234"/>
  <c r="AL24" i="234" s="1"/>
  <c r="AK50" i="234"/>
  <c r="AL50" i="234" s="1"/>
  <c r="AK59" i="234"/>
  <c r="AL62" i="234"/>
  <c r="AK67" i="234"/>
  <c r="AL67" i="234" s="1"/>
  <c r="AK21" i="234"/>
  <c r="AL21" i="234" s="1"/>
  <c r="AL59" i="234"/>
  <c r="AK64" i="234"/>
  <c r="AL64" i="234" s="1"/>
  <c r="AK65" i="234"/>
  <c r="AK66" i="234"/>
  <c r="AL66" i="234" s="1"/>
  <c r="AK45" i="234"/>
  <c r="AL45" i="234" s="1"/>
  <c r="AK54" i="234"/>
  <c r="AL54" i="234" s="1"/>
  <c r="AK85" i="234"/>
  <c r="AL85" i="234" s="1"/>
  <c r="AK91" i="234"/>
  <c r="AL91" i="234" s="1"/>
  <c r="AK88" i="234"/>
  <c r="AL88" i="234" s="1"/>
  <c r="AL90" i="234"/>
  <c r="AK14" i="234"/>
  <c r="AL14" i="234" s="1"/>
  <c r="AK38" i="234"/>
  <c r="AL38" i="234" s="1"/>
  <c r="AK98" i="234"/>
  <c r="AL98" i="234" s="1"/>
  <c r="AK40" i="234"/>
  <c r="AL40" i="234" s="1"/>
  <c r="AK89" i="234"/>
  <c r="AL89" i="234" s="1"/>
  <c r="AK84" i="234"/>
  <c r="AL84" i="234" s="1"/>
  <c r="AK23" i="234"/>
  <c r="AL23" i="234" s="1"/>
  <c r="AZ13" i="234"/>
  <c r="BA13" i="234" s="1"/>
  <c r="AZ22" i="234"/>
  <c r="BA22" i="234" s="1"/>
  <c r="AZ24" i="234"/>
  <c r="AZ11" i="234"/>
  <c r="BA11" i="234" s="1"/>
  <c r="BA24" i="234"/>
  <c r="AZ27" i="234"/>
  <c r="BA27" i="234" s="1"/>
  <c r="AZ38" i="234"/>
  <c r="BA38" i="234" s="1"/>
  <c r="AZ42" i="234"/>
  <c r="BA42" i="234" s="1"/>
  <c r="AZ46" i="234"/>
  <c r="AZ55" i="234"/>
  <c r="BA55" i="234" s="1"/>
  <c r="AZ57" i="234"/>
  <c r="BA57" i="234" s="1"/>
  <c r="AZ63" i="234"/>
  <c r="AZ71" i="234"/>
  <c r="BA71" i="234" s="1"/>
  <c r="AZ79" i="234"/>
  <c r="BA79" i="234" s="1"/>
  <c r="AZ81" i="234"/>
  <c r="AZ95" i="234"/>
  <c r="BA95" i="234" s="1"/>
  <c r="BA96" i="234"/>
  <c r="AZ10" i="234"/>
  <c r="BA10" i="234" s="1"/>
  <c r="AZ31" i="234"/>
  <c r="AZ34" i="234"/>
  <c r="AZ45" i="234"/>
  <c r="BA45" i="234" s="1"/>
  <c r="BA46" i="234"/>
  <c r="AZ54" i="234"/>
  <c r="BA54" i="234" s="1"/>
  <c r="AZ62" i="234"/>
  <c r="BA62" i="234" s="1"/>
  <c r="BA63" i="234"/>
  <c r="AZ20" i="234"/>
  <c r="BA20" i="234" s="1"/>
  <c r="AZ26" i="234"/>
  <c r="BA31" i="234"/>
  <c r="BA34" i="234"/>
  <c r="AZ35" i="234"/>
  <c r="BA35" i="234" s="1"/>
  <c r="AZ16" i="234"/>
  <c r="BA16" i="234" s="1"/>
  <c r="AZ39" i="234"/>
  <c r="BA39" i="234" s="1"/>
  <c r="AZ52" i="234"/>
  <c r="BA52" i="234" s="1"/>
  <c r="AZ61" i="234"/>
  <c r="BA61" i="234" s="1"/>
  <c r="AZ67" i="234"/>
  <c r="BA67" i="234" s="1"/>
  <c r="AZ69" i="234"/>
  <c r="BA69" i="234" s="1"/>
  <c r="BA72" i="234"/>
  <c r="AZ74" i="234"/>
  <c r="BA74" i="234" s="1"/>
  <c r="AZ21" i="234"/>
  <c r="AZ44" i="234"/>
  <c r="BA44" i="234" s="1"/>
  <c r="AZ56" i="234"/>
  <c r="BA56" i="234" s="1"/>
  <c r="AZ64" i="234"/>
  <c r="BA64" i="234" s="1"/>
  <c r="AZ90" i="234"/>
  <c r="BA90" i="234" s="1"/>
  <c r="AZ92" i="234"/>
  <c r="BA92" i="234" s="1"/>
  <c r="AZ12" i="234"/>
  <c r="BA12" i="234" s="1"/>
  <c r="AZ18" i="234"/>
  <c r="BA18" i="234" s="1"/>
  <c r="BA21" i="234"/>
  <c r="AZ23" i="234"/>
  <c r="BA23" i="234" s="1"/>
  <c r="AZ40" i="234"/>
  <c r="BA40" i="234" s="1"/>
  <c r="AZ59" i="234"/>
  <c r="BA59" i="234" s="1"/>
  <c r="AZ72" i="234"/>
  <c r="BA81" i="234"/>
  <c r="AZ84" i="234"/>
  <c r="BA84" i="234" s="1"/>
  <c r="AZ89" i="234"/>
  <c r="BA89" i="234" s="1"/>
  <c r="AZ29" i="234"/>
  <c r="BA29" i="234" s="1"/>
  <c r="AZ50" i="234"/>
  <c r="AZ75" i="234"/>
  <c r="BA75" i="234" s="1"/>
  <c r="AZ98" i="234"/>
  <c r="BA98" i="234" s="1"/>
  <c r="AZ43" i="234"/>
  <c r="BA43" i="234" s="1"/>
  <c r="BA49" i="234"/>
  <c r="AZ66" i="234"/>
  <c r="BA66" i="234" s="1"/>
  <c r="BA76" i="234"/>
  <c r="AZ85" i="234"/>
  <c r="BA85" i="234" s="1"/>
  <c r="AZ96" i="234"/>
  <c r="AZ14" i="234"/>
  <c r="BA14" i="234" s="1"/>
  <c r="AZ30" i="234"/>
  <c r="BA30" i="234" s="1"/>
  <c r="AZ36" i="234"/>
  <c r="BA36" i="234" s="1"/>
  <c r="AZ91" i="234"/>
  <c r="BA91" i="234" s="1"/>
  <c r="AZ17" i="234"/>
  <c r="BA17" i="234" s="1"/>
  <c r="AZ53" i="234"/>
  <c r="BA53" i="234" s="1"/>
  <c r="AZ73" i="234"/>
  <c r="BA73" i="234" s="1"/>
  <c r="AZ19" i="234"/>
  <c r="BA19" i="234" s="1"/>
  <c r="AZ32" i="234"/>
  <c r="AZ41" i="234"/>
  <c r="AZ51" i="234"/>
  <c r="BA51" i="234" s="1"/>
  <c r="AZ68" i="234"/>
  <c r="BA68" i="234" s="1"/>
  <c r="AZ28" i="234"/>
  <c r="BA28" i="234" s="1"/>
  <c r="BA32" i="234"/>
  <c r="BA41" i="234"/>
  <c r="BA50" i="234"/>
  <c r="AZ60" i="234"/>
  <c r="AZ76" i="234"/>
  <c r="AZ78" i="234"/>
  <c r="BA78" i="234" s="1"/>
  <c r="AZ15" i="234"/>
  <c r="BA15" i="234" s="1"/>
  <c r="AZ83" i="234"/>
  <c r="BA83" i="234" s="1"/>
  <c r="AZ37" i="234"/>
  <c r="BA37" i="234" s="1"/>
  <c r="BA60" i="234"/>
  <c r="AZ93" i="234"/>
  <c r="BA93" i="234" s="1"/>
  <c r="AZ47" i="234"/>
  <c r="BA47" i="234" s="1"/>
  <c r="AZ65" i="234"/>
  <c r="BA65" i="234" s="1"/>
  <c r="AZ82" i="234"/>
  <c r="BA82" i="234" s="1"/>
  <c r="BA26" i="234"/>
  <c r="AZ77" i="234"/>
  <c r="BA77" i="234" s="1"/>
  <c r="AZ80" i="234"/>
  <c r="BA80" i="234" s="1"/>
  <c r="AZ86" i="234"/>
  <c r="BA86" i="234" s="1"/>
  <c r="AZ87" i="234"/>
  <c r="BA87" i="234" s="1"/>
  <c r="AZ94" i="234"/>
  <c r="BA94" i="234" s="1"/>
  <c r="AZ25" i="234"/>
  <c r="BA25" i="234" s="1"/>
  <c r="AZ58" i="234"/>
  <c r="BA58" i="234" s="1"/>
  <c r="AZ97" i="234"/>
  <c r="BA97" i="234" s="1"/>
  <c r="AZ49" i="234"/>
  <c r="AZ33" i="234"/>
  <c r="BA33" i="234" s="1"/>
  <c r="AZ99" i="234"/>
  <c r="BA99" i="234" s="1"/>
  <c r="AZ48" i="234"/>
  <c r="BA48" i="234" s="1"/>
  <c r="AZ88" i="234"/>
  <c r="BA88" i="234" s="1"/>
  <c r="AZ70" i="234"/>
  <c r="BA70" i="234" s="1"/>
  <c r="AT11" i="235"/>
  <c r="AU11" i="235" s="1"/>
  <c r="AT13" i="235"/>
  <c r="AT17" i="235"/>
  <c r="AT39" i="235"/>
  <c r="AU39" i="235" s="1"/>
  <c r="AT52" i="235"/>
  <c r="AU52" i="235" s="1"/>
  <c r="AU56" i="235"/>
  <c r="AT60" i="235"/>
  <c r="AT62" i="235"/>
  <c r="AU13" i="235"/>
  <c r="AU17" i="235"/>
  <c r="AT26" i="235"/>
  <c r="AU26" i="235" s="1"/>
  <c r="AT32" i="235"/>
  <c r="AU32" i="235" s="1"/>
  <c r="AT41" i="235"/>
  <c r="AU41" i="235" s="1"/>
  <c r="AT44" i="235"/>
  <c r="AT47" i="235"/>
  <c r="AU47" i="235" s="1"/>
  <c r="AT35" i="235"/>
  <c r="AT38" i="235"/>
  <c r="AU38" i="235" s="1"/>
  <c r="AU44" i="235"/>
  <c r="AT49" i="235"/>
  <c r="AT54" i="235"/>
  <c r="AU54" i="235" s="1"/>
  <c r="AT77" i="235"/>
  <c r="AU77" i="235" s="1"/>
  <c r="AT15" i="235"/>
  <c r="AU15" i="235" s="1"/>
  <c r="AT20" i="235"/>
  <c r="AU20" i="235" s="1"/>
  <c r="AT22" i="235"/>
  <c r="AU22" i="235" s="1"/>
  <c r="AU48" i="235"/>
  <c r="AT50" i="235"/>
  <c r="AU50" i="235" s="1"/>
  <c r="AT56" i="235"/>
  <c r="AT14" i="235"/>
  <c r="AU14" i="235" s="1"/>
  <c r="AT21" i="235"/>
  <c r="AU21" i="235" s="1"/>
  <c r="AT25" i="235"/>
  <c r="AU25" i="235" s="1"/>
  <c r="AT29" i="235"/>
  <c r="AT46" i="235"/>
  <c r="AU49" i="235"/>
  <c r="AT58" i="235"/>
  <c r="AU58" i="235" s="1"/>
  <c r="AT76" i="235"/>
  <c r="AT80" i="235"/>
  <c r="AU80" i="235" s="1"/>
  <c r="AT95" i="235"/>
  <c r="AU95" i="235" s="1"/>
  <c r="AT97" i="235"/>
  <c r="AT16" i="235"/>
  <c r="AU16" i="235" s="1"/>
  <c r="AT24" i="235"/>
  <c r="AU24" i="235" s="1"/>
  <c r="AU29" i="235"/>
  <c r="AT36" i="235"/>
  <c r="AU36" i="235" s="1"/>
  <c r="AT43" i="235"/>
  <c r="AU43" i="235" s="1"/>
  <c r="AU46" i="235"/>
  <c r="AT59" i="235"/>
  <c r="AU59" i="235" s="1"/>
  <c r="AT72" i="235"/>
  <c r="AU72" i="235" s="1"/>
  <c r="AU76" i="235"/>
  <c r="AT87" i="235"/>
  <c r="AU87" i="235" s="1"/>
  <c r="AT89" i="235"/>
  <c r="AU89" i="235" s="1"/>
  <c r="AU97" i="235"/>
  <c r="AT37" i="235"/>
  <c r="AU37" i="235" s="1"/>
  <c r="AT64" i="235"/>
  <c r="AU64" i="235" s="1"/>
  <c r="AT70" i="235"/>
  <c r="AU70" i="235" s="1"/>
  <c r="AT74" i="235"/>
  <c r="AT85" i="235"/>
  <c r="AU85" i="235" s="1"/>
  <c r="AT93" i="235"/>
  <c r="AU93" i="235" s="1"/>
  <c r="AT10" i="235"/>
  <c r="AU10" i="235" s="1"/>
  <c r="AT12" i="235"/>
  <c r="AU12" i="235" s="1"/>
  <c r="AU19" i="235"/>
  <c r="AT23" i="235"/>
  <c r="AU23" i="235" s="1"/>
  <c r="AT28" i="235"/>
  <c r="AU28" i="235" s="1"/>
  <c r="AU35" i="235"/>
  <c r="AT65" i="235"/>
  <c r="AU65" i="235" s="1"/>
  <c r="AT33" i="235"/>
  <c r="AU33" i="235" s="1"/>
  <c r="AT40" i="235"/>
  <c r="AU40" i="235" s="1"/>
  <c r="AT71" i="235"/>
  <c r="AU71" i="235" s="1"/>
  <c r="AT86" i="235"/>
  <c r="AU86" i="235" s="1"/>
  <c r="AT91" i="235"/>
  <c r="AU91" i="235" s="1"/>
  <c r="AU94" i="235"/>
  <c r="AT31" i="235"/>
  <c r="AU31" i="235" s="1"/>
  <c r="AT48" i="235"/>
  <c r="AT51" i="235"/>
  <c r="AU51" i="235" s="1"/>
  <c r="AT53" i="235"/>
  <c r="AU53" i="235" s="1"/>
  <c r="AT92" i="235"/>
  <c r="AT73" i="235"/>
  <c r="AU73" i="235" s="1"/>
  <c r="AU74" i="235"/>
  <c r="AT75" i="235"/>
  <c r="AU75" i="235" s="1"/>
  <c r="AT79" i="235"/>
  <c r="AU79" i="235" s="1"/>
  <c r="AT88" i="235"/>
  <c r="AU88" i="235" s="1"/>
  <c r="AU92" i="235"/>
  <c r="AT94" i="235"/>
  <c r="AT96" i="235"/>
  <c r="AU96" i="235" s="1"/>
  <c r="AT98" i="235"/>
  <c r="AU98" i="235" s="1"/>
  <c r="AT99" i="235"/>
  <c r="AU99" i="235" s="1"/>
  <c r="AT66" i="235"/>
  <c r="AU66" i="235" s="1"/>
  <c r="AT83" i="235"/>
  <c r="AU83" i="235" s="1"/>
  <c r="AT34" i="235"/>
  <c r="AU34" i="235" s="1"/>
  <c r="AT45" i="235"/>
  <c r="AU45" i="235" s="1"/>
  <c r="AT67" i="235"/>
  <c r="AU67" i="235" s="1"/>
  <c r="AT55" i="235"/>
  <c r="AU55" i="235" s="1"/>
  <c r="AU60" i="235"/>
  <c r="AT68" i="235"/>
  <c r="AU68" i="235" s="1"/>
  <c r="AT78" i="235"/>
  <c r="AU78" i="235" s="1"/>
  <c r="AT81" i="235"/>
  <c r="AU81" i="235" s="1"/>
  <c r="AT82" i="235"/>
  <c r="AU82" i="235" s="1"/>
  <c r="AT90" i="235"/>
  <c r="AU90" i="235" s="1"/>
  <c r="AU62" i="235"/>
  <c r="AT57" i="235"/>
  <c r="AU57" i="235" s="1"/>
  <c r="AT42" i="235"/>
  <c r="AU42" i="235" s="1"/>
  <c r="AT18" i="235"/>
  <c r="AU18" i="235" s="1"/>
  <c r="AT19" i="235"/>
  <c r="AT61" i="235"/>
  <c r="AU61" i="235" s="1"/>
  <c r="AT84" i="235"/>
  <c r="AU84" i="235" s="1"/>
  <c r="AT27" i="235"/>
  <c r="AU27" i="235" s="1"/>
  <c r="AT30" i="235"/>
  <c r="AU30" i="235" s="1"/>
  <c r="AT69" i="235"/>
  <c r="AU69" i="235" s="1"/>
  <c r="AT63" i="235"/>
  <c r="AU63" i="235" s="1"/>
  <c r="AN10" i="236"/>
  <c r="AN15" i="236"/>
  <c r="AO15" i="236" s="1"/>
  <c r="AN28" i="236"/>
  <c r="AO28" i="236" s="1"/>
  <c r="AN33" i="236"/>
  <c r="AO33" i="236" s="1"/>
  <c r="AN38" i="236"/>
  <c r="AO38" i="236" s="1"/>
  <c r="AO10" i="236"/>
  <c r="AN20" i="236"/>
  <c r="AO20" i="236" s="1"/>
  <c r="AN13" i="236"/>
  <c r="AO13" i="236" s="1"/>
  <c r="AN31" i="236"/>
  <c r="AO31" i="236" s="1"/>
  <c r="AN22" i="236"/>
  <c r="AO22" i="236" s="1"/>
  <c r="AN36" i="236"/>
  <c r="AO36" i="236" s="1"/>
  <c r="AN12" i="236"/>
  <c r="AO12" i="236" s="1"/>
  <c r="AO49" i="236"/>
  <c r="AN58" i="236"/>
  <c r="AO58" i="236" s="1"/>
  <c r="AN62" i="236"/>
  <c r="AO62" i="236" s="1"/>
  <c r="AN67" i="236"/>
  <c r="AO67" i="236" s="1"/>
  <c r="AN70" i="236"/>
  <c r="AO70" i="236" s="1"/>
  <c r="AN24" i="236"/>
  <c r="AO24" i="236" s="1"/>
  <c r="AN25" i="236"/>
  <c r="AO25" i="236" s="1"/>
  <c r="AN35" i="236"/>
  <c r="AO35" i="236" s="1"/>
  <c r="AN14" i="236"/>
  <c r="AO14" i="236" s="1"/>
  <c r="AN30" i="236"/>
  <c r="AO30" i="236" s="1"/>
  <c r="AN43" i="236"/>
  <c r="AO43" i="236" s="1"/>
  <c r="AN47" i="236"/>
  <c r="AO47" i="236" s="1"/>
  <c r="AN56" i="236"/>
  <c r="AO56" i="236" s="1"/>
  <c r="AN21" i="236"/>
  <c r="AO21" i="236" s="1"/>
  <c r="AN23" i="236"/>
  <c r="AO23" i="236" s="1"/>
  <c r="AN49" i="236"/>
  <c r="AN51" i="236"/>
  <c r="AO51" i="236" s="1"/>
  <c r="AN34" i="236"/>
  <c r="AO34" i="236" s="1"/>
  <c r="AN65" i="236"/>
  <c r="AO75" i="236"/>
  <c r="AO77" i="236"/>
  <c r="AN79" i="236"/>
  <c r="AO79" i="236" s="1"/>
  <c r="AN85" i="236"/>
  <c r="AO85" i="236" s="1"/>
  <c r="AN98" i="236"/>
  <c r="AO98" i="236" s="1"/>
  <c r="AN17" i="236"/>
  <c r="AO17" i="236" s="1"/>
  <c r="AN40" i="236"/>
  <c r="AO40" i="236" s="1"/>
  <c r="AN54" i="236"/>
  <c r="AO54" i="236" s="1"/>
  <c r="AN63" i="236"/>
  <c r="AO65" i="236"/>
  <c r="AN16" i="236"/>
  <c r="AN41" i="236"/>
  <c r="AO41" i="236" s="1"/>
  <c r="AN53" i="236"/>
  <c r="AO53" i="236" s="1"/>
  <c r="AN60" i="236"/>
  <c r="AO60" i="236" s="1"/>
  <c r="AO63" i="236"/>
  <c r="AN82" i="236"/>
  <c r="AO82" i="236" s="1"/>
  <c r="AN89" i="236"/>
  <c r="AO89" i="236" s="1"/>
  <c r="AN93" i="236"/>
  <c r="AO93" i="236" s="1"/>
  <c r="AN95" i="236"/>
  <c r="AN97" i="236"/>
  <c r="AO97" i="236" s="1"/>
  <c r="AN37" i="236"/>
  <c r="AO37" i="236" s="1"/>
  <c r="AN39" i="236"/>
  <c r="AO39" i="236" s="1"/>
  <c r="AN52" i="236"/>
  <c r="AO52" i="236" s="1"/>
  <c r="AO59" i="236"/>
  <c r="AN72" i="236"/>
  <c r="AO72" i="236" s="1"/>
  <c r="AN75" i="236"/>
  <c r="AN77" i="236"/>
  <c r="AO16" i="236"/>
  <c r="AN57" i="236"/>
  <c r="AO57" i="236" s="1"/>
  <c r="AN66" i="236"/>
  <c r="AO66" i="236" s="1"/>
  <c r="AN88" i="236"/>
  <c r="AO88" i="236" s="1"/>
  <c r="AN48" i="236"/>
  <c r="AO48" i="236" s="1"/>
  <c r="AN55" i="236"/>
  <c r="AO55" i="236" s="1"/>
  <c r="AN59" i="236"/>
  <c r="AN64" i="236"/>
  <c r="AO64" i="236" s="1"/>
  <c r="AN83" i="236"/>
  <c r="AN90" i="236"/>
  <c r="AO90" i="236" s="1"/>
  <c r="AN91" i="236"/>
  <c r="AO91" i="236" s="1"/>
  <c r="AN26" i="236"/>
  <c r="AO26" i="236" s="1"/>
  <c r="AN27" i="236"/>
  <c r="AO27" i="236" s="1"/>
  <c r="AN50" i="236"/>
  <c r="AO50" i="236" s="1"/>
  <c r="AN61" i="236"/>
  <c r="AO61" i="236" s="1"/>
  <c r="AN78" i="236"/>
  <c r="AO78" i="236" s="1"/>
  <c r="AN80" i="236"/>
  <c r="AO80" i="236" s="1"/>
  <c r="AN86" i="236"/>
  <c r="AN94" i="236"/>
  <c r="AO94" i="236" s="1"/>
  <c r="AN44" i="236"/>
  <c r="AO44" i="236" s="1"/>
  <c r="AN73" i="236"/>
  <c r="AO73" i="236" s="1"/>
  <c r="AN81" i="236"/>
  <c r="AO81" i="236" s="1"/>
  <c r="AO86" i="236"/>
  <c r="AN42" i="236"/>
  <c r="AO42" i="236" s="1"/>
  <c r="AN71" i="236"/>
  <c r="AN46" i="236"/>
  <c r="AO46" i="236" s="1"/>
  <c r="AN92" i="236"/>
  <c r="AO92" i="236" s="1"/>
  <c r="AN96" i="236"/>
  <c r="AO96" i="236" s="1"/>
  <c r="AN69" i="236"/>
  <c r="AN87" i="236"/>
  <c r="AO87" i="236" s="1"/>
  <c r="AO69" i="236"/>
  <c r="AN18" i="236"/>
  <c r="AO18" i="236" s="1"/>
  <c r="AN68" i="236"/>
  <c r="AO83" i="236"/>
  <c r="AN11" i="236"/>
  <c r="AO11" i="236" s="1"/>
  <c r="AN32" i="236"/>
  <c r="AO32" i="236" s="1"/>
  <c r="AO68" i="236"/>
  <c r="AN29" i="236"/>
  <c r="AO29" i="236" s="1"/>
  <c r="AN74" i="236"/>
  <c r="AO74" i="236" s="1"/>
  <c r="AN76" i="236"/>
  <c r="AO76" i="236" s="1"/>
  <c r="AN84" i="236"/>
  <c r="AO84" i="236" s="1"/>
  <c r="AN45" i="236"/>
  <c r="AO45" i="236" s="1"/>
  <c r="AO95" i="236"/>
  <c r="AO71" i="236"/>
  <c r="AN19" i="236"/>
  <c r="AO19" i="236" s="1"/>
  <c r="AN99" i="236"/>
  <c r="AO99" i="236" s="1"/>
  <c r="AL14" i="237"/>
  <c r="AK16" i="237"/>
  <c r="AL16" i="237" s="1"/>
  <c r="AK45" i="237"/>
  <c r="AK25" i="237"/>
  <c r="AL25" i="237" s="1"/>
  <c r="AK42" i="237"/>
  <c r="AL42" i="237" s="1"/>
  <c r="AL45" i="237"/>
  <c r="AK49" i="237"/>
  <c r="AK52" i="237"/>
  <c r="AL52" i="237" s="1"/>
  <c r="AK55" i="237"/>
  <c r="AL55" i="237" s="1"/>
  <c r="AK70" i="237"/>
  <c r="AL70" i="237" s="1"/>
  <c r="AK20" i="237"/>
  <c r="AL20" i="237" s="1"/>
  <c r="AK29" i="237"/>
  <c r="AL29" i="237" s="1"/>
  <c r="AK31" i="237"/>
  <c r="AL31" i="237" s="1"/>
  <c r="AK43" i="237"/>
  <c r="AL43" i="237" s="1"/>
  <c r="AK48" i="237"/>
  <c r="AL48" i="237" s="1"/>
  <c r="AL49" i="237"/>
  <c r="AK61" i="237"/>
  <c r="AL61" i="237" s="1"/>
  <c r="AK69" i="237"/>
  <c r="AL69" i="237" s="1"/>
  <c r="AK9" i="237"/>
  <c r="AL9" i="237" s="1"/>
  <c r="AK14" i="237"/>
  <c r="AK18" i="237"/>
  <c r="AL18" i="237" s="1"/>
  <c r="AL23" i="237"/>
  <c r="AL34" i="237"/>
  <c r="AK51" i="237"/>
  <c r="AL51" i="237" s="1"/>
  <c r="AL56" i="237"/>
  <c r="AK62" i="237"/>
  <c r="AL62" i="237" s="1"/>
  <c r="AK67" i="237"/>
  <c r="AL67" i="237" s="1"/>
  <c r="AK19" i="237"/>
  <c r="AL19" i="237" s="1"/>
  <c r="AK33" i="237"/>
  <c r="AL33" i="237" s="1"/>
  <c r="AK38" i="237"/>
  <c r="AL38" i="237" s="1"/>
  <c r="AK44" i="237"/>
  <c r="AL44" i="237" s="1"/>
  <c r="AK84" i="237"/>
  <c r="AL84" i="237" s="1"/>
  <c r="AK12" i="237"/>
  <c r="AL12" i="237" s="1"/>
  <c r="AK26" i="237"/>
  <c r="AL26" i="237" s="1"/>
  <c r="AL71" i="237"/>
  <c r="AK74" i="237"/>
  <c r="AL74" i="237" s="1"/>
  <c r="AK77" i="237"/>
  <c r="AL77" i="237" s="1"/>
  <c r="AK11" i="237"/>
  <c r="AL11" i="237" s="1"/>
  <c r="AK21" i="237"/>
  <c r="AL21" i="237" s="1"/>
  <c r="AK23" i="237"/>
  <c r="AK24" i="237"/>
  <c r="AL24" i="237" s="1"/>
  <c r="AK37" i="237"/>
  <c r="AL37" i="237" s="1"/>
  <c r="AL59" i="237"/>
  <c r="AK63" i="237"/>
  <c r="AL63" i="237" s="1"/>
  <c r="AK68" i="237"/>
  <c r="AL68" i="237" s="1"/>
  <c r="AK50" i="237"/>
  <c r="AL50" i="237" s="1"/>
  <c r="AK56" i="237"/>
  <c r="AK64" i="237"/>
  <c r="AK30" i="237"/>
  <c r="AK53" i="237"/>
  <c r="AK54" i="237"/>
  <c r="AL54" i="237" s="1"/>
  <c r="AL64" i="237"/>
  <c r="AK93" i="237"/>
  <c r="AK27" i="237"/>
  <c r="AL27" i="237" s="1"/>
  <c r="AK28" i="237"/>
  <c r="AL30" i="237"/>
  <c r="AK46" i="237"/>
  <c r="AL46" i="237" s="1"/>
  <c r="AL53" i="237"/>
  <c r="AK73" i="237"/>
  <c r="AL73" i="237" s="1"/>
  <c r="AK78" i="237"/>
  <c r="AL78" i="237" s="1"/>
  <c r="AK82" i="237"/>
  <c r="AL82" i="237" s="1"/>
  <c r="AL93" i="237"/>
  <c r="AK10" i="237"/>
  <c r="AL10" i="237" s="1"/>
  <c r="AL28" i="237"/>
  <c r="AK47" i="237"/>
  <c r="AL47" i="237" s="1"/>
  <c r="AK57" i="237"/>
  <c r="AL57" i="237" s="1"/>
  <c r="AK34" i="237"/>
  <c r="AK35" i="237"/>
  <c r="AL35" i="237" s="1"/>
  <c r="AK36" i="237"/>
  <c r="AL36" i="237" s="1"/>
  <c r="AK58" i="237"/>
  <c r="AL58" i="237" s="1"/>
  <c r="AK65" i="237"/>
  <c r="AL65" i="237" s="1"/>
  <c r="AK8" i="237"/>
  <c r="AL8" i="237" s="1"/>
  <c r="AK17" i="237"/>
  <c r="AL17" i="237" s="1"/>
  <c r="AK32" i="237"/>
  <c r="AL32" i="237" s="1"/>
  <c r="AK13" i="237"/>
  <c r="AL13" i="237" s="1"/>
  <c r="AK22" i="237"/>
  <c r="AL22" i="237" s="1"/>
  <c r="AK39" i="237"/>
  <c r="AL39" i="237" s="1"/>
  <c r="AK40" i="237"/>
  <c r="AL40" i="237" s="1"/>
  <c r="AK15" i="237"/>
  <c r="AL15" i="237"/>
  <c r="AL72" i="237"/>
  <c r="AK94" i="237"/>
  <c r="AL94" i="237" s="1"/>
  <c r="AK75" i="237"/>
  <c r="AL75" i="237" s="1"/>
  <c r="AK87" i="237"/>
  <c r="AL95" i="237"/>
  <c r="AL87" i="237"/>
  <c r="AK91" i="237"/>
  <c r="AL91" i="237" s="1"/>
  <c r="AK60" i="237"/>
  <c r="AL60" i="237" s="1"/>
  <c r="AK71" i="237"/>
  <c r="AK72" i="237"/>
  <c r="AK76" i="237"/>
  <c r="AL76" i="237" s="1"/>
  <c r="AK80" i="237"/>
  <c r="AL80" i="237" s="1"/>
  <c r="AK96" i="237"/>
  <c r="AK41" i="237"/>
  <c r="AL41" i="237" s="1"/>
  <c r="AK59" i="237"/>
  <c r="AK79" i="237"/>
  <c r="AL79" i="237" s="1"/>
  <c r="AK92" i="237"/>
  <c r="AK95" i="237"/>
  <c r="AK86" i="237"/>
  <c r="AL86" i="237" s="1"/>
  <c r="AK66" i="237"/>
  <c r="AL66" i="237" s="1"/>
  <c r="AK97" i="237"/>
  <c r="AL97" i="237"/>
  <c r="AL96" i="237"/>
  <c r="AK83" i="237"/>
  <c r="AL83" i="237" s="1"/>
  <c r="AL92" i="237"/>
  <c r="AK89" i="237"/>
  <c r="AK81" i="237"/>
  <c r="AL81" i="237" s="1"/>
  <c r="AL89" i="237"/>
  <c r="AK90" i="237"/>
  <c r="AL90" i="237" s="1"/>
  <c r="AK88" i="237"/>
  <c r="AL88" i="237" s="1"/>
  <c r="AK85" i="237"/>
  <c r="AL85" i="237"/>
  <c r="AZ11" i="237"/>
  <c r="BA11" i="237" s="1"/>
  <c r="AZ13" i="237"/>
  <c r="BA13" i="237" s="1"/>
  <c r="AZ35" i="237"/>
  <c r="BA35" i="237" s="1"/>
  <c r="AZ45" i="237"/>
  <c r="BA45" i="237" s="1"/>
  <c r="AZ48" i="237"/>
  <c r="BA48" i="237" s="1"/>
  <c r="AZ49" i="237"/>
  <c r="BA49" i="237" s="1"/>
  <c r="AZ20" i="237"/>
  <c r="AZ44" i="237"/>
  <c r="BA44" i="237" s="1"/>
  <c r="AZ54" i="237"/>
  <c r="BA55" i="237"/>
  <c r="AZ64" i="237"/>
  <c r="BA64" i="237" s="1"/>
  <c r="AZ65" i="237"/>
  <c r="BA65" i="237" s="1"/>
  <c r="AZ69" i="237"/>
  <c r="AZ15" i="237"/>
  <c r="BA15" i="237" s="1"/>
  <c r="AZ17" i="237"/>
  <c r="BA17" i="237" s="1"/>
  <c r="BA20" i="237"/>
  <c r="AZ22" i="237"/>
  <c r="BA22" i="237" s="1"/>
  <c r="AZ24" i="237"/>
  <c r="AZ40" i="237"/>
  <c r="AZ43" i="237"/>
  <c r="BA43" i="237" s="1"/>
  <c r="BA54" i="237"/>
  <c r="AZ61" i="237"/>
  <c r="BA69" i="237"/>
  <c r="AZ8" i="237"/>
  <c r="BA8" i="237" s="1"/>
  <c r="AZ9" i="237"/>
  <c r="BA9" i="237" s="1"/>
  <c r="AZ27" i="237"/>
  <c r="BA27" i="237" s="1"/>
  <c r="AZ37" i="237"/>
  <c r="BA37" i="237" s="1"/>
  <c r="AZ42" i="237"/>
  <c r="BA42" i="237" s="1"/>
  <c r="AZ51" i="237"/>
  <c r="BA51" i="237" s="1"/>
  <c r="AZ14" i="237"/>
  <c r="BA14" i="237" s="1"/>
  <c r="AZ29" i="237"/>
  <c r="BA29" i="237" s="1"/>
  <c r="BA40" i="237"/>
  <c r="AZ67" i="237"/>
  <c r="BA67" i="237" s="1"/>
  <c r="AZ74" i="237"/>
  <c r="BA74" i="237" s="1"/>
  <c r="AZ83" i="237"/>
  <c r="AZ86" i="237"/>
  <c r="BA86" i="237" s="1"/>
  <c r="AZ16" i="237"/>
  <c r="BA16" i="237" s="1"/>
  <c r="AZ21" i="237"/>
  <c r="BA21" i="237" s="1"/>
  <c r="AZ31" i="237"/>
  <c r="BA31" i="237" s="1"/>
  <c r="AZ53" i="237"/>
  <c r="AZ62" i="237"/>
  <c r="BA62" i="237" s="1"/>
  <c r="AZ10" i="237"/>
  <c r="BA10" i="237" s="1"/>
  <c r="AZ18" i="237"/>
  <c r="BA18" i="237" s="1"/>
  <c r="AZ19" i="237"/>
  <c r="BA19" i="237" s="1"/>
  <c r="AZ23" i="237"/>
  <c r="BA23" i="237" s="1"/>
  <c r="AZ30" i="237"/>
  <c r="BA30" i="237" s="1"/>
  <c r="AZ32" i="237"/>
  <c r="AZ36" i="237"/>
  <c r="AZ47" i="237"/>
  <c r="BA53" i="237"/>
  <c r="BA61" i="237"/>
  <c r="BA70" i="237"/>
  <c r="AZ28" i="237"/>
  <c r="BA28" i="237" s="1"/>
  <c r="AZ34" i="237"/>
  <c r="BA34" i="237" s="1"/>
  <c r="AZ56" i="237"/>
  <c r="BA56" i="237" s="1"/>
  <c r="AZ71" i="237"/>
  <c r="BA71" i="237" s="1"/>
  <c r="AZ12" i="237"/>
  <c r="BA12" i="237" s="1"/>
  <c r="BA24" i="237"/>
  <c r="AZ38" i="237"/>
  <c r="BA38" i="237" s="1"/>
  <c r="AZ39" i="237"/>
  <c r="BA39" i="237" s="1"/>
  <c r="AZ60" i="237"/>
  <c r="BA60" i="237" s="1"/>
  <c r="AZ76" i="237"/>
  <c r="BA76" i="237" s="1"/>
  <c r="AZ93" i="237"/>
  <c r="BA93" i="237" s="1"/>
  <c r="AZ89" i="237"/>
  <c r="BA89" i="237" s="1"/>
  <c r="AZ97" i="237"/>
  <c r="BA97" i="237" s="1"/>
  <c r="AZ55" i="237"/>
  <c r="AZ50" i="237"/>
  <c r="BA50" i="237" s="1"/>
  <c r="AZ52" i="237"/>
  <c r="BA52" i="237" s="1"/>
  <c r="AZ63" i="237"/>
  <c r="BA63" i="237" s="1"/>
  <c r="AZ33" i="237"/>
  <c r="BA33" i="237" s="1"/>
  <c r="AZ46" i="237"/>
  <c r="BA46" i="237" s="1"/>
  <c r="AZ26" i="237"/>
  <c r="BA26" i="237" s="1"/>
  <c r="BA32" i="237"/>
  <c r="BA36" i="237"/>
  <c r="AZ25" i="237"/>
  <c r="BA25" i="237" s="1"/>
  <c r="AZ59" i="237"/>
  <c r="BA59" i="237" s="1"/>
  <c r="AZ84" i="237"/>
  <c r="BA84" i="237" s="1"/>
  <c r="AZ85" i="237"/>
  <c r="BA85" i="237" s="1"/>
  <c r="AZ94" i="237"/>
  <c r="BA94" i="237" s="1"/>
  <c r="AZ90" i="237"/>
  <c r="BA90" i="237" s="1"/>
  <c r="AZ72" i="237"/>
  <c r="AZ75" i="237"/>
  <c r="BA75" i="237" s="1"/>
  <c r="AZ57" i="237"/>
  <c r="BA57" i="237" s="1"/>
  <c r="AZ66" i="237"/>
  <c r="BA66" i="237" s="1"/>
  <c r="AZ41" i="237"/>
  <c r="BA41" i="237" s="1"/>
  <c r="AZ80" i="237"/>
  <c r="BA80" i="237" s="1"/>
  <c r="AZ82" i="237"/>
  <c r="BA82" i="237" s="1"/>
  <c r="AZ88" i="237"/>
  <c r="BA88" i="237" s="1"/>
  <c r="AZ81" i="237"/>
  <c r="BA81" i="237" s="1"/>
  <c r="AZ91" i="237"/>
  <c r="BA91" i="237" s="1"/>
  <c r="AZ92" i="237"/>
  <c r="BA92" i="237" s="1"/>
  <c r="BA47" i="237"/>
  <c r="AZ58" i="237"/>
  <c r="BA58" i="237" s="1"/>
  <c r="BA83" i="237"/>
  <c r="AZ96" i="237"/>
  <c r="BA96" i="237" s="1"/>
  <c r="AZ68" i="237"/>
  <c r="BA68" i="237" s="1"/>
  <c r="BA78" i="237"/>
  <c r="AZ87" i="237"/>
  <c r="BA87" i="237" s="1"/>
  <c r="AZ73" i="237"/>
  <c r="BA73" i="237" s="1"/>
  <c r="AZ78" i="237"/>
  <c r="AZ77" i="237"/>
  <c r="BA77" i="237" s="1"/>
  <c r="AZ79" i="237"/>
  <c r="BA79" i="237" s="1"/>
  <c r="AZ95" i="237"/>
  <c r="BA95" i="237" s="1"/>
  <c r="AZ70" i="237"/>
  <c r="BA72" i="237"/>
  <c r="AQ11" i="231"/>
  <c r="AR11" i="231" s="1"/>
  <c r="AQ13" i="231"/>
  <c r="AR13" i="231" s="1"/>
  <c r="AQ15" i="231"/>
  <c r="AR15" i="231" s="1"/>
  <c r="AQ26" i="231"/>
  <c r="AR26" i="231" s="1"/>
  <c r="AQ28" i="231"/>
  <c r="AR28" i="231" s="1"/>
  <c r="AR30" i="231"/>
  <c r="AQ36" i="231"/>
  <c r="AR36" i="231" s="1"/>
  <c r="AQ47" i="231"/>
  <c r="AR47" i="231" s="1"/>
  <c r="AQ54" i="231"/>
  <c r="AR54" i="231" s="1"/>
  <c r="AQ56" i="231"/>
  <c r="AR56" i="231" s="1"/>
  <c r="AQ38" i="231"/>
  <c r="AQ18" i="231"/>
  <c r="AR18" i="231" s="1"/>
  <c r="AQ22" i="231"/>
  <c r="AQ24" i="231"/>
  <c r="AR38" i="231"/>
  <c r="AQ40" i="231"/>
  <c r="AR40" i="231" s="1"/>
  <c r="AQ30" i="231"/>
  <c r="AQ34" i="231"/>
  <c r="AR34" i="231" s="1"/>
  <c r="AQ42" i="231"/>
  <c r="AR42" i="231" s="1"/>
  <c r="AQ49" i="231"/>
  <c r="AR49" i="231" s="1"/>
  <c r="AQ14" i="231"/>
  <c r="AR14" i="231" s="1"/>
  <c r="AQ16" i="231"/>
  <c r="AR16" i="231" s="1"/>
  <c r="AQ86" i="231"/>
  <c r="AR86" i="231" s="1"/>
  <c r="AQ88" i="231"/>
  <c r="AQ93" i="231"/>
  <c r="AR93" i="231" s="1"/>
  <c r="AQ32" i="231"/>
  <c r="AR32" i="231" s="1"/>
  <c r="AQ44" i="231"/>
  <c r="AR44" i="231" s="1"/>
  <c r="AQ45" i="231"/>
  <c r="AR45" i="231" s="1"/>
  <c r="AQ52" i="231"/>
  <c r="AR52" i="231" s="1"/>
  <c r="AQ57" i="231"/>
  <c r="AR57" i="231" s="1"/>
  <c r="AQ60" i="231"/>
  <c r="AR60" i="231" s="1"/>
  <c r="AQ66" i="231"/>
  <c r="AR66" i="231" s="1"/>
  <c r="AQ78" i="231"/>
  <c r="AR78" i="231" s="1"/>
  <c r="AQ80" i="231"/>
  <c r="AR80" i="231" s="1"/>
  <c r="AR88" i="231"/>
  <c r="AQ19" i="231"/>
  <c r="AR19" i="231" s="1"/>
  <c r="AR22" i="231"/>
  <c r="AQ35" i="231"/>
  <c r="AR35" i="231" s="1"/>
  <c r="AQ51" i="231"/>
  <c r="AR51" i="231" s="1"/>
  <c r="AQ72" i="231"/>
  <c r="AR72" i="231" s="1"/>
  <c r="AQ82" i="231"/>
  <c r="AR82" i="231" s="1"/>
  <c r="AQ85" i="231"/>
  <c r="AR85" i="231" s="1"/>
  <c r="AQ90" i="231"/>
  <c r="AR90" i="231" s="1"/>
  <c r="AQ96" i="231"/>
  <c r="AR96" i="231" s="1"/>
  <c r="AQ10" i="231"/>
  <c r="AR10" i="231" s="1"/>
  <c r="AQ20" i="231"/>
  <c r="AR20" i="231" s="1"/>
  <c r="AQ41" i="231"/>
  <c r="AR41" i="231" s="1"/>
  <c r="AQ50" i="231"/>
  <c r="AR50" i="231" s="1"/>
  <c r="AQ63" i="231"/>
  <c r="AR63" i="231" s="1"/>
  <c r="AQ70" i="231"/>
  <c r="AR70" i="231" s="1"/>
  <c r="AQ76" i="231"/>
  <c r="AR76" i="231" s="1"/>
  <c r="AQ83" i="231"/>
  <c r="AR83" i="231" s="1"/>
  <c r="AQ94" i="231"/>
  <c r="AR94" i="231" s="1"/>
  <c r="AQ33" i="231"/>
  <c r="AR33" i="231" s="1"/>
  <c r="AQ37" i="231"/>
  <c r="AR37" i="231" s="1"/>
  <c r="AQ39" i="231"/>
  <c r="AR39" i="231" s="1"/>
  <c r="AQ43" i="231"/>
  <c r="AR43" i="231" s="1"/>
  <c r="AQ71" i="231"/>
  <c r="AR71" i="231" s="1"/>
  <c r="AQ92" i="231"/>
  <c r="AR92" i="231" s="1"/>
  <c r="AQ99" i="231"/>
  <c r="AR99" i="231" s="1"/>
  <c r="AQ21" i="231"/>
  <c r="AR21" i="231" s="1"/>
  <c r="AQ58" i="231"/>
  <c r="AR58" i="231" s="1"/>
  <c r="AQ59" i="231"/>
  <c r="AR59" i="231" s="1"/>
  <c r="AQ62" i="231"/>
  <c r="AR62" i="231" s="1"/>
  <c r="AQ68" i="231"/>
  <c r="AQ79" i="231"/>
  <c r="AR79" i="231" s="1"/>
  <c r="AQ89" i="231"/>
  <c r="AR89" i="231" s="1"/>
  <c r="AQ9" i="231"/>
  <c r="AR9" i="231" s="1"/>
  <c r="AQ46" i="231"/>
  <c r="AR46" i="231" s="1"/>
  <c r="AQ48" i="231"/>
  <c r="AR48" i="231" s="1"/>
  <c r="AQ61" i="231"/>
  <c r="AR61" i="231" s="1"/>
  <c r="AQ67" i="231"/>
  <c r="AR68" i="231"/>
  <c r="AQ91" i="231"/>
  <c r="AQ23" i="231"/>
  <c r="AR23" i="231" s="1"/>
  <c r="AQ25" i="231"/>
  <c r="AR25" i="231" s="1"/>
  <c r="AQ27" i="231"/>
  <c r="AR27" i="231" s="1"/>
  <c r="AQ77" i="231"/>
  <c r="AR77" i="231" s="1"/>
  <c r="AQ97" i="231"/>
  <c r="AR97" i="231" s="1"/>
  <c r="AQ84" i="231"/>
  <c r="AR84" i="231" s="1"/>
  <c r="AQ55" i="231"/>
  <c r="AR55" i="231" s="1"/>
  <c r="AQ64" i="231"/>
  <c r="AR64" i="231" s="1"/>
  <c r="AQ69" i="231"/>
  <c r="AQ12" i="231"/>
  <c r="AR12" i="231" s="1"/>
  <c r="AQ29" i="231"/>
  <c r="AR29" i="231" s="1"/>
  <c r="AR69" i="231"/>
  <c r="AQ75" i="231"/>
  <c r="AQ31" i="231"/>
  <c r="AR31" i="231" s="1"/>
  <c r="AQ73" i="231"/>
  <c r="AR73" i="231" s="1"/>
  <c r="AQ74" i="231"/>
  <c r="AR74" i="231" s="1"/>
  <c r="AR91" i="231"/>
  <c r="AQ53" i="231"/>
  <c r="AR53" i="231" s="1"/>
  <c r="AR67" i="231"/>
  <c r="AQ81" i="231"/>
  <c r="AR81" i="231" s="1"/>
  <c r="AR24" i="231"/>
  <c r="AQ87" i="231"/>
  <c r="AR87" i="231" s="1"/>
  <c r="AQ95" i="231"/>
  <c r="AR95" i="231" s="1"/>
  <c r="AQ17" i="231"/>
  <c r="AR17" i="231" s="1"/>
  <c r="AQ65" i="231"/>
  <c r="AR65" i="231" s="1"/>
  <c r="AQ98" i="231"/>
  <c r="AR98" i="231" s="1"/>
  <c r="AR75" i="231"/>
  <c r="AK31" i="232"/>
  <c r="AK33" i="232"/>
  <c r="AK37" i="232"/>
  <c r="AK45" i="232"/>
  <c r="AL45" i="232" s="1"/>
  <c r="AL51" i="232"/>
  <c r="AL56" i="232"/>
  <c r="AL61" i="232"/>
  <c r="AK74" i="232"/>
  <c r="AK76" i="232"/>
  <c r="AL76" i="232" s="1"/>
  <c r="AK80" i="232"/>
  <c r="AL80" i="232" s="1"/>
  <c r="AL82" i="232"/>
  <c r="AK86" i="232"/>
  <c r="AL86" i="232" s="1"/>
  <c r="AK20" i="232"/>
  <c r="AK26" i="232"/>
  <c r="AL26" i="232" s="1"/>
  <c r="AL31" i="232"/>
  <c r="AL33" i="232"/>
  <c r="AL37" i="232"/>
  <c r="AK63" i="232"/>
  <c r="AL63" i="232" s="1"/>
  <c r="AL74" i="232"/>
  <c r="AK77" i="232"/>
  <c r="AK85" i="232"/>
  <c r="AL85" i="232" s="1"/>
  <c r="AK11" i="232"/>
  <c r="AL11" i="232" s="1"/>
  <c r="AK13" i="232"/>
  <c r="AL13" i="232" s="1"/>
  <c r="AK15" i="232"/>
  <c r="AL15" i="232" s="1"/>
  <c r="AL20" i="232"/>
  <c r="AK24" i="232"/>
  <c r="AL24" i="232" s="1"/>
  <c r="AK52" i="232"/>
  <c r="AL52" i="232" s="1"/>
  <c r="AK65" i="232"/>
  <c r="AK67" i="232"/>
  <c r="AL67" i="232" s="1"/>
  <c r="AK70" i="232"/>
  <c r="AL70" i="232" s="1"/>
  <c r="AK72" i="232"/>
  <c r="AL72" i="232" s="1"/>
  <c r="AL77" i="232"/>
  <c r="AK84" i="232"/>
  <c r="AK88" i="232"/>
  <c r="AL88" i="232" s="1"/>
  <c r="AK14" i="232"/>
  <c r="AL14" i="232" s="1"/>
  <c r="AL18" i="232"/>
  <c r="AL29" i="232"/>
  <c r="AK38" i="232"/>
  <c r="AL38" i="232" s="1"/>
  <c r="AK43" i="232"/>
  <c r="AL43" i="232" s="1"/>
  <c r="AK49" i="232"/>
  <c r="AL49" i="232" s="1"/>
  <c r="AK51" i="232"/>
  <c r="AK56" i="232"/>
  <c r="AK57" i="232"/>
  <c r="AL57" i="232" s="1"/>
  <c r="AK59" i="232"/>
  <c r="AL59" i="232" s="1"/>
  <c r="AK61" i="232"/>
  <c r="AK82" i="232"/>
  <c r="AK91" i="232"/>
  <c r="AL91" i="232" s="1"/>
  <c r="AK95" i="232"/>
  <c r="AL95" i="232" s="1"/>
  <c r="AK99" i="232"/>
  <c r="AL99" i="232" s="1"/>
  <c r="AK18" i="232"/>
  <c r="AK29" i="232"/>
  <c r="AK42" i="232"/>
  <c r="AL50" i="232"/>
  <c r="AK55" i="232"/>
  <c r="AL55" i="232" s="1"/>
  <c r="AK64" i="232"/>
  <c r="AL64" i="232" s="1"/>
  <c r="AK71" i="232"/>
  <c r="AL71" i="232" s="1"/>
  <c r="AK73" i="232"/>
  <c r="AL84" i="232"/>
  <c r="AK92" i="232"/>
  <c r="AK21" i="232"/>
  <c r="AL21" i="232" s="1"/>
  <c r="AK39" i="232"/>
  <c r="AL42" i="232"/>
  <c r="AK44" i="232"/>
  <c r="AL44" i="232" s="1"/>
  <c r="AK54" i="232"/>
  <c r="AL54" i="232" s="1"/>
  <c r="AK62" i="232"/>
  <c r="AL62" i="232" s="1"/>
  <c r="AL73" i="232"/>
  <c r="AK89" i="232"/>
  <c r="AL89" i="232" s="1"/>
  <c r="AL92" i="232"/>
  <c r="AK19" i="232"/>
  <c r="AL19" i="232" s="1"/>
  <c r="AK22" i="232"/>
  <c r="AL22" i="232" s="1"/>
  <c r="AL39" i="232"/>
  <c r="AL65" i="232"/>
  <c r="AK16" i="232"/>
  <c r="AL16" i="232" s="1"/>
  <c r="AK28" i="232"/>
  <c r="AL28" i="232" s="1"/>
  <c r="AK50" i="232"/>
  <c r="AK60" i="232"/>
  <c r="AL60" i="232" s="1"/>
  <c r="AK83" i="232"/>
  <c r="AL83" i="232" s="1"/>
  <c r="AK87" i="232"/>
  <c r="AL87" i="232" s="1"/>
  <c r="AK30" i="232"/>
  <c r="AL30" i="232" s="1"/>
  <c r="AK69" i="232"/>
  <c r="AK10" i="232"/>
  <c r="AK12" i="232"/>
  <c r="AK23" i="232"/>
  <c r="AL23" i="232" s="1"/>
  <c r="AK66" i="232"/>
  <c r="AL69" i="232"/>
  <c r="AK75" i="232"/>
  <c r="AL75" i="232" s="1"/>
  <c r="AL10" i="232"/>
  <c r="AL12" i="232"/>
  <c r="AK25" i="232"/>
  <c r="AL25" i="232" s="1"/>
  <c r="AK46" i="232"/>
  <c r="AL46" i="232" s="1"/>
  <c r="AK48" i="232"/>
  <c r="AL48" i="232" s="1"/>
  <c r="AL66" i="232"/>
  <c r="AK68" i="232"/>
  <c r="AL68" i="232" s="1"/>
  <c r="AK47" i="232"/>
  <c r="AL47" i="232" s="1"/>
  <c r="AK53" i="232"/>
  <c r="AL53" i="232" s="1"/>
  <c r="AK34" i="232"/>
  <c r="AL34" i="232" s="1"/>
  <c r="AK36" i="232"/>
  <c r="AL36" i="232" s="1"/>
  <c r="AK35" i="232"/>
  <c r="AL35" i="232" s="1"/>
  <c r="AK58" i="232"/>
  <c r="AK27" i="232"/>
  <c r="AL27" i="232" s="1"/>
  <c r="AK97" i="232"/>
  <c r="AL97" i="232" s="1"/>
  <c r="AK78" i="232"/>
  <c r="AL78" i="232" s="1"/>
  <c r="AK94" i="232"/>
  <c r="AL94" i="232" s="1"/>
  <c r="AK93" i="232"/>
  <c r="AL93" i="232" s="1"/>
  <c r="AK32" i="232"/>
  <c r="AL32" i="232" s="1"/>
  <c r="AK41" i="232"/>
  <c r="AL41" i="232" s="1"/>
  <c r="AL58" i="232"/>
  <c r="AK79" i="232"/>
  <c r="AL79" i="232" s="1"/>
  <c r="AK81" i="232"/>
  <c r="AL81" i="232" s="1"/>
  <c r="AK17" i="232"/>
  <c r="AL17" i="232" s="1"/>
  <c r="AK40" i="232"/>
  <c r="AL40" i="232" s="1"/>
  <c r="AK96" i="232"/>
  <c r="AL96" i="232" s="1"/>
  <c r="AK98" i="232"/>
  <c r="AL98" i="232" s="1"/>
  <c r="AK90" i="232"/>
  <c r="AL90" i="232" s="1"/>
  <c r="BA13" i="232"/>
  <c r="AZ15" i="232"/>
  <c r="BA15" i="232" s="1"/>
  <c r="AZ22" i="232"/>
  <c r="BA22" i="232" s="1"/>
  <c r="AZ28" i="232"/>
  <c r="BA28" i="232" s="1"/>
  <c r="AZ37" i="232"/>
  <c r="BA37" i="232" s="1"/>
  <c r="AZ40" i="232"/>
  <c r="BA40" i="232" s="1"/>
  <c r="AZ48" i="232"/>
  <c r="AZ70" i="232"/>
  <c r="BA70" i="232" s="1"/>
  <c r="BA72" i="232"/>
  <c r="AZ17" i="232"/>
  <c r="BA17" i="232" s="1"/>
  <c r="AZ36" i="232"/>
  <c r="BA36" i="232" s="1"/>
  <c r="BA48" i="232"/>
  <c r="AZ55" i="232"/>
  <c r="BA55" i="232" s="1"/>
  <c r="AZ75" i="232"/>
  <c r="BA75" i="232" s="1"/>
  <c r="AZ84" i="232"/>
  <c r="BA84" i="232" s="1"/>
  <c r="AZ94" i="232"/>
  <c r="BA94" i="232" s="1"/>
  <c r="AZ96" i="232"/>
  <c r="AZ98" i="232"/>
  <c r="AZ30" i="232"/>
  <c r="BA30" i="232" s="1"/>
  <c r="AZ32" i="232"/>
  <c r="BA32" i="232" s="1"/>
  <c r="AZ44" i="232"/>
  <c r="BA44" i="232" s="1"/>
  <c r="AZ58" i="232"/>
  <c r="BA58" i="232" s="1"/>
  <c r="AZ64" i="232"/>
  <c r="BA64" i="232" s="1"/>
  <c r="AZ79" i="232"/>
  <c r="BA79" i="232" s="1"/>
  <c r="AZ83" i="232"/>
  <c r="AZ93" i="232"/>
  <c r="BA96" i="232"/>
  <c r="BA98" i="232"/>
  <c r="AZ11" i="232"/>
  <c r="BA11" i="232" s="1"/>
  <c r="AZ13" i="232"/>
  <c r="AZ20" i="232"/>
  <c r="BA20" i="232" s="1"/>
  <c r="BA24" i="232"/>
  <c r="BA26" i="232"/>
  <c r="AZ31" i="232"/>
  <c r="BA31" i="232" s="1"/>
  <c r="AZ33" i="232"/>
  <c r="BA33" i="232" s="1"/>
  <c r="AZ45" i="232"/>
  <c r="BA45" i="232" s="1"/>
  <c r="AZ52" i="232"/>
  <c r="BA52" i="232" s="1"/>
  <c r="AZ65" i="232"/>
  <c r="BA65" i="232" s="1"/>
  <c r="AZ67" i="232"/>
  <c r="BA67" i="232" s="1"/>
  <c r="AZ72" i="232"/>
  <c r="AZ74" i="232"/>
  <c r="BA74" i="232" s="1"/>
  <c r="BA80" i="232"/>
  <c r="AZ85" i="232"/>
  <c r="BA85" i="232" s="1"/>
  <c r="AZ88" i="232"/>
  <c r="BA88" i="232" s="1"/>
  <c r="AZ12" i="232"/>
  <c r="BA12" i="232" s="1"/>
  <c r="AZ57" i="232"/>
  <c r="BA57" i="232" s="1"/>
  <c r="AZ68" i="232"/>
  <c r="BA68" i="232" s="1"/>
  <c r="AZ25" i="232"/>
  <c r="BA25" i="232" s="1"/>
  <c r="AZ26" i="232"/>
  <c r="AZ59" i="232"/>
  <c r="BA59" i="232" s="1"/>
  <c r="AZ69" i="232"/>
  <c r="BA69" i="232" s="1"/>
  <c r="AZ81" i="232"/>
  <c r="BA81" i="232" s="1"/>
  <c r="AZ82" i="232"/>
  <c r="BA82" i="232" s="1"/>
  <c r="AZ99" i="232"/>
  <c r="BA99" i="232" s="1"/>
  <c r="AZ14" i="232"/>
  <c r="BA14" i="232" s="1"/>
  <c r="AZ16" i="232"/>
  <c r="AZ41" i="232"/>
  <c r="AZ49" i="232"/>
  <c r="BA49" i="232" s="1"/>
  <c r="AZ53" i="232"/>
  <c r="BA53" i="232" s="1"/>
  <c r="AZ60" i="232"/>
  <c r="BA60" i="232" s="1"/>
  <c r="AZ71" i="232"/>
  <c r="BA71" i="232" s="1"/>
  <c r="AZ76" i="232"/>
  <c r="BA76" i="232" s="1"/>
  <c r="AZ80" i="232"/>
  <c r="AZ87" i="232"/>
  <c r="AZ97" i="232"/>
  <c r="BA97" i="232" s="1"/>
  <c r="AZ24" i="232"/>
  <c r="AZ35" i="232"/>
  <c r="BA35" i="232" s="1"/>
  <c r="AZ47" i="232"/>
  <c r="BA47" i="232" s="1"/>
  <c r="AZ95" i="232"/>
  <c r="BA95" i="232" s="1"/>
  <c r="AZ27" i="232"/>
  <c r="BA27" i="232" s="1"/>
  <c r="AZ39" i="232"/>
  <c r="BA39" i="232" s="1"/>
  <c r="BA41" i="232"/>
  <c r="AZ50" i="232"/>
  <c r="BA50" i="232" s="1"/>
  <c r="AZ86" i="232"/>
  <c r="BA86" i="232" s="1"/>
  <c r="AZ38" i="232"/>
  <c r="BA38" i="232" s="1"/>
  <c r="AZ56" i="232"/>
  <c r="BA56" i="232" s="1"/>
  <c r="AZ89" i="232"/>
  <c r="BA89" i="232" s="1"/>
  <c r="AZ91" i="232"/>
  <c r="BA91" i="232" s="1"/>
  <c r="BA16" i="232"/>
  <c r="AZ43" i="232"/>
  <c r="BA43" i="232" s="1"/>
  <c r="AZ54" i="232"/>
  <c r="BA54" i="232" s="1"/>
  <c r="BA83" i="232"/>
  <c r="AZ90" i="232"/>
  <c r="BA90" i="232" s="1"/>
  <c r="AZ19" i="232"/>
  <c r="BA19" i="232" s="1"/>
  <c r="AZ29" i="232"/>
  <c r="BA29" i="232" s="1"/>
  <c r="AZ62" i="232"/>
  <c r="BA62" i="232" s="1"/>
  <c r="AZ18" i="232"/>
  <c r="AZ10" i="232"/>
  <c r="BA10" i="232" s="1"/>
  <c r="BA18" i="232"/>
  <c r="AZ21" i="232"/>
  <c r="AZ23" i="232"/>
  <c r="AZ42" i="232"/>
  <c r="BA42" i="232" s="1"/>
  <c r="AZ66" i="232"/>
  <c r="BA66" i="232" s="1"/>
  <c r="BA87" i="232"/>
  <c r="AZ34" i="232"/>
  <c r="BA34" i="232" s="1"/>
  <c r="AZ63" i="232"/>
  <c r="BA63" i="232" s="1"/>
  <c r="AZ73" i="232"/>
  <c r="BA73" i="232" s="1"/>
  <c r="AZ78" i="232"/>
  <c r="BA78" i="232" s="1"/>
  <c r="AZ51" i="232"/>
  <c r="BA51" i="232" s="1"/>
  <c r="BA21" i="232"/>
  <c r="BA23" i="232"/>
  <c r="AZ77" i="232"/>
  <c r="BA77" i="232" s="1"/>
  <c r="BA93" i="232"/>
  <c r="AZ92" i="232"/>
  <c r="BA92" i="232" s="1"/>
  <c r="AZ46" i="232"/>
  <c r="BA46" i="232" s="1"/>
  <c r="AZ61" i="232"/>
  <c r="BA61" i="232" s="1"/>
  <c r="AT16" i="233"/>
  <c r="AT28" i="233"/>
  <c r="AT30" i="233"/>
  <c r="AU30" i="233" s="1"/>
  <c r="AT32" i="233"/>
  <c r="AU32" i="233" s="1"/>
  <c r="AT36" i="233"/>
  <c r="AT11" i="233"/>
  <c r="AU11" i="233" s="1"/>
  <c r="AU16" i="233"/>
  <c r="AT21" i="233"/>
  <c r="AU21" i="233" s="1"/>
  <c r="AT26" i="233"/>
  <c r="AU26" i="233" s="1"/>
  <c r="AU28" i="233"/>
  <c r="AT35" i="233"/>
  <c r="AU35" i="233" s="1"/>
  <c r="AU36" i="233"/>
  <c r="AT41" i="233"/>
  <c r="AT45" i="233"/>
  <c r="AT51" i="233"/>
  <c r="AU51" i="233" s="1"/>
  <c r="AT13" i="233"/>
  <c r="AU13" i="233" s="1"/>
  <c r="AT18" i="233"/>
  <c r="AU18" i="233" s="1"/>
  <c r="AT55" i="233"/>
  <c r="AU58" i="233"/>
  <c r="AU69" i="233"/>
  <c r="AT84" i="233"/>
  <c r="AU84" i="233" s="1"/>
  <c r="AT98" i="233"/>
  <c r="AU98" i="233" s="1"/>
  <c r="AT20" i="233"/>
  <c r="AT29" i="233"/>
  <c r="AU29" i="233" s="1"/>
  <c r="AT40" i="233"/>
  <c r="AU55" i="233"/>
  <c r="AT68" i="233"/>
  <c r="AU68" i="233" s="1"/>
  <c r="AT75" i="233"/>
  <c r="AU75" i="233" s="1"/>
  <c r="AT76" i="233"/>
  <c r="AU76" i="233" s="1"/>
  <c r="AT80" i="233"/>
  <c r="AU80" i="233" s="1"/>
  <c r="AT93" i="233"/>
  <c r="AU93" i="233" s="1"/>
  <c r="AT95" i="233"/>
  <c r="AU95" i="233" s="1"/>
  <c r="AU20" i="233"/>
  <c r="AT23" i="233"/>
  <c r="AU23" i="233" s="1"/>
  <c r="AT24" i="233"/>
  <c r="AT34" i="233"/>
  <c r="AU34" i="233" s="1"/>
  <c r="AU40" i="233"/>
  <c r="AT42" i="233"/>
  <c r="AU42" i="233" s="1"/>
  <c r="AT44" i="233"/>
  <c r="AU44" i="233" s="1"/>
  <c r="AT50" i="233"/>
  <c r="AT57" i="233"/>
  <c r="AU57" i="233" s="1"/>
  <c r="AT62" i="233"/>
  <c r="AU62" i="233" s="1"/>
  <c r="AT65" i="233"/>
  <c r="AU65" i="233" s="1"/>
  <c r="AT71" i="233"/>
  <c r="AU71" i="233" s="1"/>
  <c r="AT73" i="233"/>
  <c r="AU73" i="233" s="1"/>
  <c r="AT82" i="233"/>
  <c r="AU82" i="233" s="1"/>
  <c r="AT89" i="233"/>
  <c r="AU89" i="233" s="1"/>
  <c r="AT91" i="233"/>
  <c r="AU91" i="233" s="1"/>
  <c r="AT10" i="233"/>
  <c r="AU10" i="233" s="1"/>
  <c r="AT19" i="233"/>
  <c r="AU19" i="233" s="1"/>
  <c r="AT22" i="233"/>
  <c r="AU22" i="233" s="1"/>
  <c r="AT37" i="233"/>
  <c r="AU37" i="233" s="1"/>
  <c r="AT39" i="233"/>
  <c r="AU39" i="233" s="1"/>
  <c r="AT47" i="233"/>
  <c r="AU47" i="233" s="1"/>
  <c r="AU53" i="233"/>
  <c r="AT54" i="233"/>
  <c r="AU54" i="233" s="1"/>
  <c r="AT58" i="233"/>
  <c r="AU60" i="233"/>
  <c r="AT69" i="233"/>
  <c r="AT77" i="233"/>
  <c r="AU77" i="233" s="1"/>
  <c r="AT87" i="233"/>
  <c r="AU87" i="233" s="1"/>
  <c r="AT12" i="233"/>
  <c r="AT49" i="233"/>
  <c r="AU49" i="233" s="1"/>
  <c r="AU52" i="233"/>
  <c r="AT64" i="233"/>
  <c r="AU64" i="233" s="1"/>
  <c r="AT88" i="233"/>
  <c r="AT97" i="233"/>
  <c r="AU97" i="233" s="1"/>
  <c r="AU12" i="233"/>
  <c r="AT59" i="233"/>
  <c r="AU59" i="233" s="1"/>
  <c r="AT79" i="233"/>
  <c r="AU79" i="233" s="1"/>
  <c r="AU88" i="233"/>
  <c r="AT38" i="233"/>
  <c r="AT43" i="233"/>
  <c r="AU43" i="233" s="1"/>
  <c r="AT53" i="233"/>
  <c r="AT72" i="233"/>
  <c r="AU72" i="233" s="1"/>
  <c r="AT17" i="233"/>
  <c r="AU17" i="233" s="1"/>
  <c r="AT25" i="233"/>
  <c r="AU25" i="233" s="1"/>
  <c r="AT14" i="233"/>
  <c r="AU24" i="233"/>
  <c r="AU14" i="233"/>
  <c r="AT52" i="233"/>
  <c r="AT70" i="233"/>
  <c r="AU70" i="233" s="1"/>
  <c r="AT78" i="233"/>
  <c r="AU78" i="233" s="1"/>
  <c r="AT94" i="233"/>
  <c r="AU94" i="233" s="1"/>
  <c r="AT33" i="233"/>
  <c r="AU33" i="233" s="1"/>
  <c r="AT90" i="233"/>
  <c r="AU90" i="233" s="1"/>
  <c r="AT96" i="233"/>
  <c r="AU96" i="233" s="1"/>
  <c r="AT63" i="233"/>
  <c r="AU63" i="233" s="1"/>
  <c r="AT46" i="233"/>
  <c r="AU46" i="233" s="1"/>
  <c r="AT56" i="233"/>
  <c r="AU56" i="233" s="1"/>
  <c r="AT60" i="233"/>
  <c r="AT67" i="233"/>
  <c r="AU67" i="233" s="1"/>
  <c r="AT81" i="233"/>
  <c r="AU81" i="233" s="1"/>
  <c r="AT31" i="233"/>
  <c r="AU31" i="233" s="1"/>
  <c r="AU38" i="233"/>
  <c r="AT66" i="233"/>
  <c r="AT15" i="233"/>
  <c r="AU15" i="233" s="1"/>
  <c r="AU45" i="233"/>
  <c r="AU66" i="233"/>
  <c r="AT99" i="233"/>
  <c r="AU50" i="233"/>
  <c r="AT86" i="233"/>
  <c r="AU99" i="233"/>
  <c r="AU41" i="233"/>
  <c r="AT83" i="233"/>
  <c r="AU83" i="233" s="1"/>
  <c r="AU86" i="233"/>
  <c r="AT48" i="233"/>
  <c r="AU48" i="233" s="1"/>
  <c r="AT74" i="233"/>
  <c r="AT85" i="233"/>
  <c r="AU85" i="233" s="1"/>
  <c r="AT27" i="233"/>
  <c r="AU27" i="233" s="1"/>
  <c r="AT61" i="233"/>
  <c r="AU61" i="233" s="1"/>
  <c r="AU74" i="233"/>
  <c r="AT92" i="233"/>
  <c r="AU92" i="233" s="1"/>
  <c r="AN26" i="234"/>
  <c r="AO26" i="234" s="1"/>
  <c r="AN15" i="234"/>
  <c r="AO15" i="234" s="1"/>
  <c r="AN14" i="234"/>
  <c r="AO14" i="234" s="1"/>
  <c r="AN18" i="234"/>
  <c r="AO18" i="234" s="1"/>
  <c r="AN12" i="234"/>
  <c r="AO12" i="234" s="1"/>
  <c r="AO21" i="234"/>
  <c r="AO23" i="234"/>
  <c r="AN32" i="234"/>
  <c r="AN75" i="234"/>
  <c r="AO75" i="234" s="1"/>
  <c r="AN80" i="234"/>
  <c r="AO80" i="234" s="1"/>
  <c r="AN84" i="234"/>
  <c r="AN85" i="234"/>
  <c r="AN91" i="234"/>
  <c r="AO91" i="234" s="1"/>
  <c r="AN94" i="234"/>
  <c r="AO94" i="234" s="1"/>
  <c r="AN97" i="234"/>
  <c r="AO97" i="234" s="1"/>
  <c r="AN11" i="234"/>
  <c r="AO11" i="234" s="1"/>
  <c r="AN28" i="234"/>
  <c r="AO28" i="234" s="1"/>
  <c r="AO32" i="234"/>
  <c r="AN39" i="234"/>
  <c r="AN43" i="234"/>
  <c r="AO43" i="234" s="1"/>
  <c r="AN47" i="234"/>
  <c r="AN58" i="234"/>
  <c r="AO58" i="234" s="1"/>
  <c r="AN13" i="234"/>
  <c r="AO13" i="234" s="1"/>
  <c r="AN25" i="234"/>
  <c r="AO25" i="234" s="1"/>
  <c r="AN36" i="234"/>
  <c r="AO36" i="234" s="1"/>
  <c r="AO39" i="234"/>
  <c r="AO47" i="234"/>
  <c r="AN17" i="234"/>
  <c r="AO17" i="234" s="1"/>
  <c r="AN21" i="234"/>
  <c r="AN23" i="234"/>
  <c r="AO44" i="234"/>
  <c r="AN48" i="234"/>
  <c r="AO48" i="234" s="1"/>
  <c r="AN59" i="234"/>
  <c r="AO59" i="234" s="1"/>
  <c r="AN64" i="234"/>
  <c r="AO64" i="234" s="1"/>
  <c r="AN70" i="234"/>
  <c r="AO70" i="234" s="1"/>
  <c r="AN73" i="234"/>
  <c r="AO73" i="234" s="1"/>
  <c r="AN20" i="234"/>
  <c r="AO20" i="234" s="1"/>
  <c r="AN22" i="234"/>
  <c r="AO22" i="234" s="1"/>
  <c r="AN35" i="234"/>
  <c r="AO35" i="234" s="1"/>
  <c r="AN41" i="234"/>
  <c r="AO41" i="234" s="1"/>
  <c r="AN60" i="234"/>
  <c r="AO60" i="234" s="1"/>
  <c r="AO62" i="234"/>
  <c r="AN65" i="234"/>
  <c r="AO65" i="234" s="1"/>
  <c r="AN42" i="234"/>
  <c r="AN61" i="234"/>
  <c r="AO61" i="234" s="1"/>
  <c r="AN68" i="234"/>
  <c r="AN71" i="234"/>
  <c r="AO71" i="234" s="1"/>
  <c r="AN74" i="234"/>
  <c r="AO74" i="234" s="1"/>
  <c r="AN82" i="234"/>
  <c r="AN96" i="234"/>
  <c r="AO96" i="234" s="1"/>
  <c r="AN30" i="234"/>
  <c r="AO30" i="234" s="1"/>
  <c r="AN37" i="234"/>
  <c r="AO37" i="234" s="1"/>
  <c r="AO42" i="234"/>
  <c r="AN52" i="234"/>
  <c r="AO52" i="234" s="1"/>
  <c r="AO68" i="234"/>
  <c r="AO82" i="234"/>
  <c r="AN93" i="234"/>
  <c r="AO93" i="234" s="1"/>
  <c r="AN19" i="234"/>
  <c r="AO19" i="234" s="1"/>
  <c r="AN24" i="234"/>
  <c r="AO24" i="234" s="1"/>
  <c r="AN31" i="234"/>
  <c r="AO31" i="234" s="1"/>
  <c r="AN40" i="234"/>
  <c r="AO40" i="234" s="1"/>
  <c r="AO46" i="234"/>
  <c r="AN50" i="234"/>
  <c r="AO50" i="234" s="1"/>
  <c r="AN55" i="234"/>
  <c r="AO55" i="234" s="1"/>
  <c r="AN57" i="234"/>
  <c r="AO57" i="234" s="1"/>
  <c r="AN62" i="234"/>
  <c r="AN45" i="234"/>
  <c r="AO45" i="234" s="1"/>
  <c r="AN76" i="234"/>
  <c r="AO76" i="234" s="1"/>
  <c r="AN78" i="234"/>
  <c r="AO78" i="234" s="1"/>
  <c r="AO85" i="234"/>
  <c r="AN27" i="234"/>
  <c r="AO27" i="234" s="1"/>
  <c r="AN51" i="234"/>
  <c r="AO51" i="234" s="1"/>
  <c r="AN53" i="234"/>
  <c r="AO53" i="234" s="1"/>
  <c r="AN54" i="234"/>
  <c r="AO54" i="234" s="1"/>
  <c r="AN87" i="234"/>
  <c r="AO87" i="234" s="1"/>
  <c r="AN33" i="234"/>
  <c r="AO33" i="234" s="1"/>
  <c r="AN72" i="234"/>
  <c r="AO72" i="234" s="1"/>
  <c r="AN86" i="234"/>
  <c r="AO86" i="234" s="1"/>
  <c r="AN95" i="234"/>
  <c r="AO95" i="234" s="1"/>
  <c r="AN44" i="234"/>
  <c r="AN69" i="234"/>
  <c r="AN10" i="234"/>
  <c r="AO10" i="234" s="1"/>
  <c r="AN16" i="234"/>
  <c r="AO16" i="234" s="1"/>
  <c r="AN29" i="234"/>
  <c r="AO29" i="234" s="1"/>
  <c r="AN34" i="234"/>
  <c r="AO34" i="234" s="1"/>
  <c r="AN49" i="234"/>
  <c r="AO49" i="234" s="1"/>
  <c r="AN56" i="234"/>
  <c r="AO56" i="234" s="1"/>
  <c r="AO69" i="234"/>
  <c r="AN63" i="234"/>
  <c r="AO63" i="234" s="1"/>
  <c r="AN67" i="234"/>
  <c r="AO67" i="234" s="1"/>
  <c r="AN90" i="234"/>
  <c r="AO90" i="234" s="1"/>
  <c r="AN88" i="234"/>
  <c r="AO88" i="234" s="1"/>
  <c r="AN89" i="234"/>
  <c r="AO89" i="234"/>
  <c r="AN92" i="234"/>
  <c r="AO92" i="234" s="1"/>
  <c r="AN99" i="234"/>
  <c r="AO99" i="234" s="1"/>
  <c r="AN38" i="234"/>
  <c r="AO38" i="234" s="1"/>
  <c r="AN79" i="234"/>
  <c r="AO79" i="234" s="1"/>
  <c r="AN46" i="234"/>
  <c r="AN81" i="234"/>
  <c r="AO81" i="234" s="1"/>
  <c r="AN83" i="234"/>
  <c r="AO83" i="234" s="1"/>
  <c r="AO84" i="234"/>
  <c r="AN66" i="234"/>
  <c r="AO66" i="234" s="1"/>
  <c r="AN98" i="234"/>
  <c r="AO98" i="234" s="1"/>
  <c r="AN77" i="234"/>
  <c r="AO77" i="234" s="1"/>
  <c r="AQ18" i="236"/>
  <c r="AR18" i="236" s="1"/>
  <c r="AQ22" i="236"/>
  <c r="AR22" i="236" s="1"/>
  <c r="AQ24" i="236"/>
  <c r="AR24" i="236" s="1"/>
  <c r="AQ26" i="236"/>
  <c r="AR26" i="236" s="1"/>
  <c r="AQ10" i="236"/>
  <c r="AR10" i="236" s="1"/>
  <c r="AQ15" i="236"/>
  <c r="AR15" i="236" s="1"/>
  <c r="AQ20" i="236"/>
  <c r="AR20" i="236" s="1"/>
  <c r="AQ12" i="236"/>
  <c r="AR12" i="236" s="1"/>
  <c r="AQ30" i="236"/>
  <c r="AR30" i="236" s="1"/>
  <c r="AQ13" i="236"/>
  <c r="AR13" i="236" s="1"/>
  <c r="AR19" i="236"/>
  <c r="AQ29" i="236"/>
  <c r="AR29" i="236" s="1"/>
  <c r="AQ38" i="236"/>
  <c r="AR38" i="236" s="1"/>
  <c r="AQ40" i="236"/>
  <c r="AQ21" i="236"/>
  <c r="AR21" i="236" s="1"/>
  <c r="AQ23" i="236"/>
  <c r="AR23" i="236" s="1"/>
  <c r="AQ31" i="236"/>
  <c r="AR31" i="236" s="1"/>
  <c r="AR40" i="236"/>
  <c r="AQ49" i="236"/>
  <c r="AR49" i="236" s="1"/>
  <c r="AQ51" i="236"/>
  <c r="AR51" i="236" s="1"/>
  <c r="AQ25" i="236"/>
  <c r="AR25" i="236" s="1"/>
  <c r="AQ35" i="236"/>
  <c r="AR35" i="236" s="1"/>
  <c r="AQ58" i="236"/>
  <c r="AR58" i="236" s="1"/>
  <c r="AQ61" i="236"/>
  <c r="AQ62" i="236"/>
  <c r="AR62" i="236" s="1"/>
  <c r="AQ64" i="236"/>
  <c r="AQ67" i="236"/>
  <c r="AR67" i="236" s="1"/>
  <c r="AQ11" i="236"/>
  <c r="AR11" i="236" s="1"/>
  <c r="AQ19" i="236"/>
  <c r="AQ34" i="236"/>
  <c r="AR34" i="236" s="1"/>
  <c r="AQ37" i="236"/>
  <c r="AR37" i="236" s="1"/>
  <c r="AQ42" i="236"/>
  <c r="AR42" i="236" s="1"/>
  <c r="AQ44" i="236"/>
  <c r="AR44" i="236" s="1"/>
  <c r="AQ46" i="236"/>
  <c r="AR46" i="236" s="1"/>
  <c r="AQ53" i="236"/>
  <c r="AR53" i="236" s="1"/>
  <c r="AQ55" i="236"/>
  <c r="AR55" i="236" s="1"/>
  <c r="AQ59" i="236"/>
  <c r="AR59" i="236" s="1"/>
  <c r="AQ32" i="236"/>
  <c r="AR32" i="236" s="1"/>
  <c r="AQ39" i="236"/>
  <c r="AR39" i="236" s="1"/>
  <c r="AQ52" i="236"/>
  <c r="AR52" i="236" s="1"/>
  <c r="AQ72" i="236"/>
  <c r="AR72" i="236" s="1"/>
  <c r="AR88" i="236"/>
  <c r="AQ90" i="236"/>
  <c r="AR90" i="236" s="1"/>
  <c r="AQ75" i="236"/>
  <c r="AR75" i="236" s="1"/>
  <c r="AQ77" i="236"/>
  <c r="AR77" i="236" s="1"/>
  <c r="AQ79" i="236"/>
  <c r="AR79" i="236" s="1"/>
  <c r="AQ85" i="236"/>
  <c r="AR85" i="236" s="1"/>
  <c r="AQ98" i="236"/>
  <c r="AR98" i="236" s="1"/>
  <c r="AQ17" i="236"/>
  <c r="AR17" i="236" s="1"/>
  <c r="AQ56" i="236"/>
  <c r="AQ65" i="236"/>
  <c r="AR65" i="236" s="1"/>
  <c r="AQ69" i="236"/>
  <c r="AR69" i="236" s="1"/>
  <c r="AQ71" i="236"/>
  <c r="AR71" i="236" s="1"/>
  <c r="AQ73" i="236"/>
  <c r="AR73" i="236" s="1"/>
  <c r="AR83" i="236"/>
  <c r="AQ88" i="236"/>
  <c r="AQ92" i="236"/>
  <c r="AR92" i="236" s="1"/>
  <c r="AQ94" i="236"/>
  <c r="AR94" i="236" s="1"/>
  <c r="AQ96" i="236"/>
  <c r="AR96" i="236" s="1"/>
  <c r="AQ27" i="236"/>
  <c r="AR27" i="236" s="1"/>
  <c r="AQ28" i="236"/>
  <c r="AR28" i="236" s="1"/>
  <c r="AR56" i="236"/>
  <c r="AR61" i="236"/>
  <c r="AQ78" i="236"/>
  <c r="AR78" i="236" s="1"/>
  <c r="AQ87" i="236"/>
  <c r="AR87" i="236" s="1"/>
  <c r="AQ16" i="236"/>
  <c r="AR16" i="236" s="1"/>
  <c r="AQ50" i="236"/>
  <c r="AR50" i="236" s="1"/>
  <c r="AQ63" i="236"/>
  <c r="AR63" i="236" s="1"/>
  <c r="AQ82" i="236"/>
  <c r="AR82" i="236" s="1"/>
  <c r="AQ47" i="236"/>
  <c r="AR47" i="236" s="1"/>
  <c r="AQ57" i="236"/>
  <c r="AR57" i="236" s="1"/>
  <c r="AQ60" i="236"/>
  <c r="AR60" i="236" s="1"/>
  <c r="AQ70" i="236"/>
  <c r="AR70" i="236" s="1"/>
  <c r="AQ81" i="236"/>
  <c r="AR81" i="236" s="1"/>
  <c r="AQ86" i="236"/>
  <c r="AR86" i="236" s="1"/>
  <c r="AQ89" i="236"/>
  <c r="AR89" i="236" s="1"/>
  <c r="AQ99" i="236"/>
  <c r="AR99" i="236" s="1"/>
  <c r="AQ43" i="236"/>
  <c r="AR43" i="236" s="1"/>
  <c r="AQ74" i="236"/>
  <c r="AR74" i="236" s="1"/>
  <c r="AQ84" i="236"/>
  <c r="AR84" i="236" s="1"/>
  <c r="AQ14" i="236"/>
  <c r="AR14" i="236" s="1"/>
  <c r="AQ54" i="236"/>
  <c r="AR54" i="236" s="1"/>
  <c r="AQ80" i="236"/>
  <c r="AR80" i="236" s="1"/>
  <c r="AQ33" i="236"/>
  <c r="AR33" i="236" s="1"/>
  <c r="AQ36" i="236"/>
  <c r="AR36" i="236" s="1"/>
  <c r="AQ48" i="236"/>
  <c r="AR48" i="236" s="1"/>
  <c r="AQ83" i="236"/>
  <c r="AQ91" i="236"/>
  <c r="AR91" i="236" s="1"/>
  <c r="AQ76" i="236"/>
  <c r="AR76" i="236" s="1"/>
  <c r="AQ93" i="236"/>
  <c r="AR93" i="236" s="1"/>
  <c r="AQ97" i="236"/>
  <c r="AR97" i="236" s="1"/>
  <c r="AQ41" i="236"/>
  <c r="AR41" i="236" s="1"/>
  <c r="AR64" i="236"/>
  <c r="AQ68" i="236"/>
  <c r="AR68" i="236" s="1"/>
  <c r="AQ45" i="236"/>
  <c r="AR45" i="236" s="1"/>
  <c r="AQ95" i="236"/>
  <c r="AR95" i="236" s="1"/>
  <c r="AQ66" i="236"/>
  <c r="AR66" i="236" s="1"/>
  <c r="AQ11" i="230"/>
  <c r="AR11" i="230" s="1"/>
  <c r="AQ17" i="230"/>
  <c r="AR17" i="230" s="1"/>
  <c r="AQ30" i="230"/>
  <c r="AR30" i="230" s="1"/>
  <c r="AQ33" i="230"/>
  <c r="AQ49" i="230"/>
  <c r="AR49" i="230" s="1"/>
  <c r="AQ68" i="230"/>
  <c r="AR68" i="230" s="1"/>
  <c r="AQ8" i="230"/>
  <c r="AR8" i="230" s="1"/>
  <c r="AR33" i="230"/>
  <c r="AQ38" i="230"/>
  <c r="AR38" i="230" s="1"/>
  <c r="AQ40" i="230"/>
  <c r="AR40" i="230" s="1"/>
  <c r="AQ43" i="230"/>
  <c r="AR43" i="230" s="1"/>
  <c r="AQ14" i="230"/>
  <c r="AQ23" i="230"/>
  <c r="AR23" i="230" s="1"/>
  <c r="AQ32" i="230"/>
  <c r="AR32" i="230" s="1"/>
  <c r="AQ35" i="230"/>
  <c r="AR35" i="230" s="1"/>
  <c r="AQ21" i="230"/>
  <c r="AR21" i="230" s="1"/>
  <c r="AQ24" i="230"/>
  <c r="AR24" i="230" s="1"/>
  <c r="AQ41" i="230"/>
  <c r="AR41" i="230" s="1"/>
  <c r="AQ15" i="230"/>
  <c r="AR15" i="230" s="1"/>
  <c r="AQ57" i="230"/>
  <c r="AR57" i="230" s="1"/>
  <c r="AQ61" i="230"/>
  <c r="AR61" i="230" s="1"/>
  <c r="AQ73" i="230"/>
  <c r="AR73" i="230" s="1"/>
  <c r="AQ90" i="230"/>
  <c r="AR90" i="230" s="1"/>
  <c r="AR99" i="230"/>
  <c r="AQ125" i="230"/>
  <c r="AR125" i="230" s="1"/>
  <c r="AQ10" i="230"/>
  <c r="AR10" i="230" s="1"/>
  <c r="AQ18" i="230"/>
  <c r="AR18" i="230" s="1"/>
  <c r="AQ25" i="230"/>
  <c r="AQ37" i="230"/>
  <c r="AR37" i="230" s="1"/>
  <c r="AQ39" i="230"/>
  <c r="AR39" i="230" s="1"/>
  <c r="AQ59" i="230"/>
  <c r="AR59" i="230" s="1"/>
  <c r="AQ85" i="230"/>
  <c r="AR85" i="230" s="1"/>
  <c r="AQ92" i="230"/>
  <c r="AR92" i="230" s="1"/>
  <c r="AQ94" i="230"/>
  <c r="AR94" i="230" s="1"/>
  <c r="AQ97" i="230"/>
  <c r="AR97" i="230" s="1"/>
  <c r="AQ102" i="230"/>
  <c r="AR102" i="230" s="1"/>
  <c r="AQ103" i="230"/>
  <c r="AR103" i="230" s="1"/>
  <c r="AQ22" i="230"/>
  <c r="AR22" i="230" s="1"/>
  <c r="AR25" i="230"/>
  <c r="AQ31" i="230"/>
  <c r="AQ47" i="230"/>
  <c r="AR47" i="230" s="1"/>
  <c r="AQ52" i="230"/>
  <c r="AR52" i="230" s="1"/>
  <c r="AQ54" i="230"/>
  <c r="AR54" i="230" s="1"/>
  <c r="AQ56" i="230"/>
  <c r="AQ76" i="230"/>
  <c r="AR76" i="230" s="1"/>
  <c r="AQ78" i="230"/>
  <c r="AR78" i="230" s="1"/>
  <c r="AQ109" i="230"/>
  <c r="AR109" i="230" s="1"/>
  <c r="AQ114" i="230"/>
  <c r="AR114" i="230" s="1"/>
  <c r="AQ13" i="230"/>
  <c r="AR13" i="230" s="1"/>
  <c r="AQ28" i="230"/>
  <c r="AR28" i="230" s="1"/>
  <c r="AQ36" i="230"/>
  <c r="AR36" i="230" s="1"/>
  <c r="AQ42" i="230"/>
  <c r="AR42" i="230" s="1"/>
  <c r="AQ65" i="230"/>
  <c r="AR65" i="230" s="1"/>
  <c r="AQ70" i="230"/>
  <c r="AR70" i="230" s="1"/>
  <c r="AQ83" i="230"/>
  <c r="AR83" i="230" s="1"/>
  <c r="AQ88" i="230"/>
  <c r="AR88" i="230" s="1"/>
  <c r="AQ99" i="230"/>
  <c r="AQ107" i="230"/>
  <c r="AR107" i="230" s="1"/>
  <c r="AQ118" i="230"/>
  <c r="AR118" i="230" s="1"/>
  <c r="AQ123" i="230"/>
  <c r="AR123" i="230" s="1"/>
  <c r="AQ16" i="230"/>
  <c r="AR16" i="230" s="1"/>
  <c r="AQ29" i="230"/>
  <c r="AR29" i="230" s="1"/>
  <c r="AQ34" i="230"/>
  <c r="AR34" i="230" s="1"/>
  <c r="AQ58" i="230"/>
  <c r="AR58" i="230" s="1"/>
  <c r="AQ75" i="230"/>
  <c r="AR75" i="230" s="1"/>
  <c r="AQ86" i="230"/>
  <c r="AR86" i="230" s="1"/>
  <c r="AQ87" i="230"/>
  <c r="AR87" i="230" s="1"/>
  <c r="AQ117" i="230"/>
  <c r="AR117" i="230" s="1"/>
  <c r="AQ121" i="230"/>
  <c r="AR121" i="230" s="1"/>
  <c r="AQ124" i="230"/>
  <c r="AR124" i="230" s="1"/>
  <c r="AQ45" i="230"/>
  <c r="AQ81" i="230"/>
  <c r="AR81" i="230" s="1"/>
  <c r="AQ110" i="230"/>
  <c r="AR110" i="230" s="1"/>
  <c r="AQ9" i="230"/>
  <c r="AR9" i="230" s="1"/>
  <c r="AR45" i="230"/>
  <c r="AQ95" i="230"/>
  <c r="AR95" i="230" s="1"/>
  <c r="AQ112" i="230"/>
  <c r="AR112" i="230" s="1"/>
  <c r="AQ20" i="230"/>
  <c r="AR20" i="230" s="1"/>
  <c r="AQ27" i="230"/>
  <c r="AR27" i="230" s="1"/>
  <c r="AQ44" i="230"/>
  <c r="AR44" i="230" s="1"/>
  <c r="AQ66" i="230"/>
  <c r="AR66" i="230" s="1"/>
  <c r="AR14" i="230"/>
  <c r="AR31" i="230"/>
  <c r="AQ46" i="230"/>
  <c r="AR46" i="230" s="1"/>
  <c r="AQ48" i="230"/>
  <c r="AR48" i="230" s="1"/>
  <c r="AQ53" i="230"/>
  <c r="AR53" i="230" s="1"/>
  <c r="AQ60" i="230"/>
  <c r="AR60" i="230" s="1"/>
  <c r="AQ71" i="230"/>
  <c r="AQ74" i="230"/>
  <c r="AR74" i="230" s="1"/>
  <c r="AQ12" i="230"/>
  <c r="AR12" i="230" s="1"/>
  <c r="AQ63" i="230"/>
  <c r="AR63" i="230" s="1"/>
  <c r="AQ64" i="230"/>
  <c r="AR64" i="230" s="1"/>
  <c r="AQ111" i="230"/>
  <c r="AR111" i="230" s="1"/>
  <c r="AQ116" i="230"/>
  <c r="AR116" i="230" s="1"/>
  <c r="AQ122" i="230"/>
  <c r="AR122" i="230" s="1"/>
  <c r="AQ26" i="230"/>
  <c r="AR26" i="230" s="1"/>
  <c r="AQ101" i="230"/>
  <c r="AR101" i="230" s="1"/>
  <c r="AQ91" i="230"/>
  <c r="AQ108" i="230"/>
  <c r="AR108" i="230" s="1"/>
  <c r="AQ113" i="230"/>
  <c r="AR113" i="230" s="1"/>
  <c r="AQ115" i="230"/>
  <c r="AR115" i="230" s="1"/>
  <c r="AQ19" i="230"/>
  <c r="AR19" i="230" s="1"/>
  <c r="AQ51" i="230"/>
  <c r="AR51" i="230" s="1"/>
  <c r="AQ55" i="230"/>
  <c r="AR55" i="230" s="1"/>
  <c r="AR91" i="230"/>
  <c r="AQ93" i="230"/>
  <c r="AR93" i="230" s="1"/>
  <c r="AQ119" i="230"/>
  <c r="AR119" i="230" s="1"/>
  <c r="AQ120" i="230"/>
  <c r="AR120" i="230" s="1"/>
  <c r="AQ89" i="230"/>
  <c r="AR89" i="230" s="1"/>
  <c r="AQ98" i="230"/>
  <c r="AR98" i="230" s="1"/>
  <c r="AQ106" i="230"/>
  <c r="AR106" i="230" s="1"/>
  <c r="AQ80" i="230"/>
  <c r="AR80" i="230" s="1"/>
  <c r="AQ82" i="230"/>
  <c r="AR82" i="230" s="1"/>
  <c r="AQ105" i="230"/>
  <c r="AR105" i="230" s="1"/>
  <c r="AQ50" i="230"/>
  <c r="AR50" i="230" s="1"/>
  <c r="AQ62" i="230"/>
  <c r="AR62" i="230" s="1"/>
  <c r="AQ96" i="230"/>
  <c r="AQ100" i="230"/>
  <c r="AR100" i="230" s="1"/>
  <c r="AQ104" i="230"/>
  <c r="AR104" i="230" s="1"/>
  <c r="AQ69" i="230"/>
  <c r="AR69" i="230" s="1"/>
  <c r="AQ84" i="230"/>
  <c r="AR96" i="230"/>
  <c r="AQ67" i="230"/>
  <c r="AR67" i="230" s="1"/>
  <c r="AR71" i="230"/>
  <c r="AQ72" i="230"/>
  <c r="AR72" i="230" s="1"/>
  <c r="AR84" i="230"/>
  <c r="AQ77" i="230"/>
  <c r="AR77" i="230" s="1"/>
  <c r="AQ79" i="230"/>
  <c r="AR79" i="230" s="1"/>
  <c r="AR56" i="230"/>
  <c r="AK20" i="231"/>
  <c r="AL20" i="231" s="1"/>
  <c r="AK22" i="231"/>
  <c r="AL22" i="231" s="1"/>
  <c r="AL43" i="231"/>
  <c r="AK16" i="231"/>
  <c r="AL16" i="231" s="1"/>
  <c r="AK29" i="231"/>
  <c r="AL29" i="231" s="1"/>
  <c r="AK31" i="231"/>
  <c r="AL31" i="231" s="1"/>
  <c r="AK33" i="231"/>
  <c r="AL33" i="231" s="1"/>
  <c r="AK10" i="231"/>
  <c r="AL10" i="231" s="1"/>
  <c r="AK12" i="231"/>
  <c r="AL12" i="231" s="1"/>
  <c r="AK37" i="231"/>
  <c r="AL37" i="231" s="1"/>
  <c r="AK53" i="231"/>
  <c r="AL53" i="231" s="1"/>
  <c r="AK24" i="231"/>
  <c r="AL24" i="231" s="1"/>
  <c r="AK38" i="231"/>
  <c r="AL38" i="231" s="1"/>
  <c r="AK40" i="231"/>
  <c r="AL40" i="231" s="1"/>
  <c r="AK43" i="231"/>
  <c r="AK52" i="231"/>
  <c r="AL52" i="231" s="1"/>
  <c r="AK15" i="231"/>
  <c r="AK19" i="231"/>
  <c r="AL19" i="231" s="1"/>
  <c r="AK21" i="231"/>
  <c r="AL21" i="231" s="1"/>
  <c r="AK35" i="231"/>
  <c r="AL35" i="231" s="1"/>
  <c r="AK62" i="231"/>
  <c r="AL62" i="231" s="1"/>
  <c r="AK69" i="231"/>
  <c r="AL69" i="231" s="1"/>
  <c r="AK72" i="231"/>
  <c r="AL72" i="231" s="1"/>
  <c r="AK75" i="231"/>
  <c r="AK92" i="231"/>
  <c r="AL96" i="231"/>
  <c r="AL15" i="231"/>
  <c r="AK17" i="231"/>
  <c r="AL17" i="231" s="1"/>
  <c r="AK58" i="231"/>
  <c r="AL58" i="231" s="1"/>
  <c r="AK65" i="231"/>
  <c r="AL65" i="231" s="1"/>
  <c r="AK68" i="231"/>
  <c r="AL68" i="231" s="1"/>
  <c r="AL75" i="231"/>
  <c r="AK84" i="231"/>
  <c r="AK87" i="231"/>
  <c r="AL87" i="231" s="1"/>
  <c r="AL92" i="231"/>
  <c r="AK98" i="231"/>
  <c r="AL98" i="231" s="1"/>
  <c r="AK23" i="231"/>
  <c r="AL23" i="231" s="1"/>
  <c r="AK36" i="231"/>
  <c r="AK46" i="231"/>
  <c r="AL46" i="231" s="1"/>
  <c r="AK54" i="231"/>
  <c r="AL54" i="231" s="1"/>
  <c r="AK59" i="231"/>
  <c r="AL59" i="231" s="1"/>
  <c r="AK61" i="231"/>
  <c r="AL61" i="231" s="1"/>
  <c r="AK71" i="231"/>
  <c r="AL71" i="231" s="1"/>
  <c r="AK77" i="231"/>
  <c r="AL77" i="231" s="1"/>
  <c r="AK79" i="231"/>
  <c r="AL79" i="231" s="1"/>
  <c r="AL84" i="231"/>
  <c r="AK95" i="231"/>
  <c r="AK9" i="231"/>
  <c r="AK18" i="231"/>
  <c r="AL18" i="231" s="1"/>
  <c r="AL34" i="231"/>
  <c r="AK44" i="231"/>
  <c r="AL44" i="231" s="1"/>
  <c r="AK45" i="231"/>
  <c r="AL45" i="231" s="1"/>
  <c r="AK60" i="231"/>
  <c r="AL60" i="231" s="1"/>
  <c r="AL66" i="231"/>
  <c r="AK80" i="231"/>
  <c r="AL80" i="231" s="1"/>
  <c r="AK82" i="231"/>
  <c r="AL82" i="231" s="1"/>
  <c r="AK85" i="231"/>
  <c r="AL85" i="231" s="1"/>
  <c r="AK90" i="231"/>
  <c r="AL90" i="231" s="1"/>
  <c r="AK96" i="231"/>
  <c r="AK48" i="231"/>
  <c r="AL48" i="231" s="1"/>
  <c r="AK49" i="231"/>
  <c r="AL49" i="231" s="1"/>
  <c r="AL73" i="231"/>
  <c r="AL81" i="231"/>
  <c r="AK13" i="231"/>
  <c r="AK30" i="231"/>
  <c r="AL30" i="231" s="1"/>
  <c r="AL36" i="231"/>
  <c r="AK47" i="231"/>
  <c r="AL47" i="231" s="1"/>
  <c r="AK93" i="231"/>
  <c r="AL93" i="231" s="1"/>
  <c r="AL13" i="231"/>
  <c r="AK63" i="231"/>
  <c r="AL63" i="231" s="1"/>
  <c r="AK74" i="231"/>
  <c r="AL74" i="231" s="1"/>
  <c r="AK83" i="231"/>
  <c r="AK73" i="231"/>
  <c r="AK78" i="231"/>
  <c r="AL78" i="231" s="1"/>
  <c r="AK81" i="231"/>
  <c r="AK91" i="231"/>
  <c r="AL91" i="231" s="1"/>
  <c r="AK56" i="231"/>
  <c r="AL56" i="231" s="1"/>
  <c r="AL83" i="231"/>
  <c r="AK86" i="231"/>
  <c r="AL9" i="231"/>
  <c r="AK32" i="231"/>
  <c r="AL32" i="231" s="1"/>
  <c r="AK39" i="231"/>
  <c r="AL39" i="231" s="1"/>
  <c r="AK42" i="231"/>
  <c r="AL42" i="231" s="1"/>
  <c r="AL86" i="231"/>
  <c r="AK89" i="231"/>
  <c r="AL89" i="231" s="1"/>
  <c r="AK26" i="231"/>
  <c r="AK34" i="231"/>
  <c r="AK76" i="231"/>
  <c r="AL76" i="231" s="1"/>
  <c r="AK99" i="231"/>
  <c r="AL99" i="231" s="1"/>
  <c r="AK14" i="231"/>
  <c r="AL14" i="231" s="1"/>
  <c r="AL26" i="231"/>
  <c r="AK51" i="231"/>
  <c r="AL51" i="231" s="1"/>
  <c r="AK70" i="231"/>
  <c r="AL70" i="231" s="1"/>
  <c r="AK11" i="231"/>
  <c r="AL11" i="231" s="1"/>
  <c r="AK25" i="231"/>
  <c r="AL25" i="231" s="1"/>
  <c r="AK41" i="231"/>
  <c r="AL41" i="231" s="1"/>
  <c r="AK67" i="231"/>
  <c r="AL67" i="231" s="1"/>
  <c r="AK88" i="231"/>
  <c r="AL88" i="231" s="1"/>
  <c r="AL95" i="231"/>
  <c r="AK57" i="231"/>
  <c r="AL57" i="231" s="1"/>
  <c r="AK94" i="231"/>
  <c r="AL94" i="231" s="1"/>
  <c r="AK97" i="231"/>
  <c r="AK28" i="231"/>
  <c r="AL97" i="231"/>
  <c r="AL28" i="231"/>
  <c r="AK50" i="231"/>
  <c r="AL50" i="231" s="1"/>
  <c r="AK64" i="231"/>
  <c r="AL64" i="231" s="1"/>
  <c r="AK27" i="231"/>
  <c r="AL27" i="231" s="1"/>
  <c r="AK55" i="231"/>
  <c r="AL55" i="231" s="1"/>
  <c r="AK66" i="231"/>
  <c r="AZ10" i="231"/>
  <c r="AZ12" i="231"/>
  <c r="BA12" i="231" s="1"/>
  <c r="AZ14" i="231"/>
  <c r="BA14" i="231" s="1"/>
  <c r="AZ21" i="231"/>
  <c r="BA21" i="231" s="1"/>
  <c r="AZ25" i="231"/>
  <c r="BA25" i="231" s="1"/>
  <c r="AZ27" i="231"/>
  <c r="BA27" i="231" s="1"/>
  <c r="AZ39" i="231"/>
  <c r="BA39" i="231" s="1"/>
  <c r="AZ41" i="231"/>
  <c r="BA41" i="231" s="1"/>
  <c r="AZ44" i="231"/>
  <c r="BA44" i="231" s="1"/>
  <c r="AZ57" i="231"/>
  <c r="BA57" i="231" s="1"/>
  <c r="BA10" i="231"/>
  <c r="AZ23" i="231"/>
  <c r="BA23" i="231" s="1"/>
  <c r="AZ17" i="231"/>
  <c r="BA17" i="231" s="1"/>
  <c r="AZ19" i="231"/>
  <c r="BA19" i="231" s="1"/>
  <c r="AZ32" i="231"/>
  <c r="BA32" i="231" s="1"/>
  <c r="AZ42" i="231"/>
  <c r="BA42" i="231" s="1"/>
  <c r="AZ51" i="231"/>
  <c r="AZ35" i="231"/>
  <c r="BA35" i="231" s="1"/>
  <c r="AZ46" i="231"/>
  <c r="BA46" i="231" s="1"/>
  <c r="BA11" i="231"/>
  <c r="AZ29" i="231"/>
  <c r="BA29" i="231" s="1"/>
  <c r="AZ40" i="231"/>
  <c r="BA40" i="231" s="1"/>
  <c r="AZ47" i="231"/>
  <c r="BA47" i="231" s="1"/>
  <c r="AZ48" i="231"/>
  <c r="BA48" i="231" s="1"/>
  <c r="AZ55" i="231"/>
  <c r="BA55" i="231" s="1"/>
  <c r="AZ56" i="231"/>
  <c r="BA56" i="231" s="1"/>
  <c r="AZ59" i="231"/>
  <c r="BA59" i="231" s="1"/>
  <c r="AZ74" i="231"/>
  <c r="BA74" i="231" s="1"/>
  <c r="AZ77" i="231"/>
  <c r="BA77" i="231" s="1"/>
  <c r="AZ79" i="231"/>
  <c r="BA79" i="231" s="1"/>
  <c r="AZ13" i="231"/>
  <c r="AZ28" i="231"/>
  <c r="BA28" i="231" s="1"/>
  <c r="AZ30" i="231"/>
  <c r="BA30" i="231" s="1"/>
  <c r="AZ61" i="231"/>
  <c r="BA61" i="231" s="1"/>
  <c r="AZ64" i="231"/>
  <c r="BA64" i="231" s="1"/>
  <c r="AZ71" i="231"/>
  <c r="BA71" i="231" s="1"/>
  <c r="AZ95" i="231"/>
  <c r="AZ9" i="231"/>
  <c r="BA9" i="231" s="1"/>
  <c r="BA13" i="231"/>
  <c r="AZ31" i="231"/>
  <c r="BA31" i="231" s="1"/>
  <c r="AZ33" i="231"/>
  <c r="BA33" i="231" s="1"/>
  <c r="AZ34" i="231"/>
  <c r="BA34" i="231" s="1"/>
  <c r="AZ49" i="231"/>
  <c r="AZ50" i="231"/>
  <c r="BA50" i="231" s="1"/>
  <c r="AZ67" i="231"/>
  <c r="AZ81" i="231"/>
  <c r="BA81" i="231" s="1"/>
  <c r="AZ89" i="231"/>
  <c r="BA95" i="231"/>
  <c r="AZ11" i="231"/>
  <c r="AZ38" i="231"/>
  <c r="BA38" i="231" s="1"/>
  <c r="AZ65" i="231"/>
  <c r="BA65" i="231" s="1"/>
  <c r="AZ68" i="231"/>
  <c r="BA68" i="231" s="1"/>
  <c r="AZ75" i="231"/>
  <c r="BA75" i="231" s="1"/>
  <c r="AZ84" i="231"/>
  <c r="BA84" i="231" s="1"/>
  <c r="AZ87" i="231"/>
  <c r="BA87" i="231" s="1"/>
  <c r="AZ24" i="231"/>
  <c r="BA24" i="231" s="1"/>
  <c r="AZ53" i="231"/>
  <c r="BA53" i="231" s="1"/>
  <c r="AZ70" i="231"/>
  <c r="BA70" i="231" s="1"/>
  <c r="AZ76" i="231"/>
  <c r="AZ97" i="231"/>
  <c r="BA97" i="231" s="1"/>
  <c r="AZ98" i="231"/>
  <c r="BA98" i="231" s="1"/>
  <c r="AZ16" i="231"/>
  <c r="BA16" i="231" s="1"/>
  <c r="AZ26" i="231"/>
  <c r="BA26" i="231" s="1"/>
  <c r="AZ43" i="231"/>
  <c r="BA43" i="231" s="1"/>
  <c r="AZ52" i="231"/>
  <c r="BA52" i="231" s="1"/>
  <c r="BA76" i="231"/>
  <c r="AZ86" i="231"/>
  <c r="BA86" i="231" s="1"/>
  <c r="AZ88" i="231"/>
  <c r="BA88" i="231" s="1"/>
  <c r="AZ90" i="231"/>
  <c r="BA90" i="231" s="1"/>
  <c r="AZ99" i="231"/>
  <c r="BA99" i="231" s="1"/>
  <c r="AZ22" i="231"/>
  <c r="BA22" i="231" s="1"/>
  <c r="BA49" i="231"/>
  <c r="AZ66" i="231"/>
  <c r="BA66" i="231" s="1"/>
  <c r="AZ69" i="231"/>
  <c r="BA69" i="231" s="1"/>
  <c r="AZ85" i="231"/>
  <c r="BA85" i="231" s="1"/>
  <c r="AZ96" i="231"/>
  <c r="BA96" i="231" s="1"/>
  <c r="AZ15" i="231"/>
  <c r="BA15" i="231" s="1"/>
  <c r="AZ93" i="231"/>
  <c r="BA93" i="231" s="1"/>
  <c r="AZ37" i="231"/>
  <c r="BA37" i="231" s="1"/>
  <c r="AZ80" i="231"/>
  <c r="BA80" i="231" s="1"/>
  <c r="AZ62" i="231"/>
  <c r="BA62" i="231" s="1"/>
  <c r="AZ63" i="231"/>
  <c r="BA63" i="231" s="1"/>
  <c r="AZ82" i="231"/>
  <c r="BA89" i="231"/>
  <c r="AZ92" i="231"/>
  <c r="BA92" i="231" s="1"/>
  <c r="AZ20" i="231"/>
  <c r="BA20" i="231" s="1"/>
  <c r="AZ36" i="231"/>
  <c r="BA36" i="231" s="1"/>
  <c r="BA51" i="231"/>
  <c r="AZ73" i="231"/>
  <c r="AZ91" i="231"/>
  <c r="BA91" i="231" s="1"/>
  <c r="BA67" i="231"/>
  <c r="BA73" i="231"/>
  <c r="AZ45" i="231"/>
  <c r="BA45" i="231" s="1"/>
  <c r="AZ60" i="231"/>
  <c r="BA60" i="231" s="1"/>
  <c r="AZ78" i="231"/>
  <c r="BA78" i="231" s="1"/>
  <c r="AZ72" i="231"/>
  <c r="BA72" i="231" s="1"/>
  <c r="AZ94" i="231"/>
  <c r="BA94" i="231" s="1"/>
  <c r="AZ83" i="231"/>
  <c r="BA83" i="231" s="1"/>
  <c r="AZ18" i="231"/>
  <c r="BA18" i="231" s="1"/>
  <c r="AZ54" i="231"/>
  <c r="BA54" i="231" s="1"/>
  <c r="BA82" i="231"/>
  <c r="AZ58" i="231"/>
  <c r="BA58" i="231" s="1"/>
  <c r="AT30" i="232"/>
  <c r="AU30" i="232" s="1"/>
  <c r="AT32" i="232"/>
  <c r="AU32" i="232" s="1"/>
  <c r="AT42" i="232"/>
  <c r="AU42" i="232" s="1"/>
  <c r="AU44" i="232"/>
  <c r="AT47" i="232"/>
  <c r="AU47" i="232" s="1"/>
  <c r="AU50" i="232"/>
  <c r="AT60" i="232"/>
  <c r="AT64" i="232"/>
  <c r="AU64" i="232" s="1"/>
  <c r="AT66" i="232"/>
  <c r="AU66" i="232" s="1"/>
  <c r="AT69" i="232"/>
  <c r="AU69" i="232" s="1"/>
  <c r="AT73" i="232"/>
  <c r="AT81" i="232"/>
  <c r="AU81" i="232" s="1"/>
  <c r="AU83" i="232"/>
  <c r="AT87" i="232"/>
  <c r="AU87" i="232" s="1"/>
  <c r="AU92" i="232"/>
  <c r="AT93" i="232"/>
  <c r="AU93" i="232" s="1"/>
  <c r="AT10" i="232"/>
  <c r="AU10" i="232" s="1"/>
  <c r="AT12" i="232"/>
  <c r="AU12" i="232" s="1"/>
  <c r="AT19" i="232"/>
  <c r="AU19" i="232" s="1"/>
  <c r="AT21" i="232"/>
  <c r="AU21" i="232" s="1"/>
  <c r="AT23" i="232"/>
  <c r="AU23" i="232" s="1"/>
  <c r="AT25" i="232"/>
  <c r="AT35" i="232"/>
  <c r="AU35" i="232" s="1"/>
  <c r="AT39" i="232"/>
  <c r="AU39" i="232" s="1"/>
  <c r="AU60" i="232"/>
  <c r="AT68" i="232"/>
  <c r="AU68" i="232" s="1"/>
  <c r="AT71" i="232"/>
  <c r="AU71" i="232" s="1"/>
  <c r="AU73" i="232"/>
  <c r="AT78" i="232"/>
  <c r="AU78" i="232" s="1"/>
  <c r="AU25" i="232"/>
  <c r="AT27" i="232"/>
  <c r="AU27" i="232" s="1"/>
  <c r="AT46" i="232"/>
  <c r="AU46" i="232" s="1"/>
  <c r="AT53" i="232"/>
  <c r="AT54" i="232"/>
  <c r="AU54" i="232" s="1"/>
  <c r="AT62" i="232"/>
  <c r="AU62" i="232" s="1"/>
  <c r="AT89" i="232"/>
  <c r="AT90" i="232"/>
  <c r="AU90" i="232" s="1"/>
  <c r="AT36" i="232"/>
  <c r="AU36" i="232" s="1"/>
  <c r="AT44" i="232"/>
  <c r="AT50" i="232"/>
  <c r="AU58" i="232"/>
  <c r="AU75" i="232"/>
  <c r="AT79" i="232"/>
  <c r="AU79" i="232" s="1"/>
  <c r="AT83" i="232"/>
  <c r="AT92" i="232"/>
  <c r="AU94" i="232"/>
  <c r="AT96" i="232"/>
  <c r="AU96" i="232" s="1"/>
  <c r="AT98" i="232"/>
  <c r="AU98" i="232" s="1"/>
  <c r="AT13" i="232"/>
  <c r="AU13" i="232" s="1"/>
  <c r="AT16" i="232"/>
  <c r="AU16" i="232" s="1"/>
  <c r="AT43" i="232"/>
  <c r="AU43" i="232" s="1"/>
  <c r="AT48" i="232"/>
  <c r="AU48" i="232" s="1"/>
  <c r="AT49" i="232"/>
  <c r="AU49" i="232" s="1"/>
  <c r="AU61" i="232"/>
  <c r="AT91" i="232"/>
  <c r="AT15" i="232"/>
  <c r="AU15" i="232" s="1"/>
  <c r="AT18" i="232"/>
  <c r="AU18" i="232" s="1"/>
  <c r="AT37" i="232"/>
  <c r="AT38" i="232"/>
  <c r="AT58" i="232"/>
  <c r="AT63" i="232"/>
  <c r="AU63" i="232" s="1"/>
  <c r="AT70" i="232"/>
  <c r="AU91" i="232"/>
  <c r="AT17" i="232"/>
  <c r="AT20" i="232"/>
  <c r="AT28" i="232"/>
  <c r="AT29" i="232"/>
  <c r="AU29" i="232" s="1"/>
  <c r="AU37" i="232"/>
  <c r="AU38" i="232"/>
  <c r="AT51" i="232"/>
  <c r="AU51" i="232" s="1"/>
  <c r="AU70" i="232"/>
  <c r="AT74" i="232"/>
  <c r="AU74" i="232" s="1"/>
  <c r="AT14" i="232"/>
  <c r="AU14" i="232" s="1"/>
  <c r="AT40" i="232"/>
  <c r="AU40" i="232" s="1"/>
  <c r="AU53" i="232"/>
  <c r="AT59" i="232"/>
  <c r="AU59" i="232" s="1"/>
  <c r="AT61" i="232"/>
  <c r="AT75" i="232"/>
  <c r="AU76" i="232"/>
  <c r="AT80" i="232"/>
  <c r="AU80" i="232" s="1"/>
  <c r="AT86" i="232"/>
  <c r="AU86" i="232" s="1"/>
  <c r="AT94" i="232"/>
  <c r="AU99" i="232"/>
  <c r="AU31" i="232"/>
  <c r="AT57" i="232"/>
  <c r="AU57" i="232" s="1"/>
  <c r="AT84" i="232"/>
  <c r="AT85" i="232"/>
  <c r="AU85" i="232" s="1"/>
  <c r="AT97" i="232"/>
  <c r="AU97" i="232" s="1"/>
  <c r="AT55" i="232"/>
  <c r="AU55" i="232" s="1"/>
  <c r="AU84" i="232"/>
  <c r="AT26" i="232"/>
  <c r="AU26" i="232" s="1"/>
  <c r="AT72" i="232"/>
  <c r="AU72" i="232" s="1"/>
  <c r="AT88" i="232"/>
  <c r="AU88" i="232" s="1"/>
  <c r="AT11" i="232"/>
  <c r="AU11" i="232" s="1"/>
  <c r="AT76" i="232"/>
  <c r="AT24" i="232"/>
  <c r="AU24" i="232" s="1"/>
  <c r="AT45" i="232"/>
  <c r="AU45" i="232" s="1"/>
  <c r="AT65" i="232"/>
  <c r="AU65" i="232" s="1"/>
  <c r="AT67" i="232"/>
  <c r="AT77" i="232"/>
  <c r="AU77" i="232" s="1"/>
  <c r="AT82" i="232"/>
  <c r="AU82" i="232" s="1"/>
  <c r="AT22" i="232"/>
  <c r="AU22" i="232" s="1"/>
  <c r="AU28" i="232"/>
  <c r="AT33" i="232"/>
  <c r="AU33" i="232" s="1"/>
  <c r="AT34" i="232"/>
  <c r="AU34" i="232" s="1"/>
  <c r="AT52" i="232"/>
  <c r="AU52" i="232" s="1"/>
  <c r="AU67" i="232"/>
  <c r="AU17" i="232"/>
  <c r="AU20" i="232"/>
  <c r="AT31" i="232"/>
  <c r="AT41" i="232"/>
  <c r="AU41" i="232" s="1"/>
  <c r="AT95" i="232"/>
  <c r="AU95" i="232" s="1"/>
  <c r="AT56" i="232"/>
  <c r="AU56" i="232" s="1"/>
  <c r="AU89" i="232"/>
  <c r="AT99" i="232"/>
  <c r="AT21" i="230"/>
  <c r="AU21" i="230" s="1"/>
  <c r="AT24" i="230"/>
  <c r="AU24" i="230" s="1"/>
  <c r="AT28" i="230"/>
  <c r="AU28" i="230" s="1"/>
  <c r="AT41" i="230"/>
  <c r="AU46" i="230"/>
  <c r="AT52" i="230"/>
  <c r="AU52" i="230" s="1"/>
  <c r="AT61" i="230"/>
  <c r="AT11" i="230"/>
  <c r="AU11" i="230" s="1"/>
  <c r="AU41" i="230"/>
  <c r="AT49" i="230"/>
  <c r="AU49" i="230" s="1"/>
  <c r="AT50" i="230"/>
  <c r="AU50" i="230" s="1"/>
  <c r="AT8" i="230"/>
  <c r="AU8" i="230" s="1"/>
  <c r="AT17" i="230"/>
  <c r="AT30" i="230"/>
  <c r="AU30" i="230" s="1"/>
  <c r="AT33" i="230"/>
  <c r="AU33" i="230" s="1"/>
  <c r="AT38" i="230"/>
  <c r="AU38" i="230" s="1"/>
  <c r="AU15" i="230"/>
  <c r="AT25" i="230"/>
  <c r="AU25" i="230" s="1"/>
  <c r="AT31" i="230"/>
  <c r="AU31" i="230" s="1"/>
  <c r="AT36" i="230"/>
  <c r="AU36" i="230" s="1"/>
  <c r="AT46" i="230"/>
  <c r="AT13" i="230"/>
  <c r="AU13" i="230" s="1"/>
  <c r="AT20" i="230"/>
  <c r="AU20" i="230" s="1"/>
  <c r="AT32" i="230"/>
  <c r="AU32" i="230" s="1"/>
  <c r="AT40" i="230"/>
  <c r="AU40" i="230" s="1"/>
  <c r="AT42" i="230"/>
  <c r="AU42" i="230" s="1"/>
  <c r="AT65" i="230"/>
  <c r="AT83" i="230"/>
  <c r="AU83" i="230" s="1"/>
  <c r="AT100" i="230"/>
  <c r="AU100" i="230" s="1"/>
  <c r="AT104" i="230"/>
  <c r="AU104" i="230" s="1"/>
  <c r="AT118" i="230"/>
  <c r="AU118" i="230" s="1"/>
  <c r="AT123" i="230"/>
  <c r="AU123" i="230" s="1"/>
  <c r="AT15" i="230"/>
  <c r="AT57" i="230"/>
  <c r="AU57" i="230" s="1"/>
  <c r="AU61" i="230"/>
  <c r="AU65" i="230"/>
  <c r="AT68" i="230"/>
  <c r="AT70" i="230"/>
  <c r="AT88" i="230"/>
  <c r="AU88" i="230" s="1"/>
  <c r="AT99" i="230"/>
  <c r="AU99" i="230" s="1"/>
  <c r="AT107" i="230"/>
  <c r="AU107" i="230" s="1"/>
  <c r="AT10" i="230"/>
  <c r="AU10" i="230" s="1"/>
  <c r="AU17" i="230"/>
  <c r="AT18" i="230"/>
  <c r="AU18" i="230" s="1"/>
  <c r="AT43" i="230"/>
  <c r="AU68" i="230"/>
  <c r="AU70" i="230"/>
  <c r="AT73" i="230"/>
  <c r="AU73" i="230" s="1"/>
  <c r="AT85" i="230"/>
  <c r="AT90" i="230"/>
  <c r="AU90" i="230" s="1"/>
  <c r="AT92" i="230"/>
  <c r="AU92" i="230" s="1"/>
  <c r="AT94" i="230"/>
  <c r="AT97" i="230"/>
  <c r="AU97" i="230" s="1"/>
  <c r="AT102" i="230"/>
  <c r="AU102" i="230" s="1"/>
  <c r="AT103" i="230"/>
  <c r="AU103" i="230" s="1"/>
  <c r="AT125" i="230"/>
  <c r="AT9" i="230"/>
  <c r="AU9" i="230" s="1"/>
  <c r="AT16" i="230"/>
  <c r="AU16" i="230" s="1"/>
  <c r="AT19" i="230"/>
  <c r="AU19" i="230" s="1"/>
  <c r="AT48" i="230"/>
  <c r="AU48" i="230" s="1"/>
  <c r="AT51" i="230"/>
  <c r="AU51" i="230" s="1"/>
  <c r="AT53" i="230"/>
  <c r="AU53" i="230" s="1"/>
  <c r="AT55" i="230"/>
  <c r="AU55" i="230" s="1"/>
  <c r="AT63" i="230"/>
  <c r="AU63" i="230" s="1"/>
  <c r="AT77" i="230"/>
  <c r="AU77" i="230" s="1"/>
  <c r="AT79" i="230"/>
  <c r="AU79" i="230" s="1"/>
  <c r="AT112" i="230"/>
  <c r="AU112" i="230" s="1"/>
  <c r="AT115" i="230"/>
  <c r="AU115" i="230" s="1"/>
  <c r="AT121" i="230"/>
  <c r="AU121" i="230" s="1"/>
  <c r="AT12" i="230"/>
  <c r="AT35" i="230"/>
  <c r="AU35" i="230" s="1"/>
  <c r="AU62" i="230"/>
  <c r="AT64" i="230"/>
  <c r="AT111" i="230"/>
  <c r="AU111" i="230" s="1"/>
  <c r="AT116" i="230"/>
  <c r="AU116" i="230" s="1"/>
  <c r="AU12" i="230"/>
  <c r="AT29" i="230"/>
  <c r="AU29" i="230" s="1"/>
  <c r="AT34" i="230"/>
  <c r="AT39" i="230"/>
  <c r="AU39" i="230" s="1"/>
  <c r="AT58" i="230"/>
  <c r="AU58" i="230" s="1"/>
  <c r="AU64" i="230"/>
  <c r="AT75" i="230"/>
  <c r="AU75" i="230" s="1"/>
  <c r="AT86" i="230"/>
  <c r="AT87" i="230"/>
  <c r="AU87" i="230" s="1"/>
  <c r="AT122" i="230"/>
  <c r="AU122" i="230" s="1"/>
  <c r="AT124" i="230"/>
  <c r="AU124" i="230" s="1"/>
  <c r="AU34" i="230"/>
  <c r="AU86" i="230"/>
  <c r="AT110" i="230"/>
  <c r="AU110" i="230" s="1"/>
  <c r="AT117" i="230"/>
  <c r="AU117" i="230" s="1"/>
  <c r="AT45" i="230"/>
  <c r="AU45" i="230" s="1"/>
  <c r="AT14" i="230"/>
  <c r="AU14" i="230" s="1"/>
  <c r="AT23" i="230"/>
  <c r="AT26" i="230"/>
  <c r="AU43" i="230"/>
  <c r="AT56" i="230"/>
  <c r="AU56" i="230" s="1"/>
  <c r="AT22" i="230"/>
  <c r="AU22" i="230" s="1"/>
  <c r="AT37" i="230"/>
  <c r="AU37" i="230" s="1"/>
  <c r="AT59" i="230"/>
  <c r="AU59" i="230" s="1"/>
  <c r="AT62" i="230"/>
  <c r="AU69" i="230"/>
  <c r="AU71" i="230"/>
  <c r="AT72" i="230"/>
  <c r="AU72" i="230" s="1"/>
  <c r="AT84" i="230"/>
  <c r="AU84" i="230" s="1"/>
  <c r="AU85" i="230"/>
  <c r="AT93" i="230"/>
  <c r="AU93" i="230" s="1"/>
  <c r="AU94" i="230"/>
  <c r="AT67" i="230"/>
  <c r="AU67" i="230" s="1"/>
  <c r="AT71" i="230"/>
  <c r="AU26" i="230"/>
  <c r="AT74" i="230"/>
  <c r="AU74" i="230" s="1"/>
  <c r="AT109" i="230"/>
  <c r="AU109" i="230" s="1"/>
  <c r="AT114" i="230"/>
  <c r="AT54" i="230"/>
  <c r="AU54" i="230" s="1"/>
  <c r="AT66" i="230"/>
  <c r="AU66" i="230" s="1"/>
  <c r="AT101" i="230"/>
  <c r="AU101" i="230" s="1"/>
  <c r="AT108" i="230"/>
  <c r="AT113" i="230"/>
  <c r="AU113" i="230" s="1"/>
  <c r="AU114" i="230"/>
  <c r="AU23" i="230"/>
  <c r="AT60" i="230"/>
  <c r="AU60" i="230" s="1"/>
  <c r="AT91" i="230"/>
  <c r="AU91" i="230" s="1"/>
  <c r="AU108" i="230"/>
  <c r="AT120" i="230"/>
  <c r="AT78" i="230"/>
  <c r="AT89" i="230"/>
  <c r="AT119" i="230"/>
  <c r="AU119" i="230" s="1"/>
  <c r="AU120" i="230"/>
  <c r="AU78" i="230"/>
  <c r="AT82" i="230"/>
  <c r="AU89" i="230"/>
  <c r="AT98" i="230"/>
  <c r="AU98" i="230" s="1"/>
  <c r="AT105" i="230"/>
  <c r="AU105" i="230" s="1"/>
  <c r="AT106" i="230"/>
  <c r="AU106" i="230" s="1"/>
  <c r="AT44" i="230"/>
  <c r="AU44" i="230" s="1"/>
  <c r="AT47" i="230"/>
  <c r="AU47" i="230" s="1"/>
  <c r="AT80" i="230"/>
  <c r="AU80" i="230" s="1"/>
  <c r="AT81" i="230"/>
  <c r="AU81" i="230" s="1"/>
  <c r="AU82" i="230"/>
  <c r="AT95" i="230"/>
  <c r="AU95" i="230" s="1"/>
  <c r="AU125" i="230"/>
  <c r="AT27" i="230"/>
  <c r="AU27" i="230" s="1"/>
  <c r="AT96" i="230"/>
  <c r="AT69" i="230"/>
  <c r="AU96" i="230"/>
  <c r="AT76" i="230"/>
  <c r="AU76" i="230" s="1"/>
  <c r="AH40" i="235"/>
  <c r="AI40" i="235" s="1"/>
  <c r="AH51" i="235"/>
  <c r="AI51" i="235" s="1"/>
  <c r="AH18" i="235"/>
  <c r="AI18" i="235" s="1"/>
  <c r="AH27" i="235"/>
  <c r="AH28" i="235"/>
  <c r="AI28" i="235" s="1"/>
  <c r="AH42" i="235"/>
  <c r="AI42" i="235" s="1"/>
  <c r="AH46" i="235"/>
  <c r="AI46" i="235" s="1"/>
  <c r="AH53" i="235"/>
  <c r="AI53" i="235" s="1"/>
  <c r="AH15" i="235"/>
  <c r="AI15" i="235" s="1"/>
  <c r="AI27" i="235"/>
  <c r="AH36" i="235"/>
  <c r="AI36" i="235" s="1"/>
  <c r="AH45" i="235"/>
  <c r="AI45" i="235" s="1"/>
  <c r="AH48" i="235"/>
  <c r="AI48" i="235" s="1"/>
  <c r="AH50" i="235"/>
  <c r="AI50" i="235" s="1"/>
  <c r="AH55" i="235"/>
  <c r="AI55" i="235" s="1"/>
  <c r="AH56" i="235"/>
  <c r="AI56" i="235" s="1"/>
  <c r="AH58" i="235"/>
  <c r="AI58" i="235" s="1"/>
  <c r="AH66" i="235"/>
  <c r="AI66" i="235" s="1"/>
  <c r="AH71" i="235"/>
  <c r="AI71" i="235" s="1"/>
  <c r="AH76" i="235"/>
  <c r="AH12" i="235"/>
  <c r="AI12" i="235" s="1"/>
  <c r="AH14" i="235"/>
  <c r="AI14" i="235" s="1"/>
  <c r="AH16" i="235"/>
  <c r="AI16" i="235" s="1"/>
  <c r="AH21" i="235"/>
  <c r="AI21" i="235" s="1"/>
  <c r="AH34" i="235"/>
  <c r="AI34" i="235" s="1"/>
  <c r="AH59" i="235"/>
  <c r="AI59" i="235" s="1"/>
  <c r="AH30" i="235"/>
  <c r="AI30" i="235" s="1"/>
  <c r="AH43" i="235"/>
  <c r="AI43" i="235" s="1"/>
  <c r="AH60" i="235"/>
  <c r="AI60" i="235" s="1"/>
  <c r="AH88" i="235"/>
  <c r="AI88" i="235" s="1"/>
  <c r="AH92" i="235"/>
  <c r="AI92" i="235" s="1"/>
  <c r="AH94" i="235"/>
  <c r="AH31" i="235"/>
  <c r="AI31" i="235" s="1"/>
  <c r="AH52" i="235"/>
  <c r="AI52" i="235" s="1"/>
  <c r="AH73" i="235"/>
  <c r="AI73" i="235" s="1"/>
  <c r="AH75" i="235"/>
  <c r="AI75" i="235" s="1"/>
  <c r="AH81" i="235"/>
  <c r="AI81" i="235" s="1"/>
  <c r="AH86" i="235"/>
  <c r="AI86" i="235" s="1"/>
  <c r="AH90" i="235"/>
  <c r="AI90" i="235" s="1"/>
  <c r="AI94" i="235"/>
  <c r="AH26" i="235"/>
  <c r="AI26" i="235" s="1"/>
  <c r="AH33" i="235"/>
  <c r="AI33" i="235" s="1"/>
  <c r="AH63" i="235"/>
  <c r="AI63" i="235" s="1"/>
  <c r="AH69" i="235"/>
  <c r="AI69" i="235" s="1"/>
  <c r="AH44" i="235"/>
  <c r="AI44" i="235" s="1"/>
  <c r="AH49" i="235"/>
  <c r="AI49" i="235" s="1"/>
  <c r="AH96" i="235"/>
  <c r="AI96" i="235" s="1"/>
  <c r="AH98" i="235"/>
  <c r="AI98" i="235" s="1"/>
  <c r="AH62" i="235"/>
  <c r="AI62" i="235" s="1"/>
  <c r="AI76" i="235"/>
  <c r="AH77" i="235"/>
  <c r="AI77" i="235" s="1"/>
  <c r="AH10" i="235"/>
  <c r="AI10" i="235" s="1"/>
  <c r="AH20" i="235"/>
  <c r="AI20" i="235" s="1"/>
  <c r="AH29" i="235"/>
  <c r="AI29" i="235" s="1"/>
  <c r="AH37" i="235"/>
  <c r="AI37" i="235" s="1"/>
  <c r="AH38" i="235"/>
  <c r="AI38" i="235" s="1"/>
  <c r="AH23" i="235"/>
  <c r="AI23" i="235" s="1"/>
  <c r="AH47" i="235"/>
  <c r="AI47" i="235" s="1"/>
  <c r="AH61" i="235"/>
  <c r="AI61" i="235" s="1"/>
  <c r="AH83" i="235"/>
  <c r="AI83" i="235" s="1"/>
  <c r="AH13" i="235"/>
  <c r="AI13" i="235" s="1"/>
  <c r="AH24" i="235"/>
  <c r="AI24" i="235" s="1"/>
  <c r="AH32" i="235"/>
  <c r="AI32" i="235" s="1"/>
  <c r="AH39" i="235"/>
  <c r="AI39" i="235" s="1"/>
  <c r="AH74" i="235"/>
  <c r="AI74" i="235" s="1"/>
  <c r="AH91" i="235"/>
  <c r="AI91" i="235" s="1"/>
  <c r="AH80" i="235"/>
  <c r="AH87" i="235"/>
  <c r="AI87" i="235" s="1"/>
  <c r="AI80" i="235"/>
  <c r="AH22" i="235"/>
  <c r="AI22" i="235" s="1"/>
  <c r="AH89" i="235"/>
  <c r="AI89" i="235" s="1"/>
  <c r="AH97" i="235"/>
  <c r="AH25" i="235"/>
  <c r="AI25" i="235" s="1"/>
  <c r="AH64" i="235"/>
  <c r="AI64" i="235" s="1"/>
  <c r="AH65" i="235"/>
  <c r="AI65" i="235" s="1"/>
  <c r="AH67" i="235"/>
  <c r="AI67" i="235" s="1"/>
  <c r="AH85" i="235"/>
  <c r="AI85" i="235" s="1"/>
  <c r="AH19" i="235"/>
  <c r="AI19" i="235" s="1"/>
  <c r="AH70" i="235"/>
  <c r="AI70" i="235" s="1"/>
  <c r="AH35" i="235"/>
  <c r="AH79" i="235"/>
  <c r="AI79" i="235" s="1"/>
  <c r="AH84" i="235"/>
  <c r="AI84" i="235" s="1"/>
  <c r="AI35" i="235"/>
  <c r="AH54" i="235"/>
  <c r="AI54" i="235" s="1"/>
  <c r="AH93" i="235"/>
  <c r="AI93" i="235" s="1"/>
  <c r="AH41" i="235"/>
  <c r="AI41" i="235" s="1"/>
  <c r="AH95" i="235"/>
  <c r="AI95" i="235" s="1"/>
  <c r="AH17" i="235"/>
  <c r="AI17" i="235" s="1"/>
  <c r="AH72" i="235"/>
  <c r="AI72" i="235" s="1"/>
  <c r="AH57" i="235"/>
  <c r="AI57" i="235" s="1"/>
  <c r="AH82" i="235"/>
  <c r="AI82" i="235" s="1"/>
  <c r="AI97" i="235"/>
  <c r="AH99" i="235"/>
  <c r="AI99" i="235" s="1"/>
  <c r="AH78" i="235"/>
  <c r="AI78" i="235" s="1"/>
  <c r="AH68" i="235"/>
  <c r="AI68" i="235" s="1"/>
  <c r="AH11" i="235"/>
  <c r="AI11" i="235" s="1"/>
  <c r="AN12" i="237"/>
  <c r="AO12" i="237" s="1"/>
  <c r="AN23" i="237"/>
  <c r="AO23" i="237" s="1"/>
  <c r="AN34" i="237"/>
  <c r="AO34" i="237" s="1"/>
  <c r="AN36" i="237"/>
  <c r="AO36" i="237" s="1"/>
  <c r="AO46" i="237"/>
  <c r="AN50" i="237"/>
  <c r="AO50" i="237" s="1"/>
  <c r="AN14" i="237"/>
  <c r="AO14" i="237" s="1"/>
  <c r="AN16" i="237"/>
  <c r="AN18" i="237"/>
  <c r="AN51" i="237"/>
  <c r="AO51" i="237" s="1"/>
  <c r="AO62" i="237"/>
  <c r="AN66" i="237"/>
  <c r="AO66" i="237" s="1"/>
  <c r="AN71" i="237"/>
  <c r="AO71" i="237" s="1"/>
  <c r="AO16" i="237"/>
  <c r="AO18" i="237"/>
  <c r="AN25" i="237"/>
  <c r="AO25" i="237" s="1"/>
  <c r="AN45" i="237"/>
  <c r="AN52" i="237"/>
  <c r="AO52" i="237" s="1"/>
  <c r="AN70" i="237"/>
  <c r="AO70" i="237" s="1"/>
  <c r="AN10" i="237"/>
  <c r="AO10" i="237" s="1"/>
  <c r="AN19" i="237"/>
  <c r="AO19" i="237" s="1"/>
  <c r="AN21" i="237"/>
  <c r="AO21" i="237" s="1"/>
  <c r="AN26" i="237"/>
  <c r="AO26" i="237" s="1"/>
  <c r="AN30" i="237"/>
  <c r="AO30" i="237" s="1"/>
  <c r="AN38" i="237"/>
  <c r="AO38" i="237" s="1"/>
  <c r="AN46" i="237"/>
  <c r="AN57" i="237"/>
  <c r="AO57" i="237" s="1"/>
  <c r="AN59" i="237"/>
  <c r="AO59" i="237" s="1"/>
  <c r="AN11" i="237"/>
  <c r="AO11" i="237" s="1"/>
  <c r="AN22" i="237"/>
  <c r="AO22" i="237" s="1"/>
  <c r="AN24" i="237"/>
  <c r="AN37" i="237"/>
  <c r="AO37" i="237" s="1"/>
  <c r="AN41" i="237"/>
  <c r="AN42" i="237"/>
  <c r="AO42" i="237" s="1"/>
  <c r="AO48" i="237"/>
  <c r="AN68" i="237"/>
  <c r="AO68" i="237" s="1"/>
  <c r="AN87" i="237"/>
  <c r="AN88" i="237"/>
  <c r="AO88" i="237" s="1"/>
  <c r="AN89" i="237"/>
  <c r="AO89" i="237" s="1"/>
  <c r="AO24" i="237"/>
  <c r="AN33" i="237"/>
  <c r="AO33" i="237" s="1"/>
  <c r="AO41" i="237"/>
  <c r="AN44" i="237"/>
  <c r="AO44" i="237" s="1"/>
  <c r="AN49" i="237"/>
  <c r="AO49" i="237" s="1"/>
  <c r="AN55" i="237"/>
  <c r="AO55" i="237" s="1"/>
  <c r="AN63" i="237"/>
  <c r="AO45" i="237"/>
  <c r="AO63" i="237"/>
  <c r="AO69" i="237"/>
  <c r="AN78" i="237"/>
  <c r="AO78" i="237" s="1"/>
  <c r="AN17" i="237"/>
  <c r="AO17" i="237" s="1"/>
  <c r="AN20" i="237"/>
  <c r="AO20" i="237" s="1"/>
  <c r="AN32" i="237"/>
  <c r="AO32" i="237" s="1"/>
  <c r="AN48" i="237"/>
  <c r="AN54" i="237"/>
  <c r="AO54" i="237" s="1"/>
  <c r="AN65" i="237"/>
  <c r="AO65" i="237" s="1"/>
  <c r="AN72" i="237"/>
  <c r="AO72" i="237" s="1"/>
  <c r="AN75" i="237"/>
  <c r="AO75" i="237" s="1"/>
  <c r="AN80" i="237"/>
  <c r="AO80" i="237" s="1"/>
  <c r="AN90" i="237"/>
  <c r="AO90" i="237" s="1"/>
  <c r="AN94" i="237"/>
  <c r="AO94" i="237" s="1"/>
  <c r="AN29" i="237"/>
  <c r="AO29" i="237" s="1"/>
  <c r="AN56" i="237"/>
  <c r="AO56" i="237" s="1"/>
  <c r="AN64" i="237"/>
  <c r="AN27" i="237"/>
  <c r="AO27" i="237" s="1"/>
  <c r="AN43" i="237"/>
  <c r="AO43" i="237" s="1"/>
  <c r="AN53" i="237"/>
  <c r="AO53" i="237" s="1"/>
  <c r="AN9" i="237"/>
  <c r="AO9" i="237" s="1"/>
  <c r="AN28" i="237"/>
  <c r="AO28" i="237" s="1"/>
  <c r="AN35" i="237"/>
  <c r="AO35" i="237" s="1"/>
  <c r="AN47" i="237"/>
  <c r="AO47" i="237" s="1"/>
  <c r="AN58" i="237"/>
  <c r="AO58" i="237" s="1"/>
  <c r="AN62" i="237"/>
  <c r="AN8" i="237"/>
  <c r="AO8" i="237" s="1"/>
  <c r="AN13" i="237"/>
  <c r="AO13" i="237" s="1"/>
  <c r="AN31" i="237"/>
  <c r="AO31" i="237" s="1"/>
  <c r="AN39" i="237"/>
  <c r="AO39" i="237" s="1"/>
  <c r="AN15" i="237"/>
  <c r="AO15" i="237" s="1"/>
  <c r="AO77" i="237"/>
  <c r="AO85" i="237"/>
  <c r="AN91" i="237"/>
  <c r="AO91" i="237" s="1"/>
  <c r="AN73" i="237"/>
  <c r="AO73" i="237" s="1"/>
  <c r="AN95" i="237"/>
  <c r="AN77" i="237"/>
  <c r="AO87" i="237"/>
  <c r="AO95" i="237"/>
  <c r="AN60" i="237"/>
  <c r="AO60" i="237" s="1"/>
  <c r="AN69" i="237"/>
  <c r="AN74" i="237"/>
  <c r="AO74" i="237" s="1"/>
  <c r="AN76" i="237"/>
  <c r="AO76" i="237" s="1"/>
  <c r="AN61" i="237"/>
  <c r="AO61" i="237" s="1"/>
  <c r="AN85" i="237"/>
  <c r="AN86" i="237"/>
  <c r="AO86" i="237" s="1"/>
  <c r="AN79" i="237"/>
  <c r="AO79" i="237" s="1"/>
  <c r="AN40" i="237"/>
  <c r="AO40" i="237" s="1"/>
  <c r="AO64" i="237"/>
  <c r="AN92" i="237"/>
  <c r="AO92" i="237" s="1"/>
  <c r="AN83" i="237"/>
  <c r="AO83" i="237" s="1"/>
  <c r="AN93" i="237"/>
  <c r="AO93" i="237" s="1"/>
  <c r="AN82" i="237"/>
  <c r="AO82" i="237" s="1"/>
  <c r="AN97" i="237"/>
  <c r="AO97" i="237" s="1"/>
  <c r="AN67" i="237"/>
  <c r="AO67" i="237" s="1"/>
  <c r="AN81" i="237"/>
  <c r="AO81" i="237" s="1"/>
  <c r="AN96" i="237"/>
  <c r="AO96" i="237" s="1"/>
  <c r="AN84" i="237"/>
  <c r="AO84" i="237" s="1"/>
  <c r="AL10" i="235"/>
  <c r="AK12" i="235"/>
  <c r="AK16" i="235"/>
  <c r="AL16" i="235" s="1"/>
  <c r="AK19" i="235"/>
  <c r="AL31" i="235"/>
  <c r="AK33" i="235"/>
  <c r="AL33" i="235" s="1"/>
  <c r="AK34" i="235"/>
  <c r="AL34" i="235" s="1"/>
  <c r="AK59" i="235"/>
  <c r="AL59" i="235" s="1"/>
  <c r="AL12" i="235"/>
  <c r="AK14" i="235"/>
  <c r="AL14" i="235" s="1"/>
  <c r="AL19" i="235"/>
  <c r="AK21" i="235"/>
  <c r="AL21" i="235" s="1"/>
  <c r="AK40" i="235"/>
  <c r="AL40" i="235" s="1"/>
  <c r="AK51" i="235"/>
  <c r="AL51" i="235" s="1"/>
  <c r="AK18" i="235"/>
  <c r="AL18" i="235" s="1"/>
  <c r="AK28" i="235"/>
  <c r="AK42" i="235"/>
  <c r="AK53" i="235"/>
  <c r="AL53" i="235" s="1"/>
  <c r="AK61" i="235"/>
  <c r="AL61" i="235" s="1"/>
  <c r="AL67" i="235"/>
  <c r="AK69" i="235"/>
  <c r="AL69" i="235" s="1"/>
  <c r="AK10" i="235"/>
  <c r="AK23" i="235"/>
  <c r="AL23" i="235" s="1"/>
  <c r="AL25" i="235"/>
  <c r="AK31" i="235"/>
  <c r="AK38" i="235"/>
  <c r="AL38" i="235" s="1"/>
  <c r="AK43" i="235"/>
  <c r="AL43" i="235" s="1"/>
  <c r="AK49" i="235"/>
  <c r="AL49" i="235" s="1"/>
  <c r="AK57" i="235"/>
  <c r="AL57" i="235" s="1"/>
  <c r="AK17" i="235"/>
  <c r="AK37" i="235"/>
  <c r="AL55" i="235"/>
  <c r="AL66" i="235"/>
  <c r="AL78" i="235"/>
  <c r="AK82" i="235"/>
  <c r="AL82" i="235" s="1"/>
  <c r="AL84" i="235"/>
  <c r="AK98" i="235"/>
  <c r="AL17" i="235"/>
  <c r="AL37" i="235"/>
  <c r="AK44" i="235"/>
  <c r="AK45" i="235"/>
  <c r="AL45" i="235" s="1"/>
  <c r="AK96" i="235"/>
  <c r="AL96" i="235" s="1"/>
  <c r="AL98" i="235"/>
  <c r="AK27" i="235"/>
  <c r="AL27" i="235" s="1"/>
  <c r="AK30" i="235"/>
  <c r="AL30" i="235" s="1"/>
  <c r="AL44" i="235"/>
  <c r="AK60" i="235"/>
  <c r="AL60" i="235" s="1"/>
  <c r="AK71" i="235"/>
  <c r="AL71" i="235" s="1"/>
  <c r="AK73" i="235"/>
  <c r="AL73" i="235" s="1"/>
  <c r="AK75" i="235"/>
  <c r="AL75" i="235" s="1"/>
  <c r="AK81" i="235"/>
  <c r="AK86" i="235"/>
  <c r="AK88" i="235"/>
  <c r="AL88" i="235" s="1"/>
  <c r="AK90" i="235"/>
  <c r="AL90" i="235" s="1"/>
  <c r="AK92" i="235"/>
  <c r="AK94" i="235"/>
  <c r="AL94" i="235" s="1"/>
  <c r="AK11" i="235"/>
  <c r="AL11" i="235" s="1"/>
  <c r="AK13" i="235"/>
  <c r="AL13" i="235" s="1"/>
  <c r="AK25" i="235"/>
  <c r="AL42" i="235"/>
  <c r="AK47" i="235"/>
  <c r="AL47" i="235" s="1"/>
  <c r="AL50" i="235"/>
  <c r="AK55" i="235"/>
  <c r="AL64" i="235"/>
  <c r="AK66" i="235"/>
  <c r="AK68" i="235"/>
  <c r="AL68" i="235" s="1"/>
  <c r="AK77" i="235"/>
  <c r="AL77" i="235" s="1"/>
  <c r="AK78" i="235"/>
  <c r="AK84" i="235"/>
  <c r="AK91" i="235"/>
  <c r="AL91" i="235" s="1"/>
  <c r="AK24" i="235"/>
  <c r="AL24" i="235" s="1"/>
  <c r="AK32" i="235"/>
  <c r="AL32" i="235" s="1"/>
  <c r="AK39" i="235"/>
  <c r="AK48" i="235"/>
  <c r="AL48" i="235" s="1"/>
  <c r="AL52" i="235"/>
  <c r="AL54" i="235"/>
  <c r="AK74" i="235"/>
  <c r="AL80" i="235"/>
  <c r="AL81" i="235"/>
  <c r="AL39" i="235"/>
  <c r="AK63" i="235"/>
  <c r="AL74" i="235"/>
  <c r="AK76" i="235"/>
  <c r="AL76" i="235" s="1"/>
  <c r="AK15" i="235"/>
  <c r="AL15" i="235" s="1"/>
  <c r="AK20" i="235"/>
  <c r="AL20" i="235" s="1"/>
  <c r="AK50" i="235"/>
  <c r="AK62" i="235"/>
  <c r="AL62" i="235" s="1"/>
  <c r="AL63" i="235"/>
  <c r="AK52" i="235"/>
  <c r="AK54" i="235"/>
  <c r="AK72" i="235"/>
  <c r="AL72" i="235" s="1"/>
  <c r="AK80" i="235"/>
  <c r="AK87" i="235"/>
  <c r="AL87" i="235" s="1"/>
  <c r="AK89" i="235"/>
  <c r="AL89" i="235" s="1"/>
  <c r="AK29" i="235"/>
  <c r="AL29" i="235" s="1"/>
  <c r="AK64" i="235"/>
  <c r="AL95" i="235"/>
  <c r="AK65" i="235"/>
  <c r="AL65" i="235" s="1"/>
  <c r="AK58" i="235"/>
  <c r="AL58" i="235" s="1"/>
  <c r="AK56" i="235"/>
  <c r="AL56" i="235" s="1"/>
  <c r="AL92" i="235"/>
  <c r="AK95" i="235"/>
  <c r="AK67" i="235"/>
  <c r="AK46" i="235"/>
  <c r="AL46" i="235" s="1"/>
  <c r="AK70" i="235"/>
  <c r="AL70" i="235" s="1"/>
  <c r="AK85" i="235"/>
  <c r="AL85" i="235" s="1"/>
  <c r="AK79" i="235"/>
  <c r="AL79" i="235" s="1"/>
  <c r="AL28" i="235"/>
  <c r="AK35" i="235"/>
  <c r="AL35" i="235" s="1"/>
  <c r="AK93" i="235"/>
  <c r="AL93" i="235" s="1"/>
  <c r="AK41" i="235"/>
  <c r="AK83" i="235"/>
  <c r="AL83" i="235" s="1"/>
  <c r="AK22" i="235"/>
  <c r="AL22" i="235" s="1"/>
  <c r="AK26" i="235"/>
  <c r="AL26" i="235" s="1"/>
  <c r="AK36" i="235"/>
  <c r="AL36" i="235" s="1"/>
  <c r="AL41" i="235"/>
  <c r="AK97" i="235"/>
  <c r="AL97" i="235" s="1"/>
  <c r="AK99" i="235"/>
  <c r="AL99" i="235" s="1"/>
  <c r="AL86" i="235"/>
  <c r="AU46" i="236"/>
  <c r="AU53" i="236"/>
  <c r="AU55" i="236"/>
  <c r="AU22" i="236"/>
  <c r="AU28" i="236"/>
  <c r="AU33" i="236"/>
  <c r="AU36" i="236"/>
  <c r="AU96" i="236"/>
  <c r="AU61" i="236"/>
  <c r="AU78" i="236"/>
  <c r="AU79" i="236"/>
  <c r="AU87" i="236"/>
  <c r="AU58" i="236"/>
  <c r="AU90" i="236"/>
  <c r="AU93" i="236"/>
  <c r="AU70" i="236"/>
  <c r="AU84" i="236"/>
  <c r="AU91" i="236"/>
  <c r="AU47" i="236"/>
  <c r="AU54" i="236"/>
  <c r="AU63" i="236"/>
  <c r="AU62" i="236"/>
  <c r="AU17" i="236"/>
  <c r="AU74" i="236"/>
  <c r="AU76" i="236"/>
  <c r="AU86" i="236"/>
  <c r="AU81" i="236"/>
  <c r="AU92" i="236"/>
  <c r="AU51" i="236"/>
  <c r="AU43" i="236"/>
  <c r="AU95" i="236"/>
  <c r="AU75" i="236"/>
  <c r="AU66" i="236"/>
  <c r="AU40" i="236"/>
  <c r="AU37" i="236"/>
  <c r="AU25" i="236"/>
  <c r="AU83" i="236"/>
  <c r="AU65" i="236"/>
  <c r="AU71" i="236"/>
  <c r="AU38" i="236"/>
  <c r="AU11" i="236"/>
  <c r="AU24" i="236"/>
  <c r="AU45" i="236"/>
  <c r="AU72" i="236"/>
  <c r="AU56" i="236"/>
  <c r="AU26" i="236"/>
  <c r="AU50" i="236"/>
  <c r="AU57" i="236"/>
  <c r="AU31" i="236"/>
  <c r="AU29" i="236"/>
  <c r="AU77" i="236"/>
  <c r="AU16" i="236"/>
  <c r="AU64" i="236"/>
  <c r="AU80" i="236"/>
  <c r="AU10" i="236"/>
  <c r="AU39" i="236"/>
  <c r="AU88" i="236"/>
  <c r="AU21" i="236"/>
  <c r="AU13" i="236"/>
  <c r="AU18" i="236"/>
  <c r="AU99" i="236"/>
  <c r="AU27" i="236"/>
  <c r="AU20" i="236"/>
  <c r="AU52" i="236"/>
  <c r="AU44" i="236"/>
  <c r="AU34" i="236"/>
  <c r="AU98" i="236"/>
  <c r="AU41" i="236"/>
  <c r="AU14" i="236"/>
  <c r="AU82" i="236"/>
  <c r="AU89" i="236"/>
  <c r="AU35" i="236"/>
  <c r="AU94" i="236"/>
  <c r="AU42" i="236"/>
  <c r="AU67" i="236"/>
  <c r="AU97" i="236"/>
  <c r="AU49" i="236"/>
  <c r="AU30" i="236"/>
  <c r="AU73" i="236"/>
  <c r="AU69" i="236"/>
  <c r="AU23" i="236"/>
  <c r="AU59" i="236"/>
  <c r="AU15" i="236"/>
  <c r="AU68" i="236"/>
  <c r="AU60" i="236"/>
  <c r="AU85" i="236"/>
  <c r="AU19" i="236"/>
  <c r="AU12" i="236"/>
  <c r="AU48" i="236"/>
  <c r="AU32" i="236"/>
  <c r="AL16" i="230"/>
  <c r="AK27" i="230"/>
  <c r="AL27" i="230" s="1"/>
  <c r="AL32" i="230"/>
  <c r="AK42" i="230"/>
  <c r="AL42" i="230" s="1"/>
  <c r="AK45" i="230"/>
  <c r="AL45" i="230" s="1"/>
  <c r="AK9" i="230"/>
  <c r="AL9" i="230" s="1"/>
  <c r="AK12" i="230"/>
  <c r="AL12" i="230" s="1"/>
  <c r="AK18" i="230"/>
  <c r="AL18" i="230" s="1"/>
  <c r="AK20" i="230"/>
  <c r="AL20" i="230" s="1"/>
  <c r="AK22" i="230"/>
  <c r="AL22" i="230" s="1"/>
  <c r="AK37" i="230"/>
  <c r="AK44" i="230"/>
  <c r="AK14" i="230"/>
  <c r="AL14" i="230" s="1"/>
  <c r="AK16" i="230"/>
  <c r="AK29" i="230"/>
  <c r="AL29" i="230" s="1"/>
  <c r="AK32" i="230"/>
  <c r="AL35" i="230"/>
  <c r="AK38" i="230"/>
  <c r="AL38" i="230" s="1"/>
  <c r="AK40" i="230"/>
  <c r="AL40" i="230" s="1"/>
  <c r="AK43" i="230"/>
  <c r="AL43" i="230" s="1"/>
  <c r="AK41" i="230"/>
  <c r="AL44" i="230"/>
  <c r="AK80" i="230"/>
  <c r="AL80" i="230" s="1"/>
  <c r="AK82" i="230"/>
  <c r="AL82" i="230" s="1"/>
  <c r="AK106" i="230"/>
  <c r="AL106" i="230" s="1"/>
  <c r="AK108" i="230"/>
  <c r="AK111" i="230"/>
  <c r="AL111" i="230" s="1"/>
  <c r="AK117" i="230"/>
  <c r="AL117" i="230" s="1"/>
  <c r="AK120" i="230"/>
  <c r="AK17" i="230"/>
  <c r="AL17" i="230" s="1"/>
  <c r="AK26" i="230"/>
  <c r="AL26" i="230" s="1"/>
  <c r="AL41" i="230"/>
  <c r="AK50" i="230"/>
  <c r="AL50" i="230" s="1"/>
  <c r="AK60" i="230"/>
  <c r="AL60" i="230" s="1"/>
  <c r="AK62" i="230"/>
  <c r="AK67" i="230"/>
  <c r="AK71" i="230"/>
  <c r="AL71" i="230" s="1"/>
  <c r="AK74" i="230"/>
  <c r="AL74" i="230" s="1"/>
  <c r="AK75" i="230"/>
  <c r="AK101" i="230"/>
  <c r="AL101" i="230" s="1"/>
  <c r="AL108" i="230"/>
  <c r="AK116" i="230"/>
  <c r="AL116" i="230" s="1"/>
  <c r="AK119" i="230"/>
  <c r="AL119" i="230" s="1"/>
  <c r="AL120" i="230"/>
  <c r="AK122" i="230"/>
  <c r="AK124" i="230"/>
  <c r="AL124" i="230" s="1"/>
  <c r="AK33" i="230"/>
  <c r="AK34" i="230"/>
  <c r="AL34" i="230" s="1"/>
  <c r="AL62" i="230"/>
  <c r="AK64" i="230"/>
  <c r="AL64" i="230" s="1"/>
  <c r="AL67" i="230"/>
  <c r="AL75" i="230"/>
  <c r="AK89" i="230"/>
  <c r="AL89" i="230" s="1"/>
  <c r="AK96" i="230"/>
  <c r="AL96" i="230" s="1"/>
  <c r="AK98" i="230"/>
  <c r="AL98" i="230" s="1"/>
  <c r="AK105" i="230"/>
  <c r="AL122" i="230"/>
  <c r="AK8" i="230"/>
  <c r="AL8" i="230" s="1"/>
  <c r="AK31" i="230"/>
  <c r="AL31" i="230" s="1"/>
  <c r="AL47" i="230"/>
  <c r="AK54" i="230"/>
  <c r="AL54" i="230" s="1"/>
  <c r="AK56" i="230"/>
  <c r="AL56" i="230" s="1"/>
  <c r="AK59" i="230"/>
  <c r="AL59" i="230" s="1"/>
  <c r="AK76" i="230"/>
  <c r="AL76" i="230" s="1"/>
  <c r="AK78" i="230"/>
  <c r="AL78" i="230" s="1"/>
  <c r="AK87" i="230"/>
  <c r="AL87" i="230" s="1"/>
  <c r="AL94" i="230"/>
  <c r="AL97" i="230"/>
  <c r="AK109" i="230"/>
  <c r="AL109" i="230" s="1"/>
  <c r="AL114" i="230"/>
  <c r="AK39" i="230"/>
  <c r="AL39" i="230" s="1"/>
  <c r="AL95" i="230"/>
  <c r="AK103" i="230"/>
  <c r="AK123" i="230"/>
  <c r="AL123" i="230" s="1"/>
  <c r="AK19" i="230"/>
  <c r="AL19" i="230" s="1"/>
  <c r="AL103" i="230"/>
  <c r="AK118" i="230"/>
  <c r="AL118" i="230" s="1"/>
  <c r="AK125" i="230"/>
  <c r="AL125" i="230" s="1"/>
  <c r="AK15" i="230"/>
  <c r="AK51" i="230"/>
  <c r="AL51" i="230" s="1"/>
  <c r="AK52" i="230"/>
  <c r="AL52" i="230" s="1"/>
  <c r="AK88" i="230"/>
  <c r="AL88" i="230" s="1"/>
  <c r="AK90" i="230"/>
  <c r="AL90" i="230" s="1"/>
  <c r="AK91" i="230"/>
  <c r="AL91" i="230" s="1"/>
  <c r="AK104" i="230"/>
  <c r="AL104" i="230" s="1"/>
  <c r="AL105" i="230"/>
  <c r="AK113" i="230"/>
  <c r="AL113" i="230" s="1"/>
  <c r="AL15" i="230"/>
  <c r="AK28" i="230"/>
  <c r="AL28" i="230" s="1"/>
  <c r="AK46" i="230"/>
  <c r="AK53" i="230"/>
  <c r="AL53" i="230" s="1"/>
  <c r="AK13" i="230"/>
  <c r="AL13" i="230" s="1"/>
  <c r="AK24" i="230"/>
  <c r="AK25" i="230"/>
  <c r="AL25" i="230" s="1"/>
  <c r="AL55" i="230"/>
  <c r="AK68" i="230"/>
  <c r="AL68" i="230" s="1"/>
  <c r="AL72" i="230"/>
  <c r="AK73" i="230"/>
  <c r="AL73" i="230" s="1"/>
  <c r="AK10" i="230"/>
  <c r="AL10" i="230" s="1"/>
  <c r="AK21" i="230"/>
  <c r="AL21" i="230" s="1"/>
  <c r="AK30" i="230"/>
  <c r="AL30" i="230" s="1"/>
  <c r="AL33" i="230"/>
  <c r="AK36" i="230"/>
  <c r="AL36" i="230" s="1"/>
  <c r="AL65" i="230"/>
  <c r="AK66" i="230"/>
  <c r="AL66" i="230" s="1"/>
  <c r="AK81" i="230"/>
  <c r="AL81" i="230" s="1"/>
  <c r="AK95" i="230"/>
  <c r="AK112" i="230"/>
  <c r="AL112" i="230" s="1"/>
  <c r="AK55" i="230"/>
  <c r="AK86" i="230"/>
  <c r="AK92" i="230"/>
  <c r="AK94" i="230"/>
  <c r="AK102" i="230"/>
  <c r="AL102" i="230" s="1"/>
  <c r="AK121" i="230"/>
  <c r="AL121" i="230" s="1"/>
  <c r="AK58" i="230"/>
  <c r="AL58" i="230" s="1"/>
  <c r="AK63" i="230"/>
  <c r="AL86" i="230"/>
  <c r="AL92" i="230"/>
  <c r="AK99" i="230"/>
  <c r="AL99" i="230" s="1"/>
  <c r="AK100" i="230"/>
  <c r="AK23" i="230"/>
  <c r="AL23" i="230" s="1"/>
  <c r="AL37" i="230"/>
  <c r="AK48" i="230"/>
  <c r="AL48" i="230" s="1"/>
  <c r="AL63" i="230"/>
  <c r="AL100" i="230"/>
  <c r="AK11" i="230"/>
  <c r="AL11" i="230" s="1"/>
  <c r="AK70" i="230"/>
  <c r="AL70" i="230" s="1"/>
  <c r="AK97" i="230"/>
  <c r="AK107" i="230"/>
  <c r="AL107" i="230" s="1"/>
  <c r="AK77" i="230"/>
  <c r="AL77" i="230" s="1"/>
  <c r="AK84" i="230"/>
  <c r="AL84" i="230" s="1"/>
  <c r="AK47" i="230"/>
  <c r="AK57" i="230"/>
  <c r="AL57" i="230" s="1"/>
  <c r="AK65" i="230"/>
  <c r="AK69" i="230"/>
  <c r="AL69" i="230" s="1"/>
  <c r="AK72" i="230"/>
  <c r="AK79" i="230"/>
  <c r="AL79" i="230" s="1"/>
  <c r="AK83" i="230"/>
  <c r="AL83" i="230" s="1"/>
  <c r="AK85" i="230"/>
  <c r="AL85" i="230" s="1"/>
  <c r="AL24" i="230"/>
  <c r="AK35" i="230"/>
  <c r="AL46" i="230"/>
  <c r="AK49" i="230"/>
  <c r="AL49" i="230" s="1"/>
  <c r="AK61" i="230"/>
  <c r="AL61" i="230" s="1"/>
  <c r="AK93" i="230"/>
  <c r="AL93" i="230" s="1"/>
  <c r="AK114" i="230"/>
  <c r="AK115" i="230"/>
  <c r="AL115" i="230" s="1"/>
  <c r="AK110" i="230"/>
  <c r="AL110" i="230" s="1"/>
  <c r="AZ18" i="230"/>
  <c r="BA18" i="230" s="1"/>
  <c r="AZ34" i="230"/>
  <c r="BA34" i="230" s="1"/>
  <c r="AZ44" i="230"/>
  <c r="BA44" i="230" s="1"/>
  <c r="AZ47" i="230"/>
  <c r="BA47" i="230" s="1"/>
  <c r="AZ48" i="230"/>
  <c r="AZ56" i="230"/>
  <c r="BA56" i="230" s="1"/>
  <c r="AZ66" i="230"/>
  <c r="AZ10" i="230"/>
  <c r="BA10" i="230" s="1"/>
  <c r="AZ13" i="230"/>
  <c r="AZ19" i="230"/>
  <c r="BA19" i="230" s="1"/>
  <c r="AZ37" i="230"/>
  <c r="BA48" i="230"/>
  <c r="BA13" i="230"/>
  <c r="AZ15" i="230"/>
  <c r="BA15" i="230" s="1"/>
  <c r="AZ36" i="230"/>
  <c r="BA36" i="230" s="1"/>
  <c r="BA37" i="230"/>
  <c r="AZ39" i="230"/>
  <c r="BA39" i="230" s="1"/>
  <c r="AZ20" i="230"/>
  <c r="BA20" i="230" s="1"/>
  <c r="AZ22" i="230"/>
  <c r="BA22" i="230" s="1"/>
  <c r="AZ26" i="230"/>
  <c r="BA26" i="230" s="1"/>
  <c r="AZ11" i="230"/>
  <c r="BA11" i="230" s="1"/>
  <c r="AZ12" i="230"/>
  <c r="BA12" i="230" s="1"/>
  <c r="AZ14" i="230"/>
  <c r="AZ28" i="230"/>
  <c r="BA28" i="230" s="1"/>
  <c r="AZ29" i="230"/>
  <c r="BA29" i="230" s="1"/>
  <c r="AZ46" i="230"/>
  <c r="BA46" i="230" s="1"/>
  <c r="AZ58" i="230"/>
  <c r="BA58" i="230" s="1"/>
  <c r="AZ72" i="230"/>
  <c r="BA72" i="230" s="1"/>
  <c r="AZ74" i="230"/>
  <c r="BA74" i="230" s="1"/>
  <c r="AZ84" i="230"/>
  <c r="BA84" i="230" s="1"/>
  <c r="AZ89" i="230"/>
  <c r="BA89" i="230" s="1"/>
  <c r="AZ91" i="230"/>
  <c r="BA91" i="230" s="1"/>
  <c r="AZ105" i="230"/>
  <c r="BA105" i="230" s="1"/>
  <c r="AZ113" i="230"/>
  <c r="BA113" i="230" s="1"/>
  <c r="BA116" i="230"/>
  <c r="AZ8" i="230"/>
  <c r="BA8" i="230" s="1"/>
  <c r="BA14" i="230"/>
  <c r="AZ30" i="230"/>
  <c r="AZ51" i="230"/>
  <c r="BA51" i="230" s="1"/>
  <c r="AZ53" i="230"/>
  <c r="BA53" i="230" s="1"/>
  <c r="AZ55" i="230"/>
  <c r="BA55" i="230" s="1"/>
  <c r="AZ86" i="230"/>
  <c r="BA86" i="230" s="1"/>
  <c r="AZ95" i="230"/>
  <c r="BA95" i="230" s="1"/>
  <c r="AZ96" i="230"/>
  <c r="BA96" i="230" s="1"/>
  <c r="AZ9" i="230"/>
  <c r="BA9" i="230" s="1"/>
  <c r="AZ16" i="230"/>
  <c r="AZ21" i="230"/>
  <c r="BA21" i="230" s="1"/>
  <c r="BA30" i="230"/>
  <c r="AZ38" i="230"/>
  <c r="BA38" i="230" s="1"/>
  <c r="AZ42" i="230"/>
  <c r="BA42" i="230" s="1"/>
  <c r="AZ49" i="230"/>
  <c r="BA49" i="230" s="1"/>
  <c r="AZ63" i="230"/>
  <c r="BA66" i="230"/>
  <c r="AZ77" i="230"/>
  <c r="BA77" i="230" s="1"/>
  <c r="AZ79" i="230"/>
  <c r="BA79" i="230" s="1"/>
  <c r="AZ110" i="230"/>
  <c r="BA110" i="230" s="1"/>
  <c r="AZ112" i="230"/>
  <c r="BA112" i="230" s="1"/>
  <c r="AZ115" i="230"/>
  <c r="BA115" i="230" s="1"/>
  <c r="AZ121" i="230"/>
  <c r="BA121" i="230" s="1"/>
  <c r="AZ24" i="230"/>
  <c r="BA24" i="230" s="1"/>
  <c r="AZ27" i="230"/>
  <c r="BA27" i="230" s="1"/>
  <c r="AZ35" i="230"/>
  <c r="BA35" i="230" s="1"/>
  <c r="AZ62" i="230"/>
  <c r="BA62" i="230" s="1"/>
  <c r="AZ64" i="230"/>
  <c r="BA64" i="230" s="1"/>
  <c r="AZ69" i="230"/>
  <c r="BA69" i="230" s="1"/>
  <c r="AZ80" i="230"/>
  <c r="BA80" i="230" s="1"/>
  <c r="AZ81" i="230"/>
  <c r="BA81" i="230" s="1"/>
  <c r="AZ93" i="230"/>
  <c r="BA93" i="230" s="1"/>
  <c r="AZ98" i="230"/>
  <c r="BA98" i="230" s="1"/>
  <c r="BA106" i="230"/>
  <c r="AZ108" i="230"/>
  <c r="BA108" i="230" s="1"/>
  <c r="AZ116" i="230"/>
  <c r="AZ119" i="230"/>
  <c r="BA119" i="230" s="1"/>
  <c r="AZ122" i="230"/>
  <c r="BA122" i="230" s="1"/>
  <c r="BA124" i="230"/>
  <c r="AZ23" i="230"/>
  <c r="BA23" i="230" s="1"/>
  <c r="BA63" i="230"/>
  <c r="AZ70" i="230"/>
  <c r="BA70" i="230" s="1"/>
  <c r="AZ71" i="230"/>
  <c r="BA71" i="230" s="1"/>
  <c r="AZ101" i="230"/>
  <c r="BA101" i="230" s="1"/>
  <c r="AZ106" i="230"/>
  <c r="AZ109" i="230"/>
  <c r="AZ114" i="230"/>
  <c r="BA114" i="230" s="1"/>
  <c r="BA16" i="230"/>
  <c r="AZ59" i="230"/>
  <c r="BA59" i="230" s="1"/>
  <c r="AZ65" i="230"/>
  <c r="BA65" i="230" s="1"/>
  <c r="BA109" i="230"/>
  <c r="AZ120" i="230"/>
  <c r="BA120" i="230" s="1"/>
  <c r="AZ32" i="230"/>
  <c r="AZ85" i="230"/>
  <c r="BA85" i="230" s="1"/>
  <c r="AZ94" i="230"/>
  <c r="BA94" i="230" s="1"/>
  <c r="AZ102" i="230"/>
  <c r="AZ111" i="230"/>
  <c r="BA111" i="230" s="1"/>
  <c r="BA32" i="230"/>
  <c r="AZ33" i="230"/>
  <c r="BA33" i="230" s="1"/>
  <c r="AZ52" i="230"/>
  <c r="BA52" i="230" s="1"/>
  <c r="AZ76" i="230"/>
  <c r="BA76" i="230" s="1"/>
  <c r="AZ17" i="230"/>
  <c r="BA17" i="230" s="1"/>
  <c r="AZ54" i="230"/>
  <c r="BA54" i="230" s="1"/>
  <c r="AZ57" i="230"/>
  <c r="BA57" i="230" s="1"/>
  <c r="AZ60" i="230"/>
  <c r="BA60" i="230" s="1"/>
  <c r="AZ61" i="230"/>
  <c r="BA61" i="230" s="1"/>
  <c r="AZ68" i="230"/>
  <c r="BA68" i="230" s="1"/>
  <c r="AZ73" i="230"/>
  <c r="BA73" i="230" s="1"/>
  <c r="AZ100" i="230"/>
  <c r="BA100" i="230" s="1"/>
  <c r="AZ107" i="230"/>
  <c r="BA107" i="230" s="1"/>
  <c r="AZ41" i="230"/>
  <c r="BA41" i="230" s="1"/>
  <c r="AZ43" i="230"/>
  <c r="BA43" i="230" s="1"/>
  <c r="AZ75" i="230"/>
  <c r="BA75" i="230" s="1"/>
  <c r="BA102" i="230"/>
  <c r="AZ67" i="230"/>
  <c r="BA67" i="230" s="1"/>
  <c r="AZ124" i="230"/>
  <c r="AZ90" i="230"/>
  <c r="BA90" i="230" s="1"/>
  <c r="AZ45" i="230"/>
  <c r="BA45" i="230" s="1"/>
  <c r="AZ92" i="230"/>
  <c r="BA92" i="230" s="1"/>
  <c r="AZ99" i="230"/>
  <c r="BA99" i="230" s="1"/>
  <c r="AZ25" i="230"/>
  <c r="BA25" i="230" s="1"/>
  <c r="AZ118" i="230"/>
  <c r="BA118" i="230" s="1"/>
  <c r="AZ40" i="230"/>
  <c r="BA40" i="230" s="1"/>
  <c r="AZ97" i="230"/>
  <c r="BA97" i="230" s="1"/>
  <c r="AZ123" i="230"/>
  <c r="BA123" i="230" s="1"/>
  <c r="AZ31" i="230"/>
  <c r="BA31" i="230" s="1"/>
  <c r="AZ82" i="230"/>
  <c r="BA82" i="230" s="1"/>
  <c r="AZ87" i="230"/>
  <c r="BA87" i="230" s="1"/>
  <c r="AZ125" i="230"/>
  <c r="BA125" i="230" s="1"/>
  <c r="AZ50" i="230"/>
  <c r="BA50" i="230" s="1"/>
  <c r="AZ88" i="230"/>
  <c r="BA88" i="230" s="1"/>
  <c r="AZ104" i="230"/>
  <c r="BA104" i="230"/>
  <c r="AZ117" i="230"/>
  <c r="BA117" i="230"/>
  <c r="AZ83" i="230"/>
  <c r="BA83" i="230" s="1"/>
  <c r="AZ103" i="230"/>
  <c r="BA103" i="230" s="1"/>
  <c r="AZ78" i="230"/>
  <c r="BA78" i="230" s="1"/>
  <c r="AT19" i="231"/>
  <c r="AU19" i="231" s="1"/>
  <c r="AT32" i="231"/>
  <c r="AU32" i="231" s="1"/>
  <c r="AT34" i="231"/>
  <c r="AU34" i="231" s="1"/>
  <c r="AT42" i="231"/>
  <c r="AU42" i="231" s="1"/>
  <c r="AT58" i="231"/>
  <c r="AU58" i="231" s="1"/>
  <c r="AT11" i="231"/>
  <c r="AU11" i="231" s="1"/>
  <c r="AT13" i="231"/>
  <c r="AU13" i="231" s="1"/>
  <c r="AT15" i="231"/>
  <c r="AT26" i="231"/>
  <c r="AU26" i="231" s="1"/>
  <c r="AT28" i="231"/>
  <c r="AU28" i="231" s="1"/>
  <c r="AT30" i="231"/>
  <c r="AT36" i="231"/>
  <c r="AU15" i="231"/>
  <c r="AU30" i="231"/>
  <c r="AU36" i="231"/>
  <c r="AT45" i="231"/>
  <c r="AT47" i="231"/>
  <c r="AT52" i="231"/>
  <c r="AU52" i="231" s="1"/>
  <c r="AT17" i="231"/>
  <c r="AU17" i="231" s="1"/>
  <c r="AT51" i="231"/>
  <c r="AU51" i="231" s="1"/>
  <c r="AT10" i="231"/>
  <c r="AU10" i="231" s="1"/>
  <c r="AT18" i="231"/>
  <c r="AU18" i="231" s="1"/>
  <c r="AT20" i="231"/>
  <c r="AU20" i="231" s="1"/>
  <c r="AT27" i="231"/>
  <c r="AU27" i="231" s="1"/>
  <c r="AT41" i="231"/>
  <c r="AU41" i="231" s="1"/>
  <c r="AT43" i="231"/>
  <c r="AU43" i="231" s="1"/>
  <c r="AT49" i="231"/>
  <c r="AU49" i="231" s="1"/>
  <c r="AT50" i="231"/>
  <c r="AU50" i="231" s="1"/>
  <c r="AT70" i="231"/>
  <c r="AU70" i="231" s="1"/>
  <c r="AT76" i="231"/>
  <c r="AU76" i="231" s="1"/>
  <c r="AU91" i="231"/>
  <c r="AT94" i="231"/>
  <c r="AT97" i="231"/>
  <c r="AU97" i="231" s="1"/>
  <c r="AT16" i="231"/>
  <c r="AU16" i="231" s="1"/>
  <c r="AT63" i="231"/>
  <c r="AU63" i="231" s="1"/>
  <c r="AT83" i="231"/>
  <c r="AT86" i="231"/>
  <c r="AU94" i="231"/>
  <c r="AT14" i="231"/>
  <c r="AT44" i="231"/>
  <c r="AU44" i="231" s="1"/>
  <c r="AU45" i="231"/>
  <c r="AT60" i="231"/>
  <c r="AU60" i="231" s="1"/>
  <c r="AT66" i="231"/>
  <c r="AU66" i="231" s="1"/>
  <c r="AT78" i="231"/>
  <c r="AU83" i="231"/>
  <c r="AU86" i="231"/>
  <c r="AT88" i="231"/>
  <c r="AU88" i="231" s="1"/>
  <c r="AT93" i="231"/>
  <c r="AT12" i="231"/>
  <c r="AU12" i="231" s="1"/>
  <c r="AT31" i="231"/>
  <c r="AU31" i="231" s="1"/>
  <c r="AT33" i="231"/>
  <c r="AU33" i="231" s="1"/>
  <c r="AU55" i="231"/>
  <c r="AT67" i="231"/>
  <c r="AU67" i="231" s="1"/>
  <c r="AT73" i="231"/>
  <c r="AU73" i="231" s="1"/>
  <c r="AU81" i="231"/>
  <c r="AU89" i="231"/>
  <c r="AT91" i="231"/>
  <c r="AU95" i="231"/>
  <c r="AT99" i="231"/>
  <c r="AU99" i="231" s="1"/>
  <c r="AU22" i="231"/>
  <c r="AT23" i="231"/>
  <c r="AU23" i="231" s="1"/>
  <c r="AT25" i="231"/>
  <c r="AT38" i="231"/>
  <c r="AU38" i="231" s="1"/>
  <c r="AT72" i="231"/>
  <c r="AU78" i="231"/>
  <c r="AU25" i="231"/>
  <c r="AT37" i="231"/>
  <c r="AU37" i="231" s="1"/>
  <c r="AT39" i="231"/>
  <c r="AU39" i="231" s="1"/>
  <c r="AU72" i="231"/>
  <c r="AT77" i="231"/>
  <c r="AU77" i="231" s="1"/>
  <c r="AT80" i="231"/>
  <c r="AT82" i="231"/>
  <c r="AU82" i="231" s="1"/>
  <c r="AT92" i="231"/>
  <c r="AU92" i="231" s="1"/>
  <c r="AT21" i="231"/>
  <c r="AU21" i="231" s="1"/>
  <c r="AT62" i="231"/>
  <c r="AU62" i="231" s="1"/>
  <c r="AT71" i="231"/>
  <c r="AU71" i="231" s="1"/>
  <c r="AT79" i="231"/>
  <c r="AU79" i="231" s="1"/>
  <c r="AU80" i="231"/>
  <c r="AT89" i="231"/>
  <c r="AT9" i="231"/>
  <c r="AU14" i="231"/>
  <c r="AT22" i="231"/>
  <c r="AU53" i="231"/>
  <c r="AU65" i="231"/>
  <c r="AT87" i="231"/>
  <c r="AU87" i="231" s="1"/>
  <c r="AT90" i="231"/>
  <c r="AU90" i="231" s="1"/>
  <c r="AT59" i="231"/>
  <c r="AU59" i="231" s="1"/>
  <c r="AT95" i="231"/>
  <c r="AT56" i="231"/>
  <c r="AU56" i="231" s="1"/>
  <c r="AT65" i="231"/>
  <c r="AT84" i="231"/>
  <c r="AU84" i="231" s="1"/>
  <c r="AT85" i="231"/>
  <c r="AU85" i="231" s="1"/>
  <c r="AU9" i="231"/>
  <c r="AU47" i="231"/>
  <c r="AT54" i="231"/>
  <c r="AU54" i="231" s="1"/>
  <c r="AT64" i="231"/>
  <c r="AU64" i="231" s="1"/>
  <c r="AT68" i="231"/>
  <c r="AT75" i="231"/>
  <c r="AU75" i="231" s="1"/>
  <c r="AT98" i="231"/>
  <c r="AU98" i="231" s="1"/>
  <c r="AT53" i="231"/>
  <c r="AT57" i="231"/>
  <c r="AT74" i="231"/>
  <c r="AU74" i="231" s="1"/>
  <c r="AT81" i="231"/>
  <c r="AT96" i="231"/>
  <c r="AU96" i="231" s="1"/>
  <c r="AT48" i="231"/>
  <c r="AU48" i="231" s="1"/>
  <c r="AU57" i="231"/>
  <c r="AU93" i="231"/>
  <c r="AT24" i="231"/>
  <c r="AU24" i="231" s="1"/>
  <c r="AT35" i="231"/>
  <c r="AU35" i="231" s="1"/>
  <c r="AT40" i="231"/>
  <c r="AU40" i="231" s="1"/>
  <c r="AT61" i="231"/>
  <c r="AU61" i="231" s="1"/>
  <c r="AU68" i="231"/>
  <c r="AT29" i="231"/>
  <c r="AU29" i="231" s="1"/>
  <c r="AT55" i="231"/>
  <c r="AT46" i="231"/>
  <c r="AU46" i="231" s="1"/>
  <c r="AT69" i="231"/>
  <c r="AU69" i="231" s="1"/>
  <c r="AN14" i="232"/>
  <c r="AO14" i="232" s="1"/>
  <c r="AN18" i="232"/>
  <c r="AO18" i="232" s="1"/>
  <c r="AN29" i="232"/>
  <c r="AO29" i="232" s="1"/>
  <c r="AN34" i="232"/>
  <c r="AO34" i="232" s="1"/>
  <c r="AN38" i="232"/>
  <c r="AO38" i="232" s="1"/>
  <c r="AN41" i="232"/>
  <c r="AN49" i="232"/>
  <c r="AN53" i="232"/>
  <c r="AO53" i="232" s="1"/>
  <c r="AN57" i="232"/>
  <c r="AO57" i="232" s="1"/>
  <c r="AN59" i="232"/>
  <c r="AN91" i="232"/>
  <c r="AN95" i="232"/>
  <c r="AO95" i="232" s="1"/>
  <c r="AN97" i="232"/>
  <c r="AO97" i="232" s="1"/>
  <c r="AN99" i="232"/>
  <c r="AO99" i="232" s="1"/>
  <c r="AO41" i="232"/>
  <c r="AN43" i="232"/>
  <c r="AO43" i="232" s="1"/>
  <c r="AO49" i="232"/>
  <c r="AN51" i="232"/>
  <c r="AO51" i="232" s="1"/>
  <c r="AN56" i="232"/>
  <c r="AO59" i="232"/>
  <c r="AN61" i="232"/>
  <c r="AO61" i="232" s="1"/>
  <c r="AN80" i="232"/>
  <c r="AO80" i="232" s="1"/>
  <c r="AN82" i="232"/>
  <c r="AO82" i="232" s="1"/>
  <c r="AN86" i="232"/>
  <c r="AO86" i="232" s="1"/>
  <c r="AO91" i="232"/>
  <c r="AN31" i="232"/>
  <c r="AO31" i="232" s="1"/>
  <c r="AN33" i="232"/>
  <c r="AN37" i="232"/>
  <c r="AN45" i="232"/>
  <c r="AO56" i="232"/>
  <c r="AN63" i="232"/>
  <c r="AO63" i="232" s="1"/>
  <c r="AN74" i="232"/>
  <c r="AO74" i="232" s="1"/>
  <c r="AN76" i="232"/>
  <c r="AO76" i="232" s="1"/>
  <c r="AN85" i="232"/>
  <c r="AO85" i="232" s="1"/>
  <c r="AN12" i="232"/>
  <c r="AO12" i="232" s="1"/>
  <c r="AN16" i="232"/>
  <c r="AO16" i="232" s="1"/>
  <c r="AO23" i="232"/>
  <c r="AN27" i="232"/>
  <c r="AO27" i="232" s="1"/>
  <c r="AN54" i="232"/>
  <c r="AO54" i="232" s="1"/>
  <c r="AN62" i="232"/>
  <c r="AO62" i="232" s="1"/>
  <c r="AN68" i="232"/>
  <c r="AO68" i="232" s="1"/>
  <c r="AN89" i="232"/>
  <c r="AO89" i="232" s="1"/>
  <c r="AN17" i="232"/>
  <c r="AO17" i="232" s="1"/>
  <c r="AN20" i="232"/>
  <c r="AO20" i="232" s="1"/>
  <c r="AN28" i="232"/>
  <c r="AO28" i="232" s="1"/>
  <c r="AN60" i="232"/>
  <c r="AO60" i="232" s="1"/>
  <c r="AO72" i="232"/>
  <c r="AN81" i="232"/>
  <c r="AO81" i="232" s="1"/>
  <c r="AN83" i="232"/>
  <c r="AO83" i="232" s="1"/>
  <c r="AN87" i="232"/>
  <c r="AO87" i="232" s="1"/>
  <c r="AO45" i="232"/>
  <c r="AN50" i="232"/>
  <c r="AO50" i="232" s="1"/>
  <c r="AN64" i="232"/>
  <c r="AO64" i="232" s="1"/>
  <c r="AN71" i="232"/>
  <c r="AO71" i="232" s="1"/>
  <c r="AN84" i="232"/>
  <c r="AO84" i="232" s="1"/>
  <c r="AN21" i="232"/>
  <c r="AO21" i="232" s="1"/>
  <c r="AO33" i="232"/>
  <c r="AN42" i="232"/>
  <c r="AO42" i="232" s="1"/>
  <c r="AN44" i="232"/>
  <c r="AO44" i="232" s="1"/>
  <c r="AN55" i="232"/>
  <c r="AO55" i="232" s="1"/>
  <c r="AN73" i="232"/>
  <c r="AO73" i="232" s="1"/>
  <c r="AN77" i="232"/>
  <c r="AO77" i="232" s="1"/>
  <c r="AN92" i="232"/>
  <c r="AO92" i="232" s="1"/>
  <c r="AN36" i="232"/>
  <c r="AO36" i="232" s="1"/>
  <c r="AN58" i="232"/>
  <c r="AO58" i="232" s="1"/>
  <c r="AN69" i="232"/>
  <c r="AO69" i="232" s="1"/>
  <c r="AN72" i="232"/>
  <c r="AO79" i="232"/>
  <c r="AN88" i="232"/>
  <c r="AO88" i="232" s="1"/>
  <c r="AN96" i="232"/>
  <c r="AO96" i="232" s="1"/>
  <c r="AN98" i="232"/>
  <c r="AO98" i="232" s="1"/>
  <c r="AN13" i="232"/>
  <c r="AO13" i="232" s="1"/>
  <c r="AN26" i="232"/>
  <c r="AO26" i="232" s="1"/>
  <c r="AN11" i="232"/>
  <c r="AO11" i="232" s="1"/>
  <c r="AN19" i="232"/>
  <c r="AO19" i="232" s="1"/>
  <c r="AN30" i="232"/>
  <c r="AO30" i="232" s="1"/>
  <c r="AN24" i="232"/>
  <c r="AO24" i="232" s="1"/>
  <c r="AN67" i="232"/>
  <c r="AN22" i="232"/>
  <c r="AO22" i="232" s="1"/>
  <c r="AO37" i="232"/>
  <c r="AN52" i="232"/>
  <c r="AO52" i="232" s="1"/>
  <c r="AN65" i="232"/>
  <c r="AO65" i="232" s="1"/>
  <c r="AO67" i="232"/>
  <c r="AN10" i="232"/>
  <c r="AO10" i="232" s="1"/>
  <c r="AN23" i="232"/>
  <c r="AN46" i="232"/>
  <c r="AO46" i="232" s="1"/>
  <c r="AN48" i="232"/>
  <c r="AN66" i="232"/>
  <c r="AN15" i="232"/>
  <c r="AO15" i="232" s="1"/>
  <c r="AN25" i="232"/>
  <c r="AO25" i="232" s="1"/>
  <c r="AN47" i="232"/>
  <c r="AO47" i="232" s="1"/>
  <c r="AO48" i="232"/>
  <c r="AO66" i="232"/>
  <c r="AN78" i="232"/>
  <c r="AO78" i="232" s="1"/>
  <c r="AN79" i="232"/>
  <c r="AN70" i="232"/>
  <c r="AO70" i="232" s="1"/>
  <c r="AN90" i="232"/>
  <c r="AO90" i="232" s="1"/>
  <c r="AN39" i="232"/>
  <c r="AN75" i="232"/>
  <c r="AO75" i="232" s="1"/>
  <c r="AN35" i="232"/>
  <c r="AO35" i="232" s="1"/>
  <c r="AO39" i="232"/>
  <c r="AN94" i="232"/>
  <c r="AO94" i="232" s="1"/>
  <c r="AN32" i="232"/>
  <c r="AO32" i="232" s="1"/>
  <c r="AN40" i="232"/>
  <c r="AO40" i="232" s="1"/>
  <c r="AN93" i="232"/>
  <c r="AO93" i="232" s="1"/>
  <c r="AH20" i="233"/>
  <c r="AI20" i="233" s="1"/>
  <c r="AH27" i="233"/>
  <c r="AI27" i="233" s="1"/>
  <c r="AH29" i="233"/>
  <c r="AI29" i="233" s="1"/>
  <c r="AH33" i="233"/>
  <c r="AI33" i="233" s="1"/>
  <c r="AH15" i="233"/>
  <c r="AI15" i="233" s="1"/>
  <c r="AH18" i="233"/>
  <c r="AI18" i="233" s="1"/>
  <c r="AH25" i="233"/>
  <c r="AI25" i="233" s="1"/>
  <c r="AH37" i="233"/>
  <c r="AI37" i="233" s="1"/>
  <c r="AH52" i="233"/>
  <c r="AI52" i="233" s="1"/>
  <c r="AH12" i="233"/>
  <c r="AI12" i="233" s="1"/>
  <c r="AH17" i="233"/>
  <c r="AI17" i="233" s="1"/>
  <c r="AH19" i="233"/>
  <c r="AI19" i="233" s="1"/>
  <c r="AH31" i="233"/>
  <c r="AI31" i="233" s="1"/>
  <c r="AH14" i="233"/>
  <c r="AI14" i="233" s="1"/>
  <c r="AH36" i="233"/>
  <c r="AI36" i="233" s="1"/>
  <c r="AH38" i="233"/>
  <c r="AI38" i="233" s="1"/>
  <c r="AH43" i="233"/>
  <c r="AI43" i="233" s="1"/>
  <c r="AH64" i="233"/>
  <c r="AI64" i="233" s="1"/>
  <c r="AH78" i="233"/>
  <c r="AI78" i="233" s="1"/>
  <c r="AH83" i="233"/>
  <c r="AI83" i="233" s="1"/>
  <c r="AH94" i="233"/>
  <c r="AI94" i="233" s="1"/>
  <c r="AH26" i="233"/>
  <c r="AI26" i="233" s="1"/>
  <c r="AH41" i="233"/>
  <c r="AI41" i="233" s="1"/>
  <c r="AH63" i="233"/>
  <c r="AH66" i="233"/>
  <c r="AI66" i="233" s="1"/>
  <c r="AH72" i="233"/>
  <c r="AI72" i="233" s="1"/>
  <c r="AH74" i="233"/>
  <c r="AH85" i="233"/>
  <c r="AI85" i="233" s="1"/>
  <c r="AH92" i="233"/>
  <c r="AI92" i="233" s="1"/>
  <c r="AH96" i="233"/>
  <c r="AI96" i="233" s="1"/>
  <c r="AH99" i="233"/>
  <c r="AH13" i="233"/>
  <c r="AI13" i="233" s="1"/>
  <c r="AH16" i="233"/>
  <c r="AI16" i="233" s="1"/>
  <c r="AH32" i="233"/>
  <c r="AH45" i="233"/>
  <c r="AH53" i="233"/>
  <c r="AI53" i="233" s="1"/>
  <c r="AH54" i="233"/>
  <c r="AI54" i="233" s="1"/>
  <c r="AH58" i="233"/>
  <c r="AI58" i="233" s="1"/>
  <c r="AI63" i="233"/>
  <c r="AI74" i="233"/>
  <c r="AH81" i="233"/>
  <c r="AI81" i="233" s="1"/>
  <c r="AH90" i="233"/>
  <c r="AI90" i="233" s="1"/>
  <c r="AI99" i="233"/>
  <c r="AH30" i="233"/>
  <c r="AI30" i="233" s="1"/>
  <c r="AH70" i="233"/>
  <c r="AI70" i="233" s="1"/>
  <c r="AH79" i="233"/>
  <c r="AI79" i="233" s="1"/>
  <c r="AI88" i="233"/>
  <c r="AH22" i="233"/>
  <c r="AI22" i="233" s="1"/>
  <c r="AH28" i="233"/>
  <c r="AH39" i="233"/>
  <c r="AI39" i="233" s="1"/>
  <c r="AH42" i="233"/>
  <c r="AI42" i="233" s="1"/>
  <c r="AH60" i="233"/>
  <c r="AI60" i="233" s="1"/>
  <c r="AH73" i="233"/>
  <c r="AI73" i="233" s="1"/>
  <c r="AH75" i="233"/>
  <c r="AI75" i="233" s="1"/>
  <c r="AI28" i="233"/>
  <c r="AH35" i="233"/>
  <c r="AI35" i="233" s="1"/>
  <c r="AH40" i="233"/>
  <c r="AI40" i="233" s="1"/>
  <c r="AH61" i="233"/>
  <c r="AI61" i="233" s="1"/>
  <c r="AH11" i="233"/>
  <c r="AI11" i="233" s="1"/>
  <c r="AH44" i="233"/>
  <c r="AI44" i="233" s="1"/>
  <c r="AH67" i="233"/>
  <c r="AI67" i="233" s="1"/>
  <c r="AH82" i="233"/>
  <c r="AI82" i="233" s="1"/>
  <c r="AH84" i="233"/>
  <c r="AI84" i="233" s="1"/>
  <c r="AH91" i="233"/>
  <c r="AH24" i="233"/>
  <c r="AI24" i="233" s="1"/>
  <c r="AH21" i="233"/>
  <c r="AI21" i="233" s="1"/>
  <c r="AH59" i="233"/>
  <c r="AI59" i="233" s="1"/>
  <c r="AH65" i="233"/>
  <c r="AI65" i="233" s="1"/>
  <c r="AH80" i="233"/>
  <c r="AI80" i="233" s="1"/>
  <c r="AI89" i="233"/>
  <c r="AI97" i="233"/>
  <c r="AH98" i="233"/>
  <c r="AI98" i="233" s="1"/>
  <c r="AI45" i="233"/>
  <c r="AH46" i="233"/>
  <c r="AI46" i="233" s="1"/>
  <c r="AH56" i="233"/>
  <c r="AI56" i="233" s="1"/>
  <c r="AH88" i="233"/>
  <c r="AH23" i="233"/>
  <c r="AI23" i="233" s="1"/>
  <c r="AH51" i="233"/>
  <c r="AI51" i="233" s="1"/>
  <c r="AH68" i="233"/>
  <c r="AI68" i="233" s="1"/>
  <c r="AH69" i="233"/>
  <c r="AI69" i="233" s="1"/>
  <c r="AH95" i="233"/>
  <c r="AI95" i="233" s="1"/>
  <c r="AH55" i="233"/>
  <c r="AI55" i="233" s="1"/>
  <c r="AH87" i="233"/>
  <c r="AI87" i="233" s="1"/>
  <c r="AH50" i="233"/>
  <c r="AH86" i="233"/>
  <c r="AI86" i="233" s="1"/>
  <c r="AI50" i="233"/>
  <c r="AH76" i="233"/>
  <c r="AI76" i="233" s="1"/>
  <c r="AH77" i="233"/>
  <c r="AI77" i="233" s="1"/>
  <c r="AH34" i="233"/>
  <c r="AI34" i="233" s="1"/>
  <c r="AH49" i="233"/>
  <c r="AI49" i="233" s="1"/>
  <c r="AH93" i="233"/>
  <c r="AH97" i="233"/>
  <c r="AH48" i="233"/>
  <c r="AI48" i="233" s="1"/>
  <c r="AI91" i="233"/>
  <c r="AI93" i="233"/>
  <c r="AH62" i="233"/>
  <c r="AI62" i="233" s="1"/>
  <c r="AH71" i="233"/>
  <c r="AI71" i="233" s="1"/>
  <c r="AH10" i="233"/>
  <c r="AI10" i="233" s="1"/>
  <c r="AH47" i="233"/>
  <c r="AI32" i="233"/>
  <c r="AI47" i="233"/>
  <c r="AH57" i="233"/>
  <c r="AI57" i="233" s="1"/>
  <c r="AH89" i="233"/>
  <c r="AW13" i="233"/>
  <c r="AX13" i="233" s="1"/>
  <c r="AX18" i="233"/>
  <c r="AW39" i="233"/>
  <c r="AX39" i="233" s="1"/>
  <c r="AW42" i="233"/>
  <c r="AX42" i="233" s="1"/>
  <c r="AW48" i="233"/>
  <c r="AX48" i="233" s="1"/>
  <c r="AW11" i="233"/>
  <c r="AX11" i="233" s="1"/>
  <c r="AW10" i="233"/>
  <c r="AX10" i="233" s="1"/>
  <c r="AW18" i="233"/>
  <c r="AW20" i="233"/>
  <c r="AX20" i="233" s="1"/>
  <c r="AW34" i="233"/>
  <c r="AX34" i="233" s="1"/>
  <c r="AW19" i="233"/>
  <c r="AX19" i="233" s="1"/>
  <c r="AW21" i="233"/>
  <c r="AX21" i="233" s="1"/>
  <c r="AW28" i="233"/>
  <c r="AW35" i="233"/>
  <c r="AX35" i="233" s="1"/>
  <c r="AW37" i="233"/>
  <c r="AW51" i="233"/>
  <c r="AW53" i="233"/>
  <c r="AW54" i="233"/>
  <c r="AW60" i="233"/>
  <c r="AX60" i="233" s="1"/>
  <c r="AW96" i="233"/>
  <c r="AX96" i="233" s="1"/>
  <c r="AW22" i="233"/>
  <c r="AX22" i="233" s="1"/>
  <c r="AX28" i="233"/>
  <c r="AX37" i="233"/>
  <c r="AW47" i="233"/>
  <c r="AX47" i="233" s="1"/>
  <c r="AX51" i="233"/>
  <c r="AX53" i="233"/>
  <c r="AX54" i="233"/>
  <c r="AW58" i="233"/>
  <c r="AX58" i="233" s="1"/>
  <c r="AW69" i="233"/>
  <c r="AW77" i="233"/>
  <c r="AW84" i="233"/>
  <c r="AX84" i="233" s="1"/>
  <c r="AW87" i="233"/>
  <c r="AX87" i="233" s="1"/>
  <c r="AW98" i="233"/>
  <c r="AW29" i="233"/>
  <c r="AX29" i="233" s="1"/>
  <c r="AW55" i="233"/>
  <c r="AX55" i="233" s="1"/>
  <c r="AW68" i="233"/>
  <c r="AX68" i="233" s="1"/>
  <c r="AX69" i="233"/>
  <c r="AW75" i="233"/>
  <c r="AW76" i="233"/>
  <c r="AX76" i="233" s="1"/>
  <c r="AX77" i="233"/>
  <c r="AW80" i="233"/>
  <c r="AW95" i="233"/>
  <c r="AX98" i="233"/>
  <c r="AW33" i="233"/>
  <c r="AX33" i="233" s="1"/>
  <c r="AW45" i="233"/>
  <c r="AX45" i="233" s="1"/>
  <c r="AW49" i="233"/>
  <c r="AX49" i="233" s="1"/>
  <c r="AW63" i="233"/>
  <c r="AX63" i="233" s="1"/>
  <c r="AW66" i="233"/>
  <c r="AX66" i="233" s="1"/>
  <c r="AW81" i="233"/>
  <c r="AX81" i="233" s="1"/>
  <c r="AW85" i="233"/>
  <c r="AX85" i="233" s="1"/>
  <c r="AW90" i="233"/>
  <c r="AX90" i="233" s="1"/>
  <c r="AW99" i="233"/>
  <c r="AX99" i="233" s="1"/>
  <c r="AW32" i="233"/>
  <c r="AX32" i="233" s="1"/>
  <c r="AW57" i="233"/>
  <c r="AX57" i="233" s="1"/>
  <c r="AW70" i="233"/>
  <c r="AX70" i="233" s="1"/>
  <c r="AX95" i="233"/>
  <c r="AW52" i="233"/>
  <c r="AX52" i="233" s="1"/>
  <c r="AW78" i="233"/>
  <c r="AX78" i="233" s="1"/>
  <c r="AW94" i="233"/>
  <c r="AX94" i="233" s="1"/>
  <c r="AW12" i="233"/>
  <c r="AW59" i="233"/>
  <c r="AX59" i="233" s="1"/>
  <c r="AW64" i="233"/>
  <c r="AX64" i="233" s="1"/>
  <c r="AW65" i="233"/>
  <c r="AX65" i="233" s="1"/>
  <c r="AW71" i="233"/>
  <c r="AX71" i="233" s="1"/>
  <c r="AW73" i="233"/>
  <c r="AX73" i="233" s="1"/>
  <c r="AW79" i="233"/>
  <c r="AX79" i="233" s="1"/>
  <c r="AW88" i="233"/>
  <c r="AX88" i="233" s="1"/>
  <c r="AW97" i="233"/>
  <c r="AW17" i="233"/>
  <c r="AX17" i="233" s="1"/>
  <c r="AW23" i="233"/>
  <c r="AX23" i="233" s="1"/>
  <c r="AW30" i="233"/>
  <c r="AX30" i="233" s="1"/>
  <c r="AX31" i="233"/>
  <c r="AW50" i="233"/>
  <c r="AX50" i="233" s="1"/>
  <c r="AW86" i="233"/>
  <c r="AX86" i="233" s="1"/>
  <c r="AW93" i="233"/>
  <c r="AX93" i="233" s="1"/>
  <c r="AW27" i="233"/>
  <c r="AX27" i="233" s="1"/>
  <c r="AW36" i="233"/>
  <c r="AW62" i="233"/>
  <c r="AX62" i="233" s="1"/>
  <c r="AW74" i="233"/>
  <c r="AX74" i="233" s="1"/>
  <c r="AW82" i="233"/>
  <c r="AX82" i="233" s="1"/>
  <c r="AW91" i="233"/>
  <c r="AX91" i="233" s="1"/>
  <c r="AW92" i="233"/>
  <c r="AX92" i="233" s="1"/>
  <c r="AW26" i="233"/>
  <c r="AX36" i="233"/>
  <c r="AW61" i="233"/>
  <c r="AX80" i="233"/>
  <c r="AX26" i="233"/>
  <c r="AW43" i="233"/>
  <c r="AX61" i="233"/>
  <c r="AX43" i="233"/>
  <c r="AW44" i="233"/>
  <c r="AX44" i="233" s="1"/>
  <c r="AW46" i="233"/>
  <c r="AX46" i="233" s="1"/>
  <c r="AW56" i="233"/>
  <c r="AX56" i="233" s="1"/>
  <c r="AW67" i="233"/>
  <c r="AX67" i="233" s="1"/>
  <c r="AW25" i="233"/>
  <c r="AX25" i="233" s="1"/>
  <c r="AW31" i="233"/>
  <c r="AW16" i="233"/>
  <c r="AX16" i="233" s="1"/>
  <c r="AW38" i="233"/>
  <c r="AX38" i="233" s="1"/>
  <c r="AW72" i="233"/>
  <c r="AX72" i="233" s="1"/>
  <c r="AW15" i="233"/>
  <c r="AX15" i="233" s="1"/>
  <c r="AW24" i="233"/>
  <c r="AX24" i="233" s="1"/>
  <c r="AX75" i="233"/>
  <c r="AX97" i="233"/>
  <c r="AW41" i="233"/>
  <c r="AX41" i="233" s="1"/>
  <c r="AW83" i="233"/>
  <c r="AX12" i="233"/>
  <c r="AW14" i="233"/>
  <c r="AX14" i="233" s="1"/>
  <c r="AW40" i="233"/>
  <c r="AX40" i="233" s="1"/>
  <c r="AX83" i="233"/>
  <c r="AW89" i="233"/>
  <c r="AX89" i="233" s="1"/>
  <c r="AQ14" i="234"/>
  <c r="AR14" i="234" s="1"/>
  <c r="AQ16" i="234"/>
  <c r="AR16" i="234" s="1"/>
  <c r="AQ23" i="234"/>
  <c r="AR23" i="234" s="1"/>
  <c r="AQ12" i="234"/>
  <c r="AR12" i="234" s="1"/>
  <c r="AQ17" i="234"/>
  <c r="AR17" i="234" s="1"/>
  <c r="AQ33" i="234"/>
  <c r="AR33" i="234" s="1"/>
  <c r="AQ44" i="234"/>
  <c r="AR44" i="234" s="1"/>
  <c r="AQ48" i="234"/>
  <c r="AR48" i="234" s="1"/>
  <c r="AQ53" i="234"/>
  <c r="AR53" i="234" s="1"/>
  <c r="AQ59" i="234"/>
  <c r="AR59" i="234" s="1"/>
  <c r="AQ64" i="234"/>
  <c r="AR64" i="234" s="1"/>
  <c r="AQ73" i="234"/>
  <c r="AR73" i="234" s="1"/>
  <c r="AQ76" i="234"/>
  <c r="AR76" i="234" s="1"/>
  <c r="AQ78" i="234"/>
  <c r="AQ92" i="234"/>
  <c r="AR92" i="234" s="1"/>
  <c r="AQ98" i="234"/>
  <c r="AR98" i="234" s="1"/>
  <c r="AQ18" i="234"/>
  <c r="AR18" i="234" s="1"/>
  <c r="AQ21" i="234"/>
  <c r="AR21" i="234" s="1"/>
  <c r="AQ11" i="234"/>
  <c r="AR11" i="234" s="1"/>
  <c r="AQ28" i="234"/>
  <c r="AR28" i="234" s="1"/>
  <c r="AQ32" i="234"/>
  <c r="AR32" i="234" s="1"/>
  <c r="AQ43" i="234"/>
  <c r="AR43" i="234" s="1"/>
  <c r="AQ29" i="234"/>
  <c r="AR29" i="234" s="1"/>
  <c r="AQ30" i="234"/>
  <c r="AR30" i="234" s="1"/>
  <c r="AQ40" i="234"/>
  <c r="AR40" i="234" s="1"/>
  <c r="AQ49" i="234"/>
  <c r="AR49" i="234" s="1"/>
  <c r="AQ50" i="234"/>
  <c r="AR50" i="234" s="1"/>
  <c r="AQ65" i="234"/>
  <c r="AR65" i="234" s="1"/>
  <c r="AQ66" i="234"/>
  <c r="AR66" i="234" s="1"/>
  <c r="AQ68" i="234"/>
  <c r="AR68" i="234" s="1"/>
  <c r="AQ19" i="234"/>
  <c r="AR19" i="234" s="1"/>
  <c r="AQ36" i="234"/>
  <c r="AR36" i="234" s="1"/>
  <c r="AR45" i="234"/>
  <c r="AQ46" i="234"/>
  <c r="AR46" i="234" s="1"/>
  <c r="AQ47" i="234"/>
  <c r="AR47" i="234" s="1"/>
  <c r="AQ55" i="234"/>
  <c r="AR55" i="234" s="1"/>
  <c r="AQ86" i="234"/>
  <c r="AR86" i="234" s="1"/>
  <c r="AQ97" i="234"/>
  <c r="AR97" i="234" s="1"/>
  <c r="AQ20" i="234"/>
  <c r="AR20" i="234" s="1"/>
  <c r="AQ22" i="234"/>
  <c r="AR22" i="234" s="1"/>
  <c r="AQ24" i="234"/>
  <c r="AR24" i="234" s="1"/>
  <c r="AQ31" i="234"/>
  <c r="AQ35" i="234"/>
  <c r="AR35" i="234" s="1"/>
  <c r="AQ57" i="234"/>
  <c r="AR57" i="234" s="1"/>
  <c r="AQ62" i="234"/>
  <c r="AR62" i="234" s="1"/>
  <c r="AQ15" i="234"/>
  <c r="AR15" i="234" s="1"/>
  <c r="AQ25" i="234"/>
  <c r="AR31" i="234"/>
  <c r="AQ41" i="234"/>
  <c r="AR41" i="234" s="1"/>
  <c r="AQ60" i="234"/>
  <c r="AR60" i="234" s="1"/>
  <c r="AQ74" i="234"/>
  <c r="AQ80" i="234"/>
  <c r="AR80" i="234" s="1"/>
  <c r="AQ45" i="234"/>
  <c r="AQ77" i="234"/>
  <c r="AR77" i="234" s="1"/>
  <c r="AQ79" i="234"/>
  <c r="AR79" i="234" s="1"/>
  <c r="AQ83" i="234"/>
  <c r="AR83" i="234" s="1"/>
  <c r="AQ94" i="234"/>
  <c r="AR94" i="234" s="1"/>
  <c r="AQ96" i="234"/>
  <c r="AQ42" i="234"/>
  <c r="AQ52" i="234"/>
  <c r="AR52" i="234" s="1"/>
  <c r="AQ75" i="234"/>
  <c r="AR75" i="234" s="1"/>
  <c r="AR78" i="234"/>
  <c r="AQ85" i="234"/>
  <c r="AR85" i="234" s="1"/>
  <c r="AQ90" i="234"/>
  <c r="AR90" i="234" s="1"/>
  <c r="AQ91" i="234"/>
  <c r="AR91" i="234" s="1"/>
  <c r="AQ93" i="234"/>
  <c r="AR93" i="234" s="1"/>
  <c r="AR96" i="234"/>
  <c r="AQ13" i="234"/>
  <c r="AR13" i="234" s="1"/>
  <c r="AR42" i="234"/>
  <c r="AQ51" i="234"/>
  <c r="AR51" i="234" s="1"/>
  <c r="AQ54" i="234"/>
  <c r="AR54" i="234" s="1"/>
  <c r="AQ58" i="234"/>
  <c r="AR58" i="234" s="1"/>
  <c r="AQ61" i="234"/>
  <c r="AR61" i="234" s="1"/>
  <c r="AQ71" i="234"/>
  <c r="AR71" i="234" s="1"/>
  <c r="AQ87" i="234"/>
  <c r="AR87" i="234" s="1"/>
  <c r="AR25" i="234"/>
  <c r="AQ27" i="234"/>
  <c r="AR27" i="234" s="1"/>
  <c r="AQ72" i="234"/>
  <c r="AR72" i="234" s="1"/>
  <c r="AQ10" i="234"/>
  <c r="AR10" i="234" s="1"/>
  <c r="AQ26" i="234"/>
  <c r="AR26" i="234" s="1"/>
  <c r="AQ34" i="234"/>
  <c r="AR34" i="234" s="1"/>
  <c r="AQ56" i="234"/>
  <c r="AR56" i="234" s="1"/>
  <c r="AQ69" i="234"/>
  <c r="AR69" i="234" s="1"/>
  <c r="AQ70" i="234"/>
  <c r="AR70" i="234" s="1"/>
  <c r="AR74" i="234"/>
  <c r="AQ84" i="234"/>
  <c r="AR84" i="234" s="1"/>
  <c r="AQ89" i="234"/>
  <c r="AR89" i="234" s="1"/>
  <c r="AQ81" i="234"/>
  <c r="AR81" i="234" s="1"/>
  <c r="AQ88" i="234"/>
  <c r="AR88" i="234" s="1"/>
  <c r="AQ95" i="234"/>
  <c r="AR95" i="234" s="1"/>
  <c r="AQ67" i="234"/>
  <c r="AR67" i="234" s="1"/>
  <c r="AQ99" i="234"/>
  <c r="AR99" i="234" s="1"/>
  <c r="AQ38" i="234"/>
  <c r="AR38" i="234" s="1"/>
  <c r="AQ37" i="234"/>
  <c r="AR37" i="234" s="1"/>
  <c r="AR63" i="234"/>
  <c r="AQ82" i="234"/>
  <c r="AR82" i="234" s="1"/>
  <c r="AQ63" i="234"/>
  <c r="AQ39" i="234"/>
  <c r="AR39" i="234" s="1"/>
  <c r="AZ24" i="235"/>
  <c r="BA24" i="235" s="1"/>
  <c r="AZ33" i="235"/>
  <c r="BA33" i="235" s="1"/>
  <c r="AZ45" i="235"/>
  <c r="BA45" i="235" s="1"/>
  <c r="AZ46" i="235"/>
  <c r="BA46" i="235" s="1"/>
  <c r="AZ20" i="235"/>
  <c r="BA20" i="235" s="1"/>
  <c r="AZ30" i="235"/>
  <c r="BA30" i="235" s="1"/>
  <c r="AZ42" i="235"/>
  <c r="BA42" i="235" s="1"/>
  <c r="AZ48" i="235"/>
  <c r="BA48" i="235" s="1"/>
  <c r="AZ15" i="235"/>
  <c r="BA15" i="235" s="1"/>
  <c r="AZ22" i="235"/>
  <c r="BA22" i="235" s="1"/>
  <c r="AZ27" i="235"/>
  <c r="BA27" i="235" s="1"/>
  <c r="AZ50" i="235"/>
  <c r="BA50" i="235" s="1"/>
  <c r="AZ55" i="235"/>
  <c r="BA55" i="235" s="1"/>
  <c r="AZ56" i="235"/>
  <c r="BA56" i="235" s="1"/>
  <c r="AZ73" i="235"/>
  <c r="BA73" i="235" s="1"/>
  <c r="AZ74" i="235"/>
  <c r="BA74" i="235" s="1"/>
  <c r="AZ76" i="235"/>
  <c r="AZ19" i="235"/>
  <c r="BA19" i="235" s="1"/>
  <c r="AZ21" i="235"/>
  <c r="BA21" i="235" s="1"/>
  <c r="AZ28" i="235"/>
  <c r="BA28" i="235" s="1"/>
  <c r="AZ31" i="235"/>
  <c r="BA31" i="235" s="1"/>
  <c r="AZ36" i="235"/>
  <c r="BA36" i="235" s="1"/>
  <c r="BA39" i="235"/>
  <c r="AZ40" i="235"/>
  <c r="BA40" i="235" s="1"/>
  <c r="AZ61" i="235"/>
  <c r="BA61" i="235" s="1"/>
  <c r="AZ63" i="235"/>
  <c r="BA63" i="235" s="1"/>
  <c r="AZ83" i="235"/>
  <c r="BA83" i="235" s="1"/>
  <c r="AZ94" i="235"/>
  <c r="BA94" i="235" s="1"/>
  <c r="AZ47" i="235"/>
  <c r="BA47" i="235" s="1"/>
  <c r="AZ58" i="235"/>
  <c r="BA58" i="235" s="1"/>
  <c r="AZ65" i="235"/>
  <c r="BA65" i="235" s="1"/>
  <c r="AZ67" i="235"/>
  <c r="BA67" i="235" s="1"/>
  <c r="AZ88" i="235"/>
  <c r="BA88" i="235" s="1"/>
  <c r="AZ90" i="235"/>
  <c r="BA90" i="235" s="1"/>
  <c r="AZ92" i="235"/>
  <c r="BA92" i="235" s="1"/>
  <c r="AZ10" i="235"/>
  <c r="BA10" i="235" s="1"/>
  <c r="AZ12" i="235"/>
  <c r="BA12" i="235" s="1"/>
  <c r="AZ14" i="235"/>
  <c r="BA14" i="235" s="1"/>
  <c r="AZ23" i="235"/>
  <c r="BA23" i="235" s="1"/>
  <c r="AZ35" i="235"/>
  <c r="BA35" i="235" s="1"/>
  <c r="AZ41" i="235"/>
  <c r="AZ49" i="235"/>
  <c r="BA49" i="235" s="1"/>
  <c r="AZ54" i="235"/>
  <c r="BA54" i="235" s="1"/>
  <c r="AZ39" i="235"/>
  <c r="AZ53" i="235"/>
  <c r="BA53" i="235" s="1"/>
  <c r="AZ57" i="235"/>
  <c r="BA57" i="235" s="1"/>
  <c r="AZ69" i="235"/>
  <c r="BA69" i="235" s="1"/>
  <c r="AZ79" i="235"/>
  <c r="BA79" i="235" s="1"/>
  <c r="AZ86" i="235"/>
  <c r="BA86" i="235" s="1"/>
  <c r="AZ96" i="235"/>
  <c r="BA96" i="235" s="1"/>
  <c r="AZ98" i="235"/>
  <c r="BA98" i="235" s="1"/>
  <c r="AZ16" i="235"/>
  <c r="BA16" i="235" s="1"/>
  <c r="AZ34" i="235"/>
  <c r="BA34" i="235" s="1"/>
  <c r="BA68" i="235"/>
  <c r="AZ70" i="235"/>
  <c r="BA70" i="235" s="1"/>
  <c r="AZ84" i="235"/>
  <c r="BA84" i="235" s="1"/>
  <c r="AZ93" i="235"/>
  <c r="BA93" i="235" s="1"/>
  <c r="AZ95" i="235"/>
  <c r="BA95" i="235" s="1"/>
  <c r="AZ97" i="235"/>
  <c r="BA97" i="235" s="1"/>
  <c r="AZ99" i="235"/>
  <c r="BA99" i="235" s="1"/>
  <c r="AZ13" i="235"/>
  <c r="BA13" i="235" s="1"/>
  <c r="AZ43" i="235"/>
  <c r="BA43" i="235" s="1"/>
  <c r="AZ77" i="235"/>
  <c r="BA77" i="235" s="1"/>
  <c r="AZ78" i="235"/>
  <c r="BA78" i="235" s="1"/>
  <c r="AZ85" i="235"/>
  <c r="BA85" i="235" s="1"/>
  <c r="AZ89" i="235"/>
  <c r="BA89" i="235" s="1"/>
  <c r="AZ32" i="235"/>
  <c r="BA32" i="235" s="1"/>
  <c r="AZ71" i="235"/>
  <c r="BA71" i="235" s="1"/>
  <c r="AZ87" i="235"/>
  <c r="AZ91" i="235"/>
  <c r="BA91" i="235" s="1"/>
  <c r="AZ11" i="235"/>
  <c r="BA11" i="235" s="1"/>
  <c r="BA17" i="235"/>
  <c r="AZ25" i="235"/>
  <c r="BA25" i="235" s="1"/>
  <c r="AZ44" i="235"/>
  <c r="BA44" i="235" s="1"/>
  <c r="AZ66" i="235"/>
  <c r="BA66" i="235" s="1"/>
  <c r="AZ68" i="235"/>
  <c r="AZ72" i="235"/>
  <c r="BA72" i="235" s="1"/>
  <c r="AZ59" i="235"/>
  <c r="AZ60" i="235"/>
  <c r="BA60" i="235" s="1"/>
  <c r="AZ75" i="235"/>
  <c r="BA75" i="235" s="1"/>
  <c r="AZ81" i="235"/>
  <c r="BA81" i="235" s="1"/>
  <c r="AZ82" i="235"/>
  <c r="BA82" i="235" s="1"/>
  <c r="BA87" i="235"/>
  <c r="AZ29" i="235"/>
  <c r="AZ37" i="235"/>
  <c r="BA37" i="235" s="1"/>
  <c r="BA59" i="235"/>
  <c r="AZ80" i="235"/>
  <c r="BA80" i="235" s="1"/>
  <c r="AZ17" i="235"/>
  <c r="AZ38" i="235"/>
  <c r="BA38" i="235" s="1"/>
  <c r="AZ51" i="235"/>
  <c r="BA51" i="235" s="1"/>
  <c r="AZ26" i="235"/>
  <c r="BA26" i="235" s="1"/>
  <c r="BA29" i="235"/>
  <c r="AZ62" i="235"/>
  <c r="BA62" i="235" s="1"/>
  <c r="AZ52" i="235"/>
  <c r="BA52" i="235" s="1"/>
  <c r="AZ64" i="235"/>
  <c r="BA64" i="235" s="1"/>
  <c r="AZ18" i="235"/>
  <c r="BA18" i="235" s="1"/>
  <c r="BA41" i="235"/>
  <c r="BA76" i="235"/>
  <c r="AW19" i="236"/>
  <c r="AX19" i="236" s="1"/>
  <c r="AW32" i="236"/>
  <c r="AX32" i="236" s="1"/>
  <c r="AW34" i="236"/>
  <c r="AX34" i="236" s="1"/>
  <c r="AW14" i="236"/>
  <c r="AX14" i="236" s="1"/>
  <c r="AW16" i="236"/>
  <c r="AX16" i="236" s="1"/>
  <c r="AW12" i="236"/>
  <c r="AX12" i="236" s="1"/>
  <c r="AW18" i="236"/>
  <c r="AX18" i="236" s="1"/>
  <c r="AW26" i="236"/>
  <c r="AX26" i="236" s="1"/>
  <c r="AW27" i="236"/>
  <c r="AX27" i="236" s="1"/>
  <c r="AW37" i="236"/>
  <c r="AX37" i="236" s="1"/>
  <c r="AW28" i="236"/>
  <c r="AX28" i="236" s="1"/>
  <c r="AW57" i="236"/>
  <c r="AX57" i="236" s="1"/>
  <c r="AW65" i="236"/>
  <c r="AW11" i="236"/>
  <c r="AX11" i="236" s="1"/>
  <c r="AW20" i="236"/>
  <c r="AX20" i="236" s="1"/>
  <c r="AW42" i="236"/>
  <c r="AX42" i="236" s="1"/>
  <c r="AW44" i="236"/>
  <c r="AW13" i="236"/>
  <c r="AX13" i="236" s="1"/>
  <c r="AW29" i="236"/>
  <c r="AX29" i="236" s="1"/>
  <c r="AX44" i="236"/>
  <c r="AW46" i="236"/>
  <c r="AX46" i="236" s="1"/>
  <c r="AW53" i="236"/>
  <c r="AX53" i="236" s="1"/>
  <c r="AW55" i="236"/>
  <c r="AX55" i="236" s="1"/>
  <c r="AW68" i="236"/>
  <c r="AX68" i="236" s="1"/>
  <c r="AW48" i="236"/>
  <c r="AX48" i="236" s="1"/>
  <c r="AW60" i="236"/>
  <c r="AX60" i="236" s="1"/>
  <c r="AW21" i="236"/>
  <c r="AX21" i="236" s="1"/>
  <c r="AW25" i="236"/>
  <c r="AX25" i="236" s="1"/>
  <c r="AW31" i="236"/>
  <c r="AX31" i="236" s="1"/>
  <c r="AW38" i="236"/>
  <c r="AX38" i="236" s="1"/>
  <c r="AW50" i="236"/>
  <c r="AX50" i="236" s="1"/>
  <c r="AW51" i="236"/>
  <c r="AX51" i="236" s="1"/>
  <c r="AW64" i="236"/>
  <c r="AW66" i="236"/>
  <c r="AX66" i="236" s="1"/>
  <c r="AW80" i="236"/>
  <c r="AW81" i="236"/>
  <c r="AX81" i="236" s="1"/>
  <c r="AW99" i="236"/>
  <c r="AX99" i="236" s="1"/>
  <c r="AW24" i="236"/>
  <c r="AX24" i="236" s="1"/>
  <c r="AW33" i="236"/>
  <c r="AX33" i="236" s="1"/>
  <c r="AW36" i="236"/>
  <c r="AX36" i="236" s="1"/>
  <c r="AW59" i="236"/>
  <c r="AX59" i="236" s="1"/>
  <c r="AX64" i="236"/>
  <c r="AW69" i="236"/>
  <c r="AX69" i="236" s="1"/>
  <c r="AW71" i="236"/>
  <c r="AX71" i="236" s="1"/>
  <c r="AX80" i="236"/>
  <c r="AW92" i="236"/>
  <c r="AX92" i="236" s="1"/>
  <c r="AW94" i="236"/>
  <c r="AX94" i="236" s="1"/>
  <c r="AW35" i="236"/>
  <c r="AX35" i="236" s="1"/>
  <c r="AW52" i="236"/>
  <c r="AW83" i="236"/>
  <c r="AX83" i="236" s="1"/>
  <c r="AW86" i="236"/>
  <c r="AW88" i="236"/>
  <c r="AX88" i="236" s="1"/>
  <c r="AW96" i="236"/>
  <c r="AX96" i="236" s="1"/>
  <c r="AX45" i="236"/>
  <c r="AX78" i="236"/>
  <c r="AW84" i="236"/>
  <c r="AX84" i="236" s="1"/>
  <c r="AW17" i="236"/>
  <c r="AX17" i="236" s="1"/>
  <c r="AW75" i="236"/>
  <c r="AX75" i="236" s="1"/>
  <c r="AW76" i="236"/>
  <c r="AX76" i="236" s="1"/>
  <c r="AW77" i="236"/>
  <c r="AX77" i="236" s="1"/>
  <c r="AW10" i="236"/>
  <c r="AX10" i="236" s="1"/>
  <c r="AX86" i="236"/>
  <c r="AW15" i="236"/>
  <c r="AW23" i="236"/>
  <c r="AX23" i="236" s="1"/>
  <c r="AW39" i="236"/>
  <c r="AX39" i="236" s="1"/>
  <c r="AW56" i="236"/>
  <c r="AX56" i="236" s="1"/>
  <c r="AX65" i="236"/>
  <c r="AW89" i="236"/>
  <c r="AW40" i="236"/>
  <c r="AX40" i="236" s="1"/>
  <c r="AW41" i="236"/>
  <c r="AX41" i="236" s="1"/>
  <c r="AX52" i="236"/>
  <c r="AW74" i="236"/>
  <c r="AX74" i="236" s="1"/>
  <c r="AW97" i="236"/>
  <c r="AX97" i="236" s="1"/>
  <c r="AW98" i="236"/>
  <c r="AX98" i="236" s="1"/>
  <c r="AW49" i="236"/>
  <c r="AX49" i="236" s="1"/>
  <c r="AX62" i="236"/>
  <c r="AW85" i="236"/>
  <c r="AW87" i="236"/>
  <c r="AX87" i="236" s="1"/>
  <c r="AW45" i="236"/>
  <c r="AW58" i="236"/>
  <c r="AX58" i="236" s="1"/>
  <c r="AW61" i="236"/>
  <c r="AW72" i="236"/>
  <c r="AX72" i="236" s="1"/>
  <c r="AW79" i="236"/>
  <c r="AX79" i="236" s="1"/>
  <c r="AX85" i="236"/>
  <c r="AW95" i="236"/>
  <c r="AX95" i="236" s="1"/>
  <c r="AW43" i="236"/>
  <c r="AX61" i="236"/>
  <c r="AW82" i="236"/>
  <c r="AX82" i="236" s="1"/>
  <c r="AW90" i="236"/>
  <c r="AX90" i="236" s="1"/>
  <c r="AW93" i="236"/>
  <c r="AX93" i="236" s="1"/>
  <c r="AX15" i="236"/>
  <c r="AW62" i="236"/>
  <c r="AX70" i="236"/>
  <c r="AW73" i="236"/>
  <c r="AX73" i="236" s="1"/>
  <c r="AW30" i="236"/>
  <c r="AX30" i="236" s="1"/>
  <c r="AW47" i="236"/>
  <c r="AX47" i="236" s="1"/>
  <c r="AW67" i="236"/>
  <c r="AX67" i="236" s="1"/>
  <c r="AW63" i="236"/>
  <c r="AX63" i="236" s="1"/>
  <c r="AW70" i="236"/>
  <c r="AW22" i="236"/>
  <c r="AX22" i="236" s="1"/>
  <c r="AX43" i="236"/>
  <c r="AW54" i="236"/>
  <c r="AX54" i="236" s="1"/>
  <c r="AW78" i="236"/>
  <c r="AX89" i="236"/>
  <c r="AW91" i="236"/>
  <c r="AX91" i="236" s="1"/>
  <c r="AQ19" i="237"/>
  <c r="AQ28" i="237"/>
  <c r="AR28" i="237" s="1"/>
  <c r="AQ30" i="237"/>
  <c r="AR30" i="237" s="1"/>
  <c r="AQ38" i="237"/>
  <c r="AR38" i="237" s="1"/>
  <c r="AQ10" i="237"/>
  <c r="AR10" i="237" s="1"/>
  <c r="AR19" i="237"/>
  <c r="AQ21" i="237"/>
  <c r="AR21" i="237" s="1"/>
  <c r="AQ23" i="237"/>
  <c r="AR23" i="237" s="1"/>
  <c r="AQ26" i="237"/>
  <c r="AQ46" i="237"/>
  <c r="AR46" i="237" s="1"/>
  <c r="AQ50" i="237"/>
  <c r="AR50" i="237" s="1"/>
  <c r="AQ57" i="237"/>
  <c r="AR57" i="237" s="1"/>
  <c r="AQ59" i="237"/>
  <c r="AR59" i="237" s="1"/>
  <c r="AQ12" i="237"/>
  <c r="AR12" i="237" s="1"/>
  <c r="AQ14" i="237"/>
  <c r="AR26" i="237"/>
  <c r="AQ34" i="237"/>
  <c r="AR34" i="237" s="1"/>
  <c r="AQ36" i="237"/>
  <c r="AR36" i="237" s="1"/>
  <c r="AQ56" i="237"/>
  <c r="AR56" i="237" s="1"/>
  <c r="AQ62" i="237"/>
  <c r="AR62" i="237" s="1"/>
  <c r="AQ66" i="237"/>
  <c r="AR66" i="237" s="1"/>
  <c r="AQ67" i="237"/>
  <c r="AQ8" i="237"/>
  <c r="AR8" i="237" s="1"/>
  <c r="AR32" i="237"/>
  <c r="AQ47" i="237"/>
  <c r="AR47" i="237" s="1"/>
  <c r="AQ58" i="237"/>
  <c r="AR58" i="237" s="1"/>
  <c r="AQ60" i="237"/>
  <c r="AR60" i="237" s="1"/>
  <c r="AQ68" i="237"/>
  <c r="AQ17" i="237"/>
  <c r="AR17" i="237" s="1"/>
  <c r="AQ25" i="237"/>
  <c r="AR25" i="237" s="1"/>
  <c r="AQ76" i="237"/>
  <c r="AR76" i="237" s="1"/>
  <c r="AR79" i="237"/>
  <c r="AQ82" i="237"/>
  <c r="AR82" i="237" s="1"/>
  <c r="AQ11" i="237"/>
  <c r="AR11" i="237" s="1"/>
  <c r="AQ20" i="237"/>
  <c r="AR20" i="237" s="1"/>
  <c r="AQ22" i="237"/>
  <c r="AR22" i="237" s="1"/>
  <c r="AQ32" i="237"/>
  <c r="AQ37" i="237"/>
  <c r="AR37" i="237" s="1"/>
  <c r="AQ42" i="237"/>
  <c r="AR42" i="237" s="1"/>
  <c r="AQ48" i="237"/>
  <c r="AR48" i="237" s="1"/>
  <c r="AQ52" i="237"/>
  <c r="AR52" i="237" s="1"/>
  <c r="AQ54" i="237"/>
  <c r="AR54" i="237" s="1"/>
  <c r="AQ24" i="237"/>
  <c r="AR24" i="237" s="1"/>
  <c r="AQ33" i="237"/>
  <c r="AR33" i="237" s="1"/>
  <c r="AQ41" i="237"/>
  <c r="AR41" i="237" s="1"/>
  <c r="AQ44" i="237"/>
  <c r="AR44" i="237" s="1"/>
  <c r="AQ49" i="237"/>
  <c r="AR49" i="237" s="1"/>
  <c r="AQ15" i="237"/>
  <c r="AR15" i="237" s="1"/>
  <c r="AQ40" i="237"/>
  <c r="AR40" i="237" s="1"/>
  <c r="AR43" i="237"/>
  <c r="AQ72" i="237"/>
  <c r="AR72" i="237" s="1"/>
  <c r="AQ77" i="237"/>
  <c r="AR77" i="237" s="1"/>
  <c r="AQ81" i="237"/>
  <c r="AR81" i="237" s="1"/>
  <c r="AQ85" i="237"/>
  <c r="AR85" i="237" s="1"/>
  <c r="AQ18" i="237"/>
  <c r="AR18" i="237" s="1"/>
  <c r="AQ45" i="237"/>
  <c r="AQ75" i="237"/>
  <c r="AR75" i="237" s="1"/>
  <c r="AQ91" i="237"/>
  <c r="AR91" i="237" s="1"/>
  <c r="AR45" i="237"/>
  <c r="AQ51" i="237"/>
  <c r="AR51" i="237" s="1"/>
  <c r="AQ63" i="237"/>
  <c r="AR63" i="237" s="1"/>
  <c r="AQ80" i="237"/>
  <c r="AR80" i="237" s="1"/>
  <c r="AQ90" i="237"/>
  <c r="AR90" i="237" s="1"/>
  <c r="AQ94" i="237"/>
  <c r="AQ29" i="237"/>
  <c r="AR29" i="237" s="1"/>
  <c r="AQ27" i="237"/>
  <c r="AR27" i="237" s="1"/>
  <c r="AQ53" i="237"/>
  <c r="AR53" i="237" s="1"/>
  <c r="AQ64" i="237"/>
  <c r="AR64" i="237" s="1"/>
  <c r="AQ9" i="237"/>
  <c r="AR9" i="237" s="1"/>
  <c r="AQ43" i="237"/>
  <c r="AQ65" i="237"/>
  <c r="AR65" i="237" s="1"/>
  <c r="AQ16" i="237"/>
  <c r="AR16" i="237" s="1"/>
  <c r="AQ35" i="237"/>
  <c r="AR35" i="237" s="1"/>
  <c r="AR14" i="237"/>
  <c r="AQ13" i="237"/>
  <c r="AR13" i="237" s="1"/>
  <c r="AQ55" i="237"/>
  <c r="AR55" i="237" s="1"/>
  <c r="AQ61" i="237"/>
  <c r="AR61" i="237" s="1"/>
  <c r="AQ83" i="237"/>
  <c r="AR83" i="237" s="1"/>
  <c r="AQ87" i="237"/>
  <c r="AR87" i="237" s="1"/>
  <c r="AQ95" i="237"/>
  <c r="AR95" i="237" s="1"/>
  <c r="AQ86" i="237"/>
  <c r="AR86" i="237" s="1"/>
  <c r="AQ78" i="237"/>
  <c r="AQ39" i="237"/>
  <c r="AR39" i="237" s="1"/>
  <c r="AQ73" i="237"/>
  <c r="AR73" i="237" s="1"/>
  <c r="AR78" i="237"/>
  <c r="AQ31" i="237"/>
  <c r="AR31" i="237" s="1"/>
  <c r="AQ71" i="237"/>
  <c r="AR71" i="237" s="1"/>
  <c r="AQ74" i="237"/>
  <c r="AR74" i="237" s="1"/>
  <c r="AQ92" i="237"/>
  <c r="AR92" i="237" s="1"/>
  <c r="AQ88" i="237"/>
  <c r="AR88" i="237" s="1"/>
  <c r="AQ93" i="237"/>
  <c r="AR93" i="237" s="1"/>
  <c r="AR94" i="237"/>
  <c r="AR67" i="237"/>
  <c r="AR68" i="237"/>
  <c r="AQ79" i="237"/>
  <c r="AQ97" i="237"/>
  <c r="AR97" i="237" s="1"/>
  <c r="AQ84" i="237"/>
  <c r="AR84" i="237" s="1"/>
  <c r="AR70" i="237"/>
  <c r="AQ69" i="237"/>
  <c r="AR69" i="237" s="1"/>
  <c r="AQ70" i="237"/>
  <c r="AQ89" i="237"/>
  <c r="AR89" i="237" s="1"/>
  <c r="AQ96" i="237"/>
  <c r="AR96" i="237" s="1"/>
  <c r="AH9" i="230"/>
  <c r="AI9" i="230" s="1"/>
  <c r="AH18" i="230"/>
  <c r="AI18" i="230" s="1"/>
  <c r="AH20" i="230"/>
  <c r="AI20" i="230" s="1"/>
  <c r="AH57" i="230"/>
  <c r="AI57" i="230" s="1"/>
  <c r="AH62" i="230"/>
  <c r="AH65" i="230"/>
  <c r="AI66" i="230"/>
  <c r="AH67" i="230"/>
  <c r="AI67" i="230" s="1"/>
  <c r="AH19" i="230"/>
  <c r="AH22" i="230"/>
  <c r="AI22" i="230" s="1"/>
  <c r="AH26" i="230"/>
  <c r="AI26" i="230" s="1"/>
  <c r="AH34" i="230"/>
  <c r="AH37" i="230"/>
  <c r="AI37" i="230" s="1"/>
  <c r="AH39" i="230"/>
  <c r="AI39" i="230" s="1"/>
  <c r="AH44" i="230"/>
  <c r="AI44" i="230" s="1"/>
  <c r="AH47" i="230"/>
  <c r="AI47" i="230" s="1"/>
  <c r="AH48" i="230"/>
  <c r="AI48" i="230" s="1"/>
  <c r="AH51" i="230"/>
  <c r="AI51" i="230" s="1"/>
  <c r="AH13" i="230"/>
  <c r="AI13" i="230" s="1"/>
  <c r="AH15" i="230"/>
  <c r="AI15" i="230" s="1"/>
  <c r="AI19" i="230"/>
  <c r="AH25" i="230"/>
  <c r="AH31" i="230"/>
  <c r="AI34" i="230"/>
  <c r="AH12" i="230"/>
  <c r="AI12" i="230" s="1"/>
  <c r="AH27" i="230"/>
  <c r="AI27" i="230" s="1"/>
  <c r="AH42" i="230"/>
  <c r="AI42" i="230" s="1"/>
  <c r="AH45" i="230"/>
  <c r="AI45" i="230" s="1"/>
  <c r="AH33" i="230"/>
  <c r="AH43" i="230"/>
  <c r="AI43" i="230" s="1"/>
  <c r="AH50" i="230"/>
  <c r="AI50" i="230" s="1"/>
  <c r="AH60" i="230"/>
  <c r="AI60" i="230" s="1"/>
  <c r="AI62" i="230"/>
  <c r="AH64" i="230"/>
  <c r="AI64" i="230" s="1"/>
  <c r="AH71" i="230"/>
  <c r="AI71" i="230" s="1"/>
  <c r="AH75" i="230"/>
  <c r="AI75" i="230" s="1"/>
  <c r="AH89" i="230"/>
  <c r="AH96" i="230"/>
  <c r="AH101" i="230"/>
  <c r="AI101" i="230" s="1"/>
  <c r="AH105" i="230"/>
  <c r="AH116" i="230"/>
  <c r="AI116" i="230" s="1"/>
  <c r="AH119" i="230"/>
  <c r="AI119" i="230" s="1"/>
  <c r="AH122" i="230"/>
  <c r="AI122" i="230" s="1"/>
  <c r="AH23" i="230"/>
  <c r="AI23" i="230" s="1"/>
  <c r="AI33" i="230"/>
  <c r="AH69" i="230"/>
  <c r="AI69" i="230" s="1"/>
  <c r="AH84" i="230"/>
  <c r="AH86" i="230"/>
  <c r="AI86" i="230" s="1"/>
  <c r="AI89" i="230"/>
  <c r="AH91" i="230"/>
  <c r="AI91" i="230" s="1"/>
  <c r="AI96" i="230"/>
  <c r="AH98" i="230"/>
  <c r="AI98" i="230" s="1"/>
  <c r="AI105" i="230"/>
  <c r="AH113" i="230"/>
  <c r="AI113" i="230" s="1"/>
  <c r="AH66" i="230"/>
  <c r="AH72" i="230"/>
  <c r="AI72" i="230" s="1"/>
  <c r="AH81" i="230"/>
  <c r="AI81" i="230" s="1"/>
  <c r="AI84" i="230"/>
  <c r="AH93" i="230"/>
  <c r="AI93" i="230" s="1"/>
  <c r="AH110" i="230"/>
  <c r="AH112" i="230"/>
  <c r="AH17" i="230"/>
  <c r="AI17" i="230" s="1"/>
  <c r="AH32" i="230"/>
  <c r="AI32" i="230" s="1"/>
  <c r="AH38" i="230"/>
  <c r="AI38" i="230" s="1"/>
  <c r="AH74" i="230"/>
  <c r="AI74" i="230" s="1"/>
  <c r="AH80" i="230"/>
  <c r="AI80" i="230" s="1"/>
  <c r="AI82" i="230"/>
  <c r="AH111" i="230"/>
  <c r="AI111" i="230" s="1"/>
  <c r="AI117" i="230"/>
  <c r="AI120" i="230"/>
  <c r="AH124" i="230"/>
  <c r="AI124" i="230" s="1"/>
  <c r="AH52" i="230"/>
  <c r="AI52" i="230" s="1"/>
  <c r="AH76" i="230"/>
  <c r="AH88" i="230"/>
  <c r="AI88" i="230" s="1"/>
  <c r="AH104" i="230"/>
  <c r="AI104" i="230" s="1"/>
  <c r="AH118" i="230"/>
  <c r="AI118" i="230" s="1"/>
  <c r="AH28" i="230"/>
  <c r="AI28" i="230" s="1"/>
  <c r="AH46" i="230"/>
  <c r="AI46" i="230" s="1"/>
  <c r="AI76" i="230"/>
  <c r="AH77" i="230"/>
  <c r="AH90" i="230"/>
  <c r="AI90" i="230" s="1"/>
  <c r="AH97" i="230"/>
  <c r="AI97" i="230" s="1"/>
  <c r="AH41" i="230"/>
  <c r="AI41" i="230" s="1"/>
  <c r="AH49" i="230"/>
  <c r="AH53" i="230"/>
  <c r="AI53" i="230" s="1"/>
  <c r="AH54" i="230"/>
  <c r="AI77" i="230"/>
  <c r="AH78" i="230"/>
  <c r="AI78" i="230" s="1"/>
  <c r="AH82" i="230"/>
  <c r="AH99" i="230"/>
  <c r="AI99" i="230" s="1"/>
  <c r="AH114" i="230"/>
  <c r="AI114" i="230" s="1"/>
  <c r="AH11" i="230"/>
  <c r="AI11" i="230" s="1"/>
  <c r="AI49" i="230"/>
  <c r="AI54" i="230"/>
  <c r="AH8" i="230"/>
  <c r="AI8" i="230" s="1"/>
  <c r="AH40" i="230"/>
  <c r="AI40" i="230" s="1"/>
  <c r="AH58" i="230"/>
  <c r="AI58" i="230" s="1"/>
  <c r="AH61" i="230"/>
  <c r="AI61" i="230" s="1"/>
  <c r="AH63" i="230"/>
  <c r="AI63" i="230" s="1"/>
  <c r="AH21" i="230"/>
  <c r="AI21" i="230" s="1"/>
  <c r="AH16" i="230"/>
  <c r="AI16" i="230" s="1"/>
  <c r="AH29" i="230"/>
  <c r="AI29" i="230" s="1"/>
  <c r="AH87" i="230"/>
  <c r="AI87" i="230" s="1"/>
  <c r="AH103" i="230"/>
  <c r="AI103" i="230" s="1"/>
  <c r="AH117" i="230"/>
  <c r="AH125" i="230"/>
  <c r="AI125" i="230" s="1"/>
  <c r="AH100" i="230"/>
  <c r="AI100" i="230" s="1"/>
  <c r="AH109" i="230"/>
  <c r="AI109" i="230" s="1"/>
  <c r="AI112" i="230"/>
  <c r="AH120" i="230"/>
  <c r="AH70" i="230"/>
  <c r="AI70" i="230" s="1"/>
  <c r="AH73" i="230"/>
  <c r="AI73" i="230" s="1"/>
  <c r="AH106" i="230"/>
  <c r="AI106" i="230" s="1"/>
  <c r="AH107" i="230"/>
  <c r="AI107" i="230" s="1"/>
  <c r="AH30" i="230"/>
  <c r="AI30" i="230" s="1"/>
  <c r="AH79" i="230"/>
  <c r="AI25" i="230"/>
  <c r="AH36" i="230"/>
  <c r="AI36" i="230" s="1"/>
  <c r="AI65" i="230"/>
  <c r="AI79" i="230"/>
  <c r="AH83" i="230"/>
  <c r="AI83" i="230" s="1"/>
  <c r="AH85" i="230"/>
  <c r="AI85" i="230" s="1"/>
  <c r="AH123" i="230"/>
  <c r="AI123" i="230" s="1"/>
  <c r="AH95" i="230"/>
  <c r="AI95" i="230" s="1"/>
  <c r="AH55" i="230"/>
  <c r="AI55" i="230" s="1"/>
  <c r="AH92" i="230"/>
  <c r="AI92" i="230" s="1"/>
  <c r="AI94" i="230"/>
  <c r="AH108" i="230"/>
  <c r="AI108" i="230" s="1"/>
  <c r="AH121" i="230"/>
  <c r="AI121" i="230" s="1"/>
  <c r="AI31" i="230"/>
  <c r="AH59" i="230"/>
  <c r="AI59" i="230" s="1"/>
  <c r="AH68" i="230"/>
  <c r="AI68" i="230" s="1"/>
  <c r="AI110" i="230"/>
  <c r="AH102" i="230"/>
  <c r="AI102" i="230" s="1"/>
  <c r="AH115" i="230"/>
  <c r="AI115" i="230" s="1"/>
  <c r="AH14" i="230"/>
  <c r="AI14" i="230" s="1"/>
  <c r="AH94" i="230"/>
  <c r="AH35" i="230"/>
  <c r="AI35" i="230" s="1"/>
  <c r="AH56" i="230"/>
  <c r="AI56" i="230" s="1"/>
  <c r="AH10" i="230"/>
  <c r="AI10" i="230" s="1"/>
  <c r="AH24" i="230"/>
  <c r="AI24" i="230" s="1"/>
  <c r="AW15" i="230"/>
  <c r="AX15" i="230" s="1"/>
  <c r="AW19" i="230"/>
  <c r="AX19" i="230" s="1"/>
  <c r="AW39" i="230"/>
  <c r="AX39" i="230" s="1"/>
  <c r="AW55" i="230"/>
  <c r="AX55" i="230" s="1"/>
  <c r="AW59" i="230"/>
  <c r="AW71" i="230"/>
  <c r="AX71" i="230" s="1"/>
  <c r="AW21" i="230"/>
  <c r="AW24" i="230"/>
  <c r="AW25" i="230"/>
  <c r="AX25" i="230" s="1"/>
  <c r="AW31" i="230"/>
  <c r="AX31" i="230" s="1"/>
  <c r="AW36" i="230"/>
  <c r="AX36" i="230" s="1"/>
  <c r="AW46" i="230"/>
  <c r="AW11" i="230"/>
  <c r="AX11" i="230" s="1"/>
  <c r="AX21" i="230"/>
  <c r="AX24" i="230"/>
  <c r="AW28" i="230"/>
  <c r="AX28" i="230" s="1"/>
  <c r="AW41" i="230"/>
  <c r="AW10" i="230"/>
  <c r="AX10" i="230" s="1"/>
  <c r="AW13" i="230"/>
  <c r="AX13" i="230" s="1"/>
  <c r="AW34" i="230"/>
  <c r="AX34" i="230" s="1"/>
  <c r="AW37" i="230"/>
  <c r="AX37" i="230" s="1"/>
  <c r="AW8" i="230"/>
  <c r="AX8" i="230" s="1"/>
  <c r="AW9" i="230"/>
  <c r="AW16" i="230"/>
  <c r="AX16" i="230" s="1"/>
  <c r="AW30" i="230"/>
  <c r="AX30" i="230" s="1"/>
  <c r="AW51" i="230"/>
  <c r="AX51" i="230" s="1"/>
  <c r="AW53" i="230"/>
  <c r="AX53" i="230" s="1"/>
  <c r="AW63" i="230"/>
  <c r="AX63" i="230" s="1"/>
  <c r="AW66" i="230"/>
  <c r="AX66" i="230" s="1"/>
  <c r="AW77" i="230"/>
  <c r="AX77" i="230" s="1"/>
  <c r="AX96" i="230"/>
  <c r="AW110" i="230"/>
  <c r="AW121" i="230"/>
  <c r="AX121" i="230" s="1"/>
  <c r="AX9" i="230"/>
  <c r="AW32" i="230"/>
  <c r="AX32" i="230" s="1"/>
  <c r="AW38" i="230"/>
  <c r="AX38" i="230" s="1"/>
  <c r="AW42" i="230"/>
  <c r="AX42" i="230" s="1"/>
  <c r="AW48" i="230"/>
  <c r="AX48" i="230" s="1"/>
  <c r="AW49" i="230"/>
  <c r="AX49" i="230" s="1"/>
  <c r="AW79" i="230"/>
  <c r="AX79" i="230" s="1"/>
  <c r="AW83" i="230"/>
  <c r="AX83" i="230" s="1"/>
  <c r="AW100" i="230"/>
  <c r="AX100" i="230" s="1"/>
  <c r="AX110" i="230"/>
  <c r="AW112" i="230"/>
  <c r="AX112" i="230" s="1"/>
  <c r="AW115" i="230"/>
  <c r="AX115" i="230" s="1"/>
  <c r="AW118" i="230"/>
  <c r="AW20" i="230"/>
  <c r="AX20" i="230" s="1"/>
  <c r="AW40" i="230"/>
  <c r="AX40" i="230" s="1"/>
  <c r="AW61" i="230"/>
  <c r="AX61" i="230" s="1"/>
  <c r="AW65" i="230"/>
  <c r="AX65" i="230" s="1"/>
  <c r="AW104" i="230"/>
  <c r="AX104" i="230" s="1"/>
  <c r="AW107" i="230"/>
  <c r="AX107" i="230" s="1"/>
  <c r="AX118" i="230"/>
  <c r="AW123" i="230"/>
  <c r="AX123" i="230" s="1"/>
  <c r="AW12" i="230"/>
  <c r="AX12" i="230" s="1"/>
  <c r="AW14" i="230"/>
  <c r="AX14" i="230" s="1"/>
  <c r="AX46" i="230"/>
  <c r="AW58" i="230"/>
  <c r="AX58" i="230" s="1"/>
  <c r="AW84" i="230"/>
  <c r="AX84" i="230" s="1"/>
  <c r="AW86" i="230"/>
  <c r="AX86" i="230" s="1"/>
  <c r="AW91" i="230"/>
  <c r="AX91" i="230" s="1"/>
  <c r="AW95" i="230"/>
  <c r="AX95" i="230" s="1"/>
  <c r="AW96" i="230"/>
  <c r="AX113" i="230"/>
  <c r="AX59" i="230"/>
  <c r="AW69" i="230"/>
  <c r="AX69" i="230" s="1"/>
  <c r="AW72" i="230"/>
  <c r="AX72" i="230" s="1"/>
  <c r="AW85" i="230"/>
  <c r="AX85" i="230" s="1"/>
  <c r="AW93" i="230"/>
  <c r="AX93" i="230" s="1"/>
  <c r="AW94" i="230"/>
  <c r="AW102" i="230"/>
  <c r="AW33" i="230"/>
  <c r="AX33" i="230" s="1"/>
  <c r="AW35" i="230"/>
  <c r="AX35" i="230" s="1"/>
  <c r="AW62" i="230"/>
  <c r="AX62" i="230" s="1"/>
  <c r="AX94" i="230"/>
  <c r="AX102" i="230"/>
  <c r="AW111" i="230"/>
  <c r="AX111" i="230" s="1"/>
  <c r="AW116" i="230"/>
  <c r="AW29" i="230"/>
  <c r="AX29" i="230" s="1"/>
  <c r="AW64" i="230"/>
  <c r="AX64" i="230" s="1"/>
  <c r="AW75" i="230"/>
  <c r="AX75" i="230" s="1"/>
  <c r="AW87" i="230"/>
  <c r="AW103" i="230"/>
  <c r="AX103" i="230" s="1"/>
  <c r="AX116" i="230"/>
  <c r="AW122" i="230"/>
  <c r="AX41" i="230"/>
  <c r="AW27" i="230"/>
  <c r="AX27" i="230" s="1"/>
  <c r="AW47" i="230"/>
  <c r="AX47" i="230" s="1"/>
  <c r="AW67" i="230"/>
  <c r="AW23" i="230"/>
  <c r="AW22" i="230"/>
  <c r="AX22" i="230" s="1"/>
  <c r="AX23" i="230"/>
  <c r="AW70" i="230"/>
  <c r="AX70" i="230" s="1"/>
  <c r="AW74" i="230"/>
  <c r="AX74" i="230" s="1"/>
  <c r="AW101" i="230"/>
  <c r="AX101" i="230" s="1"/>
  <c r="AW106" i="230"/>
  <c r="AX106" i="230" s="1"/>
  <c r="AW108" i="230"/>
  <c r="AX108" i="230" s="1"/>
  <c r="AW109" i="230"/>
  <c r="AX109" i="230" s="1"/>
  <c r="AW120" i="230"/>
  <c r="AX120" i="230" s="1"/>
  <c r="AW43" i="230"/>
  <c r="AX43" i="230" s="1"/>
  <c r="AW56" i="230"/>
  <c r="AX56" i="230" s="1"/>
  <c r="AW17" i="230"/>
  <c r="AX17" i="230" s="1"/>
  <c r="AX67" i="230"/>
  <c r="AW124" i="230"/>
  <c r="AX124" i="230" s="1"/>
  <c r="AW26" i="230"/>
  <c r="AX26" i="230" s="1"/>
  <c r="AW90" i="230"/>
  <c r="AX90" i="230" s="1"/>
  <c r="AW92" i="230"/>
  <c r="AX92" i="230" s="1"/>
  <c r="AW45" i="230"/>
  <c r="AX45" i="230" s="1"/>
  <c r="AW54" i="230"/>
  <c r="AX54" i="230" s="1"/>
  <c r="AW99" i="230"/>
  <c r="AX99" i="230" s="1"/>
  <c r="AW113" i="230"/>
  <c r="AW114" i="230"/>
  <c r="AX114" i="230" s="1"/>
  <c r="AW60" i="230"/>
  <c r="AX60" i="230" s="1"/>
  <c r="AW73" i="230"/>
  <c r="AX73" i="230" s="1"/>
  <c r="AW97" i="230"/>
  <c r="AX97" i="230"/>
  <c r="AW119" i="230"/>
  <c r="AX119" i="230" s="1"/>
  <c r="AW18" i="230"/>
  <c r="AX18" i="230" s="1"/>
  <c r="AW50" i="230"/>
  <c r="AX50" i="230" s="1"/>
  <c r="AW57" i="230"/>
  <c r="AX57" i="230" s="1"/>
  <c r="AW78" i="230"/>
  <c r="AX78" i="230" s="1"/>
  <c r="AW88" i="230"/>
  <c r="AX88" i="230" s="1"/>
  <c r="AW89" i="230"/>
  <c r="AX89" i="230" s="1"/>
  <c r="AW98" i="230"/>
  <c r="AX98" i="230" s="1"/>
  <c r="AW117" i="230"/>
  <c r="AX117" i="230" s="1"/>
  <c r="AX52" i="230"/>
  <c r="AW68" i="230"/>
  <c r="AX68" i="230" s="1"/>
  <c r="AW76" i="230"/>
  <c r="AX76" i="230" s="1"/>
  <c r="AX122" i="230"/>
  <c r="AW52" i="230"/>
  <c r="AW105" i="230"/>
  <c r="AX105" i="230" s="1"/>
  <c r="AW80" i="230"/>
  <c r="AX80" i="230" s="1"/>
  <c r="AW82" i="230"/>
  <c r="AX82" i="230" s="1"/>
  <c r="AW125" i="230"/>
  <c r="AX125" i="230" s="1"/>
  <c r="AW44" i="230"/>
  <c r="AX44" i="230" s="1"/>
  <c r="AW81" i="230"/>
  <c r="AX81" i="230" s="1"/>
  <c r="AX87" i="230"/>
  <c r="AW15" i="235"/>
  <c r="AW20" i="235"/>
  <c r="AX20" i="235" s="1"/>
  <c r="AW27" i="235"/>
  <c r="AX27" i="235" s="1"/>
  <c r="AW30" i="235"/>
  <c r="AX30" i="235" s="1"/>
  <c r="AW48" i="235"/>
  <c r="AX48" i="235" s="1"/>
  <c r="AW50" i="235"/>
  <c r="AW55" i="235"/>
  <c r="AX15" i="235"/>
  <c r="AW22" i="235"/>
  <c r="AX22" i="235" s="1"/>
  <c r="AW39" i="235"/>
  <c r="AX39" i="235" s="1"/>
  <c r="AX50" i="235"/>
  <c r="AW11" i="235"/>
  <c r="AW13" i="235"/>
  <c r="AX13" i="235" s="1"/>
  <c r="AW17" i="235"/>
  <c r="AX17" i="235" s="1"/>
  <c r="AW26" i="235"/>
  <c r="AX26" i="235" s="1"/>
  <c r="AW32" i="235"/>
  <c r="AX32" i="235" s="1"/>
  <c r="AW41" i="235"/>
  <c r="AX41" i="235" s="1"/>
  <c r="AW47" i="235"/>
  <c r="AX47" i="235" s="1"/>
  <c r="AW52" i="235"/>
  <c r="AX52" i="235" s="1"/>
  <c r="AW60" i="235"/>
  <c r="AX60" i="235" s="1"/>
  <c r="AW62" i="235"/>
  <c r="AX62" i="235" s="1"/>
  <c r="AW70" i="235"/>
  <c r="AX70" i="235" s="1"/>
  <c r="AW79" i="235"/>
  <c r="AX79" i="235" s="1"/>
  <c r="AW81" i="235"/>
  <c r="AW82" i="235"/>
  <c r="AX82" i="235" s="1"/>
  <c r="AW24" i="235"/>
  <c r="AX24" i="235" s="1"/>
  <c r="AW42" i="235"/>
  <c r="AX42" i="235" s="1"/>
  <c r="AW46" i="235"/>
  <c r="AX46" i="235" s="1"/>
  <c r="AW58" i="235"/>
  <c r="AX58" i="235" s="1"/>
  <c r="AW10" i="235"/>
  <c r="AW12" i="235"/>
  <c r="AW19" i="235"/>
  <c r="AX19" i="235" s="1"/>
  <c r="AW23" i="235"/>
  <c r="AX23" i="235" s="1"/>
  <c r="AW28" i="235"/>
  <c r="AX28" i="235" s="1"/>
  <c r="AW35" i="235"/>
  <c r="AX35" i="235" s="1"/>
  <c r="AW54" i="235"/>
  <c r="AX54" i="235" s="1"/>
  <c r="AW65" i="235"/>
  <c r="AX65" i="235" s="1"/>
  <c r="AX10" i="235"/>
  <c r="AX12" i="235"/>
  <c r="AW14" i="235"/>
  <c r="AX14" i="235" s="1"/>
  <c r="AW49" i="235"/>
  <c r="AX49" i="235" s="1"/>
  <c r="AW95" i="235"/>
  <c r="AX95" i="235" s="1"/>
  <c r="AX11" i="235"/>
  <c r="AW16" i="235"/>
  <c r="AX16" i="235" s="1"/>
  <c r="AW21" i="235"/>
  <c r="AX21" i="235" s="1"/>
  <c r="AW25" i="235"/>
  <c r="AX25" i="235" s="1"/>
  <c r="AW29" i="235"/>
  <c r="AW36" i="235"/>
  <c r="AX36" i="235" s="1"/>
  <c r="AW43" i="235"/>
  <c r="AX43" i="235" s="1"/>
  <c r="AW59" i="235"/>
  <c r="AX59" i="235" s="1"/>
  <c r="AW76" i="235"/>
  <c r="AX76" i="235" s="1"/>
  <c r="AW77" i="235"/>
  <c r="AX77" i="235" s="1"/>
  <c r="AW80" i="235"/>
  <c r="AX80" i="235" s="1"/>
  <c r="AW87" i="235"/>
  <c r="AX87" i="235" s="1"/>
  <c r="AW89" i="235"/>
  <c r="AX89" i="235" s="1"/>
  <c r="AW97" i="235"/>
  <c r="AX97" i="235" s="1"/>
  <c r="AW99" i="235"/>
  <c r="AX99" i="235" s="1"/>
  <c r="AW40" i="235"/>
  <c r="AX40" i="235" s="1"/>
  <c r="AW56" i="235"/>
  <c r="AX56" i="235" s="1"/>
  <c r="AW61" i="235"/>
  <c r="AX61" i="235" s="1"/>
  <c r="AX63" i="235"/>
  <c r="AW67" i="235"/>
  <c r="AX67" i="235" s="1"/>
  <c r="AW83" i="235"/>
  <c r="AX83" i="235" s="1"/>
  <c r="AW88" i="235"/>
  <c r="AX88" i="235" s="1"/>
  <c r="AW90" i="235"/>
  <c r="AX90" i="235" s="1"/>
  <c r="AW92" i="235"/>
  <c r="AX92" i="235" s="1"/>
  <c r="AW69" i="235"/>
  <c r="AX69" i="235" s="1"/>
  <c r="AW85" i="235"/>
  <c r="AX85" i="235" s="1"/>
  <c r="AW98" i="235"/>
  <c r="AX98" i="235" s="1"/>
  <c r="AW71" i="235"/>
  <c r="AX71" i="235" s="1"/>
  <c r="AW72" i="235"/>
  <c r="AX72" i="235" s="1"/>
  <c r="AW86" i="235"/>
  <c r="AX86" i="235" s="1"/>
  <c r="AW91" i="235"/>
  <c r="AX91" i="235" s="1"/>
  <c r="AW94" i="235"/>
  <c r="AX94" i="235" s="1"/>
  <c r="AW96" i="235"/>
  <c r="AX96" i="235" s="1"/>
  <c r="AW33" i="235"/>
  <c r="AX33" i="235" s="1"/>
  <c r="AW51" i="235"/>
  <c r="AX51" i="235" s="1"/>
  <c r="AW53" i="235"/>
  <c r="AX53" i="235" s="1"/>
  <c r="AW34" i="235"/>
  <c r="AX34" i="235" s="1"/>
  <c r="AX55" i="235"/>
  <c r="AW57" i="235"/>
  <c r="AX57" i="235" s="1"/>
  <c r="AW78" i="235"/>
  <c r="AX78" i="235" s="1"/>
  <c r="AW93" i="235"/>
  <c r="AX93" i="235" s="1"/>
  <c r="AW37" i="235"/>
  <c r="AW68" i="235"/>
  <c r="AX68" i="235" s="1"/>
  <c r="AX81" i="235"/>
  <c r="AX29" i="235"/>
  <c r="AX37" i="235"/>
  <c r="AW64" i="235"/>
  <c r="AX64" i="235" s="1"/>
  <c r="AW45" i="235"/>
  <c r="AX45" i="235" s="1"/>
  <c r="AW66" i="235"/>
  <c r="AX66" i="235" s="1"/>
  <c r="AW74" i="235"/>
  <c r="AX74" i="235" s="1"/>
  <c r="AW75" i="235"/>
  <c r="AX75" i="235" s="1"/>
  <c r="AW84" i="235"/>
  <c r="AX84" i="235" s="1"/>
  <c r="AW38" i="235"/>
  <c r="AX38" i="235" s="1"/>
  <c r="AW73" i="235"/>
  <c r="AX73" i="235" s="1"/>
  <c r="AW31" i="235"/>
  <c r="AX31" i="235" s="1"/>
  <c r="AW44" i="235"/>
  <c r="AX44" i="235"/>
  <c r="AW18" i="235"/>
  <c r="AX18" i="235" s="1"/>
  <c r="AW63" i="235"/>
  <c r="AH12" i="231"/>
  <c r="AH16" i="231"/>
  <c r="AI16" i="231" s="1"/>
  <c r="AH29" i="231"/>
  <c r="AI29" i="231" s="1"/>
  <c r="AH31" i="231"/>
  <c r="AI31" i="231" s="1"/>
  <c r="AI33" i="231"/>
  <c r="AH50" i="231"/>
  <c r="AI50" i="231" s="1"/>
  <c r="AH53" i="231"/>
  <c r="AI53" i="231" s="1"/>
  <c r="AH55" i="231"/>
  <c r="AH57" i="231"/>
  <c r="AI57" i="231" s="1"/>
  <c r="AH10" i="231"/>
  <c r="AI10" i="231" s="1"/>
  <c r="AI12" i="231"/>
  <c r="AH14" i="231"/>
  <c r="AI14" i="231" s="1"/>
  <c r="AH37" i="231"/>
  <c r="AI37" i="231" s="1"/>
  <c r="AH25" i="231"/>
  <c r="AI25" i="231" s="1"/>
  <c r="AH35" i="231"/>
  <c r="AI35" i="231" s="1"/>
  <c r="AH39" i="231"/>
  <c r="AI39" i="231" s="1"/>
  <c r="AH41" i="231"/>
  <c r="AH48" i="231"/>
  <c r="AI48" i="231" s="1"/>
  <c r="AH51" i="231"/>
  <c r="AI51" i="231" s="1"/>
  <c r="AI20" i="231"/>
  <c r="AH33" i="231"/>
  <c r="AH36" i="231"/>
  <c r="AI36" i="231" s="1"/>
  <c r="AH52" i="231"/>
  <c r="AI52" i="231" s="1"/>
  <c r="AH58" i="231"/>
  <c r="AI58" i="231" s="1"/>
  <c r="BB58" i="231" s="1"/>
  <c r="AH61" i="231"/>
  <c r="AI61" i="231" s="1"/>
  <c r="AI65" i="231"/>
  <c r="AH77" i="231"/>
  <c r="AI77" i="231" s="1"/>
  <c r="AH84" i="231"/>
  <c r="AI84" i="231" s="1"/>
  <c r="AH87" i="231"/>
  <c r="AI87" i="231" s="1"/>
  <c r="AH9" i="231"/>
  <c r="AI9" i="231" s="1"/>
  <c r="AH22" i="231"/>
  <c r="AI22" i="231" s="1"/>
  <c r="AH23" i="231"/>
  <c r="AI23" i="231" s="1"/>
  <c r="AH46" i="231"/>
  <c r="AI46" i="231" s="1"/>
  <c r="AH54" i="231"/>
  <c r="AI54" i="231" s="1"/>
  <c r="AH59" i="231"/>
  <c r="AI59" i="231" s="1"/>
  <c r="AH71" i="231"/>
  <c r="AI71" i="231" s="1"/>
  <c r="AH79" i="231"/>
  <c r="AI79" i="231" s="1"/>
  <c r="AH81" i="231"/>
  <c r="AH89" i="231"/>
  <c r="AH95" i="231"/>
  <c r="AI95" i="231" s="1"/>
  <c r="AH47" i="231"/>
  <c r="AI55" i="231"/>
  <c r="AH64" i="231"/>
  <c r="AI64" i="231" s="1"/>
  <c r="AH67" i="231"/>
  <c r="AI67" i="231" s="1"/>
  <c r="AH73" i="231"/>
  <c r="AH74" i="231"/>
  <c r="AI74" i="231" s="1"/>
  <c r="AI81" i="231"/>
  <c r="AI89" i="231"/>
  <c r="AH91" i="231"/>
  <c r="AH99" i="231"/>
  <c r="AI99" i="231" s="1"/>
  <c r="AH17" i="231"/>
  <c r="AI17" i="231" s="1"/>
  <c r="AH19" i="231"/>
  <c r="AI19" i="231" s="1"/>
  <c r="AH21" i="231"/>
  <c r="AI21" i="231" s="1"/>
  <c r="AH62" i="231"/>
  <c r="AI62" i="231" s="1"/>
  <c r="AH65" i="231"/>
  <c r="AH68" i="231"/>
  <c r="AI68" i="231" s="1"/>
  <c r="AH92" i="231"/>
  <c r="AI92" i="231" s="1"/>
  <c r="AH98" i="231"/>
  <c r="AI98" i="231" s="1"/>
  <c r="AH13" i="231"/>
  <c r="AI13" i="231" s="1"/>
  <c r="AI47" i="231"/>
  <c r="AH63" i="231"/>
  <c r="AI63" i="231" s="1"/>
  <c r="AH82" i="231"/>
  <c r="AI82" i="231" s="1"/>
  <c r="AH83" i="231"/>
  <c r="AI83" i="231" s="1"/>
  <c r="AH45" i="231"/>
  <c r="AI45" i="231" s="1"/>
  <c r="AH60" i="231"/>
  <c r="AI60" i="231" s="1"/>
  <c r="BB60" i="231" s="1"/>
  <c r="AH94" i="231"/>
  <c r="AI94" i="231" s="1"/>
  <c r="AH18" i="231"/>
  <c r="AI18" i="231" s="1"/>
  <c r="AH42" i="231"/>
  <c r="AI42" i="231" s="1"/>
  <c r="BB42" i="231" s="1"/>
  <c r="AH30" i="231"/>
  <c r="AI30" i="231" s="1"/>
  <c r="BB30" i="231" s="1"/>
  <c r="AH80" i="231"/>
  <c r="AI80" i="231" s="1"/>
  <c r="AH93" i="231"/>
  <c r="AI93" i="231" s="1"/>
  <c r="AH32" i="231"/>
  <c r="AI32" i="231" s="1"/>
  <c r="AH26" i="231"/>
  <c r="AI26" i="231" s="1"/>
  <c r="AH34" i="231"/>
  <c r="AI34" i="231" s="1"/>
  <c r="AH44" i="231"/>
  <c r="AI44" i="231" s="1"/>
  <c r="AH69" i="231"/>
  <c r="AI69" i="231" s="1"/>
  <c r="AH70" i="231"/>
  <c r="AI70" i="231" s="1"/>
  <c r="AH76" i="231"/>
  <c r="AI76" i="231" s="1"/>
  <c r="AH75" i="231"/>
  <c r="AI75" i="231" s="1"/>
  <c r="AH49" i="231"/>
  <c r="AI49" i="231" s="1"/>
  <c r="AH28" i="231"/>
  <c r="AI28" i="231" s="1"/>
  <c r="AH96" i="231"/>
  <c r="AH97" i="231"/>
  <c r="AI97" i="231" s="1"/>
  <c r="AH38" i="231"/>
  <c r="AI38" i="231" s="1"/>
  <c r="AH43" i="231"/>
  <c r="AI43" i="231" s="1"/>
  <c r="AH78" i="231"/>
  <c r="AI96" i="231"/>
  <c r="AH24" i="231"/>
  <c r="AI24" i="231" s="1"/>
  <c r="AH66" i="231"/>
  <c r="AI66" i="231" s="1"/>
  <c r="AI78" i="231"/>
  <c r="AH15" i="231"/>
  <c r="AI15" i="231" s="1"/>
  <c r="AH27" i="231"/>
  <c r="AI27" i="231" s="1"/>
  <c r="AH40" i="231"/>
  <c r="AI40" i="231" s="1"/>
  <c r="AH72" i="231"/>
  <c r="AI72" i="231" s="1"/>
  <c r="AH85" i="231"/>
  <c r="AH86" i="231"/>
  <c r="AI86" i="231" s="1"/>
  <c r="AH90" i="231"/>
  <c r="AI90" i="231" s="1"/>
  <c r="AH56" i="231"/>
  <c r="AI56" i="231" s="1"/>
  <c r="AI85" i="231"/>
  <c r="AH88" i="231"/>
  <c r="AI88" i="231" s="1"/>
  <c r="AH20" i="231"/>
  <c r="AI41" i="231"/>
  <c r="AH11" i="231"/>
  <c r="AI11" i="231" s="1"/>
  <c r="AI73" i="231"/>
  <c r="AI91" i="231"/>
  <c r="AW51" i="231"/>
  <c r="AX51" i="231" s="1"/>
  <c r="AW17" i="231"/>
  <c r="AX17" i="231" s="1"/>
  <c r="AW19" i="231"/>
  <c r="AX19" i="231" s="1"/>
  <c r="AW32" i="231"/>
  <c r="AX32" i="231" s="1"/>
  <c r="AW34" i="231"/>
  <c r="AW11" i="231"/>
  <c r="AX11" i="231" s="1"/>
  <c r="AW13" i="231"/>
  <c r="AW26" i="231"/>
  <c r="AX26" i="231" s="1"/>
  <c r="AX34" i="231"/>
  <c r="AX12" i="231"/>
  <c r="AW14" i="231"/>
  <c r="AX14" i="231" s="1"/>
  <c r="AW21" i="231"/>
  <c r="AX21" i="231" s="1"/>
  <c r="AW23" i="231"/>
  <c r="AX23" i="231" s="1"/>
  <c r="AW25" i="231"/>
  <c r="AX25" i="231" s="1"/>
  <c r="AW27" i="231"/>
  <c r="AX27" i="231" s="1"/>
  <c r="AW41" i="231"/>
  <c r="AX41" i="231" s="1"/>
  <c r="AW44" i="231"/>
  <c r="AX44" i="231" s="1"/>
  <c r="AW53" i="231"/>
  <c r="AX53" i="231" s="1"/>
  <c r="AW55" i="231"/>
  <c r="AX55" i="231" s="1"/>
  <c r="AW57" i="231"/>
  <c r="AX57" i="231" s="1"/>
  <c r="AX13" i="231"/>
  <c r="AX28" i="231"/>
  <c r="AW30" i="231"/>
  <c r="AX30" i="231" s="1"/>
  <c r="AW31" i="231"/>
  <c r="AW42" i="231"/>
  <c r="AX42" i="231" s="1"/>
  <c r="AW67" i="231"/>
  <c r="AX71" i="231"/>
  <c r="AW81" i="231"/>
  <c r="AX81" i="231" s="1"/>
  <c r="AW89" i="231"/>
  <c r="AX89" i="231" s="1"/>
  <c r="AW95" i="231"/>
  <c r="AX95" i="231" s="1"/>
  <c r="AW10" i="231"/>
  <c r="AX10" i="231" s="1"/>
  <c r="AW12" i="231"/>
  <c r="AW18" i="231"/>
  <c r="AX31" i="231"/>
  <c r="AW33" i="231"/>
  <c r="AX33" i="231" s="1"/>
  <c r="AW43" i="231"/>
  <c r="AX43" i="231" s="1"/>
  <c r="AW49" i="231"/>
  <c r="AX49" i="231" s="1"/>
  <c r="AW50" i="231"/>
  <c r="AX50" i="231" s="1"/>
  <c r="AX67" i="231"/>
  <c r="AW73" i="231"/>
  <c r="AX73" i="231" s="1"/>
  <c r="AW76" i="231"/>
  <c r="AX76" i="231" s="1"/>
  <c r="AW91" i="231"/>
  <c r="AX91" i="231" s="1"/>
  <c r="AW97" i="231"/>
  <c r="AW99" i="231"/>
  <c r="AW15" i="231"/>
  <c r="AW16" i="231"/>
  <c r="AX16" i="231" s="1"/>
  <c r="AX18" i="231"/>
  <c r="AW20" i="231"/>
  <c r="AX20" i="231" s="1"/>
  <c r="AW52" i="231"/>
  <c r="AX52" i="231" s="1"/>
  <c r="AW70" i="231"/>
  <c r="AW94" i="231"/>
  <c r="AX97" i="231"/>
  <c r="AX99" i="231"/>
  <c r="AW28" i="231"/>
  <c r="AW29" i="231"/>
  <c r="AX29" i="231" s="1"/>
  <c r="AW39" i="231"/>
  <c r="AX39" i="231" s="1"/>
  <c r="AX40" i="231"/>
  <c r="AX47" i="231"/>
  <c r="AW48" i="231"/>
  <c r="AX48" i="231" s="1"/>
  <c r="AW56" i="231"/>
  <c r="AX56" i="231" s="1"/>
  <c r="AW61" i="231"/>
  <c r="AX61" i="231" s="1"/>
  <c r="AW64" i="231"/>
  <c r="AX64" i="231" s="1"/>
  <c r="AW71" i="231"/>
  <c r="AW74" i="231"/>
  <c r="AX74" i="231" s="1"/>
  <c r="AW77" i="231"/>
  <c r="AX77" i="231" s="1"/>
  <c r="AW9" i="231"/>
  <c r="AX9" i="231" s="1"/>
  <c r="AW65" i="231"/>
  <c r="AX65" i="231" s="1"/>
  <c r="AW66" i="231"/>
  <c r="AX66" i="231" s="1"/>
  <c r="AW87" i="231"/>
  <c r="AW88" i="231"/>
  <c r="AX88" i="231" s="1"/>
  <c r="AW90" i="231"/>
  <c r="AX90" i="231" s="1"/>
  <c r="AW22" i="231"/>
  <c r="AX22" i="231" s="1"/>
  <c r="AW78" i="231"/>
  <c r="AX78" i="231" s="1"/>
  <c r="AX87" i="231"/>
  <c r="AW36" i="231"/>
  <c r="AX36" i="231" s="1"/>
  <c r="AW37" i="231"/>
  <c r="AX37" i="231" s="1"/>
  <c r="AW38" i="231"/>
  <c r="AX38" i="231" s="1"/>
  <c r="AW58" i="231"/>
  <c r="AX58" i="231" s="1"/>
  <c r="AW60" i="231"/>
  <c r="AX60" i="231" s="1"/>
  <c r="AW72" i="231"/>
  <c r="AX72" i="231" s="1"/>
  <c r="AW82" i="231"/>
  <c r="AX82" i="231" s="1"/>
  <c r="AW92" i="231"/>
  <c r="AX92" i="231" s="1"/>
  <c r="AW24" i="231"/>
  <c r="AX24" i="231" s="1"/>
  <c r="AW40" i="231"/>
  <c r="AX70" i="231"/>
  <c r="AW75" i="231"/>
  <c r="AX75" i="231" s="1"/>
  <c r="AW86" i="231"/>
  <c r="AX86" i="231" s="1"/>
  <c r="AW98" i="231"/>
  <c r="AX98" i="231" s="1"/>
  <c r="AW35" i="231"/>
  <c r="AX35" i="231" s="1"/>
  <c r="AW80" i="231"/>
  <c r="AX80" i="231" s="1"/>
  <c r="AW59" i="231"/>
  <c r="AX59" i="231" s="1"/>
  <c r="AW63" i="231"/>
  <c r="AW62" i="231"/>
  <c r="AX62" i="231" s="1"/>
  <c r="AX63" i="231"/>
  <c r="AW83" i="231"/>
  <c r="AX83" i="231" s="1"/>
  <c r="AW84" i="231"/>
  <c r="AX84" i="231" s="1"/>
  <c r="AW47" i="231"/>
  <c r="AW54" i="231"/>
  <c r="AX54" i="231" s="1"/>
  <c r="AW85" i="231"/>
  <c r="AX85" i="231" s="1"/>
  <c r="AW46" i="231"/>
  <c r="AX46" i="231" s="1"/>
  <c r="AW68" i="231"/>
  <c r="AX68" i="231" s="1"/>
  <c r="AW45" i="231"/>
  <c r="AX45" i="231" s="1"/>
  <c r="AW69" i="231"/>
  <c r="AX69" i="231" s="1"/>
  <c r="AX94" i="231"/>
  <c r="AX15" i="231"/>
  <c r="AW93" i="231"/>
  <c r="AX93" i="231" s="1"/>
  <c r="AW96" i="231"/>
  <c r="AX96" i="231" s="1"/>
  <c r="AW79" i="231"/>
  <c r="AX79" i="231" s="1"/>
  <c r="AQ10" i="232"/>
  <c r="AR10" i="232" s="1"/>
  <c r="AQ12" i="232"/>
  <c r="AR12" i="232" s="1"/>
  <c r="AQ23" i="232"/>
  <c r="AR23" i="232" s="1"/>
  <c r="AQ25" i="232"/>
  <c r="AR25" i="232" s="1"/>
  <c r="AQ27" i="232"/>
  <c r="AQ46" i="232"/>
  <c r="AR46" i="232" s="1"/>
  <c r="AQ54" i="232"/>
  <c r="AR54" i="232" s="1"/>
  <c r="AQ62" i="232"/>
  <c r="AR62" i="232" s="1"/>
  <c r="AQ68" i="232"/>
  <c r="AR68" i="232" s="1"/>
  <c r="AQ71" i="232"/>
  <c r="AR71" i="232" s="1"/>
  <c r="AQ89" i="232"/>
  <c r="AQ90" i="232"/>
  <c r="AR90" i="232" s="1"/>
  <c r="AQ14" i="232"/>
  <c r="AQ16" i="232"/>
  <c r="AR16" i="232" s="1"/>
  <c r="AR27" i="232"/>
  <c r="AQ38" i="232"/>
  <c r="AR38" i="232" s="1"/>
  <c r="AQ53" i="232"/>
  <c r="AR53" i="232" s="1"/>
  <c r="AR89" i="232"/>
  <c r="AQ97" i="232"/>
  <c r="AR14" i="232"/>
  <c r="AQ18" i="232"/>
  <c r="AR18" i="232" s="1"/>
  <c r="AQ29" i="232"/>
  <c r="AQ34" i="232"/>
  <c r="AR34" i="232" s="1"/>
  <c r="AQ41" i="232"/>
  <c r="AR41" i="232" s="1"/>
  <c r="AQ49" i="232"/>
  <c r="AQ57" i="232"/>
  <c r="AR57" i="232" s="1"/>
  <c r="AQ59" i="232"/>
  <c r="AQ86" i="232"/>
  <c r="AR86" i="232" s="1"/>
  <c r="AQ91" i="232"/>
  <c r="AR91" i="232" s="1"/>
  <c r="AQ95" i="232"/>
  <c r="AR95" i="232" s="1"/>
  <c r="AR97" i="232"/>
  <c r="AQ99" i="232"/>
  <c r="AR99" i="232" s="1"/>
  <c r="AQ19" i="232"/>
  <c r="AR19" i="232" s="1"/>
  <c r="AQ21" i="232"/>
  <c r="AR21" i="232" s="1"/>
  <c r="AQ32" i="232"/>
  <c r="AR32" i="232" s="1"/>
  <c r="AQ35" i="232"/>
  <c r="AR35" i="232" s="1"/>
  <c r="AQ39" i="232"/>
  <c r="AR39" i="232" s="1"/>
  <c r="AQ42" i="232"/>
  <c r="AR42" i="232" s="1"/>
  <c r="AQ60" i="232"/>
  <c r="AR60" i="232" s="1"/>
  <c r="AQ66" i="232"/>
  <c r="AR66" i="232" s="1"/>
  <c r="AR69" i="232"/>
  <c r="AQ73" i="232"/>
  <c r="AR73" i="232" s="1"/>
  <c r="AQ78" i="232"/>
  <c r="AR78" i="232" s="1"/>
  <c r="AQ81" i="232"/>
  <c r="AR81" i="232" s="1"/>
  <c r="AQ87" i="232"/>
  <c r="AR87" i="232" s="1"/>
  <c r="AQ15" i="232"/>
  <c r="AR15" i="232" s="1"/>
  <c r="AQ36" i="232"/>
  <c r="AR36" i="232" s="1"/>
  <c r="AQ51" i="232"/>
  <c r="AR51" i="232" s="1"/>
  <c r="AQ58" i="232"/>
  <c r="AR58" i="232" s="1"/>
  <c r="AQ63" i="232"/>
  <c r="AR63" i="232" s="1"/>
  <c r="AQ69" i="232"/>
  <c r="AQ74" i="232"/>
  <c r="AR74" i="232" s="1"/>
  <c r="AQ79" i="232"/>
  <c r="AR79" i="232" s="1"/>
  <c r="AQ96" i="232"/>
  <c r="AQ17" i="232"/>
  <c r="AR17" i="232" s="1"/>
  <c r="AQ20" i="232"/>
  <c r="AR20" i="232" s="1"/>
  <c r="AQ28" i="232"/>
  <c r="AR28" i="232" s="1"/>
  <c r="AR29" i="232"/>
  <c r="AQ72" i="232"/>
  <c r="AR72" i="232" s="1"/>
  <c r="AQ83" i="232"/>
  <c r="AR83" i="232" s="1"/>
  <c r="AQ88" i="232"/>
  <c r="AR88" i="232" s="1"/>
  <c r="AR96" i="232"/>
  <c r="AQ98" i="232"/>
  <c r="AR98" i="232" s="1"/>
  <c r="AQ45" i="232"/>
  <c r="AR45" i="232" s="1"/>
  <c r="AQ50" i="232"/>
  <c r="AQ37" i="232"/>
  <c r="AR37" i="232" s="1"/>
  <c r="AQ43" i="232"/>
  <c r="AR43" i="232" s="1"/>
  <c r="AQ48" i="232"/>
  <c r="AR48" i="232" s="1"/>
  <c r="AR49" i="232"/>
  <c r="AQ70" i="232"/>
  <c r="AR70" i="232" s="1"/>
  <c r="AQ40" i="232"/>
  <c r="AR40" i="232" s="1"/>
  <c r="AQ26" i="232"/>
  <c r="AR26" i="232" s="1"/>
  <c r="AQ80" i="232"/>
  <c r="AR80" i="232" s="1"/>
  <c r="AQ11" i="232"/>
  <c r="AR11" i="232" s="1"/>
  <c r="AQ13" i="232"/>
  <c r="AR13" i="232" s="1"/>
  <c r="AQ30" i="232"/>
  <c r="AR30" i="232" s="1"/>
  <c r="AQ22" i="232"/>
  <c r="AR22" i="232" s="1"/>
  <c r="AQ24" i="232"/>
  <c r="AR24" i="232" s="1"/>
  <c r="AR59" i="232"/>
  <c r="AQ65" i="232"/>
  <c r="AR65" i="232" s="1"/>
  <c r="AQ67" i="232"/>
  <c r="AR67" i="232" s="1"/>
  <c r="AQ82" i="232"/>
  <c r="AR82" i="232" s="1"/>
  <c r="AQ33" i="232"/>
  <c r="AR33" i="232" s="1"/>
  <c r="AQ52" i="232"/>
  <c r="AR52" i="232" s="1"/>
  <c r="AQ64" i="232"/>
  <c r="AR64" i="232" s="1"/>
  <c r="AQ75" i="232"/>
  <c r="AR75" i="232" s="1"/>
  <c r="AQ47" i="232"/>
  <c r="AR47" i="232" s="1"/>
  <c r="AQ61" i="232"/>
  <c r="AR61" i="232" s="1"/>
  <c r="AR44" i="232"/>
  <c r="AR50" i="232"/>
  <c r="AQ55" i="232"/>
  <c r="AR55" i="232" s="1"/>
  <c r="BB55" i="232" s="1"/>
  <c r="AQ84" i="232"/>
  <c r="AR84" i="232" s="1"/>
  <c r="AQ31" i="232"/>
  <c r="AR31" i="232" s="1"/>
  <c r="AQ56" i="232"/>
  <c r="AR56" i="232" s="1"/>
  <c r="AQ93" i="232"/>
  <c r="AR93" i="232" s="1"/>
  <c r="AR94" i="232"/>
  <c r="AQ76" i="232"/>
  <c r="AR76" i="232" s="1"/>
  <c r="AQ85" i="232"/>
  <c r="AR85" i="232" s="1"/>
  <c r="AQ92" i="232"/>
  <c r="AR92" i="232" s="1"/>
  <c r="AQ44" i="232"/>
  <c r="AQ77" i="232"/>
  <c r="AR77" i="232" s="1"/>
  <c r="AQ94" i="232"/>
  <c r="AK17" i="233"/>
  <c r="AL17" i="233" s="1"/>
  <c r="AK19" i="233"/>
  <c r="AL19" i="233" s="1"/>
  <c r="AK22" i="233"/>
  <c r="AL22" i="233" s="1"/>
  <c r="AK31" i="233"/>
  <c r="AL31" i="233" s="1"/>
  <c r="AL38" i="233"/>
  <c r="AK40" i="233"/>
  <c r="AL40" i="233" s="1"/>
  <c r="AK43" i="233"/>
  <c r="AK12" i="233"/>
  <c r="AL12" i="233" s="1"/>
  <c r="AK27" i="233"/>
  <c r="AL27" i="233" s="1"/>
  <c r="AK29" i="233"/>
  <c r="AL29" i="233" s="1"/>
  <c r="AK33" i="233"/>
  <c r="AL33" i="233" s="1"/>
  <c r="AL43" i="233"/>
  <c r="AK47" i="233"/>
  <c r="AL47" i="233" s="1"/>
  <c r="AK49" i="233"/>
  <c r="AL49" i="233" s="1"/>
  <c r="AL14" i="233"/>
  <c r="AK24" i="233"/>
  <c r="AL24" i="233" s="1"/>
  <c r="AK52" i="233"/>
  <c r="AL52" i="233" s="1"/>
  <c r="AK61" i="233"/>
  <c r="AL61" i="233" s="1"/>
  <c r="AK70" i="233"/>
  <c r="AL70" i="233" s="1"/>
  <c r="AK79" i="233"/>
  <c r="AL79" i="233" s="1"/>
  <c r="AK88" i="233"/>
  <c r="AL88" i="233" s="1"/>
  <c r="AK25" i="233"/>
  <c r="AL25" i="233" s="1"/>
  <c r="AK30" i="233"/>
  <c r="AL30" i="233" s="1"/>
  <c r="AK64" i="233"/>
  <c r="AL64" i="233" s="1"/>
  <c r="AK78" i="233"/>
  <c r="AL78" i="233" s="1"/>
  <c r="AK83" i="233"/>
  <c r="AK94" i="233"/>
  <c r="AK14" i="233"/>
  <c r="AK15" i="233"/>
  <c r="AL15" i="233" s="1"/>
  <c r="AK26" i="233"/>
  <c r="AL26" i="233" s="1"/>
  <c r="AK36" i="233"/>
  <c r="AL36" i="233" s="1"/>
  <c r="AK38" i="233"/>
  <c r="AK72" i="233"/>
  <c r="AL72" i="233" s="1"/>
  <c r="AL83" i="233"/>
  <c r="AK92" i="233"/>
  <c r="AL92" i="233" s="1"/>
  <c r="AL94" i="233"/>
  <c r="AK21" i="233"/>
  <c r="AL21" i="233" s="1"/>
  <c r="AK23" i="233"/>
  <c r="AL23" i="233" s="1"/>
  <c r="AK35" i="233"/>
  <c r="AL35" i="233" s="1"/>
  <c r="AK46" i="233"/>
  <c r="AL46" i="233" s="1"/>
  <c r="AL48" i="233"/>
  <c r="AK56" i="233"/>
  <c r="AL56" i="233" s="1"/>
  <c r="AK59" i="233"/>
  <c r="AL59" i="233" s="1"/>
  <c r="AK97" i="233"/>
  <c r="AL97" i="233" s="1"/>
  <c r="AK37" i="233"/>
  <c r="AL37" i="233" s="1"/>
  <c r="AL58" i="233"/>
  <c r="AK65" i="233"/>
  <c r="AL65" i="233" s="1"/>
  <c r="AK66" i="233"/>
  <c r="AL66" i="233" s="1"/>
  <c r="AK71" i="233"/>
  <c r="AL71" i="233" s="1"/>
  <c r="AK74" i="233"/>
  <c r="AL74" i="233" s="1"/>
  <c r="AK89" i="233"/>
  <c r="AK98" i="233"/>
  <c r="AK18" i="233"/>
  <c r="AL18" i="233" s="1"/>
  <c r="AK41" i="233"/>
  <c r="AL41" i="233" s="1"/>
  <c r="AK54" i="233"/>
  <c r="AK73" i="233"/>
  <c r="AL73" i="233" s="1"/>
  <c r="AK75" i="233"/>
  <c r="AK80" i="233"/>
  <c r="AL89" i="233"/>
  <c r="AL98" i="233"/>
  <c r="AK28" i="233"/>
  <c r="AK39" i="233"/>
  <c r="AK42" i="233"/>
  <c r="AL42" i="233" s="1"/>
  <c r="AL54" i="233"/>
  <c r="AK60" i="233"/>
  <c r="AL60" i="233" s="1"/>
  <c r="AL75" i="233"/>
  <c r="AL80" i="233"/>
  <c r="AK81" i="233"/>
  <c r="AL81" i="233" s="1"/>
  <c r="AK90" i="233"/>
  <c r="AL90" i="233" s="1"/>
  <c r="AK10" i="233"/>
  <c r="AL10" i="233" s="1"/>
  <c r="AK16" i="233"/>
  <c r="AL16" i="233" s="1"/>
  <c r="AL51" i="233"/>
  <c r="AL53" i="233"/>
  <c r="AK58" i="233"/>
  <c r="AK32" i="233"/>
  <c r="AL32" i="233" s="1"/>
  <c r="AK57" i="233"/>
  <c r="AL57" i="233" s="1"/>
  <c r="AL39" i="233"/>
  <c r="AK44" i="233"/>
  <c r="AL44" i="233" s="1"/>
  <c r="AK45" i="233"/>
  <c r="AK67" i="233"/>
  <c r="AL67" i="233" s="1"/>
  <c r="AK99" i="233"/>
  <c r="AL99" i="233" s="1"/>
  <c r="AL45" i="233"/>
  <c r="AK51" i="233"/>
  <c r="AK68" i="233"/>
  <c r="AL68" i="233" s="1"/>
  <c r="AK95" i="233"/>
  <c r="AK69" i="233"/>
  <c r="AL69" i="233" s="1"/>
  <c r="AL95" i="233"/>
  <c r="AK11" i="233"/>
  <c r="AL11" i="233" s="1"/>
  <c r="AK13" i="233"/>
  <c r="AL13" i="233" s="1"/>
  <c r="AK53" i="233"/>
  <c r="AK55" i="233"/>
  <c r="AL55" i="233" s="1"/>
  <c r="AK85" i="233"/>
  <c r="AL85" i="233" s="1"/>
  <c r="AK87" i="233"/>
  <c r="AL87" i="233" s="1"/>
  <c r="AL28" i="233"/>
  <c r="AK50" i="233"/>
  <c r="AL50" i="233" s="1"/>
  <c r="AK76" i="233"/>
  <c r="AL76" i="233" s="1"/>
  <c r="AK84" i="233"/>
  <c r="AL84" i="233" s="1"/>
  <c r="AK86" i="233"/>
  <c r="AL86" i="233" s="1"/>
  <c r="AK20" i="233"/>
  <c r="AK34" i="233"/>
  <c r="AK77" i="233"/>
  <c r="AL77" i="233" s="1"/>
  <c r="AL20" i="233"/>
  <c r="AL34" i="233"/>
  <c r="AK48" i="233"/>
  <c r="AK63" i="233"/>
  <c r="AK62" i="233"/>
  <c r="AL62" i="233" s="1"/>
  <c r="AL63" i="233"/>
  <c r="AK82" i="233"/>
  <c r="AL82" i="233" s="1"/>
  <c r="AK96" i="233"/>
  <c r="AL96" i="233" s="1"/>
  <c r="AK91" i="233"/>
  <c r="AL91" i="233" s="1"/>
  <c r="AK93" i="233"/>
  <c r="AL93" i="233" s="1"/>
  <c r="BA12" i="233"/>
  <c r="AZ10" i="233"/>
  <c r="BA10" i="233" s="1"/>
  <c r="AZ13" i="233"/>
  <c r="BA13" i="233" s="1"/>
  <c r="AZ18" i="233"/>
  <c r="BA18" i="233" s="1"/>
  <c r="AZ20" i="233"/>
  <c r="BA20" i="233" s="1"/>
  <c r="AZ34" i="233"/>
  <c r="AZ46" i="233"/>
  <c r="AZ12" i="233"/>
  <c r="AZ23" i="233"/>
  <c r="BA23" i="233" s="1"/>
  <c r="AZ33" i="233"/>
  <c r="BA33" i="233" s="1"/>
  <c r="AZ39" i="233"/>
  <c r="BA39" i="233" s="1"/>
  <c r="AZ49" i="233"/>
  <c r="BA49" i="233" s="1"/>
  <c r="AZ66" i="233"/>
  <c r="BA66" i="233" s="1"/>
  <c r="AZ72" i="233"/>
  <c r="BA72" i="233" s="1"/>
  <c r="AZ81" i="233"/>
  <c r="AZ85" i="233"/>
  <c r="BA85" i="233" s="1"/>
  <c r="AZ90" i="233"/>
  <c r="BA90" i="233" s="1"/>
  <c r="AZ94" i="233"/>
  <c r="BA94" i="233" s="1"/>
  <c r="AZ99" i="233"/>
  <c r="BA99" i="233" s="1"/>
  <c r="AZ19" i="233"/>
  <c r="BA19" i="233" s="1"/>
  <c r="AZ21" i="233"/>
  <c r="BA21" i="233" s="1"/>
  <c r="AZ35" i="233"/>
  <c r="BA35" i="233" s="1"/>
  <c r="AZ45" i="233"/>
  <c r="BA45" i="233" s="1"/>
  <c r="AZ60" i="233"/>
  <c r="BA60" i="233" s="1"/>
  <c r="AZ63" i="233"/>
  <c r="BA63" i="233" s="1"/>
  <c r="BA81" i="233"/>
  <c r="AZ96" i="233"/>
  <c r="AZ28" i="233"/>
  <c r="BA28" i="233" s="1"/>
  <c r="AZ37" i="233"/>
  <c r="BA37" i="233" s="1"/>
  <c r="AZ47" i="233"/>
  <c r="BA47" i="233" s="1"/>
  <c r="AZ51" i="233"/>
  <c r="BA51" i="233" s="1"/>
  <c r="AZ53" i="233"/>
  <c r="BA53" i="233" s="1"/>
  <c r="AZ54" i="233"/>
  <c r="BA54" i="233" s="1"/>
  <c r="AZ87" i="233"/>
  <c r="BA87" i="233" s="1"/>
  <c r="BA96" i="233"/>
  <c r="AZ16" i="233"/>
  <c r="BA16" i="233" s="1"/>
  <c r="AZ27" i="233"/>
  <c r="BA27" i="233" s="1"/>
  <c r="AZ32" i="233"/>
  <c r="BA32" i="233" s="1"/>
  <c r="AZ36" i="233"/>
  <c r="BA36" i="233" s="1"/>
  <c r="AZ61" i="233"/>
  <c r="BA61" i="233" s="1"/>
  <c r="AZ64" i="233"/>
  <c r="BA64" i="233" s="1"/>
  <c r="AZ74" i="233"/>
  <c r="BA74" i="233" s="1"/>
  <c r="AZ78" i="233"/>
  <c r="BA78" i="233" s="1"/>
  <c r="BA92" i="233"/>
  <c r="AZ31" i="233"/>
  <c r="BA31" i="233" s="1"/>
  <c r="BA46" i="233"/>
  <c r="AZ55" i="233"/>
  <c r="BA55" i="233" s="1"/>
  <c r="AZ56" i="233"/>
  <c r="BA56" i="233" s="1"/>
  <c r="AZ77" i="233"/>
  <c r="BA77" i="233" s="1"/>
  <c r="AZ86" i="233"/>
  <c r="BA86" i="233" s="1"/>
  <c r="AZ93" i="233"/>
  <c r="BA93" i="233" s="1"/>
  <c r="AZ29" i="233"/>
  <c r="BA29" i="233" s="1"/>
  <c r="AZ30" i="233"/>
  <c r="BA30" i="233" s="1"/>
  <c r="AZ50" i="233"/>
  <c r="BA50" i="233" s="1"/>
  <c r="AZ57" i="233"/>
  <c r="BA57" i="233" s="1"/>
  <c r="AZ69" i="233"/>
  <c r="BA69" i="233" s="1"/>
  <c r="AZ95" i="233"/>
  <c r="AZ52" i="233"/>
  <c r="BA52" i="233" s="1"/>
  <c r="AZ70" i="233"/>
  <c r="BA70" i="233" s="1"/>
  <c r="BA95" i="233"/>
  <c r="AZ11" i="233"/>
  <c r="BA11" i="233" s="1"/>
  <c r="AZ14" i="233"/>
  <c r="BA14" i="233" s="1"/>
  <c r="AZ48" i="233"/>
  <c r="BA48" i="233" s="1"/>
  <c r="AZ91" i="233"/>
  <c r="BA91" i="233" s="1"/>
  <c r="AZ92" i="233"/>
  <c r="AZ40" i="233"/>
  <c r="AZ83" i="233"/>
  <c r="BA83" i="233" s="1"/>
  <c r="AZ17" i="233"/>
  <c r="BA17" i="233" s="1"/>
  <c r="BA40" i="233"/>
  <c r="AZ62" i="233"/>
  <c r="BA62" i="233" s="1"/>
  <c r="AZ73" i="233"/>
  <c r="AZ82" i="233"/>
  <c r="BA82" i="233" s="1"/>
  <c r="AZ89" i="233"/>
  <c r="BA89" i="233" s="1"/>
  <c r="BA73" i="233"/>
  <c r="AZ80" i="233"/>
  <c r="BA80" i="233" s="1"/>
  <c r="AZ88" i="233"/>
  <c r="BA88" i="233" s="1"/>
  <c r="AZ26" i="233"/>
  <c r="BA26" i="233" s="1"/>
  <c r="AZ43" i="233"/>
  <c r="BA43" i="233" s="1"/>
  <c r="AZ44" i="233"/>
  <c r="BA44" i="233" s="1"/>
  <c r="AZ59" i="233"/>
  <c r="BA59" i="233" s="1"/>
  <c r="AZ79" i="233"/>
  <c r="BA79" i="233" s="1"/>
  <c r="AZ98" i="233"/>
  <c r="AZ25" i="233"/>
  <c r="BA25" i="233" s="1"/>
  <c r="AZ67" i="233"/>
  <c r="BA67" i="233" s="1"/>
  <c r="AZ68" i="233"/>
  <c r="BA98" i="233"/>
  <c r="AZ22" i="233"/>
  <c r="BA22" i="233" s="1"/>
  <c r="AZ38" i="233"/>
  <c r="BA38" i="233" s="1"/>
  <c r="AZ42" i="233"/>
  <c r="BA42" i="233" s="1"/>
  <c r="AZ65" i="233"/>
  <c r="BA65" i="233" s="1"/>
  <c r="BA68" i="233"/>
  <c r="AZ15" i="233"/>
  <c r="BA15" i="233" s="1"/>
  <c r="AZ24" i="233"/>
  <c r="BA24" i="233" s="1"/>
  <c r="AZ75" i="233"/>
  <c r="BA75" i="233" s="1"/>
  <c r="BA34" i="233"/>
  <c r="AZ58" i="233"/>
  <c r="BA58" i="233" s="1"/>
  <c r="AZ71" i="233"/>
  <c r="BA71" i="233" s="1"/>
  <c r="AZ76" i="233"/>
  <c r="BA76" i="233" s="1"/>
  <c r="AZ84" i="233"/>
  <c r="BA84" i="233" s="1"/>
  <c r="AZ41" i="233"/>
  <c r="BA41" i="233" s="1"/>
  <c r="AZ97" i="233"/>
  <c r="BA97" i="233" s="1"/>
  <c r="AU11" i="234"/>
  <c r="AT21" i="234"/>
  <c r="AU21" i="234" s="1"/>
  <c r="AT16" i="234"/>
  <c r="AU16" i="234" s="1"/>
  <c r="AT18" i="234"/>
  <c r="AU18" i="234" s="1"/>
  <c r="AT11" i="234"/>
  <c r="AT19" i="234"/>
  <c r="AU19" i="234" s="1"/>
  <c r="AT37" i="234"/>
  <c r="AU37" i="234" s="1"/>
  <c r="AT49" i="234"/>
  <c r="AU49" i="234" s="1"/>
  <c r="AT51" i="234"/>
  <c r="AU51" i="234" s="1"/>
  <c r="AT65" i="234"/>
  <c r="AU65" i="234" s="1"/>
  <c r="AT68" i="234"/>
  <c r="AU68" i="234" s="1"/>
  <c r="AU88" i="234"/>
  <c r="AT89" i="234"/>
  <c r="AU89" i="234" s="1"/>
  <c r="AT93" i="234"/>
  <c r="AU93" i="234" s="1"/>
  <c r="AT99" i="234"/>
  <c r="AU99" i="234" s="1"/>
  <c r="AT12" i="234"/>
  <c r="AU12" i="234" s="1"/>
  <c r="AT17" i="234"/>
  <c r="AU17" i="234" s="1"/>
  <c r="AT23" i="234"/>
  <c r="AU23" i="234" s="1"/>
  <c r="AT29" i="234"/>
  <c r="AT30" i="234"/>
  <c r="AU30" i="234" s="1"/>
  <c r="AT40" i="234"/>
  <c r="AU40" i="234" s="1"/>
  <c r="AT50" i="234"/>
  <c r="AT53" i="234"/>
  <c r="AU53" i="234" s="1"/>
  <c r="AT64" i="234"/>
  <c r="AU64" i="234" s="1"/>
  <c r="AU29" i="234"/>
  <c r="AT33" i="234"/>
  <c r="AU33" i="234" s="1"/>
  <c r="AT44" i="234"/>
  <c r="AU44" i="234" s="1"/>
  <c r="AT48" i="234"/>
  <c r="AU50" i="234"/>
  <c r="AT22" i="234"/>
  <c r="AU22" i="234" s="1"/>
  <c r="AT26" i="234"/>
  <c r="AU26" i="234" s="1"/>
  <c r="AU35" i="234"/>
  <c r="AT41" i="234"/>
  <c r="AU41" i="234" s="1"/>
  <c r="AU45" i="234"/>
  <c r="AT56" i="234"/>
  <c r="AU56" i="234" s="1"/>
  <c r="AT60" i="234"/>
  <c r="AU60" i="234" s="1"/>
  <c r="AT67" i="234"/>
  <c r="AU67" i="234" s="1"/>
  <c r="AT70" i="234"/>
  <c r="AU70" i="234" s="1"/>
  <c r="AT73" i="234"/>
  <c r="AT79" i="234"/>
  <c r="AU79" i="234" s="1"/>
  <c r="AT88" i="234"/>
  <c r="AU91" i="234"/>
  <c r="AT95" i="234"/>
  <c r="AU95" i="234" s="1"/>
  <c r="AT32" i="234"/>
  <c r="AU32" i="234" s="1"/>
  <c r="AT36" i="234"/>
  <c r="AU36" i="234" s="1"/>
  <c r="AT45" i="234"/>
  <c r="AT46" i="234"/>
  <c r="AU46" i="234" s="1"/>
  <c r="AT47" i="234"/>
  <c r="AU47" i="234" s="1"/>
  <c r="AU73" i="234"/>
  <c r="AT77" i="234"/>
  <c r="AU77" i="234" s="1"/>
  <c r="AT83" i="234"/>
  <c r="AU83" i="234" s="1"/>
  <c r="AT20" i="234"/>
  <c r="AU20" i="234" s="1"/>
  <c r="AT55" i="234"/>
  <c r="AU55" i="234" s="1"/>
  <c r="AT57" i="234"/>
  <c r="AU57" i="234" s="1"/>
  <c r="AT62" i="234"/>
  <c r="AU62" i="234" s="1"/>
  <c r="AT86" i="234"/>
  <c r="AU86" i="234" s="1"/>
  <c r="AT97" i="234"/>
  <c r="AU97" i="234" s="1"/>
  <c r="AT34" i="234"/>
  <c r="AU34" i="234" s="1"/>
  <c r="AU39" i="234"/>
  <c r="AT75" i="234"/>
  <c r="AU75" i="234" s="1"/>
  <c r="AU81" i="234"/>
  <c r="AU84" i="234"/>
  <c r="AT91" i="234"/>
  <c r="AT38" i="234"/>
  <c r="AU38" i="234" s="1"/>
  <c r="AT74" i="234"/>
  <c r="AU74" i="234" s="1"/>
  <c r="AT84" i="234"/>
  <c r="AT80" i="234"/>
  <c r="AT92" i="234"/>
  <c r="AU92" i="234" s="1"/>
  <c r="AT94" i="234"/>
  <c r="AU94" i="234" s="1"/>
  <c r="AT43" i="234"/>
  <c r="AT52" i="234"/>
  <c r="AU52" i="234" s="1"/>
  <c r="AT76" i="234"/>
  <c r="AT78" i="234"/>
  <c r="AU78" i="234" s="1"/>
  <c r="AU80" i="234"/>
  <c r="AT90" i="234"/>
  <c r="AU90" i="234" s="1"/>
  <c r="AT96" i="234"/>
  <c r="AT13" i="234"/>
  <c r="AU13" i="234" s="1"/>
  <c r="AT28" i="234"/>
  <c r="AU28" i="234" s="1"/>
  <c r="BB28" i="234" s="1"/>
  <c r="AT35" i="234"/>
  <c r="AT42" i="234"/>
  <c r="AU43" i="234"/>
  <c r="AU48" i="234"/>
  <c r="AT54" i="234"/>
  <c r="AU54" i="234" s="1"/>
  <c r="AT25" i="234"/>
  <c r="AT27" i="234"/>
  <c r="AU42" i="234"/>
  <c r="AT58" i="234"/>
  <c r="AU58" i="234" s="1"/>
  <c r="AT61" i="234"/>
  <c r="AT71" i="234"/>
  <c r="AU71" i="234" s="1"/>
  <c r="AT24" i="234"/>
  <c r="AU24" i="234" s="1"/>
  <c r="AU25" i="234"/>
  <c r="AU27" i="234"/>
  <c r="AU61" i="234"/>
  <c r="AT72" i="234"/>
  <c r="AU72" i="234" s="1"/>
  <c r="AT14" i="234"/>
  <c r="AU14" i="234" s="1"/>
  <c r="AT39" i="234"/>
  <c r="AT15" i="234"/>
  <c r="AU15" i="234" s="1"/>
  <c r="AT63" i="234"/>
  <c r="AU63" i="234" s="1"/>
  <c r="AT66" i="234"/>
  <c r="AU66" i="234" s="1"/>
  <c r="AU82" i="234"/>
  <c r="AT81" i="234"/>
  <c r="AT59" i="234"/>
  <c r="AU59" i="234" s="1"/>
  <c r="AU76" i="234"/>
  <c r="AT10" i="234"/>
  <c r="AU10" i="234" s="1"/>
  <c r="AT31" i="234"/>
  <c r="AU31" i="234" s="1"/>
  <c r="AT82" i="234"/>
  <c r="AT98" i="234"/>
  <c r="AU98" i="234" s="1"/>
  <c r="AT69" i="234"/>
  <c r="AT85" i="234"/>
  <c r="AU85" i="234" s="1"/>
  <c r="AT87" i="234"/>
  <c r="AU87" i="234" s="1"/>
  <c r="AU69" i="234"/>
  <c r="AU96" i="234"/>
  <c r="AN25" i="235"/>
  <c r="AO25" i="235" s="1"/>
  <c r="AN38" i="235"/>
  <c r="AO38" i="235" s="1"/>
  <c r="AN43" i="235"/>
  <c r="AO43" i="235" s="1"/>
  <c r="AN49" i="235"/>
  <c r="AO49" i="235" s="1"/>
  <c r="AN57" i="235"/>
  <c r="AO57" i="235" s="1"/>
  <c r="AN10" i="235"/>
  <c r="AO10" i="235" s="1"/>
  <c r="AN16" i="235"/>
  <c r="AO16" i="235" s="1"/>
  <c r="AN23" i="235"/>
  <c r="AO23" i="235" s="1"/>
  <c r="AN31" i="235"/>
  <c r="AO31" i="235" s="1"/>
  <c r="AN34" i="235"/>
  <c r="AO34" i="235" s="1"/>
  <c r="AN12" i="235"/>
  <c r="AO12" i="235" s="1"/>
  <c r="AN14" i="235"/>
  <c r="AO14" i="235" s="1"/>
  <c r="AN19" i="235"/>
  <c r="AO19" i="235" s="1"/>
  <c r="AN21" i="235"/>
  <c r="AO21" i="235" s="1"/>
  <c r="AN33" i="235"/>
  <c r="AO33" i="235" s="1"/>
  <c r="AN40" i="235"/>
  <c r="AO40" i="235" s="1"/>
  <c r="AN51" i="235"/>
  <c r="AO51" i="235" s="1"/>
  <c r="AN78" i="235"/>
  <c r="AN80" i="235"/>
  <c r="AN26" i="235"/>
  <c r="AO26" i="235" s="1"/>
  <c r="AN29" i="235"/>
  <c r="AO29" i="235" s="1"/>
  <c r="AN37" i="235"/>
  <c r="AO37" i="235" s="1"/>
  <c r="AN44" i="235"/>
  <c r="AO44" i="235" s="1"/>
  <c r="AN47" i="235"/>
  <c r="AO47" i="235" s="1"/>
  <c r="AN13" i="235"/>
  <c r="AO13" i="235" s="1"/>
  <c r="AN15" i="235"/>
  <c r="AO15" i="235" s="1"/>
  <c r="AN42" i="235"/>
  <c r="AN50" i="235"/>
  <c r="AO50" i="235" s="1"/>
  <c r="AN64" i="235"/>
  <c r="AO64" i="235" s="1"/>
  <c r="AN68" i="235"/>
  <c r="AN77" i="235"/>
  <c r="AO77" i="235" s="1"/>
  <c r="AN91" i="235"/>
  <c r="AO91" i="235" s="1"/>
  <c r="AN11" i="235"/>
  <c r="AO11" i="235" s="1"/>
  <c r="AO42" i="235"/>
  <c r="AN55" i="235"/>
  <c r="AO55" i="235" s="1"/>
  <c r="AN66" i="235"/>
  <c r="AO66" i="235" s="1"/>
  <c r="AO68" i="235"/>
  <c r="AO78" i="235"/>
  <c r="AN82" i="235"/>
  <c r="AO82" i="235" s="1"/>
  <c r="AN84" i="235"/>
  <c r="AO84" i="235" s="1"/>
  <c r="AN17" i="235"/>
  <c r="AO17" i="235" s="1"/>
  <c r="AN18" i="235"/>
  <c r="AO18" i="235" s="1"/>
  <c r="AN45" i="235"/>
  <c r="AN96" i="235"/>
  <c r="AO96" i="235" s="1"/>
  <c r="AN98" i="235"/>
  <c r="AO98" i="235" s="1"/>
  <c r="AN22" i="235"/>
  <c r="AO22" i="235" s="1"/>
  <c r="AN24" i="235"/>
  <c r="AO24" i="235" s="1"/>
  <c r="AN36" i="235"/>
  <c r="AO36" i="235" s="1"/>
  <c r="AN41" i="235"/>
  <c r="AO41" i="235" s="1"/>
  <c r="AN48" i="235"/>
  <c r="AO48" i="235" s="1"/>
  <c r="AN62" i="235"/>
  <c r="AO62" i="235" s="1"/>
  <c r="AN72" i="235"/>
  <c r="AO72" i="235" s="1"/>
  <c r="AN74" i="235"/>
  <c r="AO74" i="235" s="1"/>
  <c r="AN89" i="235"/>
  <c r="AO89" i="235" s="1"/>
  <c r="AN93" i="235"/>
  <c r="AO93" i="235" s="1"/>
  <c r="AO73" i="235"/>
  <c r="AO79" i="235"/>
  <c r="AN87" i="235"/>
  <c r="AO87" i="235" s="1"/>
  <c r="AN30" i="235"/>
  <c r="AO30" i="235" s="1"/>
  <c r="AN32" i="235"/>
  <c r="AO32" i="235" s="1"/>
  <c r="AN52" i="235"/>
  <c r="AO52" i="235" s="1"/>
  <c r="AN54" i="235"/>
  <c r="AO54" i="235" s="1"/>
  <c r="AN75" i="235"/>
  <c r="AO75" i="235" s="1"/>
  <c r="AO80" i="235"/>
  <c r="AN81" i="235"/>
  <c r="AO81" i="235" s="1"/>
  <c r="AN39" i="235"/>
  <c r="AO39" i="235" s="1"/>
  <c r="AN76" i="235"/>
  <c r="AO76" i="235" s="1"/>
  <c r="AN35" i="235"/>
  <c r="AO35" i="235" s="1"/>
  <c r="AO53" i="235"/>
  <c r="AN73" i="235"/>
  <c r="AN79" i="235"/>
  <c r="AN88" i="235"/>
  <c r="AO88" i="235" s="1"/>
  <c r="AN90" i="235"/>
  <c r="AO90" i="235" s="1"/>
  <c r="AO92" i="235"/>
  <c r="AN95" i="235"/>
  <c r="AO95" i="235" s="1"/>
  <c r="AN97" i="235"/>
  <c r="AO97" i="235" s="1"/>
  <c r="AN53" i="235"/>
  <c r="AN56" i="235"/>
  <c r="AO56" i="235" s="1"/>
  <c r="AN59" i="235"/>
  <c r="AO59" i="235" s="1"/>
  <c r="AN92" i="235"/>
  <c r="AN20" i="235"/>
  <c r="AO20" i="235" s="1"/>
  <c r="AN63" i="235"/>
  <c r="AO63" i="235" s="1"/>
  <c r="AN65" i="235"/>
  <c r="AO65" i="235" s="1"/>
  <c r="AN71" i="235"/>
  <c r="AO71" i="235" s="1"/>
  <c r="AN94" i="235"/>
  <c r="AO94" i="235" s="1"/>
  <c r="AO45" i="235"/>
  <c r="AN67" i="235"/>
  <c r="AO67" i="235" s="1"/>
  <c r="AN46" i="235"/>
  <c r="AO46" i="235" s="1"/>
  <c r="AN61" i="235"/>
  <c r="AO61" i="235" s="1"/>
  <c r="AN85" i="235"/>
  <c r="AO85" i="235" s="1"/>
  <c r="AN69" i="235"/>
  <c r="AO69" i="235" s="1"/>
  <c r="AN70" i="235"/>
  <c r="AO70" i="235" s="1"/>
  <c r="AN28" i="235"/>
  <c r="AO28" i="235" s="1"/>
  <c r="AN86" i="235"/>
  <c r="AO86" i="235" s="1"/>
  <c r="AN83" i="235"/>
  <c r="AO83" i="235" s="1"/>
  <c r="AN99" i="235"/>
  <c r="AO99" i="235" s="1"/>
  <c r="AN58" i="235"/>
  <c r="AN60" i="235"/>
  <c r="AO60" i="235" s="1"/>
  <c r="AO58" i="235"/>
  <c r="AN27" i="235"/>
  <c r="AO27" i="235" s="1"/>
  <c r="AH13" i="236"/>
  <c r="AI13" i="236" s="1"/>
  <c r="AH23" i="236"/>
  <c r="AI23" i="236" s="1"/>
  <c r="AH25" i="236"/>
  <c r="AI25" i="236" s="1"/>
  <c r="AH19" i="236"/>
  <c r="AI19" i="236" s="1"/>
  <c r="AH21" i="236"/>
  <c r="AI21" i="236" s="1"/>
  <c r="AH35" i="236"/>
  <c r="AI35" i="236" s="1"/>
  <c r="AH37" i="236"/>
  <c r="AI37" i="236" s="1"/>
  <c r="AH17" i="236"/>
  <c r="AI17" i="236" s="1"/>
  <c r="AH31" i="236"/>
  <c r="AI31" i="236" s="1"/>
  <c r="AH15" i="236"/>
  <c r="AI15" i="236" s="1"/>
  <c r="AH26" i="236"/>
  <c r="AI26" i="236" s="1"/>
  <c r="AH36" i="236"/>
  <c r="AH54" i="236"/>
  <c r="AI54" i="236" s="1"/>
  <c r="AH69" i="236"/>
  <c r="AI69" i="236" s="1"/>
  <c r="AH16" i="236"/>
  <c r="AI16" i="236" s="1"/>
  <c r="AH32" i="236"/>
  <c r="AI32" i="236" s="1"/>
  <c r="AI36" i="236"/>
  <c r="AH39" i="236"/>
  <c r="AI39" i="236" s="1"/>
  <c r="AH41" i="236"/>
  <c r="AH52" i="236"/>
  <c r="AI52" i="236" s="1"/>
  <c r="AH33" i="236"/>
  <c r="AI33" i="236" s="1"/>
  <c r="AI41" i="236"/>
  <c r="AH50" i="236"/>
  <c r="AI50" i="236" s="1"/>
  <c r="AH60" i="236"/>
  <c r="AI60" i="236" s="1"/>
  <c r="AH63" i="236"/>
  <c r="AI63" i="236" s="1"/>
  <c r="AH71" i="236"/>
  <c r="AI71" i="236" s="1"/>
  <c r="AH14" i="236"/>
  <c r="AI14" i="236" s="1"/>
  <c r="AH24" i="236"/>
  <c r="AI24" i="236" s="1"/>
  <c r="AH30" i="236"/>
  <c r="AI30" i="236" s="1"/>
  <c r="AH43" i="236"/>
  <c r="AI43" i="236" s="1"/>
  <c r="AH45" i="236"/>
  <c r="AI45" i="236" s="1"/>
  <c r="AH47" i="236"/>
  <c r="AI47" i="236" s="1"/>
  <c r="AH56" i="236"/>
  <c r="AI56" i="236" s="1"/>
  <c r="AH20" i="236"/>
  <c r="AI20" i="236" s="1"/>
  <c r="AH74" i="236"/>
  <c r="AI74" i="236" s="1"/>
  <c r="AH76" i="236"/>
  <c r="AI76" i="236" s="1"/>
  <c r="AH82" i="236"/>
  <c r="AI82" i="236" s="1"/>
  <c r="AH84" i="236"/>
  <c r="AI84" i="236" s="1"/>
  <c r="AH87" i="236"/>
  <c r="AI87" i="236" s="1"/>
  <c r="AH11" i="236"/>
  <c r="AI11" i="236" s="1"/>
  <c r="AH18" i="236"/>
  <c r="AI18" i="236" s="1"/>
  <c r="AH42" i="236"/>
  <c r="AI42" i="236" s="1"/>
  <c r="AH55" i="236"/>
  <c r="AI55" i="236" s="1"/>
  <c r="BB55" i="236" s="1"/>
  <c r="AH61" i="236"/>
  <c r="AI61" i="236" s="1"/>
  <c r="AH78" i="236"/>
  <c r="AI78" i="236" s="1"/>
  <c r="AH91" i="236"/>
  <c r="AI91" i="236" s="1"/>
  <c r="AH99" i="236"/>
  <c r="AH57" i="236"/>
  <c r="AI57" i="236" s="1"/>
  <c r="AH68" i="236"/>
  <c r="AI68" i="236" s="1"/>
  <c r="AH80" i="236"/>
  <c r="AH81" i="236"/>
  <c r="AI81" i="236" s="1"/>
  <c r="AH86" i="236"/>
  <c r="AI86" i="236" s="1"/>
  <c r="AI99" i="236"/>
  <c r="AH12" i="236"/>
  <c r="AI12" i="236" s="1"/>
  <c r="AH40" i="236"/>
  <c r="AI40" i="236" s="1"/>
  <c r="AH70" i="236"/>
  <c r="AI70" i="236" s="1"/>
  <c r="AH89" i="236"/>
  <c r="AI89" i="236" s="1"/>
  <c r="AH93" i="236"/>
  <c r="AI93" i="236" s="1"/>
  <c r="AH95" i="236"/>
  <c r="AI95" i="236" s="1"/>
  <c r="AI97" i="236"/>
  <c r="AH48" i="236"/>
  <c r="AI48" i="236" s="1"/>
  <c r="AH49" i="236"/>
  <c r="AI49" i="236" s="1"/>
  <c r="AI58" i="236"/>
  <c r="AH62" i="236"/>
  <c r="AH64" i="236"/>
  <c r="AI64" i="236" s="1"/>
  <c r="AH83" i="236"/>
  <c r="AI83" i="236" s="1"/>
  <c r="AH34" i="236"/>
  <c r="AI34" i="236" s="1"/>
  <c r="AI62" i="236"/>
  <c r="AH67" i="236"/>
  <c r="AI67" i="236" s="1"/>
  <c r="AI80" i="236"/>
  <c r="AH72" i="236"/>
  <c r="AI72" i="236" s="1"/>
  <c r="AH92" i="236"/>
  <c r="AI92" i="236" s="1"/>
  <c r="AH58" i="236"/>
  <c r="AH59" i="236"/>
  <c r="AI59" i="236" s="1"/>
  <c r="AH65" i="236"/>
  <c r="AI65" i="236" s="1"/>
  <c r="AH66" i="236"/>
  <c r="AI66" i="236" s="1"/>
  <c r="AH79" i="236"/>
  <c r="AI79" i="236" s="1"/>
  <c r="AH88" i="236"/>
  <c r="AI88" i="236" s="1"/>
  <c r="AH90" i="236"/>
  <c r="AI90" i="236" s="1"/>
  <c r="AH27" i="236"/>
  <c r="AI27" i="236" s="1"/>
  <c r="AH22" i="236"/>
  <c r="AI22" i="236" s="1"/>
  <c r="AH51" i="236"/>
  <c r="AI51" i="236" s="1"/>
  <c r="AH96" i="236"/>
  <c r="AI96" i="236" s="1"/>
  <c r="BB96" i="236" s="1"/>
  <c r="AH44" i="236"/>
  <c r="AI44" i="236" s="1"/>
  <c r="AH75" i="236"/>
  <c r="AI75" i="236"/>
  <c r="AH29" i="236"/>
  <c r="AI29" i="236" s="1"/>
  <c r="AH46" i="236"/>
  <c r="AI46" i="236" s="1"/>
  <c r="AH85" i="236"/>
  <c r="AI85" i="236" s="1"/>
  <c r="AH28" i="236"/>
  <c r="AI28" i="236" s="1"/>
  <c r="AH97" i="236"/>
  <c r="AH38" i="236"/>
  <c r="AI38" i="236" s="1"/>
  <c r="AH53" i="236"/>
  <c r="AI53" i="236" s="1"/>
  <c r="AH73" i="236"/>
  <c r="AI73" i="236" s="1"/>
  <c r="AH94" i="236"/>
  <c r="AI94" i="236" s="1"/>
  <c r="AH77" i="236"/>
  <c r="AI77" i="236" s="1"/>
  <c r="AH98" i="236"/>
  <c r="AI98" i="236" s="1"/>
  <c r="AH10" i="236"/>
  <c r="AI10" i="236" s="1"/>
  <c r="AO8" i="230"/>
  <c r="AN14" i="230"/>
  <c r="AN23" i="230"/>
  <c r="AN35" i="230"/>
  <c r="AO35" i="230" s="1"/>
  <c r="AN38" i="230"/>
  <c r="AO38" i="230" s="1"/>
  <c r="AN40" i="230"/>
  <c r="AO40" i="230" s="1"/>
  <c r="AN43" i="230"/>
  <c r="AO43" i="230" s="1"/>
  <c r="AN54" i="230"/>
  <c r="AO54" i="230" s="1"/>
  <c r="AN58" i="230"/>
  <c r="AN63" i="230"/>
  <c r="AO63" i="230" s="1"/>
  <c r="AN70" i="230"/>
  <c r="AO14" i="230"/>
  <c r="AN16" i="230"/>
  <c r="AO16" i="230" s="1"/>
  <c r="AO23" i="230"/>
  <c r="AN27" i="230"/>
  <c r="AO27" i="230" s="1"/>
  <c r="AN29" i="230"/>
  <c r="AN32" i="230"/>
  <c r="AO32" i="230" s="1"/>
  <c r="AN42" i="230"/>
  <c r="AO42" i="230" s="1"/>
  <c r="AN45" i="230"/>
  <c r="AO45" i="230" s="1"/>
  <c r="AN12" i="230"/>
  <c r="AO12" i="230" s="1"/>
  <c r="AO29" i="230"/>
  <c r="AN8" i="230"/>
  <c r="AN17" i="230"/>
  <c r="AO17" i="230" s="1"/>
  <c r="AN33" i="230"/>
  <c r="AO33" i="230" s="1"/>
  <c r="AN10" i="230"/>
  <c r="AO10" i="230" s="1"/>
  <c r="AN18" i="230"/>
  <c r="AO18" i="230" s="1"/>
  <c r="AN21" i="230"/>
  <c r="AO21" i="230" s="1"/>
  <c r="AN22" i="230"/>
  <c r="AO22" i="230" s="1"/>
  <c r="AN25" i="230"/>
  <c r="AO25" i="230" s="1"/>
  <c r="AN39" i="230"/>
  <c r="AO39" i="230" s="1"/>
  <c r="AN47" i="230"/>
  <c r="AO47" i="230" s="1"/>
  <c r="AN52" i="230"/>
  <c r="AN59" i="230"/>
  <c r="AO59" i="230" s="1"/>
  <c r="AN78" i="230"/>
  <c r="AO78" i="230" s="1"/>
  <c r="AN85" i="230"/>
  <c r="AO85" i="230" s="1"/>
  <c r="AN94" i="230"/>
  <c r="AO94" i="230" s="1"/>
  <c r="AN97" i="230"/>
  <c r="AO97" i="230" s="1"/>
  <c r="AN102" i="230"/>
  <c r="AO102" i="230" s="1"/>
  <c r="AN109" i="230"/>
  <c r="AO109" i="230" s="1"/>
  <c r="AN114" i="230"/>
  <c r="AO114" i="230" s="1"/>
  <c r="AN31" i="230"/>
  <c r="AO31" i="230" s="1"/>
  <c r="AN44" i="230"/>
  <c r="AO52" i="230"/>
  <c r="AN56" i="230"/>
  <c r="AO56" i="230" s="1"/>
  <c r="AN76" i="230"/>
  <c r="AO76" i="230" s="1"/>
  <c r="AN87" i="230"/>
  <c r="AN106" i="230"/>
  <c r="AO106" i="230" s="1"/>
  <c r="AN111" i="230"/>
  <c r="AO111" i="230" s="1"/>
  <c r="AN117" i="230"/>
  <c r="AN26" i="230"/>
  <c r="AO26" i="230" s="1"/>
  <c r="AN41" i="230"/>
  <c r="AO41" i="230" s="1"/>
  <c r="AO44" i="230"/>
  <c r="AN60" i="230"/>
  <c r="AO60" i="230" s="1"/>
  <c r="AN71" i="230"/>
  <c r="AO71" i="230" s="1"/>
  <c r="AN80" i="230"/>
  <c r="AO80" i="230" s="1"/>
  <c r="AN82" i="230"/>
  <c r="AO82" i="230" s="1"/>
  <c r="AO87" i="230"/>
  <c r="AN101" i="230"/>
  <c r="AO101" i="230" s="1"/>
  <c r="AN108" i="230"/>
  <c r="AO117" i="230"/>
  <c r="AN119" i="230"/>
  <c r="AN120" i="230"/>
  <c r="AO120" i="230" s="1"/>
  <c r="AN124" i="230"/>
  <c r="AO124" i="230" s="1"/>
  <c r="AN11" i="230"/>
  <c r="AO11" i="230" s="1"/>
  <c r="AN15" i="230"/>
  <c r="AO15" i="230" s="1"/>
  <c r="AN30" i="230"/>
  <c r="AO30" i="230" s="1"/>
  <c r="AN37" i="230"/>
  <c r="AO37" i="230" s="1"/>
  <c r="AN49" i="230"/>
  <c r="AO49" i="230" s="1"/>
  <c r="AN57" i="230"/>
  <c r="AO57" i="230" s="1"/>
  <c r="AO61" i="230"/>
  <c r="AN68" i="230"/>
  <c r="AO68" i="230" s="1"/>
  <c r="AN92" i="230"/>
  <c r="AO92" i="230" s="1"/>
  <c r="AN103" i="230"/>
  <c r="AO103" i="230" s="1"/>
  <c r="AN36" i="230"/>
  <c r="AO36" i="230" s="1"/>
  <c r="AN65" i="230"/>
  <c r="AO65" i="230" s="1"/>
  <c r="AN81" i="230"/>
  <c r="AO81" i="230" s="1"/>
  <c r="AN110" i="230"/>
  <c r="AO110" i="230" s="1"/>
  <c r="AN112" i="230"/>
  <c r="AN9" i="230"/>
  <c r="AO9" i="230" s="1"/>
  <c r="AN66" i="230"/>
  <c r="AO66" i="230" s="1"/>
  <c r="AN95" i="230"/>
  <c r="AO95" i="230" s="1"/>
  <c r="AO112" i="230"/>
  <c r="AN19" i="230"/>
  <c r="AN20" i="230"/>
  <c r="AO20" i="230" s="1"/>
  <c r="AN50" i="230"/>
  <c r="AN89" i="230"/>
  <c r="AO89" i="230" s="1"/>
  <c r="AN96" i="230"/>
  <c r="AO96" i="230" s="1"/>
  <c r="AN98" i="230"/>
  <c r="AO98" i="230" s="1"/>
  <c r="AO119" i="230"/>
  <c r="AN123" i="230"/>
  <c r="AO123" i="230" s="1"/>
  <c r="AN125" i="230"/>
  <c r="AO125" i="230" s="1"/>
  <c r="AO19" i="230"/>
  <c r="AO50" i="230"/>
  <c r="AN51" i="230"/>
  <c r="AO51" i="230" s="1"/>
  <c r="AN67" i="230"/>
  <c r="AO67" i="230" s="1"/>
  <c r="AN62" i="230"/>
  <c r="AO62" i="230" s="1"/>
  <c r="AN69" i="230"/>
  <c r="AO69" i="230" s="1"/>
  <c r="AN13" i="230"/>
  <c r="AO13" i="230" s="1"/>
  <c r="AN24" i="230"/>
  <c r="AO24" i="230"/>
  <c r="AN34" i="230"/>
  <c r="AO34" i="230" s="1"/>
  <c r="AO58" i="230"/>
  <c r="AN86" i="230"/>
  <c r="AO86" i="230" s="1"/>
  <c r="AN121" i="230"/>
  <c r="AO121" i="230" s="1"/>
  <c r="AN46" i="230"/>
  <c r="AO46" i="230" s="1"/>
  <c r="AN61" i="230"/>
  <c r="AO74" i="230"/>
  <c r="AN75" i="230"/>
  <c r="AO75" i="230" s="1"/>
  <c r="AN91" i="230"/>
  <c r="AO91" i="230" s="1"/>
  <c r="AN93" i="230"/>
  <c r="AO93" i="230" s="1"/>
  <c r="AO108" i="230"/>
  <c r="AN113" i="230"/>
  <c r="AO113" i="230" s="1"/>
  <c r="AN115" i="230"/>
  <c r="AO115" i="230" s="1"/>
  <c r="AN55" i="230"/>
  <c r="AO55" i="230" s="1"/>
  <c r="AN90" i="230"/>
  <c r="AO90" i="230" s="1"/>
  <c r="AN99" i="230"/>
  <c r="AO99" i="230" s="1"/>
  <c r="AN28" i="230"/>
  <c r="AO28" i="230" s="1"/>
  <c r="AN48" i="230"/>
  <c r="AO48" i="230" s="1"/>
  <c r="AN73" i="230"/>
  <c r="AO73" i="230" s="1"/>
  <c r="AN100" i="230"/>
  <c r="AO100" i="230" s="1"/>
  <c r="AN105" i="230"/>
  <c r="AO105" i="230" s="1"/>
  <c r="AN118" i="230"/>
  <c r="AO70" i="230"/>
  <c r="AN104" i="230"/>
  <c r="AO104" i="230" s="1"/>
  <c r="AN107" i="230"/>
  <c r="AO107" i="230" s="1"/>
  <c r="AO118" i="230"/>
  <c r="AN53" i="230"/>
  <c r="AO53" i="230" s="1"/>
  <c r="AN84" i="230"/>
  <c r="AO84" i="230" s="1"/>
  <c r="AN88" i="230"/>
  <c r="AO88" i="230" s="1"/>
  <c r="AN72" i="230"/>
  <c r="AO72" i="230" s="1"/>
  <c r="AN77" i="230"/>
  <c r="AO77" i="230" s="1"/>
  <c r="AN79" i="230"/>
  <c r="AO79" i="230" s="1"/>
  <c r="AN74" i="230"/>
  <c r="AO116" i="230"/>
  <c r="AN116" i="230"/>
  <c r="AN64" i="230"/>
  <c r="AO64" i="230" s="1"/>
  <c r="AN83" i="230"/>
  <c r="AO83" i="230" s="1"/>
  <c r="AN122" i="230"/>
  <c r="AO122" i="230" s="1"/>
  <c r="AZ25" i="236"/>
  <c r="BA25" i="236" s="1"/>
  <c r="AZ27" i="236"/>
  <c r="BA27" i="236" s="1"/>
  <c r="AZ35" i="236"/>
  <c r="BA35" i="236" s="1"/>
  <c r="AZ37" i="236"/>
  <c r="AZ19" i="236"/>
  <c r="BA19" i="236" s="1"/>
  <c r="AZ14" i="236"/>
  <c r="BA14" i="236" s="1"/>
  <c r="AZ16" i="236"/>
  <c r="AZ34" i="236"/>
  <c r="BA34" i="236" s="1"/>
  <c r="AZ11" i="236"/>
  <c r="BA11" i="236" s="1"/>
  <c r="AZ17" i="236"/>
  <c r="BA17" i="236" s="1"/>
  <c r="AZ21" i="236"/>
  <c r="BA21" i="236" s="1"/>
  <c r="AZ23" i="236"/>
  <c r="BA23" i="236" s="1"/>
  <c r="BA29" i="236"/>
  <c r="AZ10" i="236"/>
  <c r="BA18" i="236"/>
  <c r="BA36" i="236"/>
  <c r="AZ39" i="236"/>
  <c r="BA39" i="236" s="1"/>
  <c r="AZ48" i="236"/>
  <c r="BA48" i="236" s="1"/>
  <c r="AZ63" i="236"/>
  <c r="BA63" i="236" s="1"/>
  <c r="AZ66" i="236"/>
  <c r="AZ75" i="236"/>
  <c r="BA75" i="236" s="1"/>
  <c r="BA10" i="236"/>
  <c r="BA37" i="236"/>
  <c r="AZ57" i="236"/>
  <c r="BA57" i="236" s="1"/>
  <c r="AZ28" i="236"/>
  <c r="BA28" i="236" s="1"/>
  <c r="AZ42" i="236"/>
  <c r="AZ65" i="236"/>
  <c r="BA65" i="236" s="1"/>
  <c r="AZ18" i="236"/>
  <c r="AZ36" i="236"/>
  <c r="BA41" i="236"/>
  <c r="AZ45" i="236"/>
  <c r="BA45" i="236" s="1"/>
  <c r="AZ50" i="236"/>
  <c r="BA50" i="236" s="1"/>
  <c r="AZ52" i="236"/>
  <c r="BA52" i="236" s="1"/>
  <c r="AZ54" i="236"/>
  <c r="BA54" i="236" s="1"/>
  <c r="AZ13" i="236"/>
  <c r="BA13" i="236" s="1"/>
  <c r="AZ68" i="236"/>
  <c r="BA76" i="236"/>
  <c r="AZ78" i="236"/>
  <c r="BA78" i="236" s="1"/>
  <c r="AZ91" i="236"/>
  <c r="BA91" i="236" s="1"/>
  <c r="BA93" i="236"/>
  <c r="BA66" i="236"/>
  <c r="BA68" i="236"/>
  <c r="AZ81" i="236"/>
  <c r="BA81" i="236" s="1"/>
  <c r="AZ84" i="236"/>
  <c r="BA84" i="236" s="1"/>
  <c r="AZ24" i="236"/>
  <c r="BA24" i="236" s="1"/>
  <c r="AZ31" i="236"/>
  <c r="BA31" i="236" s="1"/>
  <c r="AZ32" i="236"/>
  <c r="BA32" i="236" s="1"/>
  <c r="AZ33" i="236"/>
  <c r="BA33" i="236" s="1"/>
  <c r="AZ38" i="236"/>
  <c r="BA38" i="236" s="1"/>
  <c r="AZ51" i="236"/>
  <c r="BA51" i="236" s="1"/>
  <c r="AZ59" i="236"/>
  <c r="BA59" i="236" s="1"/>
  <c r="AZ64" i="236"/>
  <c r="BA64" i="236" s="1"/>
  <c r="AZ71" i="236"/>
  <c r="BA71" i="236" s="1"/>
  <c r="AZ80" i="236"/>
  <c r="BA80" i="236" s="1"/>
  <c r="AZ92" i="236"/>
  <c r="BA92" i="236" s="1"/>
  <c r="AZ99" i="236"/>
  <c r="BA99" i="236" s="1"/>
  <c r="AZ46" i="236"/>
  <c r="BA46" i="236" s="1"/>
  <c r="AZ47" i="236"/>
  <c r="BA47" i="236" s="1"/>
  <c r="AZ49" i="236"/>
  <c r="BA49" i="236" s="1"/>
  <c r="AZ58" i="236"/>
  <c r="BA58" i="236" s="1"/>
  <c r="AZ61" i="236"/>
  <c r="BA61" i="236" s="1"/>
  <c r="AZ76" i="236"/>
  <c r="BA82" i="236"/>
  <c r="AZ87" i="236"/>
  <c r="BA87" i="236" s="1"/>
  <c r="AZ93" i="236"/>
  <c r="AZ95" i="236"/>
  <c r="BA95" i="236" s="1"/>
  <c r="AZ97" i="236"/>
  <c r="BA97" i="236" s="1"/>
  <c r="AZ40" i="236"/>
  <c r="BA40" i="236" s="1"/>
  <c r="AZ41" i="236"/>
  <c r="AZ73" i="236"/>
  <c r="BA73" i="236" s="1"/>
  <c r="AZ74" i="236"/>
  <c r="BA74" i="236" s="1"/>
  <c r="AZ98" i="236"/>
  <c r="BA98" i="236" s="1"/>
  <c r="AZ20" i="236"/>
  <c r="BA20" i="236" s="1"/>
  <c r="AZ26" i="236"/>
  <c r="BA26" i="236" s="1"/>
  <c r="AZ77" i="236"/>
  <c r="BA77" i="236" s="1"/>
  <c r="AZ86" i="236"/>
  <c r="BA86" i="236" s="1"/>
  <c r="AZ29" i="236"/>
  <c r="BA42" i="236"/>
  <c r="AZ43" i="236"/>
  <c r="BA43" i="236" s="1"/>
  <c r="AZ44" i="236"/>
  <c r="BA44" i="236" s="1"/>
  <c r="AZ96" i="236"/>
  <c r="BA96" i="236" s="1"/>
  <c r="AZ12" i="236"/>
  <c r="BA12" i="236" s="1"/>
  <c r="AZ15" i="236"/>
  <c r="AZ55" i="236"/>
  <c r="BA55" i="236" s="1"/>
  <c r="BA15" i="236"/>
  <c r="AZ62" i="236"/>
  <c r="BA62" i="236" s="1"/>
  <c r="AZ83" i="236"/>
  <c r="BA83" i="236"/>
  <c r="AZ85" i="236"/>
  <c r="BA85" i="236" s="1"/>
  <c r="AZ94" i="236"/>
  <c r="BA94" i="236" s="1"/>
  <c r="BA16" i="236"/>
  <c r="AZ60" i="236"/>
  <c r="BA60" i="236" s="1"/>
  <c r="AZ70" i="236"/>
  <c r="BA70" i="236" s="1"/>
  <c r="AZ90" i="236"/>
  <c r="BA90" i="236"/>
  <c r="AZ30" i="236"/>
  <c r="BA30" i="236" s="1"/>
  <c r="AZ69" i="236"/>
  <c r="BA69" i="236" s="1"/>
  <c r="AZ72" i="236"/>
  <c r="BA72" i="236" s="1"/>
  <c r="AZ67" i="236"/>
  <c r="AZ53" i="236"/>
  <c r="BA53" i="236" s="1"/>
  <c r="AZ22" i="236"/>
  <c r="BA22" i="236" s="1"/>
  <c r="AZ56" i="236"/>
  <c r="BA56" i="236" s="1"/>
  <c r="BA67" i="236"/>
  <c r="AZ82" i="236"/>
  <c r="AZ88" i="236"/>
  <c r="BA88" i="236" s="1"/>
  <c r="AZ79" i="236"/>
  <c r="BA79" i="236" s="1"/>
  <c r="AZ89" i="236"/>
  <c r="BA89" i="236" s="1"/>
  <c r="AT8" i="237"/>
  <c r="AU8" i="237" s="1"/>
  <c r="AU24" i="237"/>
  <c r="AT32" i="237"/>
  <c r="AU32" i="237" s="1"/>
  <c r="AT39" i="237"/>
  <c r="AU41" i="237"/>
  <c r="AT28" i="237"/>
  <c r="AU28" i="237" s="1"/>
  <c r="AU39" i="237"/>
  <c r="AT47" i="237"/>
  <c r="AU58" i="237"/>
  <c r="AT60" i="237"/>
  <c r="AU60" i="237" s="1"/>
  <c r="AT68" i="237"/>
  <c r="AT10" i="237"/>
  <c r="AU10" i="237" s="1"/>
  <c r="AT19" i="237"/>
  <c r="AU19" i="237" s="1"/>
  <c r="AT21" i="237"/>
  <c r="AU21" i="237" s="1"/>
  <c r="AT23" i="237"/>
  <c r="AU23" i="237" s="1"/>
  <c r="AT30" i="237"/>
  <c r="AU30" i="237" s="1"/>
  <c r="AT38" i="237"/>
  <c r="AU47" i="237"/>
  <c r="AT50" i="237"/>
  <c r="AU50" i="237" s="1"/>
  <c r="AT53" i="237"/>
  <c r="AU68" i="237"/>
  <c r="AT15" i="237"/>
  <c r="AU15" i="237" s="1"/>
  <c r="AT17" i="237"/>
  <c r="AU17" i="237" s="1"/>
  <c r="AU22" i="237"/>
  <c r="AT24" i="237"/>
  <c r="AT40" i="237"/>
  <c r="AU40" i="237" s="1"/>
  <c r="AT41" i="237"/>
  <c r="AU43" i="237"/>
  <c r="AU44" i="237"/>
  <c r="AT54" i="237"/>
  <c r="AU54" i="237" s="1"/>
  <c r="AT63" i="237"/>
  <c r="AU65" i="237"/>
  <c r="AT43" i="237"/>
  <c r="AT51" i="237"/>
  <c r="AT61" i="237"/>
  <c r="AU61" i="237" s="1"/>
  <c r="AT73" i="237"/>
  <c r="AT85" i="237"/>
  <c r="AU85" i="237" s="1"/>
  <c r="AT25" i="237"/>
  <c r="AU51" i="237"/>
  <c r="AT57" i="237"/>
  <c r="AT59" i="237"/>
  <c r="AU59" i="237" s="1"/>
  <c r="AT12" i="237"/>
  <c r="AU12" i="237" s="1"/>
  <c r="AT20" i="237"/>
  <c r="AU25" i="237"/>
  <c r="AT37" i="237"/>
  <c r="AU37" i="237" s="1"/>
  <c r="AU38" i="237"/>
  <c r="AT42" i="237"/>
  <c r="AT48" i="237"/>
  <c r="AU48" i="237" s="1"/>
  <c r="AU57" i="237"/>
  <c r="AT66" i="237"/>
  <c r="AU66" i="237" s="1"/>
  <c r="AT72" i="237"/>
  <c r="AU72" i="237" s="1"/>
  <c r="AU16" i="237"/>
  <c r="AT18" i="237"/>
  <c r="AU18" i="237" s="1"/>
  <c r="AT31" i="237"/>
  <c r="AU31" i="237" s="1"/>
  <c r="AT35" i="237"/>
  <c r="AU35" i="237" s="1"/>
  <c r="AU36" i="237"/>
  <c r="AT62" i="237"/>
  <c r="AU62" i="237" s="1"/>
  <c r="AT70" i="237"/>
  <c r="AU70" i="237" s="1"/>
  <c r="AT13" i="237"/>
  <c r="AU13" i="237" s="1"/>
  <c r="AT55" i="237"/>
  <c r="AU55" i="237" s="1"/>
  <c r="AU74" i="237"/>
  <c r="AT88" i="237"/>
  <c r="AU88" i="237" s="1"/>
  <c r="AT92" i="237"/>
  <c r="AT95" i="237"/>
  <c r="AU95" i="237" s="1"/>
  <c r="AT96" i="237"/>
  <c r="AU96" i="237" s="1"/>
  <c r="AT11" i="237"/>
  <c r="AU11" i="237" s="1"/>
  <c r="AT49" i="237"/>
  <c r="AU49" i="237" s="1"/>
  <c r="AT52" i="237"/>
  <c r="AU52" i="237" s="1"/>
  <c r="AT77" i="237"/>
  <c r="AT83" i="237"/>
  <c r="AU83" i="237" s="1"/>
  <c r="AT87" i="237"/>
  <c r="AU87" i="237" s="1"/>
  <c r="AU92" i="237"/>
  <c r="AT56" i="237"/>
  <c r="AU56" i="237" s="1"/>
  <c r="AT75" i="237"/>
  <c r="AU75" i="237" s="1"/>
  <c r="AU77" i="237"/>
  <c r="AT81" i="237"/>
  <c r="AU81" i="237" s="1"/>
  <c r="AT91" i="237"/>
  <c r="AU91" i="237" s="1"/>
  <c r="AT26" i="237"/>
  <c r="AU26" i="237" s="1"/>
  <c r="AT33" i="237"/>
  <c r="AU33" i="237" s="1"/>
  <c r="AT45" i="237"/>
  <c r="AU45" i="237" s="1"/>
  <c r="AT46" i="237"/>
  <c r="AU46" i="237" s="1"/>
  <c r="AT29" i="237"/>
  <c r="AU29" i="237" s="1"/>
  <c r="AU42" i="237"/>
  <c r="AT44" i="237"/>
  <c r="AU20" i="237"/>
  <c r="AT27" i="237"/>
  <c r="AU27" i="237" s="1"/>
  <c r="AT36" i="237"/>
  <c r="AU53" i="237"/>
  <c r="AT64" i="237"/>
  <c r="AU64" i="237" s="1"/>
  <c r="AT9" i="237"/>
  <c r="AU9" i="237" s="1"/>
  <c r="AT34" i="237"/>
  <c r="AU34" i="237" s="1"/>
  <c r="AT22" i="237"/>
  <c r="AT16" i="237"/>
  <c r="AT14" i="237"/>
  <c r="AU14" i="237" s="1"/>
  <c r="AU71" i="237"/>
  <c r="AT74" i="237"/>
  <c r="AT79" i="237"/>
  <c r="AU79" i="237" s="1"/>
  <c r="AU63" i="237"/>
  <c r="AT89" i="237"/>
  <c r="AU89" i="237" s="1"/>
  <c r="AT97" i="237"/>
  <c r="AU97" i="237" s="1"/>
  <c r="AT65" i="237"/>
  <c r="AT86" i="237"/>
  <c r="AU86" i="237" s="1"/>
  <c r="AT78" i="237"/>
  <c r="AU78" i="237" s="1"/>
  <c r="AT80" i="237"/>
  <c r="AU80" i="237" s="1"/>
  <c r="AT90" i="237"/>
  <c r="AU90" i="237" s="1"/>
  <c r="AU94" i="237"/>
  <c r="AT94" i="237"/>
  <c r="AT71" i="237"/>
  <c r="AT76" i="237"/>
  <c r="AU76" i="237" s="1"/>
  <c r="AT93" i="237"/>
  <c r="AU93" i="237" s="1"/>
  <c r="AU67" i="237"/>
  <c r="AT84" i="237"/>
  <c r="AU84" i="237" s="1"/>
  <c r="AT67" i="237"/>
  <c r="AU73" i="237"/>
  <c r="AT58" i="237"/>
  <c r="AT69" i="237"/>
  <c r="AU69" i="237" s="1"/>
  <c r="AT82" i="237"/>
  <c r="AU82" i="237" s="1"/>
  <c r="AK127" i="230"/>
  <c r="AL127" i="230" s="1"/>
  <c r="AK126" i="230"/>
  <c r="AL126" i="230" s="1"/>
  <c r="AZ127" i="230"/>
  <c r="BA127" i="230" s="1"/>
  <c r="AZ126" i="230"/>
  <c r="BA126" i="230" s="1"/>
  <c r="AW8" i="231"/>
  <c r="AX8" i="231" s="1"/>
  <c r="AZ8" i="234"/>
  <c r="BA8" i="234" s="1"/>
  <c r="AZ9" i="234"/>
  <c r="BA9" i="234" s="1"/>
  <c r="AH8" i="236"/>
  <c r="AI8" i="236" s="1"/>
  <c r="AH9" i="236"/>
  <c r="AI9" i="236" s="1"/>
  <c r="AW8" i="236"/>
  <c r="AX8" i="236" s="1"/>
  <c r="AW9" i="236"/>
  <c r="AX9" i="236" s="1"/>
  <c r="AH8" i="231"/>
  <c r="AI8" i="231" s="1"/>
  <c r="AQ8" i="232"/>
  <c r="AR8" i="232" s="1"/>
  <c r="AQ9" i="232"/>
  <c r="AR9" i="232" s="1"/>
  <c r="AK8" i="231"/>
  <c r="AL8" i="231" s="1"/>
  <c r="AH8" i="232"/>
  <c r="AI8" i="232" s="1"/>
  <c r="AH9" i="232"/>
  <c r="AI9" i="232" s="1"/>
  <c r="AK9" i="235"/>
  <c r="AL9" i="235" s="1"/>
  <c r="AK8" i="235"/>
  <c r="AL8" i="235" s="1"/>
  <c r="AQ127" i="230"/>
  <c r="AR127" i="230" s="1"/>
  <c r="AQ126" i="230"/>
  <c r="AR126" i="230" s="1"/>
  <c r="AN8" i="231"/>
  <c r="AO8" i="231" s="1"/>
  <c r="AZ8" i="231"/>
  <c r="BA8" i="231" s="1"/>
  <c r="AK9" i="232"/>
  <c r="AL9" i="232" s="1"/>
  <c r="AK8" i="232"/>
  <c r="AL8" i="232" s="1"/>
  <c r="AW8" i="232"/>
  <c r="AX8" i="232" s="1"/>
  <c r="AW9" i="232"/>
  <c r="AX9" i="232" s="1"/>
  <c r="AH9" i="233"/>
  <c r="AI9" i="233" s="1"/>
  <c r="AH8" i="233"/>
  <c r="AI8" i="233" s="1"/>
  <c r="AT9" i="233"/>
  <c r="AU9" i="233" s="1"/>
  <c r="AT8" i="233"/>
  <c r="AU8" i="233" s="1"/>
  <c r="AQ8" i="234"/>
  <c r="AR8" i="234" s="1"/>
  <c r="AQ9" i="234"/>
  <c r="AR9" i="234" s="1"/>
  <c r="AN9" i="235"/>
  <c r="AO9" i="235" s="1"/>
  <c r="AN8" i="235"/>
  <c r="AO8" i="235" s="1"/>
  <c r="AZ9" i="235"/>
  <c r="BA9" i="235" s="1"/>
  <c r="AZ8" i="235"/>
  <c r="BA8" i="235" s="1"/>
  <c r="AK8" i="236"/>
  <c r="AL8" i="236" s="1"/>
  <c r="AK9" i="236"/>
  <c r="AL9" i="236" s="1"/>
  <c r="AZ8" i="236"/>
  <c r="BA8" i="236" s="1"/>
  <c r="AZ9" i="236"/>
  <c r="BA9" i="236" s="1"/>
  <c r="AW127" i="230"/>
  <c r="AX127" i="230" s="1"/>
  <c r="AW126" i="230"/>
  <c r="AX126" i="230" s="1"/>
  <c r="AN127" i="230"/>
  <c r="AO127" i="230" s="1"/>
  <c r="AN126" i="230"/>
  <c r="AO126" i="230" s="1"/>
  <c r="AT8" i="232"/>
  <c r="AU8" i="232" s="1"/>
  <c r="AT9" i="232"/>
  <c r="AU9" i="232" s="1"/>
  <c r="AQ9" i="233"/>
  <c r="AR9" i="233" s="1"/>
  <c r="AQ8" i="233"/>
  <c r="AR8" i="233" s="1"/>
  <c r="AN9" i="234"/>
  <c r="AO9" i="234" s="1"/>
  <c r="AN8" i="234"/>
  <c r="AO8" i="234" s="1"/>
  <c r="AW9" i="235"/>
  <c r="AX9" i="235" s="1"/>
  <c r="AW8" i="235"/>
  <c r="AX8" i="235" s="1"/>
  <c r="AH126" i="230"/>
  <c r="AI126" i="230" s="1"/>
  <c r="AH127" i="230"/>
  <c r="AI127" i="230" s="1"/>
  <c r="AT127" i="230"/>
  <c r="AU127" i="230" s="1"/>
  <c r="AT126" i="230"/>
  <c r="AU126" i="230" s="1"/>
  <c r="AQ8" i="231"/>
  <c r="AR8" i="231" s="1"/>
  <c r="AN8" i="232"/>
  <c r="AO8" i="232" s="1"/>
  <c r="AN9" i="232"/>
  <c r="AO9" i="232" s="1"/>
  <c r="AZ9" i="232"/>
  <c r="BA9" i="232" s="1"/>
  <c r="AZ8" i="232"/>
  <c r="BA8" i="232" s="1"/>
  <c r="AK8" i="233"/>
  <c r="AL8" i="233" s="1"/>
  <c r="AK9" i="233"/>
  <c r="AL9" i="233" s="1"/>
  <c r="AW9" i="233"/>
  <c r="AX9" i="233" s="1"/>
  <c r="AW8" i="233"/>
  <c r="AX8" i="233" s="1"/>
  <c r="AH9" i="234"/>
  <c r="AI9" i="234" s="1"/>
  <c r="AH8" i="234"/>
  <c r="AI8" i="234" s="1"/>
  <c r="AT8" i="234"/>
  <c r="AU8" i="234" s="1"/>
  <c r="AT9" i="234"/>
  <c r="AU9" i="234" s="1"/>
  <c r="AQ9" i="235"/>
  <c r="AR9" i="235" s="1"/>
  <c r="AQ8" i="235"/>
  <c r="AR8" i="235" s="1"/>
  <c r="AN8" i="236"/>
  <c r="AO8" i="236" s="1"/>
  <c r="AN9" i="236"/>
  <c r="AO9" i="236" s="1"/>
  <c r="AZ8" i="233"/>
  <c r="BA8" i="233" s="1"/>
  <c r="AZ9" i="233"/>
  <c r="BA9" i="233" s="1"/>
  <c r="AK9" i="234"/>
  <c r="AL9" i="234" s="1"/>
  <c r="AK8" i="234"/>
  <c r="AL8" i="234" s="1"/>
  <c r="AT9" i="235"/>
  <c r="AU9" i="235" s="1"/>
  <c r="AT8" i="235"/>
  <c r="AU8" i="235" s="1"/>
  <c r="AQ9" i="236"/>
  <c r="AR9" i="236" s="1"/>
  <c r="AQ8" i="236"/>
  <c r="AR8" i="236" s="1"/>
  <c r="AT8" i="231"/>
  <c r="AU8" i="231" s="1"/>
  <c r="AN9" i="233"/>
  <c r="AO9" i="233" s="1"/>
  <c r="AN8" i="233"/>
  <c r="AO8" i="233" s="1"/>
  <c r="AW8" i="234"/>
  <c r="AX8" i="234" s="1"/>
  <c r="AW9" i="234"/>
  <c r="AX9" i="234" s="1"/>
  <c r="AH9" i="235"/>
  <c r="AI9" i="235" s="1"/>
  <c r="AH8" i="235"/>
  <c r="AI8" i="235" s="1"/>
  <c r="AU9" i="236"/>
  <c r="AU8" i="236"/>
  <c r="AQ30" i="239"/>
  <c r="AR30" i="239" s="1"/>
  <c r="AQ95" i="239"/>
  <c r="AR95" i="239" s="1"/>
  <c r="AQ92" i="239"/>
  <c r="AR92" i="239" s="1"/>
  <c r="AQ91" i="239"/>
  <c r="AQ94" i="239"/>
  <c r="AR94" i="239" s="1"/>
  <c r="AQ93" i="239"/>
  <c r="AR93" i="239" s="1"/>
  <c r="AQ89" i="239"/>
  <c r="AR89" i="239" s="1"/>
  <c r="AQ85" i="239"/>
  <c r="AR85" i="239" s="1"/>
  <c r="AQ81" i="239"/>
  <c r="AR81" i="239" s="1"/>
  <c r="AQ86" i="239"/>
  <c r="AR86" i="239" s="1"/>
  <c r="AQ77" i="239"/>
  <c r="AR77" i="239" s="1"/>
  <c r="AQ82" i="239"/>
  <c r="AR82" i="239" s="1"/>
  <c r="AQ88" i="239"/>
  <c r="AR88" i="239" s="1"/>
  <c r="AQ83" i="239"/>
  <c r="AR83" i="239" s="1"/>
  <c r="AQ76" i="239"/>
  <c r="AR76" i="239" s="1"/>
  <c r="AQ70" i="239"/>
  <c r="AR70" i="239" s="1"/>
  <c r="AQ78" i="239"/>
  <c r="AR78" i="239" s="1"/>
  <c r="AQ64" i="239"/>
  <c r="AR64" i="239" s="1"/>
  <c r="AQ60" i="239"/>
  <c r="AR60" i="239" s="1"/>
  <c r="AQ90" i="239"/>
  <c r="AR90" i="239" s="1"/>
  <c r="AQ71" i="239"/>
  <c r="AR71" i="239" s="1"/>
  <c r="AQ74" i="239"/>
  <c r="AR74" i="239" s="1"/>
  <c r="AQ72" i="239"/>
  <c r="AR72" i="239" s="1"/>
  <c r="AQ67" i="239"/>
  <c r="AR67" i="239" s="1"/>
  <c r="AQ63" i="239"/>
  <c r="AR63" i="239" s="1"/>
  <c r="AQ59" i="239"/>
  <c r="AR59" i="239" s="1"/>
  <c r="AQ75" i="239"/>
  <c r="AR75" i="239" s="1"/>
  <c r="AQ73" i="239"/>
  <c r="AR73" i="239" s="1"/>
  <c r="AQ66" i="239"/>
  <c r="AR66" i="239" s="1"/>
  <c r="AR91" i="239"/>
  <c r="AQ69" i="239"/>
  <c r="AR69" i="239" s="1"/>
  <c r="AQ56" i="239"/>
  <c r="AR56" i="239" s="1"/>
  <c r="AQ68" i="239"/>
  <c r="AR68" i="239" s="1"/>
  <c r="AQ54" i="239"/>
  <c r="AR54" i="239" s="1"/>
  <c r="AQ80" i="239"/>
  <c r="AR80" i="239" s="1"/>
  <c r="AQ62" i="239"/>
  <c r="AR62" i="239" s="1"/>
  <c r="AQ79" i="239"/>
  <c r="AR79" i="239" s="1"/>
  <c r="AQ57" i="239"/>
  <c r="AR57" i="239" s="1"/>
  <c r="AQ58" i="239"/>
  <c r="AR58" i="239" s="1"/>
  <c r="AQ53" i="239"/>
  <c r="AR53" i="239" s="1"/>
  <c r="AQ65" i="239"/>
  <c r="AR65" i="239" s="1"/>
  <c r="AQ61" i="239"/>
  <c r="AR61" i="239" s="1"/>
  <c r="AQ87" i="239"/>
  <c r="AR87" i="239" s="1"/>
  <c r="AQ84" i="239"/>
  <c r="AR84" i="239" s="1"/>
  <c r="AQ55" i="239"/>
  <c r="AR55" i="239" s="1"/>
  <c r="AH24" i="239"/>
  <c r="AH95" i="239"/>
  <c r="AI95" i="239" s="1"/>
  <c r="AH94" i="239"/>
  <c r="AI94" i="239" s="1"/>
  <c r="AH90" i="239"/>
  <c r="AI90" i="239" s="1"/>
  <c r="AH86" i="239"/>
  <c r="AI86" i="239" s="1"/>
  <c r="AH82" i="239"/>
  <c r="AI82" i="239" s="1"/>
  <c r="AH78" i="239"/>
  <c r="AI78" i="239" s="1"/>
  <c r="AH74" i="239"/>
  <c r="AI74" i="239" s="1"/>
  <c r="AH91" i="239"/>
  <c r="AI91" i="239" s="1"/>
  <c r="AH87" i="239"/>
  <c r="AI87" i="239" s="1"/>
  <c r="AH70" i="239"/>
  <c r="AI70" i="239" s="1"/>
  <c r="AH83" i="239"/>
  <c r="AI83" i="239" s="1"/>
  <c r="AH84" i="239"/>
  <c r="AI84" i="239" s="1"/>
  <c r="AH75" i="239"/>
  <c r="AI75" i="239" s="1"/>
  <c r="AH80" i="239"/>
  <c r="AI80" i="239" s="1"/>
  <c r="AH71" i="239"/>
  <c r="AI71" i="239" s="1"/>
  <c r="AH64" i="239"/>
  <c r="AI64" i="239" s="1"/>
  <c r="AH60" i="239"/>
  <c r="AI60" i="239" s="1"/>
  <c r="AH56" i="239"/>
  <c r="AI56" i="239" s="1"/>
  <c r="AH85" i="239"/>
  <c r="AI85" i="239" s="1"/>
  <c r="AH93" i="239"/>
  <c r="AI93" i="239" s="1"/>
  <c r="AH89" i="239"/>
  <c r="AI89" i="239" s="1"/>
  <c r="AH88" i="239"/>
  <c r="AI88" i="239" s="1"/>
  <c r="AH79" i="239"/>
  <c r="AI79" i="239" s="1"/>
  <c r="AH72" i="239"/>
  <c r="AI72" i="239" s="1"/>
  <c r="AH73" i="239"/>
  <c r="AI73" i="239" s="1"/>
  <c r="AH68" i="239"/>
  <c r="AI68" i="239" s="1"/>
  <c r="AH92" i="239"/>
  <c r="AI92" i="239" s="1"/>
  <c r="AH76" i="239"/>
  <c r="AI76" i="239" s="1"/>
  <c r="AH57" i="239"/>
  <c r="AI57" i="239" s="1"/>
  <c r="AH54" i="239"/>
  <c r="AI54" i="239" s="1"/>
  <c r="AH77" i="239"/>
  <c r="AI77" i="239" s="1"/>
  <c r="AH65" i="239"/>
  <c r="AI65" i="239" s="1"/>
  <c r="AH62" i="239"/>
  <c r="AI62" i="239" s="1"/>
  <c r="AH61" i="239"/>
  <c r="AI61" i="239" s="1"/>
  <c r="AH81" i="239"/>
  <c r="AI81" i="239" s="1"/>
  <c r="AH67" i="239"/>
  <c r="AI67" i="239" s="1"/>
  <c r="AH66" i="239"/>
  <c r="AI66" i="239" s="1"/>
  <c r="AH58" i="239"/>
  <c r="AI58" i="239" s="1"/>
  <c r="AH53" i="239"/>
  <c r="AI53" i="239" s="1"/>
  <c r="AH69" i="239"/>
  <c r="AI69" i="239" s="1"/>
  <c r="AH63" i="239"/>
  <c r="AI63" i="239" s="1"/>
  <c r="AH59" i="239"/>
  <c r="AI59" i="239" s="1"/>
  <c r="AH55" i="239"/>
  <c r="AI55" i="239" s="1"/>
  <c r="AT48" i="239"/>
  <c r="AU48" i="239" s="1"/>
  <c r="AT94" i="239"/>
  <c r="AU94" i="239" s="1"/>
  <c r="AT93" i="239"/>
  <c r="AU93" i="239" s="1"/>
  <c r="AT95" i="239"/>
  <c r="AU95" i="239" s="1"/>
  <c r="AT92" i="239"/>
  <c r="AU92" i="239" s="1"/>
  <c r="AT86" i="239"/>
  <c r="AU86" i="239" s="1"/>
  <c r="AT87" i="239"/>
  <c r="AU87" i="239" s="1"/>
  <c r="AT82" i="239"/>
  <c r="AU82" i="239" s="1"/>
  <c r="AT88" i="239"/>
  <c r="AU88" i="239" s="1"/>
  <c r="AT83" i="239"/>
  <c r="AU83" i="239" s="1"/>
  <c r="AT78" i="239"/>
  <c r="AU78" i="239" s="1"/>
  <c r="AT91" i="239"/>
  <c r="AU91" i="239" s="1"/>
  <c r="AT80" i="239"/>
  <c r="AU80" i="239" s="1"/>
  <c r="AT75" i="239"/>
  <c r="AU75" i="239" s="1"/>
  <c r="AT71" i="239"/>
  <c r="AU71" i="239" s="1"/>
  <c r="AT90" i="239"/>
  <c r="AU90" i="239" s="1"/>
  <c r="AT72" i="239"/>
  <c r="AU72" i="239" s="1"/>
  <c r="AT67" i="239"/>
  <c r="AU67" i="239" s="1"/>
  <c r="AT63" i="239"/>
  <c r="AU63" i="239" s="1"/>
  <c r="AT59" i="239"/>
  <c r="AU59" i="239" s="1"/>
  <c r="AT81" i="239"/>
  <c r="AU81" i="239" s="1"/>
  <c r="AT77" i="239"/>
  <c r="AU77" i="239" s="1"/>
  <c r="AT74" i="239"/>
  <c r="AU74" i="239" s="1"/>
  <c r="AT68" i="239"/>
  <c r="AU68" i="239" s="1"/>
  <c r="AT73" i="239"/>
  <c r="AU73" i="239" s="1"/>
  <c r="AT66" i="239"/>
  <c r="AU66" i="239" s="1"/>
  <c r="AT62" i="239"/>
  <c r="AU62" i="239" s="1"/>
  <c r="AT58" i="239"/>
  <c r="AU58" i="239" s="1"/>
  <c r="AT85" i="239"/>
  <c r="AU85" i="239" s="1"/>
  <c r="AT84" i="239"/>
  <c r="AU84" i="239" s="1"/>
  <c r="AT70" i="239"/>
  <c r="AU70" i="239" s="1"/>
  <c r="AT57" i="239"/>
  <c r="AU57" i="239" s="1"/>
  <c r="AT89" i="239"/>
  <c r="AU89" i="239" s="1"/>
  <c r="AT79" i="239"/>
  <c r="AU79" i="239" s="1"/>
  <c r="AT53" i="239"/>
  <c r="AU53" i="239" s="1"/>
  <c r="AT64" i="239"/>
  <c r="AU64" i="239" s="1"/>
  <c r="AT60" i="239"/>
  <c r="AU60" i="239" s="1"/>
  <c r="AT76" i="239"/>
  <c r="AU76" i="239" s="1"/>
  <c r="AT65" i="239"/>
  <c r="AU65" i="239" s="1"/>
  <c r="AT61" i="239"/>
  <c r="AU61" i="239" s="1"/>
  <c r="AT55" i="239"/>
  <c r="AU55" i="239" s="1"/>
  <c r="AT56" i="239"/>
  <c r="AU56" i="239" s="1"/>
  <c r="AT69" i="239"/>
  <c r="AU69" i="239" s="1"/>
  <c r="AT54" i="239"/>
  <c r="AU54" i="239" s="1"/>
  <c r="AK93" i="239"/>
  <c r="AL93" i="239" s="1"/>
  <c r="AK89" i="239"/>
  <c r="AL89" i="239" s="1"/>
  <c r="AK85" i="239"/>
  <c r="AL85" i="239" s="1"/>
  <c r="AK81" i="239"/>
  <c r="AL81" i="239" s="1"/>
  <c r="AK77" i="239"/>
  <c r="AL77" i="239" s="1"/>
  <c r="AK91" i="239"/>
  <c r="AL91" i="239" s="1"/>
  <c r="AK87" i="239"/>
  <c r="AL87" i="239" s="1"/>
  <c r="AK82" i="239"/>
  <c r="AL82" i="239" s="1"/>
  <c r="AK83" i="239"/>
  <c r="AL83" i="239" s="1"/>
  <c r="AK78" i="239"/>
  <c r="AL78" i="239" s="1"/>
  <c r="AK88" i="239"/>
  <c r="AL88" i="239" s="1"/>
  <c r="AK79" i="239"/>
  <c r="AL79" i="239" s="1"/>
  <c r="AK74" i="239"/>
  <c r="AL74" i="239" s="1"/>
  <c r="AK73" i="239"/>
  <c r="AL73" i="239" s="1"/>
  <c r="AK69" i="239"/>
  <c r="AL69" i="239" s="1"/>
  <c r="AK95" i="239"/>
  <c r="AL95" i="239" s="1"/>
  <c r="AK94" i="239"/>
  <c r="AL94" i="239" s="1"/>
  <c r="AK90" i="239"/>
  <c r="AL90" i="239" s="1"/>
  <c r="AK84" i="239"/>
  <c r="AL84" i="239" s="1"/>
  <c r="AK75" i="239"/>
  <c r="AL75" i="239" s="1"/>
  <c r="AK92" i="239"/>
  <c r="AL92" i="239" s="1"/>
  <c r="AK76" i="239"/>
  <c r="AL76" i="239" s="1"/>
  <c r="AK72" i="239"/>
  <c r="AL72" i="239" s="1"/>
  <c r="AK67" i="239"/>
  <c r="AL67" i="239" s="1"/>
  <c r="AK63" i="239"/>
  <c r="AL63" i="239" s="1"/>
  <c r="AK59" i="239"/>
  <c r="AL59" i="239" s="1"/>
  <c r="AK68" i="239"/>
  <c r="AL68" i="239" s="1"/>
  <c r="AK86" i="239"/>
  <c r="AL86" i="239" s="1"/>
  <c r="AK70" i="239"/>
  <c r="AL70" i="239" s="1"/>
  <c r="AK62" i="239"/>
  <c r="AL62" i="239" s="1"/>
  <c r="AK58" i="239"/>
  <c r="AL58" i="239" s="1"/>
  <c r="AK53" i="239"/>
  <c r="AL53" i="239" s="1"/>
  <c r="AK66" i="239"/>
  <c r="AL66" i="239" s="1"/>
  <c r="AK71" i="239"/>
  <c r="AL71" i="239" s="1"/>
  <c r="AK55" i="239"/>
  <c r="AL55" i="239" s="1"/>
  <c r="AK56" i="239"/>
  <c r="AL56" i="239" s="1"/>
  <c r="AK61" i="239"/>
  <c r="AL61" i="239" s="1"/>
  <c r="AK80" i="239"/>
  <c r="AL80" i="239" s="1"/>
  <c r="AK64" i="239"/>
  <c r="AL64" i="239" s="1"/>
  <c r="AK60" i="239"/>
  <c r="AL60" i="239" s="1"/>
  <c r="AK57" i="239"/>
  <c r="AL57" i="239" s="1"/>
  <c r="AK54" i="239"/>
  <c r="AL54" i="239" s="1"/>
  <c r="AK65" i="239"/>
  <c r="AL65" i="239" s="1"/>
  <c r="AW95" i="239"/>
  <c r="AX95" i="239" s="1"/>
  <c r="AW92" i="239"/>
  <c r="AX92" i="239" s="1"/>
  <c r="AW88" i="239"/>
  <c r="AX88" i="239" s="1"/>
  <c r="AW84" i="239"/>
  <c r="AX84" i="239" s="1"/>
  <c r="AW80" i="239"/>
  <c r="AX80" i="239" s="1"/>
  <c r="AW76" i="239"/>
  <c r="AX76" i="239" s="1"/>
  <c r="AW83" i="239"/>
  <c r="AX83" i="239" s="1"/>
  <c r="AW79" i="239"/>
  <c r="AX79" i="239" s="1"/>
  <c r="AW91" i="239"/>
  <c r="AX91" i="239" s="1"/>
  <c r="AW75" i="239"/>
  <c r="AX75" i="239" s="1"/>
  <c r="AW72" i="239"/>
  <c r="AX72" i="239" s="1"/>
  <c r="AW68" i="239"/>
  <c r="AX68" i="239" s="1"/>
  <c r="AW90" i="239"/>
  <c r="AX90" i="239" s="1"/>
  <c r="AW89" i="239"/>
  <c r="AX89" i="239" s="1"/>
  <c r="AW81" i="239"/>
  <c r="AX81" i="239" s="1"/>
  <c r="AW77" i="239"/>
  <c r="AX77" i="239" s="1"/>
  <c r="AW74" i="239"/>
  <c r="AX74" i="239" s="1"/>
  <c r="AW66" i="239"/>
  <c r="AX66" i="239" s="1"/>
  <c r="AW62" i="239"/>
  <c r="AX62" i="239" s="1"/>
  <c r="AW58" i="239"/>
  <c r="AX58" i="239" s="1"/>
  <c r="AW73" i="239"/>
  <c r="AX73" i="239" s="1"/>
  <c r="AW82" i="239"/>
  <c r="AX82" i="239" s="1"/>
  <c r="AW69" i="239"/>
  <c r="AX69" i="239" s="1"/>
  <c r="AW85" i="239"/>
  <c r="AX85" i="239" s="1"/>
  <c r="AW94" i="239"/>
  <c r="AX94" i="239" s="1"/>
  <c r="AW87" i="239"/>
  <c r="AX87" i="239" s="1"/>
  <c r="AW86" i="239"/>
  <c r="AX86" i="239" s="1"/>
  <c r="AW71" i="239"/>
  <c r="AX71" i="239" s="1"/>
  <c r="AW93" i="239"/>
  <c r="AX93" i="239" s="1"/>
  <c r="AW65" i="239"/>
  <c r="AX65" i="239" s="1"/>
  <c r="AW63" i="239"/>
  <c r="AX63" i="239" s="1"/>
  <c r="AW61" i="239"/>
  <c r="AX61" i="239" s="1"/>
  <c r="AW55" i="239"/>
  <c r="AX55" i="239" s="1"/>
  <c r="AW56" i="239"/>
  <c r="AX56" i="239" s="1"/>
  <c r="AW54" i="239"/>
  <c r="AX54" i="239" s="1"/>
  <c r="AW78" i="239"/>
  <c r="AX78" i="239" s="1"/>
  <c r="AW70" i="239"/>
  <c r="AX70" i="239" s="1"/>
  <c r="AW57" i="239"/>
  <c r="AX57" i="239" s="1"/>
  <c r="AW64" i="239"/>
  <c r="AX64" i="239" s="1"/>
  <c r="AW60" i="239"/>
  <c r="AX60" i="239" s="1"/>
  <c r="AW59" i="239"/>
  <c r="AX59" i="239" s="1"/>
  <c r="AW67" i="239"/>
  <c r="AX67" i="239" s="1"/>
  <c r="AW53" i="239"/>
  <c r="AX53" i="239" s="1"/>
  <c r="AN93" i="239"/>
  <c r="AO93" i="239" s="1"/>
  <c r="AN95" i="239"/>
  <c r="AO95" i="239" s="1"/>
  <c r="AN92" i="239"/>
  <c r="AO92" i="239" s="1"/>
  <c r="AN91" i="239"/>
  <c r="AO91" i="239" s="1"/>
  <c r="AN94" i="239"/>
  <c r="AO94" i="239" s="1"/>
  <c r="AN90" i="239"/>
  <c r="AO90" i="239" s="1"/>
  <c r="AN84" i="239"/>
  <c r="AO84" i="239" s="1"/>
  <c r="AN80" i="239"/>
  <c r="AO80" i="239" s="1"/>
  <c r="AN89" i="239"/>
  <c r="AO89" i="239" s="1"/>
  <c r="AN85" i="239"/>
  <c r="AO85" i="239" s="1"/>
  <c r="AN76" i="239"/>
  <c r="AO76" i="239" s="1"/>
  <c r="AN81" i="239"/>
  <c r="AO81" i="239" s="1"/>
  <c r="AN87" i="239"/>
  <c r="AO87" i="239" s="1"/>
  <c r="AN82" i="239"/>
  <c r="AO82" i="239" s="1"/>
  <c r="AN88" i="239"/>
  <c r="AO88" i="239" s="1"/>
  <c r="AN79" i="239"/>
  <c r="AO79" i="239" s="1"/>
  <c r="AN69" i="239"/>
  <c r="AO69" i="239" s="1"/>
  <c r="AN65" i="239"/>
  <c r="AO65" i="239" s="1"/>
  <c r="AN61" i="239"/>
  <c r="AO61" i="239" s="1"/>
  <c r="AN78" i="239"/>
  <c r="AO78" i="239" s="1"/>
  <c r="AN70" i="239"/>
  <c r="AO70" i="239" s="1"/>
  <c r="AN77" i="239"/>
  <c r="AO77" i="239" s="1"/>
  <c r="AN71" i="239"/>
  <c r="AO71" i="239" s="1"/>
  <c r="AN64" i="239"/>
  <c r="AO64" i="239" s="1"/>
  <c r="AN60" i="239"/>
  <c r="AO60" i="239" s="1"/>
  <c r="AN83" i="239"/>
  <c r="AO83" i="239" s="1"/>
  <c r="AN74" i="239"/>
  <c r="AO74" i="239" s="1"/>
  <c r="AN72" i="239"/>
  <c r="AO72" i="239" s="1"/>
  <c r="AN67" i="239"/>
  <c r="AO67" i="239" s="1"/>
  <c r="AN55" i="239"/>
  <c r="AO55" i="239" s="1"/>
  <c r="AN63" i="239"/>
  <c r="AO63" i="239" s="1"/>
  <c r="AN68" i="239"/>
  <c r="AO68" i="239" s="1"/>
  <c r="AN56" i="239"/>
  <c r="AO56" i="239" s="1"/>
  <c r="AN86" i="239"/>
  <c r="AO86" i="239" s="1"/>
  <c r="AN73" i="239"/>
  <c r="AO73" i="239" s="1"/>
  <c r="AN59" i="239"/>
  <c r="AO59" i="239" s="1"/>
  <c r="AN57" i="239"/>
  <c r="AO57" i="239" s="1"/>
  <c r="AN54" i="239"/>
  <c r="AO54" i="239" s="1"/>
  <c r="AN58" i="239"/>
  <c r="AO58" i="239" s="1"/>
  <c r="AN53" i="239"/>
  <c r="AO53" i="239" s="1"/>
  <c r="AN62" i="239"/>
  <c r="AO62" i="239" s="1"/>
  <c r="AN75" i="239"/>
  <c r="AO75" i="239" s="1"/>
  <c r="AN66" i="239"/>
  <c r="AO66" i="239" s="1"/>
  <c r="AZ95" i="239"/>
  <c r="BA95" i="239" s="1"/>
  <c r="AZ91" i="239"/>
  <c r="BA91" i="239" s="1"/>
  <c r="AZ87" i="239"/>
  <c r="BA87" i="239" s="1"/>
  <c r="AZ83" i="239"/>
  <c r="BA83" i="239" s="1"/>
  <c r="AZ79" i="239"/>
  <c r="BA79" i="239" s="1"/>
  <c r="AZ75" i="239"/>
  <c r="BA75" i="239" s="1"/>
  <c r="AZ84" i="239"/>
  <c r="BA84" i="239" s="1"/>
  <c r="AZ80" i="239"/>
  <c r="BA80" i="239" s="1"/>
  <c r="AZ90" i="239"/>
  <c r="BA90" i="239" s="1"/>
  <c r="AZ85" i="239"/>
  <c r="BA85" i="239" s="1"/>
  <c r="AZ76" i="239"/>
  <c r="BA76" i="239" s="1"/>
  <c r="AZ71" i="239"/>
  <c r="BA71" i="239" s="1"/>
  <c r="AZ67" i="239"/>
  <c r="BA67" i="239" s="1"/>
  <c r="AZ89" i="239"/>
  <c r="BA89" i="239" s="1"/>
  <c r="AZ81" i="239"/>
  <c r="BA81" i="239" s="1"/>
  <c r="AZ94" i="239"/>
  <c r="BA94" i="239" s="1"/>
  <c r="AZ82" i="239"/>
  <c r="BA82" i="239" s="1"/>
  <c r="AZ69" i="239"/>
  <c r="BA69" i="239" s="1"/>
  <c r="AZ65" i="239"/>
  <c r="BA65" i="239" s="1"/>
  <c r="AZ61" i="239"/>
  <c r="BA61" i="239" s="1"/>
  <c r="AZ57" i="239"/>
  <c r="BA57" i="239" s="1"/>
  <c r="AZ92" i="239"/>
  <c r="BA92" i="239" s="1"/>
  <c r="AZ70" i="239"/>
  <c r="BA70" i="239" s="1"/>
  <c r="AZ78" i="239"/>
  <c r="BA78" i="239" s="1"/>
  <c r="AZ72" i="239"/>
  <c r="BA72" i="239" s="1"/>
  <c r="AZ55" i="239"/>
  <c r="BA55" i="239" s="1"/>
  <c r="AZ86" i="239"/>
  <c r="BA86" i="239" s="1"/>
  <c r="AZ74" i="239"/>
  <c r="BA74" i="239" s="1"/>
  <c r="AZ66" i="239"/>
  <c r="BA66" i="239" s="1"/>
  <c r="AZ88" i="239"/>
  <c r="BA88" i="239" s="1"/>
  <c r="AZ56" i="239"/>
  <c r="BA56" i="239" s="1"/>
  <c r="AZ54" i="239"/>
  <c r="BA54" i="239" s="1"/>
  <c r="AZ53" i="239"/>
  <c r="BA53" i="239" s="1"/>
  <c r="AZ77" i="239"/>
  <c r="BA77" i="239" s="1"/>
  <c r="AZ59" i="239"/>
  <c r="BA59" i="239" s="1"/>
  <c r="AZ62" i="239"/>
  <c r="BA62" i="239" s="1"/>
  <c r="AZ68" i="239"/>
  <c r="BA68" i="239" s="1"/>
  <c r="AZ64" i="239"/>
  <c r="BA64" i="239" s="1"/>
  <c r="AZ63" i="239"/>
  <c r="BA63" i="239" s="1"/>
  <c r="AZ60" i="239"/>
  <c r="BA60" i="239" s="1"/>
  <c r="AZ58" i="239"/>
  <c r="BA58" i="239" s="1"/>
  <c r="AZ93" i="239"/>
  <c r="BA93" i="239" s="1"/>
  <c r="AZ73" i="239"/>
  <c r="BA73" i="239" s="1"/>
  <c r="AN93" i="238"/>
  <c r="AO93" i="238" s="1"/>
  <c r="AN95" i="238"/>
  <c r="AO95" i="238" s="1"/>
  <c r="AN92" i="238"/>
  <c r="AO92" i="238" s="1"/>
  <c r="AN94" i="238"/>
  <c r="AO94" i="238" s="1"/>
  <c r="AN91" i="238"/>
  <c r="AO91" i="238" s="1"/>
  <c r="AN76" i="238"/>
  <c r="AO76" i="238" s="1"/>
  <c r="AN74" i="238"/>
  <c r="AO74" i="238" s="1"/>
  <c r="AN90" i="238"/>
  <c r="AO90" i="238" s="1"/>
  <c r="AN85" i="238"/>
  <c r="AO85" i="238" s="1"/>
  <c r="AN82" i="238"/>
  <c r="AO82" i="238" s="1"/>
  <c r="AN86" i="238"/>
  <c r="AO86" i="238" s="1"/>
  <c r="AN84" i="238"/>
  <c r="AO84" i="238" s="1"/>
  <c r="AN81" i="238"/>
  <c r="AO81" i="238" s="1"/>
  <c r="AN78" i="238"/>
  <c r="AO78" i="238" s="1"/>
  <c r="AN87" i="238"/>
  <c r="AO87" i="238" s="1"/>
  <c r="AN79" i="238"/>
  <c r="AO79" i="238" s="1"/>
  <c r="AN69" i="238"/>
  <c r="AO69" i="238" s="1"/>
  <c r="AN64" i="238"/>
  <c r="AO64" i="238" s="1"/>
  <c r="AN65" i="238"/>
  <c r="AO65" i="238" s="1"/>
  <c r="AN63" i="238"/>
  <c r="AO63" i="238" s="1"/>
  <c r="AN59" i="238"/>
  <c r="AO59" i="238" s="1"/>
  <c r="AN55" i="238"/>
  <c r="AO55" i="238" s="1"/>
  <c r="AN80" i="238"/>
  <c r="AO80" i="238" s="1"/>
  <c r="AN70" i="238"/>
  <c r="AO70" i="238" s="1"/>
  <c r="AN77" i="238"/>
  <c r="AO77" i="238" s="1"/>
  <c r="AN66" i="238"/>
  <c r="AO66" i="238" s="1"/>
  <c r="AN62" i="238"/>
  <c r="AO62" i="238" s="1"/>
  <c r="AN58" i="238"/>
  <c r="AO58" i="238" s="1"/>
  <c r="AN54" i="238"/>
  <c r="AO54" i="238" s="1"/>
  <c r="AN75" i="238"/>
  <c r="AO75" i="238" s="1"/>
  <c r="AN71" i="238"/>
  <c r="AO71" i="238" s="1"/>
  <c r="AN89" i="238"/>
  <c r="AO89" i="238" s="1"/>
  <c r="AN83" i="238"/>
  <c r="AO83" i="238" s="1"/>
  <c r="AN67" i="238"/>
  <c r="AO67" i="238" s="1"/>
  <c r="AN61" i="238"/>
  <c r="AO61" i="238" s="1"/>
  <c r="AN57" i="238"/>
  <c r="AO57" i="238" s="1"/>
  <c r="AN53" i="238"/>
  <c r="AO53" i="238" s="1"/>
  <c r="AN88" i="238"/>
  <c r="AO88" i="238" s="1"/>
  <c r="AN73" i="238"/>
  <c r="AO73" i="238" s="1"/>
  <c r="AN68" i="238"/>
  <c r="AO68" i="238" s="1"/>
  <c r="AN60" i="238"/>
  <c r="AO60" i="238" s="1"/>
  <c r="AN72" i="238"/>
  <c r="AO72" i="238" s="1"/>
  <c r="AN56" i="238"/>
  <c r="AO56" i="238" s="1"/>
  <c r="AZ47" i="238"/>
  <c r="BA47" i="238" s="1"/>
  <c r="AZ93" i="238"/>
  <c r="BA93" i="238" s="1"/>
  <c r="AZ89" i="238"/>
  <c r="BA89" i="238" s="1"/>
  <c r="AZ85" i="238"/>
  <c r="BA85" i="238" s="1"/>
  <c r="AZ95" i="238"/>
  <c r="BA95" i="238" s="1"/>
  <c r="AZ92" i="238"/>
  <c r="BA92" i="238" s="1"/>
  <c r="AZ88" i="238"/>
  <c r="BA88" i="238" s="1"/>
  <c r="AZ84" i="238"/>
  <c r="BA84" i="238" s="1"/>
  <c r="AZ80" i="238"/>
  <c r="BA80" i="238" s="1"/>
  <c r="AZ76" i="238"/>
  <c r="BA76" i="238" s="1"/>
  <c r="AZ94" i="238"/>
  <c r="BA94" i="238" s="1"/>
  <c r="AZ91" i="238"/>
  <c r="BA91" i="238" s="1"/>
  <c r="AZ87" i="238"/>
  <c r="BA87" i="238" s="1"/>
  <c r="AZ83" i="238"/>
  <c r="BA83" i="238" s="1"/>
  <c r="AZ79" i="238"/>
  <c r="BA79" i="238" s="1"/>
  <c r="AZ75" i="238"/>
  <c r="BA75" i="238" s="1"/>
  <c r="AZ74" i="238"/>
  <c r="BA74" i="238" s="1"/>
  <c r="AZ73" i="238"/>
  <c r="BA73" i="238" s="1"/>
  <c r="AZ69" i="238"/>
  <c r="BA69" i="238" s="1"/>
  <c r="AZ65" i="238"/>
  <c r="BA65" i="238" s="1"/>
  <c r="AZ82" i="238"/>
  <c r="BA82" i="238" s="1"/>
  <c r="AZ90" i="238"/>
  <c r="BA90" i="238" s="1"/>
  <c r="AZ81" i="238"/>
  <c r="BA81" i="238" s="1"/>
  <c r="AZ78" i="238"/>
  <c r="BA78" i="238" s="1"/>
  <c r="AZ64" i="238"/>
  <c r="BA64" i="238" s="1"/>
  <c r="AZ63" i="238"/>
  <c r="BA63" i="238" s="1"/>
  <c r="AZ59" i="238"/>
  <c r="BA59" i="238" s="1"/>
  <c r="AZ55" i="238"/>
  <c r="BA55" i="238" s="1"/>
  <c r="AZ86" i="238"/>
  <c r="BA86" i="238" s="1"/>
  <c r="AZ70" i="238"/>
  <c r="BA70" i="238" s="1"/>
  <c r="AZ62" i="238"/>
  <c r="BA62" i="238" s="1"/>
  <c r="AZ58" i="238"/>
  <c r="BA58" i="238" s="1"/>
  <c r="AZ54" i="238"/>
  <c r="BA54" i="238" s="1"/>
  <c r="AZ66" i="238"/>
  <c r="BA66" i="238" s="1"/>
  <c r="AZ71" i="238"/>
  <c r="BA71" i="238" s="1"/>
  <c r="AZ61" i="238"/>
  <c r="BA61" i="238" s="1"/>
  <c r="AZ57" i="238"/>
  <c r="BA57" i="238" s="1"/>
  <c r="AZ53" i="238"/>
  <c r="BA53" i="238" s="1"/>
  <c r="AZ67" i="238"/>
  <c r="BA67" i="238" s="1"/>
  <c r="AZ72" i="238"/>
  <c r="BA72" i="238" s="1"/>
  <c r="AZ56" i="238"/>
  <c r="BA56" i="238" s="1"/>
  <c r="AZ60" i="238"/>
  <c r="BA60" i="238" s="1"/>
  <c r="AZ68" i="238"/>
  <c r="BA68" i="238" s="1"/>
  <c r="AZ77" i="238"/>
  <c r="BA77" i="238" s="1"/>
  <c r="AQ48" i="238"/>
  <c r="AQ95" i="238"/>
  <c r="AR95" i="238" s="1"/>
  <c r="AQ92" i="238"/>
  <c r="AR92" i="238" s="1"/>
  <c r="AQ94" i="238"/>
  <c r="AR94" i="238" s="1"/>
  <c r="AQ91" i="238"/>
  <c r="AR91" i="238" s="1"/>
  <c r="AQ90" i="238"/>
  <c r="AR90" i="238" s="1"/>
  <c r="AQ93" i="238"/>
  <c r="AR93" i="238" s="1"/>
  <c r="AQ82" i="238"/>
  <c r="AR82" i="238" s="1"/>
  <c r="AQ79" i="238"/>
  <c r="AR79" i="238" s="1"/>
  <c r="AQ85" i="238"/>
  <c r="AR85" i="238" s="1"/>
  <c r="AQ86" i="238"/>
  <c r="AR86" i="238" s="1"/>
  <c r="AQ81" i="238"/>
  <c r="AR81" i="238" s="1"/>
  <c r="AQ84" i="238"/>
  <c r="AR84" i="238" s="1"/>
  <c r="AQ87" i="238"/>
  <c r="AR87" i="238" s="1"/>
  <c r="AQ88" i="238"/>
  <c r="AR88" i="238" s="1"/>
  <c r="AQ80" i="238"/>
  <c r="AR80" i="238" s="1"/>
  <c r="AQ70" i="238"/>
  <c r="AR70" i="238" s="1"/>
  <c r="AQ65" i="238"/>
  <c r="AR65" i="238" s="1"/>
  <c r="AQ66" i="238"/>
  <c r="AR66" i="238" s="1"/>
  <c r="AQ62" i="238"/>
  <c r="AR62" i="238" s="1"/>
  <c r="AQ58" i="238"/>
  <c r="AR58" i="238" s="1"/>
  <c r="AQ54" i="238"/>
  <c r="AR54" i="238" s="1"/>
  <c r="AQ77" i="238"/>
  <c r="AR77" i="238" s="1"/>
  <c r="AQ74" i="238"/>
  <c r="AR74" i="238" s="1"/>
  <c r="AQ71" i="238"/>
  <c r="AR71" i="238" s="1"/>
  <c r="AQ75" i="238"/>
  <c r="AR75" i="238" s="1"/>
  <c r="AQ67" i="238"/>
  <c r="AR67" i="238" s="1"/>
  <c r="AQ61" i="238"/>
  <c r="AR61" i="238" s="1"/>
  <c r="AQ57" i="238"/>
  <c r="AR57" i="238" s="1"/>
  <c r="AQ53" i="238"/>
  <c r="AR53" i="238" s="1"/>
  <c r="AQ89" i="238"/>
  <c r="AR89" i="238" s="1"/>
  <c r="AQ83" i="238"/>
  <c r="AR83" i="238" s="1"/>
  <c r="AQ72" i="238"/>
  <c r="AR72" i="238" s="1"/>
  <c r="AQ68" i="238"/>
  <c r="AR68" i="238" s="1"/>
  <c r="AQ60" i="238"/>
  <c r="AR60" i="238" s="1"/>
  <c r="AQ56" i="238"/>
  <c r="AR56" i="238" s="1"/>
  <c r="AQ76" i="238"/>
  <c r="AR76" i="238" s="1"/>
  <c r="AQ73" i="238"/>
  <c r="AR73" i="238" s="1"/>
  <c r="AQ59" i="238"/>
  <c r="AR59" i="238" s="1"/>
  <c r="AQ64" i="238"/>
  <c r="AR64" i="238" s="1"/>
  <c r="AQ69" i="238"/>
  <c r="AR69" i="238" s="1"/>
  <c r="AQ63" i="238"/>
  <c r="AR63" i="238" s="1"/>
  <c r="AQ78" i="238"/>
  <c r="AR78" i="238" s="1"/>
  <c r="AQ55" i="238"/>
  <c r="AR55" i="238" s="1"/>
  <c r="AH96" i="238"/>
  <c r="AI96" i="238" s="1"/>
  <c r="AH95" i="238"/>
  <c r="AI95" i="238" s="1"/>
  <c r="AH92" i="238"/>
  <c r="AI92" i="238" s="1"/>
  <c r="AH88" i="238"/>
  <c r="AI88" i="238" s="1"/>
  <c r="AH94" i="238"/>
  <c r="AI94" i="238" s="1"/>
  <c r="AH91" i="238"/>
  <c r="AI91" i="238" s="1"/>
  <c r="AH87" i="238"/>
  <c r="AI87" i="238" s="1"/>
  <c r="AH83" i="238"/>
  <c r="AI83" i="238" s="1"/>
  <c r="AH79" i="238"/>
  <c r="AI79" i="238" s="1"/>
  <c r="AH75" i="238"/>
  <c r="AI75" i="238" s="1"/>
  <c r="AH90" i="238"/>
  <c r="AI90" i="238" s="1"/>
  <c r="AH86" i="238"/>
  <c r="AI86" i="238" s="1"/>
  <c r="AH82" i="238"/>
  <c r="AI82" i="238" s="1"/>
  <c r="AH78" i="238"/>
  <c r="AI78" i="238" s="1"/>
  <c r="AH93" i="238"/>
  <c r="AI93" i="238" s="1"/>
  <c r="AH81" i="238"/>
  <c r="AI81" i="238" s="1"/>
  <c r="AH72" i="238"/>
  <c r="AI72" i="238" s="1"/>
  <c r="AH68" i="238"/>
  <c r="AI68" i="238" s="1"/>
  <c r="AH64" i="238"/>
  <c r="AI64" i="238" s="1"/>
  <c r="AH84" i="238"/>
  <c r="AI84" i="238" s="1"/>
  <c r="AH89" i="238"/>
  <c r="AI89" i="238" s="1"/>
  <c r="AH80" i="238"/>
  <c r="AI80" i="238" s="1"/>
  <c r="AH76" i="238"/>
  <c r="AI76" i="238" s="1"/>
  <c r="AH85" i="238"/>
  <c r="AI85" i="238" s="1"/>
  <c r="AH71" i="238"/>
  <c r="AH66" i="238"/>
  <c r="AI66" i="238" s="1"/>
  <c r="AH62" i="238"/>
  <c r="AI62" i="238" s="1"/>
  <c r="AH58" i="238"/>
  <c r="AI58" i="238" s="1"/>
  <c r="AH54" i="238"/>
  <c r="AI54" i="238" s="1"/>
  <c r="AH67" i="238"/>
  <c r="AI67" i="238" s="1"/>
  <c r="AH61" i="238"/>
  <c r="AI61" i="238" s="1"/>
  <c r="AH57" i="238"/>
  <c r="AI57" i="238" s="1"/>
  <c r="AH53" i="238"/>
  <c r="AI53" i="238" s="1"/>
  <c r="AH73" i="238"/>
  <c r="AI73" i="238" s="1"/>
  <c r="AH60" i="238"/>
  <c r="AI60" i="238" s="1"/>
  <c r="AH56" i="238"/>
  <c r="AI56" i="238" s="1"/>
  <c r="AH69" i="238"/>
  <c r="AI69" i="238" s="1"/>
  <c r="AH77" i="238"/>
  <c r="AI77" i="238" s="1"/>
  <c r="AH70" i="238"/>
  <c r="AI70" i="238" s="1"/>
  <c r="AH65" i="238"/>
  <c r="AI65" i="238" s="1"/>
  <c r="AH59" i="238"/>
  <c r="AI59" i="238" s="1"/>
  <c r="AH55" i="238"/>
  <c r="AI55" i="238" s="1"/>
  <c r="AH74" i="238"/>
  <c r="AI74" i="238" s="1"/>
  <c r="AI71" i="238"/>
  <c r="AH63" i="238"/>
  <c r="AI63" i="238" s="1"/>
  <c r="AT48" i="238"/>
  <c r="AU48" i="238" s="1"/>
  <c r="AT94" i="238"/>
  <c r="AU94" i="238" s="1"/>
  <c r="AT93" i="238"/>
  <c r="AU93" i="238" s="1"/>
  <c r="AT95" i="238"/>
  <c r="AU95" i="238" s="1"/>
  <c r="AT92" i="238"/>
  <c r="AU92" i="238" s="1"/>
  <c r="AT90" i="238"/>
  <c r="AU90" i="238" s="1"/>
  <c r="AT81" i="238"/>
  <c r="AU81" i="238" s="1"/>
  <c r="AT86" i="238"/>
  <c r="AU86" i="238" s="1"/>
  <c r="AT84" i="238"/>
  <c r="AU84" i="238" s="1"/>
  <c r="AT91" i="238"/>
  <c r="AU91" i="238" s="1"/>
  <c r="AT87" i="238"/>
  <c r="AU87" i="238" s="1"/>
  <c r="AT80" i="238"/>
  <c r="AU80" i="238" s="1"/>
  <c r="AT89" i="238"/>
  <c r="AU89" i="238" s="1"/>
  <c r="AT88" i="238"/>
  <c r="AU88" i="238" s="1"/>
  <c r="AT83" i="238"/>
  <c r="AU83" i="238" s="1"/>
  <c r="AT76" i="238"/>
  <c r="AU76" i="238" s="1"/>
  <c r="AT82" i="238"/>
  <c r="AU82" i="238" s="1"/>
  <c r="AT77" i="238"/>
  <c r="AU77" i="238" s="1"/>
  <c r="AT71" i="238"/>
  <c r="AU71" i="238" s="1"/>
  <c r="AT74" i="238"/>
  <c r="AU74" i="238" s="1"/>
  <c r="AT67" i="238"/>
  <c r="AU67" i="238" s="1"/>
  <c r="AT61" i="238"/>
  <c r="AU61" i="238" s="1"/>
  <c r="AT57" i="238"/>
  <c r="AU57" i="238" s="1"/>
  <c r="AT53" i="238"/>
  <c r="AU53" i="238" s="1"/>
  <c r="AT75" i="238"/>
  <c r="AU75" i="238" s="1"/>
  <c r="AT72" i="238"/>
  <c r="AU72" i="238" s="1"/>
  <c r="AT60" i="238"/>
  <c r="AU60" i="238" s="1"/>
  <c r="AT56" i="238"/>
  <c r="AU56" i="238" s="1"/>
  <c r="AT73" i="238"/>
  <c r="AU73" i="238" s="1"/>
  <c r="AT68" i="238"/>
  <c r="AU68" i="238" s="1"/>
  <c r="AT85" i="238"/>
  <c r="AU85" i="238" s="1"/>
  <c r="AT78" i="238"/>
  <c r="AU78" i="238" s="1"/>
  <c r="AT69" i="238"/>
  <c r="AU69" i="238" s="1"/>
  <c r="AT64" i="238"/>
  <c r="AU64" i="238" s="1"/>
  <c r="AT63" i="238"/>
  <c r="AU63" i="238" s="1"/>
  <c r="AT59" i="238"/>
  <c r="AU59" i="238" s="1"/>
  <c r="AT55" i="238"/>
  <c r="AU55" i="238" s="1"/>
  <c r="AT54" i="238"/>
  <c r="AU54" i="238" s="1"/>
  <c r="AT62" i="238"/>
  <c r="AU62" i="238" s="1"/>
  <c r="AT66" i="238"/>
  <c r="AU66" i="238" s="1"/>
  <c r="AT79" i="238"/>
  <c r="AU79" i="238" s="1"/>
  <c r="AT70" i="238"/>
  <c r="AU70" i="238" s="1"/>
  <c r="AT58" i="238"/>
  <c r="AU58" i="238" s="1"/>
  <c r="AT65" i="238"/>
  <c r="AU65" i="238" s="1"/>
  <c r="AK21" i="238"/>
  <c r="AL21" i="238" s="1"/>
  <c r="AK94" i="238"/>
  <c r="AL94" i="238" s="1"/>
  <c r="AK91" i="238"/>
  <c r="AL91" i="238" s="1"/>
  <c r="AK87" i="238"/>
  <c r="AL87" i="238" s="1"/>
  <c r="AK90" i="238"/>
  <c r="AL90" i="238" s="1"/>
  <c r="AK86" i="238"/>
  <c r="AL86" i="238" s="1"/>
  <c r="AK82" i="238"/>
  <c r="AL82" i="238" s="1"/>
  <c r="AK78" i="238"/>
  <c r="AL78" i="238" s="1"/>
  <c r="AK74" i="238"/>
  <c r="AL74" i="238" s="1"/>
  <c r="AK93" i="238"/>
  <c r="AL93" i="238" s="1"/>
  <c r="AK89" i="238"/>
  <c r="AL89" i="238" s="1"/>
  <c r="AK85" i="238"/>
  <c r="AL85" i="238" s="1"/>
  <c r="AK81" i="238"/>
  <c r="AL81" i="238" s="1"/>
  <c r="AK77" i="238"/>
  <c r="AL77" i="238" s="1"/>
  <c r="AK71" i="238"/>
  <c r="AL71" i="238" s="1"/>
  <c r="AK67" i="238"/>
  <c r="AL67" i="238" s="1"/>
  <c r="AK88" i="238"/>
  <c r="AL88" i="238" s="1"/>
  <c r="AK92" i="238"/>
  <c r="AL92" i="238" s="1"/>
  <c r="AK83" i="238"/>
  <c r="AL83" i="238" s="1"/>
  <c r="AK95" i="238"/>
  <c r="AL95" i="238" s="1"/>
  <c r="AK79" i="238"/>
  <c r="AL79" i="238" s="1"/>
  <c r="AK61" i="238"/>
  <c r="AL61" i="238" s="1"/>
  <c r="AK57" i="238"/>
  <c r="AL57" i="238" s="1"/>
  <c r="AK53" i="238"/>
  <c r="AL53" i="238" s="1"/>
  <c r="AK72" i="238"/>
  <c r="AL72" i="238" s="1"/>
  <c r="AK76" i="238"/>
  <c r="AL76" i="238" s="1"/>
  <c r="AK73" i="238"/>
  <c r="AL73" i="238" s="1"/>
  <c r="AK68" i="238"/>
  <c r="AL68" i="238" s="1"/>
  <c r="AK60" i="238"/>
  <c r="AL60" i="238" s="1"/>
  <c r="AK56" i="238"/>
  <c r="AL56" i="238" s="1"/>
  <c r="AK84" i="238"/>
  <c r="AL84" i="238" s="1"/>
  <c r="AK69" i="238"/>
  <c r="AL69" i="238" s="1"/>
  <c r="AK64" i="238"/>
  <c r="AL64" i="238" s="1"/>
  <c r="AK80" i="238"/>
  <c r="AL80" i="238" s="1"/>
  <c r="AK65" i="238"/>
  <c r="AL65" i="238" s="1"/>
  <c r="AK63" i="238"/>
  <c r="AL63" i="238" s="1"/>
  <c r="AK59" i="238"/>
  <c r="AL59" i="238" s="1"/>
  <c r="AK55" i="238"/>
  <c r="AL55" i="238" s="1"/>
  <c r="AK70" i="238"/>
  <c r="AL70" i="238" s="1"/>
  <c r="AK62" i="238"/>
  <c r="AL62" i="238" s="1"/>
  <c r="AK54" i="238"/>
  <c r="AL54" i="238" s="1"/>
  <c r="AK58" i="238"/>
  <c r="AL58" i="238" s="1"/>
  <c r="AK75" i="238"/>
  <c r="AL75" i="238" s="1"/>
  <c r="AK66" i="238"/>
  <c r="AL66" i="238" s="1"/>
  <c r="AW90" i="238"/>
  <c r="AX90" i="238" s="1"/>
  <c r="AW86" i="238"/>
  <c r="AX86" i="238" s="1"/>
  <c r="AW93" i="238"/>
  <c r="AX93" i="238" s="1"/>
  <c r="AW89" i="238"/>
  <c r="AX89" i="238" s="1"/>
  <c r="AW85" i="238"/>
  <c r="AX85" i="238" s="1"/>
  <c r="AW81" i="238"/>
  <c r="AX81" i="238" s="1"/>
  <c r="AW77" i="238"/>
  <c r="AX77" i="238" s="1"/>
  <c r="AW95" i="238"/>
  <c r="AX95" i="238" s="1"/>
  <c r="AW92" i="238"/>
  <c r="AX92" i="238" s="1"/>
  <c r="AW88" i="238"/>
  <c r="AX88" i="238" s="1"/>
  <c r="AW84" i="238"/>
  <c r="AX84" i="238" s="1"/>
  <c r="AW80" i="238"/>
  <c r="AX80" i="238" s="1"/>
  <c r="AW76" i="238"/>
  <c r="AX76" i="238" s="1"/>
  <c r="AW70" i="238"/>
  <c r="AX70" i="238" s="1"/>
  <c r="AW66" i="238"/>
  <c r="AX66" i="238" s="1"/>
  <c r="AW91" i="238"/>
  <c r="AX91" i="238" s="1"/>
  <c r="AW87" i="238"/>
  <c r="AX87" i="238" s="1"/>
  <c r="AW94" i="238"/>
  <c r="AX94" i="238" s="1"/>
  <c r="AW83" i="238"/>
  <c r="AX83" i="238" s="1"/>
  <c r="AW79" i="238"/>
  <c r="AX79" i="238" s="1"/>
  <c r="AW82" i="238"/>
  <c r="AX82" i="238" s="1"/>
  <c r="AW75" i="238"/>
  <c r="AX75" i="238" s="1"/>
  <c r="AW72" i="238"/>
  <c r="AX72" i="238" s="1"/>
  <c r="AW60" i="238"/>
  <c r="AX60" i="238" s="1"/>
  <c r="AW56" i="238"/>
  <c r="AX56" i="238" s="1"/>
  <c r="AW73" i="238"/>
  <c r="AX73" i="238" s="1"/>
  <c r="AW68" i="238"/>
  <c r="AX68" i="238" s="1"/>
  <c r="AW69" i="238"/>
  <c r="AX69" i="238" s="1"/>
  <c r="AW64" i="238"/>
  <c r="AX64" i="238" s="1"/>
  <c r="AW63" i="238"/>
  <c r="AX63" i="238" s="1"/>
  <c r="AW59" i="238"/>
  <c r="AX59" i="238" s="1"/>
  <c r="AW55" i="238"/>
  <c r="AX55" i="238" s="1"/>
  <c r="AW78" i="238"/>
  <c r="AX78" i="238" s="1"/>
  <c r="AW65" i="238"/>
  <c r="AX65" i="238" s="1"/>
  <c r="AW62" i="238"/>
  <c r="AX62" i="238" s="1"/>
  <c r="AW58" i="238"/>
  <c r="AX58" i="238" s="1"/>
  <c r="AW54" i="238"/>
  <c r="AX54" i="238" s="1"/>
  <c r="AW71" i="238"/>
  <c r="AX71" i="238" s="1"/>
  <c r="AW61" i="238"/>
  <c r="AX61" i="238" s="1"/>
  <c r="AW53" i="238"/>
  <c r="AX53" i="238" s="1"/>
  <c r="AW74" i="238"/>
  <c r="AX74" i="238" s="1"/>
  <c r="AW57" i="238"/>
  <c r="AX57" i="238" s="1"/>
  <c r="AW67" i="238"/>
  <c r="AX67" i="238" s="1"/>
  <c r="AD100" i="231"/>
  <c r="AN16" i="238"/>
  <c r="AO16" i="238" s="1"/>
  <c r="AD128" i="230"/>
  <c r="AD100" i="239"/>
  <c r="AM100" i="239"/>
  <c r="AT8" i="239"/>
  <c r="AU8" i="239" s="1"/>
  <c r="AF100" i="232"/>
  <c r="AF100" i="237"/>
  <c r="AW23" i="238"/>
  <c r="AX23" i="238" s="1"/>
  <c r="AK11" i="238"/>
  <c r="AL11" i="238" s="1"/>
  <c r="AK15" i="238"/>
  <c r="AL15" i="238" s="1"/>
  <c r="AZ38" i="238"/>
  <c r="BA38" i="238" s="1"/>
  <c r="AH9" i="239"/>
  <c r="AI9" i="239" s="1"/>
  <c r="AN28" i="238"/>
  <c r="AO28" i="238" s="1"/>
  <c r="AW43" i="238"/>
  <c r="AX43" i="238" s="1"/>
  <c r="AT14" i="239"/>
  <c r="AU14" i="239" s="1"/>
  <c r="AN31" i="238"/>
  <c r="AO31" i="238" s="1"/>
  <c r="AH9" i="238"/>
  <c r="AI9" i="238" s="1"/>
  <c r="AT20" i="238"/>
  <c r="AH12" i="238"/>
  <c r="AI12" i="238" s="1"/>
  <c r="AH10" i="239"/>
  <c r="AI10" i="239" s="1"/>
  <c r="AT20" i="239"/>
  <c r="AU20" i="239" s="1"/>
  <c r="AQ13" i="239"/>
  <c r="AR13" i="239" s="1"/>
  <c r="AW10" i="238"/>
  <c r="AX10" i="238" s="1"/>
  <c r="AW19" i="238"/>
  <c r="AX19" i="238" s="1"/>
  <c r="AT33" i="238"/>
  <c r="AU33" i="238" s="1"/>
  <c r="AT9" i="239"/>
  <c r="AU9" i="239" s="1"/>
  <c r="AT16" i="239"/>
  <c r="AQ17" i="239"/>
  <c r="AR17" i="239" s="1"/>
  <c r="AT18" i="239"/>
  <c r="AZ14" i="238"/>
  <c r="BA14" i="238" s="1"/>
  <c r="AN49" i="238"/>
  <c r="AO49" i="238" s="1"/>
  <c r="AZ10" i="238"/>
  <c r="BA10" i="238" s="1"/>
  <c r="AN11" i="238"/>
  <c r="AO11" i="238" s="1"/>
  <c r="AZ12" i="238"/>
  <c r="BA12" i="238" s="1"/>
  <c r="AH13" i="238"/>
  <c r="AI13" i="238" s="1"/>
  <c r="AW16" i="238"/>
  <c r="AX16" i="238" s="1"/>
  <c r="AH17" i="238"/>
  <c r="AI17" i="238" s="1"/>
  <c r="AH18" i="238"/>
  <c r="AI18" i="238" s="1"/>
  <c r="AT30" i="238"/>
  <c r="AZ44" i="238"/>
  <c r="BA44" i="238" s="1"/>
  <c r="AT13" i="239"/>
  <c r="AU13" i="239" s="1"/>
  <c r="AH14" i="239"/>
  <c r="AI14" i="239" s="1"/>
  <c r="AT21" i="239"/>
  <c r="AU21" i="239" s="1"/>
  <c r="AT22" i="239"/>
  <c r="AQ23" i="239"/>
  <c r="AR23" i="239" s="1"/>
  <c r="AT51" i="239"/>
  <c r="AU51" i="239" s="1"/>
  <c r="AZ8" i="238"/>
  <c r="BA8" i="238" s="1"/>
  <c r="AT9" i="238"/>
  <c r="AU9" i="238" s="1"/>
  <c r="AW14" i="238"/>
  <c r="AX14" i="238" s="1"/>
  <c r="AH15" i="238"/>
  <c r="AI15" i="238" s="1"/>
  <c r="AH22" i="238"/>
  <c r="AI22" i="238" s="1"/>
  <c r="AK23" i="238"/>
  <c r="AL23" i="238" s="1"/>
  <c r="AT26" i="238"/>
  <c r="AU26" i="238" s="1"/>
  <c r="AW34" i="238"/>
  <c r="AX34" i="238" s="1"/>
  <c r="AH36" i="238"/>
  <c r="AI36" i="238" s="1"/>
  <c r="AQ9" i="239"/>
  <c r="AR9" i="239" s="1"/>
  <c r="AQ17" i="238"/>
  <c r="AR17" i="238" s="1"/>
  <c r="AH8" i="238"/>
  <c r="AI8" i="238" s="1"/>
  <c r="AW9" i="238"/>
  <c r="AX9" i="238" s="1"/>
  <c r="AK10" i="238"/>
  <c r="AL10" i="238" s="1"/>
  <c r="AW11" i="238"/>
  <c r="AX11" i="238" s="1"/>
  <c r="AK12" i="238"/>
  <c r="AL12" i="238" s="1"/>
  <c r="AT13" i="238"/>
  <c r="AU13" i="238" s="1"/>
  <c r="AN15" i="238"/>
  <c r="AO15" i="238" s="1"/>
  <c r="AN18" i="238"/>
  <c r="AO18" i="238" s="1"/>
  <c r="AT22" i="238"/>
  <c r="AU22" i="238" s="1"/>
  <c r="AT23" i="238"/>
  <c r="AU23" i="238" s="1"/>
  <c r="AW26" i="238"/>
  <c r="AX26" i="238" s="1"/>
  <c r="AZ37" i="238"/>
  <c r="BA37" i="238" s="1"/>
  <c r="AK39" i="238"/>
  <c r="AL39" i="238" s="1"/>
  <c r="AH8" i="239"/>
  <c r="AI8" i="239" s="1"/>
  <c r="AH25" i="239"/>
  <c r="AI25" i="239" s="1"/>
  <c r="AH28" i="239"/>
  <c r="AI28" i="239" s="1"/>
  <c r="AQ32" i="238"/>
  <c r="AR32" i="238" s="1"/>
  <c r="AK8" i="238"/>
  <c r="AL8" i="238" s="1"/>
  <c r="AZ9" i="238"/>
  <c r="BA9" i="238" s="1"/>
  <c r="AK14" i="238"/>
  <c r="AL14" i="238" s="1"/>
  <c r="AT15" i="238"/>
  <c r="AT18" i="238"/>
  <c r="AQ19" i="238"/>
  <c r="AR19" i="238" s="1"/>
  <c r="AH20" i="238"/>
  <c r="AI20" i="238" s="1"/>
  <c r="AN25" i="238"/>
  <c r="AO25" i="238" s="1"/>
  <c r="AH50" i="238"/>
  <c r="AI50" i="238" s="1"/>
  <c r="AT10" i="239"/>
  <c r="AU10" i="239" s="1"/>
  <c r="AQ11" i="239"/>
  <c r="AR11" i="239" s="1"/>
  <c r="AQ15" i="239"/>
  <c r="AR15" i="239" s="1"/>
  <c r="AT12" i="238"/>
  <c r="AU12" i="238" s="1"/>
  <c r="AW13" i="238"/>
  <c r="AX13" i="238" s="1"/>
  <c r="AW15" i="238"/>
  <c r="AX15" i="238" s="1"/>
  <c r="AK20" i="238"/>
  <c r="AL20" i="238" s="1"/>
  <c r="AQ24" i="238"/>
  <c r="AR24" i="238" s="1"/>
  <c r="AT27" i="238"/>
  <c r="AU27" i="238" s="1"/>
  <c r="AK28" i="238"/>
  <c r="AL28" i="238" s="1"/>
  <c r="AH44" i="238"/>
  <c r="AI44" i="238" s="1"/>
  <c r="AH46" i="238"/>
  <c r="AI46" i="238" s="1"/>
  <c r="AK47" i="238"/>
  <c r="AL47" i="238" s="1"/>
  <c r="AT11" i="239"/>
  <c r="AQ12" i="239"/>
  <c r="AR12" i="239" s="1"/>
  <c r="AH13" i="239"/>
  <c r="AI13" i="239" s="1"/>
  <c r="AT15" i="239"/>
  <c r="AU15" i="239" s="1"/>
  <c r="AT8" i="238"/>
  <c r="AU8" i="238" s="1"/>
  <c r="AH11" i="238"/>
  <c r="AI11" i="238" s="1"/>
  <c r="AZ13" i="238"/>
  <c r="BA13" i="238" s="1"/>
  <c r="AQ14" i="238"/>
  <c r="AR14" i="238" s="1"/>
  <c r="AZ15" i="238"/>
  <c r="BA15" i="238" s="1"/>
  <c r="AZ18" i="238"/>
  <c r="BA18" i="238" s="1"/>
  <c r="AN20" i="238"/>
  <c r="AO20" i="238" s="1"/>
  <c r="AZ25" i="238"/>
  <c r="BA25" i="238" s="1"/>
  <c r="AQ45" i="238"/>
  <c r="AR45" i="238" s="1"/>
  <c r="AQ8" i="239"/>
  <c r="AR8" i="239" s="1"/>
  <c r="AQ16" i="239"/>
  <c r="AR16" i="239" s="1"/>
  <c r="AQ19" i="239"/>
  <c r="AR19" i="239" s="1"/>
  <c r="AD100" i="238"/>
  <c r="AQ42" i="238"/>
  <c r="AR42" i="238" s="1"/>
  <c r="AV100" i="238"/>
  <c r="AQ21" i="238"/>
  <c r="AR21" i="238" s="1"/>
  <c r="AF100" i="239"/>
  <c r="AQ97" i="238"/>
  <c r="AR97" i="238" s="1"/>
  <c r="AQ50" i="238"/>
  <c r="AR50" i="238" s="1"/>
  <c r="AQ46" i="238"/>
  <c r="AR46" i="238" s="1"/>
  <c r="AQ96" i="238"/>
  <c r="AR96" i="238" s="1"/>
  <c r="AR48" i="238"/>
  <c r="AQ47" i="238"/>
  <c r="AR47" i="238" s="1"/>
  <c r="AQ39" i="238"/>
  <c r="AR39" i="238" s="1"/>
  <c r="AQ35" i="238"/>
  <c r="AR35" i="238" s="1"/>
  <c r="AQ49" i="238"/>
  <c r="AR49" i="238" s="1"/>
  <c r="AQ99" i="238"/>
  <c r="AR99" i="238" s="1"/>
  <c r="AQ98" i="238"/>
  <c r="AR98" i="238" s="1"/>
  <c r="AQ52" i="238"/>
  <c r="AR52" i="238" s="1"/>
  <c r="AQ43" i="238"/>
  <c r="AR43" i="238" s="1"/>
  <c r="AQ34" i="238"/>
  <c r="AR34" i="238" s="1"/>
  <c r="AQ33" i="238"/>
  <c r="AR33" i="238" s="1"/>
  <c r="AQ30" i="238"/>
  <c r="AR30" i="238" s="1"/>
  <c r="AQ27" i="238"/>
  <c r="AR27" i="238" s="1"/>
  <c r="AQ22" i="238"/>
  <c r="AR22" i="238" s="1"/>
  <c r="AQ13" i="238"/>
  <c r="AR13" i="238" s="1"/>
  <c r="AQ9" i="238"/>
  <c r="AR9" i="238" s="1"/>
  <c r="AQ51" i="238"/>
  <c r="AR51" i="238" s="1"/>
  <c r="AQ18" i="238"/>
  <c r="AR18" i="238" s="1"/>
  <c r="AQ36" i="238"/>
  <c r="AR36" i="238" s="1"/>
  <c r="AQ29" i="238"/>
  <c r="AR29" i="238" s="1"/>
  <c r="AQ26" i="238"/>
  <c r="AR26" i="238" s="1"/>
  <c r="AQ23" i="238"/>
  <c r="AR23" i="238" s="1"/>
  <c r="AQ12" i="238"/>
  <c r="AR12" i="238" s="1"/>
  <c r="AQ8" i="238"/>
  <c r="AR8" i="238" s="1"/>
  <c r="AQ44" i="238"/>
  <c r="AR44" i="238" s="1"/>
  <c r="AQ38" i="238"/>
  <c r="AR38" i="238" s="1"/>
  <c r="AQ37" i="238"/>
  <c r="AR37" i="238" s="1"/>
  <c r="AQ25" i="238"/>
  <c r="AR25" i="238" s="1"/>
  <c r="AQ15" i="238"/>
  <c r="AR15" i="238" s="1"/>
  <c r="AQ11" i="238"/>
  <c r="AR11" i="238" s="1"/>
  <c r="AQ40" i="238"/>
  <c r="AR40" i="238" s="1"/>
  <c r="AQ28" i="238"/>
  <c r="AR28" i="238" s="1"/>
  <c r="AQ20" i="238"/>
  <c r="AR20" i="238" s="1"/>
  <c r="AQ16" i="238"/>
  <c r="AR16" i="238" s="1"/>
  <c r="AQ31" i="238"/>
  <c r="AR31" i="238" s="1"/>
  <c r="AQ10" i="238"/>
  <c r="AR10" i="238" s="1"/>
  <c r="AQ41" i="238"/>
  <c r="AR41" i="238" s="1"/>
  <c r="AM100" i="238"/>
  <c r="AW8" i="238"/>
  <c r="AX8" i="238" s="1"/>
  <c r="AK9" i="238"/>
  <c r="AL9" i="238" s="1"/>
  <c r="AH10" i="238"/>
  <c r="AI10" i="238" s="1"/>
  <c r="AZ11" i="238"/>
  <c r="BA11" i="238" s="1"/>
  <c r="AW12" i="238"/>
  <c r="AX12" i="238" s="1"/>
  <c r="AK13" i="238"/>
  <c r="AL13" i="238" s="1"/>
  <c r="AH14" i="238"/>
  <c r="AI14" i="238" s="1"/>
  <c r="AT17" i="238"/>
  <c r="AU17" i="238" s="1"/>
  <c r="AW18" i="238"/>
  <c r="AX18" i="238" s="1"/>
  <c r="AN19" i="238"/>
  <c r="AO19" i="238" s="1"/>
  <c r="AZ19" i="238"/>
  <c r="BA19" i="238" s="1"/>
  <c r="AH21" i="238"/>
  <c r="AI21" i="238" s="1"/>
  <c r="AH24" i="238"/>
  <c r="AI24" i="238" s="1"/>
  <c r="AT24" i="238"/>
  <c r="AU24" i="238" s="1"/>
  <c r="AZ26" i="238"/>
  <c r="BA26" i="238" s="1"/>
  <c r="AZ29" i="238"/>
  <c r="BA29" i="238" s="1"/>
  <c r="AW30" i="238"/>
  <c r="AX30" i="238" s="1"/>
  <c r="AT31" i="238"/>
  <c r="AU31" i="238" s="1"/>
  <c r="AT32" i="238"/>
  <c r="AU32" i="238" s="1"/>
  <c r="AH33" i="238"/>
  <c r="AI33" i="238" s="1"/>
  <c r="AW35" i="238"/>
  <c r="AX35" i="238" s="1"/>
  <c r="AK36" i="238"/>
  <c r="AL36" i="238" s="1"/>
  <c r="AN37" i="238"/>
  <c r="AO37" i="238" s="1"/>
  <c r="AN38" i="238"/>
  <c r="AO38" i="238" s="1"/>
  <c r="AZ43" i="238"/>
  <c r="BA43" i="238" s="1"/>
  <c r="AN44" i="238"/>
  <c r="AO44" i="238" s="1"/>
  <c r="AZ49" i="238"/>
  <c r="BA49" i="238" s="1"/>
  <c r="AW97" i="238"/>
  <c r="AX97" i="238" s="1"/>
  <c r="AH98" i="238"/>
  <c r="AI98" i="238" s="1"/>
  <c r="AH51" i="238"/>
  <c r="AI51" i="238" s="1"/>
  <c r="AH47" i="238"/>
  <c r="AI47" i="238" s="1"/>
  <c r="AH99" i="238"/>
  <c r="AI99" i="238" s="1"/>
  <c r="AH52" i="238"/>
  <c r="AI52" i="238" s="1"/>
  <c r="AH49" i="238"/>
  <c r="AI49" i="238" s="1"/>
  <c r="AH39" i="238"/>
  <c r="AI39" i="238" s="1"/>
  <c r="AH35" i="238"/>
  <c r="AI35" i="238" s="1"/>
  <c r="AH31" i="238"/>
  <c r="AI31" i="238" s="1"/>
  <c r="AH27" i="238"/>
  <c r="AI27" i="238" s="1"/>
  <c r="AH23" i="238"/>
  <c r="AI23" i="238" s="1"/>
  <c r="AH19" i="238"/>
  <c r="AI19" i="238" s="1"/>
  <c r="AH43" i="238"/>
  <c r="AI43" i="238" s="1"/>
  <c r="AH42" i="238"/>
  <c r="AI42" i="238" s="1"/>
  <c r="AH38" i="238"/>
  <c r="AI38" i="238" s="1"/>
  <c r="AH34" i="238"/>
  <c r="AI34" i="238" s="1"/>
  <c r="AH30" i="238"/>
  <c r="AI30" i="238" s="1"/>
  <c r="AH26" i="238"/>
  <c r="AI26" i="238" s="1"/>
  <c r="AH45" i="238"/>
  <c r="AI45" i="238" s="1"/>
  <c r="AT96" i="238"/>
  <c r="AU96" i="238" s="1"/>
  <c r="AT49" i="238"/>
  <c r="AU49" i="238" s="1"/>
  <c r="AT45" i="238"/>
  <c r="AU45" i="238" s="1"/>
  <c r="AT99" i="238"/>
  <c r="AU99" i="238" s="1"/>
  <c r="AT97" i="238"/>
  <c r="AU97" i="238" s="1"/>
  <c r="AT47" i="238"/>
  <c r="AU47" i="238" s="1"/>
  <c r="AU30" i="238"/>
  <c r="AU18" i="238"/>
  <c r="AT52" i="238"/>
  <c r="AU52" i="238" s="1"/>
  <c r="AT43" i="238"/>
  <c r="AU43" i="238" s="1"/>
  <c r="AT42" i="238"/>
  <c r="AU42" i="238" s="1"/>
  <c r="AT38" i="238"/>
  <c r="AU38" i="238" s="1"/>
  <c r="AT34" i="238"/>
  <c r="AU34" i="238" s="1"/>
  <c r="AT98" i="238"/>
  <c r="AU98" i="238" s="1"/>
  <c r="AN8" i="238"/>
  <c r="AO8" i="238" s="1"/>
  <c r="AT10" i="238"/>
  <c r="AU10" i="238" s="1"/>
  <c r="AN12" i="238"/>
  <c r="AO12" i="238" s="1"/>
  <c r="AT14" i="238"/>
  <c r="AU14" i="238" s="1"/>
  <c r="AH16" i="238"/>
  <c r="AI16" i="238" s="1"/>
  <c r="AT16" i="238"/>
  <c r="AU16" i="238" s="1"/>
  <c r="AK17" i="238"/>
  <c r="AL17" i="238" s="1"/>
  <c r="AT21" i="238"/>
  <c r="AU21" i="238" s="1"/>
  <c r="AW22" i="238"/>
  <c r="AX22" i="238" s="1"/>
  <c r="AN23" i="238"/>
  <c r="AO23" i="238" s="1"/>
  <c r="AN26" i="238"/>
  <c r="AO26" i="238" s="1"/>
  <c r="AK27" i="238"/>
  <c r="AL27" i="238" s="1"/>
  <c r="AW27" i="238"/>
  <c r="AX27" i="238" s="1"/>
  <c r="AN29" i="238"/>
  <c r="AO29" i="238" s="1"/>
  <c r="AH32" i="238"/>
  <c r="AI32" i="238" s="1"/>
  <c r="AZ34" i="238"/>
  <c r="BA34" i="238" s="1"/>
  <c r="AK35" i="238"/>
  <c r="AL35" i="238" s="1"/>
  <c r="AN39" i="238"/>
  <c r="AO39" i="238" s="1"/>
  <c r="AT41" i="238"/>
  <c r="AU41" i="238" s="1"/>
  <c r="AW42" i="238"/>
  <c r="AX42" i="238" s="1"/>
  <c r="AK43" i="238"/>
  <c r="AL43" i="238" s="1"/>
  <c r="AN46" i="238"/>
  <c r="AO46" i="238" s="1"/>
  <c r="AT50" i="238"/>
  <c r="AU50" i="238" s="1"/>
  <c r="AK96" i="238"/>
  <c r="AL96" i="238" s="1"/>
  <c r="AZ97" i="238"/>
  <c r="BA97" i="238" s="1"/>
  <c r="AK24" i="238"/>
  <c r="AL24" i="238" s="1"/>
  <c r="AH28" i="238"/>
  <c r="AI28" i="238" s="1"/>
  <c r="AT28" i="238"/>
  <c r="AU28" i="238" s="1"/>
  <c r="AZ30" i="238"/>
  <c r="BA30" i="238" s="1"/>
  <c r="AZ33" i="238"/>
  <c r="BA33" i="238" s="1"/>
  <c r="AT39" i="238"/>
  <c r="AU39" i="238" s="1"/>
  <c r="AT40" i="238"/>
  <c r="AU40" i="238" s="1"/>
  <c r="AH41" i="238"/>
  <c r="AI41" i="238" s="1"/>
  <c r="AZ45" i="238"/>
  <c r="BA45" i="238" s="1"/>
  <c r="AN52" i="238"/>
  <c r="AO52" i="238" s="1"/>
  <c r="AK97" i="238"/>
  <c r="AL97" i="238" s="1"/>
  <c r="AK50" i="238"/>
  <c r="AL50" i="238" s="1"/>
  <c r="AK99" i="238"/>
  <c r="AL99" i="238" s="1"/>
  <c r="AK98" i="238"/>
  <c r="AL98" i="238" s="1"/>
  <c r="AK52" i="238"/>
  <c r="AL52" i="238" s="1"/>
  <c r="AK42" i="238"/>
  <c r="AL42" i="238" s="1"/>
  <c r="AK38" i="238"/>
  <c r="AL38" i="238" s="1"/>
  <c r="AK34" i="238"/>
  <c r="AL34" i="238" s="1"/>
  <c r="AK30" i="238"/>
  <c r="AL30" i="238" s="1"/>
  <c r="AK26" i="238"/>
  <c r="AL26" i="238" s="1"/>
  <c r="AK22" i="238"/>
  <c r="AL22" i="238" s="1"/>
  <c r="AK18" i="238"/>
  <c r="AL18" i="238" s="1"/>
  <c r="AK51" i="238"/>
  <c r="AL51" i="238" s="1"/>
  <c r="AK44" i="238"/>
  <c r="AL44" i="238" s="1"/>
  <c r="AK48" i="238"/>
  <c r="AL48" i="238" s="1"/>
  <c r="AK46" i="238"/>
  <c r="AL46" i="238" s="1"/>
  <c r="AK45" i="238"/>
  <c r="AL45" i="238" s="1"/>
  <c r="AK41" i="238"/>
  <c r="AL41" i="238" s="1"/>
  <c r="AK37" i="238"/>
  <c r="AL37" i="238" s="1"/>
  <c r="AK33" i="238"/>
  <c r="AL33" i="238" s="1"/>
  <c r="AK29" i="238"/>
  <c r="AL29" i="238" s="1"/>
  <c r="AK25" i="238"/>
  <c r="AL25" i="238" s="1"/>
  <c r="AW96" i="238"/>
  <c r="AX96" i="238" s="1"/>
  <c r="AW49" i="238"/>
  <c r="AX49" i="238" s="1"/>
  <c r="AW52" i="238"/>
  <c r="AX52" i="238" s="1"/>
  <c r="AW99" i="238"/>
  <c r="AX99" i="238" s="1"/>
  <c r="AW98" i="238"/>
  <c r="AX98" i="238" s="1"/>
  <c r="AW44" i="238"/>
  <c r="AX44" i="238" s="1"/>
  <c r="AW41" i="238"/>
  <c r="AX41" i="238" s="1"/>
  <c r="AW37" i="238"/>
  <c r="AX37" i="238" s="1"/>
  <c r="AW33" i="238"/>
  <c r="AX33" i="238" s="1"/>
  <c r="AW29" i="238"/>
  <c r="AX29" i="238" s="1"/>
  <c r="AW25" i="238"/>
  <c r="AX25" i="238" s="1"/>
  <c r="AW21" i="238"/>
  <c r="AX21" i="238" s="1"/>
  <c r="AW17" i="238"/>
  <c r="AX17" i="238" s="1"/>
  <c r="AW51" i="238"/>
  <c r="AX51" i="238" s="1"/>
  <c r="AW46" i="238"/>
  <c r="AX46" i="238" s="1"/>
  <c r="AW45" i="238"/>
  <c r="AX45" i="238" s="1"/>
  <c r="AW48" i="238"/>
  <c r="AX48" i="238" s="1"/>
  <c r="AW40" i="238"/>
  <c r="AX40" i="238" s="1"/>
  <c r="AW36" i="238"/>
  <c r="AX36" i="238" s="1"/>
  <c r="AW32" i="238"/>
  <c r="AX32" i="238" s="1"/>
  <c r="AW28" i="238"/>
  <c r="AX28" i="238" s="1"/>
  <c r="AW24" i="238"/>
  <c r="AX24" i="238" s="1"/>
  <c r="AW50" i="238"/>
  <c r="AX50" i="238" s="1"/>
  <c r="AF100" i="238"/>
  <c r="AN9" i="238"/>
  <c r="AO9" i="238" s="1"/>
  <c r="AT11" i="238"/>
  <c r="AU11" i="238" s="1"/>
  <c r="AN13" i="238"/>
  <c r="AO13" i="238" s="1"/>
  <c r="AU15" i="238"/>
  <c r="AK16" i="238"/>
  <c r="AL16" i="238" s="1"/>
  <c r="AT19" i="238"/>
  <c r="AU19" i="238" s="1"/>
  <c r="AU20" i="238"/>
  <c r="AN22" i="238"/>
  <c r="AO22" i="238" s="1"/>
  <c r="AZ22" i="238"/>
  <c r="BA22" i="238" s="1"/>
  <c r="AH25" i="238"/>
  <c r="AI25" i="238" s="1"/>
  <c r="AT25" i="238"/>
  <c r="AU25" i="238" s="1"/>
  <c r="AN30" i="238"/>
  <c r="AO30" i="238" s="1"/>
  <c r="AK31" i="238"/>
  <c r="AL31" i="238" s="1"/>
  <c r="AW31" i="238"/>
  <c r="AX31" i="238" s="1"/>
  <c r="AK32" i="238"/>
  <c r="AL32" i="238" s="1"/>
  <c r="AN33" i="238"/>
  <c r="AO33" i="238" s="1"/>
  <c r="AN34" i="238"/>
  <c r="AO34" i="238" s="1"/>
  <c r="AH40" i="238"/>
  <c r="AI40" i="238" s="1"/>
  <c r="AZ42" i="238"/>
  <c r="BA42" i="238" s="1"/>
  <c r="AT46" i="238"/>
  <c r="AU46" i="238" s="1"/>
  <c r="AW47" i="238"/>
  <c r="AX47" i="238" s="1"/>
  <c r="AN99" i="238"/>
  <c r="AO99" i="238" s="1"/>
  <c r="AN99" i="239"/>
  <c r="AO99" i="239" s="1"/>
  <c r="AN98" i="239"/>
  <c r="AO98" i="239" s="1"/>
  <c r="AN51" i="239"/>
  <c r="AO51" i="239" s="1"/>
  <c r="AN97" i="239"/>
  <c r="AO97" i="239" s="1"/>
  <c r="AN50" i="239"/>
  <c r="AO50" i="239" s="1"/>
  <c r="AN96" i="239"/>
  <c r="AO96" i="239" s="1"/>
  <c r="AN47" i="239"/>
  <c r="AO47" i="239" s="1"/>
  <c r="AN48" i="239"/>
  <c r="AO48" i="239" s="1"/>
  <c r="AN42" i="239"/>
  <c r="AO42" i="239" s="1"/>
  <c r="AN49" i="239"/>
  <c r="AO49" i="239" s="1"/>
  <c r="AN43" i="239"/>
  <c r="AO43" i="239" s="1"/>
  <c r="AN44" i="239"/>
  <c r="AO44" i="239" s="1"/>
  <c r="AN35" i="239"/>
  <c r="AO35" i="239" s="1"/>
  <c r="AN34" i="239"/>
  <c r="AO34" i="239" s="1"/>
  <c r="AN30" i="239"/>
  <c r="AO30" i="239" s="1"/>
  <c r="AN52" i="239"/>
  <c r="AO52" i="239" s="1"/>
  <c r="AN46" i="239"/>
  <c r="AO46" i="239" s="1"/>
  <c r="AN40" i="239"/>
  <c r="AO40" i="239" s="1"/>
  <c r="AN33" i="239"/>
  <c r="AO33" i="239" s="1"/>
  <c r="AN29" i="239"/>
  <c r="AO29" i="239" s="1"/>
  <c r="AN25" i="239"/>
  <c r="AO25" i="239" s="1"/>
  <c r="AN26" i="239"/>
  <c r="AO26" i="239" s="1"/>
  <c r="AN27" i="239"/>
  <c r="AO27" i="239" s="1"/>
  <c r="AN41" i="239"/>
  <c r="AO41" i="239" s="1"/>
  <c r="AN38" i="239"/>
  <c r="AO38" i="239" s="1"/>
  <c r="AN32" i="239"/>
  <c r="AO32" i="239" s="1"/>
  <c r="AN28" i="239"/>
  <c r="AO28" i="239" s="1"/>
  <c r="AN24" i="239"/>
  <c r="AO24" i="239" s="1"/>
  <c r="AN23" i="239"/>
  <c r="AO23" i="239" s="1"/>
  <c r="AN15" i="239"/>
  <c r="AO15" i="239" s="1"/>
  <c r="AN8" i="239"/>
  <c r="AO8" i="239" s="1"/>
  <c r="AN45" i="239"/>
  <c r="AO45" i="239" s="1"/>
  <c r="AN39" i="239"/>
  <c r="AO39" i="239" s="1"/>
  <c r="AN17" i="239"/>
  <c r="AO17" i="239" s="1"/>
  <c r="AN12" i="239"/>
  <c r="AO12" i="239" s="1"/>
  <c r="AN22" i="239"/>
  <c r="AO22" i="239" s="1"/>
  <c r="AN19" i="239"/>
  <c r="AO19" i="239" s="1"/>
  <c r="AN16" i="239"/>
  <c r="AO16" i="239" s="1"/>
  <c r="AN11" i="239"/>
  <c r="AO11" i="239" s="1"/>
  <c r="AN31" i="239"/>
  <c r="AO31" i="239" s="1"/>
  <c r="AN21" i="239"/>
  <c r="AO21" i="239" s="1"/>
  <c r="AN14" i="239"/>
  <c r="AO14" i="239" s="1"/>
  <c r="AN18" i="239"/>
  <c r="AO18" i="239" s="1"/>
  <c r="AN20" i="239"/>
  <c r="AO20" i="239" s="1"/>
  <c r="AN13" i="239"/>
  <c r="AO13" i="239" s="1"/>
  <c r="AN10" i="239"/>
  <c r="AO10" i="239" s="1"/>
  <c r="AN9" i="239"/>
  <c r="AO9" i="239" s="1"/>
  <c r="AN36" i="239"/>
  <c r="AO36" i="239" s="1"/>
  <c r="AN37" i="239"/>
  <c r="AO37" i="239" s="1"/>
  <c r="AZ99" i="239"/>
  <c r="BA99" i="239" s="1"/>
  <c r="AZ52" i="239"/>
  <c r="BA52" i="239" s="1"/>
  <c r="AZ48" i="239"/>
  <c r="BA48" i="239" s="1"/>
  <c r="AZ44" i="239"/>
  <c r="BA44" i="239" s="1"/>
  <c r="AZ40" i="239"/>
  <c r="BA40" i="239" s="1"/>
  <c r="AZ98" i="239"/>
  <c r="BA98" i="239" s="1"/>
  <c r="AZ51" i="239"/>
  <c r="BA51" i="239" s="1"/>
  <c r="AZ47" i="239"/>
  <c r="BA47" i="239" s="1"/>
  <c r="AZ43" i="239"/>
  <c r="BA43" i="239" s="1"/>
  <c r="AZ39" i="239"/>
  <c r="BA39" i="239" s="1"/>
  <c r="AZ97" i="239"/>
  <c r="BA97" i="239" s="1"/>
  <c r="AZ50" i="239"/>
  <c r="BA50" i="239" s="1"/>
  <c r="AZ46" i="239"/>
  <c r="BA46" i="239" s="1"/>
  <c r="AZ42" i="239"/>
  <c r="BA42" i="239" s="1"/>
  <c r="AZ38" i="239"/>
  <c r="BA38" i="239" s="1"/>
  <c r="AZ45" i="239"/>
  <c r="BA45" i="239" s="1"/>
  <c r="AZ32" i="239"/>
  <c r="BA32" i="239" s="1"/>
  <c r="AZ28" i="239"/>
  <c r="BA28" i="239" s="1"/>
  <c r="AZ24" i="239"/>
  <c r="BA24" i="239" s="1"/>
  <c r="AZ37" i="239"/>
  <c r="BA37" i="239" s="1"/>
  <c r="AZ41" i="239"/>
  <c r="BA41" i="239" s="1"/>
  <c r="AZ35" i="239"/>
  <c r="BA35" i="239" s="1"/>
  <c r="AZ34" i="239"/>
  <c r="BA34" i="239" s="1"/>
  <c r="AZ29" i="239"/>
  <c r="BA29" i="239" s="1"/>
  <c r="AZ25" i="239"/>
  <c r="BA25" i="239" s="1"/>
  <c r="AZ21" i="239"/>
  <c r="BA21" i="239" s="1"/>
  <c r="AZ17" i="239"/>
  <c r="BA17" i="239" s="1"/>
  <c r="AZ13" i="239"/>
  <c r="BA13" i="239" s="1"/>
  <c r="AZ31" i="239"/>
  <c r="BA31" i="239" s="1"/>
  <c r="AZ30" i="239"/>
  <c r="BA30" i="239" s="1"/>
  <c r="AZ26" i="239"/>
  <c r="BA26" i="239" s="1"/>
  <c r="AZ20" i="239"/>
  <c r="BA20" i="239" s="1"/>
  <c r="AZ16" i="239"/>
  <c r="BA16" i="239" s="1"/>
  <c r="AZ12" i="239"/>
  <c r="BA12" i="239" s="1"/>
  <c r="AZ36" i="239"/>
  <c r="BA36" i="239" s="1"/>
  <c r="AZ27" i="239"/>
  <c r="BA27" i="239" s="1"/>
  <c r="AZ19" i="239"/>
  <c r="BA19" i="239" s="1"/>
  <c r="AZ15" i="239"/>
  <c r="BA15" i="239" s="1"/>
  <c r="AZ96" i="239"/>
  <c r="BA96" i="239" s="1"/>
  <c r="AZ49" i="239"/>
  <c r="BA49" i="239" s="1"/>
  <c r="AZ22" i="239"/>
  <c r="BA22" i="239" s="1"/>
  <c r="AZ18" i="239"/>
  <c r="BA18" i="239" s="1"/>
  <c r="AZ14" i="239"/>
  <c r="BA14" i="239" s="1"/>
  <c r="AZ33" i="239"/>
  <c r="BA33" i="239" s="1"/>
  <c r="AZ10" i="239"/>
  <c r="BA10" i="239" s="1"/>
  <c r="AZ23" i="239"/>
  <c r="BA23" i="239" s="1"/>
  <c r="AZ9" i="239"/>
  <c r="BA9" i="239" s="1"/>
  <c r="AZ11" i="239"/>
  <c r="BA11" i="239" s="1"/>
  <c r="AZ8" i="239"/>
  <c r="BA8" i="239" s="1"/>
  <c r="AN17" i="238"/>
  <c r="AO17" i="238" s="1"/>
  <c r="AZ17" i="238"/>
  <c r="BA17" i="238" s="1"/>
  <c r="AN27" i="238"/>
  <c r="AO27" i="238" s="1"/>
  <c r="AN35" i="238"/>
  <c r="AO35" i="238" s="1"/>
  <c r="AT37" i="238"/>
  <c r="AU37" i="238" s="1"/>
  <c r="AW38" i="238"/>
  <c r="AX38" i="238" s="1"/>
  <c r="AZ41" i="238"/>
  <c r="BA41" i="238" s="1"/>
  <c r="AT44" i="238"/>
  <c r="AU44" i="238" s="1"/>
  <c r="AK49" i="238"/>
  <c r="AL49" i="238" s="1"/>
  <c r="AH97" i="238"/>
  <c r="AI97" i="238" s="1"/>
  <c r="AN98" i="238"/>
  <c r="AO98" i="238" s="1"/>
  <c r="AN51" i="238"/>
  <c r="AO51" i="238" s="1"/>
  <c r="AN47" i="238"/>
  <c r="AO47" i="238" s="1"/>
  <c r="AN43" i="238"/>
  <c r="AO43" i="238" s="1"/>
  <c r="AN97" i="238"/>
  <c r="AO97" i="238" s="1"/>
  <c r="AN50" i="238"/>
  <c r="AO50" i="238" s="1"/>
  <c r="AN48" i="238"/>
  <c r="AO48" i="238" s="1"/>
  <c r="AN96" i="238"/>
  <c r="AO96" i="238" s="1"/>
  <c r="AN40" i="238"/>
  <c r="AO40" i="238" s="1"/>
  <c r="AN36" i="238"/>
  <c r="AO36" i="238" s="1"/>
  <c r="AN32" i="238"/>
  <c r="AO32" i="238" s="1"/>
  <c r="AZ99" i="238"/>
  <c r="BA99" i="238" s="1"/>
  <c r="AZ52" i="238"/>
  <c r="BA52" i="238" s="1"/>
  <c r="AZ48" i="238"/>
  <c r="BA48" i="238" s="1"/>
  <c r="AZ98" i="238"/>
  <c r="BA98" i="238" s="1"/>
  <c r="AZ51" i="238"/>
  <c r="BA51" i="238" s="1"/>
  <c r="AZ40" i="238"/>
  <c r="BA40" i="238" s="1"/>
  <c r="AZ36" i="238"/>
  <c r="BA36" i="238" s="1"/>
  <c r="AZ32" i="238"/>
  <c r="BA32" i="238" s="1"/>
  <c r="AZ28" i="238"/>
  <c r="BA28" i="238" s="1"/>
  <c r="AZ24" i="238"/>
  <c r="BA24" i="238" s="1"/>
  <c r="AZ20" i="238"/>
  <c r="BA20" i="238" s="1"/>
  <c r="AZ16" i="238"/>
  <c r="BA16" i="238" s="1"/>
  <c r="AZ50" i="238"/>
  <c r="BA50" i="238" s="1"/>
  <c r="AZ39" i="238"/>
  <c r="BA39" i="238" s="1"/>
  <c r="AZ35" i="238"/>
  <c r="BA35" i="238" s="1"/>
  <c r="AZ31" i="238"/>
  <c r="BA31" i="238" s="1"/>
  <c r="AZ27" i="238"/>
  <c r="BA27" i="238" s="1"/>
  <c r="AZ23" i="238"/>
  <c r="BA23" i="238" s="1"/>
  <c r="AZ96" i="238"/>
  <c r="BA96" i="238" s="1"/>
  <c r="K100" i="238"/>
  <c r="AN10" i="238"/>
  <c r="AO10" i="238" s="1"/>
  <c r="AN14" i="238"/>
  <c r="AO14" i="238" s="1"/>
  <c r="AK19" i="238"/>
  <c r="AL19" i="238" s="1"/>
  <c r="AW20" i="238"/>
  <c r="AX20" i="238" s="1"/>
  <c r="AN21" i="238"/>
  <c r="AO21" i="238" s="1"/>
  <c r="AZ21" i="238"/>
  <c r="BA21" i="238" s="1"/>
  <c r="AN24" i="238"/>
  <c r="AO24" i="238" s="1"/>
  <c r="AH29" i="238"/>
  <c r="AI29" i="238" s="1"/>
  <c r="AT29" i="238"/>
  <c r="AU29" i="238" s="1"/>
  <c r="AT35" i="238"/>
  <c r="AU35" i="238" s="1"/>
  <c r="AT36" i="238"/>
  <c r="AU36" i="238" s="1"/>
  <c r="AH37" i="238"/>
  <c r="AI37" i="238" s="1"/>
  <c r="AW39" i="238"/>
  <c r="AX39" i="238" s="1"/>
  <c r="AK40" i="238"/>
  <c r="AL40" i="238" s="1"/>
  <c r="AN41" i="238"/>
  <c r="AO41" i="238" s="1"/>
  <c r="AN42" i="238"/>
  <c r="AO42" i="238" s="1"/>
  <c r="AN45" i="238"/>
  <c r="AO45" i="238" s="1"/>
  <c r="AZ46" i="238"/>
  <c r="BA46" i="238" s="1"/>
  <c r="AH48" i="238"/>
  <c r="AI48" i="238" s="1"/>
  <c r="AT51" i="238"/>
  <c r="AU51" i="238" s="1"/>
  <c r="AW8" i="239"/>
  <c r="AX8" i="239" s="1"/>
  <c r="AK8" i="239"/>
  <c r="AL8" i="239" s="1"/>
  <c r="AK9" i="239"/>
  <c r="AL9" i="239" s="1"/>
  <c r="AW9" i="239"/>
  <c r="AX9" i="239" s="1"/>
  <c r="AK97" i="239"/>
  <c r="AL97" i="239" s="1"/>
  <c r="AK50" i="239"/>
  <c r="AL50" i="239" s="1"/>
  <c r="AK46" i="239"/>
  <c r="AL46" i="239" s="1"/>
  <c r="AK42" i="239"/>
  <c r="AL42" i="239" s="1"/>
  <c r="AK96" i="239"/>
  <c r="AL96" i="239" s="1"/>
  <c r="AK49" i="239"/>
  <c r="AL49" i="239" s="1"/>
  <c r="AK45" i="239"/>
  <c r="AL45" i="239" s="1"/>
  <c r="AK41" i="239"/>
  <c r="AL41" i="239" s="1"/>
  <c r="AK37" i="239"/>
  <c r="AL37" i="239" s="1"/>
  <c r="AK99" i="239"/>
  <c r="AL99" i="239" s="1"/>
  <c r="AK52" i="239"/>
  <c r="AL52" i="239" s="1"/>
  <c r="AK48" i="239"/>
  <c r="AL48" i="239" s="1"/>
  <c r="AK44" i="239"/>
  <c r="AL44" i="239" s="1"/>
  <c r="AK40" i="239"/>
  <c r="AL40" i="239" s="1"/>
  <c r="AK36" i="239"/>
  <c r="AL36" i="239" s="1"/>
  <c r="AK34" i="239"/>
  <c r="AL34" i="239" s="1"/>
  <c r="AK30" i="239"/>
  <c r="AL30" i="239" s="1"/>
  <c r="AK26" i="239"/>
  <c r="AL26" i="239" s="1"/>
  <c r="AK51" i="239"/>
  <c r="AL51" i="239" s="1"/>
  <c r="AK33" i="239"/>
  <c r="AL33" i="239" s="1"/>
  <c r="AK47" i="239"/>
  <c r="AL47" i="239" s="1"/>
  <c r="AK35" i="239"/>
  <c r="AL35" i="239" s="1"/>
  <c r="AK98" i="239"/>
  <c r="AL98" i="239" s="1"/>
  <c r="AK38" i="239"/>
  <c r="AL38" i="239" s="1"/>
  <c r="AK29" i="239"/>
  <c r="AL29" i="239" s="1"/>
  <c r="AK23" i="239"/>
  <c r="AL23" i="239" s="1"/>
  <c r="AK19" i="239"/>
  <c r="AL19" i="239" s="1"/>
  <c r="AK15" i="239"/>
  <c r="AL15" i="239" s="1"/>
  <c r="AK11" i="239"/>
  <c r="AL11" i="239" s="1"/>
  <c r="AK22" i="239"/>
  <c r="AL22" i="239" s="1"/>
  <c r="AK18" i="239"/>
  <c r="AL18" i="239" s="1"/>
  <c r="AK14" i="239"/>
  <c r="AL14" i="239" s="1"/>
  <c r="AK10" i="239"/>
  <c r="AL10" i="239" s="1"/>
  <c r="AK43" i="239"/>
  <c r="AL43" i="239" s="1"/>
  <c r="AK21" i="239"/>
  <c r="AL21" i="239" s="1"/>
  <c r="AK17" i="239"/>
  <c r="AL17" i="239" s="1"/>
  <c r="AK39" i="239"/>
  <c r="AL39" i="239" s="1"/>
  <c r="AK20" i="239"/>
  <c r="AL20" i="239" s="1"/>
  <c r="AK16" i="239"/>
  <c r="AL16" i="239" s="1"/>
  <c r="AK31" i="239"/>
  <c r="AL31" i="239" s="1"/>
  <c r="AK24" i="239"/>
  <c r="AL24" i="239" s="1"/>
  <c r="AK32" i="239"/>
  <c r="AL32" i="239" s="1"/>
  <c r="AK28" i="239"/>
  <c r="AL28" i="239" s="1"/>
  <c r="AK13" i="239"/>
  <c r="AL13" i="239" s="1"/>
  <c r="AK27" i="239"/>
  <c r="AL27" i="239" s="1"/>
  <c r="AK12" i="239"/>
  <c r="AL12" i="239" s="1"/>
  <c r="AK25" i="239"/>
  <c r="AL25" i="239" s="1"/>
  <c r="AW96" i="239"/>
  <c r="AX96" i="239" s="1"/>
  <c r="AW49" i="239"/>
  <c r="AX49" i="239" s="1"/>
  <c r="AW45" i="239"/>
  <c r="AX45" i="239" s="1"/>
  <c r="AW41" i="239"/>
  <c r="AX41" i="239" s="1"/>
  <c r="AW99" i="239"/>
  <c r="AX99" i="239" s="1"/>
  <c r="AW52" i="239"/>
  <c r="AX52" i="239" s="1"/>
  <c r="AW48" i="239"/>
  <c r="AX48" i="239" s="1"/>
  <c r="AW44" i="239"/>
  <c r="AX44" i="239" s="1"/>
  <c r="AW40" i="239"/>
  <c r="AX40" i="239" s="1"/>
  <c r="AW98" i="239"/>
  <c r="AX98" i="239" s="1"/>
  <c r="AW51" i="239"/>
  <c r="AX51" i="239" s="1"/>
  <c r="AW47" i="239"/>
  <c r="AX47" i="239" s="1"/>
  <c r="AW43" i="239"/>
  <c r="AX43" i="239" s="1"/>
  <c r="AW39" i="239"/>
  <c r="AX39" i="239" s="1"/>
  <c r="AW35" i="239"/>
  <c r="AX35" i="239" s="1"/>
  <c r="AW36" i="239"/>
  <c r="AX36" i="239" s="1"/>
  <c r="AW33" i="239"/>
  <c r="AX33" i="239" s="1"/>
  <c r="AW29" i="239"/>
  <c r="AX29" i="239" s="1"/>
  <c r="AW25" i="239"/>
  <c r="AX25" i="239" s="1"/>
  <c r="AW46" i="239"/>
  <c r="AX46" i="239" s="1"/>
  <c r="AW37" i="239"/>
  <c r="AX37" i="239" s="1"/>
  <c r="AW97" i="239"/>
  <c r="AX97" i="239" s="1"/>
  <c r="AW50" i="239"/>
  <c r="AX50" i="239" s="1"/>
  <c r="AW24" i="239"/>
  <c r="AX24" i="239" s="1"/>
  <c r="AW22" i="239"/>
  <c r="AX22" i="239" s="1"/>
  <c r="AW18" i="239"/>
  <c r="AX18" i="239" s="1"/>
  <c r="AW14" i="239"/>
  <c r="AX14" i="239" s="1"/>
  <c r="AW10" i="239"/>
  <c r="AX10" i="239" s="1"/>
  <c r="AW34" i="239"/>
  <c r="AX34" i="239" s="1"/>
  <c r="AW32" i="239"/>
  <c r="AX32" i="239" s="1"/>
  <c r="AW21" i="239"/>
  <c r="AX21" i="239" s="1"/>
  <c r="AW17" i="239"/>
  <c r="AX17" i="239" s="1"/>
  <c r="AW13" i="239"/>
  <c r="AX13" i="239" s="1"/>
  <c r="AW38" i="239"/>
  <c r="AX38" i="239" s="1"/>
  <c r="AW31" i="239"/>
  <c r="AX31" i="239" s="1"/>
  <c r="AW26" i="239"/>
  <c r="AX26" i="239" s="1"/>
  <c r="AW20" i="239"/>
  <c r="AX20" i="239" s="1"/>
  <c r="AW16" i="239"/>
  <c r="AX16" i="239" s="1"/>
  <c r="AW27" i="239"/>
  <c r="AX27" i="239" s="1"/>
  <c r="AW19" i="239"/>
  <c r="AX19" i="239" s="1"/>
  <c r="AW15" i="239"/>
  <c r="AX15" i="239" s="1"/>
  <c r="AW11" i="239"/>
  <c r="AX11" i="239" s="1"/>
  <c r="AW30" i="239"/>
  <c r="AX30" i="239" s="1"/>
  <c r="AW42" i="239"/>
  <c r="AX42" i="239" s="1"/>
  <c r="AW23" i="239"/>
  <c r="AX23" i="239" s="1"/>
  <c r="AW28" i="239"/>
  <c r="AX28" i="239" s="1"/>
  <c r="AW12" i="239"/>
  <c r="AX12" i="239" s="1"/>
  <c r="K100" i="239"/>
  <c r="AQ18" i="239"/>
  <c r="AR18" i="239" s="1"/>
  <c r="AQ24" i="239"/>
  <c r="AR24" i="239" s="1"/>
  <c r="AQ10" i="239"/>
  <c r="AR10" i="239" s="1"/>
  <c r="AQ14" i="239"/>
  <c r="AR14" i="239" s="1"/>
  <c r="AQ21" i="239"/>
  <c r="AR21" i="239" s="1"/>
  <c r="AT24" i="239"/>
  <c r="AU24" i="239" s="1"/>
  <c r="AH30" i="239"/>
  <c r="AI30" i="239" s="1"/>
  <c r="AQ31" i="239"/>
  <c r="AR31" i="239" s="1"/>
  <c r="AH33" i="239"/>
  <c r="AI33" i="239" s="1"/>
  <c r="AQ52" i="239"/>
  <c r="AR52" i="239" s="1"/>
  <c r="AQ98" i="239"/>
  <c r="AR98" i="239" s="1"/>
  <c r="AQ97" i="239"/>
  <c r="AR97" i="239" s="1"/>
  <c r="AQ96" i="239"/>
  <c r="AR96" i="239" s="1"/>
  <c r="AQ49" i="239"/>
  <c r="AR49" i="239" s="1"/>
  <c r="AQ99" i="239"/>
  <c r="AR99" i="239" s="1"/>
  <c r="AQ50" i="239"/>
  <c r="AR50" i="239" s="1"/>
  <c r="AQ48" i="239"/>
  <c r="AR48" i="239" s="1"/>
  <c r="AQ42" i="239"/>
  <c r="AR42" i="239" s="1"/>
  <c r="AQ43" i="239"/>
  <c r="AR43" i="239" s="1"/>
  <c r="AQ35" i="239"/>
  <c r="AR35" i="239" s="1"/>
  <c r="AQ44" i="239"/>
  <c r="AR44" i="239" s="1"/>
  <c r="AQ45" i="239"/>
  <c r="AR45" i="239" s="1"/>
  <c r="AQ36" i="239"/>
  <c r="AR36" i="239" s="1"/>
  <c r="AQ39" i="239"/>
  <c r="AR39" i="239" s="1"/>
  <c r="AQ38" i="239"/>
  <c r="AR38" i="239" s="1"/>
  <c r="AQ33" i="239"/>
  <c r="AR33" i="239" s="1"/>
  <c r="AQ29" i="239"/>
  <c r="AR29" i="239" s="1"/>
  <c r="AQ51" i="239"/>
  <c r="AR51" i="239" s="1"/>
  <c r="AQ47" i="239"/>
  <c r="AR47" i="239" s="1"/>
  <c r="AQ41" i="239"/>
  <c r="AR41" i="239" s="1"/>
  <c r="AQ37" i="239"/>
  <c r="AR37" i="239" s="1"/>
  <c r="AQ32" i="239"/>
  <c r="AR32" i="239" s="1"/>
  <c r="AQ28" i="239"/>
  <c r="AR28" i="239" s="1"/>
  <c r="AQ26" i="239"/>
  <c r="AR26" i="239" s="1"/>
  <c r="AQ27" i="239"/>
  <c r="AR27" i="239" s="1"/>
  <c r="AQ34" i="239"/>
  <c r="AR34" i="239" s="1"/>
  <c r="AQ25" i="239"/>
  <c r="AR25" i="239" s="1"/>
  <c r="AV100" i="239"/>
  <c r="AT19" i="239"/>
  <c r="AQ22" i="239"/>
  <c r="AR22" i="239" s="1"/>
  <c r="AT27" i="239"/>
  <c r="AU27" i="239" s="1"/>
  <c r="AQ40" i="239"/>
  <c r="AR40" i="239" s="1"/>
  <c r="AQ46" i="239"/>
  <c r="AR46" i="239" s="1"/>
  <c r="AT47" i="239"/>
  <c r="AH98" i="239"/>
  <c r="AI98" i="239" s="1"/>
  <c r="AH51" i="239"/>
  <c r="AI51" i="239" s="1"/>
  <c r="AH47" i="239"/>
  <c r="AI47" i="239" s="1"/>
  <c r="AH43" i="239"/>
  <c r="AI43" i="239" s="1"/>
  <c r="AH39" i="239"/>
  <c r="AI39" i="239" s="1"/>
  <c r="AH97" i="239"/>
  <c r="AI97" i="239" s="1"/>
  <c r="AH50" i="239"/>
  <c r="AI50" i="239" s="1"/>
  <c r="AH46" i="239"/>
  <c r="AI46" i="239" s="1"/>
  <c r="AH42" i="239"/>
  <c r="AI42" i="239" s="1"/>
  <c r="AH38" i="239"/>
  <c r="AI38" i="239" s="1"/>
  <c r="AH96" i="239"/>
  <c r="AI96" i="239" s="1"/>
  <c r="AH49" i="239"/>
  <c r="AI49" i="239" s="1"/>
  <c r="AH45" i="239"/>
  <c r="AI45" i="239" s="1"/>
  <c r="AH41" i="239"/>
  <c r="AI41" i="239" s="1"/>
  <c r="AH37" i="239"/>
  <c r="AI37" i="239" s="1"/>
  <c r="AH44" i="239"/>
  <c r="AI44" i="239" s="1"/>
  <c r="AH31" i="239"/>
  <c r="AI31" i="239" s="1"/>
  <c r="AH27" i="239"/>
  <c r="AI27" i="239" s="1"/>
  <c r="AH52" i="239"/>
  <c r="AI52" i="239" s="1"/>
  <c r="AH36" i="239"/>
  <c r="AI36" i="239" s="1"/>
  <c r="AH34" i="239"/>
  <c r="AI34" i="239" s="1"/>
  <c r="AH40" i="239"/>
  <c r="AI40" i="239" s="1"/>
  <c r="AH99" i="239"/>
  <c r="AI99" i="239" s="1"/>
  <c r="AH48" i="239"/>
  <c r="AI48" i="239" s="1"/>
  <c r="AH35" i="239"/>
  <c r="AI35" i="239" s="1"/>
  <c r="AH20" i="239"/>
  <c r="AI20" i="239" s="1"/>
  <c r="AH16" i="239"/>
  <c r="AI16" i="239" s="1"/>
  <c r="AH12" i="239"/>
  <c r="AI12" i="239" s="1"/>
  <c r="AH32" i="239"/>
  <c r="AI32" i="239" s="1"/>
  <c r="AH29" i="239"/>
  <c r="AI29" i="239" s="1"/>
  <c r="AI24" i="239"/>
  <c r="AH23" i="239"/>
  <c r="AI23" i="239" s="1"/>
  <c r="AH19" i="239"/>
  <c r="AI19" i="239" s="1"/>
  <c r="AH15" i="239"/>
  <c r="AI15" i="239" s="1"/>
  <c r="AH11" i="239"/>
  <c r="AI11" i="239" s="1"/>
  <c r="AH22" i="239"/>
  <c r="AI22" i="239" s="1"/>
  <c r="AH18" i="239"/>
  <c r="AI18" i="239" s="1"/>
  <c r="AH26" i="239"/>
  <c r="AI26" i="239" s="1"/>
  <c r="AH21" i="239"/>
  <c r="AI21" i="239" s="1"/>
  <c r="AH17" i="239"/>
  <c r="AI17" i="239" s="1"/>
  <c r="AT97" i="239"/>
  <c r="AU97" i="239" s="1"/>
  <c r="AT96" i="239"/>
  <c r="AU96" i="239" s="1"/>
  <c r="AT99" i="239"/>
  <c r="AU99" i="239" s="1"/>
  <c r="AT52" i="239"/>
  <c r="AU52" i="239" s="1"/>
  <c r="AT98" i="239"/>
  <c r="AU98" i="239" s="1"/>
  <c r="AT42" i="239"/>
  <c r="AU42" i="239" s="1"/>
  <c r="AT35" i="239"/>
  <c r="AT49" i="239"/>
  <c r="AU49" i="239" s="1"/>
  <c r="AT44" i="239"/>
  <c r="AU44" i="239" s="1"/>
  <c r="AT43" i="239"/>
  <c r="AU43" i="239" s="1"/>
  <c r="AT36" i="239"/>
  <c r="AU36" i="239" s="1"/>
  <c r="AT45" i="239"/>
  <c r="AU45" i="239" s="1"/>
  <c r="AT40" i="239"/>
  <c r="AU40" i="239" s="1"/>
  <c r="AT39" i="239"/>
  <c r="AU39" i="239" s="1"/>
  <c r="AT38" i="239"/>
  <c r="AU38" i="239" s="1"/>
  <c r="AU47" i="239"/>
  <c r="AT46" i="239"/>
  <c r="AU46" i="239" s="1"/>
  <c r="AT32" i="239"/>
  <c r="AU32" i="239" s="1"/>
  <c r="AT50" i="239"/>
  <c r="AU50" i="239" s="1"/>
  <c r="AU35" i="239"/>
  <c r="AT31" i="239"/>
  <c r="AU31" i="239" s="1"/>
  <c r="AU19" i="239"/>
  <c r="AU11" i="239"/>
  <c r="AT37" i="239"/>
  <c r="AU37" i="239" s="1"/>
  <c r="AT23" i="239"/>
  <c r="AU23" i="239" s="1"/>
  <c r="AU22" i="239"/>
  <c r="AU18" i="239"/>
  <c r="AT41" i="239"/>
  <c r="AU41" i="239" s="1"/>
  <c r="AT34" i="239"/>
  <c r="AU34" i="239" s="1"/>
  <c r="AT28" i="239"/>
  <c r="AU28" i="239" s="1"/>
  <c r="AT25" i="239"/>
  <c r="AU25" i="239" s="1"/>
  <c r="AT33" i="239"/>
  <c r="AU33" i="239" s="1"/>
  <c r="AT30" i="239"/>
  <c r="AU30" i="239" s="1"/>
  <c r="AT26" i="239"/>
  <c r="AU26" i="239" s="1"/>
  <c r="AU16" i="239"/>
  <c r="AT12" i="239"/>
  <c r="AU12" i="239" s="1"/>
  <c r="AT17" i="239"/>
  <c r="AU17" i="239" s="1"/>
  <c r="AQ20" i="239"/>
  <c r="AR20" i="239" s="1"/>
  <c r="AT29" i="239"/>
  <c r="AU29" i="239" s="1"/>
  <c r="AD100" i="234"/>
  <c r="AF100" i="234"/>
  <c r="AV100" i="234"/>
  <c r="O59" i="186" s="1"/>
  <c r="K100" i="234"/>
  <c r="AM100" i="234"/>
  <c r="L59" i="186" s="1"/>
  <c r="AD100" i="235"/>
  <c r="K100" i="235"/>
  <c r="AV100" i="235"/>
  <c r="O60" i="186" s="1"/>
  <c r="AM100" i="235"/>
  <c r="L60" i="186" s="1"/>
  <c r="AF100" i="235"/>
  <c r="AM100" i="236"/>
  <c r="L61" i="186" s="1"/>
  <c r="AD100" i="236"/>
  <c r="AF100" i="236"/>
  <c r="K100" i="236"/>
  <c r="AV100" i="236"/>
  <c r="O61" i="186" s="1"/>
  <c r="AM100" i="237"/>
  <c r="K100" i="237"/>
  <c r="AN99" i="237"/>
  <c r="AO99" i="237" s="1"/>
  <c r="AN98" i="237"/>
  <c r="AO98" i="237" s="1"/>
  <c r="AZ99" i="237"/>
  <c r="BA99" i="237" s="1"/>
  <c r="AZ98" i="237"/>
  <c r="BA98" i="237" s="1"/>
  <c r="AH98" i="237"/>
  <c r="AI98" i="237" s="1"/>
  <c r="AH99" i="237"/>
  <c r="AI99" i="237" s="1"/>
  <c r="AT99" i="237"/>
  <c r="AU99" i="237" s="1"/>
  <c r="AT98" i="237"/>
  <c r="AU98" i="237" s="1"/>
  <c r="AQ98" i="237"/>
  <c r="AR98" i="237" s="1"/>
  <c r="AQ99" i="237"/>
  <c r="AR99" i="237" s="1"/>
  <c r="AD100" i="237"/>
  <c r="AK99" i="237"/>
  <c r="AL99" i="237" s="1"/>
  <c r="AK98" i="237"/>
  <c r="AL98" i="237" s="1"/>
  <c r="AW99" i="237"/>
  <c r="AX99" i="237" s="1"/>
  <c r="AW98" i="237"/>
  <c r="AX98" i="237" s="1"/>
  <c r="AV100" i="237"/>
  <c r="AD100" i="233"/>
  <c r="AF100" i="233"/>
  <c r="K100" i="233"/>
  <c r="AV100" i="233"/>
  <c r="O58" i="186" s="1"/>
  <c r="AM100" i="233"/>
  <c r="L58" i="186" s="1"/>
  <c r="AD100" i="232"/>
  <c r="K100" i="232"/>
  <c r="AV100" i="232"/>
  <c r="O57" i="186" s="1"/>
  <c r="AM100" i="232"/>
  <c r="L57" i="186" s="1"/>
  <c r="AF100" i="231"/>
  <c r="K100" i="231"/>
  <c r="AV100" i="231"/>
  <c r="O56" i="186" s="1"/>
  <c r="AM100" i="231"/>
  <c r="L56" i="186" s="1"/>
  <c r="AF128" i="230"/>
  <c r="K128" i="230"/>
  <c r="AV128" i="230"/>
  <c r="O55" i="186" s="1"/>
  <c r="AM128" i="230"/>
  <c r="L55" i="186" s="1"/>
  <c r="A47" i="35"/>
  <c r="A48" i="35"/>
  <c r="A49" i="35"/>
  <c r="A50" i="35"/>
  <c r="BB81" i="236" l="1"/>
  <c r="BB11" i="236"/>
  <c r="BB17" i="236"/>
  <c r="BB20" i="236"/>
  <c r="BB47" i="236"/>
  <c r="BB25" i="231"/>
  <c r="BB28" i="230"/>
  <c r="BB64" i="236"/>
  <c r="BB81" i="235"/>
  <c r="BB12" i="233"/>
  <c r="BB61" i="236"/>
  <c r="BB19" i="236"/>
  <c r="BB54" i="236"/>
  <c r="BB45" i="236"/>
  <c r="BB33" i="236"/>
  <c r="BB28" i="236"/>
  <c r="BB46" i="236"/>
  <c r="BB88" i="236"/>
  <c r="BB79" i="236"/>
  <c r="BB70" i="231"/>
  <c r="BB53" i="231"/>
  <c r="BB71" i="233"/>
  <c r="BB86" i="231"/>
  <c r="BB68" i="231"/>
  <c r="BB53" i="233"/>
  <c r="BB38" i="233"/>
  <c r="BB86" i="233"/>
  <c r="BB45" i="231"/>
  <c r="BB71" i="236"/>
  <c r="BB52" i="231"/>
  <c r="BB16" i="233"/>
  <c r="BB19" i="233"/>
  <c r="BB28" i="231"/>
  <c r="BB93" i="231"/>
  <c r="BB17" i="231"/>
  <c r="BB22" i="231"/>
  <c r="BB42" i="233"/>
  <c r="BB20" i="233"/>
  <c r="BB49" i="231"/>
  <c r="BB39" i="233"/>
  <c r="BB96" i="233"/>
  <c r="BB98" i="231"/>
  <c r="BB48" i="231"/>
  <c r="BB67" i="236"/>
  <c r="BB72" i="231"/>
  <c r="BB35" i="236"/>
  <c r="BB27" i="231"/>
  <c r="BB73" i="236"/>
  <c r="BB84" i="232"/>
  <c r="BB22" i="236"/>
  <c r="BB56" i="237"/>
  <c r="BB99" i="231"/>
  <c r="BB59" i="230"/>
  <c r="BB42" i="237"/>
  <c r="BB96" i="232"/>
  <c r="BB20" i="232"/>
  <c r="BB74" i="236"/>
  <c r="BB43" i="232"/>
  <c r="BB41" i="237"/>
  <c r="BB78" i="234"/>
  <c r="BB52" i="235"/>
  <c r="BB36" i="230"/>
  <c r="BB63" i="235"/>
  <c r="BB16" i="235"/>
  <c r="BB88" i="234"/>
  <c r="BB28" i="232"/>
  <c r="BB94" i="237"/>
  <c r="BB95" i="234"/>
  <c r="BB104" i="230"/>
  <c r="BB102" i="230"/>
  <c r="BB113" i="230"/>
  <c r="BB82" i="233"/>
  <c r="BB72" i="235"/>
  <c r="BB80" i="234"/>
  <c r="BB93" i="236"/>
  <c r="BB106" i="230"/>
  <c r="BB20" i="230"/>
  <c r="BB33" i="234"/>
  <c r="BB47" i="235"/>
  <c r="BB37" i="236"/>
  <c r="BB18" i="230"/>
  <c r="BB30" i="235"/>
  <c r="BB46" i="235"/>
  <c r="BB25" i="237"/>
  <c r="BB77" i="233"/>
  <c r="BB58" i="233"/>
  <c r="BB52" i="230"/>
  <c r="BB88" i="232"/>
  <c r="BB11" i="232"/>
  <c r="BB32" i="237"/>
  <c r="BB28" i="237"/>
  <c r="BB96" i="234"/>
  <c r="BB92" i="234"/>
  <c r="BB58" i="234"/>
  <c r="BB40" i="230"/>
  <c r="BB69" i="233"/>
  <c r="BB30" i="233"/>
  <c r="BB36" i="233"/>
  <c r="BB65" i="235"/>
  <c r="BB78" i="232"/>
  <c r="BB91" i="237"/>
  <c r="BB17" i="237"/>
  <c r="BB82" i="234"/>
  <c r="BB62" i="234"/>
  <c r="BB123" i="230"/>
  <c r="BB64" i="230"/>
  <c r="BB14" i="233"/>
  <c r="BB54" i="235"/>
  <c r="BB91" i="232"/>
  <c r="BB35" i="232"/>
  <c r="BB84" i="234"/>
  <c r="BB41" i="234"/>
  <c r="BB57" i="234"/>
  <c r="BB38" i="231"/>
  <c r="BB25" i="235"/>
  <c r="BB37" i="235"/>
  <c r="BB37" i="232"/>
  <c r="BB76" i="237"/>
  <c r="BB16" i="237"/>
  <c r="BB83" i="234"/>
  <c r="BB23" i="230"/>
  <c r="BB12" i="237"/>
  <c r="BB62" i="236"/>
  <c r="BB53" i="234"/>
  <c r="BB83" i="231"/>
  <c r="BB13" i="235"/>
  <c r="BB87" i="237"/>
  <c r="BB81" i="237"/>
  <c r="BB57" i="237"/>
  <c r="BB51" i="237"/>
  <c r="BB24" i="237"/>
  <c r="BB9" i="237"/>
  <c r="BB46" i="234"/>
  <c r="BB90" i="237"/>
  <c r="BB86" i="232"/>
  <c r="BB30" i="237"/>
  <c r="BB67" i="237"/>
  <c r="BB39" i="234"/>
  <c r="BB31" i="235"/>
  <c r="BB58" i="236"/>
  <c r="BB33" i="232"/>
  <c r="BB36" i="237"/>
  <c r="BB74" i="234"/>
  <c r="BB75" i="231"/>
  <c r="BB63" i="231"/>
  <c r="BB74" i="230"/>
  <c r="BB69" i="230"/>
  <c r="BB85" i="233"/>
  <c r="BB11" i="235"/>
  <c r="BB56" i="235"/>
  <c r="BB27" i="232"/>
  <c r="BB68" i="232"/>
  <c r="BB89" i="232"/>
  <c r="BB52" i="232"/>
  <c r="BB74" i="237"/>
  <c r="BB43" i="237"/>
  <c r="BB12" i="234"/>
  <c r="BB59" i="234"/>
  <c r="BB30" i="234"/>
  <c r="BB114" i="230"/>
  <c r="BB59" i="233"/>
  <c r="BB66" i="230"/>
  <c r="BB61" i="237"/>
  <c r="BB55" i="233"/>
  <c r="BB85" i="235"/>
  <c r="BB62" i="235"/>
  <c r="BB50" i="237"/>
  <c r="BB30" i="232"/>
  <c r="BB75" i="232"/>
  <c r="BB92" i="237"/>
  <c r="BB14" i="237"/>
  <c r="BB71" i="237"/>
  <c r="BB20" i="237"/>
  <c r="BB50" i="234"/>
  <c r="BB24" i="230"/>
  <c r="BB94" i="236"/>
  <c r="BB75" i="236"/>
  <c r="BB51" i="236"/>
  <c r="BB90" i="236"/>
  <c r="BB68" i="236"/>
  <c r="BB43" i="236"/>
  <c r="BB41" i="236"/>
  <c r="BB69" i="236"/>
  <c r="BB41" i="232"/>
  <c r="BB85" i="231"/>
  <c r="BB78" i="231"/>
  <c r="BB26" i="231"/>
  <c r="BB89" i="231"/>
  <c r="BB23" i="231"/>
  <c r="BB35" i="230"/>
  <c r="BB103" i="230"/>
  <c r="BB78" i="230"/>
  <c r="BB90" i="230"/>
  <c r="BB82" i="230"/>
  <c r="BB43" i="230"/>
  <c r="BB19" i="230"/>
  <c r="BB56" i="230"/>
  <c r="BB47" i="237"/>
  <c r="BB34" i="233"/>
  <c r="BB56" i="233"/>
  <c r="BB60" i="233"/>
  <c r="BB24" i="233"/>
  <c r="BB54" i="233"/>
  <c r="BB94" i="233"/>
  <c r="BB22" i="233"/>
  <c r="BB33" i="233"/>
  <c r="BB81" i="230"/>
  <c r="BB87" i="235"/>
  <c r="BB71" i="235"/>
  <c r="BB99" i="235"/>
  <c r="BB41" i="235"/>
  <c r="BB80" i="235"/>
  <c r="BB82" i="235"/>
  <c r="BB74" i="235"/>
  <c r="BB45" i="235"/>
  <c r="BB51" i="235"/>
  <c r="BB83" i="230"/>
  <c r="BB57" i="236"/>
  <c r="BB44" i="232"/>
  <c r="BB74" i="232"/>
  <c r="BB72" i="237"/>
  <c r="BB78" i="236"/>
  <c r="BB81" i="232"/>
  <c r="BB36" i="232"/>
  <c r="BB54" i="232"/>
  <c r="BB72" i="232"/>
  <c r="BB13" i="232"/>
  <c r="BB60" i="237"/>
  <c r="BB15" i="237"/>
  <c r="BB8" i="237"/>
  <c r="BB82" i="237"/>
  <c r="BB93" i="237"/>
  <c r="BB39" i="237"/>
  <c r="BB45" i="237"/>
  <c r="BB29" i="237"/>
  <c r="BB98" i="234"/>
  <c r="BB10" i="234"/>
  <c r="BB94" i="234"/>
  <c r="BB45" i="234"/>
  <c r="BB55" i="234"/>
  <c r="BB31" i="234"/>
  <c r="BB25" i="236"/>
  <c r="BB92" i="236"/>
  <c r="BB83" i="236"/>
  <c r="BB82" i="236"/>
  <c r="BB43" i="235"/>
  <c r="BB32" i="231"/>
  <c r="BB18" i="231"/>
  <c r="BB35" i="231"/>
  <c r="BB50" i="231"/>
  <c r="BB31" i="230"/>
  <c r="BB85" i="230"/>
  <c r="BB73" i="230"/>
  <c r="BB87" i="230"/>
  <c r="BB8" i="230"/>
  <c r="BB88" i="230"/>
  <c r="BB80" i="230"/>
  <c r="BB93" i="230"/>
  <c r="BB33" i="230"/>
  <c r="BB75" i="230"/>
  <c r="BB45" i="230"/>
  <c r="BB22" i="230"/>
  <c r="BB62" i="233"/>
  <c r="BB46" i="233"/>
  <c r="BB21" i="233"/>
  <c r="BB99" i="233"/>
  <c r="BB29" i="233"/>
  <c r="BB53" i="235"/>
  <c r="BB84" i="237"/>
  <c r="BB97" i="235"/>
  <c r="BB93" i="235"/>
  <c r="BB49" i="235"/>
  <c r="BB94" i="235"/>
  <c r="BB59" i="235"/>
  <c r="BB36" i="235"/>
  <c r="BB40" i="235"/>
  <c r="BB81" i="231"/>
  <c r="BB90" i="234"/>
  <c r="BB71" i="234"/>
  <c r="BB97" i="232"/>
  <c r="BB14" i="232"/>
  <c r="BB48" i="232"/>
  <c r="BB70" i="232"/>
  <c r="BB80" i="237"/>
  <c r="BB70" i="237"/>
  <c r="BB58" i="237"/>
  <c r="BB73" i="237"/>
  <c r="BB22" i="237"/>
  <c r="BB38" i="234"/>
  <c r="BB77" i="234"/>
  <c r="BB18" i="234"/>
  <c r="BB72" i="234"/>
  <c r="BB27" i="234"/>
  <c r="BB83" i="233"/>
  <c r="BB77" i="230"/>
  <c r="BB42" i="236"/>
  <c r="BB76" i="236"/>
  <c r="BB24" i="236"/>
  <c r="BB55" i="235"/>
  <c r="BB61" i="233"/>
  <c r="BB91" i="231"/>
  <c r="BB90" i="231"/>
  <c r="BB24" i="231"/>
  <c r="BB47" i="231"/>
  <c r="BB62" i="231"/>
  <c r="BB74" i="231"/>
  <c r="BB79" i="231"/>
  <c r="BB14" i="230"/>
  <c r="BB121" i="230"/>
  <c r="BB29" i="230"/>
  <c r="BB54" i="230"/>
  <c r="BB91" i="230"/>
  <c r="BB98" i="230"/>
  <c r="BB42" i="230"/>
  <c r="BB13" i="230"/>
  <c r="BB55" i="237"/>
  <c r="BB63" i="237"/>
  <c r="BB93" i="233"/>
  <c r="BB45" i="233"/>
  <c r="BB40" i="233"/>
  <c r="BB72" i="233"/>
  <c r="BB78" i="233"/>
  <c r="BB17" i="233"/>
  <c r="BB76" i="232"/>
  <c r="BB86" i="230"/>
  <c r="BB44" i="235"/>
  <c r="BB67" i="235"/>
  <c r="BB83" i="235"/>
  <c r="BB20" i="235"/>
  <c r="BB34" i="235"/>
  <c r="BB27" i="235"/>
  <c r="BB21" i="235"/>
  <c r="BB77" i="231"/>
  <c r="BB92" i="231"/>
  <c r="BB54" i="234"/>
  <c r="BB41" i="233"/>
  <c r="BB34" i="232"/>
  <c r="BB29" i="232"/>
  <c r="BB23" i="232"/>
  <c r="BB40" i="232"/>
  <c r="BB44" i="237"/>
  <c r="BB27" i="237"/>
  <c r="BB66" i="234"/>
  <c r="BB73" i="234"/>
  <c r="BB79" i="234"/>
  <c r="BB76" i="234"/>
  <c r="BB13" i="234"/>
  <c r="BB38" i="236"/>
  <c r="BB27" i="236"/>
  <c r="BB53" i="236"/>
  <c r="BB52" i="236"/>
  <c r="BB21" i="236"/>
  <c r="BB96" i="231"/>
  <c r="BB31" i="231"/>
  <c r="BB115" i="230"/>
  <c r="BB79" i="230"/>
  <c r="BB16" i="230"/>
  <c r="BB49" i="230"/>
  <c r="BB53" i="230"/>
  <c r="BB76" i="230"/>
  <c r="BB96" i="230"/>
  <c r="BB124" i="230"/>
  <c r="BB71" i="230"/>
  <c r="BB27" i="230"/>
  <c r="BB51" i="230"/>
  <c r="BB12" i="230"/>
  <c r="BB91" i="233"/>
  <c r="BB76" i="233"/>
  <c r="BB44" i="233"/>
  <c r="BB90" i="233"/>
  <c r="BB64" i="233"/>
  <c r="BB67" i="232"/>
  <c r="BB60" i="232"/>
  <c r="BB57" i="235"/>
  <c r="BB61" i="235"/>
  <c r="BB10" i="235"/>
  <c r="BB90" i="235"/>
  <c r="BB96" i="235"/>
  <c r="BB33" i="235"/>
  <c r="BB15" i="235"/>
  <c r="BB14" i="235"/>
  <c r="BB15" i="231"/>
  <c r="BB14" i="231"/>
  <c r="BB50" i="232"/>
  <c r="BB19" i="232"/>
  <c r="BB68" i="237"/>
  <c r="BB70" i="236"/>
  <c r="BB66" i="233"/>
  <c r="BB59" i="232"/>
  <c r="BB49" i="232"/>
  <c r="BB18" i="232"/>
  <c r="BB39" i="232"/>
  <c r="BB85" i="232"/>
  <c r="BB79" i="237"/>
  <c r="BB59" i="237"/>
  <c r="BB35" i="237"/>
  <c r="BB54" i="237"/>
  <c r="BB38" i="237"/>
  <c r="BB13" i="237"/>
  <c r="BB65" i="234"/>
  <c r="BB70" i="234"/>
  <c r="BB56" i="234"/>
  <c r="BB85" i="234"/>
  <c r="BB51" i="234"/>
  <c r="BB36" i="234"/>
  <c r="BB35" i="234"/>
  <c r="BB42" i="234"/>
  <c r="BB67" i="234"/>
  <c r="BB20" i="234"/>
  <c r="BB105" i="230"/>
  <c r="BB44" i="236"/>
  <c r="BB40" i="236"/>
  <c r="BB13" i="231"/>
  <c r="BB21" i="231"/>
  <c r="BB67" i="231"/>
  <c r="BB71" i="231"/>
  <c r="BB87" i="231"/>
  <c r="BB37" i="231"/>
  <c r="BB29" i="231"/>
  <c r="BB65" i="230"/>
  <c r="BB112" i="230"/>
  <c r="BB21" i="230"/>
  <c r="BB48" i="230"/>
  <c r="BB84" i="230"/>
  <c r="BB122" i="230"/>
  <c r="BB9" i="230"/>
  <c r="BB69" i="235"/>
  <c r="BB57" i="233"/>
  <c r="BB50" i="233"/>
  <c r="BB95" i="233"/>
  <c r="BB98" i="233"/>
  <c r="BB84" i="233"/>
  <c r="BB88" i="233"/>
  <c r="BB43" i="233"/>
  <c r="BB15" i="230"/>
  <c r="BB32" i="235"/>
  <c r="BB35" i="235"/>
  <c r="BB77" i="235"/>
  <c r="BB58" i="235"/>
  <c r="BB92" i="232"/>
  <c r="BB56" i="232"/>
  <c r="BB9" i="231"/>
  <c r="BB82" i="232"/>
  <c r="BB53" i="232"/>
  <c r="BB16" i="232"/>
  <c r="BB73" i="232"/>
  <c r="BB93" i="232"/>
  <c r="BB38" i="232"/>
  <c r="BB22" i="232"/>
  <c r="BB96" i="237"/>
  <c r="BB40" i="237"/>
  <c r="BB34" i="237"/>
  <c r="BB53" i="237"/>
  <c r="BB19" i="237"/>
  <c r="BB26" i="237"/>
  <c r="BB65" i="237"/>
  <c r="BB52" i="237"/>
  <c r="BB89" i="236"/>
  <c r="BB92" i="235"/>
  <c r="BB86" i="234"/>
  <c r="BB60" i="234"/>
  <c r="BB44" i="234"/>
  <c r="BB48" i="234"/>
  <c r="BB24" i="234"/>
  <c r="BB15" i="234"/>
  <c r="BB80" i="236"/>
  <c r="BB91" i="236"/>
  <c r="BB18" i="236"/>
  <c r="BB39" i="236"/>
  <c r="BB30" i="236"/>
  <c r="BB11" i="231"/>
  <c r="BB43" i="231"/>
  <c r="BB76" i="231"/>
  <c r="BB19" i="231"/>
  <c r="BB64" i="231"/>
  <c r="BB61" i="231"/>
  <c r="BB84" i="231"/>
  <c r="BB16" i="231"/>
  <c r="BB110" i="230"/>
  <c r="BB109" i="230"/>
  <c r="BB70" i="230"/>
  <c r="BB11" i="230"/>
  <c r="BB46" i="230"/>
  <c r="BB120" i="230"/>
  <c r="BB38" i="230"/>
  <c r="BB89" i="230"/>
  <c r="BB119" i="230"/>
  <c r="BB62" i="230"/>
  <c r="BB39" i="230"/>
  <c r="BB47" i="230"/>
  <c r="BB67" i="230"/>
  <c r="BB95" i="237"/>
  <c r="BB77" i="237"/>
  <c r="BB47" i="233"/>
  <c r="BB48" i="233"/>
  <c r="BB87" i="233"/>
  <c r="BB97" i="233"/>
  <c r="BB79" i="233"/>
  <c r="BB81" i="233"/>
  <c r="BB37" i="233"/>
  <c r="BB26" i="232"/>
  <c r="BB42" i="232"/>
  <c r="BB45" i="232"/>
  <c r="BB66" i="235"/>
  <c r="BB84" i="235"/>
  <c r="BB64" i="235"/>
  <c r="BB38" i="235"/>
  <c r="BB76" i="235"/>
  <c r="BB86" i="235"/>
  <c r="BB19" i="235"/>
  <c r="BB32" i="232"/>
  <c r="BB51" i="232"/>
  <c r="BB64" i="237"/>
  <c r="BB97" i="234"/>
  <c r="BB49" i="234"/>
  <c r="BB75" i="234"/>
  <c r="BB61" i="234"/>
  <c r="BB61" i="232"/>
  <c r="BB47" i="232"/>
  <c r="BB12" i="232"/>
  <c r="BB71" i="232"/>
  <c r="BB90" i="232"/>
  <c r="BB21" i="232"/>
  <c r="BB77" i="232"/>
  <c r="BB33" i="231"/>
  <c r="BB23" i="237"/>
  <c r="BB49" i="237"/>
  <c r="BB89" i="234"/>
  <c r="BB21" i="234"/>
  <c r="BB34" i="234"/>
  <c r="BB43" i="234"/>
  <c r="BB69" i="234"/>
  <c r="BB37" i="234"/>
  <c r="BB19" i="234"/>
  <c r="BB55" i="231"/>
  <c r="BB20" i="231"/>
  <c r="BB68" i="230"/>
  <c r="BB25" i="230"/>
  <c r="BB100" i="230"/>
  <c r="BB117" i="230"/>
  <c r="BB32" i="230"/>
  <c r="BB72" i="230"/>
  <c r="BB116" i="230"/>
  <c r="BB60" i="230"/>
  <c r="BB34" i="230"/>
  <c r="BB44" i="230"/>
  <c r="BB32" i="233"/>
  <c r="BB68" i="233"/>
  <c r="BB89" i="233"/>
  <c r="BB67" i="233"/>
  <c r="BB80" i="233"/>
  <c r="BB70" i="233"/>
  <c r="BB74" i="233"/>
  <c r="BB13" i="233"/>
  <c r="BB25" i="233"/>
  <c r="BB41" i="230"/>
  <c r="BB68" i="235"/>
  <c r="BB79" i="235"/>
  <c r="BB91" i="235"/>
  <c r="BB29" i="235"/>
  <c r="BB42" i="235"/>
  <c r="BB98" i="232"/>
  <c r="BB95" i="232"/>
  <c r="BB58" i="232"/>
  <c r="BB99" i="232"/>
  <c r="BB25" i="232"/>
  <c r="BB10" i="232"/>
  <c r="BB64" i="232"/>
  <c r="BB94" i="232"/>
  <c r="BB24" i="232"/>
  <c r="BB62" i="237"/>
  <c r="BB10" i="237"/>
  <c r="BB46" i="237"/>
  <c r="BB66" i="237"/>
  <c r="BB48" i="237"/>
  <c r="BB86" i="236"/>
  <c r="BB23" i="234"/>
  <c r="BB29" i="234"/>
  <c r="BB68" i="234"/>
  <c r="BB25" i="234"/>
  <c r="BB14" i="234"/>
  <c r="BB10" i="236"/>
  <c r="BB85" i="236"/>
  <c r="BB49" i="236"/>
  <c r="BB99" i="236"/>
  <c r="BB87" i="236"/>
  <c r="BB12" i="236"/>
  <c r="BB66" i="236"/>
  <c r="BB26" i="236"/>
  <c r="BB28" i="233"/>
  <c r="BB41" i="231"/>
  <c r="BB66" i="231"/>
  <c r="BB59" i="231"/>
  <c r="BB12" i="231"/>
  <c r="BB63" i="230"/>
  <c r="BB48" i="236"/>
  <c r="BB56" i="236"/>
  <c r="BB63" i="236"/>
  <c r="BB32" i="236"/>
  <c r="BB15" i="236"/>
  <c r="BB23" i="236"/>
  <c r="BB26" i="235"/>
  <c r="BB99" i="234"/>
  <c r="BB40" i="231"/>
  <c r="BB54" i="231"/>
  <c r="BB51" i="231"/>
  <c r="BB10" i="231"/>
  <c r="BB55" i="230"/>
  <c r="BB61" i="230"/>
  <c r="BB99" i="230"/>
  <c r="BB111" i="230"/>
  <c r="BB50" i="230"/>
  <c r="BB52" i="234"/>
  <c r="BB51" i="233"/>
  <c r="BB75" i="233"/>
  <c r="BB26" i="230"/>
  <c r="BB95" i="235"/>
  <c r="BB23" i="235"/>
  <c r="BB75" i="235"/>
  <c r="BB50" i="235"/>
  <c r="BB28" i="235"/>
  <c r="BB92" i="230"/>
  <c r="BB81" i="234"/>
  <c r="BB73" i="231"/>
  <c r="BB31" i="237"/>
  <c r="BB57" i="232"/>
  <c r="BB66" i="232"/>
  <c r="BB75" i="237"/>
  <c r="BB97" i="237"/>
  <c r="BB37" i="237"/>
  <c r="BB21" i="237"/>
  <c r="BB36" i="236"/>
  <c r="BB91" i="234"/>
  <c r="BB16" i="234"/>
  <c r="BB32" i="234"/>
  <c r="BB63" i="234"/>
  <c r="BB98" i="236"/>
  <c r="BB72" i="236"/>
  <c r="BB65" i="236"/>
  <c r="BB97" i="236"/>
  <c r="BB60" i="236"/>
  <c r="BB16" i="236"/>
  <c r="BB14" i="236"/>
  <c r="BB65" i="232"/>
  <c r="BB88" i="231"/>
  <c r="BB97" i="231"/>
  <c r="BB44" i="231"/>
  <c r="BB57" i="231"/>
  <c r="BB46" i="231"/>
  <c r="BB65" i="231"/>
  <c r="BB10" i="230"/>
  <c r="BB95" i="230"/>
  <c r="BB30" i="230"/>
  <c r="BB58" i="230"/>
  <c r="BB97" i="230"/>
  <c r="BB125" i="230"/>
  <c r="BB108" i="230"/>
  <c r="BB101" i="230"/>
  <c r="BB37" i="230"/>
  <c r="BB69" i="237"/>
  <c r="BB17" i="235"/>
  <c r="BB10" i="233"/>
  <c r="BB23" i="233"/>
  <c r="BB11" i="233"/>
  <c r="BB52" i="233"/>
  <c r="BB63" i="233"/>
  <c r="BB26" i="233"/>
  <c r="BB18" i="233"/>
  <c r="BB56" i="231"/>
  <c r="BB17" i="230"/>
  <c r="BB78" i="235"/>
  <c r="BB89" i="235"/>
  <c r="BB39" i="235"/>
  <c r="BB98" i="235"/>
  <c r="BB73" i="235"/>
  <c r="BB12" i="235"/>
  <c r="BB48" i="235"/>
  <c r="BB80" i="231"/>
  <c r="BB84" i="236"/>
  <c r="BB39" i="231"/>
  <c r="BB73" i="233"/>
  <c r="BB87" i="232"/>
  <c r="BB79" i="232"/>
  <c r="BB80" i="232"/>
  <c r="BB85" i="237"/>
  <c r="BB88" i="237"/>
  <c r="BB89" i="237"/>
  <c r="BB18" i="237"/>
  <c r="BB78" i="237"/>
  <c r="BB22" i="234"/>
  <c r="BB47" i="234"/>
  <c r="BB26" i="234"/>
  <c r="BB11" i="234"/>
  <c r="BB87" i="234"/>
  <c r="BB94" i="230"/>
  <c r="BB77" i="236"/>
  <c r="BB29" i="236"/>
  <c r="BB59" i="236"/>
  <c r="BB34" i="236"/>
  <c r="BB95" i="236"/>
  <c r="BB50" i="236"/>
  <c r="BB31" i="236"/>
  <c r="BB13" i="236"/>
  <c r="BB24" i="235"/>
  <c r="BB27" i="233"/>
  <c r="BB31" i="232"/>
  <c r="BB34" i="231"/>
  <c r="BB82" i="231"/>
  <c r="BB69" i="231"/>
  <c r="BB95" i="231"/>
  <c r="BB107" i="230"/>
  <c r="BB57" i="230"/>
  <c r="BB118" i="230"/>
  <c r="BB49" i="233"/>
  <c r="BB65" i="233"/>
  <c r="BB92" i="233"/>
  <c r="BB31" i="233"/>
  <c r="BB15" i="233"/>
  <c r="BB83" i="232"/>
  <c r="BB70" i="235"/>
  <c r="BB22" i="235"/>
  <c r="BB60" i="235"/>
  <c r="BB18" i="235"/>
  <c r="BB36" i="231"/>
  <c r="BB94" i="231"/>
  <c r="BB17" i="234"/>
  <c r="BB17" i="232"/>
  <c r="BB64" i="234"/>
  <c r="BB93" i="234"/>
  <c r="BB69" i="232"/>
  <c r="BB46" i="232"/>
  <c r="BB62" i="232"/>
  <c r="BB15" i="232"/>
  <c r="BB63" i="232"/>
  <c r="BB83" i="237"/>
  <c r="BB86" i="237"/>
  <c r="BB11" i="237"/>
  <c r="BB33" i="237"/>
  <c r="BB88" i="235"/>
  <c r="BB40" i="234"/>
  <c r="BB35" i="233"/>
  <c r="BB9" i="234"/>
  <c r="BB8" i="234"/>
  <c r="BB8" i="232"/>
  <c r="BB8" i="236"/>
  <c r="BB9" i="232"/>
  <c r="BB8" i="233"/>
  <c r="BB9" i="233"/>
  <c r="BB9" i="236"/>
  <c r="BB8" i="235"/>
  <c r="BB126" i="230"/>
  <c r="BB127" i="230"/>
  <c r="BB8" i="231"/>
  <c r="BB9" i="235"/>
  <c r="BB69" i="239"/>
  <c r="BB62" i="239"/>
  <c r="BB92" i="239"/>
  <c r="BB93" i="239"/>
  <c r="BB87" i="239"/>
  <c r="BB55" i="239"/>
  <c r="BB59" i="239"/>
  <c r="BB58" i="239"/>
  <c r="BB65" i="239"/>
  <c r="BB68" i="239"/>
  <c r="BB85" i="239"/>
  <c r="BB77" i="239"/>
  <c r="BB73" i="239"/>
  <c r="BB56" i="239"/>
  <c r="BB84" i="239"/>
  <c r="BB63" i="239"/>
  <c r="BB67" i="239"/>
  <c r="BB57" i="239"/>
  <c r="BB79" i="239"/>
  <c r="BB83" i="239"/>
  <c r="BB81" i="239"/>
  <c r="BB88" i="239"/>
  <c r="BB89" i="239"/>
  <c r="BB64" i="239"/>
  <c r="BB66" i="239"/>
  <c r="BB80" i="239"/>
  <c r="BB91" i="239"/>
  <c r="BB70" i="239"/>
  <c r="BB53" i="239"/>
  <c r="BB61" i="239"/>
  <c r="BB78" i="239"/>
  <c r="BB86" i="239"/>
  <c r="BB71" i="239"/>
  <c r="BB95" i="239"/>
  <c r="BB94" i="239"/>
  <c r="BB76" i="239"/>
  <c r="BB74" i="239"/>
  <c r="BB60" i="239"/>
  <c r="BB75" i="239"/>
  <c r="BB54" i="239"/>
  <c r="BB90" i="239"/>
  <c r="BB72" i="239"/>
  <c r="BB82" i="239"/>
  <c r="BB57" i="238"/>
  <c r="BB61" i="238"/>
  <c r="BB87" i="238"/>
  <c r="BB88" i="238"/>
  <c r="BB59" i="238"/>
  <c r="BB94" i="238"/>
  <c r="BB65" i="238"/>
  <c r="BB53" i="238"/>
  <c r="BB70" i="238"/>
  <c r="BB80" i="238"/>
  <c r="BB93" i="238"/>
  <c r="BB73" i="238"/>
  <c r="BB89" i="238"/>
  <c r="BB74" i="238"/>
  <c r="BB76" i="238"/>
  <c r="BB84" i="238"/>
  <c r="BB55" i="238"/>
  <c r="BB67" i="238"/>
  <c r="BB82" i="238"/>
  <c r="BB58" i="238"/>
  <c r="BB56" i="238"/>
  <c r="BB54" i="238"/>
  <c r="BB77" i="238"/>
  <c r="BB60" i="238"/>
  <c r="BB72" i="238"/>
  <c r="BB85" i="238"/>
  <c r="BB71" i="238"/>
  <c r="BB81" i="238"/>
  <c r="BB68" i="238"/>
  <c r="BB78" i="238"/>
  <c r="BB90" i="238"/>
  <c r="BB92" i="238"/>
  <c r="BB91" i="238"/>
  <c r="BB95" i="238"/>
  <c r="BB64" i="238"/>
  <c r="BB86" i="238"/>
  <c r="BB83" i="238"/>
  <c r="BB66" i="238"/>
  <c r="BB62" i="238"/>
  <c r="BB63" i="238"/>
  <c r="BB69" i="238"/>
  <c r="BB75" i="238"/>
  <c r="BB79" i="238"/>
  <c r="BB31" i="239"/>
  <c r="BB97" i="238"/>
  <c r="BB18" i="239"/>
  <c r="BB42" i="238"/>
  <c r="BB47" i="238"/>
  <c r="BB13" i="239"/>
  <c r="BB12" i="238"/>
  <c r="AI100" i="238"/>
  <c r="BB36" i="239"/>
  <c r="BB47" i="239"/>
  <c r="BB45" i="238"/>
  <c r="BB10" i="239"/>
  <c r="AU100" i="239"/>
  <c r="BB48" i="239"/>
  <c r="BB48" i="238"/>
  <c r="BB14" i="239"/>
  <c r="BB35" i="239"/>
  <c r="BB41" i="239"/>
  <c r="BB30" i="238"/>
  <c r="AU100" i="238"/>
  <c r="BB97" i="239"/>
  <c r="BB21" i="238"/>
  <c r="BB14" i="238"/>
  <c r="BB26" i="239"/>
  <c r="BB38" i="239"/>
  <c r="BB32" i="238"/>
  <c r="BA100" i="239"/>
  <c r="AX100" i="239"/>
  <c r="BB36" i="238"/>
  <c r="BB43" i="238"/>
  <c r="BB11" i="239"/>
  <c r="AI100" i="239"/>
  <c r="BB40" i="239"/>
  <c r="BB9" i="239"/>
  <c r="BB23" i="238"/>
  <c r="BB99" i="238"/>
  <c r="BB9" i="238"/>
  <c r="BB39" i="239"/>
  <c r="BB38" i="238"/>
  <c r="BB27" i="238"/>
  <c r="BB18" i="238"/>
  <c r="AL100" i="238"/>
  <c r="BB13" i="238"/>
  <c r="BB28" i="239"/>
  <c r="BB51" i="239"/>
  <c r="BB35" i="238"/>
  <c r="BB27" i="239"/>
  <c r="BB50" i="239"/>
  <c r="BB99" i="239"/>
  <c r="AR100" i="239"/>
  <c r="AL100" i="239"/>
  <c r="BB8" i="239"/>
  <c r="BB39" i="238"/>
  <c r="BB29" i="238"/>
  <c r="BB28" i="238"/>
  <c r="BB46" i="238"/>
  <c r="BB44" i="238"/>
  <c r="BB96" i="238"/>
  <c r="BB25" i="239"/>
  <c r="BB30" i="239"/>
  <c r="BB34" i="239"/>
  <c r="BB16" i="238"/>
  <c r="BB10" i="238"/>
  <c r="BB51" i="238"/>
  <c r="AX100" i="238"/>
  <c r="BB20" i="239"/>
  <c r="BB98" i="238"/>
  <c r="BB50" i="238"/>
  <c r="BB22" i="239"/>
  <c r="BB16" i="239"/>
  <c r="BB37" i="239"/>
  <c r="BB37" i="238"/>
  <c r="AO100" i="239"/>
  <c r="BB11" i="238"/>
  <c r="AO100" i="238"/>
  <c r="BB15" i="239"/>
  <c r="BB33" i="239"/>
  <c r="BB49" i="239"/>
  <c r="BB24" i="238"/>
  <c r="BB26" i="238"/>
  <c r="BB52" i="239"/>
  <c r="BB17" i="239"/>
  <c r="BB19" i="239"/>
  <c r="BB25" i="238"/>
  <c r="BB20" i="238"/>
  <c r="BB15" i="238"/>
  <c r="AR100" i="238"/>
  <c r="BB32" i="239"/>
  <c r="BB49" i="238"/>
  <c r="BB29" i="239"/>
  <c r="BB42" i="239"/>
  <c r="BB45" i="239"/>
  <c r="BB41" i="238"/>
  <c r="BB52" i="238"/>
  <c r="BB21" i="239"/>
  <c r="BB23" i="239"/>
  <c r="BB12" i="239"/>
  <c r="BB43" i="239"/>
  <c r="BB17" i="238"/>
  <c r="BB31" i="238"/>
  <c r="BB34" i="238"/>
  <c r="BB24" i="239"/>
  <c r="BB44" i="239"/>
  <c r="BB46" i="239"/>
  <c r="BB98" i="239"/>
  <c r="BB96" i="239"/>
  <c r="BB40" i="238"/>
  <c r="BA100" i="238"/>
  <c r="BB33" i="238"/>
  <c r="BB19" i="238"/>
  <c r="BB22" i="238"/>
  <c r="BB8" i="238"/>
  <c r="AL100" i="237"/>
  <c r="AL100" i="236"/>
  <c r="BB98" i="237"/>
  <c r="BA100" i="237"/>
  <c r="AI100" i="236"/>
  <c r="AR100" i="235"/>
  <c r="AO100" i="234"/>
  <c r="AI100" i="234"/>
  <c r="BB99" i="237"/>
  <c r="AX100" i="235"/>
  <c r="AI100" i="237"/>
  <c r="AU100" i="237"/>
  <c r="BA100" i="234"/>
  <c r="AX100" i="236"/>
  <c r="AR100" i="236"/>
  <c r="AX100" i="234"/>
  <c r="AU100" i="236"/>
  <c r="BA100" i="235"/>
  <c r="AL100" i="235"/>
  <c r="BA100" i="236"/>
  <c r="AO100" i="236"/>
  <c r="AO100" i="235"/>
  <c r="AU100" i="235"/>
  <c r="AL100" i="234"/>
  <c r="AR100" i="234"/>
  <c r="AO100" i="237"/>
  <c r="AI100" i="235"/>
  <c r="AU100" i="234"/>
  <c r="AX100" i="237"/>
  <c r="AR100" i="237"/>
  <c r="AO100" i="233"/>
  <c r="BA100" i="233"/>
  <c r="AX100" i="233"/>
  <c r="AL100" i="233"/>
  <c r="AI100" i="233"/>
  <c r="AR100" i="233"/>
  <c r="AU100" i="233"/>
  <c r="AI100" i="232"/>
  <c r="AX100" i="232"/>
  <c r="AL100" i="232"/>
  <c r="AR100" i="232"/>
  <c r="BA100" i="232"/>
  <c r="AU100" i="232"/>
  <c r="AO100" i="232"/>
  <c r="AX100" i="231"/>
  <c r="AI100" i="231"/>
  <c r="AL100" i="231"/>
  <c r="AU100" i="231"/>
  <c r="BA100" i="231"/>
  <c r="AR100" i="231"/>
  <c r="AO100" i="231"/>
  <c r="AO128" i="230"/>
  <c r="AI128" i="230"/>
  <c r="AX128" i="230"/>
  <c r="AU128" i="230"/>
  <c r="BA128" i="230"/>
  <c r="AR128" i="230"/>
  <c r="AL128" i="230"/>
  <c r="X4" i="211"/>
  <c r="X4" i="212"/>
  <c r="X4" i="213"/>
  <c r="X4" i="217"/>
  <c r="X4" i="218"/>
  <c r="X4" i="219"/>
  <c r="X4" i="220"/>
  <c r="X4" i="221"/>
  <c r="X4" i="222"/>
  <c r="X4" i="223"/>
  <c r="X4" i="224"/>
  <c r="X4" i="228"/>
  <c r="X4" i="207"/>
  <c r="X4" i="225"/>
  <c r="W98" i="219" l="1"/>
  <c r="W67" i="219"/>
  <c r="W56" i="219"/>
  <c r="W49" i="219"/>
  <c r="W39" i="219"/>
  <c r="W26" i="219"/>
  <c r="W11" i="219"/>
  <c r="W68" i="219"/>
  <c r="W40" i="219"/>
  <c r="W27" i="219"/>
  <c r="W12" i="219"/>
  <c r="W84" i="219"/>
  <c r="W71" i="219"/>
  <c r="W50" i="219"/>
  <c r="W46" i="219"/>
  <c r="W32" i="219"/>
  <c r="W19" i="219"/>
  <c r="W85" i="219"/>
  <c r="W73" i="219"/>
  <c r="W59" i="219"/>
  <c r="W58" i="219"/>
  <c r="W55" i="219"/>
  <c r="W54" i="219"/>
  <c r="W53" i="219"/>
  <c r="W52" i="219"/>
  <c r="W34" i="219"/>
  <c r="W20" i="219"/>
  <c r="W13" i="219"/>
  <c r="W10" i="219"/>
  <c r="W9" i="219"/>
  <c r="W97" i="219"/>
  <c r="W96" i="219"/>
  <c r="W88" i="219"/>
  <c r="W79" i="219"/>
  <c r="W70" i="219"/>
  <c r="W45" i="219"/>
  <c r="W31" i="219"/>
  <c r="W75" i="219"/>
  <c r="W60" i="219"/>
  <c r="W93" i="219"/>
  <c r="W90" i="219"/>
  <c r="W78" i="219"/>
  <c r="W63" i="219"/>
  <c r="W16" i="219"/>
  <c r="W8" i="219"/>
  <c r="W48" i="219"/>
  <c r="W47" i="219"/>
  <c r="W43" i="219"/>
  <c r="W37" i="219"/>
  <c r="W33" i="219"/>
  <c r="W29" i="219"/>
  <c r="W23" i="219"/>
  <c r="W95" i="219"/>
  <c r="W86" i="219"/>
  <c r="W83" i="219"/>
  <c r="W66" i="219"/>
  <c r="W42" i="219"/>
  <c r="W28" i="219"/>
  <c r="W15" i="219"/>
  <c r="W30" i="219"/>
  <c r="W94" i="219"/>
  <c r="W92" i="219"/>
  <c r="W57" i="219"/>
  <c r="W35" i="219"/>
  <c r="W82" i="219"/>
  <c r="W64" i="219"/>
  <c r="W24" i="219"/>
  <c r="W62" i="219"/>
  <c r="W22" i="219"/>
  <c r="W80" i="219"/>
  <c r="W76" i="219"/>
  <c r="W44" i="219"/>
  <c r="W38" i="219"/>
  <c r="W18" i="219"/>
  <c r="W14" i="219"/>
  <c r="W99" i="219"/>
  <c r="W91" i="219"/>
  <c r="W74" i="219"/>
  <c r="W69" i="219"/>
  <c r="W36" i="219"/>
  <c r="W81" i="219"/>
  <c r="W61" i="219"/>
  <c r="W51" i="219"/>
  <c r="W41" i="219"/>
  <c r="W21" i="219"/>
  <c r="W89" i="219"/>
  <c r="W87" i="219"/>
  <c r="W77" i="219"/>
  <c r="W17" i="219"/>
  <c r="W65" i="219"/>
  <c r="W25" i="219"/>
  <c r="W72" i="219"/>
  <c r="W44" i="213"/>
  <c r="W42" i="213"/>
  <c r="W41" i="213"/>
  <c r="W39" i="213"/>
  <c r="W37" i="213"/>
  <c r="W36" i="213"/>
  <c r="W35" i="213"/>
  <c r="W34" i="213"/>
  <c r="W9" i="213"/>
  <c r="W98" i="213"/>
  <c r="W55" i="213"/>
  <c r="W43" i="213"/>
  <c r="W33" i="213"/>
  <c r="W32" i="213"/>
  <c r="W17" i="213"/>
  <c r="W16" i="213"/>
  <c r="W10" i="213"/>
  <c r="W99" i="213"/>
  <c r="W87" i="213"/>
  <c r="W86" i="213"/>
  <c r="W85" i="213"/>
  <c r="W84" i="213"/>
  <c r="W81" i="213"/>
  <c r="W63" i="213"/>
  <c r="W61" i="213"/>
  <c r="W46" i="213"/>
  <c r="W21" i="213"/>
  <c r="W20" i="213"/>
  <c r="W91" i="213"/>
  <c r="W71" i="213"/>
  <c r="W53" i="213"/>
  <c r="W96" i="213"/>
  <c r="W82" i="213"/>
  <c r="W76" i="213"/>
  <c r="W67" i="213"/>
  <c r="W59" i="213"/>
  <c r="W54" i="213"/>
  <c r="W49" i="213"/>
  <c r="W27" i="213"/>
  <c r="W23" i="213"/>
  <c r="W11" i="213"/>
  <c r="W97" i="213"/>
  <c r="W92" i="213"/>
  <c r="W83" i="213"/>
  <c r="W79" i="213"/>
  <c r="W62" i="213"/>
  <c r="W18" i="213"/>
  <c r="W90" i="213"/>
  <c r="W78" i="213"/>
  <c r="W52" i="213"/>
  <c r="W40" i="213"/>
  <c r="W30" i="213"/>
  <c r="W26" i="213"/>
  <c r="W14" i="213"/>
  <c r="W95" i="213"/>
  <c r="W75" i="213"/>
  <c r="W66" i="213"/>
  <c r="W48" i="213"/>
  <c r="W31" i="213"/>
  <c r="W22" i="213"/>
  <c r="W15" i="213"/>
  <c r="W57" i="213"/>
  <c r="W47" i="213"/>
  <c r="W12" i="213"/>
  <c r="W93" i="213"/>
  <c r="W80" i="213"/>
  <c r="W72" i="213"/>
  <c r="W65" i="213"/>
  <c r="W50" i="213"/>
  <c r="W74" i="213"/>
  <c r="W68" i="213"/>
  <c r="W38" i="213"/>
  <c r="W8" i="213"/>
  <c r="W89" i="213"/>
  <c r="W70" i="213"/>
  <c r="W77" i="213"/>
  <c r="W29" i="213"/>
  <c r="W64" i="213"/>
  <c r="W56" i="213"/>
  <c r="W25" i="213"/>
  <c r="W73" i="213"/>
  <c r="W60" i="213"/>
  <c r="W58" i="213"/>
  <c r="W13" i="213"/>
  <c r="W94" i="213"/>
  <c r="W88" i="213"/>
  <c r="W69" i="213"/>
  <c r="W51" i="213"/>
  <c r="W19" i="213"/>
  <c r="W24" i="213"/>
  <c r="W45" i="213"/>
  <c r="W28" i="213"/>
  <c r="W13" i="207"/>
  <c r="W16" i="207"/>
  <c r="W24" i="207"/>
  <c r="W34" i="207"/>
  <c r="W40" i="207"/>
  <c r="W67" i="207"/>
  <c r="W70" i="207"/>
  <c r="W74" i="207"/>
  <c r="W81" i="207"/>
  <c r="W84" i="207"/>
  <c r="W88" i="207"/>
  <c r="W97" i="207"/>
  <c r="W8" i="207"/>
  <c r="W11" i="207"/>
  <c r="W19" i="207"/>
  <c r="W31" i="207"/>
  <c r="W33" i="207"/>
  <c r="W44" i="207"/>
  <c r="W54" i="207"/>
  <c r="W77" i="207"/>
  <c r="W25" i="207"/>
  <c r="W35" i="207"/>
  <c r="W41" i="207"/>
  <c r="W47" i="207"/>
  <c r="W59" i="207"/>
  <c r="W60" i="207"/>
  <c r="W65" i="207"/>
  <c r="W68" i="207"/>
  <c r="W78" i="207"/>
  <c r="W85" i="207"/>
  <c r="W94" i="207"/>
  <c r="W51" i="207"/>
  <c r="W56" i="207"/>
  <c r="W64" i="207"/>
  <c r="W86" i="207"/>
  <c r="W91" i="207"/>
  <c r="W99" i="207"/>
  <c r="W9" i="207"/>
  <c r="W27" i="207"/>
  <c r="W46" i="207"/>
  <c r="W71" i="207"/>
  <c r="W73" i="207"/>
  <c r="W76" i="207"/>
  <c r="W83" i="207"/>
  <c r="W38" i="207"/>
  <c r="W43" i="207"/>
  <c r="W45" i="207"/>
  <c r="W53" i="207"/>
  <c r="W66" i="207"/>
  <c r="W72" i="207"/>
  <c r="W75" i="207"/>
  <c r="W93" i="207"/>
  <c r="W96" i="207"/>
  <c r="W98" i="207"/>
  <c r="W12" i="207"/>
  <c r="W26" i="207"/>
  <c r="W61" i="207"/>
  <c r="W82" i="207"/>
  <c r="W79" i="207"/>
  <c r="W80" i="207"/>
  <c r="W10" i="207"/>
  <c r="W69" i="207"/>
  <c r="W18" i="207"/>
  <c r="W49" i="207"/>
  <c r="W50" i="207"/>
  <c r="W58" i="207"/>
  <c r="W15" i="207"/>
  <c r="W17" i="207"/>
  <c r="W20" i="207"/>
  <c r="W21" i="207"/>
  <c r="W23" i="207"/>
  <c r="W28" i="207"/>
  <c r="W29" i="207"/>
  <c r="W48" i="207"/>
  <c r="W57" i="207"/>
  <c r="W63" i="207"/>
  <c r="W30" i="207"/>
  <c r="W14" i="207"/>
  <c r="W32" i="207"/>
  <c r="W36" i="207"/>
  <c r="W22" i="207"/>
  <c r="W42" i="207"/>
  <c r="W92" i="207"/>
  <c r="W87" i="207"/>
  <c r="W39" i="207"/>
  <c r="W37" i="207"/>
  <c r="W52" i="207"/>
  <c r="W62" i="207"/>
  <c r="W95" i="207"/>
  <c r="W90" i="207"/>
  <c r="W55" i="207"/>
  <c r="W89" i="207"/>
  <c r="W74" i="212"/>
  <c r="W62" i="212"/>
  <c r="W76" i="212"/>
  <c r="W75" i="212"/>
  <c r="W61" i="212"/>
  <c r="W47" i="212"/>
  <c r="W46" i="212"/>
  <c r="W45" i="212"/>
  <c r="W44" i="212"/>
  <c r="W43" i="212"/>
  <c r="W42" i="212"/>
  <c r="W41" i="212"/>
  <c r="W40" i="212"/>
  <c r="W39" i="212"/>
  <c r="W38" i="212"/>
  <c r="W37" i="212"/>
  <c r="W36" i="212"/>
  <c r="W35" i="212"/>
  <c r="W34" i="212"/>
  <c r="W33" i="212"/>
  <c r="W32" i="212"/>
  <c r="W31" i="212"/>
  <c r="W30" i="212"/>
  <c r="W29" i="212"/>
  <c r="W28" i="212"/>
  <c r="W27" i="212"/>
  <c r="W26" i="212"/>
  <c r="W25" i="212"/>
  <c r="W24" i="212"/>
  <c r="W15" i="212"/>
  <c r="W94" i="212"/>
  <c r="W80" i="212"/>
  <c r="W64" i="212"/>
  <c r="W52" i="212"/>
  <c r="W21" i="212"/>
  <c r="W12" i="212"/>
  <c r="W8" i="212"/>
  <c r="W81" i="212"/>
  <c r="W65" i="212"/>
  <c r="W56" i="212"/>
  <c r="W22" i="212"/>
  <c r="W13" i="212"/>
  <c r="W91" i="212"/>
  <c r="W87" i="212"/>
  <c r="W77" i="212"/>
  <c r="W71" i="212"/>
  <c r="W60" i="212"/>
  <c r="W51" i="212"/>
  <c r="W20" i="212"/>
  <c r="W90" i="212"/>
  <c r="W88" i="212"/>
  <c r="W78" i="212"/>
  <c r="W72" i="212"/>
  <c r="W11" i="212"/>
  <c r="W96" i="212"/>
  <c r="W93" i="212"/>
  <c r="W66" i="212"/>
  <c r="W19" i="212"/>
  <c r="W59" i="212"/>
  <c r="W54" i="212"/>
  <c r="W17" i="212"/>
  <c r="W14" i="212"/>
  <c r="W9" i="212"/>
  <c r="W89" i="212"/>
  <c r="W86" i="212"/>
  <c r="W69" i="212"/>
  <c r="W63" i="212"/>
  <c r="W57" i="212"/>
  <c r="W68" i="212"/>
  <c r="W58" i="212"/>
  <c r="W16" i="212"/>
  <c r="W95" i="212"/>
  <c r="W84" i="212"/>
  <c r="W73" i="212"/>
  <c r="W97" i="212"/>
  <c r="W82" i="212"/>
  <c r="W53" i="212"/>
  <c r="W23" i="212"/>
  <c r="W92" i="212"/>
  <c r="W99" i="212"/>
  <c r="W55" i="212"/>
  <c r="W49" i="212"/>
  <c r="W18" i="212"/>
  <c r="W10" i="212"/>
  <c r="W70" i="212"/>
  <c r="W98" i="212"/>
  <c r="W85" i="212"/>
  <c r="W83" i="212"/>
  <c r="W48" i="212"/>
  <c r="W79" i="212"/>
  <c r="W67" i="212"/>
  <c r="W50" i="212"/>
  <c r="W97" i="218"/>
  <c r="W92" i="218"/>
  <c r="W84" i="218"/>
  <c r="W35" i="218"/>
  <c r="W25" i="218"/>
  <c r="W15" i="218"/>
  <c r="W99" i="218"/>
  <c r="W98" i="218"/>
  <c r="W91" i="218"/>
  <c r="W106" i="218"/>
  <c r="W87" i="218"/>
  <c r="W78" i="218"/>
  <c r="W70" i="218"/>
  <c r="W60" i="218"/>
  <c r="W52" i="218"/>
  <c r="W51" i="218"/>
  <c r="W41" i="218"/>
  <c r="W29" i="218"/>
  <c r="W22" i="218"/>
  <c r="W116" i="218"/>
  <c r="W108" i="218"/>
  <c r="W79" i="218"/>
  <c r="W72" i="218"/>
  <c r="W62" i="218"/>
  <c r="W54" i="218"/>
  <c r="W53" i="218"/>
  <c r="W36" i="218"/>
  <c r="W30" i="218"/>
  <c r="W23" i="218"/>
  <c r="W111" i="218"/>
  <c r="W102" i="218"/>
  <c r="W94" i="218"/>
  <c r="W80" i="218"/>
  <c r="W73" i="218"/>
  <c r="W64" i="218"/>
  <c r="W55" i="218"/>
  <c r="W50" i="218"/>
  <c r="W46" i="218"/>
  <c r="W42" i="218"/>
  <c r="W34" i="218"/>
  <c r="W24" i="218"/>
  <c r="W16" i="218"/>
  <c r="W10" i="218"/>
  <c r="W115" i="218"/>
  <c r="W95" i="218"/>
  <c r="W77" i="218"/>
  <c r="W68" i="218"/>
  <c r="W59" i="218"/>
  <c r="W39" i="218"/>
  <c r="W31" i="218"/>
  <c r="W96" i="218"/>
  <c r="W74" i="218"/>
  <c r="W65" i="218"/>
  <c r="W56" i="218"/>
  <c r="W47" i="218"/>
  <c r="W28" i="218"/>
  <c r="W21" i="218"/>
  <c r="W17" i="218"/>
  <c r="W11" i="218"/>
  <c r="W110" i="218"/>
  <c r="W101" i="218"/>
  <c r="W76" i="218"/>
  <c r="W67" i="218"/>
  <c r="W63" i="218"/>
  <c r="W58" i="218"/>
  <c r="W49" i="218"/>
  <c r="W45" i="218"/>
  <c r="W38" i="218"/>
  <c r="W33" i="218"/>
  <c r="W20" i="218"/>
  <c r="W9" i="218"/>
  <c r="W109" i="218"/>
  <c r="W75" i="218"/>
  <c r="W40" i="218"/>
  <c r="W13" i="218"/>
  <c r="W107" i="218"/>
  <c r="W104" i="218"/>
  <c r="W61" i="218"/>
  <c r="W27" i="218"/>
  <c r="W93" i="218"/>
  <c r="W57" i="218"/>
  <c r="W114" i="218"/>
  <c r="W112" i="218"/>
  <c r="W66" i="218"/>
  <c r="W43" i="218"/>
  <c r="W32" i="218"/>
  <c r="W19" i="218"/>
  <c r="W100" i="218"/>
  <c r="W85" i="218"/>
  <c r="W82" i="218"/>
  <c r="W14" i="218"/>
  <c r="W89" i="218"/>
  <c r="W12" i="218"/>
  <c r="W105" i="218"/>
  <c r="W103" i="218"/>
  <c r="W71" i="218"/>
  <c r="W48" i="218"/>
  <c r="W113" i="218"/>
  <c r="W83" i="218"/>
  <c r="W18" i="218"/>
  <c r="W90" i="218"/>
  <c r="W88" i="218"/>
  <c r="W86" i="218"/>
  <c r="W81" i="218"/>
  <c r="W8" i="218"/>
  <c r="W37" i="218"/>
  <c r="W26" i="218"/>
  <c r="W69" i="218"/>
  <c r="W44" i="218"/>
  <c r="W15" i="223"/>
  <c r="W16" i="223"/>
  <c r="W24" i="223"/>
  <c r="W40" i="223"/>
  <c r="W11" i="223"/>
  <c r="W23" i="223"/>
  <c r="W30" i="223"/>
  <c r="W44" i="223"/>
  <c r="W62" i="223"/>
  <c r="W64" i="223"/>
  <c r="W70" i="223"/>
  <c r="W80" i="223"/>
  <c r="W9" i="223"/>
  <c r="W17" i="223"/>
  <c r="W19" i="223"/>
  <c r="W20" i="223"/>
  <c r="W26" i="223"/>
  <c r="W29" i="223"/>
  <c r="W50" i="223"/>
  <c r="W78" i="223"/>
  <c r="W90" i="223"/>
  <c r="W96" i="223"/>
  <c r="W33" i="223"/>
  <c r="W42" i="223"/>
  <c r="W49" i="223"/>
  <c r="W65" i="223"/>
  <c r="W68" i="223"/>
  <c r="W81" i="223"/>
  <c r="W83" i="223"/>
  <c r="W91" i="223"/>
  <c r="W8" i="223"/>
  <c r="W12" i="223"/>
  <c r="W45" i="223"/>
  <c r="W47" i="223"/>
  <c r="W88" i="223"/>
  <c r="W95" i="223"/>
  <c r="W21" i="223"/>
  <c r="W39" i="223"/>
  <c r="W52" i="223"/>
  <c r="W54" i="223"/>
  <c r="W85" i="223"/>
  <c r="W97" i="223"/>
  <c r="W14" i="223"/>
  <c r="W35" i="223"/>
  <c r="W51" i="223"/>
  <c r="W57" i="223"/>
  <c r="W59" i="223"/>
  <c r="W61" i="223"/>
  <c r="W72" i="223"/>
  <c r="W74" i="223"/>
  <c r="W76" i="223"/>
  <c r="W92" i="223"/>
  <c r="W10" i="223"/>
  <c r="W13" i="223"/>
  <c r="W34" i="223"/>
  <c r="W37" i="223"/>
  <c r="W60" i="223"/>
  <c r="W89" i="223"/>
  <c r="W18" i="223"/>
  <c r="W22" i="223"/>
  <c r="W31" i="223"/>
  <c r="W36" i="223"/>
  <c r="W46" i="223"/>
  <c r="W69" i="223"/>
  <c r="W71" i="223"/>
  <c r="W94" i="223"/>
  <c r="W28" i="223"/>
  <c r="W27" i="223"/>
  <c r="W32" i="223"/>
  <c r="W67" i="223"/>
  <c r="W93" i="223"/>
  <c r="W53" i="223"/>
  <c r="W58" i="223"/>
  <c r="W82" i="223"/>
  <c r="W86" i="223"/>
  <c r="W25" i="223"/>
  <c r="W55" i="223"/>
  <c r="W63" i="223"/>
  <c r="W98" i="223"/>
  <c r="W48" i="223"/>
  <c r="W66" i="223"/>
  <c r="W99" i="223"/>
  <c r="W41" i="223"/>
  <c r="W75" i="223"/>
  <c r="W79" i="223"/>
  <c r="W38" i="223"/>
  <c r="W43" i="223"/>
  <c r="W56" i="223"/>
  <c r="W84" i="223"/>
  <c r="W73" i="223"/>
  <c r="W87" i="223"/>
  <c r="W77" i="223"/>
  <c r="W85" i="211"/>
  <c r="W60" i="211"/>
  <c r="W50" i="211"/>
  <c r="W86" i="211"/>
  <c r="W51" i="211"/>
  <c r="W96" i="211"/>
  <c r="W95" i="211"/>
  <c r="W84" i="211"/>
  <c r="W73" i="211"/>
  <c r="W72" i="211"/>
  <c r="W71" i="211"/>
  <c r="W58" i="211"/>
  <c r="W48" i="211"/>
  <c r="W83" i="211"/>
  <c r="W80" i="211"/>
  <c r="W52" i="211"/>
  <c r="W41" i="211"/>
  <c r="W29" i="211"/>
  <c r="W26" i="211"/>
  <c r="W25" i="211"/>
  <c r="W15" i="211"/>
  <c r="W97" i="211"/>
  <c r="W93" i="211"/>
  <c r="W90" i="211"/>
  <c r="W87" i="211"/>
  <c r="W69" i="211"/>
  <c r="W66" i="211"/>
  <c r="W63" i="211"/>
  <c r="W45" i="211"/>
  <c r="W24" i="211"/>
  <c r="W14" i="211"/>
  <c r="W89" i="211"/>
  <c r="W82" i="211"/>
  <c r="W44" i="211"/>
  <c r="W39" i="211"/>
  <c r="W38" i="211"/>
  <c r="W18" i="211"/>
  <c r="W8" i="211"/>
  <c r="W92" i="211"/>
  <c r="W79" i="211"/>
  <c r="W68" i="211"/>
  <c r="W65" i="211"/>
  <c r="W62" i="211"/>
  <c r="W47" i="211"/>
  <c r="W40" i="211"/>
  <c r="W17" i="211"/>
  <c r="W54" i="211"/>
  <c r="W35" i="211"/>
  <c r="W30" i="211"/>
  <c r="W16" i="211"/>
  <c r="W11" i="211"/>
  <c r="W78" i="211"/>
  <c r="W61" i="211"/>
  <c r="W33" i="211"/>
  <c r="W67" i="211"/>
  <c r="W59" i="211"/>
  <c r="W21" i="211"/>
  <c r="W94" i="211"/>
  <c r="W37" i="211"/>
  <c r="W32" i="211"/>
  <c r="W23" i="211"/>
  <c r="W10" i="211"/>
  <c r="W36" i="211"/>
  <c r="W9" i="211"/>
  <c r="W91" i="211"/>
  <c r="W76" i="211"/>
  <c r="W74" i="211"/>
  <c r="W56" i="211"/>
  <c r="W53" i="211"/>
  <c r="W49" i="211"/>
  <c r="W19" i="211"/>
  <c r="W88" i="211"/>
  <c r="W46" i="211"/>
  <c r="W77" i="211"/>
  <c r="W55" i="211"/>
  <c r="W43" i="211"/>
  <c r="W27" i="211"/>
  <c r="W22" i="211"/>
  <c r="W12" i="211"/>
  <c r="W81" i="211"/>
  <c r="W64" i="211"/>
  <c r="W57" i="211"/>
  <c r="W99" i="211"/>
  <c r="W98" i="211"/>
  <c r="W70" i="211"/>
  <c r="W42" i="211"/>
  <c r="W34" i="211"/>
  <c r="W28" i="211"/>
  <c r="W13" i="211"/>
  <c r="W31" i="211"/>
  <c r="W20" i="211"/>
  <c r="W75" i="211"/>
  <c r="W91" i="217"/>
  <c r="W69" i="217"/>
  <c r="W97" i="217"/>
  <c r="W90" i="217"/>
  <c r="W88" i="217"/>
  <c r="W86" i="217"/>
  <c r="W84" i="217"/>
  <c r="W82" i="217"/>
  <c r="W79" i="217"/>
  <c r="W77" i="217"/>
  <c r="W76" i="217"/>
  <c r="W75" i="217"/>
  <c r="W66" i="217"/>
  <c r="W51" i="217"/>
  <c r="W37" i="217"/>
  <c r="W27" i="217"/>
  <c r="W59" i="217"/>
  <c r="W50" i="217"/>
  <c r="W49" i="217"/>
  <c r="W48" i="217"/>
  <c r="W35" i="217"/>
  <c r="W34" i="217"/>
  <c r="W33" i="217"/>
  <c r="W32" i="217"/>
  <c r="W25" i="217"/>
  <c r="W24" i="217"/>
  <c r="W73" i="217"/>
  <c r="W67" i="217"/>
  <c r="W96" i="217"/>
  <c r="W87" i="217"/>
  <c r="W78" i="217"/>
  <c r="W68" i="217"/>
  <c r="W61" i="217"/>
  <c r="W56" i="217"/>
  <c r="W43" i="217"/>
  <c r="W16" i="217"/>
  <c r="W74" i="217"/>
  <c r="W62" i="217"/>
  <c r="W60" i="217"/>
  <c r="W57" i="217"/>
  <c r="W44" i="217"/>
  <c r="W36" i="217"/>
  <c r="W17" i="217"/>
  <c r="W15" i="217"/>
  <c r="W14" i="217"/>
  <c r="W13" i="217"/>
  <c r="W12" i="217"/>
  <c r="W11" i="217"/>
  <c r="W10" i="217"/>
  <c r="W9" i="217"/>
  <c r="W8" i="217"/>
  <c r="W54" i="217"/>
  <c r="W26" i="217"/>
  <c r="W23" i="217"/>
  <c r="W72" i="217"/>
  <c r="W53" i="217"/>
  <c r="W45" i="217"/>
  <c r="W21" i="217"/>
  <c r="W94" i="217"/>
  <c r="W89" i="217"/>
  <c r="W70" i="217"/>
  <c r="W31" i="217"/>
  <c r="W19" i="217"/>
  <c r="W92" i="217"/>
  <c r="W85" i="217"/>
  <c r="W80" i="217"/>
  <c r="W64" i="217"/>
  <c r="W42" i="217"/>
  <c r="W46" i="217"/>
  <c r="W40" i="217"/>
  <c r="W22" i="217"/>
  <c r="W95" i="217"/>
  <c r="W83" i="217"/>
  <c r="W28" i="217"/>
  <c r="W20" i="217"/>
  <c r="W55" i="217"/>
  <c r="W41" i="217"/>
  <c r="W18" i="217"/>
  <c r="W39" i="217"/>
  <c r="W30" i="217"/>
  <c r="W99" i="217"/>
  <c r="W38" i="217"/>
  <c r="W93" i="217"/>
  <c r="W71" i="217"/>
  <c r="W63" i="217"/>
  <c r="W58" i="217"/>
  <c r="W29" i="217"/>
  <c r="W98" i="217"/>
  <c r="W65" i="217"/>
  <c r="W52" i="217"/>
  <c r="W47" i="217"/>
  <c r="W81" i="217"/>
  <c r="W114" i="224"/>
  <c r="X114" i="224" s="1"/>
  <c r="W104" i="224"/>
  <c r="X104" i="224" s="1"/>
  <c r="W95" i="224"/>
  <c r="X95" i="224" s="1"/>
  <c r="W94" i="224"/>
  <c r="X94" i="224" s="1"/>
  <c r="W138" i="224"/>
  <c r="X138" i="224" s="1"/>
  <c r="W131" i="224"/>
  <c r="X131" i="224" s="1"/>
  <c r="W130" i="224"/>
  <c r="X130" i="224" s="1"/>
  <c r="W115" i="224"/>
  <c r="X115" i="224" s="1"/>
  <c r="W105" i="224"/>
  <c r="X105" i="224" s="1"/>
  <c r="W137" i="224"/>
  <c r="X137" i="224" s="1"/>
  <c r="W129" i="224"/>
  <c r="X129" i="224" s="1"/>
  <c r="W128" i="224"/>
  <c r="X128" i="224" s="1"/>
  <c r="W116" i="224"/>
  <c r="X116" i="224" s="1"/>
  <c r="W139" i="224"/>
  <c r="X139" i="224" s="1"/>
  <c r="W132" i="224"/>
  <c r="X132" i="224" s="1"/>
  <c r="W123" i="224"/>
  <c r="X123" i="224" s="1"/>
  <c r="W113" i="224"/>
  <c r="X113" i="224" s="1"/>
  <c r="W103" i="224"/>
  <c r="X103" i="224" s="1"/>
  <c r="W97" i="224"/>
  <c r="X97" i="224" s="1"/>
  <c r="W96" i="224"/>
  <c r="X96" i="224" s="1"/>
  <c r="W122" i="224"/>
  <c r="X122" i="224" s="1"/>
  <c r="W85" i="224"/>
  <c r="X85" i="224" s="1"/>
  <c r="W78" i="224"/>
  <c r="X78" i="224" s="1"/>
  <c r="W77" i="224"/>
  <c r="X77" i="224" s="1"/>
  <c r="W76" i="224"/>
  <c r="X76" i="224" s="1"/>
  <c r="W44" i="224"/>
  <c r="X44" i="224" s="1"/>
  <c r="W43" i="224"/>
  <c r="X43" i="224" s="1"/>
  <c r="W42" i="224"/>
  <c r="X42" i="224" s="1"/>
  <c r="W41" i="224"/>
  <c r="X41" i="224" s="1"/>
  <c r="W40" i="224"/>
  <c r="X40" i="224" s="1"/>
  <c r="W39" i="224"/>
  <c r="X39" i="224" s="1"/>
  <c r="W38" i="224"/>
  <c r="X38" i="224" s="1"/>
  <c r="W37" i="224"/>
  <c r="X37" i="224" s="1"/>
  <c r="W36" i="224"/>
  <c r="X36" i="224" s="1"/>
  <c r="W35" i="224"/>
  <c r="X35" i="224" s="1"/>
  <c r="W34" i="224"/>
  <c r="X34" i="224" s="1"/>
  <c r="W33" i="224"/>
  <c r="X33" i="224" s="1"/>
  <c r="W32" i="224"/>
  <c r="X32" i="224" s="1"/>
  <c r="W31" i="224"/>
  <c r="X31" i="224" s="1"/>
  <c r="W30" i="224"/>
  <c r="X30" i="224" s="1"/>
  <c r="W29" i="224"/>
  <c r="X29" i="224" s="1"/>
  <c r="W28" i="224"/>
  <c r="X28" i="224" s="1"/>
  <c r="W27" i="224"/>
  <c r="X27" i="224" s="1"/>
  <c r="W26" i="224"/>
  <c r="X26" i="224" s="1"/>
  <c r="W17" i="224"/>
  <c r="X17" i="224" s="1"/>
  <c r="W141" i="224"/>
  <c r="X141" i="224" s="1"/>
  <c r="W136" i="224"/>
  <c r="X136" i="224" s="1"/>
  <c r="W126" i="224"/>
  <c r="X126" i="224" s="1"/>
  <c r="W120" i="224"/>
  <c r="X120" i="224" s="1"/>
  <c r="W75" i="224"/>
  <c r="X75" i="224" s="1"/>
  <c r="W133" i="224"/>
  <c r="X133" i="224" s="1"/>
  <c r="W118" i="224"/>
  <c r="X118" i="224" s="1"/>
  <c r="W111" i="224"/>
  <c r="X111" i="224" s="1"/>
  <c r="W109" i="224"/>
  <c r="X109" i="224" s="1"/>
  <c r="W101" i="224"/>
  <c r="X101" i="224" s="1"/>
  <c r="W84" i="224"/>
  <c r="X84" i="224" s="1"/>
  <c r="W74" i="224"/>
  <c r="X74" i="224" s="1"/>
  <c r="W25" i="224"/>
  <c r="X25" i="224" s="1"/>
  <c r="W14" i="224"/>
  <c r="X14" i="224" s="1"/>
  <c r="W135" i="224"/>
  <c r="X135" i="224" s="1"/>
  <c r="W125" i="224"/>
  <c r="X125" i="224" s="1"/>
  <c r="W117" i="224"/>
  <c r="X117" i="224" s="1"/>
  <c r="W100" i="224"/>
  <c r="X100" i="224" s="1"/>
  <c r="W86" i="224"/>
  <c r="X86" i="224" s="1"/>
  <c r="W79" i="224"/>
  <c r="X79" i="224" s="1"/>
  <c r="W65" i="224"/>
  <c r="X65" i="224" s="1"/>
  <c r="W64" i="224"/>
  <c r="X64" i="224" s="1"/>
  <c r="W45" i="224"/>
  <c r="X45" i="224" s="1"/>
  <c r="W98" i="224"/>
  <c r="X98" i="224" s="1"/>
  <c r="W93" i="224"/>
  <c r="X93" i="224" s="1"/>
  <c r="W90" i="224"/>
  <c r="X90" i="224" s="1"/>
  <c r="W87" i="224"/>
  <c r="X87" i="224" s="1"/>
  <c r="W66" i="224"/>
  <c r="X66" i="224" s="1"/>
  <c r="W56" i="224"/>
  <c r="X56" i="224" s="1"/>
  <c r="W53" i="224"/>
  <c r="X53" i="224" s="1"/>
  <c r="W23" i="224"/>
  <c r="X23" i="224" s="1"/>
  <c r="W16" i="224"/>
  <c r="X16" i="224" s="1"/>
  <c r="W15" i="224"/>
  <c r="X15" i="224" s="1"/>
  <c r="W82" i="224"/>
  <c r="X82" i="224" s="1"/>
  <c r="W69" i="224"/>
  <c r="X69" i="224" s="1"/>
  <c r="W63" i="224"/>
  <c r="X63" i="224" s="1"/>
  <c r="W51" i="224"/>
  <c r="X51" i="224" s="1"/>
  <c r="W48" i="224"/>
  <c r="X48" i="224" s="1"/>
  <c r="W18" i="224"/>
  <c r="X18" i="224" s="1"/>
  <c r="W72" i="224"/>
  <c r="X72" i="224" s="1"/>
  <c r="W60" i="224"/>
  <c r="X60" i="224" s="1"/>
  <c r="W24" i="224"/>
  <c r="X24" i="224" s="1"/>
  <c r="W10" i="224"/>
  <c r="X10" i="224" s="1"/>
  <c r="W140" i="224"/>
  <c r="X140" i="224" s="1"/>
  <c r="W121" i="224"/>
  <c r="X121" i="224" s="1"/>
  <c r="W71" i="224"/>
  <c r="X71" i="224" s="1"/>
  <c r="W59" i="224"/>
  <c r="X59" i="224" s="1"/>
  <c r="W22" i="224"/>
  <c r="X22" i="224" s="1"/>
  <c r="W13" i="224"/>
  <c r="X13" i="224" s="1"/>
  <c r="W9" i="224"/>
  <c r="X9" i="224" s="1"/>
  <c r="W110" i="224"/>
  <c r="X110" i="224" s="1"/>
  <c r="W80" i="224"/>
  <c r="X80" i="224" s="1"/>
  <c r="W62" i="224"/>
  <c r="X62" i="224" s="1"/>
  <c r="W58" i="224"/>
  <c r="X58" i="224" s="1"/>
  <c r="W52" i="224"/>
  <c r="X52" i="224" s="1"/>
  <c r="W20" i="224"/>
  <c r="X20" i="224" s="1"/>
  <c r="W8" i="224"/>
  <c r="X8" i="224" s="1"/>
  <c r="W107" i="224"/>
  <c r="X107" i="224" s="1"/>
  <c r="W83" i="224"/>
  <c r="X83" i="224" s="1"/>
  <c r="W73" i="224"/>
  <c r="X73" i="224" s="1"/>
  <c r="W54" i="224"/>
  <c r="X54" i="224" s="1"/>
  <c r="W50" i="224"/>
  <c r="X50" i="224" s="1"/>
  <c r="W119" i="224"/>
  <c r="X119" i="224" s="1"/>
  <c r="W112" i="224"/>
  <c r="X112" i="224" s="1"/>
  <c r="W67" i="224"/>
  <c r="X67" i="224" s="1"/>
  <c r="W46" i="224"/>
  <c r="X46" i="224" s="1"/>
  <c r="W11" i="224"/>
  <c r="X11" i="224" s="1"/>
  <c r="W124" i="224"/>
  <c r="X124" i="224" s="1"/>
  <c r="W88" i="224"/>
  <c r="X88" i="224" s="1"/>
  <c r="W92" i="224"/>
  <c r="X92" i="224" s="1"/>
  <c r="W61" i="224"/>
  <c r="X61" i="224" s="1"/>
  <c r="W106" i="224"/>
  <c r="X106" i="224" s="1"/>
  <c r="W81" i="224"/>
  <c r="X81" i="224" s="1"/>
  <c r="W57" i="224"/>
  <c r="X57" i="224" s="1"/>
  <c r="W102" i="224"/>
  <c r="X102" i="224" s="1"/>
  <c r="W134" i="224"/>
  <c r="X134" i="224" s="1"/>
  <c r="W127" i="224"/>
  <c r="X127" i="224" s="1"/>
  <c r="W108" i="224"/>
  <c r="X108" i="224" s="1"/>
  <c r="W70" i="224"/>
  <c r="X70" i="224" s="1"/>
  <c r="W55" i="224"/>
  <c r="X55" i="224" s="1"/>
  <c r="W91" i="224"/>
  <c r="X91" i="224" s="1"/>
  <c r="W99" i="224"/>
  <c r="X99" i="224" s="1"/>
  <c r="W89" i="224"/>
  <c r="X89" i="224" s="1"/>
  <c r="W47" i="224"/>
  <c r="X47" i="224" s="1"/>
  <c r="W68" i="224"/>
  <c r="X68" i="224" s="1"/>
  <c r="W49" i="224"/>
  <c r="X49" i="224" s="1"/>
  <c r="W19" i="224"/>
  <c r="X19" i="224" s="1"/>
  <c r="W21" i="224"/>
  <c r="X21" i="224" s="1"/>
  <c r="W12" i="224"/>
  <c r="X12" i="224" s="1"/>
  <c r="W97" i="222"/>
  <c r="W75" i="222"/>
  <c r="W59" i="222"/>
  <c r="W56" i="222"/>
  <c r="W55" i="222"/>
  <c r="W54" i="222"/>
  <c r="W10" i="222"/>
  <c r="W9" i="222"/>
  <c r="W98" i="222"/>
  <c r="W92" i="222"/>
  <c r="W85" i="222"/>
  <c r="W76" i="222"/>
  <c r="W60" i="222"/>
  <c r="W53" i="222"/>
  <c r="W52" i="222"/>
  <c r="W37" i="222"/>
  <c r="W36" i="222"/>
  <c r="W35" i="222"/>
  <c r="W34" i="222"/>
  <c r="W33" i="222"/>
  <c r="W32" i="222"/>
  <c r="W31" i="222"/>
  <c r="W30" i="222"/>
  <c r="W29" i="222"/>
  <c r="W28" i="222"/>
  <c r="W27" i="222"/>
  <c r="W26" i="222"/>
  <c r="W25" i="222"/>
  <c r="W24" i="222"/>
  <c r="W23" i="222"/>
  <c r="W22" i="222"/>
  <c r="W21" i="222"/>
  <c r="W20" i="222"/>
  <c r="W8" i="222"/>
  <c r="W86" i="222"/>
  <c r="W77" i="222"/>
  <c r="W61" i="222"/>
  <c r="W51" i="222"/>
  <c r="W50" i="222"/>
  <c r="W49" i="222"/>
  <c r="W43" i="222"/>
  <c r="W40" i="222"/>
  <c r="W38" i="222"/>
  <c r="W19" i="222"/>
  <c r="W96" i="222"/>
  <c r="W91" i="222"/>
  <c r="W84" i="222"/>
  <c r="W74" i="222"/>
  <c r="W58" i="222"/>
  <c r="W57" i="222"/>
  <c r="W41" i="222"/>
  <c r="W17" i="222"/>
  <c r="W11" i="222"/>
  <c r="W71" i="222"/>
  <c r="W78" i="222"/>
  <c r="W64" i="222"/>
  <c r="W46" i="222"/>
  <c r="W42" i="222"/>
  <c r="W18" i="222"/>
  <c r="W95" i="222"/>
  <c r="W93" i="222"/>
  <c r="W90" i="222"/>
  <c r="W88" i="222"/>
  <c r="W82" i="222"/>
  <c r="W80" i="222"/>
  <c r="W73" i="222"/>
  <c r="W66" i="222"/>
  <c r="W45" i="222"/>
  <c r="W14" i="222"/>
  <c r="W72" i="222"/>
  <c r="W68" i="222"/>
  <c r="W70" i="222"/>
  <c r="W12" i="222"/>
  <c r="W94" i="222"/>
  <c r="W16" i="222"/>
  <c r="W87" i="222"/>
  <c r="W79" i="222"/>
  <c r="W48" i="222"/>
  <c r="W67" i="222"/>
  <c r="W65" i="222"/>
  <c r="W63" i="222"/>
  <c r="W89" i="222"/>
  <c r="W81" i="222"/>
  <c r="W69" i="222"/>
  <c r="W44" i="222"/>
  <c r="W83" i="222"/>
  <c r="W47" i="222"/>
  <c r="W39" i="222"/>
  <c r="W13" i="222"/>
  <c r="W15" i="222"/>
  <c r="W62" i="222"/>
  <c r="W99" i="222"/>
  <c r="W45" i="221"/>
  <c r="W30" i="221"/>
  <c r="W8" i="221"/>
  <c r="W46" i="221"/>
  <c r="W98" i="221"/>
  <c r="W89" i="221"/>
  <c r="W81" i="221"/>
  <c r="W79" i="221"/>
  <c r="W78" i="221"/>
  <c r="W44" i="221"/>
  <c r="W29" i="221"/>
  <c r="W28" i="221"/>
  <c r="W27" i="221"/>
  <c r="W26" i="221"/>
  <c r="W25" i="221"/>
  <c r="W24" i="221"/>
  <c r="W23" i="221"/>
  <c r="W22" i="221"/>
  <c r="W21" i="221"/>
  <c r="W20" i="221"/>
  <c r="W19" i="221"/>
  <c r="W18" i="221"/>
  <c r="W17" i="221"/>
  <c r="W16" i="221"/>
  <c r="W15" i="221"/>
  <c r="W14" i="221"/>
  <c r="W13" i="221"/>
  <c r="W12" i="221"/>
  <c r="W11" i="221"/>
  <c r="W10" i="221"/>
  <c r="W9" i="221"/>
  <c r="W90" i="221"/>
  <c r="W86" i="221"/>
  <c r="W74" i="221"/>
  <c r="W57" i="221"/>
  <c r="W54" i="221"/>
  <c r="W37" i="221"/>
  <c r="W77" i="221"/>
  <c r="W67" i="221"/>
  <c r="W62" i="221"/>
  <c r="W48" i="221"/>
  <c r="W43" i="221"/>
  <c r="W84" i="221"/>
  <c r="W72" i="221"/>
  <c r="W51" i="221"/>
  <c r="W40" i="221"/>
  <c r="W34" i="221"/>
  <c r="W99" i="221"/>
  <c r="W96" i="221"/>
  <c r="W94" i="221"/>
  <c r="W88" i="221"/>
  <c r="W83" i="221"/>
  <c r="W76" i="221"/>
  <c r="W71" i="221"/>
  <c r="W69" i="221"/>
  <c r="W53" i="221"/>
  <c r="W50" i="221"/>
  <c r="W42" i="221"/>
  <c r="W39" i="221"/>
  <c r="W92" i="221"/>
  <c r="W66" i="221"/>
  <c r="W61" i="221"/>
  <c r="W47" i="221"/>
  <c r="W33" i="221"/>
  <c r="W97" i="221"/>
  <c r="W87" i="221"/>
  <c r="W85" i="221"/>
  <c r="W58" i="221"/>
  <c r="W36" i="221"/>
  <c r="W32" i="221"/>
  <c r="W80" i="221"/>
  <c r="W60" i="221"/>
  <c r="W52" i="221"/>
  <c r="W82" i="221"/>
  <c r="W63" i="221"/>
  <c r="W56" i="221"/>
  <c r="W65" i="221"/>
  <c r="W49" i="221"/>
  <c r="W35" i="221"/>
  <c r="W91" i="221"/>
  <c r="W75" i="221"/>
  <c r="W73" i="221"/>
  <c r="W68" i="221"/>
  <c r="W59" i="221"/>
  <c r="W31" i="221"/>
  <c r="W93" i="221"/>
  <c r="W55" i="221"/>
  <c r="W41" i="221"/>
  <c r="W70" i="221"/>
  <c r="W64" i="221"/>
  <c r="W95" i="221"/>
  <c r="W38" i="221"/>
  <c r="W41" i="220"/>
  <c r="W46" i="220"/>
  <c r="W49" i="220"/>
  <c r="W57" i="220"/>
  <c r="W68" i="220"/>
  <c r="W78" i="220"/>
  <c r="W84" i="220"/>
  <c r="W87" i="220"/>
  <c r="W88" i="220"/>
  <c r="W97" i="220"/>
  <c r="W9" i="220"/>
  <c r="W11" i="220"/>
  <c r="W13" i="220"/>
  <c r="W29" i="220"/>
  <c r="W34" i="220"/>
  <c r="W43" i="220"/>
  <c r="W52" i="220"/>
  <c r="W66" i="220"/>
  <c r="W15" i="220"/>
  <c r="W37" i="220"/>
  <c r="W50" i="220"/>
  <c r="W74" i="220"/>
  <c r="W83" i="220"/>
  <c r="W101" i="220"/>
  <c r="W12" i="220"/>
  <c r="W23" i="220"/>
  <c r="W28" i="220"/>
  <c r="W33" i="220"/>
  <c r="W42" i="220"/>
  <c r="W45" i="220"/>
  <c r="W47" i="220"/>
  <c r="W53" i="220"/>
  <c r="W55" i="220"/>
  <c r="W61" i="220"/>
  <c r="W63" i="220"/>
  <c r="W99" i="220"/>
  <c r="W16" i="220"/>
  <c r="W20" i="220"/>
  <c r="W58" i="220"/>
  <c r="W86" i="220"/>
  <c r="W91" i="220"/>
  <c r="W95" i="220"/>
  <c r="W25" i="220"/>
  <c r="W44" i="220"/>
  <c r="W60" i="220"/>
  <c r="W94" i="220"/>
  <c r="W19" i="220"/>
  <c r="W26" i="220"/>
  <c r="W35" i="220"/>
  <c r="W65" i="220"/>
  <c r="W70" i="220"/>
  <c r="W72" i="220"/>
  <c r="W76" i="220"/>
  <c r="W79" i="220"/>
  <c r="W81" i="220"/>
  <c r="W90" i="220"/>
  <c r="W103" i="220"/>
  <c r="W17" i="220"/>
  <c r="W71" i="220"/>
  <c r="W73" i="220"/>
  <c r="W92" i="220"/>
  <c r="W93" i="220"/>
  <c r="W106" i="220"/>
  <c r="W21" i="220"/>
  <c r="W39" i="220"/>
  <c r="W54" i="220"/>
  <c r="W10" i="220"/>
  <c r="W51" i="220"/>
  <c r="W104" i="220"/>
  <c r="W8" i="220"/>
  <c r="W22" i="220"/>
  <c r="W64" i="220"/>
  <c r="W24" i="220"/>
  <c r="W31" i="220"/>
  <c r="W40" i="220"/>
  <c r="W89" i="220"/>
  <c r="W98" i="220"/>
  <c r="W27" i="220"/>
  <c r="W30" i="220"/>
  <c r="W18" i="220"/>
  <c r="W67" i="220"/>
  <c r="W77" i="220"/>
  <c r="W100" i="220"/>
  <c r="W59" i="220"/>
  <c r="W80" i="220"/>
  <c r="W36" i="220"/>
  <c r="W56" i="220"/>
  <c r="W102" i="220"/>
  <c r="W105" i="220"/>
  <c r="W48" i="220"/>
  <c r="W62" i="220"/>
  <c r="W75" i="220"/>
  <c r="W85" i="220"/>
  <c r="W96" i="220"/>
  <c r="W14" i="220"/>
  <c r="W32" i="220"/>
  <c r="W69" i="220"/>
  <c r="W82" i="220"/>
  <c r="W38" i="220"/>
  <c r="W16" i="225"/>
  <c r="W20" i="225"/>
  <c r="W27" i="225"/>
  <c r="W32" i="225"/>
  <c r="W41" i="225"/>
  <c r="W43" i="225"/>
  <c r="W46" i="225"/>
  <c r="W65" i="225"/>
  <c r="W75" i="225"/>
  <c r="W95" i="225"/>
  <c r="W97" i="225"/>
  <c r="W17" i="225"/>
  <c r="W28" i="225"/>
  <c r="W33" i="225"/>
  <c r="W49" i="225"/>
  <c r="W50" i="225"/>
  <c r="W53" i="225"/>
  <c r="W58" i="225"/>
  <c r="W59" i="225"/>
  <c r="W61" i="225"/>
  <c r="W66" i="225"/>
  <c r="W73" i="225"/>
  <c r="W74" i="225"/>
  <c r="W77" i="225"/>
  <c r="W81" i="225"/>
  <c r="W82" i="225"/>
  <c r="W89" i="225"/>
  <c r="W99" i="225"/>
  <c r="W10" i="225"/>
  <c r="W21" i="225"/>
  <c r="W25" i="225"/>
  <c r="W29" i="225"/>
  <c r="W42" i="225"/>
  <c r="W44" i="225"/>
  <c r="W51" i="225"/>
  <c r="W55" i="225"/>
  <c r="W60" i="225"/>
  <c r="W63" i="225"/>
  <c r="W64" i="225"/>
  <c r="W67" i="225"/>
  <c r="W69" i="225"/>
  <c r="W90" i="225"/>
  <c r="W92" i="225"/>
  <c r="W94" i="225"/>
  <c r="W96" i="225"/>
  <c r="W12" i="225"/>
  <c r="W18" i="225"/>
  <c r="W22" i="225"/>
  <c r="W26" i="225"/>
  <c r="W45" i="225"/>
  <c r="W47" i="225"/>
  <c r="W54" i="225"/>
  <c r="W62" i="225"/>
  <c r="W68" i="225"/>
  <c r="W72" i="225"/>
  <c r="W78" i="225"/>
  <c r="W80" i="225"/>
  <c r="W91" i="225"/>
  <c r="W93" i="225"/>
  <c r="W19" i="225"/>
  <c r="W57" i="225"/>
  <c r="W76" i="225"/>
  <c r="W8" i="225"/>
  <c r="W9" i="225"/>
  <c r="W11" i="225"/>
  <c r="W13" i="225"/>
  <c r="W36" i="225"/>
  <c r="W52" i="225"/>
  <c r="W56" i="225"/>
  <c r="W71" i="225"/>
  <c r="W79" i="225"/>
  <c r="W24" i="225"/>
  <c r="W14" i="225"/>
  <c r="W15" i="225"/>
  <c r="W23" i="225"/>
  <c r="W35" i="225"/>
  <c r="W38" i="225"/>
  <c r="W39" i="225"/>
  <c r="W70" i="225"/>
  <c r="W83" i="225"/>
  <c r="W87" i="225"/>
  <c r="W30" i="225"/>
  <c r="W37" i="225"/>
  <c r="W40" i="225"/>
  <c r="W48" i="225"/>
  <c r="W85" i="225"/>
  <c r="W86" i="225"/>
  <c r="W98" i="225"/>
  <c r="W34" i="225"/>
  <c r="W88" i="225"/>
  <c r="W31" i="225"/>
  <c r="W84" i="225"/>
  <c r="W8" i="228"/>
  <c r="W9" i="228"/>
  <c r="W13" i="228"/>
  <c r="W15" i="228"/>
  <c r="W19" i="228"/>
  <c r="W22" i="228"/>
  <c r="W33" i="228"/>
  <c r="W58" i="228"/>
  <c r="W65" i="228"/>
  <c r="W67" i="228"/>
  <c r="W76" i="228"/>
  <c r="W94" i="228"/>
  <c r="W14" i="228"/>
  <c r="W20" i="228"/>
  <c r="W39" i="228"/>
  <c r="W50" i="228"/>
  <c r="W64" i="228"/>
  <c r="W66" i="228"/>
  <c r="W69" i="228"/>
  <c r="W77" i="228"/>
  <c r="W83" i="228"/>
  <c r="W91" i="228"/>
  <c r="W12" i="228"/>
  <c r="W16" i="228"/>
  <c r="W24" i="228"/>
  <c r="W38" i="228"/>
  <c r="W45" i="228"/>
  <c r="W46" i="228"/>
  <c r="W59" i="228"/>
  <c r="W63" i="228"/>
  <c r="W68" i="228"/>
  <c r="W70" i="228"/>
  <c r="W82" i="228"/>
  <c r="W89" i="228"/>
  <c r="W92" i="228"/>
  <c r="W97" i="228"/>
  <c r="W98" i="228"/>
  <c r="W17" i="228"/>
  <c r="W25" i="228"/>
  <c r="W35" i="228"/>
  <c r="W40" i="228"/>
  <c r="W41" i="228"/>
  <c r="W73" i="228"/>
  <c r="W81" i="228"/>
  <c r="W84" i="228"/>
  <c r="W85" i="228"/>
  <c r="W11" i="228"/>
  <c r="W18" i="228"/>
  <c r="W27" i="228"/>
  <c r="W31" i="228"/>
  <c r="W47" i="228"/>
  <c r="W55" i="228"/>
  <c r="W60" i="228"/>
  <c r="W62" i="228"/>
  <c r="W71" i="228"/>
  <c r="W74" i="228"/>
  <c r="W75" i="228"/>
  <c r="W78" i="228"/>
  <c r="W80" i="228"/>
  <c r="W90" i="228"/>
  <c r="W30" i="228"/>
  <c r="W48" i="228"/>
  <c r="W51" i="228"/>
  <c r="W52" i="228"/>
  <c r="W53" i="228"/>
  <c r="W54" i="228"/>
  <c r="W56" i="228"/>
  <c r="W61" i="228"/>
  <c r="W72" i="228"/>
  <c r="W79" i="228"/>
  <c r="W87" i="228"/>
  <c r="W95" i="228"/>
  <c r="W99" i="228"/>
  <c r="W10" i="228"/>
  <c r="W26" i="228"/>
  <c r="W32" i="228"/>
  <c r="W34" i="228"/>
  <c r="W36" i="228"/>
  <c r="W37" i="228"/>
  <c r="W42" i="228"/>
  <c r="W43" i="228"/>
  <c r="W86" i="228"/>
  <c r="W88" i="228"/>
  <c r="W96" i="228"/>
  <c r="W23" i="228"/>
  <c r="W93" i="228"/>
  <c r="W21" i="228"/>
  <c r="W49" i="228"/>
  <c r="W57" i="228"/>
  <c r="W44" i="228"/>
  <c r="W28" i="228"/>
  <c r="W29" i="228"/>
  <c r="AJ101" i="231"/>
  <c r="Y55" i="35"/>
  <c r="AJ129" i="230"/>
  <c r="Y54" i="35"/>
  <c r="AJ101" i="232"/>
  <c r="Y56" i="35"/>
  <c r="AP101" i="232"/>
  <c r="AA56" i="35"/>
  <c r="AY101" i="232"/>
  <c r="AD56" i="35"/>
  <c r="AJ101" i="234"/>
  <c r="Y58" i="35"/>
  <c r="AP101" i="236"/>
  <c r="AA60" i="35"/>
  <c r="AG101" i="239"/>
  <c r="X63" i="35"/>
  <c r="AY129" i="230"/>
  <c r="AD54" i="35"/>
  <c r="AG101" i="236"/>
  <c r="X60" i="35"/>
  <c r="AP101" i="238"/>
  <c r="AA62" i="35"/>
  <c r="AP129" i="230"/>
  <c r="AA54" i="35"/>
  <c r="AP101" i="231"/>
  <c r="AA55" i="35"/>
  <c r="AG101" i="234"/>
  <c r="X58" i="35"/>
  <c r="AP101" i="235"/>
  <c r="AA59" i="35"/>
  <c r="AY101" i="237"/>
  <c r="AD61" i="35"/>
  <c r="AJ101" i="236"/>
  <c r="Y60" i="35"/>
  <c r="AY101" i="234"/>
  <c r="AD58" i="35"/>
  <c r="AJ101" i="238"/>
  <c r="Y62" i="35"/>
  <c r="AY101" i="233"/>
  <c r="AD57" i="35"/>
  <c r="AJ101" i="235"/>
  <c r="Y59" i="35"/>
  <c r="AG101" i="238"/>
  <c r="X62" i="35"/>
  <c r="AG101" i="235"/>
  <c r="X59" i="35"/>
  <c r="AP101" i="239"/>
  <c r="AA63" i="35"/>
  <c r="AY101" i="231"/>
  <c r="AD55" i="35"/>
  <c r="AP101" i="233"/>
  <c r="AA57" i="35"/>
  <c r="AG101" i="233"/>
  <c r="X57" i="35"/>
  <c r="AJ101" i="233"/>
  <c r="Y57" i="35"/>
  <c r="AY101" i="235"/>
  <c r="AD59" i="35"/>
  <c r="AY101" i="238"/>
  <c r="AD62" i="35"/>
  <c r="AG101" i="232"/>
  <c r="X56" i="35"/>
  <c r="AP101" i="234"/>
  <c r="AA58" i="35"/>
  <c r="AG129" i="230"/>
  <c r="X54" i="35"/>
  <c r="AG101" i="231"/>
  <c r="X55" i="35"/>
  <c r="AP101" i="237"/>
  <c r="AA61" i="35"/>
  <c r="AY101" i="236"/>
  <c r="AD60" i="35"/>
  <c r="AG101" i="237"/>
  <c r="X61" i="35"/>
  <c r="AJ101" i="237"/>
  <c r="Y61" i="35"/>
  <c r="AJ101" i="239"/>
  <c r="Y63" i="35"/>
  <c r="AY101" i="239"/>
  <c r="AD63" i="35"/>
  <c r="AM101" i="239"/>
  <c r="Z63" i="35"/>
  <c r="AV101" i="239"/>
  <c r="AC63" i="35"/>
  <c r="AV101" i="238"/>
  <c r="AC62" i="35"/>
  <c r="AM101" i="238"/>
  <c r="Z62" i="35"/>
  <c r="AM101" i="237"/>
  <c r="Z61" i="35"/>
  <c r="AV101" i="237"/>
  <c r="AC61" i="35"/>
  <c r="AV101" i="236"/>
  <c r="AC60" i="35"/>
  <c r="AM101" i="236"/>
  <c r="Z60" i="35"/>
  <c r="AM101" i="235"/>
  <c r="Z59" i="35"/>
  <c r="AV101" i="235"/>
  <c r="AC59" i="35"/>
  <c r="AV101" i="234"/>
  <c r="AC58" i="35"/>
  <c r="AM101" i="234"/>
  <c r="Z58" i="35"/>
  <c r="AM101" i="233"/>
  <c r="Z57" i="35"/>
  <c r="AV101" i="233"/>
  <c r="AC57" i="35"/>
  <c r="AV101" i="232"/>
  <c r="AC56" i="35"/>
  <c r="AM101" i="232"/>
  <c r="Z56" i="35"/>
  <c r="AV101" i="231"/>
  <c r="AC55" i="35"/>
  <c r="AM101" i="231"/>
  <c r="Z55" i="35"/>
  <c r="AM129" i="230"/>
  <c r="Z54" i="35"/>
  <c r="AV129" i="230"/>
  <c r="AC54" i="35"/>
  <c r="AS101" i="231"/>
  <c r="AB55" i="35"/>
  <c r="AS129" i="230"/>
  <c r="AB54" i="35"/>
  <c r="AS101" i="235"/>
  <c r="AB59" i="35"/>
  <c r="AS101" i="239"/>
  <c r="AB63" i="35"/>
  <c r="AS101" i="236"/>
  <c r="AB60" i="35"/>
  <c r="AS101" i="233"/>
  <c r="AB57" i="35"/>
  <c r="AS101" i="234"/>
  <c r="AB58" i="35"/>
  <c r="AS101" i="237"/>
  <c r="AB61" i="35"/>
  <c r="AS101" i="238"/>
  <c r="AB62" i="35"/>
  <c r="AS101" i="232"/>
  <c r="AB56" i="35"/>
  <c r="BB100" i="238"/>
  <c r="BB4" i="238" s="1"/>
  <c r="BB100" i="239"/>
  <c r="BB4" i="239" s="1"/>
  <c r="BB100" i="234"/>
  <c r="BB100" i="235"/>
  <c r="BB100" i="237"/>
  <c r="BB4" i="237" s="1"/>
  <c r="BB100" i="236"/>
  <c r="BB100" i="233"/>
  <c r="BB100" i="232"/>
  <c r="BB100" i="231"/>
  <c r="BB128" i="230"/>
  <c r="BB4" i="232" l="1"/>
  <c r="Q57" i="186"/>
  <c r="BB4" i="233"/>
  <c r="Q58" i="186"/>
  <c r="BB4" i="236"/>
  <c r="Q61" i="186"/>
  <c r="BB4" i="231"/>
  <c r="Q56" i="186"/>
  <c r="BB4" i="235"/>
  <c r="Q60" i="186"/>
  <c r="BB4" i="234"/>
  <c r="Q59" i="186"/>
  <c r="BB4" i="230"/>
  <c r="Q55" i="186"/>
  <c r="AE58" i="35"/>
  <c r="AE55" i="35"/>
  <c r="AE63" i="35"/>
  <c r="AE62" i="35"/>
  <c r="AE61" i="35"/>
  <c r="AE60" i="35"/>
  <c r="AE59" i="35"/>
  <c r="AE57" i="35"/>
  <c r="AE56" i="35"/>
  <c r="AE54" i="35"/>
  <c r="BA4" i="229"/>
  <c r="AZ4" i="229"/>
  <c r="AX4" i="229"/>
  <c r="AW4" i="229"/>
  <c r="AU4" i="229"/>
  <c r="AT4" i="229"/>
  <c r="AR4" i="229"/>
  <c r="AQ4" i="229"/>
  <c r="AO4" i="229"/>
  <c r="AN4" i="229"/>
  <c r="AL4" i="229"/>
  <c r="AK4" i="229"/>
  <c r="AI4" i="229"/>
  <c r="AH4" i="229"/>
  <c r="BA4" i="228"/>
  <c r="AZ4" i="228"/>
  <c r="AX4" i="228"/>
  <c r="AW4" i="228"/>
  <c r="AT4" i="228"/>
  <c r="AR4" i="228"/>
  <c r="AQ4" i="228"/>
  <c r="AO4" i="228"/>
  <c r="AN4" i="228"/>
  <c r="AL4" i="228"/>
  <c r="AK4" i="228"/>
  <c r="AI4" i="228"/>
  <c r="AH4" i="228"/>
  <c r="BA4" i="227"/>
  <c r="AZ4" i="227"/>
  <c r="AX4" i="227"/>
  <c r="AW4" i="227"/>
  <c r="AU4" i="227"/>
  <c r="AT4" i="227"/>
  <c r="AR4" i="227"/>
  <c r="AQ4" i="227"/>
  <c r="AO4" i="227"/>
  <c r="AN4" i="227"/>
  <c r="AL4" i="227"/>
  <c r="AK4" i="227"/>
  <c r="AI4" i="227"/>
  <c r="AH4" i="227"/>
  <c r="BA4" i="226"/>
  <c r="AZ4" i="226"/>
  <c r="AX4" i="226"/>
  <c r="AW4" i="226"/>
  <c r="AU4" i="226"/>
  <c r="AT4" i="226"/>
  <c r="AR4" i="226"/>
  <c r="AQ4" i="226"/>
  <c r="AO4" i="226"/>
  <c r="AN4" i="226"/>
  <c r="AL4" i="226"/>
  <c r="AK4" i="226"/>
  <c r="AI4" i="226"/>
  <c r="AH4" i="226"/>
  <c r="BA4" i="225"/>
  <c r="AZ4" i="225"/>
  <c r="AX4" i="225"/>
  <c r="AW4" i="225"/>
  <c r="AU4" i="225"/>
  <c r="AT4" i="225"/>
  <c r="AR4" i="225"/>
  <c r="AQ4" i="225"/>
  <c r="AO4" i="225"/>
  <c r="AN4" i="225"/>
  <c r="AL4" i="225"/>
  <c r="AK4" i="225"/>
  <c r="AI4" i="225"/>
  <c r="AH4" i="225"/>
  <c r="BA4" i="224"/>
  <c r="AZ4" i="224"/>
  <c r="AX4" i="224"/>
  <c r="AW4" i="224"/>
  <c r="AU4" i="224"/>
  <c r="AT4" i="224"/>
  <c r="AR4" i="224"/>
  <c r="AQ4" i="224"/>
  <c r="AO4" i="224"/>
  <c r="AN4" i="224"/>
  <c r="AL4" i="224"/>
  <c r="AK4" i="224"/>
  <c r="AI4" i="224"/>
  <c r="AH4" i="224"/>
  <c r="BA4" i="223"/>
  <c r="AZ4" i="223"/>
  <c r="AX4" i="223"/>
  <c r="AW4" i="223"/>
  <c r="AU4" i="223"/>
  <c r="AT4" i="223"/>
  <c r="AR4" i="223"/>
  <c r="AQ4" i="223"/>
  <c r="AO4" i="223"/>
  <c r="AN4" i="223"/>
  <c r="AL4" i="223"/>
  <c r="AK4" i="223"/>
  <c r="AI4" i="223"/>
  <c r="AH4" i="223"/>
  <c r="BA4" i="222"/>
  <c r="AZ4" i="222"/>
  <c r="AX4" i="222"/>
  <c r="AW4" i="222"/>
  <c r="AU4" i="222"/>
  <c r="AT4" i="222"/>
  <c r="AR4" i="222"/>
  <c r="AQ4" i="222"/>
  <c r="AO4" i="222"/>
  <c r="AN4" i="222"/>
  <c r="AL4" i="222"/>
  <c r="AK4" i="222"/>
  <c r="AI4" i="222"/>
  <c r="AH4" i="222"/>
  <c r="BA4" i="221"/>
  <c r="AZ4" i="221"/>
  <c r="AX4" i="221"/>
  <c r="AW4" i="221"/>
  <c r="AU4" i="221"/>
  <c r="AT4" i="221"/>
  <c r="AR4" i="221"/>
  <c r="AQ4" i="221"/>
  <c r="AO4" i="221"/>
  <c r="AN4" i="221"/>
  <c r="AL4" i="221"/>
  <c r="AK4" i="221"/>
  <c r="AI4" i="221"/>
  <c r="AH4" i="221"/>
  <c r="BA4" i="220"/>
  <c r="AZ4" i="220"/>
  <c r="AX4" i="220"/>
  <c r="AW4" i="220"/>
  <c r="AU4" i="220"/>
  <c r="AT4" i="220"/>
  <c r="AR4" i="220"/>
  <c r="AQ4" i="220"/>
  <c r="AO4" i="220"/>
  <c r="AN4" i="220"/>
  <c r="AL4" i="220"/>
  <c r="AK4" i="220"/>
  <c r="AI4" i="220"/>
  <c r="AH4" i="220"/>
  <c r="BA4" i="219"/>
  <c r="AZ4" i="219"/>
  <c r="AX4" i="219"/>
  <c r="AW4" i="219"/>
  <c r="AU4" i="219"/>
  <c r="AT4" i="219"/>
  <c r="AR4" i="219"/>
  <c r="AQ4" i="219"/>
  <c r="AO4" i="219"/>
  <c r="AN4" i="219"/>
  <c r="AL4" i="219"/>
  <c r="AK4" i="219"/>
  <c r="AI4" i="219"/>
  <c r="AH4" i="219"/>
  <c r="BA4" i="218"/>
  <c r="AZ4" i="218"/>
  <c r="AX4" i="218"/>
  <c r="AW4" i="218"/>
  <c r="AU4" i="218"/>
  <c r="AT4" i="218"/>
  <c r="AR4" i="218"/>
  <c r="AQ4" i="218"/>
  <c r="AO4" i="218"/>
  <c r="AN4" i="218"/>
  <c r="AL4" i="218"/>
  <c r="AK4" i="218"/>
  <c r="AI4" i="218"/>
  <c r="AH4" i="218"/>
  <c r="BA4" i="217"/>
  <c r="AZ4" i="217"/>
  <c r="AX4" i="217"/>
  <c r="AW4" i="217"/>
  <c r="AU4" i="217"/>
  <c r="AT4" i="217"/>
  <c r="AR4" i="217"/>
  <c r="AQ4" i="217"/>
  <c r="AO4" i="217"/>
  <c r="AN4" i="217"/>
  <c r="AL4" i="217"/>
  <c r="AK4" i="217"/>
  <c r="AI4" i="217"/>
  <c r="AH4" i="217"/>
  <c r="BA4" i="216"/>
  <c r="AZ4" i="216"/>
  <c r="AX4" i="216"/>
  <c r="AW4" i="216"/>
  <c r="AU4" i="216"/>
  <c r="AT4" i="216"/>
  <c r="AR4" i="216"/>
  <c r="AQ4" i="216"/>
  <c r="AO4" i="216"/>
  <c r="AN4" i="216"/>
  <c r="AL4" i="216"/>
  <c r="AK4" i="216"/>
  <c r="AI4" i="216"/>
  <c r="AH4" i="216"/>
  <c r="BA4" i="215"/>
  <c r="AZ4" i="215"/>
  <c r="AX4" i="215"/>
  <c r="AW4" i="215"/>
  <c r="AU4" i="215"/>
  <c r="AT4" i="215"/>
  <c r="AR4" i="215"/>
  <c r="AQ4" i="215"/>
  <c r="AO4" i="215"/>
  <c r="AN4" i="215"/>
  <c r="AL4" i="215"/>
  <c r="AK4" i="215"/>
  <c r="AI4" i="215"/>
  <c r="AH4" i="215"/>
  <c r="BA4" i="214"/>
  <c r="AZ4" i="214"/>
  <c r="AX4" i="214"/>
  <c r="AW4" i="214"/>
  <c r="AU4" i="214"/>
  <c r="AT4" i="214"/>
  <c r="AR4" i="214"/>
  <c r="AQ4" i="214"/>
  <c r="AO4" i="214"/>
  <c r="AN4" i="214"/>
  <c r="AL4" i="214"/>
  <c r="AK4" i="214"/>
  <c r="AI4" i="214"/>
  <c r="AH4" i="214"/>
  <c r="BA4" i="213"/>
  <c r="AZ4" i="213"/>
  <c r="AX4" i="213"/>
  <c r="AW4" i="213"/>
  <c r="AU4" i="213"/>
  <c r="AT4" i="213"/>
  <c r="AR4" i="213"/>
  <c r="AQ4" i="213"/>
  <c r="AO4" i="213"/>
  <c r="AN4" i="213"/>
  <c r="AL4" i="213"/>
  <c r="AI4" i="213"/>
  <c r="AH4" i="213"/>
  <c r="BA4" i="212"/>
  <c r="AZ4" i="212"/>
  <c r="AX4" i="212"/>
  <c r="AW4" i="212"/>
  <c r="AU4" i="212"/>
  <c r="AT4" i="212"/>
  <c r="AR4" i="212"/>
  <c r="AQ4" i="212"/>
  <c r="AO4" i="212"/>
  <c r="AN4" i="212"/>
  <c r="AL4" i="212"/>
  <c r="AK4" i="212"/>
  <c r="AI4" i="212"/>
  <c r="AH4" i="212"/>
  <c r="BA4" i="211"/>
  <c r="AZ4" i="211"/>
  <c r="AX4" i="211"/>
  <c r="AW4" i="211"/>
  <c r="AU4" i="211"/>
  <c r="AT4" i="211"/>
  <c r="AR4" i="211"/>
  <c r="AQ4" i="211"/>
  <c r="AO4" i="211"/>
  <c r="AN4" i="211"/>
  <c r="AL4" i="211"/>
  <c r="AK4" i="211"/>
  <c r="AI4" i="211"/>
  <c r="AH4" i="211"/>
  <c r="BA4" i="210"/>
  <c r="AZ4" i="210"/>
  <c r="AX4" i="210"/>
  <c r="AW4" i="210"/>
  <c r="AU4" i="210"/>
  <c r="AT4" i="210"/>
  <c r="AR4" i="210"/>
  <c r="AQ4" i="210"/>
  <c r="AO4" i="210"/>
  <c r="AN4" i="210"/>
  <c r="AL4" i="210"/>
  <c r="AK4" i="210"/>
  <c r="AI4" i="210"/>
  <c r="AH4" i="210"/>
  <c r="BA4" i="209"/>
  <c r="AZ4" i="209"/>
  <c r="AX4" i="209"/>
  <c r="AW4" i="209"/>
  <c r="AU4" i="209"/>
  <c r="AT4" i="209"/>
  <c r="AR4" i="209"/>
  <c r="AQ4" i="209"/>
  <c r="AO4" i="209"/>
  <c r="AN4" i="209"/>
  <c r="AL4" i="209"/>
  <c r="AK4" i="209"/>
  <c r="AI4" i="209"/>
  <c r="AH4" i="209"/>
  <c r="BA4" i="208"/>
  <c r="AZ4" i="208"/>
  <c r="AX4" i="208"/>
  <c r="AW4" i="208"/>
  <c r="AU4" i="208"/>
  <c r="AT4" i="208"/>
  <c r="AR4" i="208"/>
  <c r="AQ4" i="208"/>
  <c r="AO4" i="208"/>
  <c r="AN4" i="208"/>
  <c r="AL4" i="208"/>
  <c r="AK4" i="208"/>
  <c r="AI4" i="208"/>
  <c r="AH4" i="208"/>
  <c r="BA4" i="207"/>
  <c r="AZ4" i="207"/>
  <c r="AX4" i="207"/>
  <c r="AW4" i="207"/>
  <c r="AU4" i="207"/>
  <c r="AT4" i="207"/>
  <c r="AR4" i="207"/>
  <c r="AQ4" i="207"/>
  <c r="AO4" i="207"/>
  <c r="AN4" i="207"/>
  <c r="AL4" i="207"/>
  <c r="AK4" i="207"/>
  <c r="AI4" i="207"/>
  <c r="AH4" i="207"/>
  <c r="BA4" i="204"/>
  <c r="AZ4" i="204"/>
  <c r="AX4" i="204"/>
  <c r="AW4" i="204"/>
  <c r="AU4" i="204"/>
  <c r="AT4" i="204"/>
  <c r="AR4" i="204"/>
  <c r="AQ4" i="204"/>
  <c r="AO4" i="204"/>
  <c r="AN4" i="204"/>
  <c r="AL4" i="204"/>
  <c r="AK4" i="204"/>
  <c r="AH4" i="204"/>
  <c r="BA4" i="203"/>
  <c r="AZ4" i="203"/>
  <c r="AX4" i="203"/>
  <c r="AW4" i="203"/>
  <c r="AU4" i="203"/>
  <c r="AT4" i="203"/>
  <c r="AR4" i="203"/>
  <c r="AQ4" i="203"/>
  <c r="AO4" i="203"/>
  <c r="AN4" i="203"/>
  <c r="AL4" i="203"/>
  <c r="AK4" i="203"/>
  <c r="AI4" i="203"/>
  <c r="AH4" i="203"/>
  <c r="BA4" i="68"/>
  <c r="AZ4" i="68"/>
  <c r="AX4" i="68"/>
  <c r="AW4" i="68"/>
  <c r="AU4" i="68"/>
  <c r="AT4" i="68"/>
  <c r="AR4" i="68"/>
  <c r="AQ4" i="68"/>
  <c r="AO4" i="68"/>
  <c r="AN4" i="68"/>
  <c r="AL4" i="68"/>
  <c r="AK4" i="68"/>
  <c r="AI4" i="68"/>
  <c r="AH4" i="68"/>
  <c r="BA4" i="66"/>
  <c r="AZ4" i="66"/>
  <c r="AX4" i="66"/>
  <c r="AW4" i="66"/>
  <c r="AU4" i="66"/>
  <c r="AT4" i="66"/>
  <c r="AR4" i="66"/>
  <c r="AQ4" i="66"/>
  <c r="AO4" i="66"/>
  <c r="AN4" i="66"/>
  <c r="AL4" i="66"/>
  <c r="AK4" i="66"/>
  <c r="AI4" i="66"/>
  <c r="AH4" i="66"/>
  <c r="BA4" i="85"/>
  <c r="AZ4" i="85"/>
  <c r="AX4" i="85"/>
  <c r="AW4" i="85"/>
  <c r="AU4" i="85"/>
  <c r="AT4" i="85"/>
  <c r="AR4" i="85"/>
  <c r="AQ4" i="85"/>
  <c r="AO4" i="85"/>
  <c r="AN4" i="85"/>
  <c r="AL4" i="85"/>
  <c r="AK4" i="85"/>
  <c r="AI4" i="85"/>
  <c r="AH4" i="85"/>
  <c r="AZ97" i="204" l="1"/>
  <c r="BA97" i="204" s="1"/>
  <c r="AZ90" i="204"/>
  <c r="BA90" i="204" s="1"/>
  <c r="AZ83" i="204"/>
  <c r="BA83" i="204" s="1"/>
  <c r="AZ76" i="204"/>
  <c r="BA76" i="204" s="1"/>
  <c r="AZ64" i="204"/>
  <c r="BA64" i="204" s="1"/>
  <c r="AZ57" i="204"/>
  <c r="BA57" i="204" s="1"/>
  <c r="AZ50" i="204"/>
  <c r="BA50" i="204" s="1"/>
  <c r="BA46" i="204"/>
  <c r="AZ43" i="204"/>
  <c r="BA43" i="204" s="1"/>
  <c r="AZ36" i="204"/>
  <c r="AZ24" i="204"/>
  <c r="BA24" i="204" s="1"/>
  <c r="AZ17" i="204"/>
  <c r="BA17" i="204" s="1"/>
  <c r="AZ10" i="204"/>
  <c r="BA10" i="204" s="1"/>
  <c r="AZ86" i="204"/>
  <c r="BA86" i="204" s="1"/>
  <c r="AZ71" i="204"/>
  <c r="BA71" i="204" s="1"/>
  <c r="AZ61" i="204"/>
  <c r="BA61" i="204" s="1"/>
  <c r="AZ46" i="204"/>
  <c r="AZ31" i="204"/>
  <c r="BA31" i="204" s="1"/>
  <c r="AZ21" i="204"/>
  <c r="BA21" i="204" s="1"/>
  <c r="AZ98" i="204"/>
  <c r="BA98" i="204" s="1"/>
  <c r="AZ91" i="204"/>
  <c r="BA91" i="204" s="1"/>
  <c r="AZ84" i="204"/>
  <c r="BA84" i="204" s="1"/>
  <c r="AZ72" i="204"/>
  <c r="BA72" i="204" s="1"/>
  <c r="BA69" i="204"/>
  <c r="AZ65" i="204"/>
  <c r="BA65" i="204" s="1"/>
  <c r="AZ58" i="204"/>
  <c r="BA58" i="204" s="1"/>
  <c r="AZ51" i="204"/>
  <c r="BA51" i="204" s="1"/>
  <c r="AZ44" i="204"/>
  <c r="AZ32" i="204"/>
  <c r="BA32" i="204" s="1"/>
  <c r="BA29" i="204"/>
  <c r="AZ25" i="204"/>
  <c r="BA25" i="204" s="1"/>
  <c r="AZ18" i="204"/>
  <c r="BA18" i="204" s="1"/>
  <c r="AZ11" i="204"/>
  <c r="BA11" i="204" s="1"/>
  <c r="AZ93" i="204"/>
  <c r="AZ82" i="204"/>
  <c r="BA82" i="204" s="1"/>
  <c r="AZ67" i="204"/>
  <c r="BA67" i="204" s="1"/>
  <c r="AZ62" i="204"/>
  <c r="BA62" i="204" s="1"/>
  <c r="AZ52" i="204"/>
  <c r="BA52" i="204" s="1"/>
  <c r="BA36" i="204"/>
  <c r="BA30" i="204"/>
  <c r="AZ9" i="204"/>
  <c r="BA9" i="204" s="1"/>
  <c r="AZ96" i="204"/>
  <c r="BA96" i="204" s="1"/>
  <c r="AZ81" i="204"/>
  <c r="BA81" i="204" s="1"/>
  <c r="AZ77" i="204"/>
  <c r="BA77" i="204" s="1"/>
  <c r="AZ66" i="204"/>
  <c r="BA66" i="204" s="1"/>
  <c r="AZ55" i="204"/>
  <c r="BA55" i="204" s="1"/>
  <c r="AZ14" i="204"/>
  <c r="BA14" i="204" s="1"/>
  <c r="AZ8" i="204"/>
  <c r="BA8" i="204" s="1"/>
  <c r="AZ94" i="204"/>
  <c r="BA94" i="204" s="1"/>
  <c r="AZ88" i="204"/>
  <c r="BA88" i="204" s="1"/>
  <c r="AZ78" i="204"/>
  <c r="AZ73" i="204"/>
  <c r="BA73" i="204" s="1"/>
  <c r="AZ68" i="204"/>
  <c r="BA68" i="204" s="1"/>
  <c r="AZ47" i="204"/>
  <c r="BA47" i="204" s="1"/>
  <c r="BA93" i="204"/>
  <c r="AZ56" i="204"/>
  <c r="BA56" i="204" s="1"/>
  <c r="AZ41" i="204"/>
  <c r="BA41" i="204" s="1"/>
  <c r="AZ37" i="204"/>
  <c r="BA37" i="204" s="1"/>
  <c r="AZ26" i="204"/>
  <c r="BA26" i="204" s="1"/>
  <c r="AZ15" i="204"/>
  <c r="BA15" i="204" s="1"/>
  <c r="AZ87" i="204"/>
  <c r="BA87" i="204" s="1"/>
  <c r="AZ79" i="204"/>
  <c r="BA79" i="204" s="1"/>
  <c r="AZ70" i="204"/>
  <c r="BA70" i="204" s="1"/>
  <c r="AZ35" i="204"/>
  <c r="BA35" i="204" s="1"/>
  <c r="AZ95" i="204"/>
  <c r="BA95" i="204" s="1"/>
  <c r="BA78" i="204"/>
  <c r="AZ53" i="204"/>
  <c r="BA53" i="204" s="1"/>
  <c r="BA44" i="204"/>
  <c r="AZ34" i="204"/>
  <c r="BA34" i="204" s="1"/>
  <c r="AZ27" i="204"/>
  <c r="BA27" i="204" s="1"/>
  <c r="AZ60" i="204"/>
  <c r="BA60" i="204" s="1"/>
  <c r="AZ16" i="204"/>
  <c r="BA16" i="204" s="1"/>
  <c r="AZ54" i="204"/>
  <c r="BA54" i="204" s="1"/>
  <c r="AZ45" i="204"/>
  <c r="BA45" i="204" s="1"/>
  <c r="AZ28" i="204"/>
  <c r="BA28" i="204" s="1"/>
  <c r="AZ19" i="204"/>
  <c r="BA19" i="204" s="1"/>
  <c r="AZ12" i="204"/>
  <c r="BA12" i="204" s="1"/>
  <c r="AZ75" i="204"/>
  <c r="BA75" i="204" s="1"/>
  <c r="AZ63" i="204"/>
  <c r="BA63" i="204" s="1"/>
  <c r="AZ20" i="204"/>
  <c r="BA20" i="204" s="1"/>
  <c r="AZ89" i="204"/>
  <c r="BA89" i="204" s="1"/>
  <c r="AZ74" i="204"/>
  <c r="BA74" i="204" s="1"/>
  <c r="AZ59" i="204"/>
  <c r="BA59" i="204" s="1"/>
  <c r="AZ30" i="204"/>
  <c r="AZ42" i="204"/>
  <c r="BA42" i="204" s="1"/>
  <c r="AZ85" i="204"/>
  <c r="BA85" i="204" s="1"/>
  <c r="AZ40" i="204"/>
  <c r="BA40" i="204" s="1"/>
  <c r="AZ29" i="204"/>
  <c r="AZ13" i="204"/>
  <c r="BA13" i="204" s="1"/>
  <c r="AZ69" i="204"/>
  <c r="AZ39" i="204"/>
  <c r="BA39" i="204" s="1"/>
  <c r="AZ23" i="204"/>
  <c r="BA23" i="204" s="1"/>
  <c r="AZ49" i="204"/>
  <c r="BA49" i="204" s="1"/>
  <c r="AZ38" i="204"/>
  <c r="BA38" i="204" s="1"/>
  <c r="AZ92" i="204"/>
  <c r="BA92" i="204" s="1"/>
  <c r="AZ48" i="204"/>
  <c r="BA48" i="204" s="1"/>
  <c r="AZ33" i="204"/>
  <c r="BA33" i="204" s="1"/>
  <c r="AZ22" i="204"/>
  <c r="AZ80" i="204"/>
  <c r="BA80" i="204" s="1"/>
  <c r="BA22" i="204"/>
  <c r="AT8" i="207"/>
  <c r="AU8" i="207" s="1"/>
  <c r="AT19" i="207"/>
  <c r="AU19" i="207" s="1"/>
  <c r="AU25" i="207"/>
  <c r="AT34" i="207"/>
  <c r="AU34" i="207" s="1"/>
  <c r="AT38" i="207"/>
  <c r="AU38" i="207" s="1"/>
  <c r="AT39" i="207"/>
  <c r="AU39" i="207" s="1"/>
  <c r="AT46" i="207"/>
  <c r="AU59" i="207"/>
  <c r="AT70" i="207"/>
  <c r="AU70" i="207" s="1"/>
  <c r="AT74" i="207"/>
  <c r="AU74" i="207" s="1"/>
  <c r="AT77" i="207"/>
  <c r="AU81" i="207"/>
  <c r="AT84" i="207"/>
  <c r="AT93" i="207"/>
  <c r="AU93" i="207" s="1"/>
  <c r="AT15" i="207"/>
  <c r="AT44" i="207"/>
  <c r="AU44" i="207" s="1"/>
  <c r="AU46" i="207"/>
  <c r="AT54" i="207"/>
  <c r="AU54" i="207" s="1"/>
  <c r="AU77" i="207"/>
  <c r="AU84" i="207"/>
  <c r="AT24" i="207"/>
  <c r="AU24" i="207" s="1"/>
  <c r="AT35" i="207"/>
  <c r="AU35" i="207" s="1"/>
  <c r="AT47" i="207"/>
  <c r="AU47" i="207" s="1"/>
  <c r="AT48" i="207"/>
  <c r="AU48" i="207" s="1"/>
  <c r="AT55" i="207"/>
  <c r="AU55" i="207" s="1"/>
  <c r="AU56" i="207"/>
  <c r="AT64" i="207"/>
  <c r="AU64" i="207" s="1"/>
  <c r="AT78" i="207"/>
  <c r="AU94" i="207"/>
  <c r="AT97" i="207"/>
  <c r="AU9" i="207"/>
  <c r="AT22" i="207"/>
  <c r="AU22" i="207" s="1"/>
  <c r="AT27" i="207"/>
  <c r="AU27" i="207" s="1"/>
  <c r="AU29" i="207"/>
  <c r="AT49" i="207"/>
  <c r="AU49" i="207" s="1"/>
  <c r="AT73" i="207"/>
  <c r="AU73" i="207" s="1"/>
  <c r="AT87" i="207"/>
  <c r="AU87" i="207" s="1"/>
  <c r="AT17" i="207"/>
  <c r="AU17" i="207" s="1"/>
  <c r="AT23" i="207"/>
  <c r="AU23" i="207" s="1"/>
  <c r="AT30" i="207"/>
  <c r="AU30" i="207" s="1"/>
  <c r="AU37" i="207"/>
  <c r="AT42" i="207"/>
  <c r="AU42" i="207" s="1"/>
  <c r="AT57" i="207"/>
  <c r="AT62" i="207"/>
  <c r="AU62" i="207" s="1"/>
  <c r="AT69" i="207"/>
  <c r="AU69" i="207" s="1"/>
  <c r="AU92" i="207"/>
  <c r="AT13" i="207"/>
  <c r="AU13" i="207" s="1"/>
  <c r="AT16" i="207"/>
  <c r="AU16" i="207" s="1"/>
  <c r="AU31" i="207"/>
  <c r="AT36" i="207"/>
  <c r="AU36" i="207" s="1"/>
  <c r="AT51" i="207"/>
  <c r="AU51" i="207" s="1"/>
  <c r="AT56" i="207"/>
  <c r="AT59" i="207"/>
  <c r="AU61" i="207"/>
  <c r="AT67" i="207"/>
  <c r="AU67" i="207" s="1"/>
  <c r="AT76" i="207"/>
  <c r="AT79" i="207"/>
  <c r="AU79" i="207" s="1"/>
  <c r="AT83" i="207"/>
  <c r="AU83" i="207" s="1"/>
  <c r="AT86" i="207"/>
  <c r="AT91" i="207"/>
  <c r="AU91" i="207" s="1"/>
  <c r="AT94" i="207"/>
  <c r="AT9" i="207"/>
  <c r="AT29" i="207"/>
  <c r="AT71" i="207"/>
  <c r="AU71" i="207" s="1"/>
  <c r="AU76" i="207"/>
  <c r="AU86" i="207"/>
  <c r="AT89" i="207"/>
  <c r="AU89" i="207" s="1"/>
  <c r="AT20" i="207"/>
  <c r="AU20" i="207" s="1"/>
  <c r="AT21" i="207"/>
  <c r="AU21" i="207" s="1"/>
  <c r="AU28" i="207"/>
  <c r="AU57" i="207"/>
  <c r="AT60" i="207"/>
  <c r="AU60" i="207" s="1"/>
  <c r="AU63" i="207"/>
  <c r="AT65" i="207"/>
  <c r="AU65" i="207" s="1"/>
  <c r="AT85" i="207"/>
  <c r="AU85" i="207" s="1"/>
  <c r="AT14" i="207"/>
  <c r="AU14" i="207" s="1"/>
  <c r="AT25" i="207"/>
  <c r="AT37" i="207"/>
  <c r="AT61" i="207"/>
  <c r="AT72" i="207"/>
  <c r="AU72" i="207" s="1"/>
  <c r="AT26" i="207"/>
  <c r="AU26" i="207" s="1"/>
  <c r="AT31" i="207"/>
  <c r="AT32" i="207"/>
  <c r="AU32" i="207" s="1"/>
  <c r="AT43" i="207"/>
  <c r="AU43" i="207" s="1"/>
  <c r="AT45" i="207"/>
  <c r="AU45" i="207" s="1"/>
  <c r="AT12" i="207"/>
  <c r="AU12" i="207" s="1"/>
  <c r="AT33" i="207"/>
  <c r="AT10" i="207"/>
  <c r="AU10" i="207" s="1"/>
  <c r="AT11" i="207"/>
  <c r="AU11" i="207" s="1"/>
  <c r="AU33" i="207"/>
  <c r="AT41" i="207"/>
  <c r="AU41" i="207" s="1"/>
  <c r="AU15" i="207"/>
  <c r="AU18" i="207"/>
  <c r="AT28" i="207"/>
  <c r="AT63" i="207"/>
  <c r="AT66" i="207"/>
  <c r="AU66" i="207" s="1"/>
  <c r="AT88" i="207"/>
  <c r="AU88" i="207" s="1"/>
  <c r="AU97" i="207"/>
  <c r="AT90" i="207"/>
  <c r="AU90" i="207" s="1"/>
  <c r="AT52" i="207"/>
  <c r="AU52" i="207" s="1"/>
  <c r="AT80" i="207"/>
  <c r="AU80" i="207" s="1"/>
  <c r="AT95" i="207"/>
  <c r="AU95" i="207" s="1"/>
  <c r="AT58" i="207"/>
  <c r="AU58" i="207" s="1"/>
  <c r="AT75" i="207"/>
  <c r="AU75" i="207" s="1"/>
  <c r="AT18" i="207"/>
  <c r="AT68" i="207"/>
  <c r="AU68" i="207" s="1"/>
  <c r="AT40" i="207"/>
  <c r="AU40" i="207" s="1"/>
  <c r="AT98" i="207"/>
  <c r="AU98" i="207" s="1"/>
  <c r="AT82" i="207"/>
  <c r="AU82" i="207" s="1"/>
  <c r="AT50" i="207"/>
  <c r="AU50" i="207" s="1"/>
  <c r="AT92" i="207"/>
  <c r="AU78" i="207"/>
  <c r="AT53" i="207"/>
  <c r="AU53" i="207" s="1"/>
  <c r="AT81" i="207"/>
  <c r="AT96" i="207"/>
  <c r="AU96" i="207" s="1"/>
  <c r="AN11" i="208"/>
  <c r="AO11" i="208" s="1"/>
  <c r="AN14" i="208"/>
  <c r="AO14" i="208" s="1"/>
  <c r="AN8" i="208"/>
  <c r="AO8" i="208" s="1"/>
  <c r="AN13" i="208"/>
  <c r="AO13" i="208" s="1"/>
  <c r="AO23" i="208"/>
  <c r="AN21" i="208"/>
  <c r="AO21" i="208" s="1"/>
  <c r="AN9" i="208"/>
  <c r="AO9" i="208" s="1"/>
  <c r="AN12" i="208"/>
  <c r="AO12" i="208" s="1"/>
  <c r="AO15" i="208"/>
  <c r="AN20" i="208"/>
  <c r="AO20" i="208" s="1"/>
  <c r="AN19" i="208"/>
  <c r="AO19" i="208" s="1"/>
  <c r="AN22" i="208"/>
  <c r="AO22" i="208" s="1"/>
  <c r="AN10" i="208"/>
  <c r="AO10" i="208" s="1"/>
  <c r="AN18" i="208"/>
  <c r="AO18" i="208" s="1"/>
  <c r="AN29" i="208"/>
  <c r="AO29" i="208" s="1"/>
  <c r="AN44" i="208"/>
  <c r="AO44" i="208" s="1"/>
  <c r="AN47" i="208"/>
  <c r="AO47" i="208" s="1"/>
  <c r="AN59" i="208"/>
  <c r="AN68" i="208"/>
  <c r="AO68" i="208" s="1"/>
  <c r="AN72" i="208"/>
  <c r="AN83" i="208"/>
  <c r="AN41" i="208"/>
  <c r="AN55" i="208"/>
  <c r="AO55" i="208" s="1"/>
  <c r="AO59" i="208"/>
  <c r="AO72" i="208"/>
  <c r="AN78" i="208"/>
  <c r="AO78" i="208" s="1"/>
  <c r="AN82" i="208"/>
  <c r="AO82" i="208" s="1"/>
  <c r="AO83" i="208"/>
  <c r="AN90" i="208"/>
  <c r="AO90" i="208" s="1"/>
  <c r="AN94" i="208"/>
  <c r="AN16" i="208"/>
  <c r="AO16" i="208" s="1"/>
  <c r="AN15" i="208"/>
  <c r="AN25" i="208"/>
  <c r="AN27" i="208"/>
  <c r="AO27" i="208" s="1"/>
  <c r="AN45" i="208"/>
  <c r="AO45" i="208" s="1"/>
  <c r="AN51" i="208"/>
  <c r="AO51" i="208" s="1"/>
  <c r="AN57" i="208"/>
  <c r="AN73" i="208"/>
  <c r="AO73" i="208" s="1"/>
  <c r="AN95" i="208"/>
  <c r="AO95" i="208" s="1"/>
  <c r="AO25" i="208"/>
  <c r="AN38" i="208"/>
  <c r="AO38" i="208" s="1"/>
  <c r="AN48" i="208"/>
  <c r="AO48" i="208" s="1"/>
  <c r="AO57" i="208"/>
  <c r="AN60" i="208"/>
  <c r="AO60" i="208" s="1"/>
  <c r="AN63" i="208"/>
  <c r="AO63" i="208" s="1"/>
  <c r="AN76" i="208"/>
  <c r="AO76" i="208" s="1"/>
  <c r="AN88" i="208"/>
  <c r="AO88" i="208" s="1"/>
  <c r="AN98" i="208"/>
  <c r="AO98" i="208" s="1"/>
  <c r="AN23" i="208"/>
  <c r="AN66" i="208"/>
  <c r="AN70" i="208"/>
  <c r="AO70" i="208" s="1"/>
  <c r="AN77" i="208"/>
  <c r="AN89" i="208"/>
  <c r="AO89" i="208" s="1"/>
  <c r="AO94" i="208"/>
  <c r="AN17" i="208"/>
  <c r="AO17" i="208" s="1"/>
  <c r="AN37" i="208"/>
  <c r="AO37" i="208" s="1"/>
  <c r="AN67" i="208"/>
  <c r="AO67" i="208" s="1"/>
  <c r="AN85" i="208"/>
  <c r="AO85" i="208" s="1"/>
  <c r="AN86" i="208"/>
  <c r="AN91" i="208"/>
  <c r="AO91" i="208" s="1"/>
  <c r="AN30" i="208"/>
  <c r="AO30" i="208" s="1"/>
  <c r="AN39" i="208"/>
  <c r="AO39" i="208" s="1"/>
  <c r="AO49" i="208"/>
  <c r="AO58" i="208"/>
  <c r="AN71" i="208"/>
  <c r="AO71" i="208" s="1"/>
  <c r="AN33" i="208"/>
  <c r="AO33" i="208" s="1"/>
  <c r="AN69" i="208"/>
  <c r="AO69" i="208" s="1"/>
  <c r="AN74" i="208"/>
  <c r="AO74" i="208" s="1"/>
  <c r="AN80" i="208"/>
  <c r="AO80" i="208" s="1"/>
  <c r="AN28" i="208"/>
  <c r="AO28" i="208" s="1"/>
  <c r="AN34" i="208"/>
  <c r="AO34" i="208" s="1"/>
  <c r="AN35" i="208"/>
  <c r="AO35" i="208" s="1"/>
  <c r="AN54" i="208"/>
  <c r="AO54" i="208" s="1"/>
  <c r="AN75" i="208"/>
  <c r="AO75" i="208" s="1"/>
  <c r="AN81" i="208"/>
  <c r="AO81" i="208" s="1"/>
  <c r="AN24" i="208"/>
  <c r="AO24" i="208" s="1"/>
  <c r="AN50" i="208"/>
  <c r="AO50" i="208" s="1"/>
  <c r="AN96" i="208"/>
  <c r="AN32" i="208"/>
  <c r="AO32" i="208" s="1"/>
  <c r="AO66" i="208"/>
  <c r="AO96" i="208"/>
  <c r="AN65" i="208"/>
  <c r="AO65" i="208" s="1"/>
  <c r="AN79" i="208"/>
  <c r="AO79" i="208" s="1"/>
  <c r="AN43" i="208"/>
  <c r="AO43" i="208" s="1"/>
  <c r="AN49" i="208"/>
  <c r="AN58" i="208"/>
  <c r="AN84" i="208"/>
  <c r="AO84" i="208" s="1"/>
  <c r="AN92" i="208"/>
  <c r="AO92" i="208" s="1"/>
  <c r="AN93" i="208"/>
  <c r="AO93" i="208" s="1"/>
  <c r="AN31" i="208"/>
  <c r="AO31" i="208" s="1"/>
  <c r="AN53" i="208"/>
  <c r="AO53" i="208" s="1"/>
  <c r="AN26" i="208"/>
  <c r="AO26" i="208" s="1"/>
  <c r="AN42" i="208"/>
  <c r="AO42" i="208" s="1"/>
  <c r="AN64" i="208"/>
  <c r="AO64" i="208" s="1"/>
  <c r="AN36" i="208"/>
  <c r="AO36" i="208" s="1"/>
  <c r="AN52" i="208"/>
  <c r="AO52" i="208" s="1"/>
  <c r="AN56" i="208"/>
  <c r="AO56" i="208" s="1"/>
  <c r="AO77" i="208"/>
  <c r="AN87" i="208"/>
  <c r="AO87" i="208" s="1"/>
  <c r="AN40" i="208"/>
  <c r="AO40" i="208" s="1"/>
  <c r="AN62" i="208"/>
  <c r="AO62" i="208" s="1"/>
  <c r="AN46" i="208"/>
  <c r="AO46" i="208" s="1"/>
  <c r="AN97" i="208"/>
  <c r="AO97" i="208" s="1"/>
  <c r="AN61" i="208"/>
  <c r="AO61" i="208" s="1"/>
  <c r="AO86" i="208"/>
  <c r="AO41" i="208"/>
  <c r="AH9" i="209"/>
  <c r="AH14" i="209"/>
  <c r="AI14" i="209" s="1"/>
  <c r="AH32" i="209"/>
  <c r="AI32" i="209" s="1"/>
  <c r="AH33" i="209"/>
  <c r="AI33" i="209" s="1"/>
  <c r="AH37" i="209"/>
  <c r="AI37" i="209" s="1"/>
  <c r="AH48" i="209"/>
  <c r="AH61" i="209"/>
  <c r="AI61" i="209" s="1"/>
  <c r="AH65" i="209"/>
  <c r="AI65" i="209" s="1"/>
  <c r="AH75" i="209"/>
  <c r="AI75" i="209" s="1"/>
  <c r="AH81" i="209"/>
  <c r="AI81" i="209" s="1"/>
  <c r="AH82" i="209"/>
  <c r="AI82" i="209" s="1"/>
  <c r="AH83" i="209"/>
  <c r="AI9" i="209"/>
  <c r="AH17" i="209"/>
  <c r="AI17" i="209" s="1"/>
  <c r="AH26" i="209"/>
  <c r="AI26" i="209" s="1"/>
  <c r="AH31" i="209"/>
  <c r="AI31" i="209" s="1"/>
  <c r="AH35" i="209"/>
  <c r="AI35" i="209" s="1"/>
  <c r="AH40" i="209"/>
  <c r="AI40" i="209" s="1"/>
  <c r="AH45" i="209"/>
  <c r="AH18" i="209"/>
  <c r="AI29" i="209"/>
  <c r="AH20" i="209"/>
  <c r="AH25" i="209"/>
  <c r="AI25" i="209" s="1"/>
  <c r="AH29" i="209"/>
  <c r="AH55" i="209"/>
  <c r="AI55" i="209" s="1"/>
  <c r="AH10" i="209"/>
  <c r="AI10" i="209" s="1"/>
  <c r="AI20" i="209"/>
  <c r="AI45" i="209"/>
  <c r="AH49" i="209"/>
  <c r="AI49" i="209" s="1"/>
  <c r="AH52" i="209"/>
  <c r="AI52" i="209" s="1"/>
  <c r="AH69" i="209"/>
  <c r="AH88" i="209"/>
  <c r="AI88" i="209" s="1"/>
  <c r="AH91" i="209"/>
  <c r="AI91" i="209" s="1"/>
  <c r="AH15" i="209"/>
  <c r="AI15" i="209" s="1"/>
  <c r="AH42" i="209"/>
  <c r="AI42" i="209" s="1"/>
  <c r="AH47" i="209"/>
  <c r="AI47" i="209" s="1"/>
  <c r="AH50" i="209"/>
  <c r="AI50" i="209" s="1"/>
  <c r="AI69" i="209"/>
  <c r="AH86" i="209"/>
  <c r="AI86" i="209" s="1"/>
  <c r="AH95" i="209"/>
  <c r="AI95" i="209" s="1"/>
  <c r="AH22" i="209"/>
  <c r="AI22" i="209" s="1"/>
  <c r="AH36" i="209"/>
  <c r="AI36" i="209" s="1"/>
  <c r="AH41" i="209"/>
  <c r="AH53" i="209"/>
  <c r="AI53" i="209" s="1"/>
  <c r="AI57" i="209"/>
  <c r="AH63" i="209"/>
  <c r="AI63" i="209" s="1"/>
  <c r="AH72" i="209"/>
  <c r="AI72" i="209" s="1"/>
  <c r="AH76" i="209"/>
  <c r="AH89" i="209"/>
  <c r="AI89" i="209" s="1"/>
  <c r="AH27" i="209"/>
  <c r="AI27" i="209" s="1"/>
  <c r="AI41" i="209"/>
  <c r="AH59" i="209"/>
  <c r="AI59" i="209" s="1"/>
  <c r="AH67" i="209"/>
  <c r="AI67" i="209" s="1"/>
  <c r="AI76" i="209"/>
  <c r="AH78" i="209"/>
  <c r="AH97" i="209"/>
  <c r="AI97" i="209" s="1"/>
  <c r="AH13" i="209"/>
  <c r="AI13" i="209" s="1"/>
  <c r="AH38" i="209"/>
  <c r="AI38" i="209" s="1"/>
  <c r="AH64" i="209"/>
  <c r="AH87" i="209"/>
  <c r="AI87" i="209" s="1"/>
  <c r="AH30" i="209"/>
  <c r="AI30" i="209" s="1"/>
  <c r="AH19" i="209"/>
  <c r="AI19" i="209" s="1"/>
  <c r="AH62" i="209"/>
  <c r="AI62" i="209" s="1"/>
  <c r="AH77" i="209"/>
  <c r="AI77" i="209" s="1"/>
  <c r="AH8" i="209"/>
  <c r="AI8" i="209" s="1"/>
  <c r="AI18" i="209"/>
  <c r="AH28" i="209"/>
  <c r="AI28" i="209" s="1"/>
  <c r="AH44" i="209"/>
  <c r="AI44" i="209" s="1"/>
  <c r="AH51" i="209"/>
  <c r="AI51" i="209" s="1"/>
  <c r="AH56" i="209"/>
  <c r="AI56" i="209" s="1"/>
  <c r="AH79" i="209"/>
  <c r="AI79" i="209" s="1"/>
  <c r="AI83" i="209"/>
  <c r="AH92" i="209"/>
  <c r="AI92" i="209" s="1"/>
  <c r="AH93" i="209"/>
  <c r="AI93" i="209" s="1"/>
  <c r="AH11" i="209"/>
  <c r="AI11" i="209" s="1"/>
  <c r="AH23" i="209"/>
  <c r="AI23" i="209" s="1"/>
  <c r="AH39" i="209"/>
  <c r="AH68" i="209"/>
  <c r="AI68" i="209" s="1"/>
  <c r="AH21" i="209"/>
  <c r="AI21" i="209" s="1"/>
  <c r="AI39" i="209"/>
  <c r="AH66" i="209"/>
  <c r="AI66" i="209" s="1"/>
  <c r="AH73" i="209"/>
  <c r="AI73" i="209" s="1"/>
  <c r="AH74" i="209"/>
  <c r="AI74" i="209" s="1"/>
  <c r="AH96" i="209"/>
  <c r="AI96" i="209" s="1"/>
  <c r="AH34" i="209"/>
  <c r="AI34" i="209" s="1"/>
  <c r="AI48" i="209"/>
  <c r="AH58" i="209"/>
  <c r="AI58" i="209" s="1"/>
  <c r="AH70" i="209"/>
  <c r="AI70" i="209" s="1"/>
  <c r="AH90" i="209"/>
  <c r="AI90" i="209" s="1"/>
  <c r="AH24" i="209"/>
  <c r="AI24" i="209" s="1"/>
  <c r="AH85" i="209"/>
  <c r="AI85" i="209" s="1"/>
  <c r="AH94" i="209"/>
  <c r="AI94" i="209" s="1"/>
  <c r="AH16" i="209"/>
  <c r="AI16" i="209" s="1"/>
  <c r="AH54" i="209"/>
  <c r="AI54" i="209" s="1"/>
  <c r="AH57" i="209"/>
  <c r="AH80" i="209"/>
  <c r="AI80" i="209" s="1"/>
  <c r="AH60" i="209"/>
  <c r="AI60" i="209" s="1"/>
  <c r="AH71" i="209"/>
  <c r="AI71" i="209" s="1"/>
  <c r="AH12" i="209"/>
  <c r="AI12" i="209" s="1"/>
  <c r="AI78" i="209"/>
  <c r="AH43" i="209"/>
  <c r="AI43" i="209" s="1"/>
  <c r="AH84" i="209"/>
  <c r="AI84" i="209" s="1"/>
  <c r="AH46" i="209"/>
  <c r="AI46" i="209" s="1"/>
  <c r="AI64" i="209"/>
  <c r="AW8" i="209"/>
  <c r="AW11" i="209"/>
  <c r="AX11" i="209" s="1"/>
  <c r="AW13" i="209"/>
  <c r="AW39" i="209"/>
  <c r="AW44" i="209"/>
  <c r="AX44" i="209" s="1"/>
  <c r="AW60" i="209"/>
  <c r="AX60" i="209" s="1"/>
  <c r="AX69" i="209"/>
  <c r="AW72" i="209"/>
  <c r="AX72" i="209" s="1"/>
  <c r="AX8" i="209"/>
  <c r="AX13" i="209"/>
  <c r="AW19" i="209"/>
  <c r="AX19" i="209" s="1"/>
  <c r="AW20" i="209"/>
  <c r="AX20" i="209" s="1"/>
  <c r="AW25" i="209"/>
  <c r="AX25" i="209" s="1"/>
  <c r="AW30" i="209"/>
  <c r="AX30" i="209" s="1"/>
  <c r="AW31" i="209"/>
  <c r="AX31" i="209" s="1"/>
  <c r="AX39" i="209"/>
  <c r="AW9" i="209"/>
  <c r="AX9" i="209" s="1"/>
  <c r="AW14" i="209"/>
  <c r="AX14" i="209" s="1"/>
  <c r="AW21" i="209"/>
  <c r="AX21" i="209" s="1"/>
  <c r="AX23" i="209"/>
  <c r="AW23" i="209"/>
  <c r="AW56" i="209"/>
  <c r="AX56" i="209" s="1"/>
  <c r="AW58" i="209"/>
  <c r="AX58" i="209" s="1"/>
  <c r="AW62" i="209"/>
  <c r="AX62" i="209" s="1"/>
  <c r="AW24" i="209"/>
  <c r="AX24" i="209" s="1"/>
  <c r="AW26" i="209"/>
  <c r="AX26" i="209" s="1"/>
  <c r="AW35" i="209"/>
  <c r="AX35" i="209" s="1"/>
  <c r="AW46" i="209"/>
  <c r="AW51" i="209"/>
  <c r="AX51" i="209" s="1"/>
  <c r="AW66" i="209"/>
  <c r="AX66" i="209" s="1"/>
  <c r="AW68" i="209"/>
  <c r="AX68" i="209" s="1"/>
  <c r="AW81" i="209"/>
  <c r="AX81" i="209" s="1"/>
  <c r="AW90" i="209"/>
  <c r="AX90" i="209" s="1"/>
  <c r="AX95" i="209"/>
  <c r="AW12" i="209"/>
  <c r="AX12" i="209" s="1"/>
  <c r="AW16" i="209"/>
  <c r="AX16" i="209" s="1"/>
  <c r="AW28" i="209"/>
  <c r="AX28" i="209" s="1"/>
  <c r="AW36" i="209"/>
  <c r="AX36" i="209" s="1"/>
  <c r="AX46" i="209"/>
  <c r="AW54" i="209"/>
  <c r="AX54" i="209" s="1"/>
  <c r="AW65" i="209"/>
  <c r="AW70" i="209"/>
  <c r="AW94" i="209"/>
  <c r="AX94" i="209" s="1"/>
  <c r="AW10" i="209"/>
  <c r="AX10" i="209" s="1"/>
  <c r="AW43" i="209"/>
  <c r="AX43" i="209" s="1"/>
  <c r="AW45" i="209"/>
  <c r="AX45" i="209" s="1"/>
  <c r="AW47" i="209"/>
  <c r="AX47" i="209" s="1"/>
  <c r="AW49" i="209"/>
  <c r="AX49" i="209" s="1"/>
  <c r="AW61" i="209"/>
  <c r="AX61" i="209" s="1"/>
  <c r="AW64" i="209"/>
  <c r="AX64" i="209" s="1"/>
  <c r="AX67" i="209"/>
  <c r="AW83" i="209"/>
  <c r="AX83" i="209" s="1"/>
  <c r="AW91" i="209"/>
  <c r="AX97" i="209"/>
  <c r="AW18" i="209"/>
  <c r="AX18" i="209" s="1"/>
  <c r="AW38" i="209"/>
  <c r="AX38" i="209" s="1"/>
  <c r="AW40" i="209"/>
  <c r="AX40" i="209" s="1"/>
  <c r="AW69" i="209"/>
  <c r="AW71" i="209"/>
  <c r="AX71" i="209" s="1"/>
  <c r="AW73" i="209"/>
  <c r="AW86" i="209"/>
  <c r="AX86" i="209" s="1"/>
  <c r="AX91" i="209"/>
  <c r="AW96" i="209"/>
  <c r="AX96" i="209" s="1"/>
  <c r="AW15" i="209"/>
  <c r="AX15" i="209" s="1"/>
  <c r="AW22" i="209"/>
  <c r="AX22" i="209" s="1"/>
  <c r="AW32" i="209"/>
  <c r="AX32" i="209" s="1"/>
  <c r="AW95" i="209"/>
  <c r="AW33" i="209"/>
  <c r="AX33" i="209" s="1"/>
  <c r="AW34" i="209"/>
  <c r="AX34" i="209" s="1"/>
  <c r="AW42" i="209"/>
  <c r="AX42" i="209" s="1"/>
  <c r="AX65" i="209"/>
  <c r="AW67" i="209"/>
  <c r="AW37" i="209"/>
  <c r="AW63" i="209"/>
  <c r="AX63" i="209" s="1"/>
  <c r="AW75" i="209"/>
  <c r="AX75" i="209" s="1"/>
  <c r="AW76" i="209"/>
  <c r="AX76" i="209" s="1"/>
  <c r="AW82" i="209"/>
  <c r="AX82" i="209" s="1"/>
  <c r="AW79" i="209"/>
  <c r="AX79" i="209" s="1"/>
  <c r="AW84" i="209"/>
  <c r="AX84" i="209" s="1"/>
  <c r="AW17" i="209"/>
  <c r="AX17" i="209" s="1"/>
  <c r="AW41" i="209"/>
  <c r="AX41" i="209" s="1"/>
  <c r="AW50" i="209"/>
  <c r="AX50" i="209" s="1"/>
  <c r="AW52" i="209"/>
  <c r="AX52" i="209" s="1"/>
  <c r="AW53" i="209"/>
  <c r="AX53" i="209" s="1"/>
  <c r="AW55" i="209"/>
  <c r="AX55" i="209" s="1"/>
  <c r="AX70" i="209"/>
  <c r="AW80" i="209"/>
  <c r="AX80" i="209" s="1"/>
  <c r="AW93" i="209"/>
  <c r="AX93" i="209" s="1"/>
  <c r="AW74" i="209"/>
  <c r="AX74" i="209" s="1"/>
  <c r="AW88" i="209"/>
  <c r="AX88" i="209" s="1"/>
  <c r="AW78" i="209"/>
  <c r="AX78" i="209" s="1"/>
  <c r="AW92" i="209"/>
  <c r="AX92" i="209" s="1"/>
  <c r="AW77" i="209"/>
  <c r="AX77" i="209" s="1"/>
  <c r="AW87" i="209"/>
  <c r="AX87" i="209" s="1"/>
  <c r="AW97" i="209"/>
  <c r="AW59" i="209"/>
  <c r="AX59" i="209" s="1"/>
  <c r="AX73" i="209"/>
  <c r="AW27" i="209"/>
  <c r="AX27" i="209" s="1"/>
  <c r="AW48" i="209"/>
  <c r="AX48" i="209" s="1"/>
  <c r="AW29" i="209"/>
  <c r="AX29" i="209" s="1"/>
  <c r="AW89" i="209"/>
  <c r="AX89" i="209" s="1"/>
  <c r="AW85" i="209"/>
  <c r="AX85" i="209" s="1"/>
  <c r="AW57" i="209"/>
  <c r="AX57" i="209" s="1"/>
  <c r="AX37" i="209"/>
  <c r="AQ19" i="210"/>
  <c r="AR19" i="210" s="1"/>
  <c r="AQ8" i="210"/>
  <c r="AR8" i="210" s="1"/>
  <c r="AQ12" i="210"/>
  <c r="AR12" i="210" s="1"/>
  <c r="AQ14" i="210"/>
  <c r="AQ16" i="210"/>
  <c r="AR16" i="210" s="1"/>
  <c r="AQ25" i="210"/>
  <c r="AR25" i="210" s="1"/>
  <c r="AQ10" i="210"/>
  <c r="AR10" i="210" s="1"/>
  <c r="AR14" i="210"/>
  <c r="AQ23" i="210"/>
  <c r="AR23" i="210" s="1"/>
  <c r="AQ22" i="210"/>
  <c r="AR22" i="210" s="1"/>
  <c r="AQ38" i="210"/>
  <c r="AR38" i="210" s="1"/>
  <c r="AQ60" i="210"/>
  <c r="AR60" i="210" s="1"/>
  <c r="AQ63" i="210"/>
  <c r="AR63" i="210" s="1"/>
  <c r="AQ77" i="210"/>
  <c r="AR77" i="210" s="1"/>
  <c r="AQ92" i="210"/>
  <c r="AR92" i="210" s="1"/>
  <c r="AQ97" i="210"/>
  <c r="AQ36" i="210"/>
  <c r="AR36" i="210" s="1"/>
  <c r="AQ40" i="210"/>
  <c r="AR40" i="210" s="1"/>
  <c r="AQ44" i="210"/>
  <c r="AR44" i="210" s="1"/>
  <c r="AQ51" i="210"/>
  <c r="AR51" i="210" s="1"/>
  <c r="AQ58" i="210"/>
  <c r="AR58" i="210" s="1"/>
  <c r="AQ62" i="210"/>
  <c r="AQ87" i="210"/>
  <c r="AR87" i="210" s="1"/>
  <c r="AR97" i="210"/>
  <c r="AQ26" i="210"/>
  <c r="AR26" i="210" s="1"/>
  <c r="AQ29" i="210"/>
  <c r="AR29" i="210" s="1"/>
  <c r="AQ33" i="210"/>
  <c r="AR33" i="210" s="1"/>
  <c r="AQ35" i="210"/>
  <c r="AR35" i="210" s="1"/>
  <c r="AR53" i="210"/>
  <c r="AQ93" i="210"/>
  <c r="AQ53" i="210"/>
  <c r="AQ56" i="210"/>
  <c r="AR56" i="210" s="1"/>
  <c r="AQ66" i="210"/>
  <c r="AR66" i="210" s="1"/>
  <c r="AQ69" i="210"/>
  <c r="AQ72" i="210"/>
  <c r="AR72" i="210" s="1"/>
  <c r="AQ90" i="210"/>
  <c r="AR90" i="210" s="1"/>
  <c r="AQ94" i="210"/>
  <c r="AR94" i="210" s="1"/>
  <c r="AQ17" i="210"/>
  <c r="AQ24" i="210"/>
  <c r="AR24" i="210" s="1"/>
  <c r="AQ57" i="210"/>
  <c r="AR57" i="210" s="1"/>
  <c r="AQ59" i="210"/>
  <c r="AR59" i="210" s="1"/>
  <c r="AQ67" i="210"/>
  <c r="AR67" i="210" s="1"/>
  <c r="AR69" i="210"/>
  <c r="AQ15" i="210"/>
  <c r="AR15" i="210" s="1"/>
  <c r="AR17" i="210"/>
  <c r="AQ27" i="210"/>
  <c r="AR27" i="210" s="1"/>
  <c r="AQ39" i="210"/>
  <c r="AR39" i="210" s="1"/>
  <c r="AQ43" i="210"/>
  <c r="AR43" i="210" s="1"/>
  <c r="AQ47" i="210"/>
  <c r="AR47" i="210" s="1"/>
  <c r="AQ48" i="210"/>
  <c r="AR48" i="210" s="1"/>
  <c r="AQ54" i="210"/>
  <c r="AR54" i="210" s="1"/>
  <c r="AQ91" i="210"/>
  <c r="AR91" i="210" s="1"/>
  <c r="AQ21" i="210"/>
  <c r="AR21" i="210" s="1"/>
  <c r="AR31" i="210"/>
  <c r="AQ37" i="210"/>
  <c r="AR37" i="210" s="1"/>
  <c r="AR41" i="210"/>
  <c r="AQ65" i="210"/>
  <c r="AR65" i="210" s="1"/>
  <c r="AQ20" i="210"/>
  <c r="AR20" i="210" s="1"/>
  <c r="AQ32" i="210"/>
  <c r="AR32" i="210" s="1"/>
  <c r="AQ46" i="210"/>
  <c r="AR46" i="210" s="1"/>
  <c r="AQ50" i="210"/>
  <c r="AR50" i="210" s="1"/>
  <c r="AQ61" i="210"/>
  <c r="AR61" i="210" s="1"/>
  <c r="AR62" i="210"/>
  <c r="AQ71" i="210"/>
  <c r="AR71" i="210" s="1"/>
  <c r="AQ76" i="210"/>
  <c r="AR76" i="210" s="1"/>
  <c r="AQ85" i="210"/>
  <c r="AR85" i="210" s="1"/>
  <c r="AQ42" i="210"/>
  <c r="AR42" i="210" s="1"/>
  <c r="AQ74" i="210"/>
  <c r="AR74" i="210" s="1"/>
  <c r="AQ82" i="210"/>
  <c r="AR82" i="210" s="1"/>
  <c r="AQ86" i="210"/>
  <c r="AR86" i="210" s="1"/>
  <c r="AR93" i="210"/>
  <c r="AQ13" i="210"/>
  <c r="AR13" i="210" s="1"/>
  <c r="AQ41" i="210"/>
  <c r="AQ79" i="210"/>
  <c r="AR79" i="210" s="1"/>
  <c r="AQ45" i="210"/>
  <c r="AR45" i="210" s="1"/>
  <c r="AQ70" i="210"/>
  <c r="AR70" i="210" s="1"/>
  <c r="AQ78" i="210"/>
  <c r="AR78" i="210" s="1"/>
  <c r="AQ89" i="210"/>
  <c r="AR89" i="210" s="1"/>
  <c r="AQ9" i="210"/>
  <c r="AR9" i="210" s="1"/>
  <c r="AQ95" i="210"/>
  <c r="AR95" i="210" s="1"/>
  <c r="AQ18" i="210"/>
  <c r="AR18" i="210" s="1"/>
  <c r="AQ68" i="210"/>
  <c r="AR68" i="210" s="1"/>
  <c r="AQ88" i="210"/>
  <c r="AR88" i="210" s="1"/>
  <c r="AQ28" i="210"/>
  <c r="AR28" i="210" s="1"/>
  <c r="AQ55" i="210"/>
  <c r="AR55" i="210" s="1"/>
  <c r="AQ64" i="210"/>
  <c r="AR64" i="210" s="1"/>
  <c r="AQ73" i="210"/>
  <c r="AR73" i="210" s="1"/>
  <c r="AQ84" i="210"/>
  <c r="AR84" i="210" s="1"/>
  <c r="AQ11" i="210"/>
  <c r="AR11" i="210" s="1"/>
  <c r="AQ31" i="210"/>
  <c r="AQ34" i="210"/>
  <c r="AR34" i="210" s="1"/>
  <c r="AQ30" i="210"/>
  <c r="AR30" i="210" s="1"/>
  <c r="AQ49" i="210"/>
  <c r="AR49" i="210" s="1"/>
  <c r="AQ75" i="210"/>
  <c r="AR75" i="210" s="1"/>
  <c r="AQ80" i="210"/>
  <c r="AR80" i="210" s="1"/>
  <c r="AQ83" i="210"/>
  <c r="AR83" i="210" s="1"/>
  <c r="AQ96" i="210"/>
  <c r="AR96" i="210" s="1"/>
  <c r="AQ52" i="210"/>
  <c r="AR52" i="210" s="1"/>
  <c r="AQ81" i="210"/>
  <c r="AR81" i="210" s="1"/>
  <c r="AK89" i="211"/>
  <c r="AL89" i="211" s="1"/>
  <c r="AK88" i="211"/>
  <c r="AL88" i="211" s="1"/>
  <c r="AK81" i="211"/>
  <c r="AL81" i="211" s="1"/>
  <c r="AL65" i="211"/>
  <c r="AK64" i="211"/>
  <c r="AL64" i="211" s="1"/>
  <c r="AK63" i="211"/>
  <c r="AL63" i="211" s="1"/>
  <c r="AK55" i="211"/>
  <c r="AL55" i="211" s="1"/>
  <c r="AK45" i="211"/>
  <c r="AL45" i="211" s="1"/>
  <c r="AK90" i="211"/>
  <c r="AL90" i="211" s="1"/>
  <c r="AK80" i="211"/>
  <c r="AL80" i="211" s="1"/>
  <c r="AL79" i="211"/>
  <c r="AK66" i="211"/>
  <c r="AL66" i="211" s="1"/>
  <c r="AK65" i="211"/>
  <c r="AK56" i="211"/>
  <c r="AL56" i="211" s="1"/>
  <c r="AK46" i="211"/>
  <c r="AL46" i="211" s="1"/>
  <c r="AK87" i="211"/>
  <c r="AL87" i="211" s="1"/>
  <c r="AK61" i="211"/>
  <c r="AL61" i="211" s="1"/>
  <c r="AK53" i="211"/>
  <c r="AL53" i="211" s="1"/>
  <c r="AK43" i="211"/>
  <c r="AL43" i="211" s="1"/>
  <c r="AK42" i="211"/>
  <c r="AL42" i="211" s="1"/>
  <c r="AK84" i="211"/>
  <c r="AL84" i="211" s="1"/>
  <c r="AK74" i="211"/>
  <c r="AK60" i="211"/>
  <c r="AL60" i="211" s="1"/>
  <c r="AK35" i="211"/>
  <c r="AL35" i="211" s="1"/>
  <c r="AK34" i="211"/>
  <c r="AL34" i="211" s="1"/>
  <c r="AK20" i="211"/>
  <c r="AL20" i="211" s="1"/>
  <c r="AK10" i="211"/>
  <c r="AL10" i="211" s="1"/>
  <c r="AK91" i="211"/>
  <c r="AL91" i="211" s="1"/>
  <c r="AK78" i="211"/>
  <c r="AL78" i="211" s="1"/>
  <c r="AK67" i="211"/>
  <c r="AL67" i="211" s="1"/>
  <c r="AK57" i="211"/>
  <c r="AL57" i="211" s="1"/>
  <c r="AK50" i="211"/>
  <c r="AL50" i="211" s="1"/>
  <c r="AK37" i="211"/>
  <c r="AL37" i="211" s="1"/>
  <c r="AK36" i="211"/>
  <c r="AL36" i="211" s="1"/>
  <c r="AK19" i="211"/>
  <c r="AL19" i="211" s="1"/>
  <c r="AK9" i="211"/>
  <c r="AL9" i="211" s="1"/>
  <c r="AK97" i="211"/>
  <c r="AL97" i="211" s="1"/>
  <c r="AK93" i="211"/>
  <c r="AL93" i="211" s="1"/>
  <c r="AK69" i="211"/>
  <c r="AL59" i="211"/>
  <c r="AK48" i="211"/>
  <c r="AL48" i="211" s="1"/>
  <c r="AK23" i="211"/>
  <c r="AL23" i="211" s="1"/>
  <c r="AK13" i="211"/>
  <c r="AL13" i="211" s="1"/>
  <c r="AK77" i="211"/>
  <c r="AL77" i="211" s="1"/>
  <c r="AK59" i="211"/>
  <c r="AK31" i="211"/>
  <c r="AL31" i="211" s="1"/>
  <c r="AK30" i="211"/>
  <c r="AL30" i="211" s="1"/>
  <c r="AK22" i="211"/>
  <c r="AL22" i="211" s="1"/>
  <c r="AK12" i="211"/>
  <c r="AL12" i="211" s="1"/>
  <c r="AK85" i="211"/>
  <c r="AL85" i="211" s="1"/>
  <c r="AK83" i="211"/>
  <c r="AL83" i="211" s="1"/>
  <c r="AK98" i="211"/>
  <c r="AL98" i="211" s="1"/>
  <c r="AL74" i="211"/>
  <c r="AK44" i="211"/>
  <c r="AL44" i="211" s="1"/>
  <c r="AK28" i="211"/>
  <c r="AL28" i="211" s="1"/>
  <c r="AK73" i="211"/>
  <c r="AL73" i="211" s="1"/>
  <c r="AK54" i="211"/>
  <c r="AL54" i="211" s="1"/>
  <c r="AK25" i="211"/>
  <c r="AL25" i="211" s="1"/>
  <c r="AK17" i="211"/>
  <c r="AL17" i="211" s="1"/>
  <c r="AK11" i="211"/>
  <c r="AL11" i="211" s="1"/>
  <c r="AK8" i="211"/>
  <c r="AL8" i="211" s="1"/>
  <c r="AK58" i="211"/>
  <c r="AK95" i="211"/>
  <c r="AL95" i="211" s="1"/>
  <c r="AK71" i="211"/>
  <c r="AL71" i="211" s="1"/>
  <c r="AK62" i="211"/>
  <c r="AL62" i="211" s="1"/>
  <c r="AK51" i="211"/>
  <c r="AL51" i="211" s="1"/>
  <c r="AK33" i="211"/>
  <c r="AL33" i="211" s="1"/>
  <c r="AK29" i="211"/>
  <c r="AL29" i="211" s="1"/>
  <c r="AK14" i="211"/>
  <c r="AL14" i="211" s="1"/>
  <c r="AK86" i="211"/>
  <c r="AL86" i="211" s="1"/>
  <c r="AL69" i="211"/>
  <c r="AK41" i="211"/>
  <c r="AL41" i="211" s="1"/>
  <c r="AK39" i="211"/>
  <c r="AL39" i="211" s="1"/>
  <c r="AK27" i="211"/>
  <c r="AL27" i="211" s="1"/>
  <c r="AK92" i="211"/>
  <c r="AL92" i="211" s="1"/>
  <c r="AK94" i="211"/>
  <c r="AL94" i="211" s="1"/>
  <c r="AK52" i="211"/>
  <c r="AL52" i="211" s="1"/>
  <c r="AK18" i="211"/>
  <c r="AL18" i="211" s="1"/>
  <c r="AK15" i="211"/>
  <c r="AL15" i="211" s="1"/>
  <c r="AK96" i="211"/>
  <c r="AL96" i="211" s="1"/>
  <c r="AK70" i="211"/>
  <c r="AL70" i="211" s="1"/>
  <c r="AK32" i="211"/>
  <c r="AL32" i="211" s="1"/>
  <c r="AK76" i="211"/>
  <c r="AL76" i="211" s="1"/>
  <c r="AK21" i="211"/>
  <c r="AL21" i="211" s="1"/>
  <c r="AK16" i="211"/>
  <c r="AL16" i="211" s="1"/>
  <c r="AK82" i="211"/>
  <c r="AL82" i="211" s="1"/>
  <c r="AL58" i="211"/>
  <c r="AK49" i="211"/>
  <c r="AL49" i="211" s="1"/>
  <c r="AK26" i="211"/>
  <c r="AL26" i="211" s="1"/>
  <c r="AK68" i="211"/>
  <c r="AL68" i="211" s="1"/>
  <c r="AK79" i="211"/>
  <c r="AK24" i="211"/>
  <c r="AL24" i="211" s="1"/>
  <c r="AK38" i="211"/>
  <c r="AL38" i="211" s="1"/>
  <c r="AK75" i="211"/>
  <c r="AL75" i="211" s="1"/>
  <c r="AK47" i="211"/>
  <c r="AL47" i="211" s="1"/>
  <c r="AK72" i="211"/>
  <c r="AL72" i="211" s="1"/>
  <c r="AK40" i="211"/>
  <c r="AL40" i="211" s="1"/>
  <c r="AK10" i="229"/>
  <c r="AL12" i="229"/>
  <c r="AK16" i="229"/>
  <c r="AL16" i="229" s="1"/>
  <c r="AK22" i="229"/>
  <c r="AL22" i="229" s="1"/>
  <c r="AL24" i="229"/>
  <c r="AK25" i="229"/>
  <c r="AL25" i="229" s="1"/>
  <c r="AL38" i="229"/>
  <c r="AK49" i="229"/>
  <c r="AL49" i="229" s="1"/>
  <c r="AK51" i="229"/>
  <c r="AL51" i="229" s="1"/>
  <c r="AK61" i="229"/>
  <c r="AL61" i="229" s="1"/>
  <c r="AL10" i="229"/>
  <c r="AK32" i="229"/>
  <c r="AL32" i="229" s="1"/>
  <c r="AK34" i="229"/>
  <c r="AK14" i="229"/>
  <c r="AL14" i="229" s="1"/>
  <c r="AK21" i="229"/>
  <c r="AL21" i="229" s="1"/>
  <c r="AK31" i="229"/>
  <c r="AL34" i="229"/>
  <c r="AK36" i="229"/>
  <c r="AL36" i="229" s="1"/>
  <c r="AK40" i="229"/>
  <c r="AL40" i="229" s="1"/>
  <c r="AK12" i="229"/>
  <c r="AL20" i="229"/>
  <c r="AK24" i="229"/>
  <c r="AL28" i="229"/>
  <c r="AK38" i="229"/>
  <c r="AK41" i="229"/>
  <c r="AL41" i="229" s="1"/>
  <c r="AL42" i="229"/>
  <c r="AL43" i="229"/>
  <c r="AK37" i="229"/>
  <c r="AL37" i="229" s="1"/>
  <c r="AL52" i="229"/>
  <c r="AL62" i="229"/>
  <c r="AK84" i="229"/>
  <c r="AL84" i="229" s="1"/>
  <c r="AK90" i="229"/>
  <c r="AL90" i="229" s="1"/>
  <c r="AK8" i="229"/>
  <c r="AK11" i="229"/>
  <c r="AL11" i="229" s="1"/>
  <c r="AK29" i="229"/>
  <c r="AL29" i="229" s="1"/>
  <c r="AK43" i="229"/>
  <c r="AK46" i="229"/>
  <c r="AL46" i="229" s="1"/>
  <c r="AK59" i="229"/>
  <c r="AK67" i="229"/>
  <c r="AL67" i="229" s="1"/>
  <c r="AK80" i="229"/>
  <c r="AL80" i="229" s="1"/>
  <c r="AK82" i="229"/>
  <c r="AK92" i="229"/>
  <c r="AL8" i="229"/>
  <c r="AK26" i="229"/>
  <c r="AL26" i="229" s="1"/>
  <c r="AK55" i="229"/>
  <c r="AL55" i="229" s="1"/>
  <c r="AK57" i="229"/>
  <c r="AL59" i="229"/>
  <c r="AK70" i="229"/>
  <c r="AL70" i="229" s="1"/>
  <c r="AL82" i="229"/>
  <c r="AK89" i="229"/>
  <c r="AL92" i="229"/>
  <c r="AK94" i="229"/>
  <c r="AL94" i="229" s="1"/>
  <c r="AK13" i="229"/>
  <c r="AL13" i="229" s="1"/>
  <c r="AL23" i="229"/>
  <c r="AK28" i="229"/>
  <c r="AL31" i="229"/>
  <c r="AK45" i="229"/>
  <c r="AL45" i="229" s="1"/>
  <c r="AL50" i="229"/>
  <c r="AK52" i="229"/>
  <c r="AK54" i="229"/>
  <c r="AL54" i="229" s="1"/>
  <c r="AL60" i="229"/>
  <c r="AK62" i="229"/>
  <c r="AK71" i="229"/>
  <c r="AL71" i="229" s="1"/>
  <c r="AK78" i="229"/>
  <c r="AL78" i="229" s="1"/>
  <c r="AK81" i="229"/>
  <c r="AL81" i="229" s="1"/>
  <c r="AK86" i="229"/>
  <c r="AL86" i="229" s="1"/>
  <c r="AK39" i="229"/>
  <c r="AL39" i="229" s="1"/>
  <c r="AK64" i="229"/>
  <c r="AL64" i="229" s="1"/>
  <c r="AL77" i="229"/>
  <c r="AK35" i="229"/>
  <c r="AL35" i="229" s="1"/>
  <c r="AK73" i="229"/>
  <c r="AL73" i="229" s="1"/>
  <c r="AL89" i="229"/>
  <c r="AK23" i="229"/>
  <c r="AK33" i="229"/>
  <c r="AL33" i="229" s="1"/>
  <c r="AK47" i="229"/>
  <c r="AL47" i="229" s="1"/>
  <c r="AK50" i="229"/>
  <c r="AK68" i="229"/>
  <c r="AL68" i="229" s="1"/>
  <c r="AK85" i="229"/>
  <c r="AL85" i="229" s="1"/>
  <c r="AK9" i="229"/>
  <c r="AL9" i="229" s="1"/>
  <c r="AK30" i="229"/>
  <c r="AL30" i="229"/>
  <c r="AK18" i="229"/>
  <c r="AL18" i="229" s="1"/>
  <c r="AK19" i="229"/>
  <c r="AL19" i="229" s="1"/>
  <c r="AK20" i="229"/>
  <c r="AL15" i="229"/>
  <c r="AK63" i="229"/>
  <c r="AL63" i="229" s="1"/>
  <c r="AK77" i="229"/>
  <c r="AK97" i="229"/>
  <c r="AL97" i="229" s="1"/>
  <c r="AK27" i="229"/>
  <c r="AL27" i="229" s="1"/>
  <c r="AK56" i="229"/>
  <c r="AL56" i="229" s="1"/>
  <c r="AK65" i="229"/>
  <c r="AL65" i="229" s="1"/>
  <c r="AK72" i="229"/>
  <c r="AK15" i="229"/>
  <c r="AK66" i="229"/>
  <c r="AL66" i="229" s="1"/>
  <c r="AL72" i="229"/>
  <c r="AK87" i="229"/>
  <c r="AL87" i="229" s="1"/>
  <c r="AK91" i="229"/>
  <c r="AL91" i="229" s="1"/>
  <c r="AK96" i="229"/>
  <c r="AL96" i="229" s="1"/>
  <c r="AK42" i="229"/>
  <c r="AK48" i="229"/>
  <c r="AL48" i="229" s="1"/>
  <c r="AK83" i="229"/>
  <c r="AL83" i="229" s="1"/>
  <c r="AK88" i="229"/>
  <c r="AK95" i="229"/>
  <c r="AK17" i="229"/>
  <c r="AL17" i="229" s="1"/>
  <c r="AK79" i="229"/>
  <c r="AL88" i="229"/>
  <c r="AL95" i="229"/>
  <c r="AK53" i="229"/>
  <c r="AL53" i="229" s="1"/>
  <c r="AL79" i="229"/>
  <c r="AK69" i="229"/>
  <c r="AK44" i="229"/>
  <c r="AL44" i="229" s="1"/>
  <c r="AK60" i="229"/>
  <c r="AL69" i="229"/>
  <c r="AK93" i="229"/>
  <c r="AL93" i="229" s="1"/>
  <c r="AL57" i="229"/>
  <c r="AK58" i="229"/>
  <c r="AK74" i="229"/>
  <c r="AL74" i="229" s="1"/>
  <c r="AK75" i="229"/>
  <c r="AL75" i="229" s="1"/>
  <c r="AK76" i="229"/>
  <c r="AL76" i="229" s="1"/>
  <c r="AL58" i="229"/>
  <c r="AZ8" i="229"/>
  <c r="BA8" i="229" s="1"/>
  <c r="AZ14" i="229"/>
  <c r="BA14" i="229" s="1"/>
  <c r="AZ29" i="229"/>
  <c r="BA29" i="229" s="1"/>
  <c r="AZ36" i="229"/>
  <c r="BA36" i="229" s="1"/>
  <c r="AZ37" i="229"/>
  <c r="BA37" i="229" s="1"/>
  <c r="AZ40" i="229"/>
  <c r="BA40" i="229" s="1"/>
  <c r="AZ45" i="229"/>
  <c r="BA45" i="229" s="1"/>
  <c r="AZ55" i="229"/>
  <c r="BA55" i="229" s="1"/>
  <c r="AZ19" i="229"/>
  <c r="BA19" i="229" s="1"/>
  <c r="AZ23" i="229"/>
  <c r="BA23" i="229" s="1"/>
  <c r="AZ11" i="229"/>
  <c r="BA11" i="229" s="1"/>
  <c r="AZ17" i="229"/>
  <c r="BA17" i="229" s="1"/>
  <c r="AZ26" i="229"/>
  <c r="BA26" i="229" s="1"/>
  <c r="AZ13" i="229"/>
  <c r="BA13" i="229" s="1"/>
  <c r="AZ27" i="229"/>
  <c r="BA27" i="229" s="1"/>
  <c r="AZ31" i="229"/>
  <c r="BA31" i="229" s="1"/>
  <c r="AZ32" i="229"/>
  <c r="BA32" i="229" s="1"/>
  <c r="AZ38" i="229"/>
  <c r="BA38" i="229" s="1"/>
  <c r="AZ35" i="229"/>
  <c r="BA35" i="229" s="1"/>
  <c r="AZ47" i="229"/>
  <c r="BA47" i="229" s="1"/>
  <c r="AZ57" i="229"/>
  <c r="BA57" i="229" s="1"/>
  <c r="AZ59" i="229"/>
  <c r="BA59" i="229" s="1"/>
  <c r="AZ88" i="229"/>
  <c r="BA88" i="229" s="1"/>
  <c r="AZ89" i="229"/>
  <c r="BA89" i="229" s="1"/>
  <c r="AZ94" i="229"/>
  <c r="BA94" i="229" s="1"/>
  <c r="AZ39" i="229"/>
  <c r="BA39" i="229" s="1"/>
  <c r="AZ42" i="229"/>
  <c r="BA42" i="229" s="1"/>
  <c r="AZ44" i="229"/>
  <c r="BA44" i="229" s="1"/>
  <c r="AZ70" i="229"/>
  <c r="AZ73" i="229"/>
  <c r="BA73" i="229" s="1"/>
  <c r="AZ77" i="229"/>
  <c r="BA77" i="229" s="1"/>
  <c r="AZ96" i="229"/>
  <c r="BA96" i="229" s="1"/>
  <c r="AZ22" i="229"/>
  <c r="BA22" i="229" s="1"/>
  <c r="AZ30" i="229"/>
  <c r="BA30" i="229" s="1"/>
  <c r="AZ48" i="229"/>
  <c r="BA48" i="229" s="1"/>
  <c r="AZ53" i="229"/>
  <c r="BA53" i="229" s="1"/>
  <c r="BA70" i="229"/>
  <c r="AZ74" i="229"/>
  <c r="BA74" i="229" s="1"/>
  <c r="AZ85" i="229"/>
  <c r="AZ87" i="229"/>
  <c r="BA87" i="229" s="1"/>
  <c r="AZ20" i="229"/>
  <c r="BA20" i="229" s="1"/>
  <c r="AZ21" i="229"/>
  <c r="BA21" i="229" s="1"/>
  <c r="AZ34" i="229"/>
  <c r="BA34" i="229" s="1"/>
  <c r="AZ51" i="229"/>
  <c r="BA51" i="229" s="1"/>
  <c r="AZ61" i="229"/>
  <c r="BA61" i="229" s="1"/>
  <c r="AZ92" i="229"/>
  <c r="BA92" i="229" s="1"/>
  <c r="AZ18" i="229"/>
  <c r="BA18" i="229" s="1"/>
  <c r="AZ24" i="229"/>
  <c r="BA24" i="229" s="1"/>
  <c r="AZ91" i="229"/>
  <c r="BA91" i="229" s="1"/>
  <c r="AZ95" i="229"/>
  <c r="BA95" i="229" s="1"/>
  <c r="AZ15" i="229"/>
  <c r="BA15" i="229" s="1"/>
  <c r="AZ16" i="229"/>
  <c r="BA16" i="229" s="1"/>
  <c r="AZ25" i="229"/>
  <c r="BA25" i="229" s="1"/>
  <c r="AZ71" i="229"/>
  <c r="BA71" i="229" s="1"/>
  <c r="AZ76" i="229"/>
  <c r="BA76" i="229" s="1"/>
  <c r="AZ10" i="229"/>
  <c r="BA10" i="229" s="1"/>
  <c r="AZ62" i="229"/>
  <c r="BA62" i="229" s="1"/>
  <c r="AZ72" i="229"/>
  <c r="BA72" i="229" s="1"/>
  <c r="AZ81" i="229"/>
  <c r="BA81" i="229" s="1"/>
  <c r="AZ12" i="229"/>
  <c r="BA12" i="229" s="1"/>
  <c r="AZ9" i="229"/>
  <c r="BA9" i="229" s="1"/>
  <c r="AZ46" i="229"/>
  <c r="BA46" i="229" s="1"/>
  <c r="AZ41" i="229"/>
  <c r="BA41" i="229" s="1"/>
  <c r="BA75" i="229"/>
  <c r="BA90" i="229"/>
  <c r="AZ93" i="229"/>
  <c r="BA93" i="229" s="1"/>
  <c r="AZ58" i="229"/>
  <c r="BA58" i="229" s="1"/>
  <c r="AZ75" i="229"/>
  <c r="AZ43" i="229"/>
  <c r="BA43" i="229" s="1"/>
  <c r="AZ64" i="229"/>
  <c r="AZ56" i="229"/>
  <c r="BA56" i="229" s="1"/>
  <c r="BA64" i="229"/>
  <c r="AZ66" i="229"/>
  <c r="BA66" i="229" s="1"/>
  <c r="AZ63" i="229"/>
  <c r="BA63" i="229" s="1"/>
  <c r="AZ65" i="229"/>
  <c r="BA65" i="229" s="1"/>
  <c r="AZ33" i="229"/>
  <c r="BA33" i="229" s="1"/>
  <c r="AZ54" i="229"/>
  <c r="BA54" i="229" s="1"/>
  <c r="AZ86" i="229"/>
  <c r="AZ90" i="229"/>
  <c r="AZ84" i="229"/>
  <c r="BA86" i="229"/>
  <c r="AZ80" i="229"/>
  <c r="BA80" i="229" s="1"/>
  <c r="AZ83" i="229"/>
  <c r="BA83" i="229" s="1"/>
  <c r="BA84" i="229"/>
  <c r="BA85" i="229"/>
  <c r="AZ52" i="229"/>
  <c r="BA52" i="229" s="1"/>
  <c r="AZ78" i="229"/>
  <c r="BA78" i="229" s="1"/>
  <c r="AZ79" i="229"/>
  <c r="BA79" i="229" s="1"/>
  <c r="AZ82" i="229"/>
  <c r="BA82" i="229" s="1"/>
  <c r="AZ28" i="229"/>
  <c r="BA28" i="229" s="1"/>
  <c r="AZ68" i="229"/>
  <c r="BA68" i="229" s="1"/>
  <c r="AZ49" i="229"/>
  <c r="BA49" i="229" s="1"/>
  <c r="AZ50" i="229"/>
  <c r="BA50" i="229" s="1"/>
  <c r="AZ60" i="229"/>
  <c r="BA60" i="229" s="1"/>
  <c r="AZ67" i="229"/>
  <c r="BA67" i="229" s="1"/>
  <c r="AZ69" i="229"/>
  <c r="BA69" i="229" s="1"/>
  <c r="AZ97" i="229"/>
  <c r="BA97" i="229" s="1"/>
  <c r="AK98" i="204"/>
  <c r="AL98" i="204" s="1"/>
  <c r="AK94" i="204"/>
  <c r="AL94" i="204" s="1"/>
  <c r="AK93" i="204"/>
  <c r="AL93" i="204" s="1"/>
  <c r="AK92" i="204"/>
  <c r="AL92" i="204" s="1"/>
  <c r="AK87" i="204"/>
  <c r="AL87" i="204" s="1"/>
  <c r="AK86" i="204"/>
  <c r="AL86" i="204" s="1"/>
  <c r="AK71" i="204"/>
  <c r="AL71" i="204" s="1"/>
  <c r="AK41" i="204"/>
  <c r="AL41" i="204" s="1"/>
  <c r="AK31" i="204"/>
  <c r="AL31" i="204" s="1"/>
  <c r="AK12" i="204"/>
  <c r="AK97" i="204"/>
  <c r="AL97" i="204" s="1"/>
  <c r="AK96" i="204"/>
  <c r="AL96" i="204" s="1"/>
  <c r="AK95" i="204"/>
  <c r="AL95" i="204" s="1"/>
  <c r="AK91" i="204"/>
  <c r="AL91" i="204" s="1"/>
  <c r="AK90" i="204"/>
  <c r="AL90" i="204" s="1"/>
  <c r="AK89" i="204"/>
  <c r="AL89" i="204" s="1"/>
  <c r="AK88" i="204"/>
  <c r="AL88" i="204" s="1"/>
  <c r="AK72" i="204"/>
  <c r="AL72" i="204" s="1"/>
  <c r="AK42" i="204"/>
  <c r="AL42" i="204" s="1"/>
  <c r="AK32" i="204"/>
  <c r="AL32" i="204" s="1"/>
  <c r="AK69" i="204"/>
  <c r="AL69" i="204" s="1"/>
  <c r="AK65" i="204"/>
  <c r="AL65" i="204" s="1"/>
  <c r="AK61" i="204"/>
  <c r="AL61" i="204" s="1"/>
  <c r="AK57" i="204"/>
  <c r="AL57" i="204" s="1"/>
  <c r="AK53" i="204"/>
  <c r="AL53" i="204" s="1"/>
  <c r="AK39" i="204"/>
  <c r="AL39" i="204" s="1"/>
  <c r="AK38" i="204"/>
  <c r="AL38" i="204" s="1"/>
  <c r="AK37" i="204"/>
  <c r="AL37" i="204" s="1"/>
  <c r="AK36" i="204"/>
  <c r="AL36" i="204" s="1"/>
  <c r="AL30" i="204"/>
  <c r="AL29" i="204"/>
  <c r="AK27" i="204"/>
  <c r="AK23" i="204"/>
  <c r="AL23" i="204" s="1"/>
  <c r="AK22" i="204"/>
  <c r="AK21" i="204"/>
  <c r="AL21" i="204" s="1"/>
  <c r="AK19" i="204"/>
  <c r="AL18" i="204"/>
  <c r="AL17" i="204"/>
  <c r="AK16" i="204"/>
  <c r="AL16" i="204" s="1"/>
  <c r="AL14" i="204"/>
  <c r="AL13" i="204"/>
  <c r="AL10" i="204"/>
  <c r="AK76" i="204"/>
  <c r="AL76" i="204" s="1"/>
  <c r="AK58" i="204"/>
  <c r="AL58" i="204" s="1"/>
  <c r="AK49" i="204"/>
  <c r="AL49" i="204" s="1"/>
  <c r="AL27" i="204"/>
  <c r="AL19" i="204"/>
  <c r="AK10" i="204"/>
  <c r="AK78" i="204"/>
  <c r="AL78" i="204" s="1"/>
  <c r="AK60" i="204"/>
  <c r="AL60" i="204" s="1"/>
  <c r="AK54" i="204"/>
  <c r="AL54" i="204" s="1"/>
  <c r="AK50" i="204"/>
  <c r="AL50" i="204" s="1"/>
  <c r="AK45" i="204"/>
  <c r="AL45" i="204" s="1"/>
  <c r="AK34" i="204"/>
  <c r="AL34" i="204" s="1"/>
  <c r="AK68" i="204"/>
  <c r="AL68" i="204" s="1"/>
  <c r="AK62" i="204"/>
  <c r="AL62" i="204" s="1"/>
  <c r="AK56" i="204"/>
  <c r="AL56" i="204" s="1"/>
  <c r="AK48" i="204"/>
  <c r="AL48" i="204" s="1"/>
  <c r="AK44" i="204"/>
  <c r="AL44" i="204" s="1"/>
  <c r="AK25" i="204"/>
  <c r="AK13" i="204"/>
  <c r="AK75" i="204"/>
  <c r="AL75" i="204" s="1"/>
  <c r="AK26" i="204"/>
  <c r="AL26" i="204" s="1"/>
  <c r="AK18" i="204"/>
  <c r="AK79" i="204"/>
  <c r="AL79" i="204" s="1"/>
  <c r="AK67" i="204"/>
  <c r="AL67" i="204" s="1"/>
  <c r="AK59" i="204"/>
  <c r="AL59" i="204" s="1"/>
  <c r="AK40" i="204"/>
  <c r="AL40" i="204" s="1"/>
  <c r="AK20" i="204"/>
  <c r="AL20" i="204" s="1"/>
  <c r="AK74" i="204"/>
  <c r="AL74" i="204" s="1"/>
  <c r="AK52" i="204"/>
  <c r="AL52" i="204" s="1"/>
  <c r="AK47" i="204"/>
  <c r="AL47" i="204" s="1"/>
  <c r="AK70" i="204"/>
  <c r="AL70" i="204" s="1"/>
  <c r="AK64" i="204"/>
  <c r="AL64" i="204" s="1"/>
  <c r="AK29" i="204"/>
  <c r="AK24" i="204"/>
  <c r="AL24" i="204" s="1"/>
  <c r="AK82" i="204"/>
  <c r="AL82" i="204" s="1"/>
  <c r="AK35" i="204"/>
  <c r="AL35" i="204" s="1"/>
  <c r="AK33" i="204"/>
  <c r="AL33" i="204" s="1"/>
  <c r="AK15" i="204"/>
  <c r="AL15" i="204" s="1"/>
  <c r="AK8" i="204"/>
  <c r="AL8" i="204" s="1"/>
  <c r="AK83" i="204"/>
  <c r="AL83" i="204" s="1"/>
  <c r="AK73" i="204"/>
  <c r="AL73" i="204" s="1"/>
  <c r="AK63" i="204"/>
  <c r="AL63" i="204" s="1"/>
  <c r="AK46" i="204"/>
  <c r="AL46" i="204" s="1"/>
  <c r="AK85" i="204"/>
  <c r="AL85" i="204" s="1"/>
  <c r="AK81" i="204"/>
  <c r="AL81" i="204" s="1"/>
  <c r="AK14" i="204"/>
  <c r="AK77" i="204"/>
  <c r="AL77" i="204" s="1"/>
  <c r="AK28" i="204"/>
  <c r="AL28" i="204" s="1"/>
  <c r="AL22" i="204"/>
  <c r="AK43" i="204"/>
  <c r="AL43" i="204" s="1"/>
  <c r="AL12" i="204"/>
  <c r="AK30" i="204"/>
  <c r="AK66" i="204"/>
  <c r="AL66" i="204" s="1"/>
  <c r="AK51" i="204"/>
  <c r="AL51" i="204" s="1"/>
  <c r="AK84" i="204"/>
  <c r="AL84" i="204" s="1"/>
  <c r="AK9" i="204"/>
  <c r="AL9" i="204" s="1"/>
  <c r="AK80" i="204"/>
  <c r="AL80" i="204" s="1"/>
  <c r="AL25" i="204"/>
  <c r="AK11" i="204"/>
  <c r="AL11" i="204" s="1"/>
  <c r="AK55" i="204"/>
  <c r="AL55" i="204" s="1"/>
  <c r="AK17" i="204"/>
  <c r="AZ96" i="211"/>
  <c r="BA96" i="211" s="1"/>
  <c r="AZ89" i="211"/>
  <c r="BA89" i="211" s="1"/>
  <c r="AZ82" i="211"/>
  <c r="BA82" i="211" s="1"/>
  <c r="AZ74" i="211"/>
  <c r="BA74" i="211" s="1"/>
  <c r="AZ66" i="211"/>
  <c r="BA66" i="211" s="1"/>
  <c r="AZ58" i="211"/>
  <c r="BA58" i="211" s="1"/>
  <c r="AZ52" i="211"/>
  <c r="AZ48" i="211"/>
  <c r="BA48" i="211" s="1"/>
  <c r="AZ29" i="211"/>
  <c r="AZ85" i="211"/>
  <c r="BA85" i="211" s="1"/>
  <c r="AZ41" i="211"/>
  <c r="BA41" i="211" s="1"/>
  <c r="BA38" i="211"/>
  <c r="AZ35" i="211"/>
  <c r="BA35" i="211" s="1"/>
  <c r="AZ17" i="211"/>
  <c r="BA17" i="211" s="1"/>
  <c r="BA14" i="211"/>
  <c r="AZ11" i="211"/>
  <c r="BA11" i="211" s="1"/>
  <c r="AZ97" i="211"/>
  <c r="BA97" i="211" s="1"/>
  <c r="AZ90" i="211"/>
  <c r="BA90" i="211" s="1"/>
  <c r="AZ83" i="211"/>
  <c r="AZ75" i="211"/>
  <c r="BA75" i="211" s="1"/>
  <c r="AZ67" i="211"/>
  <c r="BA67" i="211" s="1"/>
  <c r="AZ59" i="211"/>
  <c r="BA59" i="211" s="1"/>
  <c r="AZ46" i="211"/>
  <c r="AZ39" i="211"/>
  <c r="BA39" i="211" s="1"/>
  <c r="AZ32" i="211"/>
  <c r="BA32" i="211" s="1"/>
  <c r="AZ22" i="211"/>
  <c r="BA22" i="211" s="1"/>
  <c r="AZ15" i="211"/>
  <c r="BA15" i="211" s="1"/>
  <c r="AZ8" i="211"/>
  <c r="BA8" i="211" s="1"/>
  <c r="AZ98" i="211"/>
  <c r="BA98" i="211" s="1"/>
  <c r="AZ60" i="211"/>
  <c r="BA60" i="211" s="1"/>
  <c r="BA54" i="211"/>
  <c r="AZ40" i="211"/>
  <c r="BA40" i="211" s="1"/>
  <c r="AZ21" i="211"/>
  <c r="BA21" i="211" s="1"/>
  <c r="AZ12" i="211"/>
  <c r="BA12" i="211" s="1"/>
  <c r="AZ92" i="211"/>
  <c r="BA92" i="211" s="1"/>
  <c r="AZ81" i="211"/>
  <c r="BA81" i="211" s="1"/>
  <c r="AZ70" i="211"/>
  <c r="BA70" i="211" s="1"/>
  <c r="AZ64" i="211"/>
  <c r="BA64" i="211" s="1"/>
  <c r="AZ54" i="211"/>
  <c r="AZ45" i="211"/>
  <c r="BA45" i="211" s="1"/>
  <c r="AZ36" i="211"/>
  <c r="BA36" i="211" s="1"/>
  <c r="AZ26" i="211"/>
  <c r="BA26" i="211" s="1"/>
  <c r="AZ88" i="211"/>
  <c r="BA88" i="211" s="1"/>
  <c r="AZ84" i="211"/>
  <c r="AZ78" i="211"/>
  <c r="BA78" i="211" s="1"/>
  <c r="AZ72" i="211"/>
  <c r="BA72" i="211" s="1"/>
  <c r="AZ61" i="211"/>
  <c r="AZ56" i="211"/>
  <c r="AZ51" i="211"/>
  <c r="BA51" i="211" s="1"/>
  <c r="AZ42" i="211"/>
  <c r="BA42" i="211" s="1"/>
  <c r="AZ28" i="211"/>
  <c r="BA28" i="211" s="1"/>
  <c r="AZ13" i="211"/>
  <c r="BA13" i="211" s="1"/>
  <c r="BA84" i="211"/>
  <c r="BA56" i="211"/>
  <c r="BA83" i="211"/>
  <c r="AZ73" i="211"/>
  <c r="BA73" i="211" s="1"/>
  <c r="AZ63" i="211"/>
  <c r="BA63" i="211" s="1"/>
  <c r="AZ55" i="211"/>
  <c r="BA55" i="211" s="1"/>
  <c r="AZ31" i="211"/>
  <c r="BA31" i="211" s="1"/>
  <c r="BA23" i="211"/>
  <c r="AZ91" i="211"/>
  <c r="BA91" i="211" s="1"/>
  <c r="AZ47" i="211"/>
  <c r="BA47" i="211" s="1"/>
  <c r="BA30" i="211"/>
  <c r="AZ23" i="211"/>
  <c r="AZ14" i="211"/>
  <c r="AZ77" i="211"/>
  <c r="BA77" i="211" s="1"/>
  <c r="BA68" i="211"/>
  <c r="AZ50" i="211"/>
  <c r="BA50" i="211" s="1"/>
  <c r="AZ34" i="211"/>
  <c r="BA34" i="211" s="1"/>
  <c r="AZ27" i="211"/>
  <c r="BA27" i="211" s="1"/>
  <c r="AZ19" i="211"/>
  <c r="BA19" i="211" s="1"/>
  <c r="AZ86" i="211"/>
  <c r="BA86" i="211" s="1"/>
  <c r="BA69" i="211"/>
  <c r="AZ44" i="211"/>
  <c r="AZ16" i="211"/>
  <c r="BA16" i="211" s="1"/>
  <c r="AZ69" i="211"/>
  <c r="AZ43" i="211"/>
  <c r="BA43" i="211" s="1"/>
  <c r="BA29" i="211"/>
  <c r="BA53" i="211"/>
  <c r="AZ65" i="211"/>
  <c r="BA65" i="211" s="1"/>
  <c r="BA52" i="211"/>
  <c r="AZ24" i="211"/>
  <c r="BA24" i="211" s="1"/>
  <c r="AZ10" i="211"/>
  <c r="BA10" i="211" s="1"/>
  <c r="AZ94" i="211"/>
  <c r="BA94" i="211" s="1"/>
  <c r="AZ79" i="211"/>
  <c r="BA79" i="211" s="1"/>
  <c r="AZ62" i="211"/>
  <c r="BA62" i="211" s="1"/>
  <c r="AZ49" i="211"/>
  <c r="BA49" i="211" s="1"/>
  <c r="AZ37" i="211"/>
  <c r="BA37" i="211" s="1"/>
  <c r="AZ9" i="211"/>
  <c r="BA9" i="211" s="1"/>
  <c r="AZ93" i="211"/>
  <c r="BA93" i="211" s="1"/>
  <c r="BA61" i="211"/>
  <c r="AZ33" i="211"/>
  <c r="BA33" i="211" s="1"/>
  <c r="AZ87" i="211"/>
  <c r="BA87" i="211" s="1"/>
  <c r="AZ71" i="211"/>
  <c r="BA71" i="211" s="1"/>
  <c r="AZ57" i="211"/>
  <c r="BA57" i="211" s="1"/>
  <c r="BA44" i="211"/>
  <c r="AZ30" i="211"/>
  <c r="AZ18" i="211"/>
  <c r="BA18" i="211" s="1"/>
  <c r="AZ95" i="211"/>
  <c r="BA95" i="211" s="1"/>
  <c r="AZ25" i="211"/>
  <c r="BA25" i="211" s="1"/>
  <c r="AZ20" i="211"/>
  <c r="BA20" i="211" s="1"/>
  <c r="AZ80" i="211"/>
  <c r="BA80" i="211" s="1"/>
  <c r="AZ76" i="211"/>
  <c r="BA76" i="211" s="1"/>
  <c r="AZ68" i="211"/>
  <c r="AZ53" i="211"/>
  <c r="BA46" i="211"/>
  <c r="AZ38" i="211"/>
  <c r="AN106" i="66"/>
  <c r="AO106" i="66" s="1"/>
  <c r="AN105" i="66"/>
  <c r="AN96" i="66"/>
  <c r="AO96" i="66" s="1"/>
  <c r="AN95" i="66"/>
  <c r="AN63" i="66"/>
  <c r="AO63" i="66" s="1"/>
  <c r="AN52" i="66"/>
  <c r="AN45" i="66"/>
  <c r="AO45" i="66" s="1"/>
  <c r="AN44" i="66"/>
  <c r="AO44" i="66" s="1"/>
  <c r="AN123" i="66"/>
  <c r="AO123" i="66" s="1"/>
  <c r="AN122" i="66"/>
  <c r="AO122" i="66" s="1"/>
  <c r="AN114" i="66"/>
  <c r="AO114" i="66" s="1"/>
  <c r="AN107" i="66"/>
  <c r="AO107" i="66" s="1"/>
  <c r="AN88" i="66"/>
  <c r="AO88" i="66" s="1"/>
  <c r="AN82" i="66"/>
  <c r="AO82" i="66" s="1"/>
  <c r="AO73" i="66"/>
  <c r="AN72" i="66"/>
  <c r="AO72" i="66" s="1"/>
  <c r="AN54" i="66"/>
  <c r="AO54" i="66" s="1"/>
  <c r="AN37" i="66"/>
  <c r="AO37" i="66" s="1"/>
  <c r="AN17" i="66"/>
  <c r="AO17" i="66" s="1"/>
  <c r="AN11" i="66"/>
  <c r="AO11" i="66" s="1"/>
  <c r="AN124" i="66"/>
  <c r="AO124" i="66" s="1"/>
  <c r="AN115" i="66"/>
  <c r="AO115" i="66" s="1"/>
  <c r="AN98" i="66"/>
  <c r="AO98" i="66" s="1"/>
  <c r="AN97" i="66"/>
  <c r="AO97" i="66" s="1"/>
  <c r="AN83" i="66"/>
  <c r="AO83" i="66" s="1"/>
  <c r="AN73" i="66"/>
  <c r="AN64" i="66"/>
  <c r="AO64" i="66" s="1"/>
  <c r="AN56" i="66"/>
  <c r="AO56" i="66" s="1"/>
  <c r="AN55" i="66"/>
  <c r="AO55" i="66" s="1"/>
  <c r="AN46" i="66"/>
  <c r="AO46" i="66" s="1"/>
  <c r="AN39" i="66"/>
  <c r="AO39" i="66" s="1"/>
  <c r="AN28" i="66"/>
  <c r="AO28" i="66" s="1"/>
  <c r="AN27" i="66"/>
  <c r="AO27" i="66" s="1"/>
  <c r="AN18" i="66"/>
  <c r="AO18" i="66" s="1"/>
  <c r="AN12" i="66"/>
  <c r="AO12" i="66" s="1"/>
  <c r="AN129" i="66"/>
  <c r="AO129" i="66" s="1"/>
  <c r="AN121" i="66"/>
  <c r="AO121" i="66" s="1"/>
  <c r="AN117" i="66"/>
  <c r="AO117" i="66" s="1"/>
  <c r="AN103" i="66"/>
  <c r="AN80" i="66"/>
  <c r="AO80" i="66" s="1"/>
  <c r="AN75" i="66"/>
  <c r="AO75" i="66" s="1"/>
  <c r="AN61" i="66"/>
  <c r="AO61" i="66" s="1"/>
  <c r="AN40" i="66"/>
  <c r="AO40" i="66" s="1"/>
  <c r="AN31" i="66"/>
  <c r="AO31" i="66" s="1"/>
  <c r="AN30" i="66"/>
  <c r="AO30" i="66" s="1"/>
  <c r="AN23" i="66"/>
  <c r="AO23" i="66" s="1"/>
  <c r="AN13" i="66"/>
  <c r="AO13" i="66" s="1"/>
  <c r="AN118" i="66"/>
  <c r="AO118" i="66" s="1"/>
  <c r="AN99" i="66"/>
  <c r="AO99" i="66" s="1"/>
  <c r="AN86" i="66"/>
  <c r="AO86" i="66" s="1"/>
  <c r="AO69" i="66"/>
  <c r="AN57" i="66"/>
  <c r="AO57" i="66" s="1"/>
  <c r="AN36" i="66"/>
  <c r="AO36" i="66" s="1"/>
  <c r="AN22" i="66"/>
  <c r="AO22" i="66" s="1"/>
  <c r="AN10" i="66"/>
  <c r="AO10" i="66" s="1"/>
  <c r="AN70" i="66"/>
  <c r="AO70" i="66" s="1"/>
  <c r="AN33" i="66"/>
  <c r="AN24" i="66"/>
  <c r="AO24" i="66" s="1"/>
  <c r="AN81" i="66"/>
  <c r="AO81" i="66" s="1"/>
  <c r="AN78" i="66"/>
  <c r="AO78" i="66" s="1"/>
  <c r="AN77" i="66"/>
  <c r="AO77" i="66" s="1"/>
  <c r="AN62" i="66"/>
  <c r="AO62" i="66" s="1"/>
  <c r="AO52" i="66"/>
  <c r="AN47" i="66"/>
  <c r="AO47" i="66" s="1"/>
  <c r="AN41" i="66"/>
  <c r="AO41" i="66" s="1"/>
  <c r="AN34" i="66"/>
  <c r="AO34" i="66" s="1"/>
  <c r="AN15" i="66"/>
  <c r="AO15" i="66" s="1"/>
  <c r="AN110" i="66"/>
  <c r="AO110" i="66" s="1"/>
  <c r="AN104" i="66"/>
  <c r="AO104" i="66" s="1"/>
  <c r="AN93" i="66"/>
  <c r="AO93" i="66" s="1"/>
  <c r="AN89" i="66"/>
  <c r="AO89" i="66" s="1"/>
  <c r="AN69" i="66"/>
  <c r="AN58" i="66"/>
  <c r="AO58" i="66" s="1"/>
  <c r="AO33" i="66"/>
  <c r="AN32" i="66"/>
  <c r="AO32" i="66" s="1"/>
  <c r="AN14" i="66"/>
  <c r="AO14" i="66" s="1"/>
  <c r="AN130" i="66"/>
  <c r="AO130" i="66" s="1"/>
  <c r="AN125" i="66"/>
  <c r="AO125" i="66" s="1"/>
  <c r="AN119" i="66"/>
  <c r="AO119" i="66" s="1"/>
  <c r="AN112" i="66"/>
  <c r="AO112" i="66" s="1"/>
  <c r="AN111" i="66"/>
  <c r="AO111" i="66" s="1"/>
  <c r="AN76" i="66"/>
  <c r="AO76" i="66" s="1"/>
  <c r="AN65" i="66"/>
  <c r="AO65" i="66" s="1"/>
  <c r="AN59" i="66"/>
  <c r="AO59" i="66" s="1"/>
  <c r="AN131" i="66"/>
  <c r="AO131" i="66" s="1"/>
  <c r="AN126" i="66"/>
  <c r="AO126" i="66" s="1"/>
  <c r="AN101" i="66"/>
  <c r="AO101" i="66" s="1"/>
  <c r="AN100" i="66"/>
  <c r="AO100" i="66" s="1"/>
  <c r="AN87" i="66"/>
  <c r="AO87" i="66" s="1"/>
  <c r="AN84" i="66"/>
  <c r="AO84" i="66" s="1"/>
  <c r="AN48" i="66"/>
  <c r="AO48" i="66" s="1"/>
  <c r="AN116" i="66"/>
  <c r="AO116" i="66" s="1"/>
  <c r="AN113" i="66"/>
  <c r="AO113" i="66" s="1"/>
  <c r="AN102" i="66"/>
  <c r="AO102" i="66" s="1"/>
  <c r="AN91" i="66"/>
  <c r="AO91" i="66" s="1"/>
  <c r="AN85" i="66"/>
  <c r="AO85" i="66" s="1"/>
  <c r="AN66" i="66"/>
  <c r="AO66" i="66" s="1"/>
  <c r="AN132" i="66"/>
  <c r="AO132" i="66" s="1"/>
  <c r="AO103" i="66"/>
  <c r="AO95" i="66"/>
  <c r="AN92" i="66"/>
  <c r="AO92" i="66" s="1"/>
  <c r="AN68" i="66"/>
  <c r="AO68" i="66" s="1"/>
  <c r="AN51" i="66"/>
  <c r="AO51" i="66" s="1"/>
  <c r="AN43" i="66"/>
  <c r="AO43" i="66" s="1"/>
  <c r="AN35" i="66"/>
  <c r="AN21" i="66"/>
  <c r="AO21" i="66" s="1"/>
  <c r="AO105" i="66"/>
  <c r="AN71" i="66"/>
  <c r="AO71" i="66" s="1"/>
  <c r="AO35" i="66"/>
  <c r="AO9" i="66"/>
  <c r="AO50" i="66"/>
  <c r="AN16" i="66"/>
  <c r="AO16" i="66" s="1"/>
  <c r="AN9" i="66"/>
  <c r="AN50" i="66"/>
  <c r="AN25" i="66"/>
  <c r="AO25" i="66" s="1"/>
  <c r="AN128" i="66"/>
  <c r="AO128" i="66" s="1"/>
  <c r="AN94" i="66"/>
  <c r="AO94" i="66" s="1"/>
  <c r="AN60" i="66"/>
  <c r="AO60" i="66" s="1"/>
  <c r="AN29" i="66"/>
  <c r="AO29" i="66" s="1"/>
  <c r="AN20" i="66"/>
  <c r="AO20" i="66" s="1"/>
  <c r="AN120" i="66"/>
  <c r="AO120" i="66" s="1"/>
  <c r="AN109" i="66"/>
  <c r="AO109" i="66" s="1"/>
  <c r="AN67" i="66"/>
  <c r="AO67" i="66" s="1"/>
  <c r="AN8" i="66"/>
  <c r="AO8" i="66" s="1"/>
  <c r="AN38" i="66"/>
  <c r="AO38" i="66" s="1"/>
  <c r="AN74" i="66"/>
  <c r="AO74" i="66" s="1"/>
  <c r="AO49" i="66"/>
  <c r="AN26" i="66"/>
  <c r="AO26" i="66" s="1"/>
  <c r="AN127" i="66"/>
  <c r="AO127" i="66" s="1"/>
  <c r="AN49" i="66"/>
  <c r="AN19" i="66"/>
  <c r="AO19" i="66" s="1"/>
  <c r="AN108" i="66"/>
  <c r="AO108" i="66" s="1"/>
  <c r="AN90" i="66"/>
  <c r="AO90" i="66" s="1"/>
  <c r="AN79" i="66"/>
  <c r="AO79" i="66" s="1"/>
  <c r="AN53" i="66"/>
  <c r="AO53" i="66" s="1"/>
  <c r="AN42" i="66"/>
  <c r="AO42" i="66" s="1"/>
  <c r="AH84" i="68"/>
  <c r="AH83" i="68"/>
  <c r="AI83" i="68" s="1"/>
  <c r="AH65" i="68"/>
  <c r="AI65" i="68" s="1"/>
  <c r="AH64" i="68"/>
  <c r="AI64" i="68" s="1"/>
  <c r="AH97" i="68"/>
  <c r="AH80" i="68"/>
  <c r="AI80" i="68" s="1"/>
  <c r="AH79" i="68"/>
  <c r="AH58" i="68"/>
  <c r="AI58" i="68" s="1"/>
  <c r="AH37" i="68"/>
  <c r="AI37" i="68" s="1"/>
  <c r="AH30" i="68"/>
  <c r="AH29" i="68"/>
  <c r="AI29" i="68" s="1"/>
  <c r="AH28" i="68"/>
  <c r="AI28" i="68" s="1"/>
  <c r="AH91" i="68"/>
  <c r="AH73" i="68"/>
  <c r="AH52" i="68"/>
  <c r="AI52" i="68" s="1"/>
  <c r="AH98" i="68"/>
  <c r="AI98" i="68" s="1"/>
  <c r="AH93" i="68"/>
  <c r="AI93" i="68" s="1"/>
  <c r="AH82" i="68"/>
  <c r="AI82" i="68" s="1"/>
  <c r="AH75" i="68"/>
  <c r="AI75" i="68" s="1"/>
  <c r="AH55" i="68"/>
  <c r="AI55" i="68" s="1"/>
  <c r="AH96" i="68"/>
  <c r="AI96" i="68" s="1"/>
  <c r="AI91" i="68"/>
  <c r="AH90" i="68"/>
  <c r="AI79" i="68"/>
  <c r="AI73" i="68"/>
  <c r="AH62" i="68"/>
  <c r="AI62" i="68" s="1"/>
  <c r="AH38" i="68"/>
  <c r="AI38" i="68" s="1"/>
  <c r="AH76" i="68"/>
  <c r="AI76" i="68" s="1"/>
  <c r="AH68" i="68"/>
  <c r="AI68" i="68" s="1"/>
  <c r="AH57" i="68"/>
  <c r="AI57" i="68" s="1"/>
  <c r="AH50" i="68"/>
  <c r="AI50" i="68" s="1"/>
  <c r="AH36" i="68"/>
  <c r="AI36" i="68" s="1"/>
  <c r="AH27" i="68"/>
  <c r="AI27" i="68" s="1"/>
  <c r="AH22" i="68"/>
  <c r="AI22" i="68" s="1"/>
  <c r="AH17" i="68"/>
  <c r="AI17" i="68" s="1"/>
  <c r="AI97" i="68"/>
  <c r="AH86" i="68"/>
  <c r="AI86" i="68" s="1"/>
  <c r="AH60" i="68"/>
  <c r="AI60" i="68" s="1"/>
  <c r="AH51" i="68"/>
  <c r="AI51" i="68" s="1"/>
  <c r="AH40" i="68"/>
  <c r="AI40" i="68" s="1"/>
  <c r="AH32" i="68"/>
  <c r="AI32" i="68" s="1"/>
  <c r="AH18" i="68"/>
  <c r="AI18" i="68" s="1"/>
  <c r="AH8" i="68"/>
  <c r="AI8" i="68" s="1"/>
  <c r="AH94" i="68"/>
  <c r="AI94" i="68" s="1"/>
  <c r="AH74" i="68"/>
  <c r="AI74" i="68" s="1"/>
  <c r="AH71" i="68"/>
  <c r="AI71" i="68" s="1"/>
  <c r="AH33" i="68"/>
  <c r="AI33" i="68" s="1"/>
  <c r="AH23" i="68"/>
  <c r="AI23" i="68" s="1"/>
  <c r="AH13" i="68"/>
  <c r="AI13" i="68" s="1"/>
  <c r="AH87" i="68"/>
  <c r="AI87" i="68" s="1"/>
  <c r="AH19" i="68"/>
  <c r="AI19" i="68" s="1"/>
  <c r="AH14" i="68"/>
  <c r="AI14" i="68" s="1"/>
  <c r="AH9" i="68"/>
  <c r="AI9" i="68" s="1"/>
  <c r="AI92" i="68"/>
  <c r="AH88" i="68"/>
  <c r="AI88" i="68" s="1"/>
  <c r="AI84" i="68"/>
  <c r="AH81" i="68"/>
  <c r="AI81" i="68" s="1"/>
  <c r="AH77" i="68"/>
  <c r="AI77" i="68" s="1"/>
  <c r="AH41" i="68"/>
  <c r="AI41" i="68" s="1"/>
  <c r="AH24" i="68"/>
  <c r="AI24" i="68" s="1"/>
  <c r="AI90" i="68"/>
  <c r="AH67" i="68"/>
  <c r="AI67" i="68" s="1"/>
  <c r="AH63" i="68"/>
  <c r="AI63" i="68" s="1"/>
  <c r="AH54" i="68"/>
  <c r="AI54" i="68" s="1"/>
  <c r="AH49" i="68"/>
  <c r="AI49" i="68" s="1"/>
  <c r="AH31" i="68"/>
  <c r="AI31" i="68" s="1"/>
  <c r="AH12" i="68"/>
  <c r="AI12" i="68" s="1"/>
  <c r="AH39" i="68"/>
  <c r="AI39" i="68" s="1"/>
  <c r="AH35" i="68"/>
  <c r="AI35" i="68" s="1"/>
  <c r="AH92" i="68"/>
  <c r="AH70" i="68"/>
  <c r="AI70" i="68" s="1"/>
  <c r="AH66" i="68"/>
  <c r="AI66" i="68" s="1"/>
  <c r="AH46" i="68"/>
  <c r="AI46" i="68" s="1"/>
  <c r="AH72" i="68"/>
  <c r="AI72" i="68" s="1"/>
  <c r="AH59" i="68"/>
  <c r="AI59" i="68" s="1"/>
  <c r="AH43" i="68"/>
  <c r="AI43" i="68" s="1"/>
  <c r="AH15" i="68"/>
  <c r="AI15" i="68" s="1"/>
  <c r="AH61" i="68"/>
  <c r="AI61" i="68" s="1"/>
  <c r="AH47" i="68"/>
  <c r="AI47" i="68" s="1"/>
  <c r="AH25" i="68"/>
  <c r="AI25" i="68" s="1"/>
  <c r="AH21" i="68"/>
  <c r="AI21" i="68" s="1"/>
  <c r="AH11" i="68"/>
  <c r="AI11" i="68" s="1"/>
  <c r="AI89" i="68"/>
  <c r="AH85" i="68"/>
  <c r="AI85" i="68" s="1"/>
  <c r="AH69" i="68"/>
  <c r="AI69" i="68" s="1"/>
  <c r="AH56" i="68"/>
  <c r="AI56" i="68" s="1"/>
  <c r="AH44" i="68"/>
  <c r="AI44" i="68" s="1"/>
  <c r="AH34" i="68"/>
  <c r="AI34" i="68" s="1"/>
  <c r="AH89" i="68"/>
  <c r="AH78" i="68"/>
  <c r="AI78" i="68" s="1"/>
  <c r="AH48" i="68"/>
  <c r="AI48" i="68" s="1"/>
  <c r="AH95" i="68"/>
  <c r="AI95" i="68" s="1"/>
  <c r="AH45" i="68"/>
  <c r="AI45" i="68" s="1"/>
  <c r="AH42" i="68"/>
  <c r="AI42" i="68" s="1"/>
  <c r="AI30" i="68"/>
  <c r="AH20" i="68"/>
  <c r="AI20" i="68" s="1"/>
  <c r="AH10" i="68"/>
  <c r="AI10" i="68" s="1"/>
  <c r="AH53" i="68"/>
  <c r="AI53" i="68" s="1"/>
  <c r="AH26" i="68"/>
  <c r="AI26" i="68" s="1"/>
  <c r="AH16" i="68"/>
  <c r="AI16" i="68" s="1"/>
  <c r="AW95" i="68"/>
  <c r="AX95" i="68" s="1"/>
  <c r="AW92" i="68"/>
  <c r="AX92" i="68" s="1"/>
  <c r="AW78" i="68"/>
  <c r="AW74" i="68"/>
  <c r="AX74" i="68" s="1"/>
  <c r="AW71" i="68"/>
  <c r="AX71" i="68" s="1"/>
  <c r="AW68" i="68"/>
  <c r="AX68" i="68" s="1"/>
  <c r="AW64" i="68"/>
  <c r="AX64" i="68" s="1"/>
  <c r="AW51" i="68"/>
  <c r="AX51" i="68" s="1"/>
  <c r="AW38" i="68"/>
  <c r="AX38" i="68" s="1"/>
  <c r="AW34" i="68"/>
  <c r="AX34" i="68" s="1"/>
  <c r="AW31" i="68"/>
  <c r="AX31" i="68" s="1"/>
  <c r="AW28" i="68"/>
  <c r="AX28" i="68" s="1"/>
  <c r="AW22" i="68"/>
  <c r="AW9" i="68"/>
  <c r="AX9" i="68" s="1"/>
  <c r="AW91" i="68"/>
  <c r="AX91" i="68" s="1"/>
  <c r="AW87" i="68"/>
  <c r="AX87" i="68" s="1"/>
  <c r="AW84" i="68"/>
  <c r="AX84" i="68" s="1"/>
  <c r="AW80" i="68"/>
  <c r="AW67" i="68"/>
  <c r="AX67" i="68" s="1"/>
  <c r="AW54" i="68"/>
  <c r="AW50" i="68"/>
  <c r="AX50" i="68" s="1"/>
  <c r="AW47" i="68"/>
  <c r="AX47" i="68" s="1"/>
  <c r="AW44" i="68"/>
  <c r="AX44" i="68" s="1"/>
  <c r="AW40" i="68"/>
  <c r="AX40" i="68" s="1"/>
  <c r="AW27" i="68"/>
  <c r="AX27" i="68" s="1"/>
  <c r="AW24" i="68"/>
  <c r="AX24" i="68" s="1"/>
  <c r="AW15" i="68"/>
  <c r="AX15" i="68" s="1"/>
  <c r="AW12" i="68"/>
  <c r="AX12" i="68" s="1"/>
  <c r="AW88" i="68"/>
  <c r="AX88" i="68" s="1"/>
  <c r="AW85" i="68"/>
  <c r="AX85" i="68" s="1"/>
  <c r="AW81" i="68"/>
  <c r="AX78" i="68"/>
  <c r="AW45" i="68"/>
  <c r="AX45" i="68" s="1"/>
  <c r="AW41" i="68"/>
  <c r="AX41" i="68" s="1"/>
  <c r="AX22" i="68"/>
  <c r="AW13" i="68"/>
  <c r="AX13" i="68" s="1"/>
  <c r="AW77" i="68"/>
  <c r="AX77" i="68" s="1"/>
  <c r="AW72" i="68"/>
  <c r="AW58" i="68"/>
  <c r="AX58" i="68" s="1"/>
  <c r="AW39" i="68"/>
  <c r="AX39" i="68" s="1"/>
  <c r="AW25" i="68"/>
  <c r="AW90" i="68"/>
  <c r="AX90" i="68" s="1"/>
  <c r="AW76" i="68"/>
  <c r="AX76" i="68" s="1"/>
  <c r="AW62" i="68"/>
  <c r="AX62" i="68" s="1"/>
  <c r="AW56" i="68"/>
  <c r="AW42" i="68"/>
  <c r="AX42" i="68" s="1"/>
  <c r="AW93" i="68"/>
  <c r="AX93" i="68" s="1"/>
  <c r="AW82" i="68"/>
  <c r="AX82" i="68" s="1"/>
  <c r="AX72" i="68"/>
  <c r="AW63" i="68"/>
  <c r="AX63" i="68" s="1"/>
  <c r="AW35" i="68"/>
  <c r="AX35" i="68" s="1"/>
  <c r="AW30" i="68"/>
  <c r="AX30" i="68" s="1"/>
  <c r="AX25" i="68"/>
  <c r="AW21" i="68"/>
  <c r="AX21" i="68" s="1"/>
  <c r="AW97" i="68"/>
  <c r="AX97" i="68" s="1"/>
  <c r="AW83" i="68"/>
  <c r="AX83" i="68" s="1"/>
  <c r="AW49" i="68"/>
  <c r="AW36" i="68"/>
  <c r="AX36" i="68" s="1"/>
  <c r="AW29" i="68"/>
  <c r="AX29" i="68" s="1"/>
  <c r="AW16" i="68"/>
  <c r="AX16" i="68" s="1"/>
  <c r="AW96" i="68"/>
  <c r="AX96" i="68" s="1"/>
  <c r="AW89" i="68"/>
  <c r="AX89" i="68" s="1"/>
  <c r="AX55" i="68"/>
  <c r="AW48" i="68"/>
  <c r="AX48" i="68" s="1"/>
  <c r="AX81" i="68"/>
  <c r="AW75" i="68"/>
  <c r="AX75" i="68" s="1"/>
  <c r="AW69" i="68"/>
  <c r="AX69" i="68" s="1"/>
  <c r="AW61" i="68"/>
  <c r="AX61" i="68" s="1"/>
  <c r="AW55" i="68"/>
  <c r="AW33" i="68"/>
  <c r="AX33" i="68" s="1"/>
  <c r="AX8" i="68"/>
  <c r="AX80" i="68"/>
  <c r="AX54" i="68"/>
  <c r="AW8" i="68"/>
  <c r="AW73" i="68"/>
  <c r="AX73" i="68" s="1"/>
  <c r="AW66" i="68"/>
  <c r="AX66" i="68" s="1"/>
  <c r="AW60" i="68"/>
  <c r="AX60" i="68" s="1"/>
  <c r="AW53" i="68"/>
  <c r="AX53" i="68" s="1"/>
  <c r="AX46" i="68"/>
  <c r="AW32" i="68"/>
  <c r="AX32" i="68" s="1"/>
  <c r="AW26" i="68"/>
  <c r="AX26" i="68" s="1"/>
  <c r="AW20" i="68"/>
  <c r="AX20" i="68" s="1"/>
  <c r="AW14" i="68"/>
  <c r="AX14" i="68" s="1"/>
  <c r="AW98" i="68"/>
  <c r="AX98" i="68" s="1"/>
  <c r="AW70" i="68"/>
  <c r="AX70" i="68" s="1"/>
  <c r="AX49" i="68"/>
  <c r="AW23" i="68"/>
  <c r="AW10" i="68"/>
  <c r="AX10" i="68" s="1"/>
  <c r="AW79" i="68"/>
  <c r="AX79" i="68" s="1"/>
  <c r="AW94" i="68"/>
  <c r="AX94" i="68" s="1"/>
  <c r="AW11" i="68"/>
  <c r="AX11" i="68" s="1"/>
  <c r="AW59" i="68"/>
  <c r="AX59" i="68" s="1"/>
  <c r="AW43" i="68"/>
  <c r="AX43" i="68" s="1"/>
  <c r="AW57" i="68"/>
  <c r="AX57" i="68" s="1"/>
  <c r="AX56" i="68"/>
  <c r="AX23" i="68"/>
  <c r="AW37" i="68"/>
  <c r="AX37" i="68" s="1"/>
  <c r="AW19" i="68"/>
  <c r="AX19" i="68" s="1"/>
  <c r="AW86" i="68"/>
  <c r="AX86" i="68" s="1"/>
  <c r="AW52" i="68"/>
  <c r="AX52" i="68" s="1"/>
  <c r="AW18" i="68"/>
  <c r="AX18" i="68" s="1"/>
  <c r="AW65" i="68"/>
  <c r="AX65" i="68" s="1"/>
  <c r="AW17" i="68"/>
  <c r="AX17" i="68" s="1"/>
  <c r="AW46" i="68"/>
  <c r="AQ98" i="203"/>
  <c r="AQ75" i="203"/>
  <c r="AR75" i="203" s="1"/>
  <c r="AR74" i="203"/>
  <c r="AQ74" i="203"/>
  <c r="AQ94" i="203"/>
  <c r="AR94" i="203" s="1"/>
  <c r="AQ93" i="203"/>
  <c r="AQ77" i="203"/>
  <c r="AQ95" i="203"/>
  <c r="AR95" i="203" s="1"/>
  <c r="AQ92" i="203"/>
  <c r="AR92" i="203" s="1"/>
  <c r="AQ89" i="203"/>
  <c r="AR89" i="203" s="1"/>
  <c r="AQ84" i="203"/>
  <c r="AR84" i="203" s="1"/>
  <c r="AQ71" i="203"/>
  <c r="AR71" i="203" s="1"/>
  <c r="AQ70" i="203"/>
  <c r="AR70" i="203" s="1"/>
  <c r="AQ65" i="203"/>
  <c r="AR65" i="203" s="1"/>
  <c r="AQ60" i="203"/>
  <c r="AR60" i="203" s="1"/>
  <c r="AQ50" i="203"/>
  <c r="AR50" i="203" s="1"/>
  <c r="AQ41" i="203"/>
  <c r="AQ31" i="203"/>
  <c r="AR31" i="203" s="1"/>
  <c r="AQ30" i="203"/>
  <c r="AR30" i="203" s="1"/>
  <c r="AQ29" i="203"/>
  <c r="AR29" i="203" s="1"/>
  <c r="AQ28" i="203"/>
  <c r="AR28" i="203" s="1"/>
  <c r="AQ85" i="203"/>
  <c r="AR85" i="203" s="1"/>
  <c r="AQ66" i="203"/>
  <c r="AR66" i="203" s="1"/>
  <c r="AQ54" i="203"/>
  <c r="AR54" i="203" s="1"/>
  <c r="AQ53" i="203"/>
  <c r="AR53" i="203" s="1"/>
  <c r="AQ39" i="203"/>
  <c r="AR39" i="203" s="1"/>
  <c r="AR38" i="203"/>
  <c r="AQ26" i="203"/>
  <c r="AQ11" i="203"/>
  <c r="AR11" i="203" s="1"/>
  <c r="AQ10" i="203"/>
  <c r="AR10" i="203" s="1"/>
  <c r="AQ88" i="203"/>
  <c r="AR88" i="203" s="1"/>
  <c r="AQ83" i="203"/>
  <c r="AR83" i="203" s="1"/>
  <c r="AR77" i="203"/>
  <c r="AQ69" i="203"/>
  <c r="AR69" i="203" s="1"/>
  <c r="AQ64" i="203"/>
  <c r="AR64" i="203" s="1"/>
  <c r="AQ58" i="203"/>
  <c r="AR58" i="203" s="1"/>
  <c r="AQ49" i="203"/>
  <c r="AR49" i="203" s="1"/>
  <c r="AQ43" i="203"/>
  <c r="AR43" i="203" s="1"/>
  <c r="AQ33" i="203"/>
  <c r="AR98" i="203"/>
  <c r="AQ59" i="203"/>
  <c r="AR59" i="203" s="1"/>
  <c r="AQ42" i="203"/>
  <c r="AR42" i="203" s="1"/>
  <c r="AR41" i="203"/>
  <c r="AQ32" i="203"/>
  <c r="AR32" i="203" s="1"/>
  <c r="AQ79" i="203"/>
  <c r="AR79" i="203" s="1"/>
  <c r="AQ61" i="203"/>
  <c r="AR61" i="203" s="1"/>
  <c r="AQ56" i="203"/>
  <c r="AR56" i="203" s="1"/>
  <c r="AQ45" i="203"/>
  <c r="AR45" i="203" s="1"/>
  <c r="AQ38" i="203"/>
  <c r="AQ37" i="203"/>
  <c r="AR33" i="203"/>
  <c r="AR26" i="203"/>
  <c r="AQ14" i="203"/>
  <c r="AR14" i="203" s="1"/>
  <c r="AQ97" i="203"/>
  <c r="AR97" i="203" s="1"/>
  <c r="AQ90" i="203"/>
  <c r="AR90" i="203" s="1"/>
  <c r="AQ20" i="203"/>
  <c r="AR20" i="203" s="1"/>
  <c r="AQ48" i="203"/>
  <c r="AR48" i="203" s="1"/>
  <c r="AQ27" i="203"/>
  <c r="AR27" i="203" s="1"/>
  <c r="AQ17" i="203"/>
  <c r="AR17" i="203" s="1"/>
  <c r="AQ68" i="203"/>
  <c r="AR68" i="203" s="1"/>
  <c r="AR37" i="203"/>
  <c r="AQ25" i="203"/>
  <c r="AR25" i="203" s="1"/>
  <c r="AQ19" i="203"/>
  <c r="AR19" i="203" s="1"/>
  <c r="AQ86" i="203"/>
  <c r="AR86" i="203" s="1"/>
  <c r="AQ12" i="203"/>
  <c r="AR12" i="203" s="1"/>
  <c r="AQ82" i="203"/>
  <c r="AR82" i="203" s="1"/>
  <c r="AQ62" i="203"/>
  <c r="AR62" i="203" s="1"/>
  <c r="AQ52" i="203"/>
  <c r="AR52" i="203" s="1"/>
  <c r="AQ46" i="203"/>
  <c r="AR46" i="203" s="1"/>
  <c r="AQ44" i="203"/>
  <c r="AR44" i="203" s="1"/>
  <c r="AQ34" i="203"/>
  <c r="AR34" i="203" s="1"/>
  <c r="AQ18" i="203"/>
  <c r="AR18" i="203" s="1"/>
  <c r="AQ16" i="203"/>
  <c r="AR16" i="203" s="1"/>
  <c r="AQ76" i="203"/>
  <c r="AR76" i="203" s="1"/>
  <c r="AQ72" i="203"/>
  <c r="AR72" i="203" s="1"/>
  <c r="AQ40" i="203"/>
  <c r="AR40" i="203" s="1"/>
  <c r="AQ80" i="203"/>
  <c r="AR80" i="203" s="1"/>
  <c r="AQ78" i="203"/>
  <c r="AR78" i="203" s="1"/>
  <c r="AQ23" i="203"/>
  <c r="AR23" i="203" s="1"/>
  <c r="AQ96" i="203"/>
  <c r="AR96" i="203" s="1"/>
  <c r="AQ55" i="203"/>
  <c r="AR55" i="203" s="1"/>
  <c r="AQ35" i="203"/>
  <c r="AR35" i="203" s="1"/>
  <c r="AQ13" i="203"/>
  <c r="AR13" i="203" s="1"/>
  <c r="AQ87" i="203"/>
  <c r="AR87" i="203" s="1"/>
  <c r="AR81" i="203"/>
  <c r="AR57" i="203"/>
  <c r="AQ21" i="203"/>
  <c r="AR21" i="203" s="1"/>
  <c r="AQ15" i="203"/>
  <c r="AR15" i="203" s="1"/>
  <c r="AQ8" i="203"/>
  <c r="AR8" i="203" s="1"/>
  <c r="AQ81" i="203"/>
  <c r="AQ73" i="203"/>
  <c r="AR73" i="203" s="1"/>
  <c r="AQ67" i="203"/>
  <c r="AR67" i="203" s="1"/>
  <c r="AQ57" i="203"/>
  <c r="AQ51" i="203"/>
  <c r="AR51" i="203" s="1"/>
  <c r="AR91" i="203"/>
  <c r="AQ63" i="203"/>
  <c r="AR63" i="203" s="1"/>
  <c r="AQ47" i="203"/>
  <c r="AR47" i="203" s="1"/>
  <c r="AQ24" i="203"/>
  <c r="AR24" i="203" s="1"/>
  <c r="AQ9" i="203"/>
  <c r="AR9" i="203" s="1"/>
  <c r="AQ36" i="203"/>
  <c r="AR36" i="203" s="1"/>
  <c r="AQ91" i="203"/>
  <c r="AR93" i="203"/>
  <c r="AQ22" i="203"/>
  <c r="AR22" i="203" s="1"/>
  <c r="AQ87" i="213"/>
  <c r="AR87" i="213" s="1"/>
  <c r="AQ86" i="213"/>
  <c r="AR86" i="213" s="1"/>
  <c r="AQ85" i="213"/>
  <c r="AR85" i="213" s="1"/>
  <c r="AQ84" i="213"/>
  <c r="AR84" i="213" s="1"/>
  <c r="AQ80" i="213"/>
  <c r="AR80" i="213" s="1"/>
  <c r="AQ63" i="213"/>
  <c r="AR63" i="213" s="1"/>
  <c r="AQ60" i="213"/>
  <c r="AR60" i="213" s="1"/>
  <c r="AQ46" i="213"/>
  <c r="AQ21" i="213"/>
  <c r="AQ20" i="213"/>
  <c r="AR20" i="213" s="1"/>
  <c r="AQ83" i="213"/>
  <c r="AR83" i="213" s="1"/>
  <c r="AQ82" i="213"/>
  <c r="AR82" i="213" s="1"/>
  <c r="AQ81" i="213"/>
  <c r="AR81" i="213" s="1"/>
  <c r="AQ62" i="213"/>
  <c r="AR62" i="213" s="1"/>
  <c r="AQ61" i="213"/>
  <c r="AR61" i="213" s="1"/>
  <c r="AQ45" i="213"/>
  <c r="AR45" i="213" s="1"/>
  <c r="AQ19" i="213"/>
  <c r="AR19" i="213" s="1"/>
  <c r="AQ18" i="213"/>
  <c r="AR18" i="213" s="1"/>
  <c r="AQ93" i="213"/>
  <c r="AR93" i="213" s="1"/>
  <c r="AQ92" i="213"/>
  <c r="AR92" i="213" s="1"/>
  <c r="AQ78" i="213"/>
  <c r="AR78" i="213" s="1"/>
  <c r="AQ69" i="213"/>
  <c r="AR69" i="213" s="1"/>
  <c r="AQ59" i="213"/>
  <c r="AR59" i="213" s="1"/>
  <c r="AQ48" i="213"/>
  <c r="AQ25" i="213"/>
  <c r="AQ24" i="213"/>
  <c r="AR24" i="213" s="1"/>
  <c r="AQ89" i="213"/>
  <c r="AR89" i="213" s="1"/>
  <c r="AQ77" i="213"/>
  <c r="AR77" i="213" s="1"/>
  <c r="AQ73" i="213"/>
  <c r="AR73" i="213" s="1"/>
  <c r="AQ39" i="213"/>
  <c r="AR39" i="213" s="1"/>
  <c r="AR25" i="213"/>
  <c r="AQ13" i="213"/>
  <c r="AR13" i="213" s="1"/>
  <c r="AQ9" i="213"/>
  <c r="AR9" i="213" s="1"/>
  <c r="AQ74" i="213"/>
  <c r="AR74" i="213" s="1"/>
  <c r="AQ65" i="213"/>
  <c r="AR65" i="213" s="1"/>
  <c r="AQ51" i="213"/>
  <c r="AR51" i="213" s="1"/>
  <c r="AQ47" i="213"/>
  <c r="AR47" i="213" s="1"/>
  <c r="AQ40" i="213"/>
  <c r="AR40" i="213" s="1"/>
  <c r="AQ29" i="213"/>
  <c r="AR29" i="213" s="1"/>
  <c r="AR21" i="213"/>
  <c r="AQ14" i="213"/>
  <c r="AR14" i="213" s="1"/>
  <c r="AQ94" i="213"/>
  <c r="AR94" i="213" s="1"/>
  <c r="AQ90" i="213"/>
  <c r="AR90" i="213" s="1"/>
  <c r="AQ70" i="213"/>
  <c r="AR70" i="213" s="1"/>
  <c r="AQ31" i="213"/>
  <c r="AR31" i="213" s="1"/>
  <c r="AQ30" i="213"/>
  <c r="AR30" i="213" s="1"/>
  <c r="AQ15" i="213"/>
  <c r="AR15" i="213" s="1"/>
  <c r="AQ88" i="213"/>
  <c r="AR88" i="213" s="1"/>
  <c r="AQ72" i="213"/>
  <c r="AR72" i="213" s="1"/>
  <c r="AR50" i="213"/>
  <c r="AQ37" i="213"/>
  <c r="AR37" i="213" s="1"/>
  <c r="AQ36" i="213"/>
  <c r="AQ28" i="213"/>
  <c r="AR28" i="213" s="1"/>
  <c r="AQ12" i="213"/>
  <c r="AR12" i="213" s="1"/>
  <c r="AQ8" i="213"/>
  <c r="AR8" i="213" s="1"/>
  <c r="AQ64" i="213"/>
  <c r="AR64" i="213" s="1"/>
  <c r="AQ57" i="213"/>
  <c r="AR57" i="213" s="1"/>
  <c r="AQ50" i="213"/>
  <c r="AR46" i="213"/>
  <c r="AQ38" i="213"/>
  <c r="AR38" i="213" s="1"/>
  <c r="AQ96" i="213"/>
  <c r="AR96" i="213" s="1"/>
  <c r="AQ66" i="213"/>
  <c r="AR66" i="213" s="1"/>
  <c r="AQ75" i="213"/>
  <c r="AR75" i="213" s="1"/>
  <c r="AQ53" i="213"/>
  <c r="AR53" i="213" s="1"/>
  <c r="AQ44" i="213"/>
  <c r="AR44" i="213" s="1"/>
  <c r="AQ32" i="213"/>
  <c r="AR32" i="213" s="1"/>
  <c r="AQ27" i="213"/>
  <c r="AR27" i="213" s="1"/>
  <c r="AQ23" i="213"/>
  <c r="AR23" i="213" s="1"/>
  <c r="AQ58" i="213"/>
  <c r="AR58" i="213" s="1"/>
  <c r="AQ56" i="213"/>
  <c r="AR56" i="213" s="1"/>
  <c r="AQ42" i="213"/>
  <c r="AR42" i="213" s="1"/>
  <c r="AQ11" i="213"/>
  <c r="AR11" i="213" s="1"/>
  <c r="AQ97" i="213"/>
  <c r="AR97" i="213" s="1"/>
  <c r="AQ79" i="213"/>
  <c r="AR79" i="213" s="1"/>
  <c r="AQ71" i="213"/>
  <c r="AR71" i="213" s="1"/>
  <c r="AQ54" i="213"/>
  <c r="AR54" i="213" s="1"/>
  <c r="AQ35" i="213"/>
  <c r="AR35" i="213" s="1"/>
  <c r="AR33" i="213"/>
  <c r="AQ16" i="213"/>
  <c r="AR16" i="213" s="1"/>
  <c r="AQ67" i="213"/>
  <c r="AR67" i="213" s="1"/>
  <c r="AQ49" i="213"/>
  <c r="AR49" i="213" s="1"/>
  <c r="AQ33" i="213"/>
  <c r="AQ17" i="213"/>
  <c r="AR17" i="213" s="1"/>
  <c r="AQ76" i="213"/>
  <c r="AR76" i="213" s="1"/>
  <c r="AR43" i="213"/>
  <c r="AQ26" i="213"/>
  <c r="AR26" i="213" s="1"/>
  <c r="AQ95" i="213"/>
  <c r="AR95" i="213" s="1"/>
  <c r="AQ91" i="213"/>
  <c r="AR91" i="213" s="1"/>
  <c r="AQ55" i="213"/>
  <c r="AR55" i="213" s="1"/>
  <c r="AQ43" i="213"/>
  <c r="AQ22" i="213"/>
  <c r="AR22" i="213" s="1"/>
  <c r="AQ98" i="213"/>
  <c r="AR98" i="213" s="1"/>
  <c r="AQ68" i="213"/>
  <c r="AR68" i="213" s="1"/>
  <c r="AR36" i="213"/>
  <c r="AQ10" i="213"/>
  <c r="AR10" i="213" s="1"/>
  <c r="AQ52" i="213"/>
  <c r="AR52" i="213" s="1"/>
  <c r="AQ34" i="213"/>
  <c r="AR34" i="213" s="1"/>
  <c r="AR48" i="213"/>
  <c r="AQ41" i="213"/>
  <c r="AR41" i="213" s="1"/>
  <c r="AL62" i="214"/>
  <c r="AK61" i="214"/>
  <c r="AL61" i="214" s="1"/>
  <c r="AK53" i="214"/>
  <c r="AL53" i="214" s="1"/>
  <c r="AK52" i="214"/>
  <c r="AL52" i="214" s="1"/>
  <c r="AK39" i="214"/>
  <c r="AL39" i="214" s="1"/>
  <c r="AK19" i="214"/>
  <c r="AL19" i="214" s="1"/>
  <c r="AK18" i="214"/>
  <c r="AL18" i="214" s="1"/>
  <c r="AK81" i="214"/>
  <c r="AL81" i="214" s="1"/>
  <c r="AK76" i="214"/>
  <c r="AL76" i="214" s="1"/>
  <c r="AK70" i="214"/>
  <c r="AL70" i="214" s="1"/>
  <c r="AK62" i="214"/>
  <c r="AK41" i="214"/>
  <c r="AL41" i="214" s="1"/>
  <c r="AK40" i="214"/>
  <c r="AL40" i="214" s="1"/>
  <c r="AK21" i="214"/>
  <c r="AL21" i="214" s="1"/>
  <c r="AK20" i="214"/>
  <c r="AL20" i="214" s="1"/>
  <c r="AK68" i="214"/>
  <c r="AL68" i="214" s="1"/>
  <c r="AK59" i="214"/>
  <c r="AL59" i="214" s="1"/>
  <c r="AK50" i="214"/>
  <c r="AL50" i="214" s="1"/>
  <c r="AK49" i="214"/>
  <c r="AL49" i="214" s="1"/>
  <c r="AK48" i="214"/>
  <c r="AL8" i="214"/>
  <c r="AK89" i="214"/>
  <c r="AL89" i="214" s="1"/>
  <c r="AK73" i="214"/>
  <c r="AL73" i="214" s="1"/>
  <c r="AK32" i="214"/>
  <c r="AL32" i="214" s="1"/>
  <c r="AL29" i="214"/>
  <c r="AK14" i="214"/>
  <c r="AL14" i="214" s="1"/>
  <c r="AK9" i="214"/>
  <c r="AL9" i="214" s="1"/>
  <c r="AK91" i="214"/>
  <c r="AL91" i="214" s="1"/>
  <c r="AK90" i="214"/>
  <c r="AL90" i="214" s="1"/>
  <c r="AK82" i="214"/>
  <c r="AL82" i="214" s="1"/>
  <c r="AK79" i="214"/>
  <c r="AL79" i="214" s="1"/>
  <c r="AK66" i="214"/>
  <c r="AL66" i="214" s="1"/>
  <c r="AK56" i="214"/>
  <c r="AL56" i="214" s="1"/>
  <c r="AL48" i="214"/>
  <c r="AK29" i="214"/>
  <c r="AK25" i="214"/>
  <c r="AL25" i="214" s="1"/>
  <c r="AK92" i="214"/>
  <c r="AL92" i="214" s="1"/>
  <c r="AK67" i="214"/>
  <c r="AL67" i="214" s="1"/>
  <c r="AK44" i="214"/>
  <c r="AL44" i="214" s="1"/>
  <c r="AK38" i="214"/>
  <c r="AL38" i="214" s="1"/>
  <c r="AK33" i="214"/>
  <c r="AL33" i="214" s="1"/>
  <c r="AK22" i="214"/>
  <c r="AL22" i="214" s="1"/>
  <c r="AK15" i="214"/>
  <c r="AL15" i="214" s="1"/>
  <c r="AK10" i="214"/>
  <c r="AL10" i="214" s="1"/>
  <c r="AK96" i="214"/>
  <c r="AL96" i="214" s="1"/>
  <c r="AK85" i="214"/>
  <c r="AL85" i="214" s="1"/>
  <c r="AK64" i="214"/>
  <c r="AL64" i="214" s="1"/>
  <c r="AK54" i="214"/>
  <c r="AL54" i="214" s="1"/>
  <c r="AK51" i="214"/>
  <c r="AL51" i="214" s="1"/>
  <c r="AL31" i="214"/>
  <c r="AK17" i="214"/>
  <c r="AL17" i="214" s="1"/>
  <c r="AK12" i="214"/>
  <c r="AL12" i="214" s="1"/>
  <c r="AK98" i="214"/>
  <c r="AL98" i="214" s="1"/>
  <c r="AK87" i="214"/>
  <c r="AL87" i="214" s="1"/>
  <c r="AK72" i="214"/>
  <c r="AL72" i="214" s="1"/>
  <c r="AK58" i="214"/>
  <c r="AL58" i="214" s="1"/>
  <c r="AK43" i="214"/>
  <c r="AK24" i="214"/>
  <c r="AL24" i="214" s="1"/>
  <c r="AK13" i="214"/>
  <c r="AL13" i="214" s="1"/>
  <c r="AK8" i="214"/>
  <c r="AK88" i="214"/>
  <c r="AL88" i="214" s="1"/>
  <c r="AK65" i="214"/>
  <c r="AL65" i="214" s="1"/>
  <c r="AK55" i="214"/>
  <c r="AL55" i="214" s="1"/>
  <c r="AK47" i="214"/>
  <c r="AL47" i="214" s="1"/>
  <c r="AK37" i="214"/>
  <c r="AL37" i="214" s="1"/>
  <c r="AK75" i="214"/>
  <c r="AL75" i="214" s="1"/>
  <c r="AK45" i="214"/>
  <c r="AL45" i="214" s="1"/>
  <c r="AK36" i="214"/>
  <c r="AL36" i="214" s="1"/>
  <c r="AK34" i="214"/>
  <c r="AL34" i="214" s="1"/>
  <c r="AK77" i="214"/>
  <c r="AL77" i="214" s="1"/>
  <c r="AK23" i="214"/>
  <c r="AL23" i="214" s="1"/>
  <c r="AK16" i="214"/>
  <c r="AL16" i="214" s="1"/>
  <c r="AK83" i="214"/>
  <c r="AL83" i="214" s="1"/>
  <c r="AK57" i="214"/>
  <c r="AL57" i="214" s="1"/>
  <c r="AK42" i="214"/>
  <c r="AL42" i="214" s="1"/>
  <c r="AK27" i="214"/>
  <c r="AL27" i="214" s="1"/>
  <c r="AK94" i="214"/>
  <c r="AL94" i="214" s="1"/>
  <c r="AK86" i="214"/>
  <c r="AL86" i="214" s="1"/>
  <c r="AK46" i="214"/>
  <c r="AL46" i="214" s="1"/>
  <c r="AL35" i="214"/>
  <c r="AK31" i="214"/>
  <c r="AK74" i="214"/>
  <c r="AL74" i="214" s="1"/>
  <c r="AK63" i="214"/>
  <c r="AL63" i="214" s="1"/>
  <c r="AK35" i="214"/>
  <c r="AK97" i="214"/>
  <c r="AL97" i="214" s="1"/>
  <c r="AK78" i="214"/>
  <c r="AL78" i="214" s="1"/>
  <c r="AK84" i="214"/>
  <c r="AL84" i="214" s="1"/>
  <c r="AK80" i="214"/>
  <c r="AL80" i="214" s="1"/>
  <c r="AK69" i="214"/>
  <c r="AL69" i="214" s="1"/>
  <c r="AK28" i="214"/>
  <c r="AL28" i="214" s="1"/>
  <c r="AK26" i="214"/>
  <c r="AL26" i="214" s="1"/>
  <c r="AL43" i="214"/>
  <c r="AK93" i="214"/>
  <c r="AL93" i="214" s="1"/>
  <c r="AK60" i="214"/>
  <c r="AL60" i="214" s="1"/>
  <c r="AK30" i="214"/>
  <c r="AL30" i="214" s="1"/>
  <c r="AK11" i="214"/>
  <c r="AL11" i="214" s="1"/>
  <c r="AK71" i="214"/>
  <c r="AL71" i="214" s="1"/>
  <c r="AK95" i="214"/>
  <c r="AL95" i="214" s="1"/>
  <c r="BA86" i="214"/>
  <c r="AZ76" i="214"/>
  <c r="AZ72" i="214"/>
  <c r="BA72" i="214" s="1"/>
  <c r="AZ65" i="214"/>
  <c r="BA65" i="214" s="1"/>
  <c r="AZ54" i="214"/>
  <c r="AZ50" i="214"/>
  <c r="BA50" i="214" s="1"/>
  <c r="BA46" i="214"/>
  <c r="AZ35" i="214"/>
  <c r="BA35" i="214" s="1"/>
  <c r="AZ23" i="214"/>
  <c r="BA23" i="214" s="1"/>
  <c r="AZ20" i="214"/>
  <c r="BA20" i="214" s="1"/>
  <c r="AZ97" i="214"/>
  <c r="BA97" i="214" s="1"/>
  <c r="AZ90" i="214"/>
  <c r="BA90" i="214" s="1"/>
  <c r="AZ86" i="214"/>
  <c r="AZ83" i="214"/>
  <c r="BA83" i="214" s="1"/>
  <c r="AZ79" i="214"/>
  <c r="BA79" i="214" s="1"/>
  <c r="AZ69" i="214"/>
  <c r="BA69" i="214" s="1"/>
  <c r="AZ57" i="214"/>
  <c r="BA57" i="214" s="1"/>
  <c r="AZ46" i="214"/>
  <c r="AZ42" i="214"/>
  <c r="BA42" i="214" s="1"/>
  <c r="BA38" i="214"/>
  <c r="AZ27" i="214"/>
  <c r="BA27" i="214" s="1"/>
  <c r="AZ15" i="214"/>
  <c r="BA15" i="214" s="1"/>
  <c r="AZ12" i="214"/>
  <c r="BA12" i="214" s="1"/>
  <c r="AZ91" i="214"/>
  <c r="BA91" i="214" s="1"/>
  <c r="AZ87" i="214"/>
  <c r="BA87" i="214" s="1"/>
  <c r="AZ80" i="214"/>
  <c r="BA80" i="214" s="1"/>
  <c r="AZ73" i="214"/>
  <c r="BA73" i="214" s="1"/>
  <c r="AZ66" i="214"/>
  <c r="BA66" i="214" s="1"/>
  <c r="AZ51" i="214"/>
  <c r="BA51" i="214" s="1"/>
  <c r="AZ39" i="214"/>
  <c r="BA39" i="214" s="1"/>
  <c r="AZ36" i="214"/>
  <c r="BA36" i="214" s="1"/>
  <c r="AZ16" i="214"/>
  <c r="BA16" i="214" s="1"/>
  <c r="AZ13" i="214"/>
  <c r="BA13" i="214" s="1"/>
  <c r="AZ81" i="214"/>
  <c r="BA81" i="214" s="1"/>
  <c r="AZ38" i="214"/>
  <c r="AZ28" i="214"/>
  <c r="BA28" i="214" s="1"/>
  <c r="AZ22" i="214"/>
  <c r="AZ11" i="214"/>
  <c r="BA11" i="214" s="1"/>
  <c r="AZ85" i="214"/>
  <c r="BA85" i="214" s="1"/>
  <c r="AZ75" i="214"/>
  <c r="BA75" i="214" s="1"/>
  <c r="BA70" i="214"/>
  <c r="AZ64" i="214"/>
  <c r="BA64" i="214" s="1"/>
  <c r="AZ60" i="214"/>
  <c r="BA60" i="214" s="1"/>
  <c r="BA54" i="214"/>
  <c r="AZ48" i="214"/>
  <c r="BA48" i="214" s="1"/>
  <c r="AZ44" i="214"/>
  <c r="BA44" i="214" s="1"/>
  <c r="AZ32" i="214"/>
  <c r="BA32" i="214" s="1"/>
  <c r="AZ95" i="214"/>
  <c r="BA95" i="214" s="1"/>
  <c r="AZ70" i="214"/>
  <c r="AZ43" i="214"/>
  <c r="BA43" i="214" s="1"/>
  <c r="AZ26" i="214"/>
  <c r="BA26" i="214" s="1"/>
  <c r="AZ10" i="214"/>
  <c r="BA10" i="214" s="1"/>
  <c r="AZ68" i="214"/>
  <c r="BA68" i="214" s="1"/>
  <c r="AZ56" i="214"/>
  <c r="BA56" i="214" s="1"/>
  <c r="AZ52" i="214"/>
  <c r="BA52" i="214" s="1"/>
  <c r="AZ40" i="214"/>
  <c r="BA40" i="214" s="1"/>
  <c r="AZ24" i="214"/>
  <c r="BA24" i="214" s="1"/>
  <c r="AZ98" i="214"/>
  <c r="BA98" i="214" s="1"/>
  <c r="AZ92" i="214"/>
  <c r="BA92" i="214" s="1"/>
  <c r="AZ82" i="214"/>
  <c r="BA82" i="214" s="1"/>
  <c r="AZ77" i="214"/>
  <c r="BA77" i="214" s="1"/>
  <c r="AZ71" i="214"/>
  <c r="BA71" i="214" s="1"/>
  <c r="AZ67" i="214"/>
  <c r="BA67" i="214" s="1"/>
  <c r="AZ61" i="214"/>
  <c r="BA61" i="214" s="1"/>
  <c r="AZ45" i="214"/>
  <c r="BA45" i="214" s="1"/>
  <c r="AZ29" i="214"/>
  <c r="BA29" i="214" s="1"/>
  <c r="AZ96" i="214"/>
  <c r="BA96" i="214" s="1"/>
  <c r="BA76" i="214"/>
  <c r="AZ55" i="214"/>
  <c r="BA55" i="214" s="1"/>
  <c r="AZ49" i="214"/>
  <c r="BA49" i="214" s="1"/>
  <c r="AZ33" i="214"/>
  <c r="BA33" i="214" s="1"/>
  <c r="BA22" i="214"/>
  <c r="AZ17" i="214"/>
  <c r="BA17" i="214" s="1"/>
  <c r="AZ74" i="214"/>
  <c r="AZ62" i="214"/>
  <c r="BA62" i="214" s="1"/>
  <c r="AZ47" i="214"/>
  <c r="BA47" i="214" s="1"/>
  <c r="AZ34" i="214"/>
  <c r="BA34" i="214" s="1"/>
  <c r="AZ59" i="214"/>
  <c r="BA59" i="214" s="1"/>
  <c r="AZ31" i="214"/>
  <c r="BA31" i="214" s="1"/>
  <c r="AZ19" i="214"/>
  <c r="BA19" i="214" s="1"/>
  <c r="AZ84" i="214"/>
  <c r="BA84" i="214" s="1"/>
  <c r="AZ58" i="214"/>
  <c r="BA58" i="214" s="1"/>
  <c r="AZ18" i="214"/>
  <c r="BA18" i="214" s="1"/>
  <c r="AZ30" i="214"/>
  <c r="BA30" i="214" s="1"/>
  <c r="AZ94" i="214"/>
  <c r="BA94" i="214" s="1"/>
  <c r="AZ41" i="214"/>
  <c r="BA41" i="214" s="1"/>
  <c r="AZ93" i="214"/>
  <c r="BA93" i="214" s="1"/>
  <c r="AZ53" i="214"/>
  <c r="BA53" i="214" s="1"/>
  <c r="AZ14" i="214"/>
  <c r="BA14" i="214" s="1"/>
  <c r="BA78" i="214"/>
  <c r="AZ25" i="214"/>
  <c r="BA25" i="214" s="1"/>
  <c r="AZ89" i="214"/>
  <c r="BA89" i="214" s="1"/>
  <c r="AZ78" i="214"/>
  <c r="AZ37" i="214"/>
  <c r="BA37" i="214" s="1"/>
  <c r="AZ88" i="214"/>
  <c r="BA88" i="214" s="1"/>
  <c r="AZ21" i="214"/>
  <c r="BA21" i="214" s="1"/>
  <c r="AZ9" i="214"/>
  <c r="BA9" i="214" s="1"/>
  <c r="AZ63" i="214"/>
  <c r="BA63" i="214" s="1"/>
  <c r="BA74" i="214"/>
  <c r="AZ8" i="214"/>
  <c r="BA8" i="214" s="1"/>
  <c r="AN89" i="216"/>
  <c r="AN72" i="216"/>
  <c r="AO72" i="216" s="1"/>
  <c r="AN60" i="216"/>
  <c r="AO60" i="216" s="1"/>
  <c r="AN52" i="216"/>
  <c r="AO52" i="216" s="1"/>
  <c r="AN51" i="216"/>
  <c r="AO51" i="216" s="1"/>
  <c r="AN50" i="216"/>
  <c r="AO50" i="216" s="1"/>
  <c r="AN49" i="216"/>
  <c r="AO49" i="216" s="1"/>
  <c r="AN48" i="216"/>
  <c r="AO48" i="216" s="1"/>
  <c r="AN47" i="216"/>
  <c r="AN46" i="216"/>
  <c r="AO46" i="216" s="1"/>
  <c r="AN45" i="216"/>
  <c r="AO45" i="216" s="1"/>
  <c r="AN44" i="216"/>
  <c r="AO44" i="216" s="1"/>
  <c r="AN43" i="216"/>
  <c r="AN42" i="216"/>
  <c r="AN41" i="216"/>
  <c r="AO41" i="216" s="1"/>
  <c r="AN33" i="216"/>
  <c r="AO33" i="216" s="1"/>
  <c r="AN18" i="216"/>
  <c r="AN8" i="216"/>
  <c r="AO8" i="216" s="1"/>
  <c r="AN82" i="216"/>
  <c r="AO82" i="216" s="1"/>
  <c r="AN40" i="216"/>
  <c r="AO40" i="216" s="1"/>
  <c r="AO39" i="216"/>
  <c r="AN88" i="216"/>
  <c r="AO88" i="216" s="1"/>
  <c r="AN92" i="216"/>
  <c r="AO92" i="216" s="1"/>
  <c r="AN91" i="216"/>
  <c r="AO91" i="216" s="1"/>
  <c r="AN84" i="216"/>
  <c r="AO84" i="216" s="1"/>
  <c r="AN71" i="216"/>
  <c r="AO71" i="216" s="1"/>
  <c r="AO95" i="216"/>
  <c r="AN68" i="216"/>
  <c r="AO68" i="216" s="1"/>
  <c r="AN55" i="216"/>
  <c r="AO55" i="216" s="1"/>
  <c r="AN38" i="216"/>
  <c r="AO38" i="216" s="1"/>
  <c r="AN29" i="216"/>
  <c r="AN21" i="216"/>
  <c r="AN20" i="216"/>
  <c r="AO20" i="216" s="1"/>
  <c r="AN19" i="216"/>
  <c r="AO19" i="216" s="1"/>
  <c r="AN14" i="216"/>
  <c r="AO14" i="216" s="1"/>
  <c r="AN13" i="216"/>
  <c r="AO96" i="216"/>
  <c r="AN95" i="216"/>
  <c r="AN90" i="216"/>
  <c r="AO90" i="216" s="1"/>
  <c r="AN78" i="216"/>
  <c r="AO78" i="216" s="1"/>
  <c r="AN39" i="216"/>
  <c r="AN37" i="216"/>
  <c r="AO37" i="216" s="1"/>
  <c r="AO31" i="216"/>
  <c r="AN30" i="216"/>
  <c r="AO30" i="216" s="1"/>
  <c r="AN12" i="216"/>
  <c r="AO12" i="216" s="1"/>
  <c r="AN96" i="216"/>
  <c r="AN85" i="216"/>
  <c r="AO85" i="216" s="1"/>
  <c r="AN80" i="216"/>
  <c r="AO80" i="216" s="1"/>
  <c r="AN79" i="216"/>
  <c r="AO79" i="216" s="1"/>
  <c r="AN69" i="216"/>
  <c r="AO69" i="216" s="1"/>
  <c r="AN62" i="216"/>
  <c r="AO62" i="216" s="1"/>
  <c r="AN59" i="216"/>
  <c r="AO59" i="216" s="1"/>
  <c r="AO34" i="216"/>
  <c r="AN32" i="216"/>
  <c r="AO32" i="216" s="1"/>
  <c r="AN31" i="216"/>
  <c r="AN11" i="216"/>
  <c r="AO11" i="216" s="1"/>
  <c r="AN10" i="216"/>
  <c r="AO10" i="216" s="1"/>
  <c r="AN9" i="216"/>
  <c r="AO9" i="216" s="1"/>
  <c r="AN97" i="216"/>
  <c r="AO97" i="216" s="1"/>
  <c r="AN87" i="216"/>
  <c r="AO87" i="216" s="1"/>
  <c r="AN86" i="216"/>
  <c r="AO86" i="216" s="1"/>
  <c r="AN98" i="216"/>
  <c r="AO98" i="216" s="1"/>
  <c r="AN93" i="216"/>
  <c r="AN76" i="216"/>
  <c r="AO76" i="216" s="1"/>
  <c r="AN61" i="216"/>
  <c r="AO61" i="216" s="1"/>
  <c r="AO43" i="216"/>
  <c r="AN27" i="216"/>
  <c r="AO27" i="216" s="1"/>
  <c r="AN24" i="216"/>
  <c r="AO24" i="216" s="1"/>
  <c r="AN23" i="216"/>
  <c r="AO23" i="216" s="1"/>
  <c r="AO15" i="216"/>
  <c r="AN94" i="216"/>
  <c r="AO94" i="216" s="1"/>
  <c r="AN83" i="216"/>
  <c r="AO83" i="216" s="1"/>
  <c r="AN77" i="216"/>
  <c r="AO77" i="216" s="1"/>
  <c r="AN58" i="216"/>
  <c r="AO58" i="216" s="1"/>
  <c r="AO29" i="216"/>
  <c r="AN28" i="216"/>
  <c r="AO28" i="216" s="1"/>
  <c r="AN22" i="216"/>
  <c r="AO22" i="216" s="1"/>
  <c r="AO21" i="216"/>
  <c r="AO18" i="216"/>
  <c r="AN17" i="216"/>
  <c r="AO17" i="216" s="1"/>
  <c r="AN16" i="216"/>
  <c r="AO16" i="216" s="1"/>
  <c r="AN15" i="216"/>
  <c r="AO13" i="216"/>
  <c r="AN70" i="216"/>
  <c r="AO70" i="216" s="1"/>
  <c r="AN66" i="216"/>
  <c r="AO66" i="216" s="1"/>
  <c r="AN34" i="216"/>
  <c r="AN63" i="216"/>
  <c r="AO63" i="216" s="1"/>
  <c r="AO42" i="216"/>
  <c r="AN75" i="216"/>
  <c r="AO75" i="216" s="1"/>
  <c r="AN57" i="216"/>
  <c r="AO57" i="216" s="1"/>
  <c r="AN73" i="216"/>
  <c r="AO73" i="216" s="1"/>
  <c r="AN53" i="216"/>
  <c r="AO53" i="216" s="1"/>
  <c r="AO47" i="216"/>
  <c r="AN35" i="216"/>
  <c r="AO35" i="216" s="1"/>
  <c r="AN25" i="216"/>
  <c r="AO25" i="216" s="1"/>
  <c r="AN67" i="216"/>
  <c r="AO67" i="216" s="1"/>
  <c r="AN64" i="216"/>
  <c r="AO64" i="216" s="1"/>
  <c r="AO89" i="216"/>
  <c r="AN65" i="216"/>
  <c r="AO65" i="216" s="1"/>
  <c r="AN81" i="216"/>
  <c r="AO81" i="216" s="1"/>
  <c r="AN56" i="216"/>
  <c r="AO56" i="216" s="1"/>
  <c r="AO93" i="216"/>
  <c r="AN74" i="216"/>
  <c r="AO74" i="216" s="1"/>
  <c r="AN54" i="216"/>
  <c r="AO54" i="216" s="1"/>
  <c r="AN36" i="216"/>
  <c r="AO36" i="216" s="1"/>
  <c r="AN26" i="216"/>
  <c r="AO26" i="216" s="1"/>
  <c r="AH80" i="217"/>
  <c r="AI80" i="217" s="1"/>
  <c r="AH79" i="217"/>
  <c r="AI79" i="217" s="1"/>
  <c r="AH47" i="217"/>
  <c r="AI47" i="217" s="1"/>
  <c r="AH31" i="217"/>
  <c r="AI31" i="217" s="1"/>
  <c r="AH56" i="217"/>
  <c r="AH55" i="217"/>
  <c r="AI55" i="217" s="1"/>
  <c r="AH45" i="217"/>
  <c r="AH21" i="217"/>
  <c r="AI21" i="217" s="1"/>
  <c r="AH89" i="217"/>
  <c r="AI89" i="217" s="1"/>
  <c r="AH69" i="217"/>
  <c r="AH59" i="217"/>
  <c r="AH58" i="217"/>
  <c r="AI58" i="217" s="1"/>
  <c r="AI45" i="217"/>
  <c r="AH38" i="217"/>
  <c r="AI38" i="217" s="1"/>
  <c r="AH37" i="217"/>
  <c r="AH35" i="217"/>
  <c r="AI35" i="217" s="1"/>
  <c r="AH18" i="217"/>
  <c r="AI18" i="217" s="1"/>
  <c r="AH97" i="217"/>
  <c r="AI97" i="217" s="1"/>
  <c r="AH90" i="217"/>
  <c r="AI90" i="217" s="1"/>
  <c r="AH70" i="217"/>
  <c r="AI70" i="217" s="1"/>
  <c r="AH63" i="217"/>
  <c r="AI63" i="217" s="1"/>
  <c r="AH46" i="217"/>
  <c r="AI46" i="217" s="1"/>
  <c r="AH39" i="217"/>
  <c r="AI39" i="217" s="1"/>
  <c r="AH19" i="217"/>
  <c r="AI19" i="217" s="1"/>
  <c r="AH98" i="217"/>
  <c r="AI98" i="217" s="1"/>
  <c r="AI93" i="217"/>
  <c r="AH92" i="217"/>
  <c r="AI92" i="217" s="1"/>
  <c r="AH91" i="217"/>
  <c r="AI91" i="217" s="1"/>
  <c r="AH81" i="217"/>
  <c r="AI81" i="217" s="1"/>
  <c r="AH48" i="217"/>
  <c r="AI48" i="217" s="1"/>
  <c r="AH40" i="217"/>
  <c r="AI40" i="217" s="1"/>
  <c r="AH20" i="217"/>
  <c r="AI20" i="217" s="1"/>
  <c r="AH96" i="217"/>
  <c r="AI96" i="217" s="1"/>
  <c r="AH87" i="217"/>
  <c r="AH78" i="217"/>
  <c r="AI78" i="217" s="1"/>
  <c r="AH77" i="217"/>
  <c r="AI77" i="217" s="1"/>
  <c r="AH68" i="217"/>
  <c r="AI68" i="217" s="1"/>
  <c r="AH61" i="217"/>
  <c r="AI61" i="217" s="1"/>
  <c r="AI56" i="217"/>
  <c r="AH43" i="217"/>
  <c r="AI43" i="217" s="1"/>
  <c r="AI36" i="217"/>
  <c r="AH33" i="217"/>
  <c r="AI33" i="217" s="1"/>
  <c r="AH16" i="217"/>
  <c r="AI16" i="217" s="1"/>
  <c r="AI75" i="217"/>
  <c r="AH67" i="217"/>
  <c r="AI67" i="217" s="1"/>
  <c r="AH27" i="217"/>
  <c r="AI27" i="217" s="1"/>
  <c r="AI83" i="217"/>
  <c r="AH75" i="217"/>
  <c r="AI73" i="217"/>
  <c r="AH62" i="217"/>
  <c r="AI62" i="217" s="1"/>
  <c r="AH57" i="217"/>
  <c r="AI57" i="217" s="1"/>
  <c r="AH51" i="217"/>
  <c r="AI51" i="217" s="1"/>
  <c r="AI37" i="217"/>
  <c r="AH32" i="217"/>
  <c r="AI32" i="217" s="1"/>
  <c r="AH22" i="217"/>
  <c r="AI22" i="217" s="1"/>
  <c r="AH11" i="217"/>
  <c r="AI11" i="217" s="1"/>
  <c r="AH95" i="217"/>
  <c r="AI95" i="217" s="1"/>
  <c r="AH86" i="217"/>
  <c r="AI86" i="217" s="1"/>
  <c r="AH83" i="217"/>
  <c r="AH73" i="217"/>
  <c r="AH54" i="217"/>
  <c r="AI54" i="217" s="1"/>
  <c r="AH49" i="217"/>
  <c r="AI49" i="217" s="1"/>
  <c r="AH28" i="217"/>
  <c r="AI28" i="217" s="1"/>
  <c r="AH71" i="217"/>
  <c r="AI71" i="217" s="1"/>
  <c r="AH65" i="217"/>
  <c r="AI65" i="217" s="1"/>
  <c r="AH25" i="217"/>
  <c r="AI25" i="217" s="1"/>
  <c r="AH17" i="217"/>
  <c r="AI17" i="217" s="1"/>
  <c r="AH12" i="217"/>
  <c r="AI12" i="217" s="1"/>
  <c r="AH93" i="217"/>
  <c r="AI87" i="217"/>
  <c r="AH52" i="217"/>
  <c r="AI52" i="217" s="1"/>
  <c r="AH29" i="217"/>
  <c r="AI29" i="217" s="1"/>
  <c r="AI76" i="217"/>
  <c r="AH74" i="217"/>
  <c r="AI74" i="217" s="1"/>
  <c r="AI69" i="217"/>
  <c r="AI59" i="217"/>
  <c r="AH44" i="217"/>
  <c r="AI44" i="217" s="1"/>
  <c r="AH41" i="217"/>
  <c r="AI41" i="217" s="1"/>
  <c r="AH34" i="217"/>
  <c r="AI34" i="217" s="1"/>
  <c r="AH13" i="217"/>
  <c r="AI13" i="217" s="1"/>
  <c r="AH8" i="217"/>
  <c r="AI8" i="217" s="1"/>
  <c r="AH94" i="217"/>
  <c r="AI94" i="217" s="1"/>
  <c r="AH82" i="217"/>
  <c r="AI82" i="217" s="1"/>
  <c r="AH66" i="217"/>
  <c r="AI66" i="217" s="1"/>
  <c r="AH85" i="217"/>
  <c r="AI85" i="217" s="1"/>
  <c r="AH64" i="217"/>
  <c r="AI64" i="217" s="1"/>
  <c r="AH42" i="217"/>
  <c r="AI42" i="217" s="1"/>
  <c r="AH36" i="217"/>
  <c r="AH24" i="217"/>
  <c r="AI24" i="217" s="1"/>
  <c r="AH15" i="217"/>
  <c r="AI15" i="217" s="1"/>
  <c r="AH10" i="217"/>
  <c r="AI10" i="217" s="1"/>
  <c r="AH88" i="217"/>
  <c r="AI88" i="217" s="1"/>
  <c r="AH30" i="217"/>
  <c r="AI30" i="217" s="1"/>
  <c r="AH53" i="217"/>
  <c r="AI53" i="217" s="1"/>
  <c r="AH14" i="217"/>
  <c r="AI14" i="217" s="1"/>
  <c r="AH9" i="217"/>
  <c r="AI9" i="217" s="1"/>
  <c r="AH50" i="217"/>
  <c r="AI50" i="217" s="1"/>
  <c r="AH76" i="217"/>
  <c r="AH84" i="217"/>
  <c r="AI84" i="217" s="1"/>
  <c r="AH60" i="217"/>
  <c r="AI60" i="217" s="1"/>
  <c r="AH26" i="217"/>
  <c r="AI26" i="217" s="1"/>
  <c r="AH23" i="217"/>
  <c r="AI23" i="217" s="1"/>
  <c r="AH72" i="217"/>
  <c r="AI72" i="217" s="1"/>
  <c r="AW79" i="217"/>
  <c r="AX79" i="217" s="1"/>
  <c r="AW61" i="217"/>
  <c r="AX61" i="217" s="1"/>
  <c r="AW57" i="217"/>
  <c r="AX57" i="217" s="1"/>
  <c r="AW50" i="217"/>
  <c r="AX50" i="217" s="1"/>
  <c r="AW39" i="217"/>
  <c r="AX39" i="217" s="1"/>
  <c r="AW31" i="217"/>
  <c r="AW23" i="217"/>
  <c r="AW15" i="217"/>
  <c r="AX15" i="217" s="1"/>
  <c r="AW90" i="217"/>
  <c r="AX90" i="217" s="1"/>
  <c r="AW81" i="217"/>
  <c r="AX81" i="217" s="1"/>
  <c r="AW73" i="217"/>
  <c r="AX73" i="217" s="1"/>
  <c r="AW65" i="217"/>
  <c r="AX65" i="217" s="1"/>
  <c r="AW53" i="217"/>
  <c r="AX53" i="217" s="1"/>
  <c r="AW45" i="217"/>
  <c r="AX45" i="217" s="1"/>
  <c r="AW37" i="217"/>
  <c r="AX37" i="217" s="1"/>
  <c r="AW32" i="217"/>
  <c r="AX32" i="217" s="1"/>
  <c r="AX23" i="217"/>
  <c r="AW19" i="217"/>
  <c r="AX19" i="217" s="1"/>
  <c r="AX14" i="217"/>
  <c r="AW10" i="217"/>
  <c r="AX10" i="217" s="1"/>
  <c r="AW89" i="217"/>
  <c r="AX89" i="217" s="1"/>
  <c r="AW64" i="217"/>
  <c r="AX64" i="217" s="1"/>
  <c r="AW56" i="217"/>
  <c r="AX56" i="217" s="1"/>
  <c r="AW48" i="217"/>
  <c r="AX48" i="217" s="1"/>
  <c r="AW40" i="217"/>
  <c r="AX40" i="217" s="1"/>
  <c r="AX31" i="217"/>
  <c r="AW27" i="217"/>
  <c r="AX27" i="217" s="1"/>
  <c r="AW18" i="217"/>
  <c r="AX18" i="217" s="1"/>
  <c r="AW9" i="217"/>
  <c r="AX9" i="217" s="1"/>
  <c r="AW92" i="217"/>
  <c r="AX92" i="217" s="1"/>
  <c r="AW76" i="217"/>
  <c r="AX76" i="217" s="1"/>
  <c r="AW66" i="217"/>
  <c r="AW35" i="217"/>
  <c r="AX35" i="217" s="1"/>
  <c r="AW24" i="217"/>
  <c r="AX24" i="217" s="1"/>
  <c r="AW13" i="217"/>
  <c r="AX13" i="217" s="1"/>
  <c r="AW86" i="217"/>
  <c r="AX86" i="217" s="1"/>
  <c r="AW80" i="217"/>
  <c r="AX80" i="217" s="1"/>
  <c r="AW75" i="217"/>
  <c r="AX75" i="217" s="1"/>
  <c r="AW60" i="217"/>
  <c r="AX60" i="217" s="1"/>
  <c r="AW55" i="217"/>
  <c r="AX55" i="217" s="1"/>
  <c r="AW96" i="217"/>
  <c r="AX96" i="217" s="1"/>
  <c r="AW91" i="217"/>
  <c r="AX91" i="217" s="1"/>
  <c r="AW85" i="217"/>
  <c r="AX85" i="217" s="1"/>
  <c r="AW70" i="217"/>
  <c r="AX70" i="217" s="1"/>
  <c r="AW34" i="217"/>
  <c r="AX34" i="217" s="1"/>
  <c r="AW29" i="217"/>
  <c r="AX29" i="217" s="1"/>
  <c r="AW17" i="217"/>
  <c r="AX17" i="217" s="1"/>
  <c r="AW98" i="217"/>
  <c r="AX98" i="217" s="1"/>
  <c r="AW82" i="217"/>
  <c r="AX82" i="217" s="1"/>
  <c r="AW77" i="217"/>
  <c r="AX77" i="217" s="1"/>
  <c r="AW62" i="217"/>
  <c r="AX30" i="217"/>
  <c r="AW25" i="217"/>
  <c r="AX25" i="217" s="1"/>
  <c r="AW14" i="217"/>
  <c r="AW8" i="217"/>
  <c r="AX8" i="217" s="1"/>
  <c r="AW72" i="217"/>
  <c r="AX72" i="217" s="1"/>
  <c r="AW63" i="217"/>
  <c r="AW47" i="217"/>
  <c r="AX47" i="217" s="1"/>
  <c r="AW38" i="217"/>
  <c r="AW97" i="217"/>
  <c r="AX97" i="217" s="1"/>
  <c r="AW71" i="217"/>
  <c r="AX71" i="217" s="1"/>
  <c r="AW54" i="217"/>
  <c r="AX54" i="217" s="1"/>
  <c r="AW46" i="217"/>
  <c r="AX46" i="217" s="1"/>
  <c r="AW28" i="217"/>
  <c r="AX28" i="217" s="1"/>
  <c r="AW20" i="217"/>
  <c r="AX20" i="217" s="1"/>
  <c r="AW88" i="217"/>
  <c r="AX88" i="217" s="1"/>
  <c r="AX78" i="217"/>
  <c r="AX62" i="217"/>
  <c r="AW44" i="217"/>
  <c r="AX44" i="217" s="1"/>
  <c r="AW87" i="217"/>
  <c r="AX87" i="217" s="1"/>
  <c r="AW78" i="217"/>
  <c r="AW69" i="217"/>
  <c r="AX69" i="217" s="1"/>
  <c r="AW36" i="217"/>
  <c r="AX36" i="217" s="1"/>
  <c r="AW26" i="217"/>
  <c r="AX26" i="217" s="1"/>
  <c r="AW16" i="217"/>
  <c r="AX16" i="217" s="1"/>
  <c r="AW95" i="217"/>
  <c r="AX95" i="217" s="1"/>
  <c r="AW68" i="217"/>
  <c r="AX68" i="217" s="1"/>
  <c r="AW59" i="217"/>
  <c r="AX59" i="217" s="1"/>
  <c r="AW52" i="217"/>
  <c r="AX52" i="217" s="1"/>
  <c r="AW43" i="217"/>
  <c r="AX43" i="217" s="1"/>
  <c r="AW94" i="217"/>
  <c r="AX94" i="217" s="1"/>
  <c r="AW84" i="217"/>
  <c r="AX84" i="217" s="1"/>
  <c r="AW51" i="217"/>
  <c r="AX51" i="217" s="1"/>
  <c r="AX42" i="217"/>
  <c r="AW33" i="217"/>
  <c r="AX33" i="217" s="1"/>
  <c r="AW12" i="217"/>
  <c r="AX12" i="217" s="1"/>
  <c r="AX63" i="217"/>
  <c r="AX38" i="217"/>
  <c r="AW30" i="217"/>
  <c r="AW21" i="217"/>
  <c r="AX21" i="217" s="1"/>
  <c r="AW11" i="217"/>
  <c r="AX11" i="217" s="1"/>
  <c r="AW74" i="217"/>
  <c r="AX74" i="217" s="1"/>
  <c r="AW67" i="217"/>
  <c r="AX67" i="217" s="1"/>
  <c r="AW22" i="217"/>
  <c r="AX22" i="217" s="1"/>
  <c r="AX66" i="217"/>
  <c r="AW58" i="217"/>
  <c r="AX58" i="217" s="1"/>
  <c r="AW93" i="217"/>
  <c r="AX93" i="217" s="1"/>
  <c r="AW49" i="217"/>
  <c r="AX49" i="217" s="1"/>
  <c r="AW42" i="217"/>
  <c r="AW83" i="217"/>
  <c r="AX83" i="217" s="1"/>
  <c r="AW41" i="217"/>
  <c r="AX41" i="217" s="1"/>
  <c r="AQ99" i="218"/>
  <c r="AR99" i="218" s="1"/>
  <c r="AQ88" i="218"/>
  <c r="AR88" i="218" s="1"/>
  <c r="AQ74" i="218"/>
  <c r="AQ73" i="218"/>
  <c r="AR73" i="218" s="1"/>
  <c r="AQ72" i="218"/>
  <c r="AQ71" i="218"/>
  <c r="AR71" i="218" s="1"/>
  <c r="AQ70" i="218"/>
  <c r="AQ69" i="218"/>
  <c r="AQ68" i="218"/>
  <c r="AR68" i="218" s="1"/>
  <c r="AQ67" i="218"/>
  <c r="AR67" i="218" s="1"/>
  <c r="AQ66" i="218"/>
  <c r="AQ65" i="218"/>
  <c r="AQ64" i="218"/>
  <c r="AR64" i="218" s="1"/>
  <c r="AQ63" i="218"/>
  <c r="AQ62" i="218"/>
  <c r="AR62" i="218" s="1"/>
  <c r="AQ61" i="218"/>
  <c r="AQ60" i="218"/>
  <c r="AQ59" i="218"/>
  <c r="AQ45" i="218"/>
  <c r="AR45" i="218" s="1"/>
  <c r="AQ43" i="218"/>
  <c r="AR43" i="218" s="1"/>
  <c r="AQ42" i="218"/>
  <c r="AR42" i="218" s="1"/>
  <c r="AQ32" i="218"/>
  <c r="AR32" i="218" s="1"/>
  <c r="AQ22" i="218"/>
  <c r="AR22" i="218" s="1"/>
  <c r="AQ16" i="218"/>
  <c r="AR16" i="218" s="1"/>
  <c r="AQ100" i="218"/>
  <c r="AR100" i="218" s="1"/>
  <c r="AQ87" i="218"/>
  <c r="AQ113" i="218"/>
  <c r="AR113" i="218" s="1"/>
  <c r="AQ103" i="218"/>
  <c r="AQ89" i="218"/>
  <c r="AR89" i="218" s="1"/>
  <c r="AQ76" i="218"/>
  <c r="AR76" i="218" s="1"/>
  <c r="AR48" i="218"/>
  <c r="AQ47" i="218"/>
  <c r="AR47" i="218" s="1"/>
  <c r="AQ27" i="218"/>
  <c r="AR27" i="218" s="1"/>
  <c r="AQ20" i="218"/>
  <c r="AR20" i="218" s="1"/>
  <c r="AQ12" i="218"/>
  <c r="AR12" i="218" s="1"/>
  <c r="AQ11" i="218"/>
  <c r="AR11" i="218" s="1"/>
  <c r="AQ10" i="218"/>
  <c r="AR10" i="218" s="1"/>
  <c r="AQ9" i="218"/>
  <c r="AR9" i="218" s="1"/>
  <c r="AQ8" i="218"/>
  <c r="AR8" i="218" s="1"/>
  <c r="AQ115" i="218"/>
  <c r="AR115" i="218" s="1"/>
  <c r="AQ90" i="218"/>
  <c r="AQ86" i="218"/>
  <c r="AR86" i="218" s="1"/>
  <c r="AQ77" i="218"/>
  <c r="AR77" i="218" s="1"/>
  <c r="AR69" i="218"/>
  <c r="AR59" i="218"/>
  <c r="AQ51" i="218"/>
  <c r="AR51" i="218" s="1"/>
  <c r="AQ40" i="218"/>
  <c r="AR40" i="218" s="1"/>
  <c r="AQ34" i="218"/>
  <c r="AR34" i="218" s="1"/>
  <c r="AQ28" i="218"/>
  <c r="AR28" i="218" s="1"/>
  <c r="AQ21" i="218"/>
  <c r="AR21" i="218" s="1"/>
  <c r="AQ109" i="218"/>
  <c r="AR109" i="218" s="1"/>
  <c r="AQ91" i="218"/>
  <c r="AR91" i="218" s="1"/>
  <c r="AQ75" i="218"/>
  <c r="AR75" i="218" s="1"/>
  <c r="AR66" i="218"/>
  <c r="AQ57" i="218"/>
  <c r="AR57" i="218" s="1"/>
  <c r="AQ48" i="218"/>
  <c r="AQ44" i="218"/>
  <c r="AR44" i="218" s="1"/>
  <c r="AQ37" i="218"/>
  <c r="AR37" i="218" s="1"/>
  <c r="AQ29" i="218"/>
  <c r="AR29" i="218" s="1"/>
  <c r="AQ14" i="218"/>
  <c r="AR14" i="218" s="1"/>
  <c r="AQ104" i="218"/>
  <c r="AR104" i="218" s="1"/>
  <c r="AR92" i="218"/>
  <c r="AQ82" i="218"/>
  <c r="AR82" i="218" s="1"/>
  <c r="AQ53" i="218"/>
  <c r="AR53" i="218" s="1"/>
  <c r="AQ26" i="218"/>
  <c r="AR26" i="218" s="1"/>
  <c r="AQ19" i="218"/>
  <c r="AR19" i="218" s="1"/>
  <c r="AQ110" i="218"/>
  <c r="AR110" i="218" s="1"/>
  <c r="AQ92" i="218"/>
  <c r="AR72" i="218"/>
  <c r="AR63" i="218"/>
  <c r="AQ49" i="218"/>
  <c r="AR49" i="218" s="1"/>
  <c r="AQ41" i="218"/>
  <c r="AR41" i="218" s="1"/>
  <c r="AQ33" i="218"/>
  <c r="AR33" i="218" s="1"/>
  <c r="AQ23" i="218"/>
  <c r="AR23" i="218" s="1"/>
  <c r="AQ15" i="218"/>
  <c r="AR15" i="218" s="1"/>
  <c r="AQ112" i="218"/>
  <c r="AR112" i="218" s="1"/>
  <c r="AQ108" i="218"/>
  <c r="AR108" i="218" s="1"/>
  <c r="AR103" i="218"/>
  <c r="AQ85" i="218"/>
  <c r="AR85" i="218" s="1"/>
  <c r="AR61" i="218"/>
  <c r="AQ36" i="218"/>
  <c r="AR36" i="218" s="1"/>
  <c r="AQ25" i="218"/>
  <c r="AR25" i="218" s="1"/>
  <c r="AQ18" i="218"/>
  <c r="AR18" i="218" s="1"/>
  <c r="AQ105" i="218"/>
  <c r="AR105" i="218" s="1"/>
  <c r="AQ55" i="218"/>
  <c r="AR55" i="218" s="1"/>
  <c r="AQ52" i="218"/>
  <c r="AR52" i="218" s="1"/>
  <c r="AQ50" i="218"/>
  <c r="AR50" i="218" s="1"/>
  <c r="AQ30" i="218"/>
  <c r="AR30" i="218" s="1"/>
  <c r="AQ17" i="218"/>
  <c r="AR17" i="218" s="1"/>
  <c r="AQ98" i="218"/>
  <c r="AR98" i="218" s="1"/>
  <c r="AQ95" i="218"/>
  <c r="AR95" i="218" s="1"/>
  <c r="AR87" i="218"/>
  <c r="AQ80" i="218"/>
  <c r="AR80" i="218" s="1"/>
  <c r="AQ83" i="218"/>
  <c r="AR83" i="218" s="1"/>
  <c r="AR74" i="218"/>
  <c r="AQ46" i="218"/>
  <c r="AR46" i="218" s="1"/>
  <c r="AQ39" i="218"/>
  <c r="AR39" i="218" s="1"/>
  <c r="AQ35" i="218"/>
  <c r="AR35" i="218" s="1"/>
  <c r="AQ24" i="218"/>
  <c r="AR24" i="218" s="1"/>
  <c r="AQ106" i="218"/>
  <c r="AR106" i="218" s="1"/>
  <c r="AQ78" i="218"/>
  <c r="AR78" i="218" s="1"/>
  <c r="AR60" i="218"/>
  <c r="AQ101" i="218"/>
  <c r="AR101" i="218" s="1"/>
  <c r="AQ96" i="218"/>
  <c r="AR96" i="218" s="1"/>
  <c r="AQ58" i="218"/>
  <c r="AR58" i="218" s="1"/>
  <c r="AQ56" i="218"/>
  <c r="AR56" i="218" s="1"/>
  <c r="AQ111" i="218"/>
  <c r="AR111" i="218" s="1"/>
  <c r="AR90" i="218"/>
  <c r="AR65" i="218"/>
  <c r="AQ31" i="218"/>
  <c r="AR31" i="218" s="1"/>
  <c r="AQ107" i="218"/>
  <c r="AR107" i="218" s="1"/>
  <c r="AQ93" i="218"/>
  <c r="AR93" i="218" s="1"/>
  <c r="AQ84" i="218"/>
  <c r="AR84" i="218" s="1"/>
  <c r="AQ81" i="218"/>
  <c r="AR81" i="218" s="1"/>
  <c r="AR102" i="218"/>
  <c r="AQ94" i="218"/>
  <c r="AR94" i="218" s="1"/>
  <c r="AR70" i="218"/>
  <c r="AQ102" i="218"/>
  <c r="AQ79" i="218"/>
  <c r="AR79" i="218" s="1"/>
  <c r="AQ54" i="218"/>
  <c r="AR54" i="218" s="1"/>
  <c r="AQ97" i="218"/>
  <c r="AR97" i="218" s="1"/>
  <c r="AQ13" i="218"/>
  <c r="AR13" i="218" s="1"/>
  <c r="AQ38" i="218"/>
  <c r="AR38" i="218" s="1"/>
  <c r="AQ114" i="218"/>
  <c r="AR114" i="218" s="1"/>
  <c r="AK90" i="219"/>
  <c r="AL90" i="219" s="1"/>
  <c r="AK89" i="219"/>
  <c r="AL89" i="219" s="1"/>
  <c r="AK88" i="219"/>
  <c r="AL88" i="219" s="1"/>
  <c r="AK87" i="219"/>
  <c r="AL87" i="219" s="1"/>
  <c r="AK86" i="219"/>
  <c r="AL86" i="219" s="1"/>
  <c r="AK72" i="219"/>
  <c r="AL72" i="219" s="1"/>
  <c r="AK59" i="219"/>
  <c r="AK45" i="219"/>
  <c r="AL44" i="219"/>
  <c r="AK35" i="219"/>
  <c r="AL35" i="219" s="1"/>
  <c r="AK20" i="219"/>
  <c r="AL20" i="219" s="1"/>
  <c r="AK19" i="219"/>
  <c r="AK18" i="219"/>
  <c r="AL18" i="219" s="1"/>
  <c r="AK91" i="219"/>
  <c r="AL91" i="219" s="1"/>
  <c r="AK85" i="219"/>
  <c r="AL85" i="219" s="1"/>
  <c r="AK84" i="219"/>
  <c r="AL84" i="219" s="1"/>
  <c r="AK83" i="219"/>
  <c r="AL83" i="219" s="1"/>
  <c r="AK82" i="219"/>
  <c r="AL82" i="219" s="1"/>
  <c r="AK73" i="219"/>
  <c r="AK60" i="219"/>
  <c r="AL59" i="219"/>
  <c r="AK53" i="219"/>
  <c r="AL53" i="219" s="1"/>
  <c r="AK46" i="219"/>
  <c r="AL46" i="219" s="1"/>
  <c r="AL45" i="219"/>
  <c r="AK36" i="219"/>
  <c r="AK21" i="219"/>
  <c r="AL21" i="219" s="1"/>
  <c r="AL19" i="219"/>
  <c r="AK81" i="219"/>
  <c r="AL81" i="219" s="1"/>
  <c r="AK75" i="219"/>
  <c r="AL75" i="219" s="1"/>
  <c r="AK74" i="219"/>
  <c r="AL61" i="219"/>
  <c r="AL39" i="219"/>
  <c r="AL22" i="219"/>
  <c r="AK92" i="219"/>
  <c r="AL92" i="219" s="1"/>
  <c r="AK77" i="219"/>
  <c r="AL77" i="219" s="1"/>
  <c r="AK76" i="219"/>
  <c r="AL76" i="219" s="1"/>
  <c r="AL67" i="219"/>
  <c r="AL63" i="219"/>
  <c r="AL43" i="219"/>
  <c r="AK42" i="219"/>
  <c r="AL42" i="219" s="1"/>
  <c r="AK37" i="219"/>
  <c r="AL37" i="219" s="1"/>
  <c r="AK28" i="219"/>
  <c r="AK27" i="219"/>
  <c r="AL27" i="219" s="1"/>
  <c r="AK26" i="219"/>
  <c r="AL26" i="219" s="1"/>
  <c r="AK25" i="219"/>
  <c r="AL24" i="219"/>
  <c r="AK23" i="219"/>
  <c r="AK16" i="219"/>
  <c r="AL16" i="219" s="1"/>
  <c r="AL74" i="219"/>
  <c r="AL60" i="219"/>
  <c r="AK64" i="219"/>
  <c r="AL64" i="219" s="1"/>
  <c r="AK61" i="219"/>
  <c r="AK56" i="219"/>
  <c r="AK51" i="219"/>
  <c r="AL51" i="219" s="1"/>
  <c r="AK17" i="219"/>
  <c r="AL17" i="219" s="1"/>
  <c r="AK13" i="219"/>
  <c r="AK69" i="219"/>
  <c r="AL69" i="219" s="1"/>
  <c r="AK65" i="219"/>
  <c r="AL65" i="219" s="1"/>
  <c r="AK44" i="219"/>
  <c r="AK41" i="219"/>
  <c r="AL41" i="219" s="1"/>
  <c r="AK34" i="219"/>
  <c r="AL34" i="219" s="1"/>
  <c r="AK30" i="219"/>
  <c r="AL30" i="219" s="1"/>
  <c r="AL14" i="219"/>
  <c r="AK94" i="219"/>
  <c r="AL94" i="219" s="1"/>
  <c r="AK79" i="219"/>
  <c r="AL79" i="219" s="1"/>
  <c r="AL73" i="219"/>
  <c r="AK58" i="219"/>
  <c r="AL58" i="219" s="1"/>
  <c r="AK38" i="219"/>
  <c r="AL38" i="219" s="1"/>
  <c r="AK14" i="219"/>
  <c r="AK93" i="219"/>
  <c r="AL93" i="219" s="1"/>
  <c r="AK78" i="219"/>
  <c r="AL78" i="219" s="1"/>
  <c r="AL55" i="219"/>
  <c r="AK54" i="219"/>
  <c r="AL50" i="219"/>
  <c r="AK49" i="219"/>
  <c r="AL49" i="219" s="1"/>
  <c r="AK48" i="219"/>
  <c r="AL47" i="219"/>
  <c r="AK43" i="219"/>
  <c r="AK40" i="219"/>
  <c r="AL40" i="219" s="1"/>
  <c r="AK33" i="219"/>
  <c r="AK29" i="219"/>
  <c r="AL29" i="219" s="1"/>
  <c r="AL12" i="219"/>
  <c r="AL10" i="219"/>
  <c r="AK8" i="219"/>
  <c r="AK62" i="219"/>
  <c r="AL62" i="219" s="1"/>
  <c r="AK52" i="219"/>
  <c r="AL52" i="219" s="1"/>
  <c r="AK22" i="219"/>
  <c r="AK11" i="219"/>
  <c r="AL11" i="219" s="1"/>
  <c r="AK80" i="219"/>
  <c r="AL80" i="219" s="1"/>
  <c r="AK71" i="219"/>
  <c r="AL71" i="219" s="1"/>
  <c r="AK50" i="219"/>
  <c r="AL8" i="219"/>
  <c r="AK55" i="219"/>
  <c r="AK31" i="219"/>
  <c r="AL31" i="219" s="1"/>
  <c r="AK97" i="219"/>
  <c r="AL97" i="219" s="1"/>
  <c r="AK67" i="219"/>
  <c r="AL36" i="219"/>
  <c r="AL25" i="219"/>
  <c r="AK12" i="219"/>
  <c r="AK95" i="219"/>
  <c r="AL95" i="219" s="1"/>
  <c r="AK47" i="219"/>
  <c r="AL23" i="219"/>
  <c r="AK9" i="219"/>
  <c r="AL9" i="219" s="1"/>
  <c r="AK63" i="219"/>
  <c r="AL56" i="219"/>
  <c r="AL48" i="219"/>
  <c r="AK98" i="219"/>
  <c r="AL98" i="219" s="1"/>
  <c r="AK68" i="219"/>
  <c r="AL68" i="219" s="1"/>
  <c r="AK66" i="219"/>
  <c r="AL66" i="219" s="1"/>
  <c r="AK57" i="219"/>
  <c r="AL57" i="219" s="1"/>
  <c r="AK96" i="219"/>
  <c r="AL96" i="219" s="1"/>
  <c r="AL54" i="219"/>
  <c r="AL33" i="219"/>
  <c r="AK24" i="219"/>
  <c r="AL13" i="219"/>
  <c r="AL28" i="219"/>
  <c r="AK10" i="219"/>
  <c r="AK70" i="219"/>
  <c r="AL70" i="219" s="1"/>
  <c r="AK39" i="219"/>
  <c r="AK15" i="219"/>
  <c r="AL15" i="219" s="1"/>
  <c r="AK32" i="219"/>
  <c r="AL32" i="219" s="1"/>
  <c r="AZ78" i="219"/>
  <c r="BA78" i="219" s="1"/>
  <c r="AZ74" i="219"/>
  <c r="BA74" i="219" s="1"/>
  <c r="BA64" i="219"/>
  <c r="AZ57" i="219"/>
  <c r="BA57" i="219" s="1"/>
  <c r="AZ36" i="219"/>
  <c r="BA36" i="219" s="1"/>
  <c r="AZ29" i="219"/>
  <c r="BA29" i="219" s="1"/>
  <c r="AZ22" i="219"/>
  <c r="BA22" i="219" s="1"/>
  <c r="AZ18" i="219"/>
  <c r="BA18" i="219" s="1"/>
  <c r="AZ15" i="219"/>
  <c r="BA15" i="219" s="1"/>
  <c r="AZ11" i="219"/>
  <c r="BA11" i="219" s="1"/>
  <c r="AZ8" i="219"/>
  <c r="BA8" i="219" s="1"/>
  <c r="AZ86" i="219"/>
  <c r="BA86" i="219" s="1"/>
  <c r="AZ82" i="219"/>
  <c r="BA82" i="219" s="1"/>
  <c r="AZ68" i="219"/>
  <c r="BA68" i="219" s="1"/>
  <c r="AZ61" i="219"/>
  <c r="BA61" i="219" s="1"/>
  <c r="AZ54" i="219"/>
  <c r="BA54" i="219" s="1"/>
  <c r="AZ50" i="219"/>
  <c r="BA50" i="219" s="1"/>
  <c r="AZ47" i="219"/>
  <c r="BA47" i="219" s="1"/>
  <c r="AZ43" i="219"/>
  <c r="BA43" i="219" s="1"/>
  <c r="AZ40" i="219"/>
  <c r="BA40" i="219" s="1"/>
  <c r="AZ92" i="219"/>
  <c r="BA92" i="219" s="1"/>
  <c r="AZ73" i="219"/>
  <c r="BA73" i="219" s="1"/>
  <c r="AZ69" i="219"/>
  <c r="BA69" i="219" s="1"/>
  <c r="AZ60" i="219"/>
  <c r="AZ56" i="219"/>
  <c r="AZ38" i="219"/>
  <c r="BA38" i="219" s="1"/>
  <c r="AZ12" i="219"/>
  <c r="AZ96" i="219"/>
  <c r="BA96" i="219" s="1"/>
  <c r="AZ91" i="219"/>
  <c r="BA91" i="219" s="1"/>
  <c r="AZ59" i="219"/>
  <c r="BA59" i="219" s="1"/>
  <c r="AZ33" i="219"/>
  <c r="BA33" i="219" s="1"/>
  <c r="AZ20" i="219"/>
  <c r="AZ79" i="219"/>
  <c r="BA79" i="219" s="1"/>
  <c r="BA52" i="219"/>
  <c r="AZ48" i="219"/>
  <c r="BA48" i="219" s="1"/>
  <c r="AZ39" i="219"/>
  <c r="BA39" i="219" s="1"/>
  <c r="AZ17" i="219"/>
  <c r="BA17" i="219" s="1"/>
  <c r="AZ97" i="219"/>
  <c r="BA97" i="219" s="1"/>
  <c r="AZ88" i="219"/>
  <c r="BA88" i="219" s="1"/>
  <c r="AZ83" i="219"/>
  <c r="BA83" i="219" s="1"/>
  <c r="AZ65" i="219"/>
  <c r="BA65" i="219" s="1"/>
  <c r="BA60" i="219"/>
  <c r="BA56" i="219"/>
  <c r="AZ52" i="219"/>
  <c r="AZ42" i="219"/>
  <c r="BA42" i="219" s="1"/>
  <c r="AZ34" i="219"/>
  <c r="BA34" i="219" s="1"/>
  <c r="AZ30" i="219"/>
  <c r="BA30" i="219" s="1"/>
  <c r="AZ25" i="219"/>
  <c r="BA25" i="219" s="1"/>
  <c r="AZ21" i="219"/>
  <c r="BA21" i="219" s="1"/>
  <c r="BA12" i="219"/>
  <c r="AZ81" i="219"/>
  <c r="BA81" i="219" s="1"/>
  <c r="AZ37" i="219"/>
  <c r="BA37" i="219" s="1"/>
  <c r="AZ31" i="219"/>
  <c r="AZ9" i="219"/>
  <c r="AZ98" i="219"/>
  <c r="BA98" i="219" s="1"/>
  <c r="AZ89" i="219"/>
  <c r="BA89" i="219" s="1"/>
  <c r="AZ66" i="219"/>
  <c r="BA66" i="219" s="1"/>
  <c r="AZ58" i="219"/>
  <c r="BA58" i="219" s="1"/>
  <c r="AZ51" i="219"/>
  <c r="BA51" i="219" s="1"/>
  <c r="BA44" i="219"/>
  <c r="AZ23" i="219"/>
  <c r="BA23" i="219" s="1"/>
  <c r="AZ14" i="219"/>
  <c r="BA14" i="219" s="1"/>
  <c r="BA80" i="219"/>
  <c r="AZ44" i="219"/>
  <c r="AZ28" i="219"/>
  <c r="BA28" i="219" s="1"/>
  <c r="AZ84" i="219"/>
  <c r="BA84" i="219" s="1"/>
  <c r="AZ67" i="219"/>
  <c r="BA67" i="219" s="1"/>
  <c r="AZ24" i="219"/>
  <c r="BA24" i="219" s="1"/>
  <c r="AZ77" i="219"/>
  <c r="BA77" i="219" s="1"/>
  <c r="AZ64" i="219"/>
  <c r="AZ90" i="219"/>
  <c r="BA90" i="219" s="1"/>
  <c r="BA63" i="219"/>
  <c r="AZ53" i="219"/>
  <c r="BA53" i="219" s="1"/>
  <c r="AZ27" i="219"/>
  <c r="BA27" i="219" s="1"/>
  <c r="AZ16" i="219"/>
  <c r="BA16" i="219" s="1"/>
  <c r="AZ87" i="219"/>
  <c r="BA87" i="219" s="1"/>
  <c r="AZ76" i="219"/>
  <c r="BA76" i="219" s="1"/>
  <c r="AZ63" i="219"/>
  <c r="AZ49" i="219"/>
  <c r="BA49" i="219" s="1"/>
  <c r="AZ75" i="219"/>
  <c r="BA75" i="219" s="1"/>
  <c r="AZ26" i="219"/>
  <c r="BA26" i="219" s="1"/>
  <c r="AZ13" i="219"/>
  <c r="BA13" i="219" s="1"/>
  <c r="AZ85" i="219"/>
  <c r="BA85" i="219" s="1"/>
  <c r="AZ72" i="219"/>
  <c r="BA72" i="219" s="1"/>
  <c r="AZ62" i="219"/>
  <c r="BA62" i="219" s="1"/>
  <c r="AZ35" i="219"/>
  <c r="BA35" i="219" s="1"/>
  <c r="AZ71" i="219"/>
  <c r="BA71" i="219" s="1"/>
  <c r="AZ10" i="219"/>
  <c r="BA10" i="219" s="1"/>
  <c r="AZ95" i="219"/>
  <c r="BA95" i="219" s="1"/>
  <c r="AZ46" i="219"/>
  <c r="BA46" i="219" s="1"/>
  <c r="BA20" i="219"/>
  <c r="AZ70" i="219"/>
  <c r="BA70" i="219" s="1"/>
  <c r="AZ45" i="219"/>
  <c r="BA45" i="219" s="1"/>
  <c r="BA32" i="219"/>
  <c r="BA9" i="219"/>
  <c r="AZ94" i="219"/>
  <c r="BA94" i="219" s="1"/>
  <c r="AZ80" i="219"/>
  <c r="AZ32" i="219"/>
  <c r="AZ19" i="219"/>
  <c r="BA19" i="219" s="1"/>
  <c r="AZ93" i="219"/>
  <c r="BA93" i="219" s="1"/>
  <c r="AZ55" i="219"/>
  <c r="BA55" i="219" s="1"/>
  <c r="AZ41" i="219"/>
  <c r="BA41" i="219" s="1"/>
  <c r="BA31" i="219"/>
  <c r="AT31" i="220"/>
  <c r="AU31" i="220" s="1"/>
  <c r="AU34" i="220"/>
  <c r="AT37" i="220"/>
  <c r="AU37" i="220" s="1"/>
  <c r="AT39" i="220"/>
  <c r="AU39" i="220" s="1"/>
  <c r="AT51" i="220"/>
  <c r="AU51" i="220" s="1"/>
  <c r="AT54" i="220"/>
  <c r="AU54" i="220" s="1"/>
  <c r="AT59" i="220"/>
  <c r="AU59" i="220" s="1"/>
  <c r="AT63" i="220"/>
  <c r="AU63" i="220" s="1"/>
  <c r="AT65" i="220"/>
  <c r="AU65" i="220" s="1"/>
  <c r="AT68" i="220"/>
  <c r="AU68" i="220" s="1"/>
  <c r="AT74" i="220"/>
  <c r="AU74" i="220" s="1"/>
  <c r="AT80" i="220"/>
  <c r="AU80" i="220" s="1"/>
  <c r="AT90" i="220"/>
  <c r="AU90" i="220" s="1"/>
  <c r="AT94" i="220"/>
  <c r="AU94" i="220" s="1"/>
  <c r="AT97" i="220"/>
  <c r="AU97" i="220" s="1"/>
  <c r="AT15" i="220"/>
  <c r="AU15" i="220" s="1"/>
  <c r="AU26" i="220"/>
  <c r="AT34" i="220"/>
  <c r="AT43" i="220"/>
  <c r="AU43" i="220" s="1"/>
  <c r="AT46" i="220"/>
  <c r="AU46" i="220" s="1"/>
  <c r="AU47" i="220"/>
  <c r="AT71" i="220"/>
  <c r="AU71" i="220" s="1"/>
  <c r="AU81" i="220"/>
  <c r="AT16" i="220"/>
  <c r="AU16" i="220" s="1"/>
  <c r="AT17" i="220"/>
  <c r="AU17" i="220" s="1"/>
  <c r="AU45" i="220"/>
  <c r="AT47" i="220"/>
  <c r="AT58" i="220"/>
  <c r="AU58" i="220" s="1"/>
  <c r="AT81" i="220"/>
  <c r="AT86" i="220"/>
  <c r="AU86" i="220" s="1"/>
  <c r="AT88" i="220"/>
  <c r="AU88" i="220" s="1"/>
  <c r="AU91" i="220"/>
  <c r="AT95" i="220"/>
  <c r="AU95" i="220" s="1"/>
  <c r="AT8" i="220"/>
  <c r="AU8" i="220" s="1"/>
  <c r="AT20" i="220"/>
  <c r="AT21" i="220"/>
  <c r="AU21" i="220" s="1"/>
  <c r="AT48" i="220"/>
  <c r="AU48" i="220" s="1"/>
  <c r="AT56" i="220"/>
  <c r="AT84" i="220"/>
  <c r="AT93" i="220"/>
  <c r="AU93" i="220" s="1"/>
  <c r="AT99" i="220"/>
  <c r="AU99" i="220" s="1"/>
  <c r="AT104" i="220"/>
  <c r="AU104" i="220" s="1"/>
  <c r="AT13" i="220"/>
  <c r="AU13" i="220" s="1"/>
  <c r="AT18" i="220"/>
  <c r="AU18" i="220" s="1"/>
  <c r="AU20" i="220"/>
  <c r="AT29" i="220"/>
  <c r="AU29" i="220" s="1"/>
  <c r="AT36" i="220"/>
  <c r="AT38" i="220"/>
  <c r="AU38" i="220" s="1"/>
  <c r="AT40" i="220"/>
  <c r="AU40" i="220" s="1"/>
  <c r="AU56" i="220"/>
  <c r="AT64" i="220"/>
  <c r="AT66" i="220"/>
  <c r="AU66" i="220" s="1"/>
  <c r="AT67" i="220"/>
  <c r="AT77" i="220"/>
  <c r="AU77" i="220" s="1"/>
  <c r="AT82" i="220"/>
  <c r="AU82" i="220" s="1"/>
  <c r="AU84" i="220"/>
  <c r="AT11" i="220"/>
  <c r="AU11" i="220" s="1"/>
  <c r="AT12" i="220"/>
  <c r="AU12" i="220" s="1"/>
  <c r="AT28" i="220"/>
  <c r="AT72" i="220"/>
  <c r="AU72" i="220" s="1"/>
  <c r="AU79" i="220"/>
  <c r="AT83" i="220"/>
  <c r="AT101" i="220"/>
  <c r="AT26" i="220"/>
  <c r="AU28" i="220"/>
  <c r="AT45" i="220"/>
  <c r="AT53" i="220"/>
  <c r="AU53" i="220" s="1"/>
  <c r="AT55" i="220"/>
  <c r="AU55" i="220" s="1"/>
  <c r="AT61" i="220"/>
  <c r="AU61" i="220" s="1"/>
  <c r="AU83" i="220"/>
  <c r="AT91" i="220"/>
  <c r="AU101" i="220"/>
  <c r="AT85" i="220"/>
  <c r="AU85" i="220" s="1"/>
  <c r="AU87" i="220"/>
  <c r="AT24" i="220"/>
  <c r="AU24" i="220" s="1"/>
  <c r="AT33" i="220"/>
  <c r="AU33" i="220" s="1"/>
  <c r="AT98" i="220"/>
  <c r="AU98" i="220" s="1"/>
  <c r="AT23" i="220"/>
  <c r="AU23" i="220" s="1"/>
  <c r="AT32" i="220"/>
  <c r="AU32" i="220" s="1"/>
  <c r="AT57" i="220"/>
  <c r="AU57" i="220" s="1"/>
  <c r="AU64" i="220"/>
  <c r="AT96" i="220"/>
  <c r="AU96" i="220" s="1"/>
  <c r="AT14" i="220"/>
  <c r="AU14" i="220" s="1"/>
  <c r="AT19" i="220"/>
  <c r="AU19" i="220" s="1"/>
  <c r="AT25" i="220"/>
  <c r="AU25" i="220" s="1"/>
  <c r="AU36" i="220"/>
  <c r="AT44" i="220"/>
  <c r="AU44" i="220" s="1"/>
  <c r="AT102" i="220"/>
  <c r="AU102" i="220" s="1"/>
  <c r="AT103" i="220"/>
  <c r="AU103" i="220" s="1"/>
  <c r="AT92" i="220"/>
  <c r="AT35" i="220"/>
  <c r="AU35" i="220" s="1"/>
  <c r="AT62" i="220"/>
  <c r="AT70" i="220"/>
  <c r="AU70" i="220" s="1"/>
  <c r="AT75" i="220"/>
  <c r="AU75" i="220" s="1"/>
  <c r="AT79" i="220"/>
  <c r="AU92" i="220"/>
  <c r="AT22" i="220"/>
  <c r="AU62" i="220"/>
  <c r="AT69" i="220"/>
  <c r="AU69" i="220" s="1"/>
  <c r="AT87" i="220"/>
  <c r="AT10" i="220"/>
  <c r="AU22" i="220"/>
  <c r="AT50" i="220"/>
  <c r="AU50" i="220" s="1"/>
  <c r="AT73" i="220"/>
  <c r="AU10" i="220"/>
  <c r="AU73" i="220"/>
  <c r="AT89" i="220"/>
  <c r="AU89" i="220" s="1"/>
  <c r="AT27" i="220"/>
  <c r="AU27" i="220" s="1"/>
  <c r="AT49" i="220"/>
  <c r="AU49" i="220" s="1"/>
  <c r="AT78" i="220"/>
  <c r="AU78" i="220" s="1"/>
  <c r="AT30" i="220"/>
  <c r="AT42" i="220"/>
  <c r="AU42" i="220" s="1"/>
  <c r="AT60" i="220"/>
  <c r="AU60" i="220" s="1"/>
  <c r="AU67" i="220"/>
  <c r="AT100" i="220"/>
  <c r="AU100" i="220" s="1"/>
  <c r="AT9" i="220"/>
  <c r="AU9" i="220" s="1"/>
  <c r="AU30" i="220"/>
  <c r="AT76" i="220"/>
  <c r="AT41" i="220"/>
  <c r="AU41" i="220" s="1"/>
  <c r="AT52" i="220"/>
  <c r="AU52" i="220" s="1"/>
  <c r="AU76" i="220"/>
  <c r="AN98" i="221"/>
  <c r="AO98" i="221" s="1"/>
  <c r="AN88" i="221"/>
  <c r="AO88" i="221" s="1"/>
  <c r="AN79" i="221"/>
  <c r="AO79" i="221" s="1"/>
  <c r="AN78" i="221"/>
  <c r="AO78" i="221" s="1"/>
  <c r="AN74" i="221"/>
  <c r="AO74" i="221" s="1"/>
  <c r="AN73" i="221"/>
  <c r="AO73" i="221" s="1"/>
  <c r="AN72" i="221"/>
  <c r="AO72" i="221" s="1"/>
  <c r="AN71" i="221"/>
  <c r="AO71" i="221" s="1"/>
  <c r="AN70" i="221"/>
  <c r="AO70" i="221" s="1"/>
  <c r="AN58" i="221"/>
  <c r="AO58" i="221" s="1"/>
  <c r="AN57" i="221"/>
  <c r="AO57" i="221" s="1"/>
  <c r="AN56" i="221"/>
  <c r="AO56" i="221" s="1"/>
  <c r="AN55" i="221"/>
  <c r="AO55" i="221" s="1"/>
  <c r="AN53" i="221"/>
  <c r="AO53" i="221" s="1"/>
  <c r="AN52" i="221"/>
  <c r="AO52" i="221" s="1"/>
  <c r="AN51" i="221"/>
  <c r="AO51" i="221" s="1"/>
  <c r="AN50" i="221"/>
  <c r="AN38" i="221"/>
  <c r="AO38" i="221" s="1"/>
  <c r="AN97" i="221"/>
  <c r="AO97" i="221" s="1"/>
  <c r="AO91" i="221"/>
  <c r="AO90" i="221"/>
  <c r="AN89" i="221"/>
  <c r="AO89" i="221" s="1"/>
  <c r="AN77" i="221"/>
  <c r="AO77" i="221" s="1"/>
  <c r="AN76" i="221"/>
  <c r="AO76" i="221" s="1"/>
  <c r="AN75" i="221"/>
  <c r="AO75" i="221" s="1"/>
  <c r="AN41" i="221"/>
  <c r="AO41" i="221" s="1"/>
  <c r="AN40" i="221"/>
  <c r="AO40" i="221" s="1"/>
  <c r="AN39" i="221"/>
  <c r="AO39" i="221" s="1"/>
  <c r="AN96" i="221"/>
  <c r="AO96" i="221" s="1"/>
  <c r="AN95" i="221"/>
  <c r="AO95" i="221" s="1"/>
  <c r="AN94" i="221"/>
  <c r="AO94" i="221" s="1"/>
  <c r="AN93" i="221"/>
  <c r="AO93" i="221" s="1"/>
  <c r="AN92" i="221"/>
  <c r="AO92" i="221" s="1"/>
  <c r="AN91" i="221"/>
  <c r="AN90" i="221"/>
  <c r="AN87" i="221"/>
  <c r="AO87" i="221" s="1"/>
  <c r="AN85" i="221"/>
  <c r="AN84" i="221"/>
  <c r="AN81" i="221"/>
  <c r="AN80" i="221"/>
  <c r="AO80" i="221" s="1"/>
  <c r="AN69" i="221"/>
  <c r="AO69" i="221" s="1"/>
  <c r="AN59" i="221"/>
  <c r="AN54" i="221"/>
  <c r="AO54" i="221" s="1"/>
  <c r="AO50" i="221"/>
  <c r="AN49" i="221"/>
  <c r="AO49" i="221" s="1"/>
  <c r="AN37" i="221"/>
  <c r="AN34" i="221"/>
  <c r="AO34" i="221" s="1"/>
  <c r="AN26" i="221"/>
  <c r="AO26" i="221" s="1"/>
  <c r="AN21" i="221"/>
  <c r="AO21" i="221" s="1"/>
  <c r="AN16" i="221"/>
  <c r="AO16" i="221" s="1"/>
  <c r="AN11" i="221"/>
  <c r="AO11" i="221" s="1"/>
  <c r="AN82" i="221"/>
  <c r="AO82" i="221" s="1"/>
  <c r="AN68" i="221"/>
  <c r="AO68" i="221" s="1"/>
  <c r="AN64" i="221"/>
  <c r="AO64" i="221" s="1"/>
  <c r="AO59" i="221"/>
  <c r="AN45" i="221"/>
  <c r="AO45" i="221" s="1"/>
  <c r="AO35" i="221"/>
  <c r="AN35" i="221"/>
  <c r="AN31" i="221"/>
  <c r="AO31" i="221" s="1"/>
  <c r="AN27" i="221"/>
  <c r="AO27" i="221" s="1"/>
  <c r="AN22" i="221"/>
  <c r="AO22" i="221" s="1"/>
  <c r="AN17" i="221"/>
  <c r="AO17" i="221" s="1"/>
  <c r="AN12" i="221"/>
  <c r="AO12" i="221" s="1"/>
  <c r="AN48" i="221"/>
  <c r="AO44" i="221"/>
  <c r="AN25" i="221"/>
  <c r="AO25" i="221" s="1"/>
  <c r="AN20" i="221"/>
  <c r="AO20" i="221" s="1"/>
  <c r="AN15" i="221"/>
  <c r="AO15" i="221" s="1"/>
  <c r="AN10" i="221"/>
  <c r="AO10" i="221" s="1"/>
  <c r="AO84" i="221"/>
  <c r="AN63" i="221"/>
  <c r="AO63" i="221" s="1"/>
  <c r="AN44" i="221"/>
  <c r="AN30" i="221"/>
  <c r="AO30" i="221" s="1"/>
  <c r="AN8" i="221"/>
  <c r="AN13" i="221"/>
  <c r="AO13" i="221" s="1"/>
  <c r="AN61" i="221"/>
  <c r="AO61" i="221" s="1"/>
  <c r="AO47" i="221"/>
  <c r="AO37" i="221"/>
  <c r="AN33" i="221"/>
  <c r="AO33" i="221" s="1"/>
  <c r="AN29" i="221"/>
  <c r="AO29" i="221" s="1"/>
  <c r="AN86" i="221"/>
  <c r="AO86" i="221" s="1"/>
  <c r="AN47" i="221"/>
  <c r="AN43" i="221"/>
  <c r="AO43" i="221" s="1"/>
  <c r="AN18" i="221"/>
  <c r="AO18" i="221" s="1"/>
  <c r="AN9" i="221"/>
  <c r="AO9" i="221" s="1"/>
  <c r="AN66" i="221"/>
  <c r="AO66" i="221" s="1"/>
  <c r="AO81" i="221"/>
  <c r="AN23" i="221"/>
  <c r="AO23" i="221" s="1"/>
  <c r="AN14" i="221"/>
  <c r="AO14" i="221" s="1"/>
  <c r="AN83" i="221"/>
  <c r="AO83" i="221" s="1"/>
  <c r="AN62" i="221"/>
  <c r="AO62" i="221" s="1"/>
  <c r="AN32" i="221"/>
  <c r="AO32" i="221" s="1"/>
  <c r="AO85" i="221"/>
  <c r="AO48" i="221"/>
  <c r="AN36" i="221"/>
  <c r="AO36" i="221" s="1"/>
  <c r="AN28" i="221"/>
  <c r="AO28" i="221" s="1"/>
  <c r="AN19" i="221"/>
  <c r="AO19" i="221" s="1"/>
  <c r="AN67" i="221"/>
  <c r="AO67" i="221" s="1"/>
  <c r="AN60" i="221"/>
  <c r="AO60" i="221" s="1"/>
  <c r="AN46" i="221"/>
  <c r="AO46" i="221" s="1"/>
  <c r="AN42" i="221"/>
  <c r="AO42" i="221" s="1"/>
  <c r="AN65" i="221"/>
  <c r="AO65" i="221" s="1"/>
  <c r="AN24" i="221"/>
  <c r="AO24" i="221" s="1"/>
  <c r="AO8" i="221"/>
  <c r="AH93" i="222"/>
  <c r="AI93" i="222" s="1"/>
  <c r="AH78" i="222"/>
  <c r="AI78" i="222" s="1"/>
  <c r="AH48" i="222"/>
  <c r="AI48" i="222" s="1"/>
  <c r="AH47" i="222"/>
  <c r="AH44" i="222"/>
  <c r="AH42" i="222"/>
  <c r="AH41" i="222"/>
  <c r="AI41" i="222" s="1"/>
  <c r="AH39" i="222"/>
  <c r="AI39" i="222" s="1"/>
  <c r="AH18" i="222"/>
  <c r="AI18" i="222" s="1"/>
  <c r="AH87" i="222"/>
  <c r="AI87" i="222" s="1"/>
  <c r="AH79" i="222"/>
  <c r="AI79" i="222" s="1"/>
  <c r="AH66" i="222"/>
  <c r="AI66" i="222" s="1"/>
  <c r="AH62" i="222"/>
  <c r="AI62" i="222" s="1"/>
  <c r="AH46" i="222"/>
  <c r="AI46" i="222" s="1"/>
  <c r="AH45" i="222"/>
  <c r="AI45" i="222" s="1"/>
  <c r="AH17" i="222"/>
  <c r="AI17" i="222" s="1"/>
  <c r="AH94" i="222"/>
  <c r="AI94" i="222" s="1"/>
  <c r="AH88" i="222"/>
  <c r="AI88" i="222" s="1"/>
  <c r="AH80" i="222"/>
  <c r="AI80" i="222" s="1"/>
  <c r="AH67" i="222"/>
  <c r="AI67" i="222" s="1"/>
  <c r="AH65" i="222"/>
  <c r="AI65" i="222" s="1"/>
  <c r="AH64" i="222"/>
  <c r="AI64" i="222" s="1"/>
  <c r="AH63" i="222"/>
  <c r="AI63" i="222" s="1"/>
  <c r="AH16" i="222"/>
  <c r="AI16" i="222" s="1"/>
  <c r="AH15" i="222"/>
  <c r="AI15" i="222" s="1"/>
  <c r="AH14" i="222"/>
  <c r="AI14" i="222" s="1"/>
  <c r="AH86" i="222"/>
  <c r="AI86" i="222" s="1"/>
  <c r="AH77" i="222"/>
  <c r="AH61" i="222"/>
  <c r="AI61" i="222" s="1"/>
  <c r="AH51" i="222"/>
  <c r="AI51" i="222" s="1"/>
  <c r="AH50" i="222"/>
  <c r="AI50" i="222" s="1"/>
  <c r="AH49" i="222"/>
  <c r="AI47" i="222"/>
  <c r="AI44" i="222"/>
  <c r="AH43" i="222"/>
  <c r="AI42" i="222"/>
  <c r="AH40" i="222"/>
  <c r="AI40" i="222" s="1"/>
  <c r="AH38" i="222"/>
  <c r="AI38" i="222" s="1"/>
  <c r="AH19" i="222"/>
  <c r="AI19" i="222" s="1"/>
  <c r="AH83" i="222"/>
  <c r="AI83" i="222" s="1"/>
  <c r="AH74" i="222"/>
  <c r="AH69" i="222"/>
  <c r="AH52" i="222"/>
  <c r="AI52" i="222" s="1"/>
  <c r="AH28" i="222"/>
  <c r="AI28" i="222" s="1"/>
  <c r="AH12" i="222"/>
  <c r="AH96" i="222"/>
  <c r="AI96" i="222" s="1"/>
  <c r="AH91" i="222"/>
  <c r="AI91" i="222" s="1"/>
  <c r="AH89" i="222"/>
  <c r="AI89" i="222" s="1"/>
  <c r="AH81" i="222"/>
  <c r="AI81" i="222" s="1"/>
  <c r="AH58" i="222"/>
  <c r="AI58" i="222" s="1"/>
  <c r="AH53" i="222"/>
  <c r="AI53" i="222" s="1"/>
  <c r="AI43" i="222"/>
  <c r="AH29" i="222"/>
  <c r="AI29" i="222" s="1"/>
  <c r="AI75" i="222"/>
  <c r="AH72" i="222"/>
  <c r="AI72" i="222" s="1"/>
  <c r="AH54" i="222"/>
  <c r="AI54" i="222" s="1"/>
  <c r="AH30" i="222"/>
  <c r="AI30" i="222" s="1"/>
  <c r="AH20" i="222"/>
  <c r="AI20" i="222" s="1"/>
  <c r="AI74" i="222"/>
  <c r="AI69" i="222"/>
  <c r="AH37" i="222"/>
  <c r="AH27" i="222"/>
  <c r="AI27" i="222" s="1"/>
  <c r="AI12" i="222"/>
  <c r="AH92" i="222"/>
  <c r="AI92" i="222" s="1"/>
  <c r="AH35" i="222"/>
  <c r="AI35" i="222" s="1"/>
  <c r="AI10" i="222"/>
  <c r="AH98" i="222"/>
  <c r="AI98" i="222" s="1"/>
  <c r="AH56" i="222"/>
  <c r="AI56" i="222" s="1"/>
  <c r="AH36" i="222"/>
  <c r="AI36" i="222" s="1"/>
  <c r="AH10" i="222"/>
  <c r="AH8" i="222"/>
  <c r="AI8" i="222" s="1"/>
  <c r="AI77" i="222"/>
  <c r="AH75" i="222"/>
  <c r="AI73" i="222"/>
  <c r="AH71" i="222"/>
  <c r="AI71" i="222" s="1"/>
  <c r="AH85" i="222"/>
  <c r="AI85" i="222" s="1"/>
  <c r="AH73" i="222"/>
  <c r="AH59" i="222"/>
  <c r="AI59" i="222" s="1"/>
  <c r="AI57" i="222"/>
  <c r="AH57" i="222"/>
  <c r="AH95" i="222"/>
  <c r="AI95" i="222" s="1"/>
  <c r="AH97" i="222"/>
  <c r="AI97" i="222" s="1"/>
  <c r="AH68" i="222"/>
  <c r="AI68" i="222" s="1"/>
  <c r="AH55" i="222"/>
  <c r="AI55" i="222" s="1"/>
  <c r="AH34" i="222"/>
  <c r="AI34" i="222" s="1"/>
  <c r="AH9" i="222"/>
  <c r="AI9" i="222" s="1"/>
  <c r="AH90" i="222"/>
  <c r="AI90" i="222" s="1"/>
  <c r="AH84" i="222"/>
  <c r="AI84" i="222" s="1"/>
  <c r="AH82" i="222"/>
  <c r="AI82" i="222" s="1"/>
  <c r="AH76" i="222"/>
  <c r="AI76" i="222" s="1"/>
  <c r="AH60" i="222"/>
  <c r="AH23" i="222"/>
  <c r="AI23" i="222" s="1"/>
  <c r="AH21" i="222"/>
  <c r="AI21" i="222" s="1"/>
  <c r="AH70" i="222"/>
  <c r="AI70" i="222" s="1"/>
  <c r="AI37" i="222"/>
  <c r="AH25" i="222"/>
  <c r="AI25" i="222" s="1"/>
  <c r="AH32" i="222"/>
  <c r="AI32" i="222" s="1"/>
  <c r="AH26" i="222"/>
  <c r="AI26" i="222" s="1"/>
  <c r="AH22" i="222"/>
  <c r="AI22" i="222" s="1"/>
  <c r="AH13" i="222"/>
  <c r="AI13" i="222" s="1"/>
  <c r="AI60" i="222"/>
  <c r="AI49" i="222"/>
  <c r="AH24" i="222"/>
  <c r="AI24" i="222" s="1"/>
  <c r="AH11" i="222"/>
  <c r="AI11" i="222" s="1"/>
  <c r="AH31" i="222"/>
  <c r="AI31" i="222" s="1"/>
  <c r="AH33" i="222"/>
  <c r="AI33" i="222" s="1"/>
  <c r="AW93" i="222"/>
  <c r="AX93" i="222" s="1"/>
  <c r="AW89" i="222"/>
  <c r="AX89" i="222" s="1"/>
  <c r="AW82" i="222"/>
  <c r="AX82" i="222" s="1"/>
  <c r="AW78" i="222"/>
  <c r="AX78" i="222" s="1"/>
  <c r="AW75" i="222"/>
  <c r="AX75" i="222" s="1"/>
  <c r="AX71" i="222"/>
  <c r="AW68" i="222"/>
  <c r="AX68" i="222" s="1"/>
  <c r="AW64" i="222"/>
  <c r="AX64" i="222" s="1"/>
  <c r="AW98" i="222"/>
  <c r="AX98" i="222" s="1"/>
  <c r="AW81" i="222"/>
  <c r="AX81" i="222" s="1"/>
  <c r="AW62" i="222"/>
  <c r="AX62" i="222" s="1"/>
  <c r="AW58" i="222"/>
  <c r="AX58" i="222" s="1"/>
  <c r="AW51" i="222"/>
  <c r="AX51" i="222" s="1"/>
  <c r="AW27" i="222"/>
  <c r="AX27" i="222" s="1"/>
  <c r="AW20" i="222"/>
  <c r="AX20" i="222" s="1"/>
  <c r="AW16" i="222"/>
  <c r="AX16" i="222" s="1"/>
  <c r="AW85" i="222"/>
  <c r="AX85" i="222" s="1"/>
  <c r="AW77" i="222"/>
  <c r="AX77" i="222" s="1"/>
  <c r="AW73" i="222"/>
  <c r="AX73" i="222" s="1"/>
  <c r="AW65" i="222"/>
  <c r="AX65" i="222" s="1"/>
  <c r="AW44" i="222"/>
  <c r="AX44" i="222" s="1"/>
  <c r="AW40" i="222"/>
  <c r="AX40" i="222" s="1"/>
  <c r="AX33" i="222"/>
  <c r="AW23" i="222"/>
  <c r="AX23" i="222" s="1"/>
  <c r="AW13" i="222"/>
  <c r="AX13" i="222" s="1"/>
  <c r="AW9" i="222"/>
  <c r="AX9" i="222" s="1"/>
  <c r="AW97" i="222"/>
  <c r="AX97" i="222" s="1"/>
  <c r="AW88" i="222"/>
  <c r="AX88" i="222" s="1"/>
  <c r="AW80" i="222"/>
  <c r="AX80" i="222" s="1"/>
  <c r="AW69" i="222"/>
  <c r="AX69" i="222" s="1"/>
  <c r="AW54" i="222"/>
  <c r="AX54" i="222" s="1"/>
  <c r="AW50" i="222"/>
  <c r="AX50" i="222" s="1"/>
  <c r="AW47" i="222"/>
  <c r="AX47" i="222" s="1"/>
  <c r="AW37" i="222"/>
  <c r="AX37" i="222" s="1"/>
  <c r="AW33" i="222"/>
  <c r="AW30" i="222"/>
  <c r="AX30" i="222" s="1"/>
  <c r="AW26" i="222"/>
  <c r="AX26" i="222" s="1"/>
  <c r="AW19" i="222"/>
  <c r="AX19" i="222" s="1"/>
  <c r="AW94" i="222"/>
  <c r="AX94" i="222" s="1"/>
  <c r="AW90" i="222"/>
  <c r="AX90" i="222" s="1"/>
  <c r="AW70" i="222"/>
  <c r="AX70" i="222" s="1"/>
  <c r="AW55" i="222"/>
  <c r="AX55" i="222" s="1"/>
  <c r="AW38" i="222"/>
  <c r="AW34" i="222"/>
  <c r="AX34" i="222" s="1"/>
  <c r="AW31" i="222"/>
  <c r="AW95" i="222"/>
  <c r="AX95" i="222" s="1"/>
  <c r="AX87" i="222"/>
  <c r="AW45" i="222"/>
  <c r="AX45" i="222" s="1"/>
  <c r="AW28" i="222"/>
  <c r="AX28" i="222" s="1"/>
  <c r="AW15" i="222"/>
  <c r="AX15" i="222" s="1"/>
  <c r="AW10" i="222"/>
  <c r="AX10" i="222" s="1"/>
  <c r="AW87" i="222"/>
  <c r="AW61" i="222"/>
  <c r="AX61" i="222" s="1"/>
  <c r="AW49" i="222"/>
  <c r="AX49" i="222" s="1"/>
  <c r="AW43" i="222"/>
  <c r="AX43" i="222" s="1"/>
  <c r="AW32" i="222"/>
  <c r="AX32" i="222" s="1"/>
  <c r="AW21" i="222"/>
  <c r="AX21" i="222" s="1"/>
  <c r="AW8" i="222"/>
  <c r="AX8" i="222" s="1"/>
  <c r="AW74" i="222"/>
  <c r="AX74" i="222" s="1"/>
  <c r="AW67" i="222"/>
  <c r="AX67" i="222" s="1"/>
  <c r="AX38" i="222"/>
  <c r="AW83" i="222"/>
  <c r="AX83" i="222" s="1"/>
  <c r="AW63" i="222"/>
  <c r="AX63" i="222" s="1"/>
  <c r="AW56" i="222"/>
  <c r="AX56" i="222" s="1"/>
  <c r="AW39" i="222"/>
  <c r="AX39" i="222" s="1"/>
  <c r="AW66" i="222"/>
  <c r="AX66" i="222" s="1"/>
  <c r="AW46" i="222"/>
  <c r="AX46" i="222" s="1"/>
  <c r="AW36" i="222"/>
  <c r="AX36" i="222" s="1"/>
  <c r="AW25" i="222"/>
  <c r="AX25" i="222" s="1"/>
  <c r="AW17" i="222"/>
  <c r="AX17" i="222" s="1"/>
  <c r="AW86" i="222"/>
  <c r="AX86" i="222" s="1"/>
  <c r="AW76" i="222"/>
  <c r="AX76" i="222" s="1"/>
  <c r="AW96" i="222"/>
  <c r="AX96" i="222" s="1"/>
  <c r="AW72" i="222"/>
  <c r="AX72" i="222" s="1"/>
  <c r="AW53" i="222"/>
  <c r="AX53" i="222" s="1"/>
  <c r="AW42" i="222"/>
  <c r="AX42" i="222" s="1"/>
  <c r="AW35" i="222"/>
  <c r="AX35" i="222" s="1"/>
  <c r="AW24" i="222"/>
  <c r="AX24" i="222" s="1"/>
  <c r="AX14" i="222"/>
  <c r="AW84" i="222"/>
  <c r="AX84" i="222" s="1"/>
  <c r="AW14" i="222"/>
  <c r="AX22" i="222"/>
  <c r="AW92" i="222"/>
  <c r="AX92" i="222" s="1"/>
  <c r="AW71" i="222"/>
  <c r="AW60" i="222"/>
  <c r="AX60" i="222" s="1"/>
  <c r="AW52" i="222"/>
  <c r="AX52" i="222" s="1"/>
  <c r="AW41" i="222"/>
  <c r="AX41" i="222" s="1"/>
  <c r="AX31" i="222"/>
  <c r="AW22" i="222"/>
  <c r="AW12" i="222"/>
  <c r="AX12" i="222" s="1"/>
  <c r="AW79" i="222"/>
  <c r="AX79" i="222" s="1"/>
  <c r="AX48" i="222"/>
  <c r="AW59" i="222"/>
  <c r="AX59" i="222" s="1"/>
  <c r="AW48" i="222"/>
  <c r="AW18" i="222"/>
  <c r="AX18" i="222" s="1"/>
  <c r="AW11" i="222"/>
  <c r="AX11" i="222" s="1"/>
  <c r="AW91" i="222"/>
  <c r="AX91" i="222" s="1"/>
  <c r="AW57" i="222"/>
  <c r="AX57" i="222" s="1"/>
  <c r="AW29" i="222"/>
  <c r="AX29" i="222" s="1"/>
  <c r="AQ11" i="223"/>
  <c r="AR11" i="223" s="1"/>
  <c r="AQ23" i="223"/>
  <c r="AR23" i="223" s="1"/>
  <c r="AQ28" i="223"/>
  <c r="AR28" i="223" s="1"/>
  <c r="AQ30" i="223"/>
  <c r="AR30" i="223" s="1"/>
  <c r="AQ32" i="223"/>
  <c r="AQ39" i="223"/>
  <c r="AR39" i="223" s="1"/>
  <c r="AQ43" i="223"/>
  <c r="AR43" i="223" s="1"/>
  <c r="AQ44" i="223"/>
  <c r="AR44" i="223" s="1"/>
  <c r="AQ57" i="223"/>
  <c r="AR57" i="223" s="1"/>
  <c r="AQ61" i="223"/>
  <c r="AQ69" i="223"/>
  <c r="AR69" i="223" s="1"/>
  <c r="AQ73" i="223"/>
  <c r="AR73" i="223" s="1"/>
  <c r="AQ15" i="223"/>
  <c r="AR15" i="223" s="1"/>
  <c r="AQ16" i="223"/>
  <c r="AR16" i="223" s="1"/>
  <c r="AR24" i="223"/>
  <c r="AQ37" i="223"/>
  <c r="AR37" i="223" s="1"/>
  <c r="AQ63" i="223"/>
  <c r="AR63" i="223" s="1"/>
  <c r="AQ66" i="223"/>
  <c r="AR66" i="223" s="1"/>
  <c r="AQ70" i="223"/>
  <c r="AQ74" i="223"/>
  <c r="AR74" i="223" s="1"/>
  <c r="AQ84" i="223"/>
  <c r="AR84" i="223" s="1"/>
  <c r="AQ95" i="223"/>
  <c r="AQ13" i="223"/>
  <c r="AQ17" i="223"/>
  <c r="AR17" i="223" s="1"/>
  <c r="AQ19" i="223"/>
  <c r="AR19" i="223" s="1"/>
  <c r="AQ31" i="223"/>
  <c r="AR31" i="223" s="1"/>
  <c r="AQ36" i="223"/>
  <c r="AQ54" i="223"/>
  <c r="AR54" i="223" s="1"/>
  <c r="AQ60" i="223"/>
  <c r="AR60" i="223" s="1"/>
  <c r="AQ75" i="223"/>
  <c r="AR75" i="223" s="1"/>
  <c r="AQ87" i="223"/>
  <c r="AR87" i="223" s="1"/>
  <c r="AQ10" i="223"/>
  <c r="AR10" i="223" s="1"/>
  <c r="AR13" i="223"/>
  <c r="AQ22" i="223"/>
  <c r="AR22" i="223" s="1"/>
  <c r="AQ26" i="223"/>
  <c r="AR26" i="223" s="1"/>
  <c r="AQ27" i="223"/>
  <c r="AR27" i="223" s="1"/>
  <c r="AR36" i="223"/>
  <c r="AQ40" i="223"/>
  <c r="AR40" i="223" s="1"/>
  <c r="AQ50" i="223"/>
  <c r="AR50" i="223" s="1"/>
  <c r="AQ56" i="223"/>
  <c r="AR56" i="223" s="1"/>
  <c r="AQ58" i="223"/>
  <c r="AR58" i="223" s="1"/>
  <c r="AQ67" i="223"/>
  <c r="AR67" i="223" s="1"/>
  <c r="AQ71" i="223"/>
  <c r="AR71" i="223" s="1"/>
  <c r="AQ77" i="223"/>
  <c r="AR77" i="223" s="1"/>
  <c r="AQ94" i="223"/>
  <c r="AR94" i="223" s="1"/>
  <c r="AR32" i="223"/>
  <c r="AQ34" i="223"/>
  <c r="AR34" i="223" s="1"/>
  <c r="AQ41" i="223"/>
  <c r="AR41" i="223" s="1"/>
  <c r="AQ48" i="223"/>
  <c r="AQ55" i="223"/>
  <c r="AR55" i="223" s="1"/>
  <c r="AQ80" i="223"/>
  <c r="AR80" i="223" s="1"/>
  <c r="AQ82" i="223"/>
  <c r="AR82" i="223" s="1"/>
  <c r="AQ90" i="223"/>
  <c r="AQ9" i="223"/>
  <c r="AR9" i="223" s="1"/>
  <c r="AQ21" i="223"/>
  <c r="AR21" i="223" s="1"/>
  <c r="AQ62" i="223"/>
  <c r="AR62" i="223" s="1"/>
  <c r="AQ65" i="223"/>
  <c r="AR65" i="223" s="1"/>
  <c r="AQ85" i="223"/>
  <c r="AR85" i="223" s="1"/>
  <c r="AQ91" i="223"/>
  <c r="AR91" i="223" s="1"/>
  <c r="AQ97" i="223"/>
  <c r="AR97" i="223" s="1"/>
  <c r="AQ51" i="223"/>
  <c r="AR51" i="223" s="1"/>
  <c r="AQ52" i="223"/>
  <c r="AR52" i="223" s="1"/>
  <c r="AQ53" i="223"/>
  <c r="AR53" i="223" s="1"/>
  <c r="AQ76" i="223"/>
  <c r="AR95" i="223"/>
  <c r="AQ42" i="223"/>
  <c r="AR42" i="223" s="1"/>
  <c r="AR76" i="223"/>
  <c r="AQ25" i="223"/>
  <c r="AR25" i="223" s="1"/>
  <c r="AQ86" i="223"/>
  <c r="AR86" i="223" s="1"/>
  <c r="AQ14" i="223"/>
  <c r="AR14" i="223" s="1"/>
  <c r="AQ18" i="223"/>
  <c r="AR18" i="223" s="1"/>
  <c r="AQ46" i="223"/>
  <c r="AR46" i="223" s="1"/>
  <c r="AQ59" i="223"/>
  <c r="AR59" i="223" s="1"/>
  <c r="AQ29" i="223"/>
  <c r="AR29" i="223" s="1"/>
  <c r="AQ35" i="223"/>
  <c r="AR35" i="223" s="1"/>
  <c r="AQ8" i="223"/>
  <c r="AR8" i="223" s="1"/>
  <c r="AR49" i="223"/>
  <c r="AQ64" i="223"/>
  <c r="AR64" i="223" s="1"/>
  <c r="AQ83" i="223"/>
  <c r="AR83" i="223" s="1"/>
  <c r="AR96" i="223"/>
  <c r="AQ78" i="223"/>
  <c r="AR78" i="223" s="1"/>
  <c r="AQ89" i="223"/>
  <c r="AR89" i="223" s="1"/>
  <c r="AR90" i="223"/>
  <c r="AQ68" i="223"/>
  <c r="AR68" i="223" s="1"/>
  <c r="AQ88" i="223"/>
  <c r="AR88" i="223" s="1"/>
  <c r="AQ96" i="223"/>
  <c r="AQ20" i="223"/>
  <c r="AR20" i="223" s="1"/>
  <c r="AQ33" i="223"/>
  <c r="AR33" i="223" s="1"/>
  <c r="AQ45" i="223"/>
  <c r="AR45" i="223" s="1"/>
  <c r="AQ72" i="223"/>
  <c r="AR72" i="223" s="1"/>
  <c r="AR48" i="223"/>
  <c r="AQ49" i="223"/>
  <c r="AQ93" i="223"/>
  <c r="AR93" i="223" s="1"/>
  <c r="AQ12" i="223"/>
  <c r="AR12" i="223" s="1"/>
  <c r="AQ81" i="223"/>
  <c r="AR81" i="223" s="1"/>
  <c r="AQ92" i="223"/>
  <c r="AR92" i="223" s="1"/>
  <c r="AQ24" i="223"/>
  <c r="AQ38" i="223"/>
  <c r="AR38" i="223" s="1"/>
  <c r="AQ47" i="223"/>
  <c r="AR47" i="223" s="1"/>
  <c r="AR61" i="223"/>
  <c r="AR70" i="223"/>
  <c r="AQ79" i="223"/>
  <c r="AR79" i="223" s="1"/>
  <c r="AL135" i="224"/>
  <c r="AK126" i="224"/>
  <c r="AL125" i="224"/>
  <c r="AL119" i="224"/>
  <c r="AK118" i="224"/>
  <c r="AL118" i="224" s="1"/>
  <c r="AK108" i="224"/>
  <c r="AL140" i="224"/>
  <c r="AK135" i="224"/>
  <c r="AK125" i="224"/>
  <c r="AL124" i="224"/>
  <c r="AK119" i="224"/>
  <c r="AL110" i="224"/>
  <c r="AK109" i="224"/>
  <c r="AL109" i="224" s="1"/>
  <c r="AK140" i="224"/>
  <c r="AL133" i="224"/>
  <c r="AK124" i="224"/>
  <c r="AK120" i="224"/>
  <c r="AL120" i="224" s="1"/>
  <c r="AK110" i="224"/>
  <c r="AK136" i="224"/>
  <c r="AK127" i="224"/>
  <c r="AL126" i="224"/>
  <c r="AK117" i="224"/>
  <c r="AL117" i="224" s="1"/>
  <c r="AL108" i="224"/>
  <c r="AK107" i="224"/>
  <c r="AK139" i="224"/>
  <c r="AL139" i="224" s="1"/>
  <c r="AK137" i="224"/>
  <c r="AL137" i="224" s="1"/>
  <c r="AL127" i="224"/>
  <c r="AL115" i="224"/>
  <c r="AK106" i="224"/>
  <c r="AL106" i="224" s="1"/>
  <c r="AK94" i="224"/>
  <c r="AK93" i="224"/>
  <c r="AL93" i="224" s="1"/>
  <c r="AK92" i="224"/>
  <c r="AL92" i="224" s="1"/>
  <c r="AL90" i="224"/>
  <c r="AK82" i="224"/>
  <c r="AK12" i="224"/>
  <c r="AK11" i="224"/>
  <c r="AL128" i="224"/>
  <c r="AK115" i="224"/>
  <c r="AL112" i="224"/>
  <c r="AK102" i="224"/>
  <c r="AL102" i="224" s="1"/>
  <c r="AK96" i="224"/>
  <c r="AL96" i="224" s="1"/>
  <c r="AK95" i="224"/>
  <c r="AL95" i="224" s="1"/>
  <c r="AK91" i="224"/>
  <c r="AL91" i="224" s="1"/>
  <c r="AK90" i="224"/>
  <c r="AL89" i="224"/>
  <c r="AK81" i="224"/>
  <c r="AL81" i="224" s="1"/>
  <c r="AK72" i="224"/>
  <c r="AL72" i="224" s="1"/>
  <c r="AK134" i="224"/>
  <c r="AL134" i="224" s="1"/>
  <c r="AL129" i="224"/>
  <c r="AK128" i="224"/>
  <c r="AK121" i="224"/>
  <c r="AL121" i="224" s="1"/>
  <c r="AK112" i="224"/>
  <c r="AL107" i="224"/>
  <c r="AL99" i="224"/>
  <c r="AK98" i="224"/>
  <c r="AL98" i="224" s="1"/>
  <c r="AK97" i="224"/>
  <c r="AL97" i="224" s="1"/>
  <c r="AK89" i="224"/>
  <c r="AK88" i="224"/>
  <c r="AL88" i="224" s="1"/>
  <c r="AL87" i="224"/>
  <c r="AK71" i="224"/>
  <c r="AL71" i="224" s="1"/>
  <c r="AL70" i="224"/>
  <c r="AK69" i="224"/>
  <c r="AL69" i="224" s="1"/>
  <c r="AL67" i="224"/>
  <c r="AL66" i="224"/>
  <c r="AK52" i="224"/>
  <c r="AL52" i="224" s="1"/>
  <c r="AK51" i="224"/>
  <c r="AL51" i="224" s="1"/>
  <c r="AK50" i="224"/>
  <c r="AL50" i="224" s="1"/>
  <c r="AK49" i="224"/>
  <c r="AL49" i="224" s="1"/>
  <c r="AK20" i="224"/>
  <c r="AK19" i="224"/>
  <c r="AL19" i="224" s="1"/>
  <c r="AK9" i="224"/>
  <c r="AL9" i="224" s="1"/>
  <c r="AL8" i="224"/>
  <c r="AK138" i="224"/>
  <c r="AK123" i="224"/>
  <c r="AL123" i="224" s="1"/>
  <c r="AK114" i="224"/>
  <c r="AL94" i="224"/>
  <c r="AL82" i="224"/>
  <c r="AK73" i="224"/>
  <c r="AL73" i="224" s="1"/>
  <c r="AK22" i="224"/>
  <c r="AK13" i="224"/>
  <c r="AL12" i="224"/>
  <c r="AL11" i="224"/>
  <c r="AL122" i="224"/>
  <c r="AL85" i="224"/>
  <c r="AK83" i="224"/>
  <c r="AK54" i="224"/>
  <c r="AL54" i="224" s="1"/>
  <c r="AL46" i="224"/>
  <c r="AK41" i="224"/>
  <c r="AK36" i="224"/>
  <c r="AK31" i="224"/>
  <c r="AK26" i="224"/>
  <c r="AK25" i="224"/>
  <c r="AL136" i="224"/>
  <c r="AK129" i="224"/>
  <c r="AK122" i="224"/>
  <c r="AK116" i="224"/>
  <c r="AL116" i="224" s="1"/>
  <c r="AL114" i="224"/>
  <c r="AK103" i="224"/>
  <c r="AL103" i="224" s="1"/>
  <c r="AK101" i="224"/>
  <c r="AL101" i="224" s="1"/>
  <c r="AK99" i="224"/>
  <c r="AK85" i="224"/>
  <c r="AK84" i="224"/>
  <c r="AL84" i="224" s="1"/>
  <c r="AK80" i="224"/>
  <c r="AL80" i="224" s="1"/>
  <c r="AK70" i="224"/>
  <c r="AK64" i="224"/>
  <c r="AL64" i="224" s="1"/>
  <c r="AK61" i="224"/>
  <c r="AL61" i="224" s="1"/>
  <c r="AK46" i="224"/>
  <c r="AL20" i="224"/>
  <c r="AK132" i="224"/>
  <c r="AL132" i="224" s="1"/>
  <c r="AL86" i="224"/>
  <c r="AL74" i="224"/>
  <c r="AK58" i="224"/>
  <c r="AL58" i="224" s="1"/>
  <c r="AK37" i="224"/>
  <c r="AL37" i="224" s="1"/>
  <c r="AK32" i="224"/>
  <c r="AL32" i="224" s="1"/>
  <c r="AK27" i="224"/>
  <c r="AL27" i="224" s="1"/>
  <c r="AK131" i="224"/>
  <c r="AL131" i="224" s="1"/>
  <c r="AL83" i="224"/>
  <c r="AK79" i="224"/>
  <c r="AK67" i="224"/>
  <c r="AK57" i="224"/>
  <c r="AL57" i="224" s="1"/>
  <c r="AL41" i="224"/>
  <c r="AL36" i="224"/>
  <c r="AL31" i="224"/>
  <c r="AL26" i="224"/>
  <c r="AL25" i="224"/>
  <c r="AK24" i="224"/>
  <c r="AL24" i="224" s="1"/>
  <c r="AK105" i="224"/>
  <c r="AL105" i="224" s="1"/>
  <c r="AK65" i="224"/>
  <c r="AL65" i="224" s="1"/>
  <c r="AK63" i="224"/>
  <c r="AL63" i="224" s="1"/>
  <c r="AL39" i="224"/>
  <c r="AL34" i="224"/>
  <c r="AL29" i="224"/>
  <c r="AL100" i="224"/>
  <c r="AK86" i="224"/>
  <c r="AK44" i="224"/>
  <c r="AL44" i="224" s="1"/>
  <c r="AK39" i="224"/>
  <c r="AK34" i="224"/>
  <c r="AK29" i="224"/>
  <c r="AK21" i="224"/>
  <c r="AL21" i="224" s="1"/>
  <c r="AL130" i="224"/>
  <c r="AK100" i="224"/>
  <c r="AL79" i="224"/>
  <c r="AK76" i="224"/>
  <c r="AL76" i="224" s="1"/>
  <c r="AK59" i="224"/>
  <c r="AL59" i="224" s="1"/>
  <c r="AK14" i="224"/>
  <c r="AL14" i="224" s="1"/>
  <c r="AK130" i="224"/>
  <c r="AK74" i="224"/>
  <c r="AK55" i="224"/>
  <c r="AL55" i="224" s="1"/>
  <c r="AK53" i="224"/>
  <c r="AL53" i="224" s="1"/>
  <c r="AL113" i="224"/>
  <c r="AK111" i="224"/>
  <c r="AL111" i="224" s="1"/>
  <c r="AK68" i="224"/>
  <c r="AL68" i="224" s="1"/>
  <c r="AK66" i="224"/>
  <c r="AK47" i="224"/>
  <c r="AL47" i="224" s="1"/>
  <c r="AK42" i="224"/>
  <c r="AL42" i="224" s="1"/>
  <c r="AL40" i="224"/>
  <c r="AL16" i="224"/>
  <c r="AL138" i="224"/>
  <c r="AK113" i="224"/>
  <c r="AL104" i="224"/>
  <c r="AL77" i="224"/>
  <c r="AK104" i="224"/>
  <c r="AK87" i="224"/>
  <c r="AK77" i="224"/>
  <c r="AK62" i="224"/>
  <c r="AL62" i="224" s="1"/>
  <c r="AK75" i="224"/>
  <c r="AL75" i="224" s="1"/>
  <c r="AK60" i="224"/>
  <c r="AL60" i="224" s="1"/>
  <c r="AK48" i="224"/>
  <c r="AL48" i="224" s="1"/>
  <c r="AL38" i="224"/>
  <c r="AL33" i="224"/>
  <c r="AK17" i="224"/>
  <c r="AK78" i="224"/>
  <c r="AL78" i="224" s="1"/>
  <c r="AK133" i="224"/>
  <c r="AK43" i="224"/>
  <c r="AL43" i="224" s="1"/>
  <c r="AK23" i="224"/>
  <c r="AL13" i="224"/>
  <c r="AL22" i="224"/>
  <c r="AL17" i="224"/>
  <c r="AK8" i="224"/>
  <c r="AK15" i="224"/>
  <c r="AL15" i="224" s="1"/>
  <c r="AK10" i="224"/>
  <c r="AL10" i="224" s="1"/>
  <c r="AK38" i="224"/>
  <c r="AK33" i="224"/>
  <c r="AK28" i="224"/>
  <c r="AL28" i="224" s="1"/>
  <c r="AL23" i="224"/>
  <c r="AK18" i="224"/>
  <c r="AL18" i="224" s="1"/>
  <c r="AK45" i="224"/>
  <c r="AL45" i="224" s="1"/>
  <c r="AK40" i="224"/>
  <c r="AK35" i="224"/>
  <c r="AL35" i="224" s="1"/>
  <c r="AK30" i="224"/>
  <c r="AL30" i="224" s="1"/>
  <c r="AK16" i="224"/>
  <c r="AK56" i="224"/>
  <c r="AL56" i="224" s="1"/>
  <c r="AZ138" i="224"/>
  <c r="BA138" i="224" s="1"/>
  <c r="AZ130" i="224"/>
  <c r="BA130" i="224" s="1"/>
  <c r="AZ122" i="224"/>
  <c r="BA122" i="224" s="1"/>
  <c r="AZ108" i="224"/>
  <c r="BA98" i="224"/>
  <c r="AZ89" i="224"/>
  <c r="BA89" i="224" s="1"/>
  <c r="BA86" i="224"/>
  <c r="AZ83" i="224"/>
  <c r="BA83" i="224" s="1"/>
  <c r="AZ80" i="224"/>
  <c r="AZ77" i="224"/>
  <c r="BA77" i="224" s="1"/>
  <c r="AZ71" i="224"/>
  <c r="BA71" i="224" s="1"/>
  <c r="AZ49" i="224"/>
  <c r="BA49" i="224" s="1"/>
  <c r="BA46" i="224"/>
  <c r="AZ43" i="224"/>
  <c r="BA43" i="224" s="1"/>
  <c r="AZ40" i="224"/>
  <c r="BA40" i="224" s="1"/>
  <c r="AZ37" i="224"/>
  <c r="BA37" i="224" s="1"/>
  <c r="AZ31" i="224"/>
  <c r="BA31" i="224" s="1"/>
  <c r="BA18" i="224"/>
  <c r="AZ9" i="224"/>
  <c r="BA9" i="224" s="1"/>
  <c r="AZ118" i="224"/>
  <c r="BA118" i="224" s="1"/>
  <c r="AZ111" i="224"/>
  <c r="BA111" i="224" s="1"/>
  <c r="AZ98" i="224"/>
  <c r="AZ92" i="224"/>
  <c r="BA92" i="224" s="1"/>
  <c r="AZ86" i="224"/>
  <c r="AZ58" i="224"/>
  <c r="BA58" i="224" s="1"/>
  <c r="AZ52" i="224"/>
  <c r="BA52" i="224" s="1"/>
  <c r="AZ46" i="224"/>
  <c r="BA24" i="224"/>
  <c r="AZ18" i="224"/>
  <c r="AZ12" i="224"/>
  <c r="BA12" i="224" s="1"/>
  <c r="AZ137" i="224"/>
  <c r="BA137" i="224" s="1"/>
  <c r="AZ134" i="224"/>
  <c r="BA134" i="224" s="1"/>
  <c r="AZ129" i="224"/>
  <c r="BA129" i="224" s="1"/>
  <c r="AZ126" i="224"/>
  <c r="BA126" i="224" s="1"/>
  <c r="AZ121" i="224"/>
  <c r="BA121" i="224" s="1"/>
  <c r="AZ114" i="224"/>
  <c r="BA114" i="224" s="1"/>
  <c r="AZ104" i="224"/>
  <c r="BA104" i="224" s="1"/>
  <c r="AZ101" i="224"/>
  <c r="BA101" i="224" s="1"/>
  <c r="AZ95" i="224"/>
  <c r="BA95" i="224" s="1"/>
  <c r="AZ73" i="224"/>
  <c r="BA73" i="224" s="1"/>
  <c r="AZ67" i="224"/>
  <c r="BA67" i="224" s="1"/>
  <c r="AZ64" i="224"/>
  <c r="BA64" i="224" s="1"/>
  <c r="AZ61" i="224"/>
  <c r="BA61" i="224" s="1"/>
  <c r="AZ55" i="224"/>
  <c r="BA55" i="224" s="1"/>
  <c r="AZ33" i="224"/>
  <c r="BA33" i="224" s="1"/>
  <c r="AZ27" i="224"/>
  <c r="BA27" i="224" s="1"/>
  <c r="AZ24" i="224"/>
  <c r="AZ21" i="224"/>
  <c r="BA21" i="224" s="1"/>
  <c r="AZ15" i="224"/>
  <c r="BA15" i="224" s="1"/>
  <c r="AZ135" i="224"/>
  <c r="AZ127" i="224"/>
  <c r="AZ115" i="224"/>
  <c r="BA115" i="224" s="1"/>
  <c r="BA108" i="224"/>
  <c r="AZ105" i="224"/>
  <c r="BA105" i="224" s="1"/>
  <c r="AZ102" i="224"/>
  <c r="BA80" i="224"/>
  <c r="AZ74" i="224"/>
  <c r="BA74" i="224" s="1"/>
  <c r="AZ68" i="224"/>
  <c r="AZ62" i="224"/>
  <c r="AZ34" i="224"/>
  <c r="BA34" i="224" s="1"/>
  <c r="AZ28" i="224"/>
  <c r="BA28" i="224" s="1"/>
  <c r="AZ22" i="224"/>
  <c r="BA22" i="224" s="1"/>
  <c r="AZ123" i="224"/>
  <c r="BA123" i="224" s="1"/>
  <c r="AZ116" i="224"/>
  <c r="BA116" i="224" s="1"/>
  <c r="AZ110" i="224"/>
  <c r="BA110" i="224" s="1"/>
  <c r="AZ79" i="224"/>
  <c r="BA79" i="224" s="1"/>
  <c r="AZ69" i="224"/>
  <c r="BA69" i="224" s="1"/>
  <c r="AZ59" i="224"/>
  <c r="BA59" i="224" s="1"/>
  <c r="AZ48" i="224"/>
  <c r="BA38" i="224"/>
  <c r="AZ23" i="224"/>
  <c r="BA23" i="224" s="1"/>
  <c r="AZ17" i="224"/>
  <c r="BA17" i="224" s="1"/>
  <c r="AZ13" i="224"/>
  <c r="BA13" i="224" s="1"/>
  <c r="AZ128" i="224"/>
  <c r="BA128" i="224" s="1"/>
  <c r="AZ94" i="224"/>
  <c r="BA94" i="224" s="1"/>
  <c r="BA88" i="224"/>
  <c r="AZ84" i="224"/>
  <c r="BA84" i="224" s="1"/>
  <c r="AZ42" i="224"/>
  <c r="BA42" i="224" s="1"/>
  <c r="AZ38" i="224"/>
  <c r="BA32" i="224"/>
  <c r="BA135" i="224"/>
  <c r="AZ99" i="224"/>
  <c r="BA99" i="224" s="1"/>
  <c r="AZ88" i="224"/>
  <c r="BA68" i="224"/>
  <c r="AZ63" i="224"/>
  <c r="BA63" i="224" s="1"/>
  <c r="AZ57" i="224"/>
  <c r="BA57" i="224" s="1"/>
  <c r="AZ53" i="224"/>
  <c r="BA53" i="224" s="1"/>
  <c r="AZ32" i="224"/>
  <c r="AZ11" i="224"/>
  <c r="BA11" i="224" s="1"/>
  <c r="AZ136" i="224"/>
  <c r="BA136" i="224" s="1"/>
  <c r="AZ100" i="224"/>
  <c r="BA100" i="224" s="1"/>
  <c r="AZ90" i="224"/>
  <c r="BA90" i="224" s="1"/>
  <c r="AZ54" i="224"/>
  <c r="BA54" i="224" s="1"/>
  <c r="BA48" i="224"/>
  <c r="AZ44" i="224"/>
  <c r="AZ125" i="224"/>
  <c r="BA125" i="224" s="1"/>
  <c r="AZ106" i="224"/>
  <c r="BA62" i="224"/>
  <c r="AZ45" i="224"/>
  <c r="BA45" i="224" s="1"/>
  <c r="AZ29" i="224"/>
  <c r="BA29" i="224" s="1"/>
  <c r="AZ113" i="224"/>
  <c r="BA113" i="224" s="1"/>
  <c r="BA103" i="224"/>
  <c r="AZ78" i="224"/>
  <c r="BA78" i="224" s="1"/>
  <c r="AZ70" i="224"/>
  <c r="BA70" i="224" s="1"/>
  <c r="AZ26" i="224"/>
  <c r="BA26" i="224" s="1"/>
  <c r="AZ10" i="224"/>
  <c r="BA10" i="224" s="1"/>
  <c r="AZ133" i="224"/>
  <c r="BA133" i="224" s="1"/>
  <c r="AZ124" i="224"/>
  <c r="BA124" i="224" s="1"/>
  <c r="AZ103" i="224"/>
  <c r="AZ96" i="224"/>
  <c r="BA96" i="224" s="1"/>
  <c r="AZ87" i="224"/>
  <c r="BA87" i="224" s="1"/>
  <c r="AZ51" i="224"/>
  <c r="BA51" i="224" s="1"/>
  <c r="BA44" i="224"/>
  <c r="AZ35" i="224"/>
  <c r="BA35" i="224" s="1"/>
  <c r="AZ19" i="224"/>
  <c r="BA19" i="224" s="1"/>
  <c r="AZ120" i="224"/>
  <c r="BA120" i="224" s="1"/>
  <c r="AZ132" i="224"/>
  <c r="BA132" i="224" s="1"/>
  <c r="AZ112" i="224"/>
  <c r="BA102" i="224"/>
  <c r="AZ93" i="224"/>
  <c r="BA93" i="224" s="1"/>
  <c r="AZ85" i="224"/>
  <c r="BA85" i="224" s="1"/>
  <c r="AZ41" i="224"/>
  <c r="BA41" i="224" s="1"/>
  <c r="BA106" i="224"/>
  <c r="AZ36" i="224"/>
  <c r="BA36" i="224" s="1"/>
  <c r="AZ20" i="224"/>
  <c r="BA20" i="224" s="1"/>
  <c r="AZ140" i="224"/>
  <c r="BA140" i="224" s="1"/>
  <c r="BA112" i="224"/>
  <c r="AZ76" i="224"/>
  <c r="BA76" i="224" s="1"/>
  <c r="AZ60" i="224"/>
  <c r="BA60" i="224" s="1"/>
  <c r="AZ109" i="224"/>
  <c r="BA109" i="224" s="1"/>
  <c r="AZ14" i="224"/>
  <c r="BA14" i="224" s="1"/>
  <c r="AZ139" i="224"/>
  <c r="BA139" i="224" s="1"/>
  <c r="AZ91" i="224"/>
  <c r="BA91" i="224" s="1"/>
  <c r="AZ75" i="224"/>
  <c r="BA75" i="224" s="1"/>
  <c r="AZ25" i="224"/>
  <c r="BA25" i="224" s="1"/>
  <c r="AZ131" i="224"/>
  <c r="BA131" i="224" s="1"/>
  <c r="AZ107" i="224"/>
  <c r="BA107" i="224" s="1"/>
  <c r="AZ72" i="224"/>
  <c r="BA72" i="224" s="1"/>
  <c r="AZ56" i="224"/>
  <c r="BA56" i="224" s="1"/>
  <c r="AZ39" i="224"/>
  <c r="BA39" i="224" s="1"/>
  <c r="AZ8" i="224"/>
  <c r="BA8" i="224" s="1"/>
  <c r="BA127" i="224"/>
  <c r="AZ82" i="224"/>
  <c r="BA82" i="224" s="1"/>
  <c r="AZ66" i="224"/>
  <c r="BA66" i="224" s="1"/>
  <c r="AZ50" i="224"/>
  <c r="BA50" i="224" s="1"/>
  <c r="AZ119" i="224"/>
  <c r="BA119" i="224" s="1"/>
  <c r="AZ117" i="224"/>
  <c r="BA117" i="224" s="1"/>
  <c r="BA47" i="224"/>
  <c r="AZ16" i="224"/>
  <c r="BA16" i="224" s="1"/>
  <c r="AZ97" i="224"/>
  <c r="BA97" i="224" s="1"/>
  <c r="AZ81" i="224"/>
  <c r="BA81" i="224" s="1"/>
  <c r="AZ65" i="224"/>
  <c r="BA65" i="224" s="1"/>
  <c r="AZ47" i="224"/>
  <c r="AZ30" i="224"/>
  <c r="BA30" i="224" s="1"/>
  <c r="AT18" i="225"/>
  <c r="AU18" i="225" s="1"/>
  <c r="AT25" i="225"/>
  <c r="AU25" i="225" s="1"/>
  <c r="AT48" i="225"/>
  <c r="AT51" i="225"/>
  <c r="AT62" i="225"/>
  <c r="AU62" i="225" s="1"/>
  <c r="AT72" i="225"/>
  <c r="AU72" i="225" s="1"/>
  <c r="AT80" i="225"/>
  <c r="AU80" i="225" s="1"/>
  <c r="AU85" i="225"/>
  <c r="AT10" i="225"/>
  <c r="AT21" i="225"/>
  <c r="AU21" i="225" s="1"/>
  <c r="AU48" i="225"/>
  <c r="AU51" i="225"/>
  <c r="AT68" i="225"/>
  <c r="AT95" i="225"/>
  <c r="AU95" i="225" s="1"/>
  <c r="AT97" i="225"/>
  <c r="AT8" i="225"/>
  <c r="AU8" i="225" s="1"/>
  <c r="AU10" i="225"/>
  <c r="AT12" i="225"/>
  <c r="AT24" i="225"/>
  <c r="AU24" i="225" s="1"/>
  <c r="AT28" i="225"/>
  <c r="AT41" i="225"/>
  <c r="AU41" i="225" s="1"/>
  <c r="AT43" i="225"/>
  <c r="AU43" i="225" s="1"/>
  <c r="AT57" i="225"/>
  <c r="AU57" i="225" s="1"/>
  <c r="AU68" i="225"/>
  <c r="AT78" i="225"/>
  <c r="AU97" i="225"/>
  <c r="AT15" i="225"/>
  <c r="AU15" i="225" s="1"/>
  <c r="AT19" i="225"/>
  <c r="AU19" i="225" s="1"/>
  <c r="AU22" i="225"/>
  <c r="AT32" i="225"/>
  <c r="AU32" i="225" s="1"/>
  <c r="AU34" i="225"/>
  <c r="AU52" i="225"/>
  <c r="AT58" i="225"/>
  <c r="AU58" i="225" s="1"/>
  <c r="AT64" i="225"/>
  <c r="AU64" i="225" s="1"/>
  <c r="AT66" i="225"/>
  <c r="AU66" i="225" s="1"/>
  <c r="AT82" i="225"/>
  <c r="AU82" i="225" s="1"/>
  <c r="AT83" i="225"/>
  <c r="AU83" i="225" s="1"/>
  <c r="AT85" i="225"/>
  <c r="AT87" i="225"/>
  <c r="AU87" i="225" s="1"/>
  <c r="AT92" i="225"/>
  <c r="AU92" i="225" s="1"/>
  <c r="AT35" i="225"/>
  <c r="AU35" i="225" s="1"/>
  <c r="AU36" i="225"/>
  <c r="AT56" i="225"/>
  <c r="AU56" i="225" s="1"/>
  <c r="AT71" i="225"/>
  <c r="AU71" i="225" s="1"/>
  <c r="AT86" i="225"/>
  <c r="AU86" i="225" s="1"/>
  <c r="AT11" i="225"/>
  <c r="AU11" i="225" s="1"/>
  <c r="AT38" i="225"/>
  <c r="AT44" i="225"/>
  <c r="AU44" i="225" s="1"/>
  <c r="AT50" i="225"/>
  <c r="AU50" i="225" s="1"/>
  <c r="AT53" i="225"/>
  <c r="AU53" i="225" s="1"/>
  <c r="AT55" i="225"/>
  <c r="AU55" i="225" s="1"/>
  <c r="AT74" i="225"/>
  <c r="AU74" i="225" s="1"/>
  <c r="AT76" i="225"/>
  <c r="AT84" i="225"/>
  <c r="AU84" i="225" s="1"/>
  <c r="AU12" i="225"/>
  <c r="AT26" i="225"/>
  <c r="AT31" i="225"/>
  <c r="AU31" i="225" s="1"/>
  <c r="AU38" i="225"/>
  <c r="AT40" i="225"/>
  <c r="AU40" i="225" s="1"/>
  <c r="AU76" i="225"/>
  <c r="AT77" i="225"/>
  <c r="AT96" i="225"/>
  <c r="AU96" i="225" s="1"/>
  <c r="AT29" i="225"/>
  <c r="AU29" i="225" s="1"/>
  <c r="AT36" i="225"/>
  <c r="AT75" i="225"/>
  <c r="AU75" i="225" s="1"/>
  <c r="AT94" i="225"/>
  <c r="AU94" i="225" s="1"/>
  <c r="AT33" i="225"/>
  <c r="AT39" i="225"/>
  <c r="AU39" i="225" s="1"/>
  <c r="AU33" i="225"/>
  <c r="AT34" i="225"/>
  <c r="AT45" i="225"/>
  <c r="AT46" i="225"/>
  <c r="AU46" i="225" s="1"/>
  <c r="AT52" i="225"/>
  <c r="AT63" i="225"/>
  <c r="AU63" i="225" s="1"/>
  <c r="AT17" i="225"/>
  <c r="AU45" i="225"/>
  <c r="AT47" i="225"/>
  <c r="AU47" i="225" s="1"/>
  <c r="AT81" i="225"/>
  <c r="AU17" i="225"/>
  <c r="AU81" i="225"/>
  <c r="AT14" i="225"/>
  <c r="AU14" i="225" s="1"/>
  <c r="AT16" i="225"/>
  <c r="AU16" i="225" s="1"/>
  <c r="AT23" i="225"/>
  <c r="AT59" i="225"/>
  <c r="AT61" i="225"/>
  <c r="AU61" i="225" s="1"/>
  <c r="AT93" i="225"/>
  <c r="AU93" i="225" s="1"/>
  <c r="AT20" i="225"/>
  <c r="AU23" i="225"/>
  <c r="AT37" i="225"/>
  <c r="AU37" i="225" s="1"/>
  <c r="AU59" i="225"/>
  <c r="AT60" i="225"/>
  <c r="AU60" i="225" s="1"/>
  <c r="AT69" i="225"/>
  <c r="AT70" i="225"/>
  <c r="AU70" i="225" s="1"/>
  <c r="AU77" i="225"/>
  <c r="AU78" i="225"/>
  <c r="AU20" i="225"/>
  <c r="AT30" i="225"/>
  <c r="AU30" i="225" s="1"/>
  <c r="AT54" i="225"/>
  <c r="AU54" i="225" s="1"/>
  <c r="AU69" i="225"/>
  <c r="AT73" i="225"/>
  <c r="AT79" i="225"/>
  <c r="AU79" i="225" s="1"/>
  <c r="AU28" i="225"/>
  <c r="AU88" i="225"/>
  <c r="AT90" i="225"/>
  <c r="AU90" i="225" s="1"/>
  <c r="AT27" i="225"/>
  <c r="AU27" i="225" s="1"/>
  <c r="AT13" i="225"/>
  <c r="AU13" i="225" s="1"/>
  <c r="AT9" i="225"/>
  <c r="AU9" i="225" s="1"/>
  <c r="AU26" i="225"/>
  <c r="AT49" i="225"/>
  <c r="AU49" i="225" s="1"/>
  <c r="AT89" i="225"/>
  <c r="AU89" i="225" s="1"/>
  <c r="AT22" i="225"/>
  <c r="AT65" i="225"/>
  <c r="AU65" i="225" s="1"/>
  <c r="AT91" i="225"/>
  <c r="AU91" i="225" s="1"/>
  <c r="AT42" i="225"/>
  <c r="AU42" i="225" s="1"/>
  <c r="AT67" i="225"/>
  <c r="AU67" i="225" s="1"/>
  <c r="AU73" i="225"/>
  <c r="AT88" i="225"/>
  <c r="AN12" i="226"/>
  <c r="AO12" i="226" s="1"/>
  <c r="AN16" i="226"/>
  <c r="AN25" i="226"/>
  <c r="AO25" i="226" s="1"/>
  <c r="AN10" i="226"/>
  <c r="AO10" i="226" s="1"/>
  <c r="AN23" i="226"/>
  <c r="AO23" i="226" s="1"/>
  <c r="AN27" i="226"/>
  <c r="AO27" i="226" s="1"/>
  <c r="AN9" i="226"/>
  <c r="AO9" i="226" s="1"/>
  <c r="AN14" i="226"/>
  <c r="AO14" i="226" s="1"/>
  <c r="AN30" i="226"/>
  <c r="AO30" i="226" s="1"/>
  <c r="AN36" i="226"/>
  <c r="AO36" i="226" s="1"/>
  <c r="AN46" i="226"/>
  <c r="AO46" i="226" s="1"/>
  <c r="AN86" i="226"/>
  <c r="AO86" i="226" s="1"/>
  <c r="AN90" i="226"/>
  <c r="AO90" i="226" s="1"/>
  <c r="AN95" i="226"/>
  <c r="AO95" i="226" s="1"/>
  <c r="AN11" i="226"/>
  <c r="AN26" i="226"/>
  <c r="AO26" i="226" s="1"/>
  <c r="AN38" i="226"/>
  <c r="AO38" i="226" s="1"/>
  <c r="AN42" i="226"/>
  <c r="AO42" i="226" s="1"/>
  <c r="AN52" i="226"/>
  <c r="AO52" i="226" s="1"/>
  <c r="AN62" i="226"/>
  <c r="AO62" i="226" s="1"/>
  <c r="AN67" i="226"/>
  <c r="AO67" i="226" s="1"/>
  <c r="AN71" i="226"/>
  <c r="AO71" i="226" s="1"/>
  <c r="AN74" i="226"/>
  <c r="AO74" i="226" s="1"/>
  <c r="AN76" i="226"/>
  <c r="AN78" i="226"/>
  <c r="AO78" i="226" s="1"/>
  <c r="AN80" i="226"/>
  <c r="AO80" i="226" s="1"/>
  <c r="AN83" i="226"/>
  <c r="AO83" i="226" s="1"/>
  <c r="AO11" i="226"/>
  <c r="AN17" i="226"/>
  <c r="AO17" i="226" s="1"/>
  <c r="AN18" i="226"/>
  <c r="AO18" i="226" s="1"/>
  <c r="AN33" i="226"/>
  <c r="AO33" i="226" s="1"/>
  <c r="AN40" i="226"/>
  <c r="AN44" i="226"/>
  <c r="AO44" i="226" s="1"/>
  <c r="AN50" i="226"/>
  <c r="AO50" i="226" s="1"/>
  <c r="AN58" i="226"/>
  <c r="AO58" i="226" s="1"/>
  <c r="AN61" i="226"/>
  <c r="AO61" i="226" s="1"/>
  <c r="AN70" i="226"/>
  <c r="AO70" i="226" s="1"/>
  <c r="AO76" i="226"/>
  <c r="AN92" i="226"/>
  <c r="AN20" i="226"/>
  <c r="AO20" i="226" s="1"/>
  <c r="AN28" i="226"/>
  <c r="AO28" i="226" s="1"/>
  <c r="AN48" i="226"/>
  <c r="AO48" i="226" s="1"/>
  <c r="AN54" i="226"/>
  <c r="AO54" i="226" s="1"/>
  <c r="AN63" i="226"/>
  <c r="AO63" i="226" s="1"/>
  <c r="AN75" i="226"/>
  <c r="AO75" i="226" s="1"/>
  <c r="AN77" i="226"/>
  <c r="AO77" i="226" s="1"/>
  <c r="AN79" i="226"/>
  <c r="AO79" i="226" s="1"/>
  <c r="AN93" i="226"/>
  <c r="AO93" i="226" s="1"/>
  <c r="AN13" i="226"/>
  <c r="AO13" i="226" s="1"/>
  <c r="AN32" i="226"/>
  <c r="AO32" i="226" s="1"/>
  <c r="AN59" i="226"/>
  <c r="AO59" i="226" s="1"/>
  <c r="AO64" i="226"/>
  <c r="AN69" i="226"/>
  <c r="AO69" i="226" s="1"/>
  <c r="AN31" i="226"/>
  <c r="AO31" i="226" s="1"/>
  <c r="AO40" i="226"/>
  <c r="AN60" i="226"/>
  <c r="AO60" i="226" s="1"/>
  <c r="AN73" i="226"/>
  <c r="AO73" i="226" s="1"/>
  <c r="AN96" i="226"/>
  <c r="AO96" i="226" s="1"/>
  <c r="AN43" i="226"/>
  <c r="AN65" i="226"/>
  <c r="AO65" i="226" s="1"/>
  <c r="AN84" i="226"/>
  <c r="AO84" i="226" s="1"/>
  <c r="AN88" i="226"/>
  <c r="AO88" i="226" s="1"/>
  <c r="AO16" i="226"/>
  <c r="AN37" i="226"/>
  <c r="AO37" i="226" s="1"/>
  <c r="AN64" i="226"/>
  <c r="AN68" i="226"/>
  <c r="AO68" i="226" s="1"/>
  <c r="AN72" i="226"/>
  <c r="AO72" i="226" s="1"/>
  <c r="AN81" i="226"/>
  <c r="AO81" i="226" s="1"/>
  <c r="AN82" i="226"/>
  <c r="AO82" i="226" s="1"/>
  <c r="AN87" i="226"/>
  <c r="AO87" i="226" s="1"/>
  <c r="AN41" i="226"/>
  <c r="AO41" i="226" s="1"/>
  <c r="AN45" i="226"/>
  <c r="AO45" i="226" s="1"/>
  <c r="AN56" i="226"/>
  <c r="AO56" i="226" s="1"/>
  <c r="AN94" i="226"/>
  <c r="AO94" i="226" s="1"/>
  <c r="AN29" i="226"/>
  <c r="AN53" i="226"/>
  <c r="AO53" i="226" s="1"/>
  <c r="AN19" i="226"/>
  <c r="AO29" i="226"/>
  <c r="AN51" i="226"/>
  <c r="AN8" i="226"/>
  <c r="AO8" i="226" s="1"/>
  <c r="AN22" i="226"/>
  <c r="AO22" i="226" s="1"/>
  <c r="AN39" i="226"/>
  <c r="AO39" i="226" s="1"/>
  <c r="AN49" i="226"/>
  <c r="AO49" i="226" s="1"/>
  <c r="AN97" i="226"/>
  <c r="AO97" i="226" s="1"/>
  <c r="AN15" i="226"/>
  <c r="AO15" i="226" s="1"/>
  <c r="AN24" i="226"/>
  <c r="AO24" i="226" s="1"/>
  <c r="AN34" i="226"/>
  <c r="AO34" i="226" s="1"/>
  <c r="AN47" i="226"/>
  <c r="AO47" i="226" s="1"/>
  <c r="AN89" i="226"/>
  <c r="AO89" i="226" s="1"/>
  <c r="AN21" i="226"/>
  <c r="AO21" i="226" s="1"/>
  <c r="AN57" i="226"/>
  <c r="AO57" i="226" s="1"/>
  <c r="AN55" i="226"/>
  <c r="AO55" i="226" s="1"/>
  <c r="AN85" i="226"/>
  <c r="AO85" i="226" s="1"/>
  <c r="AN91" i="226"/>
  <c r="AO91" i="226" s="1"/>
  <c r="AO92" i="226"/>
  <c r="AO19" i="226"/>
  <c r="AO43" i="226"/>
  <c r="AN35" i="226"/>
  <c r="AO35" i="226" s="1"/>
  <c r="AO51" i="226"/>
  <c r="AN66" i="226"/>
  <c r="AO66" i="226" s="1"/>
  <c r="AH20" i="227"/>
  <c r="AI20" i="227" s="1"/>
  <c r="AI25" i="227"/>
  <c r="AH37" i="227"/>
  <c r="AH40" i="227"/>
  <c r="AI40" i="227" s="1"/>
  <c r="AH43" i="227"/>
  <c r="AH52" i="227"/>
  <c r="AH9" i="227"/>
  <c r="AI9" i="227" s="1"/>
  <c r="AH11" i="227"/>
  <c r="AI11" i="227" s="1"/>
  <c r="AH13" i="227"/>
  <c r="AI13" i="227" s="1"/>
  <c r="AH16" i="227"/>
  <c r="AI16" i="227" s="1"/>
  <c r="AH8" i="227"/>
  <c r="AI8" i="227" s="1"/>
  <c r="AH19" i="227"/>
  <c r="AI19" i="227" s="1"/>
  <c r="AH31" i="227"/>
  <c r="AI31" i="227" s="1"/>
  <c r="AH33" i="227"/>
  <c r="AI33" i="227" s="1"/>
  <c r="AH64" i="227"/>
  <c r="AI64" i="227" s="1"/>
  <c r="AI69" i="227"/>
  <c r="AI74" i="227"/>
  <c r="AH77" i="227"/>
  <c r="AH36" i="227"/>
  <c r="AI36" i="227" s="1"/>
  <c r="AH44" i="227"/>
  <c r="AI44" i="227" s="1"/>
  <c r="AH48" i="227"/>
  <c r="AH54" i="227"/>
  <c r="AI54" i="227" s="1"/>
  <c r="AH62" i="227"/>
  <c r="AI62" i="227" s="1"/>
  <c r="AH66" i="227"/>
  <c r="AI66" i="227" s="1"/>
  <c r="AH71" i="227"/>
  <c r="AI71" i="227" s="1"/>
  <c r="AI77" i="227"/>
  <c r="AH88" i="227"/>
  <c r="AI88" i="227" s="1"/>
  <c r="AH10" i="227"/>
  <c r="AH29" i="227"/>
  <c r="AI29" i="227" s="1"/>
  <c r="AH34" i="227"/>
  <c r="AI34" i="227" s="1"/>
  <c r="AI48" i="227"/>
  <c r="AH79" i="227"/>
  <c r="AH86" i="227"/>
  <c r="AI86" i="227" s="1"/>
  <c r="AH23" i="227"/>
  <c r="AI23" i="227" s="1"/>
  <c r="AH38" i="227"/>
  <c r="AI38" i="227" s="1"/>
  <c r="AH42" i="227"/>
  <c r="AI42" i="227" s="1"/>
  <c r="AH50" i="227"/>
  <c r="AI50" i="227" s="1"/>
  <c r="AH58" i="227"/>
  <c r="AI58" i="227" s="1"/>
  <c r="AH69" i="227"/>
  <c r="AH74" i="227"/>
  <c r="AH83" i="227"/>
  <c r="AI83" i="227" s="1"/>
  <c r="AH90" i="227"/>
  <c r="AI90" i="227" s="1"/>
  <c r="AH92" i="227"/>
  <c r="AI92" i="227" s="1"/>
  <c r="AH30" i="227"/>
  <c r="AI30" i="227" s="1"/>
  <c r="AH32" i="227"/>
  <c r="AI32" i="227" s="1"/>
  <c r="AH68" i="227"/>
  <c r="AH78" i="227"/>
  <c r="AI78" i="227" s="1"/>
  <c r="AH24" i="227"/>
  <c r="AI24" i="227" s="1"/>
  <c r="AH25" i="227"/>
  <c r="AI37" i="227"/>
  <c r="AH39" i="227"/>
  <c r="AI39" i="227" s="1"/>
  <c r="AH41" i="227"/>
  <c r="AI41" i="227" s="1"/>
  <c r="AH56" i="227"/>
  <c r="AI56" i="227" s="1"/>
  <c r="AH61" i="227"/>
  <c r="AI61" i="227" s="1"/>
  <c r="AI68" i="227"/>
  <c r="AH87" i="227"/>
  <c r="AI87" i="227" s="1"/>
  <c r="AH94" i="227"/>
  <c r="AI94" i="227" s="1"/>
  <c r="AH14" i="227"/>
  <c r="AH15" i="227"/>
  <c r="AI15" i="227" s="1"/>
  <c r="AH17" i="227"/>
  <c r="AI17" i="227" s="1"/>
  <c r="AH18" i="227"/>
  <c r="AI18" i="227" s="1"/>
  <c r="AH21" i="227"/>
  <c r="AI21" i="227" s="1"/>
  <c r="AH35" i="227"/>
  <c r="AI35" i="227" s="1"/>
  <c r="AH57" i="227"/>
  <c r="AH70" i="227"/>
  <c r="AI70" i="227" s="1"/>
  <c r="AI79" i="227"/>
  <c r="AH80" i="227"/>
  <c r="AI80" i="227" s="1"/>
  <c r="AH91" i="227"/>
  <c r="AI91" i="227" s="1"/>
  <c r="AH93" i="227"/>
  <c r="AI93" i="227" s="1"/>
  <c r="AH95" i="227"/>
  <c r="AI95" i="227" s="1"/>
  <c r="AH96" i="227"/>
  <c r="AI10" i="227"/>
  <c r="AI26" i="227"/>
  <c r="AH27" i="227"/>
  <c r="AI27" i="227" s="1"/>
  <c r="AH28" i="227"/>
  <c r="AI28" i="227" s="1"/>
  <c r="AH60" i="227"/>
  <c r="AI60" i="227" s="1"/>
  <c r="AH67" i="227"/>
  <c r="AI67" i="227" s="1"/>
  <c r="AH76" i="227"/>
  <c r="AI76" i="227" s="1"/>
  <c r="AH84" i="227"/>
  <c r="AI84" i="227" s="1"/>
  <c r="AH85" i="227"/>
  <c r="AI85" i="227" s="1"/>
  <c r="AH49" i="227"/>
  <c r="AI49" i="227" s="1"/>
  <c r="AH53" i="227"/>
  <c r="AI53" i="227" s="1"/>
  <c r="AH59" i="227"/>
  <c r="AI59" i="227" s="1"/>
  <c r="AH45" i="227"/>
  <c r="AI45" i="227" s="1"/>
  <c r="AI57" i="227"/>
  <c r="AH73" i="227"/>
  <c r="AI73" i="227" s="1"/>
  <c r="AI43" i="227"/>
  <c r="AH55" i="227"/>
  <c r="AI55" i="227" s="1"/>
  <c r="AH72" i="227"/>
  <c r="AI72" i="227" s="1"/>
  <c r="AH22" i="227"/>
  <c r="AI22" i="227" s="1"/>
  <c r="AI52" i="227"/>
  <c r="AH65" i="227"/>
  <c r="AH51" i="227"/>
  <c r="AI51" i="227" s="1"/>
  <c r="AI65" i="227"/>
  <c r="AH47" i="227"/>
  <c r="AH89" i="227"/>
  <c r="AI89" i="227" s="1"/>
  <c r="AH46" i="227"/>
  <c r="AI46" i="227" s="1"/>
  <c r="AH75" i="227"/>
  <c r="AI75" i="227" s="1"/>
  <c r="AH81" i="227"/>
  <c r="AI81" i="227" s="1"/>
  <c r="AH97" i="227"/>
  <c r="AI97" i="227" s="1"/>
  <c r="AI47" i="227"/>
  <c r="AI14" i="227"/>
  <c r="AH12" i="227"/>
  <c r="AI12" i="227" s="1"/>
  <c r="AH26" i="227"/>
  <c r="AH82" i="227"/>
  <c r="AI82" i="227" s="1"/>
  <c r="AI96" i="227"/>
  <c r="AH63" i="227"/>
  <c r="AI63" i="227" s="1"/>
  <c r="AW16" i="227"/>
  <c r="AX16" i="227" s="1"/>
  <c r="AW20" i="227"/>
  <c r="AX20" i="227" s="1"/>
  <c r="AW15" i="227"/>
  <c r="AX15" i="227" s="1"/>
  <c r="AW42" i="227"/>
  <c r="AW46" i="227"/>
  <c r="AW51" i="227"/>
  <c r="AX51" i="227" s="1"/>
  <c r="AW22" i="227"/>
  <c r="AX22" i="227" s="1"/>
  <c r="AW26" i="227"/>
  <c r="AW31" i="227"/>
  <c r="AX31" i="227" s="1"/>
  <c r="AW34" i="227"/>
  <c r="AW11" i="227"/>
  <c r="AX11" i="227" s="1"/>
  <c r="AW18" i="227"/>
  <c r="AX18" i="227" s="1"/>
  <c r="AW37" i="227"/>
  <c r="AW52" i="227"/>
  <c r="AX52" i="227" s="1"/>
  <c r="AW54" i="227"/>
  <c r="AX54" i="227" s="1"/>
  <c r="AW82" i="227"/>
  <c r="AW95" i="227"/>
  <c r="AX95" i="227" s="1"/>
  <c r="AW97" i="227"/>
  <c r="AX97" i="227" s="1"/>
  <c r="AW25" i="227"/>
  <c r="AX25" i="227" s="1"/>
  <c r="AW27" i="227"/>
  <c r="AX27" i="227" s="1"/>
  <c r="AX37" i="227"/>
  <c r="AW39" i="227"/>
  <c r="AX39" i="227" s="1"/>
  <c r="AX46" i="227"/>
  <c r="AW57" i="227"/>
  <c r="AW79" i="227"/>
  <c r="AX79" i="227" s="1"/>
  <c r="AW81" i="227"/>
  <c r="AX81" i="227" s="1"/>
  <c r="AX82" i="227"/>
  <c r="AW85" i="227"/>
  <c r="AX85" i="227" s="1"/>
  <c r="AW91" i="227"/>
  <c r="AX91" i="227" s="1"/>
  <c r="AW93" i="227"/>
  <c r="AX93" i="227" s="1"/>
  <c r="AW30" i="227"/>
  <c r="AX30" i="227" s="1"/>
  <c r="AW32" i="227"/>
  <c r="AX32" i="227" s="1"/>
  <c r="AW43" i="227"/>
  <c r="AX43" i="227" s="1"/>
  <c r="AW45" i="227"/>
  <c r="AW49" i="227"/>
  <c r="AX57" i="227"/>
  <c r="AW61" i="227"/>
  <c r="AX61" i="227" s="1"/>
  <c r="AW73" i="227"/>
  <c r="AX73" i="227" s="1"/>
  <c r="AW89" i="227"/>
  <c r="AX89" i="227" s="1"/>
  <c r="AW14" i="227"/>
  <c r="AX14" i="227" s="1"/>
  <c r="AW24" i="227"/>
  <c r="AX24" i="227" s="1"/>
  <c r="AW41" i="227"/>
  <c r="AX41" i="227" s="1"/>
  <c r="AW48" i="227"/>
  <c r="AX48" i="227" s="1"/>
  <c r="AW8" i="227"/>
  <c r="AX8" i="227" s="1"/>
  <c r="AW44" i="227"/>
  <c r="AX44" i="227" s="1"/>
  <c r="AW65" i="227"/>
  <c r="AX65" i="227" s="1"/>
  <c r="AX26" i="227"/>
  <c r="AW55" i="227"/>
  <c r="AW74" i="227"/>
  <c r="AX74" i="227" s="1"/>
  <c r="AW9" i="227"/>
  <c r="AX9" i="227" s="1"/>
  <c r="AW10" i="227"/>
  <c r="AX10" i="227" s="1"/>
  <c r="AW28" i="227"/>
  <c r="AX28" i="227" s="1"/>
  <c r="AX55" i="227"/>
  <c r="AW67" i="227"/>
  <c r="AW75" i="227"/>
  <c r="AX75" i="227" s="1"/>
  <c r="AW83" i="227"/>
  <c r="AX83" i="227" s="1"/>
  <c r="AW33" i="227"/>
  <c r="AX33" i="227" s="1"/>
  <c r="AW13" i="227"/>
  <c r="AX13" i="227" s="1"/>
  <c r="AW17" i="227"/>
  <c r="AX17" i="227" s="1"/>
  <c r="AW12" i="227"/>
  <c r="AX12" i="227" s="1"/>
  <c r="AX49" i="227"/>
  <c r="AW53" i="227"/>
  <c r="AX53" i="227" s="1"/>
  <c r="AW59" i="227"/>
  <c r="AX59" i="227" s="1"/>
  <c r="AW62" i="227"/>
  <c r="AX62" i="227" s="1"/>
  <c r="AW64" i="227"/>
  <c r="AX64" i="227" s="1"/>
  <c r="AW23" i="227"/>
  <c r="AX23" i="227" s="1"/>
  <c r="AW36" i="227"/>
  <c r="AW50" i="227"/>
  <c r="AX50" i="227" s="1"/>
  <c r="AX67" i="227"/>
  <c r="AW78" i="227"/>
  <c r="AX78" i="227" s="1"/>
  <c r="AW80" i="227"/>
  <c r="AW88" i="227"/>
  <c r="AX88" i="227" s="1"/>
  <c r="AX36" i="227"/>
  <c r="AW63" i="227"/>
  <c r="AX63" i="227" s="1"/>
  <c r="AX80" i="227"/>
  <c r="AW86" i="227"/>
  <c r="AX86" i="227" s="1"/>
  <c r="AW94" i="227"/>
  <c r="AX94" i="227" s="1"/>
  <c r="AW96" i="227"/>
  <c r="AW38" i="227"/>
  <c r="AX38" i="227" s="1"/>
  <c r="AX45" i="227"/>
  <c r="AW60" i="227"/>
  <c r="AX96" i="227"/>
  <c r="AW35" i="227"/>
  <c r="AX35" i="227" s="1"/>
  <c r="AW56" i="227"/>
  <c r="AX56" i="227" s="1"/>
  <c r="AX60" i="227"/>
  <c r="AW66" i="227"/>
  <c r="AX66" i="227" s="1"/>
  <c r="AW77" i="227"/>
  <c r="AX77" i="227" s="1"/>
  <c r="AW84" i="227"/>
  <c r="AX84" i="227" s="1"/>
  <c r="AW58" i="227"/>
  <c r="AX58" i="227" s="1"/>
  <c r="AW76" i="227"/>
  <c r="AX76" i="227" s="1"/>
  <c r="AW29" i="227"/>
  <c r="AX29" i="227" s="1"/>
  <c r="AX42" i="227"/>
  <c r="AW69" i="227"/>
  <c r="AX69" i="227" s="1"/>
  <c r="AW70" i="227"/>
  <c r="AX70" i="227" s="1"/>
  <c r="AW19" i="227"/>
  <c r="AX19" i="227" s="1"/>
  <c r="AW21" i="227"/>
  <c r="AX21" i="227" s="1"/>
  <c r="AW68" i="227"/>
  <c r="AX68" i="227" s="1"/>
  <c r="AW87" i="227"/>
  <c r="AX87" i="227" s="1"/>
  <c r="AW90" i="227"/>
  <c r="AX90" i="227" s="1"/>
  <c r="AX34" i="227"/>
  <c r="AW71" i="227"/>
  <c r="AX71" i="227" s="1"/>
  <c r="AW47" i="227"/>
  <c r="AX47" i="227" s="1"/>
  <c r="AW72" i="227"/>
  <c r="AX72" i="227" s="1"/>
  <c r="AW40" i="227"/>
  <c r="AX40" i="227" s="1"/>
  <c r="AW92" i="227"/>
  <c r="AX92" i="227" s="1"/>
  <c r="AQ9" i="228"/>
  <c r="AR9" i="228" s="1"/>
  <c r="AQ16" i="228"/>
  <c r="AR16" i="228" s="1"/>
  <c r="AQ21" i="228"/>
  <c r="AR21" i="228" s="1"/>
  <c r="AQ37" i="228"/>
  <c r="AR37" i="228" s="1"/>
  <c r="AQ40" i="228"/>
  <c r="AR40" i="228" s="1"/>
  <c r="AQ45" i="228"/>
  <c r="AR45" i="228" s="1"/>
  <c r="AR48" i="228"/>
  <c r="AQ64" i="228"/>
  <c r="AR64" i="228" s="1"/>
  <c r="AQ66" i="228"/>
  <c r="AR66" i="228" s="1"/>
  <c r="AQ75" i="228"/>
  <c r="AR75" i="228" s="1"/>
  <c r="AQ84" i="228"/>
  <c r="AR84" i="228" s="1"/>
  <c r="AQ90" i="228"/>
  <c r="AR90" i="228" s="1"/>
  <c r="AQ95" i="228"/>
  <c r="AQ19" i="228"/>
  <c r="AR19" i="228" s="1"/>
  <c r="AQ23" i="228"/>
  <c r="AR23" i="228" s="1"/>
  <c r="AQ28" i="228"/>
  <c r="AR28" i="228" s="1"/>
  <c r="AQ51" i="228"/>
  <c r="AR51" i="228" s="1"/>
  <c r="AQ53" i="228"/>
  <c r="AR53" i="228" s="1"/>
  <c r="AQ55" i="228"/>
  <c r="AR55" i="228" s="1"/>
  <c r="AQ58" i="228"/>
  <c r="AR58" i="228" s="1"/>
  <c r="AQ68" i="228"/>
  <c r="AR68" i="228" s="1"/>
  <c r="AQ78" i="228"/>
  <c r="AR78" i="228" s="1"/>
  <c r="AR95" i="228"/>
  <c r="AQ18" i="228"/>
  <c r="AR18" i="228" s="1"/>
  <c r="AQ26" i="228"/>
  <c r="AR26" i="228" s="1"/>
  <c r="AQ31" i="228"/>
  <c r="AR31" i="228" s="1"/>
  <c r="AQ42" i="228"/>
  <c r="AR42" i="228" s="1"/>
  <c r="AQ62" i="228"/>
  <c r="AR62" i="228" s="1"/>
  <c r="AQ70" i="228"/>
  <c r="AR70" i="228" s="1"/>
  <c r="AQ74" i="228"/>
  <c r="AR74" i="228" s="1"/>
  <c r="AQ80" i="228"/>
  <c r="AR80" i="228" s="1"/>
  <c r="AQ88" i="228"/>
  <c r="AR88" i="228" s="1"/>
  <c r="AQ12" i="228"/>
  <c r="AR12" i="228" s="1"/>
  <c r="AQ48" i="228"/>
  <c r="AQ61" i="228"/>
  <c r="AR61" i="228" s="1"/>
  <c r="AQ82" i="228"/>
  <c r="AR82" i="228" s="1"/>
  <c r="AQ11" i="228"/>
  <c r="AR11" i="228" s="1"/>
  <c r="AQ15" i="228"/>
  <c r="AR15" i="228" s="1"/>
  <c r="AQ24" i="228"/>
  <c r="AR24" i="228" s="1"/>
  <c r="AQ25" i="228"/>
  <c r="AQ32" i="228"/>
  <c r="AR32" i="228" s="1"/>
  <c r="AQ34" i="228"/>
  <c r="AR34" i="228" s="1"/>
  <c r="AQ43" i="228"/>
  <c r="AR43" i="228" s="1"/>
  <c r="AQ44" i="228"/>
  <c r="AR44" i="228" s="1"/>
  <c r="AQ71" i="228"/>
  <c r="AR71" i="228" s="1"/>
  <c r="AQ72" i="228"/>
  <c r="AR72" i="228" s="1"/>
  <c r="AQ8" i="228"/>
  <c r="AR8" i="228" s="1"/>
  <c r="AQ20" i="228"/>
  <c r="AR20" i="228" s="1"/>
  <c r="AR25" i="228"/>
  <c r="AQ29" i="228"/>
  <c r="AR29" i="228" s="1"/>
  <c r="AQ60" i="228"/>
  <c r="AR60" i="228" s="1"/>
  <c r="AQ87" i="228"/>
  <c r="AR87" i="228" s="1"/>
  <c r="AQ94" i="228"/>
  <c r="AR94" i="228" s="1"/>
  <c r="AQ14" i="228"/>
  <c r="AR14" i="228" s="1"/>
  <c r="AQ38" i="228"/>
  <c r="AR38" i="228" s="1"/>
  <c r="AQ39" i="228"/>
  <c r="AR39" i="228" s="1"/>
  <c r="AQ50" i="228"/>
  <c r="AR50" i="228" s="1"/>
  <c r="AQ56" i="228"/>
  <c r="AR56" i="228" s="1"/>
  <c r="AQ63" i="228"/>
  <c r="AQ65" i="228"/>
  <c r="AR65" i="228" s="1"/>
  <c r="AQ59" i="228"/>
  <c r="AR59" i="228" s="1"/>
  <c r="AQ89" i="228"/>
  <c r="AR89" i="228" s="1"/>
  <c r="AQ54" i="228"/>
  <c r="AR54" i="228" s="1"/>
  <c r="AQ85" i="228"/>
  <c r="AR85" i="228" s="1"/>
  <c r="AQ30" i="228"/>
  <c r="AR30" i="228" s="1"/>
  <c r="AQ81" i="228"/>
  <c r="AR81" i="228" s="1"/>
  <c r="AQ97" i="228"/>
  <c r="AR97" i="228" s="1"/>
  <c r="AQ27" i="228"/>
  <c r="AR27" i="228" s="1"/>
  <c r="AQ17" i="228"/>
  <c r="AR17" i="228" s="1"/>
  <c r="AQ33" i="228"/>
  <c r="AQ41" i="228"/>
  <c r="AR41" i="228" s="1"/>
  <c r="AQ52" i="228"/>
  <c r="AR52" i="228" s="1"/>
  <c r="AQ49" i="228"/>
  <c r="AR49" i="228" s="1"/>
  <c r="AQ57" i="228"/>
  <c r="AR57" i="228" s="1"/>
  <c r="AR63" i="228"/>
  <c r="AQ22" i="228"/>
  <c r="AQ36" i="228"/>
  <c r="AR36" i="228" s="1"/>
  <c r="AQ67" i="228"/>
  <c r="AR67" i="228" s="1"/>
  <c r="AQ69" i="228"/>
  <c r="AR69" i="228" s="1"/>
  <c r="AQ91" i="228"/>
  <c r="AR91" i="228" s="1"/>
  <c r="AQ92" i="228"/>
  <c r="AR92" i="228" s="1"/>
  <c r="AQ10" i="228"/>
  <c r="AR10" i="228" s="1"/>
  <c r="AR22" i="228"/>
  <c r="AQ73" i="228"/>
  <c r="AR73" i="228" s="1"/>
  <c r="AQ76" i="228"/>
  <c r="AR76" i="228" s="1"/>
  <c r="AQ83" i="228"/>
  <c r="AR83" i="228" s="1"/>
  <c r="AQ86" i="228"/>
  <c r="AR86" i="228" s="1"/>
  <c r="AQ96" i="228"/>
  <c r="AR96" i="228" s="1"/>
  <c r="AQ79" i="228"/>
  <c r="AR79" i="228" s="1"/>
  <c r="AQ47" i="228"/>
  <c r="AR47" i="228" s="1"/>
  <c r="AQ93" i="228"/>
  <c r="AR93" i="228" s="1"/>
  <c r="AQ46" i="228"/>
  <c r="AR46" i="228" s="1"/>
  <c r="AR33" i="228"/>
  <c r="AQ13" i="228"/>
  <c r="AR13" i="228" s="1"/>
  <c r="AQ77" i="228"/>
  <c r="AR77" i="228" s="1"/>
  <c r="AQ35" i="228"/>
  <c r="AR35" i="228"/>
  <c r="AU17" i="228"/>
  <c r="AU29" i="228"/>
  <c r="AU33" i="228"/>
  <c r="AU35" i="228"/>
  <c r="AU59" i="228"/>
  <c r="AU40" i="228"/>
  <c r="AU64" i="228"/>
  <c r="AU75" i="228"/>
  <c r="AU37" i="228"/>
  <c r="AU26" i="228"/>
  <c r="AU15" i="228"/>
  <c r="AU44" i="228"/>
  <c r="AU72" i="228"/>
  <c r="AU78" i="228"/>
  <c r="AU28" i="228"/>
  <c r="AU20" i="228"/>
  <c r="AU46" i="228"/>
  <c r="AU83" i="228"/>
  <c r="AU31" i="228"/>
  <c r="AU18" i="228"/>
  <c r="AU39" i="228"/>
  <c r="AU25" i="228"/>
  <c r="AU23" i="228"/>
  <c r="AU67" i="228"/>
  <c r="AU57" i="228"/>
  <c r="AU51" i="228"/>
  <c r="AU74" i="228"/>
  <c r="AU41" i="228"/>
  <c r="AU89" i="228"/>
  <c r="AU81" i="228"/>
  <c r="AU68" i="228"/>
  <c r="AU38" i="228"/>
  <c r="AU52" i="228"/>
  <c r="AU65" i="228"/>
  <c r="AU50" i="228"/>
  <c r="AU60" i="228"/>
  <c r="AU24" i="228"/>
  <c r="AU61" i="228"/>
  <c r="AU16" i="228"/>
  <c r="AU87" i="228"/>
  <c r="AU36" i="228"/>
  <c r="AU27" i="228"/>
  <c r="AU19" i="228"/>
  <c r="AU43" i="228"/>
  <c r="AU12" i="228"/>
  <c r="AU66" i="228"/>
  <c r="AU82" i="228"/>
  <c r="AU47" i="228"/>
  <c r="AU80" i="228"/>
  <c r="AU30" i="228"/>
  <c r="AU53" i="228"/>
  <c r="AU96" i="228"/>
  <c r="AU13" i="228"/>
  <c r="AU8" i="228"/>
  <c r="AU11" i="228"/>
  <c r="AU48" i="228"/>
  <c r="AU9" i="228"/>
  <c r="AU71" i="228"/>
  <c r="AU22" i="228"/>
  <c r="AU93" i="228"/>
  <c r="AU42" i="228"/>
  <c r="AU86" i="228"/>
  <c r="AU10" i="228"/>
  <c r="AU92" i="228"/>
  <c r="AU58" i="228"/>
  <c r="AU63" i="228"/>
  <c r="AU95" i="228"/>
  <c r="AU54" i="228"/>
  <c r="AU76" i="228"/>
  <c r="AU14" i="228"/>
  <c r="AU91" i="228"/>
  <c r="AU49" i="228"/>
  <c r="AU94" i="228"/>
  <c r="AU73" i="228"/>
  <c r="AU55" i="228"/>
  <c r="AU79" i="228"/>
  <c r="AU88" i="228"/>
  <c r="AU90" i="228"/>
  <c r="AU70" i="228"/>
  <c r="AU77" i="228"/>
  <c r="AU85" i="228"/>
  <c r="AU34" i="228"/>
  <c r="AU45" i="228"/>
  <c r="AU84" i="228"/>
  <c r="AU62" i="228"/>
  <c r="AU97" i="228"/>
  <c r="AU69" i="228"/>
  <c r="AU32" i="228"/>
  <c r="AU56" i="228"/>
  <c r="AU21" i="228"/>
  <c r="AN18" i="229"/>
  <c r="AN20" i="229"/>
  <c r="AO20" i="229" s="1"/>
  <c r="AN28" i="229"/>
  <c r="AO28" i="229" s="1"/>
  <c r="AN39" i="229"/>
  <c r="AO39" i="229" s="1"/>
  <c r="AN42" i="229"/>
  <c r="AO42" i="229" s="1"/>
  <c r="AN43" i="229"/>
  <c r="AO43" i="229" s="1"/>
  <c r="AN54" i="229"/>
  <c r="AO54" i="229" s="1"/>
  <c r="AN56" i="229"/>
  <c r="AO56" i="229" s="1"/>
  <c r="AN12" i="229"/>
  <c r="AO12" i="229" s="1"/>
  <c r="AN16" i="229"/>
  <c r="AO16" i="229" s="1"/>
  <c r="AO18" i="229"/>
  <c r="AN22" i="229"/>
  <c r="AO22" i="229" s="1"/>
  <c r="AN24" i="229"/>
  <c r="AO24" i="229" s="1"/>
  <c r="AN25" i="229"/>
  <c r="AO25" i="229" s="1"/>
  <c r="AN10" i="229"/>
  <c r="AN32" i="229"/>
  <c r="AN9" i="229"/>
  <c r="AO9" i="229" s="1"/>
  <c r="AO33" i="229"/>
  <c r="AN35" i="229"/>
  <c r="AO35" i="229" s="1"/>
  <c r="AN46" i="229"/>
  <c r="AO46" i="229" s="1"/>
  <c r="AO10" i="229"/>
  <c r="AN13" i="229"/>
  <c r="AO13" i="229" s="1"/>
  <c r="AN23" i="229"/>
  <c r="AO23" i="229" s="1"/>
  <c r="AN31" i="229"/>
  <c r="AO31" i="229" s="1"/>
  <c r="AN45" i="229"/>
  <c r="AO45" i="229" s="1"/>
  <c r="AN50" i="229"/>
  <c r="AO50" i="229" s="1"/>
  <c r="AN60" i="229"/>
  <c r="AO60" i="229" s="1"/>
  <c r="AN71" i="229"/>
  <c r="AO71" i="229" s="1"/>
  <c r="AN86" i="229"/>
  <c r="AO86" i="229" s="1"/>
  <c r="AN97" i="229"/>
  <c r="AO97" i="229" s="1"/>
  <c r="AN37" i="229"/>
  <c r="AO37" i="229" s="1"/>
  <c r="AN41" i="229"/>
  <c r="AO41" i="229" s="1"/>
  <c r="AN52" i="229"/>
  <c r="AO52" i="229" s="1"/>
  <c r="AN62" i="229"/>
  <c r="AO62" i="229" s="1"/>
  <c r="AN78" i="229"/>
  <c r="AN81" i="229"/>
  <c r="AO81" i="229" s="1"/>
  <c r="AN84" i="229"/>
  <c r="AO84" i="229" s="1"/>
  <c r="AN90" i="229"/>
  <c r="AN11" i="229"/>
  <c r="AO11" i="229" s="1"/>
  <c r="AN29" i="229"/>
  <c r="AO29" i="229" s="1"/>
  <c r="AN67" i="229"/>
  <c r="AO67" i="229" s="1"/>
  <c r="AO78" i="229"/>
  <c r="AN80" i="229"/>
  <c r="AO80" i="229" s="1"/>
  <c r="AO90" i="229"/>
  <c r="AN49" i="229"/>
  <c r="AO49" i="229" s="1"/>
  <c r="AN58" i="229"/>
  <c r="AO58" i="229" s="1"/>
  <c r="AN63" i="229"/>
  <c r="AO63" i="229" s="1"/>
  <c r="AN68" i="229"/>
  <c r="AO68" i="229" s="1"/>
  <c r="AN75" i="229"/>
  <c r="AO75" i="229" s="1"/>
  <c r="AN91" i="229"/>
  <c r="AO91" i="229" s="1"/>
  <c r="AN15" i="229"/>
  <c r="AO15" i="229" s="1"/>
  <c r="AO32" i="229"/>
  <c r="AN34" i="229"/>
  <c r="AO34" i="229" s="1"/>
  <c r="AN66" i="229"/>
  <c r="AO66" i="229" s="1"/>
  <c r="AN51" i="229"/>
  <c r="AO51" i="229" s="1"/>
  <c r="AN77" i="229"/>
  <c r="AO77" i="229" s="1"/>
  <c r="AN82" i="229"/>
  <c r="AO82" i="229" s="1"/>
  <c r="AN64" i="229"/>
  <c r="AN73" i="229"/>
  <c r="AO73" i="229" s="1"/>
  <c r="AN89" i="229"/>
  <c r="AO89" i="229" s="1"/>
  <c r="AN33" i="229"/>
  <c r="AN21" i="229"/>
  <c r="AO21" i="229" s="1"/>
  <c r="AN8" i="229"/>
  <c r="AO8" i="229"/>
  <c r="AN17" i="229"/>
  <c r="AO17" i="229" s="1"/>
  <c r="AN72" i="229"/>
  <c r="AO72" i="229" s="1"/>
  <c r="AN88" i="229"/>
  <c r="AO88" i="229" s="1"/>
  <c r="AN96" i="229"/>
  <c r="AO96" i="229" s="1"/>
  <c r="AN40" i="229"/>
  <c r="AO40" i="229" s="1"/>
  <c r="AN27" i="229"/>
  <c r="AO27" i="229" s="1"/>
  <c r="AN38" i="229"/>
  <c r="AO38" i="229" s="1"/>
  <c r="AN65" i="229"/>
  <c r="AO65" i="229" s="1"/>
  <c r="AN85" i="229"/>
  <c r="AO85" i="229" s="1"/>
  <c r="AN87" i="229"/>
  <c r="AO87" i="229" s="1"/>
  <c r="AN48" i="229"/>
  <c r="AO48" i="229" s="1"/>
  <c r="AN83" i="229"/>
  <c r="AO83" i="229" s="1"/>
  <c r="AN14" i="229"/>
  <c r="AO14" i="229" s="1"/>
  <c r="AN26" i="229"/>
  <c r="AN61" i="229"/>
  <c r="AN94" i="229"/>
  <c r="AO94" i="229" s="1"/>
  <c r="AN95" i="229"/>
  <c r="AO95" i="229" s="1"/>
  <c r="AN19" i="229"/>
  <c r="AO19" i="229" s="1"/>
  <c r="AO26" i="229"/>
  <c r="AN47" i="229"/>
  <c r="AO47" i="229" s="1"/>
  <c r="AN59" i="229"/>
  <c r="AO59" i="229" s="1"/>
  <c r="AO61" i="229"/>
  <c r="AN79" i="229"/>
  <c r="AO79" i="229" s="1"/>
  <c r="AN53" i="229"/>
  <c r="AO53" i="229" s="1"/>
  <c r="AN70" i="229"/>
  <c r="AO70" i="229" s="1"/>
  <c r="AN44" i="229"/>
  <c r="AO44" i="229" s="1"/>
  <c r="AN69" i="229"/>
  <c r="AO69" i="229" s="1"/>
  <c r="AN92" i="229"/>
  <c r="AN93" i="229"/>
  <c r="AO93" i="229" s="1"/>
  <c r="AN36" i="229"/>
  <c r="AO36" i="229" s="1"/>
  <c r="AN57" i="229"/>
  <c r="AO57" i="229" s="1"/>
  <c r="AN76" i="229"/>
  <c r="AO76" i="229" s="1"/>
  <c r="AN30" i="229"/>
  <c r="AO30" i="229" s="1"/>
  <c r="AN55" i="229"/>
  <c r="AO55" i="229" s="1"/>
  <c r="AO64" i="229"/>
  <c r="AN74" i="229"/>
  <c r="AO74" i="229" s="1"/>
  <c r="AO92" i="229"/>
  <c r="AH14" i="207"/>
  <c r="AI14" i="207" s="1"/>
  <c r="AH57" i="207"/>
  <c r="AI57" i="207" s="1"/>
  <c r="AH62" i="207"/>
  <c r="AI62" i="207" s="1"/>
  <c r="AH71" i="207"/>
  <c r="AI71" i="207" s="1"/>
  <c r="AH75" i="207"/>
  <c r="AI75" i="207" s="1"/>
  <c r="AH95" i="207"/>
  <c r="AH9" i="207"/>
  <c r="AH17" i="207"/>
  <c r="AH20" i="207"/>
  <c r="AH26" i="207"/>
  <c r="AH35" i="207"/>
  <c r="AI35" i="207" s="1"/>
  <c r="AH36" i="207"/>
  <c r="AH47" i="207"/>
  <c r="AH48" i="207"/>
  <c r="AI48" i="207" s="1"/>
  <c r="AH65" i="207"/>
  <c r="AI65" i="207" s="1"/>
  <c r="AH68" i="207"/>
  <c r="AH85" i="207"/>
  <c r="AI85" i="207" s="1"/>
  <c r="AH89" i="207"/>
  <c r="AI89" i="207" s="1"/>
  <c r="AH94" i="207"/>
  <c r="AI95" i="207"/>
  <c r="AH21" i="207"/>
  <c r="AH27" i="207"/>
  <c r="AI27" i="207" s="1"/>
  <c r="AH73" i="207"/>
  <c r="AI73" i="207" s="1"/>
  <c r="AH76" i="207"/>
  <c r="AH90" i="207"/>
  <c r="AI90" i="207" s="1"/>
  <c r="AH96" i="207"/>
  <c r="AI96" i="207" s="1"/>
  <c r="AH98" i="207"/>
  <c r="AI98" i="207" s="1"/>
  <c r="AH11" i="207"/>
  <c r="AI11" i="207" s="1"/>
  <c r="AH18" i="207"/>
  <c r="AI18" i="207" s="1"/>
  <c r="AI21" i="207"/>
  <c r="AH28" i="207"/>
  <c r="AI28" i="207" s="1"/>
  <c r="AH32" i="207"/>
  <c r="AI32" i="207" s="1"/>
  <c r="AH50" i="207"/>
  <c r="AI50" i="207" s="1"/>
  <c r="AH58" i="207"/>
  <c r="AI58" i="207" s="1"/>
  <c r="AH78" i="207"/>
  <c r="AI78" i="207" s="1"/>
  <c r="AH88" i="207"/>
  <c r="AI88" i="207" s="1"/>
  <c r="AH8" i="207"/>
  <c r="AI8" i="207" s="1"/>
  <c r="AH12" i="207"/>
  <c r="AI12" i="207" s="1"/>
  <c r="AH24" i="207"/>
  <c r="AI24" i="207" s="1"/>
  <c r="AI26" i="207"/>
  <c r="AH43" i="207"/>
  <c r="AI43" i="207" s="1"/>
  <c r="AH45" i="207"/>
  <c r="AI45" i="207" s="1"/>
  <c r="AH53" i="207"/>
  <c r="AI53" i="207" s="1"/>
  <c r="AH59" i="207"/>
  <c r="AH61" i="207"/>
  <c r="AI61" i="207" s="1"/>
  <c r="AH82" i="207"/>
  <c r="AI82" i="207" s="1"/>
  <c r="AH97" i="207"/>
  <c r="AI97" i="207" s="1"/>
  <c r="AH10" i="207"/>
  <c r="AI10" i="207" s="1"/>
  <c r="AH23" i="207"/>
  <c r="AH42" i="207"/>
  <c r="AI42" i="207" s="1"/>
  <c r="AH60" i="207"/>
  <c r="AI60" i="207" s="1"/>
  <c r="AH80" i="207"/>
  <c r="AI80" i="207" s="1"/>
  <c r="AH92" i="207"/>
  <c r="AI92" i="207" s="1"/>
  <c r="AH15" i="207"/>
  <c r="AI15" i="207" s="1"/>
  <c r="AI23" i="207"/>
  <c r="AH30" i="207"/>
  <c r="AI30" i="207" s="1"/>
  <c r="AI47" i="207"/>
  <c r="AH69" i="207"/>
  <c r="AI69" i="207" s="1"/>
  <c r="AH81" i="207"/>
  <c r="AI81" i="207" s="1"/>
  <c r="AH13" i="207"/>
  <c r="AI13" i="207" s="1"/>
  <c r="AH22" i="207"/>
  <c r="AI22" i="207" s="1"/>
  <c r="AH33" i="207"/>
  <c r="AI33" i="207" s="1"/>
  <c r="AI36" i="207"/>
  <c r="AH39" i="207"/>
  <c r="AI39" i="207" s="1"/>
  <c r="AI44" i="207"/>
  <c r="AH34" i="207"/>
  <c r="AI34" i="207" s="1"/>
  <c r="AH40" i="207"/>
  <c r="AI40" i="207" s="1"/>
  <c r="AH41" i="207"/>
  <c r="AI41" i="207" s="1"/>
  <c r="AH70" i="207"/>
  <c r="AI70" i="207" s="1"/>
  <c r="AI9" i="207"/>
  <c r="AH54" i="207"/>
  <c r="AH25" i="207"/>
  <c r="AI25" i="207" s="1"/>
  <c r="AH37" i="207"/>
  <c r="AI37" i="207" s="1"/>
  <c r="AH38" i="207"/>
  <c r="AI38" i="207" s="1"/>
  <c r="AH44" i="207"/>
  <c r="AH83" i="207"/>
  <c r="AI83" i="207" s="1"/>
  <c r="AH64" i="207"/>
  <c r="AI64" i="207" s="1"/>
  <c r="AH66" i="207"/>
  <c r="AI66" i="207" s="1"/>
  <c r="AI94" i="207"/>
  <c r="AH51" i="207"/>
  <c r="AH72" i="207"/>
  <c r="AI72" i="207" s="1"/>
  <c r="AH16" i="207"/>
  <c r="AI16" i="207" s="1"/>
  <c r="AI51" i="207"/>
  <c r="AH55" i="207"/>
  <c r="AI55" i="207" s="1"/>
  <c r="AI68" i="207"/>
  <c r="AH74" i="207"/>
  <c r="AI74" i="207" s="1"/>
  <c r="AH79" i="207"/>
  <c r="AI79" i="207" s="1"/>
  <c r="AH93" i="207"/>
  <c r="AI93" i="207" s="1"/>
  <c r="AH46" i="207"/>
  <c r="AI46" i="207" s="1"/>
  <c r="AI20" i="207"/>
  <c r="AI54" i="207"/>
  <c r="AH63" i="207"/>
  <c r="AI63" i="207" s="1"/>
  <c r="AH77" i="207"/>
  <c r="AI77" i="207" s="1"/>
  <c r="AH67" i="207"/>
  <c r="AI67" i="207" s="1"/>
  <c r="AH84" i="207"/>
  <c r="AI84" i="207" s="1"/>
  <c r="AH87" i="207"/>
  <c r="AI87" i="207" s="1"/>
  <c r="AI17" i="207"/>
  <c r="AI59" i="207"/>
  <c r="AH91" i="207"/>
  <c r="AI91" i="207" s="1"/>
  <c r="AH29" i="207"/>
  <c r="AI29" i="207" s="1"/>
  <c r="AH52" i="207"/>
  <c r="AI52" i="207" s="1"/>
  <c r="AH56" i="207"/>
  <c r="AI56" i="207" s="1"/>
  <c r="AH19" i="207"/>
  <c r="AI19" i="207" s="1"/>
  <c r="AH31" i="207"/>
  <c r="AI31" i="207" s="1"/>
  <c r="AH86" i="207"/>
  <c r="AI86" i="207" s="1"/>
  <c r="AH49" i="207"/>
  <c r="AI49" i="207" s="1"/>
  <c r="AI76" i="207"/>
  <c r="AQ18" i="208"/>
  <c r="AR18" i="208" s="1"/>
  <c r="AQ11" i="208"/>
  <c r="AR11" i="208" s="1"/>
  <c r="AQ14" i="208"/>
  <c r="AQ16" i="208"/>
  <c r="AR16" i="208" s="1"/>
  <c r="AQ10" i="208"/>
  <c r="AR10" i="208" s="1"/>
  <c r="AQ13" i="208"/>
  <c r="AR13" i="208" s="1"/>
  <c r="AQ23" i="208"/>
  <c r="AR23" i="208" s="1"/>
  <c r="AQ17" i="208"/>
  <c r="AR17" i="208" s="1"/>
  <c r="AQ8" i="208"/>
  <c r="AR8" i="208" s="1"/>
  <c r="AQ9" i="208"/>
  <c r="AR9" i="208" s="1"/>
  <c r="AQ12" i="208"/>
  <c r="AR12" i="208" s="1"/>
  <c r="AQ15" i="208"/>
  <c r="AR15" i="208" s="1"/>
  <c r="AQ20" i="208"/>
  <c r="AR20" i="208" s="1"/>
  <c r="AR22" i="208"/>
  <c r="AR14" i="208"/>
  <c r="AQ42" i="208"/>
  <c r="AR42" i="208" s="1"/>
  <c r="AQ53" i="208"/>
  <c r="AR53" i="208" s="1"/>
  <c r="AQ79" i="208"/>
  <c r="AQ84" i="208"/>
  <c r="AQ88" i="208"/>
  <c r="AQ98" i="208"/>
  <c r="AQ29" i="208"/>
  <c r="AR29" i="208" s="1"/>
  <c r="AQ35" i="208"/>
  <c r="AR35" i="208" s="1"/>
  <c r="AQ56" i="208"/>
  <c r="AQ68" i="208"/>
  <c r="AR68" i="208" s="1"/>
  <c r="AR79" i="208"/>
  <c r="AR84" i="208"/>
  <c r="AR88" i="208"/>
  <c r="AR98" i="208"/>
  <c r="AR31" i="208"/>
  <c r="AQ49" i="208"/>
  <c r="AR49" i="208" s="1"/>
  <c r="AQ54" i="208"/>
  <c r="AR54" i="208" s="1"/>
  <c r="AQ80" i="208"/>
  <c r="AR80" i="208" s="1"/>
  <c r="AQ85" i="208"/>
  <c r="AR85" i="208" s="1"/>
  <c r="AQ91" i="208"/>
  <c r="AR91" i="208" s="1"/>
  <c r="AQ22" i="208"/>
  <c r="AQ30" i="208"/>
  <c r="AR30" i="208" s="1"/>
  <c r="AQ33" i="208"/>
  <c r="AR33" i="208" s="1"/>
  <c r="AQ36" i="208"/>
  <c r="AR36" i="208" s="1"/>
  <c r="AQ45" i="208"/>
  <c r="AR45" i="208" s="1"/>
  <c r="AQ64" i="208"/>
  <c r="AR64" i="208" s="1"/>
  <c r="AQ69" i="208"/>
  <c r="AR69" i="208" s="1"/>
  <c r="AQ73" i="208"/>
  <c r="AR73" i="208" s="1"/>
  <c r="AQ95" i="208"/>
  <c r="AR95" i="208" s="1"/>
  <c r="AQ96" i="208"/>
  <c r="AR96" i="208" s="1"/>
  <c r="AQ34" i="208"/>
  <c r="AR34" i="208" s="1"/>
  <c r="AQ90" i="208"/>
  <c r="AR90" i="208" s="1"/>
  <c r="AQ21" i="208"/>
  <c r="AR21" i="208" s="1"/>
  <c r="AQ19" i="208"/>
  <c r="AR19" i="208" s="1"/>
  <c r="AQ41" i="208"/>
  <c r="AR41" i="208" s="1"/>
  <c r="AR56" i="208"/>
  <c r="AQ62" i="208"/>
  <c r="AR62" i="208" s="1"/>
  <c r="AQ66" i="208"/>
  <c r="AR66" i="208" s="1"/>
  <c r="AR70" i="208"/>
  <c r="AQ77" i="208"/>
  <c r="AR77" i="208" s="1"/>
  <c r="AQ82" i="208"/>
  <c r="AR82" i="208" s="1"/>
  <c r="AQ89" i="208"/>
  <c r="AR89" i="208" s="1"/>
  <c r="AQ38" i="208"/>
  <c r="AR38" i="208" s="1"/>
  <c r="AQ44" i="208"/>
  <c r="AR44" i="208" s="1"/>
  <c r="AQ50" i="208"/>
  <c r="AR50" i="208" s="1"/>
  <c r="AQ57" i="208"/>
  <c r="AR57" i="208" s="1"/>
  <c r="AQ67" i="208"/>
  <c r="AQ78" i="208"/>
  <c r="AQ83" i="208"/>
  <c r="AR83" i="208" s="1"/>
  <c r="AQ86" i="208"/>
  <c r="AR86" i="208" s="1"/>
  <c r="AQ25" i="208"/>
  <c r="AR25" i="208" s="1"/>
  <c r="AQ26" i="208"/>
  <c r="AR26" i="208" s="1"/>
  <c r="AQ31" i="208"/>
  <c r="AQ32" i="208"/>
  <c r="AR32" i="208" s="1"/>
  <c r="AQ40" i="208"/>
  <c r="AR40" i="208" s="1"/>
  <c r="AQ47" i="208"/>
  <c r="AQ55" i="208"/>
  <c r="AQ93" i="208"/>
  <c r="AR93" i="208" s="1"/>
  <c r="AQ97" i="208"/>
  <c r="AR97" i="208" s="1"/>
  <c r="AQ27" i="208"/>
  <c r="AR27" i="208" s="1"/>
  <c r="AR47" i="208"/>
  <c r="AR55" i="208"/>
  <c r="AQ61" i="208"/>
  <c r="AR61" i="208" s="1"/>
  <c r="AQ74" i="208"/>
  <c r="AR74" i="208" s="1"/>
  <c r="AQ76" i="208"/>
  <c r="AR76" i="208" s="1"/>
  <c r="AQ24" i="208"/>
  <c r="AR24" i="208" s="1"/>
  <c r="AQ60" i="208"/>
  <c r="AR60" i="208" s="1"/>
  <c r="AR67" i="208"/>
  <c r="AQ72" i="208"/>
  <c r="AR72" i="208" s="1"/>
  <c r="AQ94" i="208"/>
  <c r="AR94" i="208" s="1"/>
  <c r="AQ59" i="208"/>
  <c r="AR59" i="208" s="1"/>
  <c r="AQ71" i="208"/>
  <c r="AR71" i="208" s="1"/>
  <c r="AQ75" i="208"/>
  <c r="AR75" i="208" s="1"/>
  <c r="AQ37" i="208"/>
  <c r="AR37" i="208" s="1"/>
  <c r="AQ43" i="208"/>
  <c r="AR43" i="208" s="1"/>
  <c r="AQ48" i="208"/>
  <c r="AR48" i="208" s="1"/>
  <c r="AQ58" i="208"/>
  <c r="AR58" i="208" s="1"/>
  <c r="AQ65" i="208"/>
  <c r="AR65" i="208" s="1"/>
  <c r="AQ70" i="208"/>
  <c r="AR78" i="208"/>
  <c r="AQ92" i="208"/>
  <c r="AR92" i="208" s="1"/>
  <c r="AQ63" i="208"/>
  <c r="AR63" i="208" s="1"/>
  <c r="AQ39" i="208"/>
  <c r="AR39" i="208" s="1"/>
  <c r="AQ46" i="208"/>
  <c r="AR46" i="208" s="1"/>
  <c r="AQ51" i="208"/>
  <c r="AR51" i="208" s="1"/>
  <c r="AQ52" i="208"/>
  <c r="AR52" i="208" s="1"/>
  <c r="AQ81" i="208"/>
  <c r="AR81" i="208" s="1"/>
  <c r="AQ87" i="208"/>
  <c r="AR87" i="208" s="1"/>
  <c r="AQ28" i="208"/>
  <c r="AR28" i="208" s="1"/>
  <c r="AZ17" i="209"/>
  <c r="BA17" i="209" s="1"/>
  <c r="AZ26" i="209"/>
  <c r="BA26" i="209" s="1"/>
  <c r="AZ27" i="209"/>
  <c r="BA27" i="209" s="1"/>
  <c r="AZ37" i="209"/>
  <c r="BA37" i="209" s="1"/>
  <c r="AZ40" i="209"/>
  <c r="BA40" i="209" s="1"/>
  <c r="AZ45" i="209"/>
  <c r="BA45" i="209" s="1"/>
  <c r="AZ55" i="209"/>
  <c r="BA55" i="209" s="1"/>
  <c r="AZ63" i="209"/>
  <c r="BA63" i="209" s="1"/>
  <c r="AZ65" i="209"/>
  <c r="BA66" i="209"/>
  <c r="AZ75" i="209"/>
  <c r="AZ83" i="209"/>
  <c r="BA83" i="209" s="1"/>
  <c r="AZ11" i="209"/>
  <c r="AZ16" i="209"/>
  <c r="BA16" i="209" s="1"/>
  <c r="AZ12" i="209"/>
  <c r="BA12" i="209" s="1"/>
  <c r="AZ18" i="209"/>
  <c r="BA18" i="209" s="1"/>
  <c r="BA22" i="209"/>
  <c r="BA11" i="209"/>
  <c r="AZ21" i="209"/>
  <c r="BA21" i="209" s="1"/>
  <c r="AZ38" i="209"/>
  <c r="BA38" i="209" s="1"/>
  <c r="AZ43" i="209"/>
  <c r="BA43" i="209" s="1"/>
  <c r="AZ47" i="209"/>
  <c r="BA47" i="209" s="1"/>
  <c r="AZ69" i="209"/>
  <c r="BA69" i="209" s="1"/>
  <c r="AZ8" i="209"/>
  <c r="AZ19" i="209"/>
  <c r="BA19" i="209" s="1"/>
  <c r="AZ23" i="209"/>
  <c r="BA23" i="209" s="1"/>
  <c r="AZ56" i="209"/>
  <c r="BA56" i="209" s="1"/>
  <c r="AZ58" i="209"/>
  <c r="BA58" i="209" s="1"/>
  <c r="AZ62" i="209"/>
  <c r="BA62" i="209" s="1"/>
  <c r="AZ73" i="209"/>
  <c r="BA73" i="209" s="1"/>
  <c r="BA75" i="209"/>
  <c r="AZ77" i="209"/>
  <c r="BA77" i="209" s="1"/>
  <c r="AZ85" i="209"/>
  <c r="BA8" i="209"/>
  <c r="AZ35" i="209"/>
  <c r="BA35" i="209" s="1"/>
  <c r="AZ44" i="209"/>
  <c r="BA44" i="209" s="1"/>
  <c r="AZ60" i="209"/>
  <c r="BA60" i="209" s="1"/>
  <c r="AZ66" i="209"/>
  <c r="AZ79" i="209"/>
  <c r="BA79" i="209" s="1"/>
  <c r="AZ81" i="209"/>
  <c r="BA81" i="209" s="1"/>
  <c r="BA85" i="209"/>
  <c r="AZ95" i="209"/>
  <c r="BA95" i="209" s="1"/>
  <c r="AZ10" i="209"/>
  <c r="BA10" i="209" s="1"/>
  <c r="BA25" i="209"/>
  <c r="AZ29" i="209"/>
  <c r="BA29" i="209" s="1"/>
  <c r="AZ34" i="209"/>
  <c r="BA34" i="209" s="1"/>
  <c r="AZ42" i="209"/>
  <c r="BA42" i="209" s="1"/>
  <c r="AZ50" i="209"/>
  <c r="AZ52" i="209"/>
  <c r="BA52" i="209" s="1"/>
  <c r="AZ59" i="209"/>
  <c r="BA59" i="209" s="1"/>
  <c r="AZ89" i="209"/>
  <c r="BA89" i="209" s="1"/>
  <c r="AZ93" i="209"/>
  <c r="BA93" i="209" s="1"/>
  <c r="AZ15" i="209"/>
  <c r="BA15" i="209" s="1"/>
  <c r="AZ30" i="209"/>
  <c r="BA30" i="209" s="1"/>
  <c r="AZ49" i="209"/>
  <c r="BA49" i="209" s="1"/>
  <c r="BA50" i="209"/>
  <c r="AZ61" i="209"/>
  <c r="BA61" i="209" s="1"/>
  <c r="AZ64" i="209"/>
  <c r="BA64" i="209" s="1"/>
  <c r="AZ67" i="209"/>
  <c r="BA67" i="209" s="1"/>
  <c r="AZ82" i="209"/>
  <c r="BA82" i="209" s="1"/>
  <c r="AZ97" i="209"/>
  <c r="AZ14" i="209"/>
  <c r="BA14" i="209" s="1"/>
  <c r="AZ41" i="209"/>
  <c r="AZ53" i="209"/>
  <c r="BA53" i="209" s="1"/>
  <c r="AZ68" i="209"/>
  <c r="AZ70" i="209"/>
  <c r="BA70" i="209" s="1"/>
  <c r="AZ80" i="209"/>
  <c r="AZ84" i="209"/>
  <c r="BA84" i="209" s="1"/>
  <c r="AZ13" i="209"/>
  <c r="BA13" i="209" s="1"/>
  <c r="AZ22" i="209"/>
  <c r="AZ39" i="209"/>
  <c r="BA39" i="209" s="1"/>
  <c r="BA41" i="209"/>
  <c r="AZ9" i="209"/>
  <c r="BA9" i="209" s="1"/>
  <c r="AZ31" i="209"/>
  <c r="BA31" i="209" s="1"/>
  <c r="AZ32" i="209"/>
  <c r="BA32" i="209" s="1"/>
  <c r="AZ33" i="209"/>
  <c r="BA33" i="209" s="1"/>
  <c r="AZ71" i="209"/>
  <c r="BA71" i="209" s="1"/>
  <c r="AZ20" i="209"/>
  <c r="BA20" i="209" s="1"/>
  <c r="AZ36" i="209"/>
  <c r="BA36" i="209" s="1"/>
  <c r="AZ86" i="209"/>
  <c r="BA86" i="209" s="1"/>
  <c r="AZ87" i="209"/>
  <c r="BA87" i="209" s="1"/>
  <c r="AZ88" i="209"/>
  <c r="BA88" i="209" s="1"/>
  <c r="AZ96" i="209"/>
  <c r="BA96" i="209" s="1"/>
  <c r="AZ25" i="209"/>
  <c r="AZ51" i="209"/>
  <c r="BA51" i="209" s="1"/>
  <c r="AZ78" i="209"/>
  <c r="BA78" i="209" s="1"/>
  <c r="AZ91" i="209"/>
  <c r="BA91" i="209" s="1"/>
  <c r="AZ92" i="209"/>
  <c r="BA92" i="209" s="1"/>
  <c r="AZ94" i="209"/>
  <c r="BA94" i="209" s="1"/>
  <c r="BA97" i="209"/>
  <c r="AZ54" i="209"/>
  <c r="BA54" i="209" s="1"/>
  <c r="AZ46" i="209"/>
  <c r="BA46" i="209" s="1"/>
  <c r="AZ28" i="209"/>
  <c r="BA28" i="209" s="1"/>
  <c r="AZ74" i="209"/>
  <c r="BA74" i="209" s="1"/>
  <c r="BA68" i="209"/>
  <c r="BA65" i="209"/>
  <c r="AZ24" i="209"/>
  <c r="BA24" i="209" s="1"/>
  <c r="AZ48" i="209"/>
  <c r="BA48" i="209" s="1"/>
  <c r="AZ76" i="209"/>
  <c r="BA76" i="209" s="1"/>
  <c r="AZ90" i="209"/>
  <c r="BA90" i="209" s="1"/>
  <c r="AZ57" i="209"/>
  <c r="BA57" i="209" s="1"/>
  <c r="BA80" i="209"/>
  <c r="AZ72" i="209"/>
  <c r="BA72" i="209" s="1"/>
  <c r="AN81" i="214"/>
  <c r="AO81" i="214" s="1"/>
  <c r="AN76" i="214"/>
  <c r="AO76" i="214" s="1"/>
  <c r="AN70" i="214"/>
  <c r="AO70" i="214" s="1"/>
  <c r="AO42" i="214"/>
  <c r="AN41" i="214"/>
  <c r="AO41" i="214" s="1"/>
  <c r="AO25" i="214"/>
  <c r="AN22" i="214"/>
  <c r="AN21" i="214"/>
  <c r="AO21" i="214" s="1"/>
  <c r="AN20" i="214"/>
  <c r="AO20" i="214" s="1"/>
  <c r="AN63" i="214"/>
  <c r="AO63" i="214" s="1"/>
  <c r="AN56" i="214"/>
  <c r="AO56" i="214" s="1"/>
  <c r="AN55" i="214"/>
  <c r="AO55" i="214" s="1"/>
  <c r="AN54" i="214"/>
  <c r="AO54" i="214" s="1"/>
  <c r="AN43" i="214"/>
  <c r="AO43" i="214" s="1"/>
  <c r="AN42" i="214"/>
  <c r="AO28" i="214"/>
  <c r="AN27" i="214"/>
  <c r="AO27" i="214" s="1"/>
  <c r="AN26" i="214"/>
  <c r="AO26" i="214" s="1"/>
  <c r="AN25" i="214"/>
  <c r="AN24" i="214"/>
  <c r="AO24" i="214" s="1"/>
  <c r="AN23" i="214"/>
  <c r="AO23" i="214" s="1"/>
  <c r="AN80" i="214"/>
  <c r="AO80" i="214" s="1"/>
  <c r="AN75" i="214"/>
  <c r="AO75" i="214" s="1"/>
  <c r="AN69" i="214"/>
  <c r="AO69" i="214" s="1"/>
  <c r="AN52" i="214"/>
  <c r="AO52" i="214" s="1"/>
  <c r="AN39" i="214"/>
  <c r="AO39" i="214" s="1"/>
  <c r="AN18" i="214"/>
  <c r="AO18" i="214" s="1"/>
  <c r="AN17" i="214"/>
  <c r="AN16" i="214"/>
  <c r="AN15" i="214"/>
  <c r="AN13" i="214"/>
  <c r="AN11" i="214"/>
  <c r="AN9" i="214"/>
  <c r="AO9" i="214" s="1"/>
  <c r="AN91" i="214"/>
  <c r="AO91" i="214" s="1"/>
  <c r="AN90" i="214"/>
  <c r="AO90" i="214" s="1"/>
  <c r="AN82" i="214"/>
  <c r="AO82" i="214" s="1"/>
  <c r="AN79" i="214"/>
  <c r="AO79" i="214" s="1"/>
  <c r="AN66" i="214"/>
  <c r="AO66" i="214" s="1"/>
  <c r="AN59" i="214"/>
  <c r="AN48" i="214"/>
  <c r="AO48" i="214" s="1"/>
  <c r="AN44" i="214"/>
  <c r="AO44" i="214" s="1"/>
  <c r="AN33" i="214"/>
  <c r="AO33" i="214" s="1"/>
  <c r="AN92" i="214"/>
  <c r="AO92" i="214" s="1"/>
  <c r="AN67" i="214"/>
  <c r="AO67" i="214" s="1"/>
  <c r="AN38" i="214"/>
  <c r="AO38" i="214" s="1"/>
  <c r="AN34" i="214"/>
  <c r="AO34" i="214" s="1"/>
  <c r="AO22" i="214"/>
  <c r="AO15" i="214"/>
  <c r="AN10" i="214"/>
  <c r="AO10" i="214" s="1"/>
  <c r="AN93" i="214"/>
  <c r="AO93" i="214" s="1"/>
  <c r="AN60" i="214"/>
  <c r="AO60" i="214" s="1"/>
  <c r="AN53" i="214"/>
  <c r="AO53" i="214" s="1"/>
  <c r="AN49" i="214"/>
  <c r="AO49" i="214" s="1"/>
  <c r="AN35" i="214"/>
  <c r="AO35" i="214" s="1"/>
  <c r="AN30" i="214"/>
  <c r="AO30" i="214" s="1"/>
  <c r="AN19" i="214"/>
  <c r="AO19" i="214" s="1"/>
  <c r="AN97" i="214"/>
  <c r="AO97" i="214" s="1"/>
  <c r="AO87" i="214"/>
  <c r="AN86" i="214"/>
  <c r="AO86" i="214" s="1"/>
  <c r="AN78" i="214"/>
  <c r="AO78" i="214" s="1"/>
  <c r="AN61" i="214"/>
  <c r="AO61" i="214" s="1"/>
  <c r="AN46" i="214"/>
  <c r="AO46" i="214" s="1"/>
  <c r="AN28" i="214"/>
  <c r="AO8" i="214"/>
  <c r="AN88" i="214"/>
  <c r="AO88" i="214" s="1"/>
  <c r="AN65" i="214"/>
  <c r="AO65" i="214" s="1"/>
  <c r="AN47" i="214"/>
  <c r="AO47" i="214" s="1"/>
  <c r="AN40" i="214"/>
  <c r="AO40" i="214" s="1"/>
  <c r="AN37" i="214"/>
  <c r="AO37" i="214" s="1"/>
  <c r="AO14" i="214"/>
  <c r="AN89" i="214"/>
  <c r="AO89" i="214" s="1"/>
  <c r="AN73" i="214"/>
  <c r="AO73" i="214" s="1"/>
  <c r="AN62" i="214"/>
  <c r="AO62" i="214" s="1"/>
  <c r="AO59" i="214"/>
  <c r="AN32" i="214"/>
  <c r="AO32" i="214" s="1"/>
  <c r="AN29" i="214"/>
  <c r="AO29" i="214" s="1"/>
  <c r="AN14" i="214"/>
  <c r="AN98" i="214"/>
  <c r="AO98" i="214" s="1"/>
  <c r="AN85" i="214"/>
  <c r="AN77" i="214"/>
  <c r="AO77" i="214" s="1"/>
  <c r="AN64" i="214"/>
  <c r="AO64" i="214" s="1"/>
  <c r="AN51" i="214"/>
  <c r="AO51" i="214" s="1"/>
  <c r="AN96" i="214"/>
  <c r="AO96" i="214" s="1"/>
  <c r="AO16" i="214"/>
  <c r="AN83" i="214"/>
  <c r="AO83" i="214" s="1"/>
  <c r="AN68" i="214"/>
  <c r="AO68" i="214" s="1"/>
  <c r="AN57" i="214"/>
  <c r="AO57" i="214" s="1"/>
  <c r="AN94" i="214"/>
  <c r="AO94" i="214" s="1"/>
  <c r="AN72" i="214"/>
  <c r="AO72" i="214" s="1"/>
  <c r="AN31" i="214"/>
  <c r="AO31" i="214" s="1"/>
  <c r="AN12" i="214"/>
  <c r="AO12" i="214" s="1"/>
  <c r="AN8" i="214"/>
  <c r="AN74" i="214"/>
  <c r="AO74" i="214" s="1"/>
  <c r="AN50" i="214"/>
  <c r="AO50" i="214" s="1"/>
  <c r="AN84" i="214"/>
  <c r="AO84" i="214" s="1"/>
  <c r="AN95" i="214"/>
  <c r="AO95" i="214" s="1"/>
  <c r="AN71" i="214"/>
  <c r="AO71" i="214" s="1"/>
  <c r="AN58" i="214"/>
  <c r="AO58" i="214" s="1"/>
  <c r="AO17" i="214"/>
  <c r="AO13" i="214"/>
  <c r="AO11" i="214"/>
  <c r="AO85" i="214"/>
  <c r="AN87" i="214"/>
  <c r="AN45" i="214"/>
  <c r="AO45" i="214" s="1"/>
  <c r="AN36" i="214"/>
  <c r="AO36" i="214" s="1"/>
  <c r="AH91" i="215"/>
  <c r="AI91" i="215" s="1"/>
  <c r="AH86" i="215"/>
  <c r="AI86" i="215" s="1"/>
  <c r="AH68" i="215"/>
  <c r="AI68" i="215" s="1"/>
  <c r="AH66" i="215"/>
  <c r="AI66" i="215" s="1"/>
  <c r="AH63" i="215"/>
  <c r="AI63" i="215" s="1"/>
  <c r="AH31" i="215"/>
  <c r="AI31" i="215" s="1"/>
  <c r="AH30" i="215"/>
  <c r="AI30" i="215" s="1"/>
  <c r="AH20" i="215"/>
  <c r="AI20" i="215" s="1"/>
  <c r="AH97" i="215"/>
  <c r="AI97" i="215" s="1"/>
  <c r="AH79" i="215"/>
  <c r="AI79" i="215" s="1"/>
  <c r="AH78" i="215"/>
  <c r="AI78" i="215" s="1"/>
  <c r="AH62" i="215"/>
  <c r="AI62" i="215" s="1"/>
  <c r="AH32" i="215"/>
  <c r="AI32" i="215" s="1"/>
  <c r="AH98" i="215"/>
  <c r="AI98" i="215" s="1"/>
  <c r="AH92" i="215"/>
  <c r="AI92" i="215" s="1"/>
  <c r="AH87" i="215"/>
  <c r="AI87" i="215" s="1"/>
  <c r="AH80" i="215"/>
  <c r="AI80" i="215" s="1"/>
  <c r="AH71" i="215"/>
  <c r="AI71" i="215" s="1"/>
  <c r="AH70" i="215"/>
  <c r="AI70" i="215" s="1"/>
  <c r="AH69" i="215"/>
  <c r="AI69" i="215" s="1"/>
  <c r="AH61" i="215"/>
  <c r="AI61" i="215" s="1"/>
  <c r="AH33" i="215"/>
  <c r="AI33" i="215" s="1"/>
  <c r="AH21" i="215"/>
  <c r="AI21" i="215" s="1"/>
  <c r="AH90" i="215"/>
  <c r="AI90" i="215" s="1"/>
  <c r="AH75" i="215"/>
  <c r="AI75" i="215" s="1"/>
  <c r="AH55" i="215"/>
  <c r="AI55" i="215" s="1"/>
  <c r="AH54" i="215"/>
  <c r="AI54" i="215" s="1"/>
  <c r="AH53" i="215"/>
  <c r="AI53" i="215" s="1"/>
  <c r="AH47" i="215"/>
  <c r="AI47" i="215" s="1"/>
  <c r="AH46" i="215"/>
  <c r="AI46" i="215" s="1"/>
  <c r="AH45" i="215"/>
  <c r="AI45" i="215" s="1"/>
  <c r="AH44" i="215"/>
  <c r="AI44" i="215" s="1"/>
  <c r="AH28" i="215"/>
  <c r="AI28" i="215" s="1"/>
  <c r="AH27" i="215"/>
  <c r="AI27" i="215" s="1"/>
  <c r="AH18" i="215"/>
  <c r="AI18" i="215" s="1"/>
  <c r="AH96" i="215"/>
  <c r="AI96" i="215" s="1"/>
  <c r="AH85" i="215"/>
  <c r="AI85" i="215" s="1"/>
  <c r="AH77" i="215"/>
  <c r="AI77" i="215" s="1"/>
  <c r="AH76" i="215"/>
  <c r="AI76" i="215" s="1"/>
  <c r="AH67" i="215"/>
  <c r="AI67" i="215" s="1"/>
  <c r="AH65" i="215"/>
  <c r="AI65" i="215" s="1"/>
  <c r="AH64" i="215"/>
  <c r="AI64" i="215" s="1"/>
  <c r="AH89" i="215"/>
  <c r="AI89" i="215" s="1"/>
  <c r="AH82" i="215"/>
  <c r="AI82" i="215" s="1"/>
  <c r="AH72" i="215"/>
  <c r="AI72" i="215" s="1"/>
  <c r="AH50" i="215"/>
  <c r="AI50" i="215" s="1"/>
  <c r="AH36" i="215"/>
  <c r="AI36" i="215" s="1"/>
  <c r="AH17" i="215"/>
  <c r="AI17" i="215" s="1"/>
  <c r="AH56" i="215"/>
  <c r="AI56" i="215" s="1"/>
  <c r="AH41" i="215"/>
  <c r="AI41" i="215" s="1"/>
  <c r="AH23" i="215"/>
  <c r="AI23" i="215" s="1"/>
  <c r="AH15" i="215"/>
  <c r="AI15" i="215" s="1"/>
  <c r="AH10" i="215"/>
  <c r="AI10" i="215" s="1"/>
  <c r="AH94" i="215"/>
  <c r="AI94" i="215" s="1"/>
  <c r="AH51" i="215"/>
  <c r="AI51" i="215" s="1"/>
  <c r="AH37" i="215"/>
  <c r="AI37" i="215" s="1"/>
  <c r="AH34" i="215"/>
  <c r="AI34" i="215" s="1"/>
  <c r="AH60" i="215"/>
  <c r="AI60" i="215" s="1"/>
  <c r="AH57" i="215"/>
  <c r="AI57" i="215" s="1"/>
  <c r="AH42" i="215"/>
  <c r="AI42" i="215" s="1"/>
  <c r="AH52" i="215"/>
  <c r="AI52" i="215" s="1"/>
  <c r="AH38" i="215"/>
  <c r="AI38" i="215" s="1"/>
  <c r="AH88" i="215"/>
  <c r="AI88" i="215" s="1"/>
  <c r="AH83" i="215"/>
  <c r="AI83" i="215" s="1"/>
  <c r="AH73" i="215"/>
  <c r="AI73" i="215" s="1"/>
  <c r="AH43" i="215"/>
  <c r="AI43" i="215" s="1"/>
  <c r="AH95" i="215"/>
  <c r="AI95" i="215" s="1"/>
  <c r="AH81" i="215"/>
  <c r="AI81" i="215" s="1"/>
  <c r="AH58" i="215"/>
  <c r="AI58" i="215" s="1"/>
  <c r="AH48" i="215"/>
  <c r="AI48" i="215" s="1"/>
  <c r="AH39" i="215"/>
  <c r="AI39" i="215" s="1"/>
  <c r="AH29" i="215"/>
  <c r="AI29" i="215" s="1"/>
  <c r="AH22" i="215"/>
  <c r="AI22" i="215" s="1"/>
  <c r="AH16" i="215"/>
  <c r="AI16" i="215" s="1"/>
  <c r="AH84" i="215"/>
  <c r="AI84" i="215" s="1"/>
  <c r="AH74" i="215"/>
  <c r="AI74" i="215" s="1"/>
  <c r="AH49" i="215"/>
  <c r="AI49" i="215" s="1"/>
  <c r="AH59" i="215"/>
  <c r="AI59" i="215" s="1"/>
  <c r="AH40" i="215"/>
  <c r="AI40" i="215" s="1"/>
  <c r="AH26" i="215"/>
  <c r="AI26" i="215" s="1"/>
  <c r="AH12" i="215"/>
  <c r="AI12" i="215" s="1"/>
  <c r="AH35" i="215"/>
  <c r="AI35" i="215" s="1"/>
  <c r="AH24" i="215"/>
  <c r="AI24" i="215" s="1"/>
  <c r="AH19" i="215"/>
  <c r="AI19" i="215" s="1"/>
  <c r="AH14" i="215"/>
  <c r="AI14" i="215" s="1"/>
  <c r="AH9" i="215"/>
  <c r="AI9" i="215" s="1"/>
  <c r="AH93" i="215"/>
  <c r="AI93" i="215" s="1"/>
  <c r="AH11" i="215"/>
  <c r="AI11" i="215" s="1"/>
  <c r="AH13" i="215"/>
  <c r="AI13" i="215" s="1"/>
  <c r="AH25" i="215"/>
  <c r="AI25" i="215" s="1"/>
  <c r="AH8" i="215"/>
  <c r="AI8" i="215" s="1"/>
  <c r="AW98" i="215"/>
  <c r="AX98" i="215" s="1"/>
  <c r="AW94" i="215"/>
  <c r="AX94" i="215" s="1"/>
  <c r="AW91" i="215"/>
  <c r="AX91" i="215" s="1"/>
  <c r="AW73" i="215"/>
  <c r="AX73" i="215" s="1"/>
  <c r="AW67" i="215"/>
  <c r="AX67" i="215" s="1"/>
  <c r="AW50" i="215"/>
  <c r="AX50" i="215" s="1"/>
  <c r="AW37" i="215"/>
  <c r="AW30" i="215"/>
  <c r="AX30" i="215" s="1"/>
  <c r="AW27" i="215"/>
  <c r="AX27" i="215" s="1"/>
  <c r="AX17" i="215"/>
  <c r="AW14" i="215"/>
  <c r="AW11" i="215"/>
  <c r="AX11" i="215" s="1"/>
  <c r="AW79" i="215"/>
  <c r="AX79" i="215" s="1"/>
  <c r="AW76" i="215"/>
  <c r="AX76" i="215" s="1"/>
  <c r="AW63" i="215"/>
  <c r="AX63" i="215" s="1"/>
  <c r="AW60" i="215"/>
  <c r="AX60" i="215" s="1"/>
  <c r="AW56" i="215"/>
  <c r="AX56" i="215" s="1"/>
  <c r="AW33" i="215"/>
  <c r="AX33" i="215" s="1"/>
  <c r="AW23" i="215"/>
  <c r="AX23" i="215" s="1"/>
  <c r="AW20" i="215"/>
  <c r="AX20" i="215" s="1"/>
  <c r="AW17" i="215"/>
  <c r="AW97" i="215"/>
  <c r="AX97" i="215" s="1"/>
  <c r="AW90" i="215"/>
  <c r="AX90" i="215" s="1"/>
  <c r="AW86" i="215"/>
  <c r="AX86" i="215" s="1"/>
  <c r="AW83" i="215"/>
  <c r="AX83" i="215" s="1"/>
  <c r="AW72" i="215"/>
  <c r="AX72" i="215" s="1"/>
  <c r="AW66" i="215"/>
  <c r="AX66" i="215" s="1"/>
  <c r="AW53" i="215"/>
  <c r="AX53" i="215" s="1"/>
  <c r="AW46" i="215"/>
  <c r="AX46" i="215" s="1"/>
  <c r="AW43" i="215"/>
  <c r="AX43" i="215" s="1"/>
  <c r="AX39" i="215"/>
  <c r="AW26" i="215"/>
  <c r="AX26" i="215" s="1"/>
  <c r="AW10" i="215"/>
  <c r="AX10" i="215" s="1"/>
  <c r="AW80" i="215"/>
  <c r="AX80" i="215" s="1"/>
  <c r="AW77" i="215"/>
  <c r="AX77" i="215" s="1"/>
  <c r="AX70" i="215"/>
  <c r="AW61" i="215"/>
  <c r="AX61" i="215" s="1"/>
  <c r="AW54" i="215"/>
  <c r="AW51" i="215"/>
  <c r="AX51" i="215" s="1"/>
  <c r="AW34" i="215"/>
  <c r="AX34" i="215" s="1"/>
  <c r="AW21" i="215"/>
  <c r="AW87" i="215"/>
  <c r="AX87" i="215" s="1"/>
  <c r="AW84" i="215"/>
  <c r="AX84" i="215" s="1"/>
  <c r="AW70" i="215"/>
  <c r="AW57" i="215"/>
  <c r="AX57" i="215" s="1"/>
  <c r="AW47" i="215"/>
  <c r="AX47" i="215" s="1"/>
  <c r="AW44" i="215"/>
  <c r="AX44" i="215" s="1"/>
  <c r="AW40" i="215"/>
  <c r="AX40" i="215" s="1"/>
  <c r="AX37" i="215"/>
  <c r="AX14" i="215"/>
  <c r="AW93" i="215"/>
  <c r="AW78" i="215"/>
  <c r="AW59" i="215"/>
  <c r="AX59" i="215" s="1"/>
  <c r="AW13" i="215"/>
  <c r="AX13" i="215" s="1"/>
  <c r="AX85" i="215"/>
  <c r="AW65" i="215"/>
  <c r="AX65" i="215" s="1"/>
  <c r="AW52" i="215"/>
  <c r="AX52" i="215" s="1"/>
  <c r="AW25" i="215"/>
  <c r="AX25" i="215" s="1"/>
  <c r="AW19" i="215"/>
  <c r="AX19" i="215" s="1"/>
  <c r="AW85" i="215"/>
  <c r="AW71" i="215"/>
  <c r="AX71" i="215" s="1"/>
  <c r="AW58" i="215"/>
  <c r="AX58" i="215" s="1"/>
  <c r="AW45" i="215"/>
  <c r="AX45" i="215" s="1"/>
  <c r="AW38" i="215"/>
  <c r="AX38" i="215" s="1"/>
  <c r="AW92" i="215"/>
  <c r="AX92" i="215" s="1"/>
  <c r="AW64" i="215"/>
  <c r="AX64" i="215" s="1"/>
  <c r="AW31" i="215"/>
  <c r="AX31" i="215" s="1"/>
  <c r="AW24" i="215"/>
  <c r="AX24" i="215" s="1"/>
  <c r="AW18" i="215"/>
  <c r="AX18" i="215" s="1"/>
  <c r="AW12" i="215"/>
  <c r="AX12" i="215" s="1"/>
  <c r="AW69" i="215"/>
  <c r="AX69" i="215" s="1"/>
  <c r="AW49" i="215"/>
  <c r="AX49" i="215" s="1"/>
  <c r="AW36" i="215"/>
  <c r="AX36" i="215" s="1"/>
  <c r="AW16" i="215"/>
  <c r="AX16" i="215" s="1"/>
  <c r="AW96" i="215"/>
  <c r="AX96" i="215" s="1"/>
  <c r="AW89" i="215"/>
  <c r="AX89" i="215" s="1"/>
  <c r="AW82" i="215"/>
  <c r="AX82" i="215" s="1"/>
  <c r="AW75" i="215"/>
  <c r="AX75" i="215" s="1"/>
  <c r="AW62" i="215"/>
  <c r="AX62" i="215" s="1"/>
  <c r="AW42" i="215"/>
  <c r="AX42" i="215" s="1"/>
  <c r="AW29" i="215"/>
  <c r="AX29" i="215" s="1"/>
  <c r="AW22" i="215"/>
  <c r="AX22" i="215" s="1"/>
  <c r="AW55" i="215"/>
  <c r="AX55" i="215" s="1"/>
  <c r="AW48" i="215"/>
  <c r="AX48" i="215" s="1"/>
  <c r="AW9" i="215"/>
  <c r="AX9" i="215" s="1"/>
  <c r="AW95" i="215"/>
  <c r="AX54" i="215"/>
  <c r="AW41" i="215"/>
  <c r="AW28" i="215"/>
  <c r="AX28" i="215" s="1"/>
  <c r="AX21" i="215"/>
  <c r="AW15" i="215"/>
  <c r="AW8" i="215"/>
  <c r="AX8" i="215" s="1"/>
  <c r="AX93" i="215"/>
  <c r="AX78" i="215"/>
  <c r="AW39" i="215"/>
  <c r="AW32" i="215"/>
  <c r="AX32" i="215" s="1"/>
  <c r="AW74" i="215"/>
  <c r="AX74" i="215" s="1"/>
  <c r="AW68" i="215"/>
  <c r="AX68" i="215" s="1"/>
  <c r="AX41" i="215"/>
  <c r="AW35" i="215"/>
  <c r="AX35" i="215" s="1"/>
  <c r="AX95" i="215"/>
  <c r="AW88" i="215"/>
  <c r="AX88" i="215" s="1"/>
  <c r="AX15" i="215"/>
  <c r="AW81" i="215"/>
  <c r="AX81" i="215" s="1"/>
  <c r="AQ88" i="216"/>
  <c r="AR88" i="216" s="1"/>
  <c r="AQ81" i="216"/>
  <c r="AR81" i="216" s="1"/>
  <c r="AQ39" i="216"/>
  <c r="AR39" i="216" s="1"/>
  <c r="AQ31" i="216"/>
  <c r="AR31" i="216" s="1"/>
  <c r="AQ30" i="216"/>
  <c r="AR30" i="216" s="1"/>
  <c r="AQ29" i="216"/>
  <c r="AR29" i="216" s="1"/>
  <c r="AQ28" i="216"/>
  <c r="AR28" i="216" s="1"/>
  <c r="AQ27" i="216"/>
  <c r="AR27" i="216" s="1"/>
  <c r="AQ26" i="216"/>
  <c r="AR26" i="216" s="1"/>
  <c r="AQ16" i="216"/>
  <c r="AR16" i="216" s="1"/>
  <c r="AQ98" i="216"/>
  <c r="AR98" i="216" s="1"/>
  <c r="AR97" i="216"/>
  <c r="AQ87" i="216"/>
  <c r="AR87" i="216" s="1"/>
  <c r="AQ80" i="216"/>
  <c r="AR80" i="216" s="1"/>
  <c r="AQ73" i="216"/>
  <c r="AR73" i="216" s="1"/>
  <c r="AQ66" i="216"/>
  <c r="AR66" i="216" s="1"/>
  <c r="AQ65" i="216"/>
  <c r="AR65" i="216" s="1"/>
  <c r="AR62" i="216"/>
  <c r="AQ61" i="216"/>
  <c r="AR61" i="216" s="1"/>
  <c r="AQ38" i="216"/>
  <c r="AR38" i="216" s="1"/>
  <c r="AQ97" i="216"/>
  <c r="AR86" i="216"/>
  <c r="AQ89" i="216"/>
  <c r="AR89" i="216" s="1"/>
  <c r="AR82" i="216"/>
  <c r="AQ59" i="216"/>
  <c r="AR59" i="216" s="1"/>
  <c r="AQ52" i="216"/>
  <c r="AR52" i="216" s="1"/>
  <c r="AQ51" i="216"/>
  <c r="AR51" i="216" s="1"/>
  <c r="AQ50" i="216"/>
  <c r="AR50" i="216" s="1"/>
  <c r="AQ49" i="216"/>
  <c r="AR49" i="216" s="1"/>
  <c r="AQ48" i="216"/>
  <c r="AR48" i="216" s="1"/>
  <c r="AQ47" i="216"/>
  <c r="AR47" i="216" s="1"/>
  <c r="AQ96" i="216"/>
  <c r="AR96" i="216" s="1"/>
  <c r="AQ90" i="216"/>
  <c r="AQ85" i="216"/>
  <c r="AR85" i="216" s="1"/>
  <c r="AQ84" i="216"/>
  <c r="AR84" i="216" s="1"/>
  <c r="AQ78" i="216"/>
  <c r="AQ11" i="216"/>
  <c r="AR11" i="216" s="1"/>
  <c r="AQ10" i="216"/>
  <c r="AR10" i="216" s="1"/>
  <c r="AQ9" i="216"/>
  <c r="AQ8" i="216"/>
  <c r="AR8" i="216" s="1"/>
  <c r="AQ86" i="216"/>
  <c r="AQ79" i="216"/>
  <c r="AR79" i="216" s="1"/>
  <c r="AQ72" i="216"/>
  <c r="AR72" i="216" s="1"/>
  <c r="AQ69" i="216"/>
  <c r="AR69" i="216" s="1"/>
  <c r="AQ62" i="216"/>
  <c r="AQ45" i="216"/>
  <c r="AR45" i="216" s="1"/>
  <c r="AQ36" i="216"/>
  <c r="AR36" i="216" s="1"/>
  <c r="AQ35" i="216"/>
  <c r="AR35" i="216" s="1"/>
  <c r="AQ34" i="216"/>
  <c r="AR34" i="216" s="1"/>
  <c r="AQ33" i="216"/>
  <c r="AR33" i="216" s="1"/>
  <c r="AQ32" i="216"/>
  <c r="AR32" i="216" s="1"/>
  <c r="AQ63" i="216"/>
  <c r="AR63" i="216" s="1"/>
  <c r="AQ56" i="216"/>
  <c r="AR56" i="216" s="1"/>
  <c r="AQ40" i="216"/>
  <c r="AR40" i="216" s="1"/>
  <c r="AQ91" i="216"/>
  <c r="AR91" i="216" s="1"/>
  <c r="AQ94" i="216"/>
  <c r="AR94" i="216" s="1"/>
  <c r="AQ83" i="216"/>
  <c r="AR83" i="216" s="1"/>
  <c r="AQ77" i="216"/>
  <c r="AR77" i="216" s="1"/>
  <c r="AQ58" i="216"/>
  <c r="AR58" i="216" s="1"/>
  <c r="AQ21" i="216"/>
  <c r="AQ20" i="216"/>
  <c r="AR20" i="216" s="1"/>
  <c r="AQ19" i="216"/>
  <c r="AR19" i="216" s="1"/>
  <c r="AQ18" i="216"/>
  <c r="AQ17" i="216"/>
  <c r="AQ14" i="216"/>
  <c r="AR14" i="216" s="1"/>
  <c r="AQ13" i="216"/>
  <c r="AQ95" i="216"/>
  <c r="AR95" i="216" s="1"/>
  <c r="AR90" i="216"/>
  <c r="AR78" i="216"/>
  <c r="AQ68" i="216"/>
  <c r="AR68" i="216" s="1"/>
  <c r="AQ55" i="216"/>
  <c r="AR55" i="216" s="1"/>
  <c r="AQ44" i="216"/>
  <c r="AR44" i="216" s="1"/>
  <c r="AQ37" i="216"/>
  <c r="AR37" i="216" s="1"/>
  <c r="AQ12" i="216"/>
  <c r="AR12" i="216" s="1"/>
  <c r="AR9" i="216"/>
  <c r="AQ24" i="216"/>
  <c r="AR24" i="216" s="1"/>
  <c r="AQ42" i="216"/>
  <c r="AR42" i="216" s="1"/>
  <c r="AQ75" i="216"/>
  <c r="AR75" i="216" s="1"/>
  <c r="AQ57" i="216"/>
  <c r="AR57" i="216" s="1"/>
  <c r="AQ25" i="216"/>
  <c r="AR25" i="216" s="1"/>
  <c r="AQ92" i="216"/>
  <c r="AR92" i="216" s="1"/>
  <c r="AQ82" i="216"/>
  <c r="AQ64" i="216"/>
  <c r="AR64" i="216" s="1"/>
  <c r="AQ53" i="216"/>
  <c r="AR53" i="216" s="1"/>
  <c r="AQ22" i="216"/>
  <c r="AR22" i="216" s="1"/>
  <c r="AR18" i="216"/>
  <c r="AQ71" i="216"/>
  <c r="AR71" i="216" s="1"/>
  <c r="AQ67" i="216"/>
  <c r="AR67" i="216" s="1"/>
  <c r="AR23" i="216"/>
  <c r="AQ43" i="216"/>
  <c r="AR43" i="216" s="1"/>
  <c r="AQ23" i="216"/>
  <c r="AQ76" i="216"/>
  <c r="AR76" i="216" s="1"/>
  <c r="AQ60" i="216"/>
  <c r="AR60" i="216" s="1"/>
  <c r="AQ41" i="216"/>
  <c r="AR41" i="216" s="1"/>
  <c r="AQ93" i="216"/>
  <c r="AR93" i="216" s="1"/>
  <c r="AQ74" i="216"/>
  <c r="AR74" i="216" s="1"/>
  <c r="AQ54" i="216"/>
  <c r="AR54" i="216" s="1"/>
  <c r="AR21" i="216"/>
  <c r="AR17" i="216"/>
  <c r="AQ15" i="216"/>
  <c r="AR15" i="216" s="1"/>
  <c r="AR13" i="216"/>
  <c r="AQ70" i="216"/>
  <c r="AR70" i="216" s="1"/>
  <c r="AQ46" i="216"/>
  <c r="AR46" i="216" s="1"/>
  <c r="AK76" i="217"/>
  <c r="AK74" i="217"/>
  <c r="AL74" i="217" s="1"/>
  <c r="AK73" i="217"/>
  <c r="AL73" i="217" s="1"/>
  <c r="AK65" i="217"/>
  <c r="AK64" i="217"/>
  <c r="AL64" i="217" s="1"/>
  <c r="AK57" i="217"/>
  <c r="AL57" i="217" s="1"/>
  <c r="AK56" i="217"/>
  <c r="AK45" i="217"/>
  <c r="AK30" i="217"/>
  <c r="AL29" i="217"/>
  <c r="AL21" i="217"/>
  <c r="AL20" i="217"/>
  <c r="AK72" i="217"/>
  <c r="AL72" i="217" s="1"/>
  <c r="AK71" i="217"/>
  <c r="AK70" i="217"/>
  <c r="AK54" i="217"/>
  <c r="AL53" i="217"/>
  <c r="AK43" i="217"/>
  <c r="AL43" i="217" s="1"/>
  <c r="AL42" i="217"/>
  <c r="AL39" i="217"/>
  <c r="AK19" i="217"/>
  <c r="AK97" i="217"/>
  <c r="AL97" i="217" s="1"/>
  <c r="AL93" i="217"/>
  <c r="AK91" i="217"/>
  <c r="AL91" i="217" s="1"/>
  <c r="AK81" i="217"/>
  <c r="AL81" i="217" s="1"/>
  <c r="AK79" i="217"/>
  <c r="AL79" i="217" s="1"/>
  <c r="AK63" i="217"/>
  <c r="AL63" i="217" s="1"/>
  <c r="AK47" i="217"/>
  <c r="AK46" i="217"/>
  <c r="AK98" i="217"/>
  <c r="AL98" i="217" s="1"/>
  <c r="AK93" i="217"/>
  <c r="AK92" i="217"/>
  <c r="AL92" i="217" s="1"/>
  <c r="AK80" i="217"/>
  <c r="AL80" i="217" s="1"/>
  <c r="AL71" i="217"/>
  <c r="AL52" i="217"/>
  <c r="AL51" i="217"/>
  <c r="AL50" i="217"/>
  <c r="AK48" i="217"/>
  <c r="AL48" i="217" s="1"/>
  <c r="AK40" i="217"/>
  <c r="AL40" i="217" s="1"/>
  <c r="AK20" i="217"/>
  <c r="AK83" i="217"/>
  <c r="AL83" i="217" s="1"/>
  <c r="AK82" i="217"/>
  <c r="AL82" i="217" s="1"/>
  <c r="AK75" i="217"/>
  <c r="AL75" i="217" s="1"/>
  <c r="AK52" i="217"/>
  <c r="AK51" i="217"/>
  <c r="AK50" i="217"/>
  <c r="AK49" i="217"/>
  <c r="AL49" i="217" s="1"/>
  <c r="AK89" i="217"/>
  <c r="AL89" i="217" s="1"/>
  <c r="AK88" i="217"/>
  <c r="AL88" i="217" s="1"/>
  <c r="AK69" i="217"/>
  <c r="AL69" i="217" s="1"/>
  <c r="AK62" i="217"/>
  <c r="AK59" i="217"/>
  <c r="AL59" i="217" s="1"/>
  <c r="AK44" i="217"/>
  <c r="AL44" i="217" s="1"/>
  <c r="AK38" i="217"/>
  <c r="AL38" i="217" s="1"/>
  <c r="AK37" i="217"/>
  <c r="AL37" i="217" s="1"/>
  <c r="AK35" i="217"/>
  <c r="AL35" i="217" s="1"/>
  <c r="AK34" i="217"/>
  <c r="AL34" i="217" s="1"/>
  <c r="AL62" i="217"/>
  <c r="AL46" i="217"/>
  <c r="AK32" i="217"/>
  <c r="AK28" i="217"/>
  <c r="AL28" i="217" s="1"/>
  <c r="AK22" i="217"/>
  <c r="AL22" i="217" s="1"/>
  <c r="AK16" i="217"/>
  <c r="AK11" i="217"/>
  <c r="AK95" i="217"/>
  <c r="AL95" i="217" s="1"/>
  <c r="AK90" i="217"/>
  <c r="AL90" i="217" s="1"/>
  <c r="AK86" i="217"/>
  <c r="AL86" i="217" s="1"/>
  <c r="AK78" i="217"/>
  <c r="AL78" i="217" s="1"/>
  <c r="AL54" i="217"/>
  <c r="AK25" i="217"/>
  <c r="AL25" i="217" s="1"/>
  <c r="AL17" i="217"/>
  <c r="AK68" i="217"/>
  <c r="AL68" i="217" s="1"/>
  <c r="AL65" i="217"/>
  <c r="AK17" i="217"/>
  <c r="AK12" i="217"/>
  <c r="AL12" i="217" s="1"/>
  <c r="AK87" i="217"/>
  <c r="AL87" i="217" s="1"/>
  <c r="AK58" i="217"/>
  <c r="AL58" i="217" s="1"/>
  <c r="AL47" i="217"/>
  <c r="AK33" i="217"/>
  <c r="AL33" i="217" s="1"/>
  <c r="AK29" i="217"/>
  <c r="AL13" i="217"/>
  <c r="AL76" i="217"/>
  <c r="AK41" i="217"/>
  <c r="AL41" i="217" s="1"/>
  <c r="AK26" i="217"/>
  <c r="AL26" i="217" s="1"/>
  <c r="AK13" i="217"/>
  <c r="AK8" i="217"/>
  <c r="AL8" i="217" s="1"/>
  <c r="AK96" i="217"/>
  <c r="AL96" i="217" s="1"/>
  <c r="AK84" i="217"/>
  <c r="AL84" i="217" s="1"/>
  <c r="AK55" i="217"/>
  <c r="AL55" i="217" s="1"/>
  <c r="AL30" i="217"/>
  <c r="AK23" i="217"/>
  <c r="AL23" i="217" s="1"/>
  <c r="AK18" i="217"/>
  <c r="AL18" i="217" s="1"/>
  <c r="AL14" i="217"/>
  <c r="AL9" i="217"/>
  <c r="AL70" i="217"/>
  <c r="AK61" i="217"/>
  <c r="AL56" i="217"/>
  <c r="AK42" i="217"/>
  <c r="AK36" i="217"/>
  <c r="AL36" i="217" s="1"/>
  <c r="AK31" i="217"/>
  <c r="AK27" i="217"/>
  <c r="AK24" i="217"/>
  <c r="AL24" i="217" s="1"/>
  <c r="AL19" i="217"/>
  <c r="AK15" i="217"/>
  <c r="AK10" i="217"/>
  <c r="AK77" i="217"/>
  <c r="AL77" i="217" s="1"/>
  <c r="AK67" i="217"/>
  <c r="AL67" i="217" s="1"/>
  <c r="AL32" i="217"/>
  <c r="AL16" i="217"/>
  <c r="AL11" i="217"/>
  <c r="AL61" i="217"/>
  <c r="AK53" i="217"/>
  <c r="AK14" i="217"/>
  <c r="AK9" i="217"/>
  <c r="AK85" i="217"/>
  <c r="AL85" i="217" s="1"/>
  <c r="AK66" i="217"/>
  <c r="AL66" i="217" s="1"/>
  <c r="AL27" i="217"/>
  <c r="AL45" i="217"/>
  <c r="AK60" i="217"/>
  <c r="AL60" i="217" s="1"/>
  <c r="AK39" i="217"/>
  <c r="AK21" i="217"/>
  <c r="AL31" i="217"/>
  <c r="AL15" i="217"/>
  <c r="AL10" i="217"/>
  <c r="AK94" i="217"/>
  <c r="AL94" i="217" s="1"/>
  <c r="AZ98" i="217"/>
  <c r="BA98" i="217" s="1"/>
  <c r="AZ94" i="217"/>
  <c r="BA94" i="217" s="1"/>
  <c r="AZ90" i="217"/>
  <c r="BA90" i="217" s="1"/>
  <c r="AZ86" i="217"/>
  <c r="BA86" i="217" s="1"/>
  <c r="AZ82" i="217"/>
  <c r="BA82" i="217" s="1"/>
  <c r="AZ75" i="217"/>
  <c r="BA75" i="217" s="1"/>
  <c r="AZ71" i="217"/>
  <c r="BA71" i="217" s="1"/>
  <c r="AZ68" i="217"/>
  <c r="AZ64" i="217"/>
  <c r="AZ42" i="217"/>
  <c r="BA42" i="217" s="1"/>
  <c r="AZ35" i="217"/>
  <c r="BA35" i="217" s="1"/>
  <c r="AZ27" i="217"/>
  <c r="BA27" i="217" s="1"/>
  <c r="AZ19" i="217"/>
  <c r="BA19" i="217" s="1"/>
  <c r="AZ11" i="217"/>
  <c r="BA11" i="217" s="1"/>
  <c r="AZ85" i="217"/>
  <c r="BA85" i="217" s="1"/>
  <c r="AZ77" i="217"/>
  <c r="AZ69" i="217"/>
  <c r="BA69" i="217" s="1"/>
  <c r="AZ61" i="217"/>
  <c r="BA61" i="217" s="1"/>
  <c r="AZ28" i="217"/>
  <c r="BA28" i="217" s="1"/>
  <c r="AZ97" i="217"/>
  <c r="BA97" i="217" s="1"/>
  <c r="AZ93" i="217"/>
  <c r="BA93" i="217" s="1"/>
  <c r="AZ80" i="217"/>
  <c r="AZ72" i="217"/>
  <c r="BA72" i="217" s="1"/>
  <c r="BA68" i="217"/>
  <c r="AZ60" i="217"/>
  <c r="BA60" i="217" s="1"/>
  <c r="AZ52" i="217"/>
  <c r="AZ44" i="217"/>
  <c r="BA44" i="217" s="1"/>
  <c r="AZ36" i="217"/>
  <c r="BA80" i="217"/>
  <c r="AZ70" i="217"/>
  <c r="BA70" i="217" s="1"/>
  <c r="AZ50" i="217"/>
  <c r="BA50" i="217" s="1"/>
  <c r="AZ40" i="217"/>
  <c r="BA40" i="217" s="1"/>
  <c r="AZ18" i="217"/>
  <c r="BA18" i="217" s="1"/>
  <c r="AZ96" i="217"/>
  <c r="BA96" i="217" s="1"/>
  <c r="AZ91" i="217"/>
  <c r="BA91" i="217" s="1"/>
  <c r="AZ65" i="217"/>
  <c r="BA65" i="217" s="1"/>
  <c r="AZ45" i="217"/>
  <c r="BA45" i="217" s="1"/>
  <c r="AZ39" i="217"/>
  <c r="BA39" i="217" s="1"/>
  <c r="AZ34" i="217"/>
  <c r="BA34" i="217" s="1"/>
  <c r="AZ29" i="217"/>
  <c r="BA29" i="217" s="1"/>
  <c r="AZ23" i="217"/>
  <c r="BA23" i="217" s="1"/>
  <c r="AZ17" i="217"/>
  <c r="BA17" i="217" s="1"/>
  <c r="AZ79" i="217"/>
  <c r="BA79" i="217" s="1"/>
  <c r="AZ74" i="217"/>
  <c r="BA74" i="217" s="1"/>
  <c r="BA64" i="217"/>
  <c r="AZ59" i="217"/>
  <c r="BA59" i="217" s="1"/>
  <c r="AZ54" i="217"/>
  <c r="BA54" i="217" s="1"/>
  <c r="AZ49" i="217"/>
  <c r="BA49" i="217" s="1"/>
  <c r="AZ22" i="217"/>
  <c r="BA22" i="217" s="1"/>
  <c r="AZ12" i="217"/>
  <c r="BA12" i="217" s="1"/>
  <c r="AZ87" i="217"/>
  <c r="BA87" i="217" s="1"/>
  <c r="AZ66" i="217"/>
  <c r="BA66" i="217" s="1"/>
  <c r="AZ56" i="217"/>
  <c r="BA56" i="217" s="1"/>
  <c r="AZ51" i="217"/>
  <c r="BA51" i="217" s="1"/>
  <c r="AZ46" i="217"/>
  <c r="BA46" i="217" s="1"/>
  <c r="AZ41" i="217"/>
  <c r="BA41" i="217" s="1"/>
  <c r="BA36" i="217"/>
  <c r="AZ20" i="217"/>
  <c r="BA20" i="217" s="1"/>
  <c r="AZ10" i="217"/>
  <c r="BA10" i="217" s="1"/>
  <c r="AZ88" i="217"/>
  <c r="BA88" i="217" s="1"/>
  <c r="AZ78" i="217"/>
  <c r="BA78" i="217" s="1"/>
  <c r="AZ62" i="217"/>
  <c r="BA62" i="217" s="1"/>
  <c r="AZ9" i="217"/>
  <c r="BA9" i="217" s="1"/>
  <c r="AZ53" i="217"/>
  <c r="BA53" i="217" s="1"/>
  <c r="AZ37" i="217"/>
  <c r="BA37" i="217" s="1"/>
  <c r="AZ26" i="217"/>
  <c r="BA26" i="217" s="1"/>
  <c r="AZ16" i="217"/>
  <c r="BA16" i="217" s="1"/>
  <c r="AZ8" i="217"/>
  <c r="BA8" i="217" s="1"/>
  <c r="AZ95" i="217"/>
  <c r="BA95" i="217" s="1"/>
  <c r="BA52" i="217"/>
  <c r="AZ43" i="217"/>
  <c r="BA43" i="217" s="1"/>
  <c r="AZ84" i="217"/>
  <c r="BA84" i="217" s="1"/>
  <c r="BA77" i="217"/>
  <c r="AZ33" i="217"/>
  <c r="BA33" i="217" s="1"/>
  <c r="AZ25" i="217"/>
  <c r="BA25" i="217" s="1"/>
  <c r="AZ15" i="217"/>
  <c r="BA15" i="217" s="1"/>
  <c r="AZ76" i="217"/>
  <c r="BA76" i="217" s="1"/>
  <c r="AZ67" i="217"/>
  <c r="BA67" i="217" s="1"/>
  <c r="AZ58" i="217"/>
  <c r="BA58" i="217" s="1"/>
  <c r="AZ24" i="217"/>
  <c r="BA24" i="217" s="1"/>
  <c r="AZ73" i="217"/>
  <c r="BA73" i="217" s="1"/>
  <c r="AZ63" i="217"/>
  <c r="BA63" i="217" s="1"/>
  <c r="AZ57" i="217"/>
  <c r="BA57" i="217" s="1"/>
  <c r="AZ47" i="217"/>
  <c r="BA47" i="217" s="1"/>
  <c r="AZ38" i="217"/>
  <c r="BA38" i="217" s="1"/>
  <c r="AZ30" i="217"/>
  <c r="BA30" i="217" s="1"/>
  <c r="AZ21" i="217"/>
  <c r="BA21" i="217" s="1"/>
  <c r="AZ89" i="217"/>
  <c r="BA89" i="217" s="1"/>
  <c r="AZ81" i="217"/>
  <c r="BA81" i="217" s="1"/>
  <c r="AZ55" i="217"/>
  <c r="BA55" i="217" s="1"/>
  <c r="AZ32" i="217"/>
  <c r="BA32" i="217" s="1"/>
  <c r="AZ31" i="217"/>
  <c r="BA31" i="217" s="1"/>
  <c r="AZ14" i="217"/>
  <c r="BA14" i="217" s="1"/>
  <c r="AZ13" i="217"/>
  <c r="BA13" i="217" s="1"/>
  <c r="AZ92" i="217"/>
  <c r="BA92" i="217" s="1"/>
  <c r="AZ48" i="217"/>
  <c r="BA48" i="217" s="1"/>
  <c r="AZ83" i="217"/>
  <c r="BA83" i="217" s="1"/>
  <c r="AN70" i="219"/>
  <c r="AO70" i="219" s="1"/>
  <c r="AN58" i="219"/>
  <c r="AN51" i="219"/>
  <c r="AO51" i="219" s="1"/>
  <c r="AN43" i="219"/>
  <c r="AN33" i="219"/>
  <c r="AN16" i="219"/>
  <c r="AO16" i="219" s="1"/>
  <c r="AN15" i="219"/>
  <c r="AO15" i="219" s="1"/>
  <c r="AN14" i="219"/>
  <c r="AO14" i="219" s="1"/>
  <c r="AN90" i="219"/>
  <c r="AO90" i="219" s="1"/>
  <c r="AN89" i="219"/>
  <c r="AN88" i="219"/>
  <c r="AO88" i="219" s="1"/>
  <c r="AN87" i="219"/>
  <c r="AO87" i="219" s="1"/>
  <c r="AN86" i="219"/>
  <c r="AN71" i="219"/>
  <c r="AO71" i="219" s="1"/>
  <c r="AO58" i="219"/>
  <c r="AN52" i="219"/>
  <c r="AO52" i="219" s="1"/>
  <c r="AN44" i="219"/>
  <c r="AO44" i="219" s="1"/>
  <c r="AO43" i="219"/>
  <c r="AN34" i="219"/>
  <c r="AO34" i="219" s="1"/>
  <c r="AO33" i="219"/>
  <c r="AN17" i="219"/>
  <c r="AN91" i="219"/>
  <c r="AO86" i="219"/>
  <c r="AN42" i="219"/>
  <c r="AO42" i="219" s="1"/>
  <c r="AN37" i="219"/>
  <c r="AO37" i="219" s="1"/>
  <c r="AN36" i="219"/>
  <c r="AO36" i="219" s="1"/>
  <c r="AN28" i="219"/>
  <c r="AN27" i="219"/>
  <c r="AO27" i="219" s="1"/>
  <c r="AN26" i="219"/>
  <c r="AO26" i="219" s="1"/>
  <c r="AN25" i="219"/>
  <c r="AO24" i="219"/>
  <c r="AN23" i="219"/>
  <c r="AO23" i="219" s="1"/>
  <c r="AN97" i="219"/>
  <c r="AO97" i="219" s="1"/>
  <c r="AO95" i="219"/>
  <c r="AN93" i="219"/>
  <c r="AO93" i="219" s="1"/>
  <c r="AN82" i="219"/>
  <c r="AO82" i="219" s="1"/>
  <c r="AN64" i="219"/>
  <c r="AO64" i="219" s="1"/>
  <c r="AN30" i="219"/>
  <c r="AO17" i="219"/>
  <c r="AO91" i="219"/>
  <c r="AN81" i="219"/>
  <c r="AN75" i="219"/>
  <c r="AO75" i="219" s="1"/>
  <c r="AN61" i="219"/>
  <c r="AO61" i="219" s="1"/>
  <c r="AN41" i="219"/>
  <c r="AO41" i="219" s="1"/>
  <c r="AN40" i="219"/>
  <c r="AN39" i="219"/>
  <c r="AO39" i="219" s="1"/>
  <c r="AN38" i="219"/>
  <c r="AN35" i="219"/>
  <c r="AO35" i="219" s="1"/>
  <c r="AO28" i="219"/>
  <c r="AO25" i="219"/>
  <c r="AN22" i="219"/>
  <c r="AN21" i="219"/>
  <c r="AO21" i="219" s="1"/>
  <c r="AN76" i="219"/>
  <c r="AO76" i="219" s="1"/>
  <c r="AN69" i="219"/>
  <c r="AO69" i="219" s="1"/>
  <c r="AN65" i="219"/>
  <c r="AO65" i="219" s="1"/>
  <c r="AN94" i="219"/>
  <c r="AO94" i="219" s="1"/>
  <c r="AN79" i="219"/>
  <c r="AO79" i="219" s="1"/>
  <c r="AN73" i="219"/>
  <c r="AO73" i="219" s="1"/>
  <c r="AO38" i="219"/>
  <c r="AN20" i="219"/>
  <c r="AO20" i="219" s="1"/>
  <c r="AN98" i="219"/>
  <c r="AO98" i="219" s="1"/>
  <c r="AN85" i="219"/>
  <c r="AO85" i="219" s="1"/>
  <c r="AN66" i="219"/>
  <c r="AO66" i="219" s="1"/>
  <c r="AN31" i="219"/>
  <c r="AO31" i="219" s="1"/>
  <c r="AN24" i="219"/>
  <c r="AN84" i="219"/>
  <c r="AO84" i="219" s="1"/>
  <c r="AN72" i="219"/>
  <c r="AO72" i="219" s="1"/>
  <c r="AN68" i="219"/>
  <c r="AO68" i="219" s="1"/>
  <c r="AN56" i="219"/>
  <c r="AO56" i="219" s="1"/>
  <c r="AN13" i="219"/>
  <c r="AO13" i="219" s="1"/>
  <c r="AN80" i="219"/>
  <c r="AO80" i="219" s="1"/>
  <c r="AN50" i="219"/>
  <c r="AO50" i="219" s="1"/>
  <c r="AN18" i="219"/>
  <c r="AO18" i="219" s="1"/>
  <c r="AN8" i="219"/>
  <c r="AO8" i="219" s="1"/>
  <c r="AN78" i="219"/>
  <c r="AO78" i="219" s="1"/>
  <c r="AN55" i="219"/>
  <c r="AO55" i="219" s="1"/>
  <c r="AN46" i="219"/>
  <c r="AO46" i="219" s="1"/>
  <c r="AO40" i="219"/>
  <c r="AN67" i="219"/>
  <c r="AO67" i="219" s="1"/>
  <c r="AN60" i="219"/>
  <c r="AO60" i="219" s="1"/>
  <c r="AN29" i="219"/>
  <c r="AO29" i="219" s="1"/>
  <c r="AN12" i="219"/>
  <c r="AO12" i="219" s="1"/>
  <c r="AN95" i="219"/>
  <c r="AN74" i="219"/>
  <c r="AO74" i="219" s="1"/>
  <c r="AN47" i="219"/>
  <c r="AO47" i="219" s="1"/>
  <c r="AN9" i="219"/>
  <c r="AO9" i="219" s="1"/>
  <c r="AO89" i="219"/>
  <c r="AN63" i="219"/>
  <c r="AO63" i="219" s="1"/>
  <c r="AN48" i="219"/>
  <c r="AO48" i="219" s="1"/>
  <c r="AN83" i="219"/>
  <c r="AO83" i="219" s="1"/>
  <c r="AO81" i="219"/>
  <c r="AN77" i="219"/>
  <c r="AO77" i="219" s="1"/>
  <c r="AN53" i="219"/>
  <c r="AO53" i="219" s="1"/>
  <c r="AN32" i="219"/>
  <c r="AO32" i="219" s="1"/>
  <c r="AN49" i="219"/>
  <c r="AO49" i="219" s="1"/>
  <c r="AN45" i="219"/>
  <c r="AO45" i="219" s="1"/>
  <c r="AN19" i="219"/>
  <c r="AO19" i="219" s="1"/>
  <c r="AN10" i="219"/>
  <c r="AO10" i="219" s="1"/>
  <c r="AN96" i="219"/>
  <c r="AO96" i="219" s="1"/>
  <c r="AN92" i="219"/>
  <c r="AO92" i="219" s="1"/>
  <c r="AN54" i="219"/>
  <c r="AO54" i="219" s="1"/>
  <c r="AN62" i="219"/>
  <c r="AO62" i="219" s="1"/>
  <c r="AO22" i="219"/>
  <c r="AN11" i="219"/>
  <c r="AO11" i="219" s="1"/>
  <c r="AN57" i="219"/>
  <c r="AO57" i="219" s="1"/>
  <c r="AO30" i="219"/>
  <c r="AN59" i="219"/>
  <c r="AO59" i="219" s="1"/>
  <c r="AH22" i="220"/>
  <c r="AI22" i="220" s="1"/>
  <c r="AH32" i="220"/>
  <c r="AI32" i="220" s="1"/>
  <c r="AH38" i="220"/>
  <c r="AI38" i="220" s="1"/>
  <c r="AH58" i="220"/>
  <c r="AI58" i="220" s="1"/>
  <c r="AH60" i="220"/>
  <c r="AI60" i="220" s="1"/>
  <c r="AH64" i="220"/>
  <c r="AI64" i="220" s="1"/>
  <c r="AH95" i="220"/>
  <c r="AI95" i="220" s="1"/>
  <c r="AH99" i="220"/>
  <c r="AH16" i="220"/>
  <c r="AI16" i="220" s="1"/>
  <c r="AH18" i="220"/>
  <c r="AI18" i="220" s="1"/>
  <c r="AH33" i="220"/>
  <c r="AI33" i="220" s="1"/>
  <c r="AH42" i="220"/>
  <c r="AI42" i="220" s="1"/>
  <c r="AH82" i="220"/>
  <c r="AI82" i="220" s="1"/>
  <c r="AH89" i="220"/>
  <c r="AI89" i="220" s="1"/>
  <c r="AH91" i="220"/>
  <c r="AI91" i="220" s="1"/>
  <c r="AH9" i="220"/>
  <c r="AI9" i="220" s="1"/>
  <c r="AH10" i="220"/>
  <c r="AI10" i="220" s="1"/>
  <c r="AH27" i="220"/>
  <c r="AI27" i="220" s="1"/>
  <c r="AH30" i="220"/>
  <c r="AH41" i="220"/>
  <c r="AI41" i="220" s="1"/>
  <c r="AH49" i="220"/>
  <c r="AI49" i="220" s="1"/>
  <c r="AH57" i="220"/>
  <c r="AI57" i="220" s="1"/>
  <c r="AH96" i="220"/>
  <c r="AI96" i="220" s="1"/>
  <c r="AH100" i="220"/>
  <c r="AI100" i="220" s="1"/>
  <c r="AH25" i="220"/>
  <c r="AI25" i="220" s="1"/>
  <c r="AI30" i="220"/>
  <c r="AH44" i="220"/>
  <c r="AI44" i="220" s="1"/>
  <c r="AH52" i="220"/>
  <c r="AI52" i="220" s="1"/>
  <c r="AH78" i="220"/>
  <c r="AI78" i="220" s="1"/>
  <c r="AH92" i="220"/>
  <c r="AI92" i="220" s="1"/>
  <c r="AH94" i="220"/>
  <c r="AH26" i="220"/>
  <c r="AH35" i="220"/>
  <c r="AI35" i="220" s="1"/>
  <c r="AH65" i="220"/>
  <c r="AI65" i="220" s="1"/>
  <c r="AH68" i="220"/>
  <c r="AI68" i="220" s="1"/>
  <c r="AH76" i="220"/>
  <c r="AI76" i="220" s="1"/>
  <c r="AH79" i="220"/>
  <c r="AH90" i="220"/>
  <c r="AI90" i="220" s="1"/>
  <c r="AI94" i="220"/>
  <c r="AH97" i="220"/>
  <c r="AI97" i="220" s="1"/>
  <c r="AH103" i="220"/>
  <c r="AI103" i="220" s="1"/>
  <c r="AH8" i="220"/>
  <c r="AI8" i="220" s="1"/>
  <c r="AH13" i="220"/>
  <c r="AI13" i="220" s="1"/>
  <c r="AH17" i="220"/>
  <c r="AI17" i="220" s="1"/>
  <c r="AH36" i="220"/>
  <c r="AI36" i="220" s="1"/>
  <c r="AH46" i="220"/>
  <c r="AI46" i="220" s="1"/>
  <c r="AH56" i="220"/>
  <c r="AI56" i="220" s="1"/>
  <c r="AH59" i="220"/>
  <c r="AI59" i="220" s="1"/>
  <c r="AH69" i="220"/>
  <c r="AI69" i="220" s="1"/>
  <c r="AH71" i="220"/>
  <c r="AI71" i="220" s="1"/>
  <c r="AH85" i="220"/>
  <c r="AI85" i="220" s="1"/>
  <c r="AH98" i="220"/>
  <c r="AH102" i="220"/>
  <c r="AI102" i="220" s="1"/>
  <c r="AH14" i="220"/>
  <c r="AI14" i="220" s="1"/>
  <c r="AH21" i="220"/>
  <c r="AI21" i="220" s="1"/>
  <c r="AH39" i="220"/>
  <c r="AI39" i="220" s="1"/>
  <c r="AH40" i="220"/>
  <c r="AI40" i="220" s="1"/>
  <c r="AH54" i="220"/>
  <c r="AI54" i="220" s="1"/>
  <c r="AH62" i="220"/>
  <c r="AI62" i="220" s="1"/>
  <c r="AH67" i="220"/>
  <c r="AI67" i="220" s="1"/>
  <c r="AH73" i="220"/>
  <c r="AI73" i="220" s="1"/>
  <c r="AH80" i="220"/>
  <c r="AI80" i="220" s="1"/>
  <c r="AH87" i="220"/>
  <c r="AI87" i="220" s="1"/>
  <c r="AI98" i="220"/>
  <c r="AH23" i="220"/>
  <c r="AI23" i="220" s="1"/>
  <c r="AH47" i="220"/>
  <c r="AI47" i="220" s="1"/>
  <c r="AH86" i="220"/>
  <c r="AI86" i="220" s="1"/>
  <c r="AH72" i="220"/>
  <c r="AI72" i="220" s="1"/>
  <c r="AH12" i="220"/>
  <c r="AH31" i="220"/>
  <c r="AI31" i="220" s="1"/>
  <c r="AH55" i="220"/>
  <c r="AI55" i="220" s="1"/>
  <c r="AH63" i="220"/>
  <c r="AI63" i="220" s="1"/>
  <c r="AH74" i="220"/>
  <c r="AI74" i="220" s="1"/>
  <c r="AH75" i="220"/>
  <c r="AI75" i="220" s="1"/>
  <c r="AH77" i="220"/>
  <c r="AI77" i="220" s="1"/>
  <c r="AI99" i="220"/>
  <c r="AH11" i="220"/>
  <c r="AI11" i="220" s="1"/>
  <c r="AH28" i="220"/>
  <c r="AI28" i="220" s="1"/>
  <c r="AH50" i="220"/>
  <c r="AI50" i="220" s="1"/>
  <c r="AH66" i="220"/>
  <c r="AI66" i="220" s="1"/>
  <c r="AI79" i="220"/>
  <c r="AH19" i="220"/>
  <c r="AI19" i="220" s="1"/>
  <c r="AH43" i="220"/>
  <c r="AH61" i="220"/>
  <c r="AH101" i="220"/>
  <c r="AI101" i="220" s="1"/>
  <c r="AH34" i="220"/>
  <c r="AI34" i="220" s="1"/>
  <c r="AI43" i="220"/>
  <c r="AI61" i="220"/>
  <c r="AH81" i="220"/>
  <c r="AI81" i="220" s="1"/>
  <c r="AH104" i="220"/>
  <c r="AI104" i="220" s="1"/>
  <c r="AH24" i="220"/>
  <c r="AI24" i="220" s="1"/>
  <c r="AH37" i="220"/>
  <c r="AI37" i="220" s="1"/>
  <c r="AH53" i="220"/>
  <c r="AI53" i="220" s="1"/>
  <c r="AH84" i="220"/>
  <c r="AI84" i="220" s="1"/>
  <c r="AI26" i="220"/>
  <c r="AH83" i="220"/>
  <c r="AI83" i="220" s="1"/>
  <c r="AH15" i="220"/>
  <c r="AI15" i="220" s="1"/>
  <c r="AH29" i="220"/>
  <c r="AI29" i="220" s="1"/>
  <c r="AH70" i="220"/>
  <c r="AH88" i="220"/>
  <c r="AI88" i="220" s="1"/>
  <c r="AH93" i="220"/>
  <c r="AI93" i="220" s="1"/>
  <c r="AI12" i="220"/>
  <c r="AH20" i="220"/>
  <c r="AI20" i="220" s="1"/>
  <c r="AH45" i="220"/>
  <c r="AI45" i="220" s="1"/>
  <c r="AH51" i="220"/>
  <c r="AI51" i="220" s="1"/>
  <c r="AI70" i="220"/>
  <c r="AH48" i="220"/>
  <c r="AI48" i="220" s="1"/>
  <c r="AW26" i="220"/>
  <c r="AX26" i="220" s="1"/>
  <c r="AW46" i="220"/>
  <c r="AW47" i="220"/>
  <c r="AX47" i="220" s="1"/>
  <c r="AW71" i="220"/>
  <c r="AW75" i="220"/>
  <c r="AX75" i="220" s="1"/>
  <c r="AW81" i="220"/>
  <c r="AX81" i="220" s="1"/>
  <c r="AX88" i="220"/>
  <c r="AW9" i="220"/>
  <c r="AX9" i="220" s="1"/>
  <c r="AW11" i="220"/>
  <c r="AX11" i="220" s="1"/>
  <c r="AW13" i="220"/>
  <c r="AX13" i="220" s="1"/>
  <c r="AW20" i="220"/>
  <c r="AX20" i="220" s="1"/>
  <c r="AW22" i="220"/>
  <c r="AX22" i="220" s="1"/>
  <c r="AW24" i="220"/>
  <c r="AX24" i="220" s="1"/>
  <c r="AW41" i="220"/>
  <c r="AX41" i="220" s="1"/>
  <c r="AW49" i="220"/>
  <c r="AX49" i="220" s="1"/>
  <c r="AW52" i="220"/>
  <c r="AX52" i="220" s="1"/>
  <c r="AW57" i="220"/>
  <c r="AX57" i="220" s="1"/>
  <c r="AW66" i="220"/>
  <c r="AX66" i="220" s="1"/>
  <c r="AW78" i="220"/>
  <c r="AX78" i="220" s="1"/>
  <c r="AW84" i="220"/>
  <c r="AX84" i="220" s="1"/>
  <c r="AW88" i="220"/>
  <c r="AW98" i="220"/>
  <c r="AX98" i="220" s="1"/>
  <c r="AW99" i="220"/>
  <c r="AX99" i="220" s="1"/>
  <c r="AW102" i="220"/>
  <c r="AX102" i="220" s="1"/>
  <c r="AW12" i="220"/>
  <c r="AW28" i="220"/>
  <c r="AX28" i="220" s="1"/>
  <c r="AW31" i="220"/>
  <c r="AX31" i="220" s="1"/>
  <c r="AW55" i="220"/>
  <c r="AX55" i="220" s="1"/>
  <c r="AX79" i="220"/>
  <c r="AW83" i="220"/>
  <c r="AX83" i="220" s="1"/>
  <c r="AW101" i="220"/>
  <c r="AX101" i="220" s="1"/>
  <c r="AX12" i="220"/>
  <c r="AW16" i="220"/>
  <c r="AX16" i="220" s="1"/>
  <c r="AW17" i="220"/>
  <c r="AX17" i="220" s="1"/>
  <c r="AW43" i="220"/>
  <c r="AX43" i="220" s="1"/>
  <c r="AW45" i="220"/>
  <c r="AW51" i="220"/>
  <c r="AW53" i="220"/>
  <c r="AW58" i="220"/>
  <c r="AX58" i="220" s="1"/>
  <c r="AW61" i="220"/>
  <c r="AX61" i="220" s="1"/>
  <c r="AW86" i="220"/>
  <c r="AX86" i="220" s="1"/>
  <c r="AW91" i="220"/>
  <c r="AX91" i="220" s="1"/>
  <c r="AW95" i="220"/>
  <c r="AX95" i="220" s="1"/>
  <c r="AW8" i="220"/>
  <c r="AX8" i="220" s="1"/>
  <c r="AW21" i="220"/>
  <c r="AX21" i="220" s="1"/>
  <c r="AW34" i="220"/>
  <c r="AW39" i="220"/>
  <c r="AX39" i="220" s="1"/>
  <c r="AX45" i="220"/>
  <c r="AX51" i="220"/>
  <c r="AX53" i="220"/>
  <c r="AW93" i="220"/>
  <c r="AW104" i="220"/>
  <c r="AX104" i="220" s="1"/>
  <c r="AW33" i="220"/>
  <c r="AX33" i="220" s="1"/>
  <c r="AW42" i="220"/>
  <c r="AX42" i="220" s="1"/>
  <c r="AW68" i="220"/>
  <c r="AW50" i="220"/>
  <c r="AX50" i="220" s="1"/>
  <c r="AW63" i="220"/>
  <c r="AX63" i="220" s="1"/>
  <c r="AX68" i="220"/>
  <c r="AW70" i="220"/>
  <c r="AX70" i="220" s="1"/>
  <c r="AW72" i="220"/>
  <c r="AX72" i="220" s="1"/>
  <c r="AW79" i="220"/>
  <c r="AW97" i="220"/>
  <c r="AX97" i="220" s="1"/>
  <c r="AW14" i="220"/>
  <c r="AW27" i="220"/>
  <c r="AX27" i="220" s="1"/>
  <c r="AW35" i="220"/>
  <c r="AX35" i="220" s="1"/>
  <c r="AX36" i="220"/>
  <c r="AW37" i="220"/>
  <c r="AX37" i="220" s="1"/>
  <c r="AW40" i="220"/>
  <c r="AW48" i="220"/>
  <c r="AX48" i="220" s="1"/>
  <c r="AW80" i="220"/>
  <c r="AX80" i="220" s="1"/>
  <c r="AW100" i="220"/>
  <c r="AX100" i="220" s="1"/>
  <c r="AX14" i="220"/>
  <c r="AX40" i="220"/>
  <c r="AW85" i="220"/>
  <c r="AX85" i="220" s="1"/>
  <c r="AW87" i="220"/>
  <c r="AX87" i="220" s="1"/>
  <c r="AW65" i="220"/>
  <c r="AX65" i="220" s="1"/>
  <c r="AW10" i="220"/>
  <c r="AX10" i="220" s="1"/>
  <c r="AW38" i="220"/>
  <c r="AX38" i="220" s="1"/>
  <c r="AX59" i="220"/>
  <c r="AW60" i="220"/>
  <c r="AX60" i="220" s="1"/>
  <c r="AW67" i="220"/>
  <c r="AX67" i="220" s="1"/>
  <c r="AW69" i="220"/>
  <c r="AX69" i="220" s="1"/>
  <c r="AW82" i="220"/>
  <c r="AX82" i="220" s="1"/>
  <c r="AW89" i="220"/>
  <c r="AX89" i="220" s="1"/>
  <c r="AW90" i="220"/>
  <c r="AX90" i="220" s="1"/>
  <c r="AW25" i="220"/>
  <c r="AX25" i="220" s="1"/>
  <c r="AW76" i="220"/>
  <c r="AX76" i="220" s="1"/>
  <c r="AW96" i="220"/>
  <c r="AW32" i="220"/>
  <c r="AX32" i="220" s="1"/>
  <c r="AX96" i="220"/>
  <c r="AW92" i="220"/>
  <c r="AX92" i="220" s="1"/>
  <c r="AW19" i="220"/>
  <c r="AX19" i="220" s="1"/>
  <c r="AW44" i="220"/>
  <c r="AX44" i="220" s="1"/>
  <c r="AW54" i="220"/>
  <c r="AX54" i="220" s="1"/>
  <c r="AW62" i="220"/>
  <c r="AX34" i="220"/>
  <c r="AX62" i="220"/>
  <c r="AW74" i="220"/>
  <c r="AX74" i="220" s="1"/>
  <c r="AW73" i="220"/>
  <c r="AW18" i="220"/>
  <c r="AX18" i="220" s="1"/>
  <c r="AX46" i="220"/>
  <c r="AX71" i="220"/>
  <c r="AX73" i="220"/>
  <c r="AW77" i="220"/>
  <c r="AX77" i="220" s="1"/>
  <c r="AW59" i="220"/>
  <c r="AW64" i="220"/>
  <c r="AX64" i="220" s="1"/>
  <c r="AW103" i="220"/>
  <c r="AX103" i="220" s="1"/>
  <c r="AW23" i="220"/>
  <c r="AX23" i="220" s="1"/>
  <c r="AW29" i="220"/>
  <c r="AX29" i="220" s="1"/>
  <c r="AW30" i="220"/>
  <c r="AX30" i="220" s="1"/>
  <c r="AW56" i="220"/>
  <c r="AX56" i="220" s="1"/>
  <c r="AX93" i="220"/>
  <c r="AW94" i="220"/>
  <c r="AX94" i="220" s="1"/>
  <c r="AW15" i="220"/>
  <c r="AX15" i="220" s="1"/>
  <c r="AW36" i="220"/>
  <c r="AQ96" i="221"/>
  <c r="AR96" i="221" s="1"/>
  <c r="AQ95" i="221"/>
  <c r="AQ94" i="221"/>
  <c r="AR94" i="221" s="1"/>
  <c r="AQ93" i="221"/>
  <c r="AR93" i="221" s="1"/>
  <c r="AQ92" i="221"/>
  <c r="AQ91" i="221"/>
  <c r="AR91" i="221" s="1"/>
  <c r="AQ90" i="221"/>
  <c r="AR90" i="221" s="1"/>
  <c r="AQ76" i="221"/>
  <c r="AR76" i="221" s="1"/>
  <c r="AQ75" i="221"/>
  <c r="AR75" i="221" s="1"/>
  <c r="AQ42" i="221"/>
  <c r="AR42" i="221" s="1"/>
  <c r="AQ43" i="221"/>
  <c r="AR43" i="221" s="1"/>
  <c r="AR24" i="221"/>
  <c r="AR21" i="221"/>
  <c r="AR15" i="221"/>
  <c r="AR14" i="221"/>
  <c r="AR13" i="221"/>
  <c r="AQ86" i="221"/>
  <c r="AR86" i="221" s="1"/>
  <c r="AR83" i="221"/>
  <c r="AQ98" i="221"/>
  <c r="AR98" i="221" s="1"/>
  <c r="AQ97" i="221"/>
  <c r="AR97" i="221" s="1"/>
  <c r="AR95" i="221"/>
  <c r="AR92" i="221"/>
  <c r="AQ89" i="221"/>
  <c r="AR89" i="221" s="1"/>
  <c r="AQ77" i="221"/>
  <c r="AR77" i="221" s="1"/>
  <c r="AQ74" i="221"/>
  <c r="AR74" i="221" s="1"/>
  <c r="AQ73" i="221"/>
  <c r="AR73" i="221" s="1"/>
  <c r="AQ72" i="221"/>
  <c r="AR72" i="221" s="1"/>
  <c r="AQ71" i="221"/>
  <c r="AR71" i="221" s="1"/>
  <c r="AQ70" i="221"/>
  <c r="AR70" i="221" s="1"/>
  <c r="AQ57" i="221"/>
  <c r="AQ56" i="221"/>
  <c r="AR56" i="221" s="1"/>
  <c r="AQ55" i="221"/>
  <c r="AQ41" i="221"/>
  <c r="AR41" i="221" s="1"/>
  <c r="AQ40" i="221"/>
  <c r="AR40" i="221" s="1"/>
  <c r="AQ39" i="221"/>
  <c r="AR39" i="221" s="1"/>
  <c r="AQ87" i="221"/>
  <c r="AR87" i="221" s="1"/>
  <c r="AQ82" i="221"/>
  <c r="AR82" i="221" s="1"/>
  <c r="AQ68" i="221"/>
  <c r="AR68" i="221" s="1"/>
  <c r="AQ59" i="221"/>
  <c r="AR59" i="221" s="1"/>
  <c r="AQ52" i="221"/>
  <c r="AR52" i="221" s="1"/>
  <c r="AQ49" i="221"/>
  <c r="AR49" i="221" s="1"/>
  <c r="AQ38" i="221"/>
  <c r="AR38" i="221" s="1"/>
  <c r="AQ35" i="221"/>
  <c r="AR35" i="221" s="1"/>
  <c r="AQ31" i="221"/>
  <c r="AR31" i="221" s="1"/>
  <c r="AQ80" i="221"/>
  <c r="AR80" i="221" s="1"/>
  <c r="AQ78" i="221"/>
  <c r="AR78" i="221" s="1"/>
  <c r="AQ65" i="221"/>
  <c r="AR65" i="221" s="1"/>
  <c r="AQ46" i="221"/>
  <c r="AR46" i="221" s="1"/>
  <c r="AQ27" i="221"/>
  <c r="AR27" i="221" s="1"/>
  <c r="AQ22" i="221"/>
  <c r="AR22" i="221" s="1"/>
  <c r="AQ17" i="221"/>
  <c r="AR17" i="221" s="1"/>
  <c r="AQ12" i="221"/>
  <c r="AR12" i="221" s="1"/>
  <c r="AQ85" i="221"/>
  <c r="AR85" i="221" s="1"/>
  <c r="AQ60" i="221"/>
  <c r="AR60" i="221" s="1"/>
  <c r="AR53" i="221"/>
  <c r="AQ36" i="221"/>
  <c r="AR36" i="221" s="1"/>
  <c r="AQ32" i="221"/>
  <c r="AR32" i="221" s="1"/>
  <c r="AQ84" i="221"/>
  <c r="AR84" i="221" s="1"/>
  <c r="AQ58" i="221"/>
  <c r="AR58" i="221" s="1"/>
  <c r="AQ34" i="221"/>
  <c r="AQ30" i="221"/>
  <c r="AR30" i="221" s="1"/>
  <c r="AQ64" i="221"/>
  <c r="AR64" i="221" s="1"/>
  <c r="AR55" i="221"/>
  <c r="AQ45" i="221"/>
  <c r="AR45" i="221" s="1"/>
  <c r="AQ26" i="221"/>
  <c r="AR26" i="221" s="1"/>
  <c r="AQ21" i="221"/>
  <c r="AQ16" i="221"/>
  <c r="AR16" i="221" s="1"/>
  <c r="AQ11" i="221"/>
  <c r="AR11" i="221" s="1"/>
  <c r="AQ61" i="221"/>
  <c r="AR61" i="221" s="1"/>
  <c r="AQ33" i="221"/>
  <c r="AR33" i="221" s="1"/>
  <c r="AR29" i="221"/>
  <c r="AQ15" i="221"/>
  <c r="AQ13" i="221"/>
  <c r="AQ47" i="221"/>
  <c r="AR47" i="221" s="1"/>
  <c r="AQ37" i="221"/>
  <c r="AR37" i="221" s="1"/>
  <c r="AQ29" i="221"/>
  <c r="AQ66" i="221"/>
  <c r="AR66" i="221" s="1"/>
  <c r="AR57" i="221"/>
  <c r="AQ20" i="221"/>
  <c r="AR20" i="221" s="1"/>
  <c r="AQ18" i="221"/>
  <c r="AR18" i="221" s="1"/>
  <c r="AQ9" i="221"/>
  <c r="AR9" i="221" s="1"/>
  <c r="AQ53" i="221"/>
  <c r="AQ51" i="221"/>
  <c r="AR51" i="221" s="1"/>
  <c r="AQ88" i="221"/>
  <c r="AR88" i="221" s="1"/>
  <c r="AQ81" i="221"/>
  <c r="AR81" i="221" s="1"/>
  <c r="AQ79" i="221"/>
  <c r="AR79" i="221" s="1"/>
  <c r="AQ62" i="221"/>
  <c r="AR62" i="221" s="1"/>
  <c r="AQ25" i="221"/>
  <c r="AR25" i="221" s="1"/>
  <c r="AQ23" i="221"/>
  <c r="AR23" i="221" s="1"/>
  <c r="AQ14" i="221"/>
  <c r="AQ83" i="221"/>
  <c r="AQ48" i="221"/>
  <c r="AR48" i="221" s="1"/>
  <c r="AR34" i="221"/>
  <c r="AQ28" i="221"/>
  <c r="AR28" i="221" s="1"/>
  <c r="AQ19" i="221"/>
  <c r="AR19" i="221" s="1"/>
  <c r="AQ67" i="221"/>
  <c r="AR67" i="221" s="1"/>
  <c r="AQ50" i="221"/>
  <c r="AR50" i="221" s="1"/>
  <c r="AQ54" i="221"/>
  <c r="AR54" i="221" s="1"/>
  <c r="AQ44" i="221"/>
  <c r="AR44" i="221" s="1"/>
  <c r="AQ24" i="221"/>
  <c r="AQ10" i="221"/>
  <c r="AR10" i="221" s="1"/>
  <c r="AQ8" i="221"/>
  <c r="AR8" i="221" s="1"/>
  <c r="AQ69" i="221"/>
  <c r="AR69" i="221" s="1"/>
  <c r="AQ63" i="221"/>
  <c r="AR63" i="221" s="1"/>
  <c r="AK87" i="222"/>
  <c r="AL87" i="222" s="1"/>
  <c r="AK80" i="222"/>
  <c r="AL80" i="222" s="1"/>
  <c r="AK67" i="222"/>
  <c r="AL67" i="222" s="1"/>
  <c r="AK65" i="222"/>
  <c r="AL65" i="222" s="1"/>
  <c r="AK64" i="222"/>
  <c r="AL64" i="222" s="1"/>
  <c r="AK63" i="222"/>
  <c r="AL63" i="222" s="1"/>
  <c r="AK62" i="222"/>
  <c r="AL62" i="222" s="1"/>
  <c r="AK17" i="222"/>
  <c r="AL15" i="222"/>
  <c r="AL14" i="222"/>
  <c r="AK94" i="222"/>
  <c r="AL94" i="222" s="1"/>
  <c r="AK88" i="222"/>
  <c r="AL88" i="222" s="1"/>
  <c r="AK81" i="222"/>
  <c r="AL81" i="222" s="1"/>
  <c r="AK68" i="222"/>
  <c r="AL68" i="222" s="1"/>
  <c r="AK16" i="222"/>
  <c r="AL16" i="222" s="1"/>
  <c r="AK15" i="222"/>
  <c r="AK14" i="222"/>
  <c r="AK13" i="222"/>
  <c r="AL13" i="222" s="1"/>
  <c r="AK89" i="222"/>
  <c r="AL89" i="222" s="1"/>
  <c r="AK72" i="222"/>
  <c r="AL72" i="222" s="1"/>
  <c r="AK71" i="222"/>
  <c r="AL71" i="222" s="1"/>
  <c r="AK70" i="222"/>
  <c r="AL70" i="222" s="1"/>
  <c r="AK69" i="222"/>
  <c r="AL69" i="222" s="1"/>
  <c r="AK12" i="222"/>
  <c r="AL12" i="222" s="1"/>
  <c r="AK93" i="222"/>
  <c r="AL93" i="222" s="1"/>
  <c r="AK79" i="222"/>
  <c r="AL79" i="222" s="1"/>
  <c r="AK66" i="222"/>
  <c r="AL66" i="222" s="1"/>
  <c r="AK46" i="222"/>
  <c r="AL46" i="222" s="1"/>
  <c r="AK45" i="222"/>
  <c r="AL45" i="222" s="1"/>
  <c r="AL17" i="222"/>
  <c r="AK96" i="222"/>
  <c r="AL96" i="222" s="1"/>
  <c r="AK91" i="222"/>
  <c r="AL91" i="222" s="1"/>
  <c r="AK54" i="222"/>
  <c r="AL54" i="222" s="1"/>
  <c r="AK43" i="222"/>
  <c r="AL43" i="222" s="1"/>
  <c r="AK38" i="222"/>
  <c r="AL38" i="222" s="1"/>
  <c r="AL30" i="222"/>
  <c r="AK29" i="222"/>
  <c r="AL29" i="222" s="1"/>
  <c r="AL20" i="222"/>
  <c r="AK19" i="222"/>
  <c r="AK75" i="222"/>
  <c r="AL75" i="222" s="1"/>
  <c r="AK47" i="222"/>
  <c r="AL47" i="222" s="1"/>
  <c r="AL31" i="222"/>
  <c r="AK30" i="222"/>
  <c r="AL21" i="222"/>
  <c r="AK20" i="222"/>
  <c r="AL8" i="222"/>
  <c r="AK55" i="222"/>
  <c r="AL55" i="222" s="1"/>
  <c r="AL32" i="222"/>
  <c r="AK31" i="222"/>
  <c r="AK21" i="222"/>
  <c r="AK8" i="222"/>
  <c r="AK86" i="222"/>
  <c r="AL86" i="222" s="1"/>
  <c r="AK83" i="222"/>
  <c r="AL83" i="222" s="1"/>
  <c r="AK78" i="222"/>
  <c r="AL78" i="222" s="1"/>
  <c r="AK58" i="222"/>
  <c r="AL58" i="222" s="1"/>
  <c r="AK53" i="222"/>
  <c r="AK42" i="222"/>
  <c r="AK28" i="222"/>
  <c r="AL28" i="222" s="1"/>
  <c r="AL19" i="222"/>
  <c r="AK18" i="222"/>
  <c r="AL18" i="222" s="1"/>
  <c r="AK56" i="222"/>
  <c r="AL56" i="222" s="1"/>
  <c r="AK48" i="222"/>
  <c r="AL48" i="222" s="1"/>
  <c r="AL36" i="222"/>
  <c r="AK10" i="222"/>
  <c r="AK98" i="222"/>
  <c r="AL98" i="222" s="1"/>
  <c r="AK41" i="222"/>
  <c r="AL41" i="222" s="1"/>
  <c r="AK39" i="222"/>
  <c r="AL39" i="222" s="1"/>
  <c r="AK36" i="222"/>
  <c r="AL33" i="222"/>
  <c r="AK77" i="222"/>
  <c r="AL77" i="222" s="1"/>
  <c r="AK73" i="222"/>
  <c r="AL73" i="222" s="1"/>
  <c r="AK61" i="222"/>
  <c r="AL61" i="222" s="1"/>
  <c r="AK51" i="222"/>
  <c r="AL51" i="222" s="1"/>
  <c r="AK44" i="222"/>
  <c r="AL44" i="222" s="1"/>
  <c r="AK37" i="222"/>
  <c r="AL37" i="222" s="1"/>
  <c r="AK33" i="222"/>
  <c r="AK24" i="222"/>
  <c r="AL24" i="222" s="1"/>
  <c r="AK85" i="222"/>
  <c r="AL85" i="222" s="1"/>
  <c r="AK59" i="222"/>
  <c r="AL59" i="222" s="1"/>
  <c r="AK57" i="222"/>
  <c r="AL57" i="222" s="1"/>
  <c r="AK52" i="222"/>
  <c r="AL52" i="222" s="1"/>
  <c r="AK95" i="222"/>
  <c r="AL95" i="222" s="1"/>
  <c r="AK49" i="222"/>
  <c r="AL49" i="222" s="1"/>
  <c r="AK97" i="222"/>
  <c r="AL97" i="222" s="1"/>
  <c r="AK76" i="222"/>
  <c r="AL76" i="222" s="1"/>
  <c r="AK60" i="222"/>
  <c r="AL60" i="222" s="1"/>
  <c r="AL53" i="222"/>
  <c r="AK32" i="222"/>
  <c r="AK26" i="222"/>
  <c r="AL23" i="222"/>
  <c r="AK90" i="222"/>
  <c r="AL90" i="222" s="1"/>
  <c r="AK84" i="222"/>
  <c r="AL84" i="222" s="1"/>
  <c r="AK82" i="222"/>
  <c r="AL82" i="222" s="1"/>
  <c r="AK92" i="222"/>
  <c r="AL92" i="222" s="1"/>
  <c r="AK50" i="222"/>
  <c r="AL50" i="222" s="1"/>
  <c r="AK35" i="222"/>
  <c r="AK27" i="222"/>
  <c r="AL27" i="222" s="1"/>
  <c r="AL10" i="222"/>
  <c r="AL42" i="222"/>
  <c r="AK25" i="222"/>
  <c r="AK9" i="222"/>
  <c r="AL9" i="222" s="1"/>
  <c r="AL26" i="222"/>
  <c r="AK22" i="222"/>
  <c r="AL22" i="222" s="1"/>
  <c r="AL11" i="222"/>
  <c r="AK11" i="222"/>
  <c r="AK34" i="222"/>
  <c r="AL34" i="222" s="1"/>
  <c r="AK74" i="222"/>
  <c r="AL74" i="222" s="1"/>
  <c r="AK40" i="222"/>
  <c r="AL40" i="222" s="1"/>
  <c r="AL35" i="222"/>
  <c r="AL25" i="222"/>
  <c r="AK23" i="222"/>
  <c r="AZ96" i="222"/>
  <c r="BA96" i="222" s="1"/>
  <c r="AZ85" i="222"/>
  <c r="AZ89" i="222"/>
  <c r="BA89" i="222" s="1"/>
  <c r="AZ54" i="222"/>
  <c r="BA54" i="222" s="1"/>
  <c r="AZ47" i="222"/>
  <c r="AZ44" i="222"/>
  <c r="BA44" i="222" s="1"/>
  <c r="AZ33" i="222"/>
  <c r="BA33" i="222" s="1"/>
  <c r="AZ30" i="222"/>
  <c r="BA30" i="222" s="1"/>
  <c r="AZ13" i="222"/>
  <c r="BA13" i="222" s="1"/>
  <c r="AZ97" i="222"/>
  <c r="BA97" i="222" s="1"/>
  <c r="AZ93" i="222"/>
  <c r="BA93" i="222" s="1"/>
  <c r="AZ88" i="222"/>
  <c r="BA88" i="222" s="1"/>
  <c r="AZ80" i="222"/>
  <c r="BA80" i="222" s="1"/>
  <c r="AZ69" i="222"/>
  <c r="BA69" i="222" s="1"/>
  <c r="AZ57" i="222"/>
  <c r="BA57" i="222" s="1"/>
  <c r="AZ50" i="222"/>
  <c r="BA50" i="222" s="1"/>
  <c r="AZ37" i="222"/>
  <c r="BA37" i="222" s="1"/>
  <c r="AZ26" i="222"/>
  <c r="BA26" i="222" s="1"/>
  <c r="AZ19" i="222"/>
  <c r="BA19" i="222" s="1"/>
  <c r="AZ72" i="222"/>
  <c r="BA72" i="222" s="1"/>
  <c r="AZ64" i="222"/>
  <c r="BA64" i="222" s="1"/>
  <c r="AZ61" i="222"/>
  <c r="BA61" i="222" s="1"/>
  <c r="AZ43" i="222"/>
  <c r="BA43" i="222" s="1"/>
  <c r="AZ22" i="222"/>
  <c r="BA22" i="222" s="1"/>
  <c r="AZ15" i="222"/>
  <c r="BA15" i="222" s="1"/>
  <c r="AZ8" i="222"/>
  <c r="BA8" i="222" s="1"/>
  <c r="AZ98" i="222"/>
  <c r="BA98" i="222" s="1"/>
  <c r="BA85" i="222"/>
  <c r="AZ81" i="222"/>
  <c r="BA81" i="222" s="1"/>
  <c r="AZ77" i="222"/>
  <c r="BA77" i="222" s="1"/>
  <c r="AZ73" i="222"/>
  <c r="BA73" i="222" s="1"/>
  <c r="AZ65" i="222"/>
  <c r="BA65" i="222" s="1"/>
  <c r="AZ58" i="222"/>
  <c r="BA58" i="222" s="1"/>
  <c r="AZ51" i="222"/>
  <c r="BA51" i="222" s="1"/>
  <c r="BA47" i="222"/>
  <c r="AZ40" i="222"/>
  <c r="BA40" i="222" s="1"/>
  <c r="AZ27" i="222"/>
  <c r="BA27" i="222" s="1"/>
  <c r="AZ23" i="222"/>
  <c r="BA23" i="222" s="1"/>
  <c r="AZ20" i="222"/>
  <c r="BA20" i="222" s="1"/>
  <c r="AZ9" i="222"/>
  <c r="BA9" i="222" s="1"/>
  <c r="AZ82" i="222"/>
  <c r="BA82" i="222" s="1"/>
  <c r="AZ75" i="222"/>
  <c r="BA75" i="222" s="1"/>
  <c r="AZ68" i="222"/>
  <c r="BA68" i="222" s="1"/>
  <c r="AZ62" i="222"/>
  <c r="BA62" i="222" s="1"/>
  <c r="BA38" i="222"/>
  <c r="AZ21" i="222"/>
  <c r="AZ94" i="222"/>
  <c r="BA94" i="222" s="1"/>
  <c r="AZ79" i="222"/>
  <c r="BA79" i="222" s="1"/>
  <c r="AZ74" i="222"/>
  <c r="BA74" i="222" s="1"/>
  <c r="AZ67" i="222"/>
  <c r="BA67" i="222" s="1"/>
  <c r="AZ55" i="222"/>
  <c r="BA55" i="222" s="1"/>
  <c r="AZ38" i="222"/>
  <c r="AZ25" i="222"/>
  <c r="BA25" i="222" s="1"/>
  <c r="AZ86" i="222"/>
  <c r="BA86" i="222" s="1"/>
  <c r="AZ48" i="222"/>
  <c r="BA48" i="222" s="1"/>
  <c r="AZ42" i="222"/>
  <c r="BA42" i="222" s="1"/>
  <c r="AZ14" i="222"/>
  <c r="BA14" i="222" s="1"/>
  <c r="AZ87" i="222"/>
  <c r="BA87" i="222" s="1"/>
  <c r="AZ49" i="222"/>
  <c r="BA49" i="222" s="1"/>
  <c r="AZ45" i="222"/>
  <c r="BA45" i="222" s="1"/>
  <c r="AZ32" i="222"/>
  <c r="BA32" i="222" s="1"/>
  <c r="AZ28" i="222"/>
  <c r="BA21" i="222"/>
  <c r="AZ10" i="222"/>
  <c r="BA10" i="222" s="1"/>
  <c r="AZ90" i="222"/>
  <c r="BA90" i="222" s="1"/>
  <c r="AZ56" i="222"/>
  <c r="BA56" i="222" s="1"/>
  <c r="AZ36" i="222"/>
  <c r="BA36" i="222" s="1"/>
  <c r="BA28" i="222"/>
  <c r="AZ76" i="222"/>
  <c r="BA76" i="222" s="1"/>
  <c r="AZ53" i="222"/>
  <c r="BA53" i="222" s="1"/>
  <c r="AZ35" i="222"/>
  <c r="BA35" i="222" s="1"/>
  <c r="AZ24" i="222"/>
  <c r="BA24" i="222" s="1"/>
  <c r="AZ16" i="222"/>
  <c r="BA16" i="222" s="1"/>
  <c r="AZ84" i="222"/>
  <c r="BA84" i="222" s="1"/>
  <c r="AZ63" i="222"/>
  <c r="BA63" i="222" s="1"/>
  <c r="AZ95" i="222"/>
  <c r="BA95" i="222" s="1"/>
  <c r="BA71" i="222"/>
  <c r="BA52" i="222"/>
  <c r="AZ41" i="222"/>
  <c r="BA41" i="222" s="1"/>
  <c r="AZ34" i="222"/>
  <c r="BA34" i="222" s="1"/>
  <c r="AZ92" i="222"/>
  <c r="BA92" i="222" s="1"/>
  <c r="AZ71" i="222"/>
  <c r="AZ60" i="222"/>
  <c r="BA60" i="222" s="1"/>
  <c r="AZ52" i="222"/>
  <c r="AZ31" i="222"/>
  <c r="BA31" i="222" s="1"/>
  <c r="AZ12" i="222"/>
  <c r="BA12" i="222" s="1"/>
  <c r="AZ83" i="222"/>
  <c r="BA83" i="222" s="1"/>
  <c r="AZ70" i="222"/>
  <c r="BA70" i="222" s="1"/>
  <c r="AZ59" i="222"/>
  <c r="BA59" i="222" s="1"/>
  <c r="AZ39" i="222"/>
  <c r="BA39" i="222" s="1"/>
  <c r="AZ18" i="222"/>
  <c r="BA18" i="222" s="1"/>
  <c r="AZ11" i="222"/>
  <c r="BA11" i="222" s="1"/>
  <c r="AZ91" i="222"/>
  <c r="BA91" i="222" s="1"/>
  <c r="AZ78" i="222"/>
  <c r="BA78" i="222" s="1"/>
  <c r="AZ29" i="222"/>
  <c r="BA29" i="222" s="1"/>
  <c r="AZ66" i="222"/>
  <c r="BA66" i="222" s="1"/>
  <c r="AZ46" i="222"/>
  <c r="BA46" i="222" s="1"/>
  <c r="AZ17" i="222"/>
  <c r="BA17" i="222" s="1"/>
  <c r="AT15" i="223"/>
  <c r="AT17" i="223"/>
  <c r="AU17" i="223" s="1"/>
  <c r="AT19" i="223"/>
  <c r="AU19" i="223" s="1"/>
  <c r="AT20" i="223"/>
  <c r="AU20" i="223" s="1"/>
  <c r="AT24" i="223"/>
  <c r="AU24" i="223" s="1"/>
  <c r="AT33" i="223"/>
  <c r="AU33" i="223" s="1"/>
  <c r="AT37" i="223"/>
  <c r="AU37" i="223" s="1"/>
  <c r="AT40" i="223"/>
  <c r="AU40" i="223" s="1"/>
  <c r="AT8" i="223"/>
  <c r="AU8" i="223" s="1"/>
  <c r="AT28" i="223"/>
  <c r="AU28" i="223" s="1"/>
  <c r="AU30" i="223"/>
  <c r="AT49" i="223"/>
  <c r="AU49" i="223" s="1"/>
  <c r="AT62" i="223"/>
  <c r="AT64" i="223"/>
  <c r="AT77" i="223"/>
  <c r="AT80" i="223"/>
  <c r="AT26" i="223"/>
  <c r="AU26" i="223" s="1"/>
  <c r="AT50" i="223"/>
  <c r="AT54" i="223"/>
  <c r="AU54" i="223" s="1"/>
  <c r="AT58" i="223"/>
  <c r="AU58" i="223" s="1"/>
  <c r="AU67" i="223"/>
  <c r="AT71" i="223"/>
  <c r="AU71" i="223" s="1"/>
  <c r="AT78" i="223"/>
  <c r="AT89" i="223"/>
  <c r="AU89" i="223" s="1"/>
  <c r="AT90" i="223"/>
  <c r="AU90" i="223" s="1"/>
  <c r="AT96" i="223"/>
  <c r="AU96" i="223" s="1"/>
  <c r="AT9" i="223"/>
  <c r="AU12" i="223"/>
  <c r="AU42" i="223"/>
  <c r="AT52" i="223"/>
  <c r="AU52" i="223" s="1"/>
  <c r="AT65" i="223"/>
  <c r="AU65" i="223" s="1"/>
  <c r="AT79" i="223"/>
  <c r="AU79" i="223" s="1"/>
  <c r="AT85" i="223"/>
  <c r="AT88" i="223"/>
  <c r="AT91" i="223"/>
  <c r="AU91" i="223" s="1"/>
  <c r="AT92" i="223"/>
  <c r="AU92" i="223" s="1"/>
  <c r="AU9" i="223"/>
  <c r="AU15" i="223"/>
  <c r="AT21" i="223"/>
  <c r="AU21" i="223" s="1"/>
  <c r="AT31" i="223"/>
  <c r="AT60" i="223"/>
  <c r="AU62" i="223"/>
  <c r="AT73" i="223"/>
  <c r="AU73" i="223" s="1"/>
  <c r="AT75" i="223"/>
  <c r="AU75" i="223" s="1"/>
  <c r="AU85" i="223"/>
  <c r="AU88" i="223"/>
  <c r="AT97" i="223"/>
  <c r="AU97" i="223" s="1"/>
  <c r="AT10" i="223"/>
  <c r="AT13" i="223"/>
  <c r="AU13" i="223" s="1"/>
  <c r="AT22" i="223"/>
  <c r="AT27" i="223"/>
  <c r="AU27" i="223" s="1"/>
  <c r="AU31" i="223"/>
  <c r="AT36" i="223"/>
  <c r="AT44" i="223"/>
  <c r="AU44" i="223" s="1"/>
  <c r="AU50" i="223"/>
  <c r="AU60" i="223"/>
  <c r="AU77" i="223"/>
  <c r="AT87" i="223"/>
  <c r="AU87" i="223" s="1"/>
  <c r="AT94" i="223"/>
  <c r="AT12" i="223"/>
  <c r="AT25" i="223"/>
  <c r="AU25" i="223" s="1"/>
  <c r="AU35" i="223"/>
  <c r="AT42" i="223"/>
  <c r="AU68" i="223"/>
  <c r="AT76" i="223"/>
  <c r="AU76" i="223" s="1"/>
  <c r="AT95" i="223"/>
  <c r="AU95" i="223" s="1"/>
  <c r="AU64" i="223"/>
  <c r="AT74" i="223"/>
  <c r="AU74" i="223" s="1"/>
  <c r="AT83" i="223"/>
  <c r="AU83" i="223" s="1"/>
  <c r="AT51" i="223"/>
  <c r="AU51" i="223" s="1"/>
  <c r="AT53" i="223"/>
  <c r="AU53" i="223" s="1"/>
  <c r="AT84" i="223"/>
  <c r="AU84" i="223" s="1"/>
  <c r="AT23" i="223"/>
  <c r="AU23" i="223" s="1"/>
  <c r="AT32" i="223"/>
  <c r="AU32" i="223" s="1"/>
  <c r="AT43" i="223"/>
  <c r="AT56" i="223"/>
  <c r="AU56" i="223" s="1"/>
  <c r="AU10" i="223"/>
  <c r="AT11" i="223"/>
  <c r="AU11" i="223" s="1"/>
  <c r="AU22" i="223"/>
  <c r="AT38" i="223"/>
  <c r="AU38" i="223" s="1"/>
  <c r="AU57" i="223"/>
  <c r="AT66" i="223"/>
  <c r="AU66" i="223" s="1"/>
  <c r="AT67" i="223"/>
  <c r="AT69" i="223"/>
  <c r="AT16" i="223"/>
  <c r="AU16" i="223" s="1"/>
  <c r="AT41" i="223"/>
  <c r="AU41" i="223" s="1"/>
  <c r="AT55" i="223"/>
  <c r="AU55" i="223" s="1"/>
  <c r="AT63" i="223"/>
  <c r="AU63" i="223" s="1"/>
  <c r="AU72" i="223"/>
  <c r="AT81" i="223"/>
  <c r="AU81" i="223" s="1"/>
  <c r="AU82" i="223"/>
  <c r="AT34" i="223"/>
  <c r="AU34" i="223" s="1"/>
  <c r="AT35" i="223"/>
  <c r="AU78" i="223"/>
  <c r="AT14" i="223"/>
  <c r="AU14" i="223" s="1"/>
  <c r="AT59" i="223"/>
  <c r="AU59" i="223" s="1"/>
  <c r="AT68" i="223"/>
  <c r="AT86" i="223"/>
  <c r="AU86" i="223" s="1"/>
  <c r="AT30" i="223"/>
  <c r="AT45" i="223"/>
  <c r="AU45" i="223" s="1"/>
  <c r="AT72" i="223"/>
  <c r="AT39" i="223"/>
  <c r="AU39" i="223" s="1"/>
  <c r="AT82" i="223"/>
  <c r="AU36" i="223"/>
  <c r="AT48" i="223"/>
  <c r="AU48" i="223" s="1"/>
  <c r="AT57" i="223"/>
  <c r="AU80" i="223"/>
  <c r="AT93" i="223"/>
  <c r="AT29" i="223"/>
  <c r="AU29" i="223" s="1"/>
  <c r="AU69" i="223"/>
  <c r="AU93" i="223"/>
  <c r="AU94" i="223"/>
  <c r="AU43" i="223"/>
  <c r="AT18" i="223"/>
  <c r="AU18" i="223" s="1"/>
  <c r="AT46" i="223"/>
  <c r="AU46" i="223" s="1"/>
  <c r="AT47" i="223"/>
  <c r="AU47" i="223" s="1"/>
  <c r="AT61" i="223"/>
  <c r="AU61" i="223" s="1"/>
  <c r="AT70" i="223"/>
  <c r="AU70" i="223" s="1"/>
  <c r="AN140" i="224"/>
  <c r="AO140" i="224" s="1"/>
  <c r="AO134" i="224"/>
  <c r="AO133" i="224"/>
  <c r="AN124" i="224"/>
  <c r="AO124" i="224" s="1"/>
  <c r="AN120" i="224"/>
  <c r="AO120" i="224" s="1"/>
  <c r="AN110" i="224"/>
  <c r="AO110" i="224" s="1"/>
  <c r="AN134" i="224"/>
  <c r="AN133" i="224"/>
  <c r="AO123" i="224"/>
  <c r="AN121" i="224"/>
  <c r="AO121" i="224" s="1"/>
  <c r="AN111" i="224"/>
  <c r="AO111" i="224" s="1"/>
  <c r="AN101" i="224"/>
  <c r="AO101" i="224" s="1"/>
  <c r="AN100" i="224"/>
  <c r="AO100" i="224" s="1"/>
  <c r="AN139" i="224"/>
  <c r="AO139" i="224" s="1"/>
  <c r="AN132" i="224"/>
  <c r="AO132" i="224" s="1"/>
  <c r="AN123" i="224"/>
  <c r="AN122" i="224"/>
  <c r="AO122" i="224" s="1"/>
  <c r="AN112" i="224"/>
  <c r="AO112" i="224" s="1"/>
  <c r="AN135" i="224"/>
  <c r="AO135" i="224" s="1"/>
  <c r="AN125" i="224"/>
  <c r="AO125" i="224" s="1"/>
  <c r="AN119" i="224"/>
  <c r="AO119" i="224" s="1"/>
  <c r="AN109" i="224"/>
  <c r="AO109" i="224" s="1"/>
  <c r="AN128" i="224"/>
  <c r="AO128" i="224" s="1"/>
  <c r="AN98" i="224"/>
  <c r="AO98" i="224" s="1"/>
  <c r="AN97" i="224"/>
  <c r="AN89" i="224"/>
  <c r="AO89" i="224" s="1"/>
  <c r="AN88" i="224"/>
  <c r="AO88" i="224" s="1"/>
  <c r="AN71" i="224"/>
  <c r="AO70" i="224"/>
  <c r="AO51" i="224"/>
  <c r="AN50" i="224"/>
  <c r="AO50" i="224" s="1"/>
  <c r="AN49" i="224"/>
  <c r="AN20" i="224"/>
  <c r="AN19" i="224"/>
  <c r="AO19" i="224" s="1"/>
  <c r="AN9" i="224"/>
  <c r="AO9" i="224" s="1"/>
  <c r="AN129" i="224"/>
  <c r="AO129" i="224" s="1"/>
  <c r="AN107" i="224"/>
  <c r="AO107" i="224" s="1"/>
  <c r="AN99" i="224"/>
  <c r="AO99" i="224" s="1"/>
  <c r="AN87" i="224"/>
  <c r="AO87" i="224" s="1"/>
  <c r="AN80" i="224"/>
  <c r="AO80" i="224" s="1"/>
  <c r="AN70" i="224"/>
  <c r="AN69" i="224"/>
  <c r="AO69" i="224" s="1"/>
  <c r="AN67" i="224"/>
  <c r="AO67" i="224" s="1"/>
  <c r="AN66" i="224"/>
  <c r="AO66" i="224" s="1"/>
  <c r="AO53" i="224"/>
  <c r="AN52" i="224"/>
  <c r="AO52" i="224" s="1"/>
  <c r="AN51" i="224"/>
  <c r="AN131" i="224"/>
  <c r="AO131" i="224" s="1"/>
  <c r="AN130" i="224"/>
  <c r="AO130" i="224" s="1"/>
  <c r="AN116" i="224"/>
  <c r="AO116" i="224" s="1"/>
  <c r="AN103" i="224"/>
  <c r="AO103" i="224" s="1"/>
  <c r="AN86" i="224"/>
  <c r="AO86" i="224" s="1"/>
  <c r="AN79" i="224"/>
  <c r="AO79" i="224" s="1"/>
  <c r="AN68" i="224"/>
  <c r="AO68" i="224" s="1"/>
  <c r="AN62" i="224"/>
  <c r="AO62" i="224" s="1"/>
  <c r="AO61" i="224"/>
  <c r="AO60" i="224"/>
  <c r="AN53" i="224"/>
  <c r="AN48" i="224"/>
  <c r="AO48" i="224" s="1"/>
  <c r="AN46" i="224"/>
  <c r="AO46" i="224" s="1"/>
  <c r="AN45" i="224"/>
  <c r="AO45" i="224" s="1"/>
  <c r="AN127" i="224"/>
  <c r="AO127" i="224" s="1"/>
  <c r="AN118" i="224"/>
  <c r="AO118" i="224" s="1"/>
  <c r="AN115" i="224"/>
  <c r="AO115" i="224" s="1"/>
  <c r="AN102" i="224"/>
  <c r="AO102" i="224" s="1"/>
  <c r="AO97" i="224"/>
  <c r="AN96" i="224"/>
  <c r="AO96" i="224" s="1"/>
  <c r="AN95" i="224"/>
  <c r="AO95" i="224" s="1"/>
  <c r="AN91" i="224"/>
  <c r="AO91" i="224" s="1"/>
  <c r="AN90" i="224"/>
  <c r="AO90" i="224" s="1"/>
  <c r="AN81" i="224"/>
  <c r="AO81" i="224" s="1"/>
  <c r="AN72" i="224"/>
  <c r="AO71" i="224"/>
  <c r="AO49" i="224"/>
  <c r="AN21" i="224"/>
  <c r="AO21" i="224" s="1"/>
  <c r="AO20" i="224"/>
  <c r="AN10" i="224"/>
  <c r="AO10" i="224" s="1"/>
  <c r="AN136" i="224"/>
  <c r="AN126" i="224"/>
  <c r="AO126" i="224" s="1"/>
  <c r="AN114" i="224"/>
  <c r="AO114" i="224" s="1"/>
  <c r="AN108" i="224"/>
  <c r="AO108" i="224" s="1"/>
  <c r="AN106" i="224"/>
  <c r="AO106" i="224" s="1"/>
  <c r="AN94" i="224"/>
  <c r="AO94" i="224" s="1"/>
  <c r="AN73" i="224"/>
  <c r="AO73" i="224" s="1"/>
  <c r="AN64" i="224"/>
  <c r="AO64" i="224" s="1"/>
  <c r="AN61" i="224"/>
  <c r="AN37" i="224"/>
  <c r="AO37" i="224" s="1"/>
  <c r="AN32" i="224"/>
  <c r="AO32" i="224" s="1"/>
  <c r="AN27" i="224"/>
  <c r="AO27" i="224" s="1"/>
  <c r="AN11" i="224"/>
  <c r="AO11" i="224" s="1"/>
  <c r="AO76" i="224"/>
  <c r="AN75" i="224"/>
  <c r="AO75" i="224" s="1"/>
  <c r="AN74" i="224"/>
  <c r="AO74" i="224" s="1"/>
  <c r="AN58" i="224"/>
  <c r="AO58" i="224" s="1"/>
  <c r="AN42" i="224"/>
  <c r="AO42" i="224" s="1"/>
  <c r="AN76" i="224"/>
  <c r="AN65" i="224"/>
  <c r="AO65" i="224" s="1"/>
  <c r="AN55" i="224"/>
  <c r="AO55" i="224" s="1"/>
  <c r="AN38" i="224"/>
  <c r="AO38" i="224" s="1"/>
  <c r="AN33" i="224"/>
  <c r="AO33" i="224" s="1"/>
  <c r="AN28" i="224"/>
  <c r="AO28" i="224" s="1"/>
  <c r="AN8" i="224"/>
  <c r="AO8" i="224" s="1"/>
  <c r="AO136" i="224"/>
  <c r="AN85" i="224"/>
  <c r="AO85" i="224" s="1"/>
  <c r="AN84" i="224"/>
  <c r="AO84" i="224" s="1"/>
  <c r="AN54" i="224"/>
  <c r="AO54" i="224" s="1"/>
  <c r="AN44" i="224"/>
  <c r="AO44" i="224" s="1"/>
  <c r="AN14" i="224"/>
  <c r="AO14" i="224" s="1"/>
  <c r="AN92" i="224"/>
  <c r="AO92" i="224" s="1"/>
  <c r="AN59" i="224"/>
  <c r="AO59" i="224" s="1"/>
  <c r="AN24" i="224"/>
  <c r="AO24" i="224" s="1"/>
  <c r="AN15" i="224"/>
  <c r="AO15" i="224" s="1"/>
  <c r="AN57" i="224"/>
  <c r="AO57" i="224" s="1"/>
  <c r="AN113" i="224"/>
  <c r="AO113" i="224" s="1"/>
  <c r="AN47" i="224"/>
  <c r="AO47" i="224" s="1"/>
  <c r="AN138" i="224"/>
  <c r="AO138" i="224" s="1"/>
  <c r="AN104" i="224"/>
  <c r="AO104" i="224" s="1"/>
  <c r="AN77" i="224"/>
  <c r="AO77" i="224" s="1"/>
  <c r="AN22" i="224"/>
  <c r="AO22" i="224" s="1"/>
  <c r="AN12" i="224"/>
  <c r="AO12" i="224" s="1"/>
  <c r="AO72" i="224"/>
  <c r="AN93" i="224"/>
  <c r="AO93" i="224" s="1"/>
  <c r="AN82" i="224"/>
  <c r="AO82" i="224" s="1"/>
  <c r="AN78" i="224"/>
  <c r="AO78" i="224" s="1"/>
  <c r="AN60" i="224"/>
  <c r="AN56" i="224"/>
  <c r="AO56" i="224" s="1"/>
  <c r="AO43" i="224"/>
  <c r="AN23" i="224"/>
  <c r="AO23" i="224" s="1"/>
  <c r="AN18" i="224"/>
  <c r="AO18" i="224" s="1"/>
  <c r="AN117" i="224"/>
  <c r="AO117" i="224" s="1"/>
  <c r="AN105" i="224"/>
  <c r="AO105" i="224" s="1"/>
  <c r="AN83" i="224"/>
  <c r="AO83" i="224" s="1"/>
  <c r="AN137" i="224"/>
  <c r="AO137" i="224" s="1"/>
  <c r="AN63" i="224"/>
  <c r="AO63" i="224" s="1"/>
  <c r="AN41" i="224"/>
  <c r="AO41" i="224" s="1"/>
  <c r="AN39" i="224"/>
  <c r="AO39" i="224" s="1"/>
  <c r="AN36" i="224"/>
  <c r="AO36" i="224" s="1"/>
  <c r="AN34" i="224"/>
  <c r="AO34" i="224" s="1"/>
  <c r="AN31" i="224"/>
  <c r="AO31" i="224" s="1"/>
  <c r="AN29" i="224"/>
  <c r="AO29" i="224" s="1"/>
  <c r="AN26" i="224"/>
  <c r="AO26" i="224" s="1"/>
  <c r="AN17" i="224"/>
  <c r="AO17" i="224" s="1"/>
  <c r="AN13" i="224"/>
  <c r="AO13" i="224" s="1"/>
  <c r="AN43" i="224"/>
  <c r="AN40" i="224"/>
  <c r="AO40" i="224" s="1"/>
  <c r="AN35" i="224"/>
  <c r="AO35" i="224" s="1"/>
  <c r="AN30" i="224"/>
  <c r="AO30" i="224" s="1"/>
  <c r="AN16" i="224"/>
  <c r="AO16" i="224" s="1"/>
  <c r="AN25" i="224"/>
  <c r="AO25" i="224" s="1"/>
  <c r="AH16" i="225"/>
  <c r="AI16" i="225" s="1"/>
  <c r="AH27" i="225"/>
  <c r="AI27" i="225" s="1"/>
  <c r="AH30" i="225"/>
  <c r="AI30" i="225" s="1"/>
  <c r="AH67" i="225"/>
  <c r="AI67" i="225" s="1"/>
  <c r="AH9" i="225"/>
  <c r="AI9" i="225" s="1"/>
  <c r="AH11" i="225"/>
  <c r="AI11" i="225" s="1"/>
  <c r="AH13" i="225"/>
  <c r="AI13" i="225" s="1"/>
  <c r="AH22" i="225"/>
  <c r="AI22" i="225" s="1"/>
  <c r="AH29" i="225"/>
  <c r="AI29" i="225" s="1"/>
  <c r="AH34" i="225"/>
  <c r="AH52" i="225"/>
  <c r="AI52" i="225" s="1"/>
  <c r="AH53" i="225"/>
  <c r="AI53" i="225" s="1"/>
  <c r="AH55" i="225"/>
  <c r="AI55" i="225" s="1"/>
  <c r="AH71" i="225"/>
  <c r="AI71" i="225" s="1"/>
  <c r="AH76" i="225"/>
  <c r="AH79" i="225"/>
  <c r="AI79" i="225" s="1"/>
  <c r="AH32" i="225"/>
  <c r="AI32" i="225" s="1"/>
  <c r="AI34" i="225"/>
  <c r="AH39" i="225"/>
  <c r="AI39" i="225" s="1"/>
  <c r="AH42" i="225"/>
  <c r="AI42" i="225" s="1"/>
  <c r="AH44" i="225"/>
  <c r="AH49" i="225"/>
  <c r="AI49" i="225" s="1"/>
  <c r="AI76" i="225"/>
  <c r="AH90" i="225"/>
  <c r="AI90" i="225" s="1"/>
  <c r="AH92" i="225"/>
  <c r="AH94" i="225"/>
  <c r="AH26" i="225"/>
  <c r="AI26" i="225" s="1"/>
  <c r="AI33" i="225"/>
  <c r="AH45" i="225"/>
  <c r="AI45" i="225" s="1"/>
  <c r="AH46" i="225"/>
  <c r="AI46" i="225" s="1"/>
  <c r="AH61" i="225"/>
  <c r="AI61" i="225" s="1"/>
  <c r="AH63" i="225"/>
  <c r="AI63" i="225" s="1"/>
  <c r="AH69" i="225"/>
  <c r="AI69" i="225" s="1"/>
  <c r="AH84" i="225"/>
  <c r="AI84" i="225" s="1"/>
  <c r="AH88" i="225"/>
  <c r="AI88" i="225" s="1"/>
  <c r="AH20" i="225"/>
  <c r="AI20" i="225" s="1"/>
  <c r="AH31" i="225"/>
  <c r="AI31" i="225" s="1"/>
  <c r="AH57" i="225"/>
  <c r="AI57" i="225" s="1"/>
  <c r="AH58" i="225"/>
  <c r="AI58" i="225" s="1"/>
  <c r="AH77" i="225"/>
  <c r="AI77" i="225" s="1"/>
  <c r="AH14" i="225"/>
  <c r="AI14" i="225" s="1"/>
  <c r="AH15" i="225"/>
  <c r="AI15" i="225" s="1"/>
  <c r="AH21" i="225"/>
  <c r="AI21" i="225" s="1"/>
  <c r="AH40" i="225"/>
  <c r="AI40" i="225" s="1"/>
  <c r="AH41" i="225"/>
  <c r="AI41" i="225" s="1"/>
  <c r="AH59" i="225"/>
  <c r="AI59" i="225" s="1"/>
  <c r="AH65" i="225"/>
  <c r="AI65" i="225" s="1"/>
  <c r="AH89" i="225"/>
  <c r="AI89" i="225" s="1"/>
  <c r="AH33" i="225"/>
  <c r="AH60" i="225"/>
  <c r="AI60" i="225" s="1"/>
  <c r="AH64" i="225"/>
  <c r="AI64" i="225" s="1"/>
  <c r="AH66" i="225"/>
  <c r="AI66" i="225" s="1"/>
  <c r="AH78" i="225"/>
  <c r="AI78" i="225" s="1"/>
  <c r="AH81" i="225"/>
  <c r="AI81" i="225" s="1"/>
  <c r="AH19" i="225"/>
  <c r="AI19" i="225" s="1"/>
  <c r="AH38" i="225"/>
  <c r="AI38" i="225" s="1"/>
  <c r="AH50" i="225"/>
  <c r="AI50" i="225" s="1"/>
  <c r="AH51" i="225"/>
  <c r="AI51" i="225" s="1"/>
  <c r="AH85" i="225"/>
  <c r="AI85" i="225" s="1"/>
  <c r="AH86" i="225"/>
  <c r="AI86" i="225" s="1"/>
  <c r="AH87" i="225"/>
  <c r="AI87" i="225" s="1"/>
  <c r="AH17" i="225"/>
  <c r="AI17" i="225" s="1"/>
  <c r="AH25" i="225"/>
  <c r="AI25" i="225" s="1"/>
  <c r="AH75" i="225"/>
  <c r="AI75" i="225" s="1"/>
  <c r="AI94" i="225"/>
  <c r="AH24" i="225"/>
  <c r="AI24" i="225" s="1"/>
  <c r="AH62" i="225"/>
  <c r="AI62" i="225" s="1"/>
  <c r="AH82" i="225"/>
  <c r="AI82" i="225" s="1"/>
  <c r="AH23" i="225"/>
  <c r="AI23" i="225" s="1"/>
  <c r="AI44" i="225"/>
  <c r="AH74" i="225"/>
  <c r="AI74" i="225" s="1"/>
  <c r="AH80" i="225"/>
  <c r="AI80" i="225" s="1"/>
  <c r="AH93" i="225"/>
  <c r="AI93" i="225" s="1"/>
  <c r="AH10" i="225"/>
  <c r="AI10" i="225" s="1"/>
  <c r="AH43" i="225"/>
  <c r="AI43" i="225" s="1"/>
  <c r="AH83" i="225"/>
  <c r="AI83" i="225" s="1"/>
  <c r="AI92" i="225"/>
  <c r="AH97" i="225"/>
  <c r="AI97" i="225" s="1"/>
  <c r="AH37" i="225"/>
  <c r="AI37" i="225" s="1"/>
  <c r="AH68" i="225"/>
  <c r="AI68" i="225" s="1"/>
  <c r="AH70" i="225"/>
  <c r="AI70" i="225" s="1"/>
  <c r="AH73" i="225"/>
  <c r="AI73" i="225" s="1"/>
  <c r="AH91" i="225"/>
  <c r="AI91" i="225" s="1"/>
  <c r="AH28" i="225"/>
  <c r="AI28" i="225" s="1"/>
  <c r="AH54" i="225"/>
  <c r="AI54" i="225" s="1"/>
  <c r="AH8" i="225"/>
  <c r="AI8" i="225" s="1"/>
  <c r="AH36" i="225"/>
  <c r="AI36" i="225" s="1"/>
  <c r="AH47" i="225"/>
  <c r="AI47" i="225" s="1"/>
  <c r="AH56" i="225"/>
  <c r="AI56" i="225" s="1"/>
  <c r="AH35" i="225"/>
  <c r="AI35" i="225" s="1"/>
  <c r="AH72" i="225"/>
  <c r="AI72" i="225" s="1"/>
  <c r="AH96" i="225"/>
  <c r="AI96" i="225" s="1"/>
  <c r="AH18" i="225"/>
  <c r="AI18" i="225" s="1"/>
  <c r="AH12" i="225"/>
  <c r="AI12" i="225" s="1"/>
  <c r="AH48" i="225"/>
  <c r="AI48" i="225" s="1"/>
  <c r="AH95" i="225"/>
  <c r="AI95" i="225" s="1"/>
  <c r="AW19" i="225"/>
  <c r="AX19" i="225" s="1"/>
  <c r="AW22" i="225"/>
  <c r="AX22" i="225" s="1"/>
  <c r="AW32" i="225"/>
  <c r="AX32" i="225" s="1"/>
  <c r="AW34" i="225"/>
  <c r="AX34" i="225" s="1"/>
  <c r="AX49" i="225"/>
  <c r="AW52" i="225"/>
  <c r="AX52" i="225" s="1"/>
  <c r="AW53" i="225"/>
  <c r="AX53" i="225" s="1"/>
  <c r="AW58" i="225"/>
  <c r="AX58" i="225" s="1"/>
  <c r="AW60" i="225"/>
  <c r="AX60" i="225" s="1"/>
  <c r="AW64" i="225"/>
  <c r="AX64" i="225" s="1"/>
  <c r="AW66" i="225"/>
  <c r="AW83" i="225"/>
  <c r="AW15" i="225"/>
  <c r="AX15" i="225" s="1"/>
  <c r="AW62" i="225"/>
  <c r="AX66" i="225"/>
  <c r="AW72" i="225"/>
  <c r="AX72" i="225" s="1"/>
  <c r="AW80" i="225"/>
  <c r="AX80" i="225" s="1"/>
  <c r="AW82" i="225"/>
  <c r="AX82" i="225" s="1"/>
  <c r="AX83" i="225"/>
  <c r="AW85" i="225"/>
  <c r="AX85" i="225" s="1"/>
  <c r="AW87" i="225"/>
  <c r="AX87" i="225" s="1"/>
  <c r="AW92" i="225"/>
  <c r="AX92" i="225" s="1"/>
  <c r="AW18" i="225"/>
  <c r="AX18" i="225" s="1"/>
  <c r="AW21" i="225"/>
  <c r="AX21" i="225" s="1"/>
  <c r="AW25" i="225"/>
  <c r="AX25" i="225" s="1"/>
  <c r="AW48" i="225"/>
  <c r="AX48" i="225" s="1"/>
  <c r="AW51" i="225"/>
  <c r="AX51" i="225" s="1"/>
  <c r="AX62" i="225"/>
  <c r="AW95" i="225"/>
  <c r="AX95" i="225" s="1"/>
  <c r="AW30" i="225"/>
  <c r="AX30" i="225" s="1"/>
  <c r="AW35" i="225"/>
  <c r="AX35" i="225" s="1"/>
  <c r="AW37" i="225"/>
  <c r="AX37" i="225" s="1"/>
  <c r="AW39" i="225"/>
  <c r="AX39" i="225" s="1"/>
  <c r="AW44" i="225"/>
  <c r="AX44" i="225" s="1"/>
  <c r="AW49" i="225"/>
  <c r="AW55" i="225"/>
  <c r="AX55" i="225" s="1"/>
  <c r="AW74" i="225"/>
  <c r="AX74" i="225" s="1"/>
  <c r="AW76" i="225"/>
  <c r="AX76" i="225" s="1"/>
  <c r="AW90" i="225"/>
  <c r="AX90" i="225" s="1"/>
  <c r="AW94" i="225"/>
  <c r="AX94" i="225" s="1"/>
  <c r="AW96" i="225"/>
  <c r="AX96" i="225" s="1"/>
  <c r="AW10" i="225"/>
  <c r="AX10" i="225" s="1"/>
  <c r="AW29" i="225"/>
  <c r="AX29" i="225" s="1"/>
  <c r="AW75" i="225"/>
  <c r="AX75" i="225" s="1"/>
  <c r="AW36" i="225"/>
  <c r="AX36" i="225" s="1"/>
  <c r="AW56" i="225"/>
  <c r="AX56" i="225" s="1"/>
  <c r="AW71" i="225"/>
  <c r="AX71" i="225" s="1"/>
  <c r="AW86" i="225"/>
  <c r="AX86" i="225" s="1"/>
  <c r="AW97" i="225"/>
  <c r="AW11" i="225"/>
  <c r="AX11" i="225" s="1"/>
  <c r="AW50" i="225"/>
  <c r="AW57" i="225"/>
  <c r="AX97" i="225"/>
  <c r="AW9" i="225"/>
  <c r="AX9" i="225" s="1"/>
  <c r="AW17" i="225"/>
  <c r="AX17" i="225" s="1"/>
  <c r="AW24" i="225"/>
  <c r="AX24" i="225" s="1"/>
  <c r="AX28" i="225"/>
  <c r="AW42" i="225"/>
  <c r="AX42" i="225" s="1"/>
  <c r="AW43" i="225"/>
  <c r="AX43" i="225" s="1"/>
  <c r="AW47" i="225"/>
  <c r="AX47" i="225" s="1"/>
  <c r="AW54" i="225"/>
  <c r="AX54" i="225" s="1"/>
  <c r="AW70" i="225"/>
  <c r="AX70" i="225" s="1"/>
  <c r="AW73" i="225"/>
  <c r="AX73" i="225" s="1"/>
  <c r="AW28" i="225"/>
  <c r="AW88" i="225"/>
  <c r="AX88" i="225" s="1"/>
  <c r="AW38" i="225"/>
  <c r="AX38" i="225" s="1"/>
  <c r="AW84" i="225"/>
  <c r="AX84" i="225" s="1"/>
  <c r="AW33" i="225"/>
  <c r="AX33" i="225" s="1"/>
  <c r="AW46" i="225"/>
  <c r="AW63" i="225"/>
  <c r="AX63" i="225" s="1"/>
  <c r="AW31" i="225"/>
  <c r="AW45" i="225"/>
  <c r="AX45" i="225" s="1"/>
  <c r="AX46" i="225"/>
  <c r="AX50" i="225"/>
  <c r="AX31" i="225"/>
  <c r="AW81" i="225"/>
  <c r="AX81" i="225" s="1"/>
  <c r="AW14" i="225"/>
  <c r="AX14" i="225" s="1"/>
  <c r="AW16" i="225"/>
  <c r="AX16" i="225" s="1"/>
  <c r="AW93" i="225"/>
  <c r="AX93" i="225" s="1"/>
  <c r="AW23" i="225"/>
  <c r="AX23" i="225" s="1"/>
  <c r="AW41" i="225"/>
  <c r="AX41" i="225" s="1"/>
  <c r="AW59" i="225"/>
  <c r="AW61" i="225"/>
  <c r="AX61" i="225" s="1"/>
  <c r="AW77" i="225"/>
  <c r="AX77" i="225" s="1"/>
  <c r="AW78" i="225"/>
  <c r="AX78" i="225" s="1"/>
  <c r="AW8" i="225"/>
  <c r="AX8" i="225" s="1"/>
  <c r="AW12" i="225"/>
  <c r="AX12" i="225" s="1"/>
  <c r="AW27" i="225"/>
  <c r="AX27" i="225" s="1"/>
  <c r="AW65" i="225"/>
  <c r="AX65" i="225" s="1"/>
  <c r="AW67" i="225"/>
  <c r="AX67" i="225" s="1"/>
  <c r="AX57" i="225"/>
  <c r="AX59" i="225"/>
  <c r="AW69" i="225"/>
  <c r="AX69" i="225" s="1"/>
  <c r="AW13" i="225"/>
  <c r="AX13" i="225" s="1"/>
  <c r="AW26" i="225"/>
  <c r="AX26" i="225" s="1"/>
  <c r="AW20" i="225"/>
  <c r="AW68" i="225"/>
  <c r="AX68" i="225" s="1"/>
  <c r="AW89" i="225"/>
  <c r="AX89" i="225" s="1"/>
  <c r="AX20" i="225"/>
  <c r="AW40" i="225"/>
  <c r="AX40" i="225" s="1"/>
  <c r="AW79" i="225"/>
  <c r="AX79" i="225" s="1"/>
  <c r="AW91" i="225"/>
  <c r="AX91" i="225" s="1"/>
  <c r="AQ14" i="226"/>
  <c r="AR14" i="226" s="1"/>
  <c r="AQ23" i="226"/>
  <c r="AR23" i="226" s="1"/>
  <c r="AR17" i="226"/>
  <c r="AQ21" i="226"/>
  <c r="AR21" i="226" s="1"/>
  <c r="AQ20" i="226"/>
  <c r="AR20" i="226" s="1"/>
  <c r="AQ28" i="226"/>
  <c r="AQ56" i="226"/>
  <c r="AR56" i="226" s="1"/>
  <c r="AQ59" i="226"/>
  <c r="AR59" i="226" s="1"/>
  <c r="AQ63" i="226"/>
  <c r="AQ72" i="226"/>
  <c r="AR72" i="226" s="1"/>
  <c r="AQ79" i="226"/>
  <c r="AR79" i="226" s="1"/>
  <c r="AQ93" i="226"/>
  <c r="AR93" i="226" s="1"/>
  <c r="AQ96" i="226"/>
  <c r="AR96" i="226" s="1"/>
  <c r="AQ9" i="226"/>
  <c r="AR9" i="226" s="1"/>
  <c r="AR28" i="226"/>
  <c r="AQ36" i="226"/>
  <c r="AR36" i="226" s="1"/>
  <c r="AQ48" i="226"/>
  <c r="AR48" i="226" s="1"/>
  <c r="AQ54" i="226"/>
  <c r="AR54" i="226" s="1"/>
  <c r="AR63" i="226"/>
  <c r="AQ75" i="226"/>
  <c r="AQ77" i="226"/>
  <c r="AR77" i="226" s="1"/>
  <c r="AQ26" i="226"/>
  <c r="AR26" i="226" s="1"/>
  <c r="AQ30" i="226"/>
  <c r="AR30" i="226" s="1"/>
  <c r="AQ38" i="226"/>
  <c r="AQ42" i="226"/>
  <c r="AR42" i="226" s="1"/>
  <c r="AQ46" i="226"/>
  <c r="AR46" i="226" s="1"/>
  <c r="AQ52" i="226"/>
  <c r="AR52" i="226" s="1"/>
  <c r="AQ71" i="226"/>
  <c r="AR71" i="226" s="1"/>
  <c r="AQ74" i="226"/>
  <c r="AR75" i="226"/>
  <c r="AQ78" i="226"/>
  <c r="AQ83" i="226"/>
  <c r="AR83" i="226" s="1"/>
  <c r="AQ86" i="226"/>
  <c r="AR86" i="226" s="1"/>
  <c r="AQ90" i="226"/>
  <c r="AQ95" i="226"/>
  <c r="AR95" i="226" s="1"/>
  <c r="AQ10" i="226"/>
  <c r="AR10" i="226" s="1"/>
  <c r="AQ34" i="226"/>
  <c r="AR34" i="226" s="1"/>
  <c r="AQ87" i="226"/>
  <c r="AR87" i="226" s="1"/>
  <c r="AQ16" i="226"/>
  <c r="AR16" i="226" s="1"/>
  <c r="AQ22" i="226"/>
  <c r="AR22" i="226" s="1"/>
  <c r="AQ68" i="226"/>
  <c r="AR68" i="226" s="1"/>
  <c r="AQ81" i="226"/>
  <c r="AR81" i="226" s="1"/>
  <c r="AQ13" i="226"/>
  <c r="AR13" i="226" s="1"/>
  <c r="AQ37" i="226"/>
  <c r="AR37" i="226" s="1"/>
  <c r="AR38" i="226"/>
  <c r="AQ44" i="226"/>
  <c r="AR44" i="226" s="1"/>
  <c r="AQ64" i="226"/>
  <c r="AR64" i="226" s="1"/>
  <c r="AQ69" i="226"/>
  <c r="AR69" i="226" s="1"/>
  <c r="AR74" i="226"/>
  <c r="AQ82" i="226"/>
  <c r="AR82" i="226" s="1"/>
  <c r="AQ31" i="226"/>
  <c r="AR31" i="226" s="1"/>
  <c r="AQ32" i="226"/>
  <c r="AR32" i="226" s="1"/>
  <c r="AQ40" i="226"/>
  <c r="AR40" i="226" s="1"/>
  <c r="AQ60" i="226"/>
  <c r="AR60" i="226" s="1"/>
  <c r="AQ61" i="226"/>
  <c r="AR61" i="226" s="1"/>
  <c r="AQ8" i="226"/>
  <c r="AR8" i="226" s="1"/>
  <c r="AQ11" i="226"/>
  <c r="AR11" i="226" s="1"/>
  <c r="AR12" i="226"/>
  <c r="AQ15" i="226"/>
  <c r="AR15" i="226" s="1"/>
  <c r="AQ19" i="226"/>
  <c r="AR19" i="226" s="1"/>
  <c r="AQ57" i="226"/>
  <c r="AR57" i="226" s="1"/>
  <c r="AR76" i="226"/>
  <c r="AQ91" i="226"/>
  <c r="AR91" i="226" s="1"/>
  <c r="AQ94" i="226"/>
  <c r="AR94" i="226" s="1"/>
  <c r="AQ50" i="226"/>
  <c r="AR50" i="226" s="1"/>
  <c r="AQ55" i="226"/>
  <c r="AR55" i="226" s="1"/>
  <c r="AQ41" i="226"/>
  <c r="AR41" i="226" s="1"/>
  <c r="AQ45" i="226"/>
  <c r="AR45" i="226" s="1"/>
  <c r="AQ76" i="226"/>
  <c r="AQ84" i="226"/>
  <c r="AR84" i="226" s="1"/>
  <c r="AQ85" i="226"/>
  <c r="AR85" i="226" s="1"/>
  <c r="AQ33" i="226"/>
  <c r="AR33" i="226" s="1"/>
  <c r="AQ53" i="226"/>
  <c r="AR53" i="226" s="1"/>
  <c r="AQ80" i="226"/>
  <c r="AR80" i="226" s="1"/>
  <c r="AQ18" i="226"/>
  <c r="AR18" i="226" s="1"/>
  <c r="AQ35" i="226"/>
  <c r="AR35" i="226" s="1"/>
  <c r="AQ43" i="226"/>
  <c r="AR43" i="226" s="1"/>
  <c r="AQ51" i="226"/>
  <c r="AR51" i="226" s="1"/>
  <c r="AQ66" i="226"/>
  <c r="AR66" i="226" s="1"/>
  <c r="AQ12" i="226"/>
  <c r="AQ62" i="226"/>
  <c r="AR62" i="226" s="1"/>
  <c r="AQ92" i="226"/>
  <c r="AR92" i="226" s="1"/>
  <c r="AQ24" i="226"/>
  <c r="AR24" i="226" s="1"/>
  <c r="AQ47" i="226"/>
  <c r="AR47" i="226" s="1"/>
  <c r="AQ70" i="226"/>
  <c r="AR70" i="226" s="1"/>
  <c r="AR78" i="226"/>
  <c r="AQ89" i="226"/>
  <c r="AR89" i="226" s="1"/>
  <c r="AR90" i="226"/>
  <c r="AQ17" i="226"/>
  <c r="AQ88" i="226"/>
  <c r="AR88" i="226" s="1"/>
  <c r="AQ25" i="226"/>
  <c r="AR25" i="226" s="1"/>
  <c r="AQ27" i="226"/>
  <c r="AR27" i="226" s="1"/>
  <c r="AQ73" i="226"/>
  <c r="AR73" i="226" s="1"/>
  <c r="AQ65" i="226"/>
  <c r="AR65" i="226" s="1"/>
  <c r="AQ29" i="226"/>
  <c r="AR29" i="226" s="1"/>
  <c r="AQ67" i="226"/>
  <c r="AR67" i="226" s="1"/>
  <c r="AQ39" i="226"/>
  <c r="AR39" i="226" s="1"/>
  <c r="AQ49" i="226"/>
  <c r="AR49" i="226" s="1"/>
  <c r="AQ97" i="226"/>
  <c r="AR97" i="226" s="1"/>
  <c r="AQ58" i="226"/>
  <c r="AR58" i="226" s="1"/>
  <c r="AK14" i="227"/>
  <c r="AL14" i="227" s="1"/>
  <c r="AK17" i="227"/>
  <c r="AL17" i="227" s="1"/>
  <c r="AL23" i="227"/>
  <c r="AK30" i="227"/>
  <c r="AL30" i="227" s="1"/>
  <c r="AK44" i="227"/>
  <c r="AK49" i="227"/>
  <c r="AL49" i="227" s="1"/>
  <c r="AK25" i="227"/>
  <c r="AL25" i="227" s="1"/>
  <c r="AK33" i="227"/>
  <c r="AL33" i="227" s="1"/>
  <c r="AK13" i="227"/>
  <c r="AL13" i="227" s="1"/>
  <c r="AK16" i="227"/>
  <c r="AK42" i="227"/>
  <c r="AL42" i="227" s="1"/>
  <c r="AK50" i="227"/>
  <c r="AK58" i="227"/>
  <c r="AK84" i="227"/>
  <c r="AL84" i="227" s="1"/>
  <c r="AK8" i="227"/>
  <c r="AL8" i="227" s="1"/>
  <c r="AL16" i="227"/>
  <c r="AK19" i="227"/>
  <c r="AL19" i="227" s="1"/>
  <c r="AK23" i="227"/>
  <c r="AK31" i="227"/>
  <c r="AL31" i="227" s="1"/>
  <c r="AK38" i="227"/>
  <c r="AL38" i="227" s="1"/>
  <c r="AL50" i="227"/>
  <c r="AL58" i="227"/>
  <c r="AK64" i="227"/>
  <c r="AL64" i="227" s="1"/>
  <c r="AK69" i="227"/>
  <c r="AL69" i="227" s="1"/>
  <c r="AK74" i="227"/>
  <c r="AK83" i="227"/>
  <c r="AK90" i="227"/>
  <c r="AK92" i="227"/>
  <c r="AL92" i="227" s="1"/>
  <c r="AK9" i="227"/>
  <c r="AL9" i="227" s="1"/>
  <c r="AK20" i="227"/>
  <c r="AL20" i="227" s="1"/>
  <c r="AK66" i="227"/>
  <c r="AL66" i="227" s="1"/>
  <c r="AL74" i="227"/>
  <c r="AK77" i="227"/>
  <c r="AL83" i="227"/>
  <c r="AK88" i="227"/>
  <c r="AL88" i="227" s="1"/>
  <c r="AL90" i="227"/>
  <c r="AK12" i="227"/>
  <c r="AL12" i="227" s="1"/>
  <c r="AK26" i="227"/>
  <c r="AL26" i="227" s="1"/>
  <c r="AK28" i="227"/>
  <c r="AL28" i="227" s="1"/>
  <c r="AK35" i="227"/>
  <c r="AL35" i="227" s="1"/>
  <c r="AK40" i="227"/>
  <c r="AL40" i="227" s="1"/>
  <c r="AK45" i="227"/>
  <c r="AL45" i="227" s="1"/>
  <c r="AK47" i="227"/>
  <c r="AL47" i="227" s="1"/>
  <c r="AK53" i="227"/>
  <c r="AL53" i="227" s="1"/>
  <c r="AK60" i="227"/>
  <c r="AL60" i="227" s="1"/>
  <c r="AL80" i="227"/>
  <c r="AK94" i="227"/>
  <c r="AL94" i="227" s="1"/>
  <c r="AL96" i="227"/>
  <c r="AK27" i="227"/>
  <c r="AL27" i="227" s="1"/>
  <c r="AK29" i="227"/>
  <c r="AL29" i="227" s="1"/>
  <c r="AK67" i="227"/>
  <c r="AL67" i="227" s="1"/>
  <c r="AK76" i="227"/>
  <c r="AL76" i="227" s="1"/>
  <c r="AL77" i="227"/>
  <c r="AK85" i="227"/>
  <c r="AK32" i="227"/>
  <c r="AL32" i="227" s="1"/>
  <c r="AK34" i="227"/>
  <c r="AK36" i="227"/>
  <c r="AL36" i="227" s="1"/>
  <c r="AK78" i="227"/>
  <c r="AL78" i="227" s="1"/>
  <c r="AL85" i="227"/>
  <c r="AK86" i="227"/>
  <c r="AL86" i="227" s="1"/>
  <c r="AK24" i="227"/>
  <c r="AL34" i="227"/>
  <c r="AK37" i="227"/>
  <c r="AL37" i="227" s="1"/>
  <c r="AK39" i="227"/>
  <c r="AK41" i="227"/>
  <c r="AL41" i="227" s="1"/>
  <c r="AK56" i="227"/>
  <c r="AL56" i="227" s="1"/>
  <c r="AK61" i="227"/>
  <c r="AK68" i="227"/>
  <c r="AL68" i="227" s="1"/>
  <c r="AK18" i="227"/>
  <c r="AK11" i="227"/>
  <c r="AL11" i="227" s="1"/>
  <c r="AK10" i="227"/>
  <c r="AL10" i="227"/>
  <c r="AL52" i="227"/>
  <c r="AK75" i="227"/>
  <c r="AL75" i="227" s="1"/>
  <c r="AL61" i="227"/>
  <c r="AK95" i="227"/>
  <c r="AL95" i="227" s="1"/>
  <c r="AK46" i="227"/>
  <c r="AL46" i="227" s="1"/>
  <c r="AL18" i="227"/>
  <c r="AL44" i="227"/>
  <c r="AK93" i="227"/>
  <c r="AL93" i="227" s="1"/>
  <c r="AK48" i="227"/>
  <c r="AL48" i="227" s="1"/>
  <c r="AK57" i="227"/>
  <c r="AK59" i="227"/>
  <c r="AK70" i="227"/>
  <c r="AL70" i="227" s="1"/>
  <c r="AK71" i="227"/>
  <c r="AL71" i="227" s="1"/>
  <c r="AK73" i="227"/>
  <c r="AL73" i="227" s="1"/>
  <c r="AK15" i="227"/>
  <c r="AL15" i="227" s="1"/>
  <c r="AK43" i="227"/>
  <c r="AL43" i="227" s="1"/>
  <c r="AK55" i="227"/>
  <c r="AL55" i="227" s="1"/>
  <c r="AL57" i="227"/>
  <c r="AL59" i="227"/>
  <c r="AK91" i="227"/>
  <c r="AL91" i="227" s="1"/>
  <c r="AK22" i="227"/>
  <c r="AL22" i="227" s="1"/>
  <c r="AK52" i="227"/>
  <c r="AK72" i="227"/>
  <c r="AL72" i="227" s="1"/>
  <c r="AL24" i="227"/>
  <c r="AK65" i="227"/>
  <c r="AL65" i="227" s="1"/>
  <c r="AK87" i="227"/>
  <c r="AL87" i="227" s="1"/>
  <c r="AL39" i="227"/>
  <c r="AK62" i="227"/>
  <c r="AL62" i="227" s="1"/>
  <c r="AK63" i="227"/>
  <c r="AL63" i="227" s="1"/>
  <c r="AK96" i="227"/>
  <c r="AK97" i="227"/>
  <c r="AL97" i="227" s="1"/>
  <c r="AK81" i="227"/>
  <c r="AL81" i="227" s="1"/>
  <c r="AK89" i="227"/>
  <c r="AL89" i="227" s="1"/>
  <c r="AK51" i="227"/>
  <c r="AL51" i="227" s="1"/>
  <c r="AK21" i="227"/>
  <c r="AL21" i="227" s="1"/>
  <c r="AK80" i="227"/>
  <c r="AK54" i="227"/>
  <c r="AL54" i="227" s="1"/>
  <c r="AK82" i="227"/>
  <c r="AL82" i="227" s="1"/>
  <c r="AK79" i="227"/>
  <c r="AL79" i="227" s="1"/>
  <c r="AZ9" i="227"/>
  <c r="BA9" i="227" s="1"/>
  <c r="AZ27" i="227"/>
  <c r="BA27" i="227" s="1"/>
  <c r="AZ29" i="227"/>
  <c r="BA29" i="227" s="1"/>
  <c r="AZ35" i="227"/>
  <c r="BA35" i="227" s="1"/>
  <c r="AZ16" i="227"/>
  <c r="AZ20" i="227"/>
  <c r="BA20" i="227" s="1"/>
  <c r="AZ32" i="227"/>
  <c r="BA32" i="227" s="1"/>
  <c r="AZ10" i="227"/>
  <c r="AZ14" i="227"/>
  <c r="BA14" i="227" s="1"/>
  <c r="AZ24" i="227"/>
  <c r="BA24" i="227" s="1"/>
  <c r="AZ44" i="227"/>
  <c r="AZ48" i="227"/>
  <c r="AZ62" i="227"/>
  <c r="BA62" i="227" s="1"/>
  <c r="AZ66" i="227"/>
  <c r="AZ74" i="227"/>
  <c r="BA74" i="227" s="1"/>
  <c r="AZ77" i="227"/>
  <c r="BA77" i="227" s="1"/>
  <c r="AZ83" i="227"/>
  <c r="BA83" i="227" s="1"/>
  <c r="AZ86" i="227"/>
  <c r="BA86" i="227" s="1"/>
  <c r="AZ90" i="227"/>
  <c r="BA90" i="227" s="1"/>
  <c r="BA10" i="227"/>
  <c r="AZ11" i="227"/>
  <c r="BA11" i="227" s="1"/>
  <c r="AZ15" i="227"/>
  <c r="BA15" i="227" s="1"/>
  <c r="AZ41" i="227"/>
  <c r="BA41" i="227" s="1"/>
  <c r="BA44" i="227"/>
  <c r="BA48" i="227"/>
  <c r="BA66" i="227"/>
  <c r="AZ95" i="227"/>
  <c r="BA95" i="227" s="1"/>
  <c r="AZ97" i="227"/>
  <c r="BA97" i="227" s="1"/>
  <c r="AZ18" i="227"/>
  <c r="BA18" i="227" s="1"/>
  <c r="AZ25" i="227"/>
  <c r="BA25" i="227" s="1"/>
  <c r="AZ37" i="227"/>
  <c r="BA37" i="227" s="1"/>
  <c r="AZ46" i="227"/>
  <c r="BA46" i="227" s="1"/>
  <c r="AZ52" i="227"/>
  <c r="BA52" i="227" s="1"/>
  <c r="AZ54" i="227"/>
  <c r="BA54" i="227" s="1"/>
  <c r="AZ79" i="227"/>
  <c r="BA79" i="227" s="1"/>
  <c r="AZ82" i="227"/>
  <c r="BA82" i="227" s="1"/>
  <c r="AZ91" i="227"/>
  <c r="BA91" i="227" s="1"/>
  <c r="AZ34" i="227"/>
  <c r="BA34" i="227" s="1"/>
  <c r="AZ36" i="227"/>
  <c r="BA36" i="227" s="1"/>
  <c r="BA50" i="227"/>
  <c r="AZ71" i="227"/>
  <c r="BA71" i="227" s="1"/>
  <c r="AZ88" i="227"/>
  <c r="BA88" i="227" s="1"/>
  <c r="AZ92" i="227"/>
  <c r="BA92" i="227" s="1"/>
  <c r="AZ49" i="227"/>
  <c r="BA49" i="227" s="1"/>
  <c r="AZ50" i="227"/>
  <c r="AZ51" i="227"/>
  <c r="BA51" i="227" s="1"/>
  <c r="AZ64" i="227"/>
  <c r="BA64" i="227" s="1"/>
  <c r="AZ72" i="227"/>
  <c r="BA72" i="227" s="1"/>
  <c r="AZ73" i="227"/>
  <c r="BA73" i="227" s="1"/>
  <c r="BA96" i="227"/>
  <c r="AZ53" i="227"/>
  <c r="BA53" i="227" s="1"/>
  <c r="AZ59" i="227"/>
  <c r="BA59" i="227" s="1"/>
  <c r="AZ8" i="227"/>
  <c r="BA8" i="227" s="1"/>
  <c r="AZ26" i="227"/>
  <c r="AZ65" i="227"/>
  <c r="BA65" i="227" s="1"/>
  <c r="AZ28" i="227"/>
  <c r="BA28" i="227" s="1"/>
  <c r="AZ30" i="227"/>
  <c r="BA30" i="227" s="1"/>
  <c r="AZ31" i="227"/>
  <c r="BA31" i="227" s="1"/>
  <c r="AZ19" i="227"/>
  <c r="BA19" i="227" s="1"/>
  <c r="AZ13" i="227"/>
  <c r="BA13" i="227" s="1"/>
  <c r="BA16" i="227"/>
  <c r="AZ17" i="227"/>
  <c r="BA17" i="227" s="1"/>
  <c r="AZ21" i="227"/>
  <c r="BA21" i="227" s="1"/>
  <c r="AZ22" i="227"/>
  <c r="BA22" i="227" s="1"/>
  <c r="AZ12" i="227"/>
  <c r="BA12" i="227" s="1"/>
  <c r="AZ45" i="227"/>
  <c r="BA45" i="227" s="1"/>
  <c r="AZ47" i="227"/>
  <c r="BA47" i="227" s="1"/>
  <c r="AZ58" i="227"/>
  <c r="BA58" i="227" s="1"/>
  <c r="AZ63" i="227"/>
  <c r="BA63" i="227" s="1"/>
  <c r="AZ96" i="227"/>
  <c r="BA40" i="227"/>
  <c r="AZ68" i="227"/>
  <c r="BA68" i="227" s="1"/>
  <c r="AZ85" i="227"/>
  <c r="BA85" i="227" s="1"/>
  <c r="AZ23" i="227"/>
  <c r="BA23" i="227" s="1"/>
  <c r="AZ33" i="227"/>
  <c r="BA33" i="227" s="1"/>
  <c r="AZ39" i="227"/>
  <c r="BA39" i="227" s="1"/>
  <c r="AZ67" i="227"/>
  <c r="BA67" i="227" s="1"/>
  <c r="AZ78" i="227"/>
  <c r="AZ81" i="227"/>
  <c r="BA81" i="227" s="1"/>
  <c r="AZ87" i="227"/>
  <c r="BA87" i="227" s="1"/>
  <c r="BA78" i="227"/>
  <c r="AZ80" i="227"/>
  <c r="BA80" i="227" s="1"/>
  <c r="AZ94" i="227"/>
  <c r="BA94" i="227" s="1"/>
  <c r="AZ38" i="227"/>
  <c r="BA38" i="227" s="1"/>
  <c r="AZ61" i="227"/>
  <c r="BA61" i="227" s="1"/>
  <c r="AZ55" i="227"/>
  <c r="BA55" i="227" s="1"/>
  <c r="AZ56" i="227"/>
  <c r="BA56" i="227" s="1"/>
  <c r="AZ60" i="227"/>
  <c r="BA60" i="227" s="1"/>
  <c r="AZ84" i="227"/>
  <c r="BA84" i="227" s="1"/>
  <c r="AZ93" i="227"/>
  <c r="BA93" i="227" s="1"/>
  <c r="AZ76" i="227"/>
  <c r="BA76" i="227" s="1"/>
  <c r="AZ40" i="227"/>
  <c r="AZ75" i="227"/>
  <c r="BA75" i="227" s="1"/>
  <c r="AZ89" i="227"/>
  <c r="BA89" i="227" s="1"/>
  <c r="AZ69" i="227"/>
  <c r="BA69" i="227" s="1"/>
  <c r="AZ57" i="227"/>
  <c r="BA57" i="227" s="1"/>
  <c r="AZ43" i="227"/>
  <c r="BA43" i="227" s="1"/>
  <c r="AZ70" i="227"/>
  <c r="BA70" i="227"/>
  <c r="BA26" i="227"/>
  <c r="AZ42" i="227"/>
  <c r="BA42" i="227" s="1"/>
  <c r="AR98" i="211"/>
  <c r="AQ97" i="211"/>
  <c r="AR97" i="211" s="1"/>
  <c r="AQ96" i="211"/>
  <c r="AQ94" i="211"/>
  <c r="AR94" i="211" s="1"/>
  <c r="AQ93" i="211"/>
  <c r="AR93" i="211" s="1"/>
  <c r="AQ73" i="211"/>
  <c r="AR71" i="211"/>
  <c r="AQ70" i="211"/>
  <c r="AR70" i="211" s="1"/>
  <c r="AQ57" i="211"/>
  <c r="AR57" i="211" s="1"/>
  <c r="AQ47" i="211"/>
  <c r="AR47" i="211" s="1"/>
  <c r="AQ98" i="211"/>
  <c r="AQ95" i="211"/>
  <c r="AR95" i="211" s="1"/>
  <c r="AQ83" i="211"/>
  <c r="AR83" i="211" s="1"/>
  <c r="AQ72" i="211"/>
  <c r="AR72" i="211" s="1"/>
  <c r="AQ71" i="211"/>
  <c r="AQ58" i="211"/>
  <c r="AR58" i="211" s="1"/>
  <c r="AQ48" i="211"/>
  <c r="AR48" i="211" s="1"/>
  <c r="AQ90" i="211"/>
  <c r="AR90" i="211" s="1"/>
  <c r="AQ81" i="211"/>
  <c r="AR81" i="211" s="1"/>
  <c r="AQ79" i="211"/>
  <c r="AR79" i="211" s="1"/>
  <c r="AR78" i="211"/>
  <c r="AQ66" i="211"/>
  <c r="AR66" i="211" s="1"/>
  <c r="AQ55" i="211"/>
  <c r="AR55" i="211" s="1"/>
  <c r="AQ45" i="211"/>
  <c r="AR45" i="211" s="1"/>
  <c r="AQ91" i="211"/>
  <c r="AR91" i="211" s="1"/>
  <c r="AQ88" i="211"/>
  <c r="AR88" i="211" s="1"/>
  <c r="AQ85" i="211"/>
  <c r="AR85" i="211" s="1"/>
  <c r="AQ78" i="211"/>
  <c r="AQ67" i="211"/>
  <c r="AR67" i="211" s="1"/>
  <c r="AQ64" i="211"/>
  <c r="AR64" i="211" s="1"/>
  <c r="AQ46" i="211"/>
  <c r="AR46" i="211" s="1"/>
  <c r="AQ39" i="211"/>
  <c r="AR39" i="211" s="1"/>
  <c r="AQ17" i="211"/>
  <c r="AR17" i="211" s="1"/>
  <c r="AR16" i="211"/>
  <c r="AQ75" i="211"/>
  <c r="AR75" i="211" s="1"/>
  <c r="AQ61" i="211"/>
  <c r="AR61" i="211" s="1"/>
  <c r="AQ54" i="211"/>
  <c r="AR54" i="211" s="1"/>
  <c r="AQ27" i="211"/>
  <c r="AR27" i="211" s="1"/>
  <c r="AR26" i="211"/>
  <c r="AQ16" i="211"/>
  <c r="AQ77" i="211"/>
  <c r="AR77" i="211" s="1"/>
  <c r="AQ63" i="211"/>
  <c r="AR63" i="211" s="1"/>
  <c r="AQ53" i="211"/>
  <c r="AR53" i="211" s="1"/>
  <c r="AQ49" i="211"/>
  <c r="AR49" i="211" s="1"/>
  <c r="AQ42" i="211"/>
  <c r="AQ34" i="211"/>
  <c r="AR34" i="211" s="1"/>
  <c r="AQ33" i="211"/>
  <c r="AR33" i="211" s="1"/>
  <c r="AQ20" i="211"/>
  <c r="AR20" i="211" s="1"/>
  <c r="AQ10" i="211"/>
  <c r="AQ84" i="211"/>
  <c r="AR84" i="211" s="1"/>
  <c r="AQ74" i="211"/>
  <c r="AR74" i="211" s="1"/>
  <c r="AQ60" i="211"/>
  <c r="AR60" i="211" s="1"/>
  <c r="AQ56" i="211"/>
  <c r="AR56" i="211" s="1"/>
  <c r="AQ36" i="211"/>
  <c r="AR36" i="211" s="1"/>
  <c r="AQ35" i="211"/>
  <c r="AR35" i="211" s="1"/>
  <c r="AQ19" i="211"/>
  <c r="AR19" i="211" s="1"/>
  <c r="AQ9" i="211"/>
  <c r="AR9" i="211" s="1"/>
  <c r="AQ50" i="211"/>
  <c r="AR50" i="211" s="1"/>
  <c r="AQ44" i="211"/>
  <c r="AR44" i="211" s="1"/>
  <c r="AR42" i="211"/>
  <c r="AQ22" i="211"/>
  <c r="AR22" i="211" s="1"/>
  <c r="AR96" i="211"/>
  <c r="AQ23" i="211"/>
  <c r="AR23" i="211" s="1"/>
  <c r="AQ14" i="211"/>
  <c r="AR14" i="211" s="1"/>
  <c r="AQ62" i="211"/>
  <c r="AR62" i="211" s="1"/>
  <c r="AQ40" i="211"/>
  <c r="AR40" i="211" s="1"/>
  <c r="AQ37" i="211"/>
  <c r="AR37" i="211" s="1"/>
  <c r="AQ29" i="211"/>
  <c r="AR29" i="211" s="1"/>
  <c r="AQ15" i="211"/>
  <c r="AR15" i="211" s="1"/>
  <c r="AR10" i="211"/>
  <c r="AQ65" i="211"/>
  <c r="AR65" i="211" s="1"/>
  <c r="AQ59" i="211"/>
  <c r="AR59" i="211" s="1"/>
  <c r="AQ52" i="211"/>
  <c r="AR52" i="211" s="1"/>
  <c r="AQ86" i="211"/>
  <c r="AR86" i="211" s="1"/>
  <c r="AQ31" i="211"/>
  <c r="AR31" i="211" s="1"/>
  <c r="AQ24" i="211"/>
  <c r="AR24" i="211" s="1"/>
  <c r="AQ69" i="211"/>
  <c r="AR69" i="211" s="1"/>
  <c r="AQ41" i="211"/>
  <c r="AR41" i="211" s="1"/>
  <c r="AQ12" i="211"/>
  <c r="AR12" i="211" s="1"/>
  <c r="AQ43" i="211"/>
  <c r="AR43" i="211" s="1"/>
  <c r="AQ8" i="211"/>
  <c r="AR8" i="211" s="1"/>
  <c r="AQ25" i="211"/>
  <c r="AR25" i="211" s="1"/>
  <c r="AQ18" i="211"/>
  <c r="AR18" i="211" s="1"/>
  <c r="AQ32" i="211"/>
  <c r="AR32" i="211" s="1"/>
  <c r="AQ28" i="211"/>
  <c r="AR28" i="211" s="1"/>
  <c r="AR13" i="211"/>
  <c r="AQ89" i="211"/>
  <c r="AR89" i="211" s="1"/>
  <c r="AQ87" i="211"/>
  <c r="AR87" i="211" s="1"/>
  <c r="AQ68" i="211"/>
  <c r="AR68" i="211" s="1"/>
  <c r="AQ38" i="211"/>
  <c r="AR38" i="211" s="1"/>
  <c r="AQ30" i="211"/>
  <c r="AR30" i="211" s="1"/>
  <c r="AQ13" i="211"/>
  <c r="AQ82" i="211"/>
  <c r="AR82" i="211" s="1"/>
  <c r="AQ11" i="211"/>
  <c r="AQ80" i="211"/>
  <c r="AR80" i="211" s="1"/>
  <c r="AQ51" i="211"/>
  <c r="AR51" i="211" s="1"/>
  <c r="AQ92" i="211"/>
  <c r="AR92" i="211" s="1"/>
  <c r="AQ76" i="211"/>
  <c r="AR76" i="211" s="1"/>
  <c r="AR73" i="211"/>
  <c r="AQ21" i="211"/>
  <c r="AR21" i="211" s="1"/>
  <c r="AQ26" i="211"/>
  <c r="AR11" i="211"/>
  <c r="AW24" i="228"/>
  <c r="AX24" i="228" s="1"/>
  <c r="AW34" i="228"/>
  <c r="AX34" i="228" s="1"/>
  <c r="AW43" i="228"/>
  <c r="AX43" i="228" s="1"/>
  <c r="AW49" i="228"/>
  <c r="AW54" i="228"/>
  <c r="AX54" i="228" s="1"/>
  <c r="AW56" i="228"/>
  <c r="AX56" i="228" s="1"/>
  <c r="AW69" i="228"/>
  <c r="AX69" i="228" s="1"/>
  <c r="AW73" i="228"/>
  <c r="AW76" i="228"/>
  <c r="AX76" i="228" s="1"/>
  <c r="AW79" i="228"/>
  <c r="AX79" i="228" s="1"/>
  <c r="AW92" i="228"/>
  <c r="AX92" i="228" s="1"/>
  <c r="AW14" i="228"/>
  <c r="AX14" i="228" s="1"/>
  <c r="AW17" i="228"/>
  <c r="AX17" i="228" s="1"/>
  <c r="AW29" i="228"/>
  <c r="AW33" i="228"/>
  <c r="AW35" i="228"/>
  <c r="AX35" i="228" s="1"/>
  <c r="AX49" i="228"/>
  <c r="AW59" i="228"/>
  <c r="AX59" i="228" s="1"/>
  <c r="AW71" i="228"/>
  <c r="AX71" i="228" s="1"/>
  <c r="AX73" i="228"/>
  <c r="AW82" i="228"/>
  <c r="AX82" i="228" s="1"/>
  <c r="AW87" i="228"/>
  <c r="AX87" i="228" s="1"/>
  <c r="AW97" i="228"/>
  <c r="AX97" i="228" s="1"/>
  <c r="AW9" i="228"/>
  <c r="AW12" i="228"/>
  <c r="AX12" i="228" s="1"/>
  <c r="AW16" i="228"/>
  <c r="AW21" i="228"/>
  <c r="AX21" i="228" s="1"/>
  <c r="AX29" i="228"/>
  <c r="AX33" i="228"/>
  <c r="AW48" i="228"/>
  <c r="AX48" i="228" s="1"/>
  <c r="AW61" i="228"/>
  <c r="AX61" i="228" s="1"/>
  <c r="AW84" i="228"/>
  <c r="AX84" i="228" s="1"/>
  <c r="AW90" i="228"/>
  <c r="AX90" i="228" s="1"/>
  <c r="AW20" i="228"/>
  <c r="AX20" i="228" s="1"/>
  <c r="AW25" i="228"/>
  <c r="AX25" i="228" s="1"/>
  <c r="AW32" i="228"/>
  <c r="AX32" i="228" s="1"/>
  <c r="AW38" i="228"/>
  <c r="AX38" i="228" s="1"/>
  <c r="AW46" i="228"/>
  <c r="AX46" i="228" s="1"/>
  <c r="AW52" i="228"/>
  <c r="AX52" i="228" s="1"/>
  <c r="AW63" i="228"/>
  <c r="AX63" i="228" s="1"/>
  <c r="AW67" i="228"/>
  <c r="AX67" i="228" s="1"/>
  <c r="AW85" i="228"/>
  <c r="AX85" i="228" s="1"/>
  <c r="AW89" i="228"/>
  <c r="AX89" i="228" s="1"/>
  <c r="AW10" i="228"/>
  <c r="AX10" i="228" s="1"/>
  <c r="AW13" i="228"/>
  <c r="AX13" i="228" s="1"/>
  <c r="AW19" i="228"/>
  <c r="AX19" i="228" s="1"/>
  <c r="AW28" i="228"/>
  <c r="AX28" i="228" s="1"/>
  <c r="AW86" i="228"/>
  <c r="AX86" i="228" s="1"/>
  <c r="AW88" i="228"/>
  <c r="AX88" i="228" s="1"/>
  <c r="AW91" i="228"/>
  <c r="AX91" i="228" s="1"/>
  <c r="AW37" i="228"/>
  <c r="AX37" i="228" s="1"/>
  <c r="AW93" i="228"/>
  <c r="AX93" i="228" s="1"/>
  <c r="AX9" i="228"/>
  <c r="AW11" i="228"/>
  <c r="AX11" i="228" s="1"/>
  <c r="AW26" i="228"/>
  <c r="AX26" i="228" s="1"/>
  <c r="AW62" i="228"/>
  <c r="AX62" i="228" s="1"/>
  <c r="AW77" i="228"/>
  <c r="AX77" i="228" s="1"/>
  <c r="AW27" i="228"/>
  <c r="AX27" i="228" s="1"/>
  <c r="AW41" i="228"/>
  <c r="AX41" i="228" s="1"/>
  <c r="AW42" i="228"/>
  <c r="AX42" i="228" s="1"/>
  <c r="AW47" i="228"/>
  <c r="AX47" i="228" s="1"/>
  <c r="AW55" i="228"/>
  <c r="AX55" i="228" s="1"/>
  <c r="AW70" i="228"/>
  <c r="AX70" i="228" s="1"/>
  <c r="AW65" i="228"/>
  <c r="AX65" i="228" s="1"/>
  <c r="AW95" i="228"/>
  <c r="AX95" i="228" s="1"/>
  <c r="AW96" i="228"/>
  <c r="AX96" i="228" s="1"/>
  <c r="AX16" i="228"/>
  <c r="AW53" i="228"/>
  <c r="AX53" i="228" s="1"/>
  <c r="AW64" i="228"/>
  <c r="AX64" i="228" s="1"/>
  <c r="AW72" i="228"/>
  <c r="AX72" i="228" s="1"/>
  <c r="AW83" i="228"/>
  <c r="AX83" i="228" s="1"/>
  <c r="AW15" i="228"/>
  <c r="AW30" i="228"/>
  <c r="AX30" i="228" s="1"/>
  <c r="AW31" i="228"/>
  <c r="AX31" i="228" s="1"/>
  <c r="AW50" i="228"/>
  <c r="AW81" i="228"/>
  <c r="AX81" i="228" s="1"/>
  <c r="AW8" i="228"/>
  <c r="AX8" i="228" s="1"/>
  <c r="AW40" i="228"/>
  <c r="AX40" i="228" s="1"/>
  <c r="AW51" i="228"/>
  <c r="AX51" i="228" s="1"/>
  <c r="AW60" i="228"/>
  <c r="AX60" i="228" s="1"/>
  <c r="AW68" i="228"/>
  <c r="AX68" i="228" s="1"/>
  <c r="AW22" i="228"/>
  <c r="AX22" i="228" s="1"/>
  <c r="AW44" i="228"/>
  <c r="AX44" i="228" s="1"/>
  <c r="AW45" i="228"/>
  <c r="AX45" i="228" s="1"/>
  <c r="AW94" i="228"/>
  <c r="AX94" i="228" s="1"/>
  <c r="AX50" i="228"/>
  <c r="AW58" i="228"/>
  <c r="AX58" i="228" s="1"/>
  <c r="AW75" i="228"/>
  <c r="AX75" i="228" s="1"/>
  <c r="AW39" i="228"/>
  <c r="AX39" i="228" s="1"/>
  <c r="AW78" i="228"/>
  <c r="AW57" i="228"/>
  <c r="AX57" i="228" s="1"/>
  <c r="AW66" i="228"/>
  <c r="AX66" i="228" s="1"/>
  <c r="AX78" i="228"/>
  <c r="AW18" i="228"/>
  <c r="AX18" i="228" s="1"/>
  <c r="AW23" i="228"/>
  <c r="AX23" i="228" s="1"/>
  <c r="AW36" i="228"/>
  <c r="AX36" i="228" s="1"/>
  <c r="AW74" i="228"/>
  <c r="AX74" i="228" s="1"/>
  <c r="AW80" i="228"/>
  <c r="AX80" i="228" s="1"/>
  <c r="AX15" i="228"/>
  <c r="AQ9" i="229"/>
  <c r="AR9" i="229" s="1"/>
  <c r="AQ33" i="229"/>
  <c r="AR33" i="229" s="1"/>
  <c r="AQ35" i="229"/>
  <c r="AR35" i="229" s="1"/>
  <c r="AQ44" i="229"/>
  <c r="AR44" i="229" s="1"/>
  <c r="AQ46" i="229"/>
  <c r="AR57" i="229"/>
  <c r="AQ20" i="229"/>
  <c r="AR20" i="229" s="1"/>
  <c r="AQ12" i="229"/>
  <c r="AR12" i="229" s="1"/>
  <c r="AQ18" i="229"/>
  <c r="AR18" i="229" s="1"/>
  <c r="AQ22" i="229"/>
  <c r="AR22" i="229" s="1"/>
  <c r="AQ25" i="229"/>
  <c r="AR25" i="229" s="1"/>
  <c r="AQ28" i="229"/>
  <c r="AR28" i="229" s="1"/>
  <c r="AQ42" i="229"/>
  <c r="AQ15" i="229"/>
  <c r="AR15" i="229" s="1"/>
  <c r="AQ48" i="229"/>
  <c r="AR48" i="229" s="1"/>
  <c r="AQ24" i="229"/>
  <c r="AR24" i="229" s="1"/>
  <c r="AQ30" i="229"/>
  <c r="AR30" i="229" s="1"/>
  <c r="AQ49" i="229"/>
  <c r="AR49" i="229" s="1"/>
  <c r="AQ54" i="229"/>
  <c r="AR54" i="229" s="1"/>
  <c r="AQ58" i="229"/>
  <c r="AR58" i="229" s="1"/>
  <c r="AQ63" i="229"/>
  <c r="AR63" i="229" s="1"/>
  <c r="AQ91" i="229"/>
  <c r="AR91" i="229" s="1"/>
  <c r="AQ93" i="229"/>
  <c r="AR93" i="229" s="1"/>
  <c r="AQ95" i="229"/>
  <c r="AR95" i="229" s="1"/>
  <c r="AQ10" i="229"/>
  <c r="AR10" i="229" s="1"/>
  <c r="AQ23" i="229"/>
  <c r="AR23" i="229" s="1"/>
  <c r="AQ31" i="229"/>
  <c r="AR31" i="229" s="1"/>
  <c r="AQ45" i="229"/>
  <c r="AR45" i="229" s="1"/>
  <c r="AQ68" i="229"/>
  <c r="AQ71" i="229"/>
  <c r="AR71" i="229" s="1"/>
  <c r="AQ75" i="229"/>
  <c r="AR75" i="229" s="1"/>
  <c r="AQ86" i="229"/>
  <c r="AR86" i="229" s="1"/>
  <c r="AQ97" i="229"/>
  <c r="AR97" i="229" s="1"/>
  <c r="AQ13" i="229"/>
  <c r="AR13" i="229" s="1"/>
  <c r="AQ41" i="229"/>
  <c r="AR41" i="229" s="1"/>
  <c r="AQ43" i="229"/>
  <c r="AR43" i="229" s="1"/>
  <c r="AQ50" i="229"/>
  <c r="AQ52" i="229"/>
  <c r="AR52" i="229" s="1"/>
  <c r="AQ60" i="229"/>
  <c r="AR60" i="229" s="1"/>
  <c r="AR68" i="229"/>
  <c r="AQ81" i="229"/>
  <c r="AQ84" i="229"/>
  <c r="AR84" i="229" s="1"/>
  <c r="AR27" i="229"/>
  <c r="AQ40" i="229"/>
  <c r="AR40" i="229" s="1"/>
  <c r="AQ79" i="229"/>
  <c r="AR79" i="229" s="1"/>
  <c r="AQ17" i="229"/>
  <c r="AR17" i="229" s="1"/>
  <c r="AQ37" i="229"/>
  <c r="AR37" i="229" s="1"/>
  <c r="AQ67" i="229"/>
  <c r="AR67" i="229" s="1"/>
  <c r="AQ76" i="229"/>
  <c r="AR76" i="229" s="1"/>
  <c r="AQ88" i="229"/>
  <c r="AR88" i="229" s="1"/>
  <c r="AQ96" i="229"/>
  <c r="AR96" i="229" s="1"/>
  <c r="AQ32" i="229"/>
  <c r="AR32" i="229" s="1"/>
  <c r="AQ34" i="229"/>
  <c r="AR34" i="229" s="1"/>
  <c r="AQ39" i="229"/>
  <c r="AR39" i="229" s="1"/>
  <c r="AQ66" i="229"/>
  <c r="AR66" i="229" s="1"/>
  <c r="AQ72" i="229"/>
  <c r="AR72" i="229" s="1"/>
  <c r="AR46" i="229"/>
  <c r="AQ51" i="229"/>
  <c r="AR51" i="229" s="1"/>
  <c r="AQ77" i="229"/>
  <c r="AR77" i="229" s="1"/>
  <c r="AQ78" i="229"/>
  <c r="AR78" i="229" s="1"/>
  <c r="AQ82" i="229"/>
  <c r="AR82" i="229" s="1"/>
  <c r="AQ16" i="229"/>
  <c r="AR16" i="229" s="1"/>
  <c r="AQ21" i="229"/>
  <c r="AR21" i="229" s="1"/>
  <c r="AQ14" i="229"/>
  <c r="AR14" i="229" s="1"/>
  <c r="AQ26" i="229"/>
  <c r="AR26" i="229" s="1"/>
  <c r="AQ27" i="229"/>
  <c r="AQ36" i="229"/>
  <c r="AR36" i="229" s="1"/>
  <c r="AQ38" i="229"/>
  <c r="AR38" i="229" s="1"/>
  <c r="AQ53" i="229"/>
  <c r="AR53" i="229" s="1"/>
  <c r="AQ70" i="229"/>
  <c r="AR70" i="229" s="1"/>
  <c r="AQ64" i="229"/>
  <c r="AR64" i="229" s="1"/>
  <c r="AQ74" i="229"/>
  <c r="AQ90" i="229"/>
  <c r="AQ11" i="229"/>
  <c r="AR11" i="229" s="1"/>
  <c r="AQ55" i="229"/>
  <c r="AR55" i="229" s="1"/>
  <c r="AQ56" i="229"/>
  <c r="AR56" i="229" s="1"/>
  <c r="AR74" i="229"/>
  <c r="AR90" i="229"/>
  <c r="AQ65" i="229"/>
  <c r="AR65" i="229" s="1"/>
  <c r="AQ80" i="229"/>
  <c r="AR80" i="229" s="1"/>
  <c r="AQ89" i="229"/>
  <c r="AR89" i="229" s="1"/>
  <c r="AQ29" i="229"/>
  <c r="AR29" i="229" s="1"/>
  <c r="AR42" i="229"/>
  <c r="AR81" i="229"/>
  <c r="AQ85" i="229"/>
  <c r="AR85" i="229" s="1"/>
  <c r="AQ87" i="229"/>
  <c r="AR87" i="229" s="1"/>
  <c r="AQ62" i="229"/>
  <c r="AR62" i="229" s="1"/>
  <c r="AQ83" i="229"/>
  <c r="AR83" i="229" s="1"/>
  <c r="AQ94" i="229"/>
  <c r="AR94" i="229" s="1"/>
  <c r="AQ19" i="229"/>
  <c r="AR19" i="229" s="1"/>
  <c r="AQ59" i="229"/>
  <c r="AR59" i="229" s="1"/>
  <c r="AQ61" i="229"/>
  <c r="AR61" i="229" s="1"/>
  <c r="AQ8" i="229"/>
  <c r="AR8" i="229" s="1"/>
  <c r="AQ47" i="229"/>
  <c r="AR47" i="229" s="1"/>
  <c r="AR50" i="229"/>
  <c r="AQ69" i="229"/>
  <c r="AR69" i="229" s="1"/>
  <c r="AQ57" i="229"/>
  <c r="AQ73" i="229"/>
  <c r="AR73" i="229" s="1"/>
  <c r="AQ92" i="229"/>
  <c r="AR92" i="229" s="1"/>
  <c r="AZ82" i="212"/>
  <c r="BA82" i="212" s="1"/>
  <c r="AZ74" i="212"/>
  <c r="BA74" i="212" s="1"/>
  <c r="AZ66" i="212"/>
  <c r="BA66" i="212" s="1"/>
  <c r="AZ58" i="212"/>
  <c r="BA58" i="212" s="1"/>
  <c r="AZ50" i="212"/>
  <c r="BA50" i="212" s="1"/>
  <c r="AZ39" i="212"/>
  <c r="AZ36" i="212"/>
  <c r="BA36" i="212" s="1"/>
  <c r="AZ32" i="212"/>
  <c r="BA32" i="212" s="1"/>
  <c r="AZ29" i="212"/>
  <c r="BA29" i="212" s="1"/>
  <c r="AZ97" i="212"/>
  <c r="BA97" i="212" s="1"/>
  <c r="AZ90" i="212"/>
  <c r="AZ85" i="212"/>
  <c r="BA85" i="212" s="1"/>
  <c r="AZ77" i="212"/>
  <c r="BA77" i="212" s="1"/>
  <c r="AZ69" i="212"/>
  <c r="BA69" i="212" s="1"/>
  <c r="AZ61" i="212"/>
  <c r="BA61" i="212" s="1"/>
  <c r="AZ53" i="212"/>
  <c r="BA53" i="212" s="1"/>
  <c r="AZ42" i="212"/>
  <c r="BA42" i="212" s="1"/>
  <c r="AZ25" i="212"/>
  <c r="BA25" i="212" s="1"/>
  <c r="AZ22" i="212"/>
  <c r="BA22" i="212" s="1"/>
  <c r="AZ19" i="212"/>
  <c r="BA19" i="212" s="1"/>
  <c r="AZ8" i="212"/>
  <c r="BA8" i="212" s="1"/>
  <c r="AZ93" i="212"/>
  <c r="BA93" i="212" s="1"/>
  <c r="AZ86" i="212"/>
  <c r="BA86" i="212" s="1"/>
  <c r="AZ83" i="212"/>
  <c r="BA83" i="212" s="1"/>
  <c r="AZ78" i="212"/>
  <c r="BA78" i="212" s="1"/>
  <c r="AZ75" i="212"/>
  <c r="AZ70" i="212"/>
  <c r="BA70" i="212" s="1"/>
  <c r="AZ67" i="212"/>
  <c r="AZ62" i="212"/>
  <c r="BA62" i="212" s="1"/>
  <c r="AZ59" i="212"/>
  <c r="AZ54" i="212"/>
  <c r="BA54" i="212" s="1"/>
  <c r="AZ51" i="212"/>
  <c r="BA51" i="212" s="1"/>
  <c r="AZ23" i="212"/>
  <c r="BA23" i="212" s="1"/>
  <c r="AZ20" i="212"/>
  <c r="BA20" i="212" s="1"/>
  <c r="AZ16" i="212"/>
  <c r="BA16" i="212" s="1"/>
  <c r="AZ13" i="212"/>
  <c r="BA13" i="212" s="1"/>
  <c r="AZ98" i="212"/>
  <c r="AZ87" i="212"/>
  <c r="BA87" i="212" s="1"/>
  <c r="AZ81" i="212"/>
  <c r="BA81" i="212" s="1"/>
  <c r="AZ76" i="212"/>
  <c r="BA76" i="212" s="1"/>
  <c r="AZ64" i="212"/>
  <c r="BA64" i="212" s="1"/>
  <c r="BA59" i="212"/>
  <c r="AZ47" i="212"/>
  <c r="BA47" i="212" s="1"/>
  <c r="AZ28" i="212"/>
  <c r="BA28" i="212" s="1"/>
  <c r="AZ18" i="212"/>
  <c r="BA18" i="212" s="1"/>
  <c r="AZ41" i="212"/>
  <c r="BA41" i="212" s="1"/>
  <c r="AZ37" i="212"/>
  <c r="BA37" i="212" s="1"/>
  <c r="AZ44" i="212"/>
  <c r="BA44" i="212" s="1"/>
  <c r="AZ34" i="212"/>
  <c r="BA34" i="212" s="1"/>
  <c r="AZ24" i="212"/>
  <c r="BA24" i="212" s="1"/>
  <c r="BA90" i="212"/>
  <c r="AZ88" i="212"/>
  <c r="BA88" i="212" s="1"/>
  <c r="AZ71" i="212"/>
  <c r="BA71" i="212" s="1"/>
  <c r="AZ65" i="212"/>
  <c r="BA65" i="212" s="1"/>
  <c r="AZ60" i="212"/>
  <c r="BA60" i="212" s="1"/>
  <c r="AZ48" i="212"/>
  <c r="BA48" i="212" s="1"/>
  <c r="AZ38" i="212"/>
  <c r="BA38" i="212" s="1"/>
  <c r="AZ10" i="212"/>
  <c r="BA10" i="212" s="1"/>
  <c r="AZ12" i="212"/>
  <c r="BA12" i="212" s="1"/>
  <c r="AZ96" i="212"/>
  <c r="BA96" i="212" s="1"/>
  <c r="AZ80" i="212"/>
  <c r="BA80" i="212" s="1"/>
  <c r="AZ72" i="212"/>
  <c r="BA72" i="212" s="1"/>
  <c r="AZ52" i="212"/>
  <c r="BA52" i="212" s="1"/>
  <c r="BA35" i="212"/>
  <c r="AZ43" i="212"/>
  <c r="BA43" i="212" s="1"/>
  <c r="AZ35" i="212"/>
  <c r="AZ27" i="212"/>
  <c r="BA27" i="212" s="1"/>
  <c r="AZ95" i="212"/>
  <c r="BA95" i="212" s="1"/>
  <c r="AZ79" i="212"/>
  <c r="BA79" i="212" s="1"/>
  <c r="AZ89" i="212"/>
  <c r="BA89" i="212" s="1"/>
  <c r="BA75" i="212"/>
  <c r="BA67" i="212"/>
  <c r="AZ56" i="212"/>
  <c r="BA56" i="212" s="1"/>
  <c r="AZ46" i="212"/>
  <c r="BA46" i="212" s="1"/>
  <c r="BA39" i="212"/>
  <c r="AZ15" i="212"/>
  <c r="BA15" i="212" s="1"/>
  <c r="AZ84" i="212"/>
  <c r="AZ49" i="212"/>
  <c r="BA49" i="212" s="1"/>
  <c r="AZ63" i="212"/>
  <c r="BA63" i="212" s="1"/>
  <c r="AZ33" i="212"/>
  <c r="BA33" i="212" s="1"/>
  <c r="AZ21" i="212"/>
  <c r="BA21" i="212" s="1"/>
  <c r="AZ91" i="212"/>
  <c r="BA91" i="212" s="1"/>
  <c r="AZ45" i="212"/>
  <c r="BA45" i="212" s="1"/>
  <c r="AZ17" i="212"/>
  <c r="BA17" i="212" s="1"/>
  <c r="AZ57" i="212"/>
  <c r="BA57" i="212" s="1"/>
  <c r="AZ73" i="212"/>
  <c r="BA73" i="212" s="1"/>
  <c r="AZ30" i="212"/>
  <c r="BA30" i="212" s="1"/>
  <c r="BA98" i="212"/>
  <c r="AZ40" i="212"/>
  <c r="BA40" i="212" s="1"/>
  <c r="AZ26" i="212"/>
  <c r="BA26" i="212" s="1"/>
  <c r="AZ14" i="212"/>
  <c r="BA14" i="212" s="1"/>
  <c r="AZ68" i="212"/>
  <c r="BA68" i="212" s="1"/>
  <c r="AZ11" i="212"/>
  <c r="BA11" i="212" s="1"/>
  <c r="BA84" i="212"/>
  <c r="AZ9" i="212"/>
  <c r="BA9" i="212" s="1"/>
  <c r="AZ92" i="212"/>
  <c r="BA92" i="212" s="1"/>
  <c r="AZ31" i="212"/>
  <c r="BA31" i="212" s="1"/>
  <c r="AZ55" i="212"/>
  <c r="BA55" i="212" s="1"/>
  <c r="AZ94" i="212"/>
  <c r="BA94" i="212" s="1"/>
  <c r="AK80" i="85"/>
  <c r="AL80" i="85" s="1"/>
  <c r="AK79" i="85"/>
  <c r="AL79" i="85" s="1"/>
  <c r="AK62" i="85"/>
  <c r="AL62" i="85" s="1"/>
  <c r="AK46" i="85"/>
  <c r="AK45" i="85"/>
  <c r="AL45" i="85" s="1"/>
  <c r="AK43" i="85"/>
  <c r="AL43" i="85" s="1"/>
  <c r="AK24" i="85"/>
  <c r="AL24" i="85" s="1"/>
  <c r="AK23" i="85"/>
  <c r="AL23" i="85" s="1"/>
  <c r="AK78" i="85"/>
  <c r="AL78" i="85" s="1"/>
  <c r="AK77" i="85"/>
  <c r="AL77" i="85" s="1"/>
  <c r="AK68" i="85"/>
  <c r="AL68" i="85" s="1"/>
  <c r="AL54" i="85"/>
  <c r="AK52" i="85"/>
  <c r="AL52" i="85" s="1"/>
  <c r="AL51" i="85"/>
  <c r="AK48" i="85"/>
  <c r="AL48" i="85" s="1"/>
  <c r="AK47" i="85"/>
  <c r="AL47" i="85" s="1"/>
  <c r="AK26" i="85"/>
  <c r="AL26" i="85" s="1"/>
  <c r="AK25" i="85"/>
  <c r="AL25" i="85" s="1"/>
  <c r="AK10" i="85"/>
  <c r="AL10" i="85" s="1"/>
  <c r="AK105" i="85"/>
  <c r="AL105" i="85" s="1"/>
  <c r="AK99" i="85"/>
  <c r="AL99" i="85" s="1"/>
  <c r="AK98" i="85"/>
  <c r="AL98" i="85" s="1"/>
  <c r="AK76" i="85"/>
  <c r="AL76" i="85" s="1"/>
  <c r="AK70" i="85"/>
  <c r="AL70" i="85" s="1"/>
  <c r="AK66" i="85"/>
  <c r="AL66" i="85" s="1"/>
  <c r="AK58" i="85"/>
  <c r="AL58" i="85" s="1"/>
  <c r="AK53" i="85"/>
  <c r="AL53" i="85" s="1"/>
  <c r="AL38" i="85"/>
  <c r="AK37" i="85"/>
  <c r="AK22" i="85"/>
  <c r="AL22" i="85" s="1"/>
  <c r="AK16" i="85"/>
  <c r="AL16" i="85" s="1"/>
  <c r="AK12" i="85"/>
  <c r="AL12" i="85" s="1"/>
  <c r="AK8" i="85"/>
  <c r="AL8" i="85" s="1"/>
  <c r="AK84" i="85"/>
  <c r="AL84" i="85" s="1"/>
  <c r="AK82" i="85"/>
  <c r="AL82" i="85" s="1"/>
  <c r="AK63" i="85"/>
  <c r="AL63" i="85" s="1"/>
  <c r="AK44" i="85"/>
  <c r="AL44" i="85" s="1"/>
  <c r="AK38" i="85"/>
  <c r="AK31" i="85"/>
  <c r="AL31" i="85" s="1"/>
  <c r="AK27" i="85"/>
  <c r="AL27" i="85" s="1"/>
  <c r="AK101" i="85"/>
  <c r="AL101" i="85" s="1"/>
  <c r="AK89" i="85"/>
  <c r="AL89" i="85" s="1"/>
  <c r="AK83" i="85"/>
  <c r="AL83" i="85" s="1"/>
  <c r="AK71" i="85"/>
  <c r="AL71" i="85" s="1"/>
  <c r="AK91" i="85"/>
  <c r="AL91" i="85" s="1"/>
  <c r="AK90" i="85"/>
  <c r="AL90" i="85" s="1"/>
  <c r="AK73" i="85"/>
  <c r="AL73" i="85" s="1"/>
  <c r="AK72" i="85"/>
  <c r="AL72" i="85" s="1"/>
  <c r="AK60" i="85"/>
  <c r="AL60" i="85" s="1"/>
  <c r="AK50" i="85"/>
  <c r="AL50" i="85" s="1"/>
  <c r="AK40" i="85"/>
  <c r="AL40" i="85" s="1"/>
  <c r="AK100" i="85"/>
  <c r="AL100" i="85" s="1"/>
  <c r="AK88" i="85"/>
  <c r="AL88" i="85" s="1"/>
  <c r="AK87" i="85"/>
  <c r="AL87" i="85" s="1"/>
  <c r="AK86" i="85"/>
  <c r="AL86" i="85" s="1"/>
  <c r="AK85" i="85"/>
  <c r="AL85" i="85" s="1"/>
  <c r="AK67" i="85"/>
  <c r="AL67" i="85" s="1"/>
  <c r="AK59" i="85"/>
  <c r="AL59" i="85" s="1"/>
  <c r="AK54" i="85"/>
  <c r="AK49" i="85"/>
  <c r="AL49" i="85" s="1"/>
  <c r="AL39" i="85"/>
  <c r="AK17" i="85"/>
  <c r="AL17" i="85" s="1"/>
  <c r="AK39" i="85"/>
  <c r="AK32" i="85"/>
  <c r="AL32" i="85" s="1"/>
  <c r="AK18" i="85"/>
  <c r="AL18" i="85" s="1"/>
  <c r="AK13" i="85"/>
  <c r="AL13" i="85" s="1"/>
  <c r="AK9" i="85"/>
  <c r="AL9" i="85" s="1"/>
  <c r="AK102" i="85"/>
  <c r="AL102" i="85" s="1"/>
  <c r="AK93" i="85"/>
  <c r="AL93" i="85" s="1"/>
  <c r="AK92" i="85"/>
  <c r="AL92" i="85" s="1"/>
  <c r="AK64" i="85"/>
  <c r="AL64" i="85" s="1"/>
  <c r="AK97" i="85"/>
  <c r="AL97" i="85" s="1"/>
  <c r="AK96" i="85"/>
  <c r="AL96" i="85" s="1"/>
  <c r="AK81" i="85"/>
  <c r="AL81" i="85" s="1"/>
  <c r="AK57" i="85"/>
  <c r="AL37" i="85"/>
  <c r="AK30" i="85"/>
  <c r="AL30" i="85" s="1"/>
  <c r="AK104" i="85"/>
  <c r="AL104" i="85" s="1"/>
  <c r="AK94" i="85"/>
  <c r="AL94" i="85" s="1"/>
  <c r="AK42" i="85"/>
  <c r="AL42" i="85" s="1"/>
  <c r="AK36" i="85"/>
  <c r="AL36" i="85" s="1"/>
  <c r="AK14" i="85"/>
  <c r="AL14" i="85" s="1"/>
  <c r="AK21" i="85"/>
  <c r="AL21" i="85" s="1"/>
  <c r="AL57" i="85"/>
  <c r="AK34" i="85"/>
  <c r="AL34" i="85" s="1"/>
  <c r="AK69" i="85"/>
  <c r="AL69" i="85" s="1"/>
  <c r="AK28" i="85"/>
  <c r="AL28" i="85" s="1"/>
  <c r="AK75" i="85"/>
  <c r="AL75" i="85" s="1"/>
  <c r="AK55" i="85"/>
  <c r="AL55" i="85" s="1"/>
  <c r="AK51" i="85"/>
  <c r="AK103" i="85"/>
  <c r="AL103" i="85" s="1"/>
  <c r="AK61" i="85"/>
  <c r="AL61" i="85" s="1"/>
  <c r="AK19" i="85"/>
  <c r="AL19" i="85" s="1"/>
  <c r="AK95" i="85"/>
  <c r="AL95" i="85" s="1"/>
  <c r="AK15" i="85"/>
  <c r="AL15" i="85" s="1"/>
  <c r="AK41" i="85"/>
  <c r="AL41" i="85" s="1"/>
  <c r="AK35" i="85"/>
  <c r="AL35" i="85" s="1"/>
  <c r="AK11" i="85"/>
  <c r="AL11" i="85" s="1"/>
  <c r="AK33" i="85"/>
  <c r="AL33" i="85" s="1"/>
  <c r="AK29" i="85"/>
  <c r="AL29" i="85" s="1"/>
  <c r="AK74" i="85"/>
  <c r="AL74" i="85" s="1"/>
  <c r="AK65" i="85"/>
  <c r="AL65" i="85" s="1"/>
  <c r="AL46" i="85"/>
  <c r="AK20" i="85"/>
  <c r="AL20" i="85" s="1"/>
  <c r="AK56" i="85"/>
  <c r="AL56" i="85" s="1"/>
  <c r="AZ105" i="85"/>
  <c r="BA105" i="85" s="1"/>
  <c r="AZ101" i="85"/>
  <c r="BA101" i="85" s="1"/>
  <c r="AZ85" i="85"/>
  <c r="BA85" i="85" s="1"/>
  <c r="AZ76" i="85"/>
  <c r="BA76" i="85" s="1"/>
  <c r="AZ69" i="85"/>
  <c r="BA69" i="85" s="1"/>
  <c r="AZ56" i="85"/>
  <c r="BA56" i="85" s="1"/>
  <c r="AZ44" i="85"/>
  <c r="AZ38" i="85"/>
  <c r="BA38" i="85" s="1"/>
  <c r="BA35" i="85"/>
  <c r="AZ32" i="85"/>
  <c r="BA32" i="85" s="1"/>
  <c r="AZ23" i="85"/>
  <c r="BA23" i="85" s="1"/>
  <c r="AZ11" i="85"/>
  <c r="AZ98" i="85"/>
  <c r="BA98" i="85" s="1"/>
  <c r="AZ94" i="85"/>
  <c r="BA94" i="85" s="1"/>
  <c r="AZ88" i="85"/>
  <c r="BA88" i="85" s="1"/>
  <c r="AZ82" i="85"/>
  <c r="BA82" i="85" s="1"/>
  <c r="AZ72" i="85"/>
  <c r="BA72" i="85" s="1"/>
  <c r="AZ66" i="85"/>
  <c r="BA66" i="85" s="1"/>
  <c r="AZ62" i="85"/>
  <c r="BA62" i="85" s="1"/>
  <c r="BA59" i="85"/>
  <c r="AZ50" i="85"/>
  <c r="BA50" i="85" s="1"/>
  <c r="AZ41" i="85"/>
  <c r="BA41" i="85" s="1"/>
  <c r="AZ35" i="85"/>
  <c r="AZ29" i="85"/>
  <c r="BA29" i="85" s="1"/>
  <c r="BA26" i="85"/>
  <c r="AZ20" i="85"/>
  <c r="BA20" i="85" s="1"/>
  <c r="AZ16" i="85"/>
  <c r="BA16" i="85" s="1"/>
  <c r="AZ97" i="85"/>
  <c r="BA97" i="85" s="1"/>
  <c r="AZ81" i="85"/>
  <c r="BA81" i="85" s="1"/>
  <c r="AZ77" i="85"/>
  <c r="AZ65" i="85"/>
  <c r="AZ57" i="85"/>
  <c r="BA57" i="85" s="1"/>
  <c r="AZ49" i="85"/>
  <c r="BA49" i="85" s="1"/>
  <c r="BA45" i="85"/>
  <c r="AZ42" i="85"/>
  <c r="BA42" i="85" s="1"/>
  <c r="AZ27" i="85"/>
  <c r="BA27" i="85" s="1"/>
  <c r="AZ100" i="85"/>
  <c r="BA100" i="85" s="1"/>
  <c r="AZ89" i="85"/>
  <c r="BA89" i="85" s="1"/>
  <c r="AZ73" i="85"/>
  <c r="BA73" i="85" s="1"/>
  <c r="AZ52" i="85"/>
  <c r="BA52" i="85" s="1"/>
  <c r="AZ45" i="85"/>
  <c r="AZ34" i="85"/>
  <c r="BA34" i="85" s="1"/>
  <c r="AZ30" i="85"/>
  <c r="BA30" i="85" s="1"/>
  <c r="AZ19" i="85"/>
  <c r="BA19" i="85" s="1"/>
  <c r="BA11" i="85"/>
  <c r="AZ103" i="85"/>
  <c r="BA103" i="85" s="1"/>
  <c r="AZ95" i="85"/>
  <c r="BA95" i="85" s="1"/>
  <c r="AZ91" i="85"/>
  <c r="BA91" i="85" s="1"/>
  <c r="AZ63" i="85"/>
  <c r="BA63" i="85" s="1"/>
  <c r="AZ59" i="85"/>
  <c r="BA51" i="85"/>
  <c r="AZ33" i="85"/>
  <c r="BA33" i="85" s="1"/>
  <c r="AZ13" i="85"/>
  <c r="BA13" i="85" s="1"/>
  <c r="AZ9" i="85"/>
  <c r="BA9" i="85" s="1"/>
  <c r="AZ104" i="85"/>
  <c r="BA104" i="85" s="1"/>
  <c r="AZ96" i="85"/>
  <c r="BA96" i="85" s="1"/>
  <c r="BA92" i="85"/>
  <c r="AZ84" i="85"/>
  <c r="BA84" i="85" s="1"/>
  <c r="AZ68" i="85"/>
  <c r="BA68" i="85" s="1"/>
  <c r="AZ64" i="85"/>
  <c r="BA64" i="85" s="1"/>
  <c r="AZ55" i="85"/>
  <c r="BA55" i="85" s="1"/>
  <c r="AZ48" i="85"/>
  <c r="BA48" i="85" s="1"/>
  <c r="AZ37" i="85"/>
  <c r="BA37" i="85" s="1"/>
  <c r="AZ26" i="85"/>
  <c r="AZ22" i="85"/>
  <c r="BA22" i="85" s="1"/>
  <c r="AZ14" i="85"/>
  <c r="BA14" i="85" s="1"/>
  <c r="AZ10" i="85"/>
  <c r="BA10" i="85" s="1"/>
  <c r="BA44" i="85"/>
  <c r="AZ92" i="85"/>
  <c r="AZ87" i="85"/>
  <c r="BA87" i="85" s="1"/>
  <c r="AZ80" i="85"/>
  <c r="BA80" i="85" s="1"/>
  <c r="AZ71" i="85"/>
  <c r="BA71" i="85" s="1"/>
  <c r="AZ60" i="85"/>
  <c r="BA60" i="85" s="1"/>
  <c r="AZ40" i="85"/>
  <c r="BA40" i="85" s="1"/>
  <c r="AZ18" i="85"/>
  <c r="BA18" i="85" s="1"/>
  <c r="AZ99" i="85"/>
  <c r="BA99" i="85" s="1"/>
  <c r="AZ83" i="85"/>
  <c r="BA83" i="85" s="1"/>
  <c r="AZ79" i="85"/>
  <c r="BA79" i="85" s="1"/>
  <c r="AZ75" i="85"/>
  <c r="BA75" i="85" s="1"/>
  <c r="AZ54" i="85"/>
  <c r="BA54" i="85" s="1"/>
  <c r="AZ51" i="85"/>
  <c r="AZ47" i="85"/>
  <c r="BA47" i="85" s="1"/>
  <c r="AZ36" i="85"/>
  <c r="BA36" i="85" s="1"/>
  <c r="BA28" i="85"/>
  <c r="AZ25" i="85"/>
  <c r="BA25" i="85" s="1"/>
  <c r="BA21" i="85"/>
  <c r="AZ17" i="85"/>
  <c r="BA17" i="85" s="1"/>
  <c r="AZ93" i="85"/>
  <c r="BA93" i="85" s="1"/>
  <c r="BA77" i="85"/>
  <c r="BA65" i="85"/>
  <c r="AZ61" i="85"/>
  <c r="BA61" i="85" s="1"/>
  <c r="AZ53" i="85"/>
  <c r="BA53" i="85" s="1"/>
  <c r="AZ102" i="85"/>
  <c r="BA102" i="85" s="1"/>
  <c r="AZ90" i="85"/>
  <c r="BA90" i="85" s="1"/>
  <c r="AZ24" i="85"/>
  <c r="BA24" i="85" s="1"/>
  <c r="AZ12" i="85"/>
  <c r="BA12" i="85" s="1"/>
  <c r="AZ86" i="85"/>
  <c r="BA86" i="85" s="1"/>
  <c r="AZ8" i="85"/>
  <c r="BA8" i="85" s="1"/>
  <c r="AZ74" i="85"/>
  <c r="BA74" i="85" s="1"/>
  <c r="AZ46" i="85"/>
  <c r="BA46" i="85" s="1"/>
  <c r="AZ21" i="85"/>
  <c r="AZ70" i="85"/>
  <c r="BA70" i="85" s="1"/>
  <c r="AZ58" i="85"/>
  <c r="BA58" i="85" s="1"/>
  <c r="AZ43" i="85"/>
  <c r="BA43" i="85" s="1"/>
  <c r="AZ31" i="85"/>
  <c r="BA31" i="85" s="1"/>
  <c r="AZ67" i="85"/>
  <c r="BA67" i="85" s="1"/>
  <c r="AZ28" i="85"/>
  <c r="AZ78" i="85"/>
  <c r="BA78" i="85" s="1"/>
  <c r="AZ39" i="85"/>
  <c r="BA39" i="85" s="1"/>
  <c r="AZ15" i="85"/>
  <c r="BA15" i="85" s="1"/>
  <c r="AN95" i="68"/>
  <c r="AO95" i="68" s="1"/>
  <c r="AN76" i="68"/>
  <c r="AO76" i="68" s="1"/>
  <c r="AN75" i="68"/>
  <c r="AO75" i="68" s="1"/>
  <c r="AN74" i="68"/>
  <c r="AO74" i="68" s="1"/>
  <c r="AN58" i="68"/>
  <c r="AO58" i="68" s="1"/>
  <c r="AN92" i="68"/>
  <c r="AO92" i="68" s="1"/>
  <c r="AN91" i="68"/>
  <c r="AO91" i="68" s="1"/>
  <c r="AN71" i="68"/>
  <c r="AO71" i="68" s="1"/>
  <c r="AN70" i="68"/>
  <c r="AO70" i="68" s="1"/>
  <c r="AN59" i="68"/>
  <c r="AO59" i="68" s="1"/>
  <c r="AN39" i="68"/>
  <c r="AO39" i="68" s="1"/>
  <c r="AN96" i="68"/>
  <c r="AO96" i="68" s="1"/>
  <c r="AN97" i="68"/>
  <c r="AO97" i="68" s="1"/>
  <c r="AN93" i="68"/>
  <c r="AO93" i="68" s="1"/>
  <c r="AN83" i="68"/>
  <c r="AO83" i="68" s="1"/>
  <c r="AN82" i="68"/>
  <c r="AO82" i="68" s="1"/>
  <c r="AN69" i="68"/>
  <c r="AO69" i="68" s="1"/>
  <c r="AN65" i="68"/>
  <c r="AO65" i="68" s="1"/>
  <c r="AN64" i="68"/>
  <c r="AO64" i="68" s="1"/>
  <c r="AN55" i="68"/>
  <c r="AO55" i="68" s="1"/>
  <c r="AN33" i="68"/>
  <c r="AO33" i="68" s="1"/>
  <c r="AN32" i="68"/>
  <c r="AN28" i="68"/>
  <c r="AO28" i="68" s="1"/>
  <c r="AN89" i="68"/>
  <c r="AO89" i="68" s="1"/>
  <c r="AN87" i="68"/>
  <c r="AO87" i="68" s="1"/>
  <c r="AN60" i="68"/>
  <c r="AO60" i="68" s="1"/>
  <c r="AN81" i="68"/>
  <c r="AO81" i="68" s="1"/>
  <c r="AN80" i="68"/>
  <c r="AO80" i="68" s="1"/>
  <c r="AN63" i="68"/>
  <c r="AO63" i="68" s="1"/>
  <c r="AN54" i="68"/>
  <c r="AO54" i="68" s="1"/>
  <c r="AN53" i="68"/>
  <c r="AO32" i="68"/>
  <c r="AN31" i="68"/>
  <c r="AO31" i="68" s="1"/>
  <c r="AN27" i="68"/>
  <c r="AN26" i="68"/>
  <c r="AN25" i="68"/>
  <c r="AN24" i="68"/>
  <c r="AO24" i="68" s="1"/>
  <c r="AN23" i="68"/>
  <c r="AO23" i="68" s="1"/>
  <c r="AN22" i="68"/>
  <c r="AO22" i="68" s="1"/>
  <c r="AN21" i="68"/>
  <c r="AO21" i="68" s="1"/>
  <c r="AN20" i="68"/>
  <c r="AN17" i="68"/>
  <c r="AO17" i="68" s="1"/>
  <c r="AN16" i="68"/>
  <c r="AO16" i="68" s="1"/>
  <c r="AN15" i="68"/>
  <c r="AN14" i="68"/>
  <c r="AO14" i="68" s="1"/>
  <c r="AN13" i="68"/>
  <c r="AN12" i="68"/>
  <c r="AO12" i="68" s="1"/>
  <c r="AN8" i="68"/>
  <c r="AO8" i="68" s="1"/>
  <c r="AN94" i="68"/>
  <c r="AO94" i="68" s="1"/>
  <c r="AN18" i="68"/>
  <c r="AO18" i="68" s="1"/>
  <c r="AO13" i="68"/>
  <c r="AN88" i="68"/>
  <c r="AO88" i="68" s="1"/>
  <c r="AN37" i="68"/>
  <c r="AO37" i="68" s="1"/>
  <c r="AO19" i="68"/>
  <c r="AN84" i="68"/>
  <c r="AO84" i="68" s="1"/>
  <c r="AN77" i="68"/>
  <c r="AO77" i="68" s="1"/>
  <c r="AN41" i="68"/>
  <c r="AO41" i="68" s="1"/>
  <c r="AN19" i="68"/>
  <c r="AN9" i="68"/>
  <c r="AO9" i="68" s="1"/>
  <c r="AN72" i="68"/>
  <c r="AO72" i="68" s="1"/>
  <c r="AN61" i="68"/>
  <c r="AO61" i="68" s="1"/>
  <c r="AN52" i="68"/>
  <c r="AO52" i="68" s="1"/>
  <c r="AO34" i="68"/>
  <c r="AO29" i="68"/>
  <c r="AN98" i="68"/>
  <c r="AO98" i="68" s="1"/>
  <c r="AN38" i="68"/>
  <c r="AO38" i="68" s="1"/>
  <c r="AN34" i="68"/>
  <c r="AN29" i="68"/>
  <c r="AO25" i="68"/>
  <c r="AO20" i="68"/>
  <c r="AO15" i="68"/>
  <c r="AN10" i="68"/>
  <c r="AO10" i="68" s="1"/>
  <c r="AN68" i="68"/>
  <c r="AO68" i="68" s="1"/>
  <c r="AN57" i="68"/>
  <c r="AO57" i="68" s="1"/>
  <c r="AN51" i="68"/>
  <c r="AO51" i="68" s="1"/>
  <c r="AN40" i="68"/>
  <c r="AO40" i="68" s="1"/>
  <c r="AN79" i="68"/>
  <c r="AO79" i="68" s="1"/>
  <c r="AN43" i="68"/>
  <c r="AO43" i="68" s="1"/>
  <c r="AN85" i="68"/>
  <c r="AO85" i="68" s="1"/>
  <c r="AO50" i="68"/>
  <c r="AN47" i="68"/>
  <c r="AO47" i="68" s="1"/>
  <c r="AO27" i="68"/>
  <c r="AO11" i="68"/>
  <c r="AN50" i="68"/>
  <c r="AN44" i="68"/>
  <c r="AO44" i="68" s="1"/>
  <c r="AN36" i="68"/>
  <c r="AO36" i="68" s="1"/>
  <c r="AN11" i="68"/>
  <c r="AN67" i="68"/>
  <c r="AO67" i="68" s="1"/>
  <c r="AN56" i="68"/>
  <c r="AO56" i="68" s="1"/>
  <c r="AN78" i="68"/>
  <c r="AO78" i="68" s="1"/>
  <c r="AN48" i="68"/>
  <c r="AO48" i="68" s="1"/>
  <c r="AO45" i="68"/>
  <c r="AN30" i="68"/>
  <c r="AO30" i="68" s="1"/>
  <c r="AN45" i="68"/>
  <c r="AN42" i="68"/>
  <c r="AO42" i="68" s="1"/>
  <c r="AO26" i="68"/>
  <c r="AN86" i="68"/>
  <c r="AO86" i="68" s="1"/>
  <c r="AN73" i="68"/>
  <c r="AO73" i="68" s="1"/>
  <c r="AO53" i="68"/>
  <c r="AO46" i="68"/>
  <c r="AN35" i="68"/>
  <c r="AO35" i="68" s="1"/>
  <c r="AN90" i="68"/>
  <c r="AO90" i="68" s="1"/>
  <c r="AN66" i="68"/>
  <c r="AO66" i="68" s="1"/>
  <c r="AN62" i="68"/>
  <c r="AO62" i="68" s="1"/>
  <c r="AN49" i="68"/>
  <c r="AO49" i="68" s="1"/>
  <c r="AN46" i="68"/>
  <c r="AH89" i="203"/>
  <c r="AI89" i="203" s="1"/>
  <c r="AH88" i="203"/>
  <c r="AI88" i="203" s="1"/>
  <c r="AH87" i="203"/>
  <c r="AI87" i="203" s="1"/>
  <c r="AH80" i="203"/>
  <c r="AI80" i="203" s="1"/>
  <c r="AH70" i="203"/>
  <c r="AI70" i="203" s="1"/>
  <c r="AH69" i="203"/>
  <c r="AI69" i="203" s="1"/>
  <c r="AH68" i="203"/>
  <c r="AI68" i="203" s="1"/>
  <c r="AH67" i="203"/>
  <c r="AI67" i="203" s="1"/>
  <c r="AH66" i="203"/>
  <c r="AI66" i="203" s="1"/>
  <c r="AH65" i="203"/>
  <c r="AI65" i="203" s="1"/>
  <c r="AH64" i="203"/>
  <c r="AI64" i="203" s="1"/>
  <c r="AH63" i="203"/>
  <c r="AI63" i="203" s="1"/>
  <c r="AH62" i="203"/>
  <c r="AI62" i="203" s="1"/>
  <c r="AH61" i="203"/>
  <c r="AI61" i="203" s="1"/>
  <c r="AH92" i="203"/>
  <c r="AI92" i="203" s="1"/>
  <c r="AH91" i="203"/>
  <c r="AI91" i="203" s="1"/>
  <c r="AH90" i="203"/>
  <c r="AI90" i="203" s="1"/>
  <c r="AH79" i="203"/>
  <c r="AI79" i="203" s="1"/>
  <c r="AH84" i="203"/>
  <c r="AI84" i="203" s="1"/>
  <c r="AH83" i="203"/>
  <c r="AI83" i="203" s="1"/>
  <c r="AH82" i="203"/>
  <c r="AI82" i="203" s="1"/>
  <c r="AH72" i="203"/>
  <c r="AI72" i="203" s="1"/>
  <c r="AH55" i="203"/>
  <c r="AI55" i="203" s="1"/>
  <c r="AH57" i="203"/>
  <c r="AI57" i="203" s="1"/>
  <c r="AH36" i="203"/>
  <c r="AI36" i="203" s="1"/>
  <c r="AH22" i="203"/>
  <c r="AI22" i="203" s="1"/>
  <c r="AH15" i="203"/>
  <c r="AI15" i="203" s="1"/>
  <c r="AH95" i="203"/>
  <c r="AI95" i="203" s="1"/>
  <c r="AH59" i="203"/>
  <c r="AI59" i="203" s="1"/>
  <c r="AH48" i="203"/>
  <c r="AI48" i="203" s="1"/>
  <c r="AH47" i="203"/>
  <c r="AI47" i="203" s="1"/>
  <c r="AH46" i="203"/>
  <c r="AI46" i="203" s="1"/>
  <c r="AH45" i="203"/>
  <c r="AI45" i="203" s="1"/>
  <c r="AH44" i="203"/>
  <c r="AI44" i="203" s="1"/>
  <c r="AH34" i="203"/>
  <c r="AI34" i="203" s="1"/>
  <c r="AH19" i="203"/>
  <c r="AI19" i="203" s="1"/>
  <c r="AH17" i="203"/>
  <c r="AI17" i="203" s="1"/>
  <c r="AH97" i="203"/>
  <c r="AI97" i="203" s="1"/>
  <c r="AH94" i="203"/>
  <c r="AI94" i="203" s="1"/>
  <c r="AH81" i="203"/>
  <c r="AI81" i="203" s="1"/>
  <c r="AH75" i="203"/>
  <c r="AI75" i="203" s="1"/>
  <c r="AH38" i="203"/>
  <c r="AI38" i="203" s="1"/>
  <c r="AH25" i="203"/>
  <c r="AI25" i="203" s="1"/>
  <c r="AH24" i="203"/>
  <c r="AI24" i="203" s="1"/>
  <c r="AH13" i="203"/>
  <c r="AI13" i="203" s="1"/>
  <c r="AH9" i="203"/>
  <c r="AI9" i="203" s="1"/>
  <c r="AH76" i="203"/>
  <c r="AI76" i="203" s="1"/>
  <c r="AH56" i="203"/>
  <c r="AI56" i="203" s="1"/>
  <c r="AH37" i="203"/>
  <c r="AI37" i="203" s="1"/>
  <c r="AH23" i="203"/>
  <c r="AI23" i="203" s="1"/>
  <c r="AH14" i="203"/>
  <c r="AI14" i="203" s="1"/>
  <c r="AH8" i="203"/>
  <c r="AI8" i="203" s="1"/>
  <c r="AH73" i="203"/>
  <c r="AI73" i="203" s="1"/>
  <c r="AH52" i="203"/>
  <c r="AI52" i="203" s="1"/>
  <c r="AH42" i="203"/>
  <c r="AI42" i="203" s="1"/>
  <c r="AH29" i="203"/>
  <c r="AI29" i="203" s="1"/>
  <c r="AH77" i="203"/>
  <c r="AI77" i="203" s="1"/>
  <c r="AH74" i="203"/>
  <c r="AI74" i="203" s="1"/>
  <c r="AH33" i="203"/>
  <c r="AI33" i="203" s="1"/>
  <c r="AH96" i="203"/>
  <c r="AI96" i="203" s="1"/>
  <c r="AH41" i="203"/>
  <c r="AI41" i="203" s="1"/>
  <c r="AH32" i="203"/>
  <c r="AI32" i="203" s="1"/>
  <c r="AH16" i="203"/>
  <c r="AI16" i="203" s="1"/>
  <c r="AH93" i="203"/>
  <c r="AI93" i="203" s="1"/>
  <c r="AH11" i="203"/>
  <c r="AI11" i="203" s="1"/>
  <c r="AH58" i="203"/>
  <c r="AI58" i="203" s="1"/>
  <c r="AH20" i="203"/>
  <c r="AI20" i="203" s="1"/>
  <c r="AH60" i="203"/>
  <c r="AI60" i="203" s="1"/>
  <c r="AH27" i="203"/>
  <c r="AI27" i="203" s="1"/>
  <c r="AH18" i="203"/>
  <c r="AI18" i="203" s="1"/>
  <c r="AH86" i="203"/>
  <c r="AI86" i="203" s="1"/>
  <c r="AH54" i="203"/>
  <c r="AI54" i="203" s="1"/>
  <c r="AH50" i="203"/>
  <c r="AI50" i="203" s="1"/>
  <c r="AH39" i="203"/>
  <c r="AI39" i="203" s="1"/>
  <c r="AH78" i="203"/>
  <c r="AI78" i="203" s="1"/>
  <c r="AH30" i="203"/>
  <c r="AI30" i="203" s="1"/>
  <c r="AH12" i="203"/>
  <c r="AI12" i="203" s="1"/>
  <c r="AH28" i="203"/>
  <c r="AI28" i="203" s="1"/>
  <c r="AH10" i="203"/>
  <c r="AI10" i="203" s="1"/>
  <c r="AH98" i="203"/>
  <c r="AI98" i="203" s="1"/>
  <c r="AH40" i="203"/>
  <c r="AI40" i="203" s="1"/>
  <c r="AH35" i="203"/>
  <c r="AI35" i="203" s="1"/>
  <c r="AH85" i="203"/>
  <c r="AI85" i="203" s="1"/>
  <c r="AH53" i="203"/>
  <c r="AI53" i="203" s="1"/>
  <c r="AH43" i="203"/>
  <c r="AI43" i="203" s="1"/>
  <c r="AH21" i="203"/>
  <c r="AI21" i="203" s="1"/>
  <c r="AH71" i="203"/>
  <c r="AI71" i="203" s="1"/>
  <c r="AH51" i="203"/>
  <c r="AI51" i="203" s="1"/>
  <c r="AH31" i="203"/>
  <c r="AI31" i="203" s="1"/>
  <c r="AH49" i="203"/>
  <c r="AI49" i="203" s="1"/>
  <c r="AH26" i="203"/>
  <c r="AI26" i="203" s="1"/>
  <c r="AW97" i="203"/>
  <c r="AX97" i="203" s="1"/>
  <c r="AW90" i="203"/>
  <c r="AX90" i="203" s="1"/>
  <c r="AW86" i="203"/>
  <c r="AW83" i="203"/>
  <c r="AX83" i="203" s="1"/>
  <c r="AW68" i="203"/>
  <c r="AX68" i="203" s="1"/>
  <c r="AW64" i="203"/>
  <c r="AX64" i="203" s="1"/>
  <c r="AW57" i="203"/>
  <c r="AW53" i="203"/>
  <c r="AX53" i="203" s="1"/>
  <c r="AW49" i="203"/>
  <c r="AX49" i="203" s="1"/>
  <c r="AW38" i="203"/>
  <c r="AX38" i="203" s="1"/>
  <c r="AW30" i="203"/>
  <c r="AX30" i="203" s="1"/>
  <c r="AW19" i="203"/>
  <c r="AX19" i="203" s="1"/>
  <c r="AW71" i="203"/>
  <c r="AX71" i="203" s="1"/>
  <c r="AW15" i="203"/>
  <c r="AX15" i="203" s="1"/>
  <c r="AW11" i="203"/>
  <c r="AX11" i="203" s="1"/>
  <c r="AW98" i="203"/>
  <c r="AX98" i="203" s="1"/>
  <c r="AW94" i="203"/>
  <c r="AX94" i="203" s="1"/>
  <c r="AW91" i="203"/>
  <c r="AX91" i="203" s="1"/>
  <c r="AW72" i="203"/>
  <c r="AX72" i="203" s="1"/>
  <c r="AW65" i="203"/>
  <c r="AW54" i="203"/>
  <c r="AW20" i="203"/>
  <c r="AX20" i="203" s="1"/>
  <c r="AW8" i="203"/>
  <c r="AX8" i="203" s="1"/>
  <c r="AX87" i="203"/>
  <c r="AW82" i="203"/>
  <c r="AX82" i="203" s="1"/>
  <c r="AW45" i="203"/>
  <c r="AX45" i="203" s="1"/>
  <c r="AW34" i="203"/>
  <c r="AX34" i="203" s="1"/>
  <c r="AW13" i="203"/>
  <c r="AX13" i="203" s="1"/>
  <c r="AW96" i="203"/>
  <c r="AX96" i="203" s="1"/>
  <c r="AW92" i="203"/>
  <c r="AX92" i="203" s="1"/>
  <c r="AX86" i="203"/>
  <c r="AW81" i="203"/>
  <c r="AX81" i="203" s="1"/>
  <c r="AW60" i="203"/>
  <c r="AX60" i="203" s="1"/>
  <c r="AW55" i="203"/>
  <c r="AX55" i="203" s="1"/>
  <c r="AW39" i="203"/>
  <c r="AX39" i="203" s="1"/>
  <c r="AW17" i="203"/>
  <c r="AW12" i="203"/>
  <c r="AX12" i="203" s="1"/>
  <c r="AW88" i="203"/>
  <c r="AX88" i="203" s="1"/>
  <c r="AW84" i="203"/>
  <c r="AX84" i="203" s="1"/>
  <c r="AW73" i="203"/>
  <c r="AX73" i="203" s="1"/>
  <c r="AX57" i="203"/>
  <c r="AW29" i="203"/>
  <c r="AX29" i="203" s="1"/>
  <c r="AW24" i="203"/>
  <c r="AX24" i="203" s="1"/>
  <c r="AW14" i="203"/>
  <c r="AW93" i="203"/>
  <c r="AX93" i="203" s="1"/>
  <c r="AW67" i="203"/>
  <c r="AX67" i="203" s="1"/>
  <c r="AW62" i="203"/>
  <c r="AX62" i="203" s="1"/>
  <c r="AW56" i="203"/>
  <c r="AX56" i="203" s="1"/>
  <c r="AW51" i="203"/>
  <c r="AX51" i="203" s="1"/>
  <c r="AW46" i="203"/>
  <c r="AX46" i="203" s="1"/>
  <c r="AW40" i="203"/>
  <c r="AX40" i="203" s="1"/>
  <c r="AW35" i="203"/>
  <c r="AX35" i="203" s="1"/>
  <c r="AW18" i="203"/>
  <c r="AX18" i="203" s="1"/>
  <c r="AW75" i="203"/>
  <c r="AX75" i="203" s="1"/>
  <c r="AW66" i="203"/>
  <c r="AX66" i="203" s="1"/>
  <c r="AW31" i="203"/>
  <c r="AX31" i="203" s="1"/>
  <c r="AX65" i="203"/>
  <c r="AW58" i="203"/>
  <c r="AX58" i="203" s="1"/>
  <c r="AW21" i="203"/>
  <c r="AX21" i="203" s="1"/>
  <c r="AW74" i="203"/>
  <c r="AX74" i="203" s="1"/>
  <c r="AW37" i="203"/>
  <c r="AX37" i="203" s="1"/>
  <c r="AW28" i="203"/>
  <c r="AX28" i="203" s="1"/>
  <c r="AW10" i="203"/>
  <c r="AX10" i="203" s="1"/>
  <c r="AW85" i="203"/>
  <c r="AX85" i="203" s="1"/>
  <c r="AW76" i="203"/>
  <c r="AX76" i="203" s="1"/>
  <c r="AW59" i="203"/>
  <c r="AX59" i="203" s="1"/>
  <c r="AW48" i="203"/>
  <c r="AX48" i="203" s="1"/>
  <c r="AW41" i="203"/>
  <c r="AX41" i="203" s="1"/>
  <c r="AW22" i="203"/>
  <c r="AX22" i="203" s="1"/>
  <c r="AX14" i="203"/>
  <c r="AW89" i="203"/>
  <c r="AX89" i="203" s="1"/>
  <c r="AW77" i="203"/>
  <c r="AX77" i="203" s="1"/>
  <c r="AW61" i="203"/>
  <c r="AX61" i="203" s="1"/>
  <c r="AW16" i="203"/>
  <c r="AX16" i="203" s="1"/>
  <c r="AW44" i="203"/>
  <c r="AX44" i="203" s="1"/>
  <c r="AW27" i="203"/>
  <c r="AX27" i="203" s="1"/>
  <c r="AW87" i="203"/>
  <c r="AW26" i="203"/>
  <c r="AX26" i="203" s="1"/>
  <c r="AW70" i="203"/>
  <c r="AX70" i="203" s="1"/>
  <c r="AW43" i="203"/>
  <c r="AX43" i="203" s="1"/>
  <c r="AW25" i="203"/>
  <c r="AX25" i="203" s="1"/>
  <c r="AX54" i="203"/>
  <c r="AW42" i="203"/>
  <c r="AX42" i="203" s="1"/>
  <c r="AW9" i="203"/>
  <c r="AX9" i="203" s="1"/>
  <c r="AW80" i="203"/>
  <c r="AX80" i="203" s="1"/>
  <c r="AW69" i="203"/>
  <c r="AX69" i="203" s="1"/>
  <c r="AW23" i="203"/>
  <c r="AX23" i="203" s="1"/>
  <c r="AW95" i="203"/>
  <c r="AX95" i="203" s="1"/>
  <c r="AW52" i="203"/>
  <c r="AX52" i="203" s="1"/>
  <c r="AW36" i="203"/>
  <c r="AX36" i="203" s="1"/>
  <c r="AW78" i="203"/>
  <c r="AX78" i="203" s="1"/>
  <c r="AW47" i="203"/>
  <c r="AX47" i="203" s="1"/>
  <c r="AW32" i="203"/>
  <c r="AX32" i="203" s="1"/>
  <c r="AW50" i="203"/>
  <c r="AX50" i="203" s="1"/>
  <c r="AW33" i="203"/>
  <c r="AX33" i="203" s="1"/>
  <c r="AX17" i="203"/>
  <c r="AW79" i="203"/>
  <c r="AX79" i="203" s="1"/>
  <c r="AW63" i="203"/>
  <c r="AX63" i="203" s="1"/>
  <c r="AW97" i="213"/>
  <c r="AX97" i="213" s="1"/>
  <c r="AW93" i="213"/>
  <c r="AX93" i="213" s="1"/>
  <c r="AW78" i="213"/>
  <c r="AW74" i="213"/>
  <c r="AX74" i="213" s="1"/>
  <c r="AW70" i="213"/>
  <c r="AX70" i="213" s="1"/>
  <c r="AW66" i="213"/>
  <c r="AX66" i="213" s="1"/>
  <c r="AW51" i="213"/>
  <c r="AX51" i="213" s="1"/>
  <c r="AW44" i="213"/>
  <c r="AX44" i="213" s="1"/>
  <c r="AW37" i="213"/>
  <c r="AX37" i="213" s="1"/>
  <c r="AW16" i="213"/>
  <c r="AX16" i="213" s="1"/>
  <c r="AW89" i="213"/>
  <c r="AX89" i="213" s="1"/>
  <c r="AW85" i="213"/>
  <c r="AX85" i="213" s="1"/>
  <c r="AW62" i="213"/>
  <c r="AX62" i="213" s="1"/>
  <c r="AW58" i="213"/>
  <c r="AX58" i="213" s="1"/>
  <c r="AW30" i="213"/>
  <c r="AX30" i="213" s="1"/>
  <c r="AW26" i="213"/>
  <c r="AX26" i="213" s="1"/>
  <c r="AW23" i="213"/>
  <c r="AX23" i="213" s="1"/>
  <c r="AW19" i="213"/>
  <c r="AX19" i="213" s="1"/>
  <c r="AW12" i="213"/>
  <c r="AX12" i="213" s="1"/>
  <c r="AW98" i="213"/>
  <c r="AW94" i="213"/>
  <c r="AX90" i="213"/>
  <c r="AW63" i="213"/>
  <c r="AX63" i="213" s="1"/>
  <c r="AW59" i="213"/>
  <c r="AX59" i="213" s="1"/>
  <c r="AW38" i="213"/>
  <c r="AX38" i="213" s="1"/>
  <c r="AW31" i="213"/>
  <c r="AX31" i="213" s="1"/>
  <c r="AW27" i="213"/>
  <c r="AX27" i="213" s="1"/>
  <c r="AW24" i="213"/>
  <c r="AX24" i="213" s="1"/>
  <c r="AW13" i="213"/>
  <c r="AX13" i="213" s="1"/>
  <c r="AW95" i="213"/>
  <c r="AX95" i="213" s="1"/>
  <c r="AW90" i="213"/>
  <c r="AW84" i="213"/>
  <c r="AX84" i="213" s="1"/>
  <c r="AW79" i="213"/>
  <c r="AX79" i="213" s="1"/>
  <c r="AW36" i="213"/>
  <c r="AX36" i="213" s="1"/>
  <c r="AX78" i="213"/>
  <c r="AW67" i="213"/>
  <c r="AX67" i="213" s="1"/>
  <c r="AW61" i="213"/>
  <c r="AX61" i="213" s="1"/>
  <c r="AW56" i="213"/>
  <c r="AX56" i="213" s="1"/>
  <c r="AW46" i="213"/>
  <c r="AX46" i="213" s="1"/>
  <c r="AW41" i="213"/>
  <c r="AX41" i="213" s="1"/>
  <c r="AW21" i="213"/>
  <c r="AX21" i="213" s="1"/>
  <c r="AX94" i="213"/>
  <c r="AW83" i="213"/>
  <c r="AX83" i="213" s="1"/>
  <c r="AW77" i="213"/>
  <c r="AX77" i="213" s="1"/>
  <c r="AW72" i="213"/>
  <c r="AX72" i="213" s="1"/>
  <c r="AW50" i="213"/>
  <c r="AX50" i="213" s="1"/>
  <c r="AW40" i="213"/>
  <c r="AX40" i="213" s="1"/>
  <c r="AW15" i="213"/>
  <c r="AX15" i="213" s="1"/>
  <c r="AW10" i="213"/>
  <c r="AX10" i="213" s="1"/>
  <c r="AW69" i="213"/>
  <c r="AX69" i="213" s="1"/>
  <c r="AW53" i="213"/>
  <c r="AX53" i="213" s="1"/>
  <c r="AW33" i="213"/>
  <c r="AX33" i="213" s="1"/>
  <c r="AW18" i="213"/>
  <c r="AX18" i="213" s="1"/>
  <c r="AW96" i="213"/>
  <c r="AX96" i="213" s="1"/>
  <c r="AW91" i="213"/>
  <c r="AW80" i="213"/>
  <c r="AX80" i="213" s="1"/>
  <c r="AW57" i="213"/>
  <c r="AX57" i="213" s="1"/>
  <c r="AW47" i="213"/>
  <c r="AX47" i="213" s="1"/>
  <c r="AW42" i="213"/>
  <c r="AX42" i="213" s="1"/>
  <c r="AW73" i="213"/>
  <c r="AX73" i="213" s="1"/>
  <c r="AW68" i="213"/>
  <c r="AX68" i="213" s="1"/>
  <c r="AW52" i="213"/>
  <c r="AX52" i="213" s="1"/>
  <c r="AW32" i="213"/>
  <c r="AX32" i="213" s="1"/>
  <c r="AW22" i="213"/>
  <c r="AX22" i="213" s="1"/>
  <c r="AW17" i="213"/>
  <c r="AX17" i="213" s="1"/>
  <c r="AW11" i="213"/>
  <c r="AX11" i="213" s="1"/>
  <c r="AW82" i="213"/>
  <c r="AX82" i="213" s="1"/>
  <c r="AW54" i="213"/>
  <c r="AX54" i="213" s="1"/>
  <c r="AW29" i="213"/>
  <c r="AX29" i="213" s="1"/>
  <c r="AW81" i="213"/>
  <c r="AX81" i="213" s="1"/>
  <c r="AW65" i="213"/>
  <c r="AX65" i="213" s="1"/>
  <c r="AW28" i="213"/>
  <c r="AX28" i="213" s="1"/>
  <c r="AW92" i="213"/>
  <c r="AX92" i="213" s="1"/>
  <c r="AW39" i="213"/>
  <c r="AX39" i="213" s="1"/>
  <c r="AW25" i="213"/>
  <c r="AX25" i="213" s="1"/>
  <c r="AW14" i="213"/>
  <c r="AX14" i="213" s="1"/>
  <c r="AX91" i="213"/>
  <c r="AW64" i="213"/>
  <c r="AX64" i="213" s="1"/>
  <c r="AW88" i="213"/>
  <c r="AX88" i="213" s="1"/>
  <c r="AW76" i="213"/>
  <c r="AX76" i="213" s="1"/>
  <c r="AW49" i="213"/>
  <c r="AX49" i="213" s="1"/>
  <c r="AW35" i="213"/>
  <c r="AX35" i="213" s="1"/>
  <c r="AW75" i="213"/>
  <c r="AX75" i="213" s="1"/>
  <c r="AW60" i="213"/>
  <c r="AX60" i="213" s="1"/>
  <c r="AW48" i="213"/>
  <c r="AX48" i="213" s="1"/>
  <c r="AW9" i="213"/>
  <c r="AX9" i="213" s="1"/>
  <c r="AW87" i="213"/>
  <c r="AX87" i="213" s="1"/>
  <c r="AW45" i="213"/>
  <c r="AX45" i="213" s="1"/>
  <c r="AW34" i="213"/>
  <c r="AX34" i="213" s="1"/>
  <c r="AW20" i="213"/>
  <c r="AX20" i="213" s="1"/>
  <c r="AW8" i="213"/>
  <c r="AX8" i="213" s="1"/>
  <c r="AW71" i="213"/>
  <c r="AX71" i="213" s="1"/>
  <c r="AW55" i="213"/>
  <c r="AX55" i="213" s="1"/>
  <c r="AW43" i="213"/>
  <c r="AX43" i="213" s="1"/>
  <c r="AX98" i="213"/>
  <c r="AW86" i="213"/>
  <c r="AX86" i="213" s="1"/>
  <c r="AQ63" i="214"/>
  <c r="AR63" i="214" s="1"/>
  <c r="AQ56" i="214"/>
  <c r="AR56" i="214" s="1"/>
  <c r="AQ43" i="214"/>
  <c r="AR43" i="214" s="1"/>
  <c r="AQ31" i="214"/>
  <c r="AR31" i="214" s="1"/>
  <c r="AQ30" i="214"/>
  <c r="AR30" i="214" s="1"/>
  <c r="AQ29" i="214"/>
  <c r="AR29" i="214" s="1"/>
  <c r="AQ28" i="214"/>
  <c r="AR28" i="214" s="1"/>
  <c r="AQ97" i="214"/>
  <c r="AR97" i="214" s="1"/>
  <c r="AQ96" i="214"/>
  <c r="AR96" i="214" s="1"/>
  <c r="AQ95" i="214"/>
  <c r="AR95" i="214" s="1"/>
  <c r="AQ94" i="214"/>
  <c r="AR94" i="214" s="1"/>
  <c r="AQ93" i="214"/>
  <c r="AR93" i="214" s="1"/>
  <c r="AQ92" i="214"/>
  <c r="AR92" i="214" s="1"/>
  <c r="AQ91" i="214"/>
  <c r="AR91" i="214" s="1"/>
  <c r="AQ82" i="214"/>
  <c r="AR82" i="214" s="1"/>
  <c r="AQ77" i="214"/>
  <c r="AR77" i="214" s="1"/>
  <c r="AQ71" i="214"/>
  <c r="AR71" i="214" s="1"/>
  <c r="AQ64" i="214"/>
  <c r="AR64" i="214" s="1"/>
  <c r="AQ45" i="214"/>
  <c r="AR45" i="214" s="1"/>
  <c r="AQ44" i="214"/>
  <c r="AR44" i="214" s="1"/>
  <c r="AQ35" i="214"/>
  <c r="AR35" i="214" s="1"/>
  <c r="AQ34" i="214"/>
  <c r="AR34" i="214" s="1"/>
  <c r="AQ33" i="214"/>
  <c r="AR33" i="214" s="1"/>
  <c r="AQ32" i="214"/>
  <c r="AR32" i="214" s="1"/>
  <c r="AQ62" i="214"/>
  <c r="AR62" i="214" s="1"/>
  <c r="AQ53" i="214"/>
  <c r="AR53" i="214" s="1"/>
  <c r="AQ41" i="214"/>
  <c r="AR41" i="214" s="1"/>
  <c r="AQ40" i="214"/>
  <c r="AR40" i="214" s="1"/>
  <c r="AQ22" i="214"/>
  <c r="AR22" i="214" s="1"/>
  <c r="AQ21" i="214"/>
  <c r="AR21" i="214" s="1"/>
  <c r="AQ20" i="214"/>
  <c r="AR20" i="214" s="1"/>
  <c r="AQ76" i="214"/>
  <c r="AR76" i="214" s="1"/>
  <c r="AQ70" i="214"/>
  <c r="AR70" i="214" s="1"/>
  <c r="AQ67" i="214"/>
  <c r="AR67" i="214" s="1"/>
  <c r="AQ49" i="214"/>
  <c r="AR49" i="214" s="1"/>
  <c r="AQ38" i="214"/>
  <c r="AR38" i="214" s="1"/>
  <c r="AQ15" i="214"/>
  <c r="AQ60" i="214"/>
  <c r="AR60" i="214" s="1"/>
  <c r="AQ50" i="214"/>
  <c r="AR50" i="214" s="1"/>
  <c r="AQ26" i="214"/>
  <c r="AR26" i="214" s="1"/>
  <c r="AQ19" i="214"/>
  <c r="AR19" i="214" s="1"/>
  <c r="AQ84" i="214"/>
  <c r="AR84" i="214" s="1"/>
  <c r="AQ83" i="214"/>
  <c r="AR83" i="214" s="1"/>
  <c r="AQ74" i="214"/>
  <c r="AR74" i="214" s="1"/>
  <c r="AQ16" i="214"/>
  <c r="AR16" i="214" s="1"/>
  <c r="AQ11" i="214"/>
  <c r="AR11" i="214" s="1"/>
  <c r="AQ98" i="214"/>
  <c r="AR98" i="214" s="1"/>
  <c r="AQ88" i="214"/>
  <c r="AR88" i="214" s="1"/>
  <c r="AQ75" i="214"/>
  <c r="AR75" i="214" s="1"/>
  <c r="AQ72" i="214"/>
  <c r="AR72" i="214" s="1"/>
  <c r="AQ69" i="214"/>
  <c r="AR69" i="214" s="1"/>
  <c r="AQ58" i="214"/>
  <c r="AR58" i="214" s="1"/>
  <c r="AQ13" i="214"/>
  <c r="AQ90" i="214"/>
  <c r="AR90" i="214" s="1"/>
  <c r="AQ73" i="214"/>
  <c r="AR73" i="214" s="1"/>
  <c r="AQ66" i="214"/>
  <c r="AR66" i="214" s="1"/>
  <c r="AQ59" i="214"/>
  <c r="AR59" i="214" s="1"/>
  <c r="AQ52" i="214"/>
  <c r="AQ9" i="214"/>
  <c r="AR9" i="214" s="1"/>
  <c r="AQ79" i="214"/>
  <c r="AR79" i="214" s="1"/>
  <c r="AQ48" i="214"/>
  <c r="AR48" i="214" s="1"/>
  <c r="AQ25" i="214"/>
  <c r="AR25" i="214" s="1"/>
  <c r="AR15" i="214"/>
  <c r="AQ10" i="214"/>
  <c r="AR10" i="214" s="1"/>
  <c r="AQ68" i="214"/>
  <c r="AR68" i="214" s="1"/>
  <c r="AQ57" i="214"/>
  <c r="AR57" i="214" s="1"/>
  <c r="AQ55" i="214"/>
  <c r="AR55" i="214" s="1"/>
  <c r="AQ27" i="214"/>
  <c r="AR27" i="214" s="1"/>
  <c r="AQ23" i="214"/>
  <c r="AR23" i="214" s="1"/>
  <c r="AQ14" i="214"/>
  <c r="AR14" i="214" s="1"/>
  <c r="AQ12" i="214"/>
  <c r="AR12" i="214" s="1"/>
  <c r="AQ86" i="214"/>
  <c r="AR86" i="214" s="1"/>
  <c r="AQ81" i="214"/>
  <c r="AR81" i="214" s="1"/>
  <c r="AQ46" i="214"/>
  <c r="AR46" i="214" s="1"/>
  <c r="AQ42" i="214"/>
  <c r="AR42" i="214" s="1"/>
  <c r="AQ18" i="214"/>
  <c r="AR18" i="214" s="1"/>
  <c r="AQ8" i="214"/>
  <c r="AR8" i="214" s="1"/>
  <c r="AQ37" i="214"/>
  <c r="AR37" i="214" s="1"/>
  <c r="AQ78" i="214"/>
  <c r="AR78" i="214" s="1"/>
  <c r="AQ65" i="214"/>
  <c r="AR65" i="214" s="1"/>
  <c r="AQ61" i="214"/>
  <c r="AR61" i="214" s="1"/>
  <c r="AR52" i="214"/>
  <c r="AQ39" i="214"/>
  <c r="AR39" i="214" s="1"/>
  <c r="AQ80" i="214"/>
  <c r="AR80" i="214" s="1"/>
  <c r="AQ54" i="214"/>
  <c r="AR54" i="214" s="1"/>
  <c r="AQ17" i="214"/>
  <c r="AR17" i="214" s="1"/>
  <c r="AR13" i="214"/>
  <c r="AQ87" i="214"/>
  <c r="AR87" i="214" s="1"/>
  <c r="AQ24" i="214"/>
  <c r="AR24" i="214" s="1"/>
  <c r="AQ51" i="214"/>
  <c r="AR51" i="214" s="1"/>
  <c r="AQ89" i="214"/>
  <c r="AR89" i="214" s="1"/>
  <c r="AQ47" i="214"/>
  <c r="AR47" i="214" s="1"/>
  <c r="AQ85" i="214"/>
  <c r="AR85" i="214" s="1"/>
  <c r="AQ36" i="214"/>
  <c r="AR36" i="214" s="1"/>
  <c r="AK97" i="215"/>
  <c r="AL97" i="215" s="1"/>
  <c r="AK79" i="215"/>
  <c r="AL79" i="215" s="1"/>
  <c r="AK78" i="215"/>
  <c r="AK62" i="215"/>
  <c r="AL61" i="215"/>
  <c r="AK32" i="215"/>
  <c r="AK98" i="215"/>
  <c r="AL98" i="215" s="1"/>
  <c r="AK92" i="215"/>
  <c r="AL92" i="215" s="1"/>
  <c r="AK87" i="215"/>
  <c r="AL87" i="215" s="1"/>
  <c r="AK80" i="215"/>
  <c r="AL80" i="215" s="1"/>
  <c r="AK71" i="215"/>
  <c r="AL71" i="215" s="1"/>
  <c r="AK70" i="215"/>
  <c r="AL70" i="215" s="1"/>
  <c r="AK69" i="215"/>
  <c r="AL69" i="215" s="1"/>
  <c r="AK61" i="215"/>
  <c r="AL60" i="215"/>
  <c r="AK33" i="215"/>
  <c r="AL33" i="215" s="1"/>
  <c r="AK21" i="215"/>
  <c r="AL21" i="215" s="1"/>
  <c r="AL14" i="215"/>
  <c r="AK60" i="215"/>
  <c r="AL15" i="215"/>
  <c r="AK14" i="215"/>
  <c r="AK13" i="215"/>
  <c r="AL13" i="215" s="1"/>
  <c r="AK12" i="215"/>
  <c r="AL12" i="215" s="1"/>
  <c r="AK11" i="215"/>
  <c r="AL11" i="215" s="1"/>
  <c r="AK10" i="215"/>
  <c r="AL10" i="215" s="1"/>
  <c r="AK9" i="215"/>
  <c r="AL9" i="215" s="1"/>
  <c r="AK8" i="215"/>
  <c r="AL8" i="215" s="1"/>
  <c r="AK96" i="215"/>
  <c r="AL96" i="215" s="1"/>
  <c r="AK85" i="215"/>
  <c r="AL85" i="215" s="1"/>
  <c r="AK77" i="215"/>
  <c r="AL77" i="215" s="1"/>
  <c r="AK76" i="215"/>
  <c r="AL76" i="215" s="1"/>
  <c r="AK67" i="215"/>
  <c r="AL67" i="215" s="1"/>
  <c r="AK65" i="215"/>
  <c r="AL65" i="215" s="1"/>
  <c r="AK64" i="215"/>
  <c r="AL64" i="215" s="1"/>
  <c r="AL63" i="215"/>
  <c r="AK52" i="215"/>
  <c r="AK51" i="215"/>
  <c r="AL51" i="215" s="1"/>
  <c r="AK50" i="215"/>
  <c r="AK49" i="215"/>
  <c r="AL49" i="215" s="1"/>
  <c r="AK48" i="215"/>
  <c r="AL48" i="215" s="1"/>
  <c r="AL31" i="215"/>
  <c r="AL30" i="215"/>
  <c r="AK29" i="215"/>
  <c r="AL29" i="215" s="1"/>
  <c r="AK19" i="215"/>
  <c r="AL19" i="215" s="1"/>
  <c r="AK91" i="215"/>
  <c r="AL91" i="215" s="1"/>
  <c r="AK86" i="215"/>
  <c r="AL86" i="215" s="1"/>
  <c r="AL78" i="215"/>
  <c r="AK68" i="215"/>
  <c r="AL68" i="215" s="1"/>
  <c r="AK66" i="215"/>
  <c r="AL66" i="215" s="1"/>
  <c r="AK63" i="215"/>
  <c r="AL62" i="215"/>
  <c r="AK56" i="215"/>
  <c r="AK41" i="215"/>
  <c r="AK31" i="215"/>
  <c r="AK23" i="215"/>
  <c r="AL23" i="215" s="1"/>
  <c r="AK15" i="215"/>
  <c r="AK94" i="215"/>
  <c r="AL94" i="215" s="1"/>
  <c r="AK75" i="215"/>
  <c r="AL75" i="215" s="1"/>
  <c r="AL57" i="215"/>
  <c r="AK46" i="215"/>
  <c r="AL46" i="215" s="1"/>
  <c r="AL42" i="215"/>
  <c r="AK37" i="215"/>
  <c r="AL37" i="215" s="1"/>
  <c r="AK34" i="215"/>
  <c r="AL34" i="215" s="1"/>
  <c r="AK27" i="215"/>
  <c r="AL27" i="215" s="1"/>
  <c r="AK57" i="215"/>
  <c r="AK42" i="215"/>
  <c r="AK18" i="215"/>
  <c r="AL18" i="215" s="1"/>
  <c r="AK90" i="215"/>
  <c r="AL90" i="215" s="1"/>
  <c r="AL52" i="215"/>
  <c r="AK47" i="215"/>
  <c r="AL47" i="215" s="1"/>
  <c r="AK38" i="215"/>
  <c r="AL38" i="215" s="1"/>
  <c r="AL32" i="215"/>
  <c r="AK28" i="215"/>
  <c r="AL28" i="215" s="1"/>
  <c r="AK24" i="215"/>
  <c r="AL24" i="215" s="1"/>
  <c r="AK88" i="215"/>
  <c r="AL88" i="215" s="1"/>
  <c r="AK83" i="215"/>
  <c r="AL83" i="215" s="1"/>
  <c r="AK73" i="215"/>
  <c r="AL73" i="215" s="1"/>
  <c r="AK43" i="215"/>
  <c r="AL43" i="215" s="1"/>
  <c r="AK95" i="215"/>
  <c r="AL95" i="215" s="1"/>
  <c r="AK81" i="215"/>
  <c r="AL81" i="215" s="1"/>
  <c r="AK58" i="215"/>
  <c r="AL58" i="215" s="1"/>
  <c r="AK53" i="215"/>
  <c r="AL53" i="215" s="1"/>
  <c r="AK39" i="215"/>
  <c r="AL39" i="215" s="1"/>
  <c r="AK93" i="215"/>
  <c r="AL93" i="215" s="1"/>
  <c r="AK35" i="215"/>
  <c r="AL35" i="215" s="1"/>
  <c r="AK25" i="215"/>
  <c r="AL25" i="215" s="1"/>
  <c r="AK59" i="215"/>
  <c r="AL59" i="215" s="1"/>
  <c r="AL55" i="215"/>
  <c r="AK40" i="215"/>
  <c r="AK30" i="215"/>
  <c r="AK26" i="215"/>
  <c r="AL26" i="215" s="1"/>
  <c r="AK89" i="215"/>
  <c r="AL89" i="215" s="1"/>
  <c r="AK82" i="215"/>
  <c r="AL82" i="215" s="1"/>
  <c r="AK72" i="215"/>
  <c r="AL72" i="215" s="1"/>
  <c r="AL56" i="215"/>
  <c r="AK55" i="215"/>
  <c r="AL50" i="215"/>
  <c r="AK45" i="215"/>
  <c r="AL45" i="215" s="1"/>
  <c r="AL41" i="215"/>
  <c r="AK36" i="215"/>
  <c r="AL36" i="215" s="1"/>
  <c r="AK17" i="215"/>
  <c r="AL17" i="215" s="1"/>
  <c r="AK44" i="215"/>
  <c r="AL44" i="215" s="1"/>
  <c r="AK22" i="215"/>
  <c r="AL22" i="215" s="1"/>
  <c r="AL40" i="215"/>
  <c r="AK84" i="215"/>
  <c r="AL84" i="215" s="1"/>
  <c r="AK54" i="215"/>
  <c r="AL54" i="215" s="1"/>
  <c r="AK16" i="215"/>
  <c r="AL16" i="215" s="1"/>
  <c r="AK74" i="215"/>
  <c r="AL74" i="215" s="1"/>
  <c r="AK20" i="215"/>
  <c r="AL20" i="215" s="1"/>
  <c r="AZ98" i="215"/>
  <c r="BA98" i="215" s="1"/>
  <c r="AZ86" i="215"/>
  <c r="BA86" i="215" s="1"/>
  <c r="AZ76" i="215"/>
  <c r="BA76" i="215" s="1"/>
  <c r="BA69" i="215"/>
  <c r="AZ60" i="215"/>
  <c r="AZ56" i="215"/>
  <c r="BA56" i="215" s="1"/>
  <c r="AZ53" i="215"/>
  <c r="BA53" i="215" s="1"/>
  <c r="AZ46" i="215"/>
  <c r="BA46" i="215" s="1"/>
  <c r="AZ20" i="215"/>
  <c r="AZ97" i="215"/>
  <c r="BA97" i="215" s="1"/>
  <c r="AZ90" i="215"/>
  <c r="BA90" i="215" s="1"/>
  <c r="AZ83" i="215"/>
  <c r="BA83" i="215" s="1"/>
  <c r="AZ72" i="215"/>
  <c r="BA72" i="215" s="1"/>
  <c r="AZ69" i="215"/>
  <c r="AZ66" i="215"/>
  <c r="BA66" i="215" s="1"/>
  <c r="AZ49" i="215"/>
  <c r="BA49" i="215" s="1"/>
  <c r="AZ43" i="215"/>
  <c r="BA43" i="215" s="1"/>
  <c r="AZ39" i="215"/>
  <c r="BA39" i="215" s="1"/>
  <c r="AZ26" i="215"/>
  <c r="BA26" i="215" s="1"/>
  <c r="AZ10" i="215"/>
  <c r="BA10" i="215" s="1"/>
  <c r="AZ93" i="215"/>
  <c r="BA93" i="215" s="1"/>
  <c r="AZ78" i="215"/>
  <c r="BA78" i="215" s="1"/>
  <c r="AZ62" i="215"/>
  <c r="BA62" i="215" s="1"/>
  <c r="AZ36" i="215"/>
  <c r="BA36" i="215" s="1"/>
  <c r="AZ32" i="215"/>
  <c r="BA32" i="215" s="1"/>
  <c r="AZ29" i="215"/>
  <c r="BA29" i="215" s="1"/>
  <c r="AZ22" i="215"/>
  <c r="BA22" i="215" s="1"/>
  <c r="AZ16" i="215"/>
  <c r="BA16" i="215" s="1"/>
  <c r="AZ13" i="215"/>
  <c r="BA13" i="215" s="1"/>
  <c r="AZ94" i="215"/>
  <c r="BA94" i="215" s="1"/>
  <c r="AZ84" i="215"/>
  <c r="AZ73" i="215"/>
  <c r="AZ67" i="215"/>
  <c r="BA67" i="215" s="1"/>
  <c r="AZ44" i="215"/>
  <c r="BA44" i="215" s="1"/>
  <c r="AZ40" i="215"/>
  <c r="BA40" i="215" s="1"/>
  <c r="AZ37" i="215"/>
  <c r="BA37" i="215" s="1"/>
  <c r="AZ30" i="215"/>
  <c r="BA30" i="215" s="1"/>
  <c r="AZ14" i="215"/>
  <c r="BA14" i="215" s="1"/>
  <c r="BA11" i="215"/>
  <c r="AZ91" i="215"/>
  <c r="BA91" i="215" s="1"/>
  <c r="AZ79" i="215"/>
  <c r="BA79" i="215" s="1"/>
  <c r="AZ63" i="215"/>
  <c r="BA63" i="215" s="1"/>
  <c r="BA60" i="215"/>
  <c r="AZ50" i="215"/>
  <c r="BA50" i="215" s="1"/>
  <c r="AZ33" i="215"/>
  <c r="BA33" i="215" s="1"/>
  <c r="AZ27" i="215"/>
  <c r="BA27" i="215" s="1"/>
  <c r="AZ23" i="215"/>
  <c r="BA23" i="215" s="1"/>
  <c r="BA20" i="215"/>
  <c r="AZ17" i="215"/>
  <c r="BA17" i="215" s="1"/>
  <c r="AZ11" i="215"/>
  <c r="AZ85" i="215"/>
  <c r="BA85" i="215" s="1"/>
  <c r="AZ71" i="215"/>
  <c r="BA71" i="215" s="1"/>
  <c r="AZ52" i="215"/>
  <c r="AZ45" i="215"/>
  <c r="AZ38" i="215"/>
  <c r="BA38" i="215" s="1"/>
  <c r="AZ58" i="215"/>
  <c r="BA58" i="215" s="1"/>
  <c r="AZ31" i="215"/>
  <c r="BA31" i="215" s="1"/>
  <c r="AZ92" i="215"/>
  <c r="BA92" i="215" s="1"/>
  <c r="AZ77" i="215"/>
  <c r="BA77" i="215" s="1"/>
  <c r="AZ64" i="215"/>
  <c r="BA64" i="215" s="1"/>
  <c r="AZ24" i="215"/>
  <c r="BA24" i="215" s="1"/>
  <c r="AZ18" i="215"/>
  <c r="BA18" i="215" s="1"/>
  <c r="AZ12" i="215"/>
  <c r="BA12" i="215" s="1"/>
  <c r="BA84" i="215"/>
  <c r="AZ70" i="215"/>
  <c r="BA70" i="215" s="1"/>
  <c r="AZ57" i="215"/>
  <c r="BA57" i="215" s="1"/>
  <c r="AZ51" i="215"/>
  <c r="BA51" i="215" s="1"/>
  <c r="AZ96" i="215"/>
  <c r="BA96" i="215" s="1"/>
  <c r="AZ89" i="215"/>
  <c r="BA89" i="215" s="1"/>
  <c r="AZ82" i="215"/>
  <c r="BA82" i="215" s="1"/>
  <c r="AZ75" i="215"/>
  <c r="BA75" i="215" s="1"/>
  <c r="AZ55" i="215"/>
  <c r="BA55" i="215" s="1"/>
  <c r="AZ42" i="215"/>
  <c r="BA42" i="215" s="1"/>
  <c r="AZ9" i="215"/>
  <c r="BA9" i="215" s="1"/>
  <c r="AZ48" i="215"/>
  <c r="BA48" i="215" s="1"/>
  <c r="AZ95" i="215"/>
  <c r="BA95" i="215" s="1"/>
  <c r="AZ88" i="215"/>
  <c r="BA88" i="215" s="1"/>
  <c r="AZ81" i="215"/>
  <c r="BA81" i="215" s="1"/>
  <c r="AZ74" i="215"/>
  <c r="BA74" i="215" s="1"/>
  <c r="AZ68" i="215"/>
  <c r="BA68" i="215" s="1"/>
  <c r="AZ41" i="215"/>
  <c r="BA41" i="215" s="1"/>
  <c r="AZ35" i="215"/>
  <c r="BA35" i="215" s="1"/>
  <c r="BA21" i="215"/>
  <c r="AZ15" i="215"/>
  <c r="BA15" i="215" s="1"/>
  <c r="AZ87" i="215"/>
  <c r="BA87" i="215" s="1"/>
  <c r="AZ80" i="215"/>
  <c r="BA80" i="215" s="1"/>
  <c r="BA73" i="215"/>
  <c r="AZ47" i="215"/>
  <c r="BA47" i="215" s="1"/>
  <c r="AZ34" i="215"/>
  <c r="BA34" i="215" s="1"/>
  <c r="AZ65" i="215"/>
  <c r="BA65" i="215" s="1"/>
  <c r="AZ59" i="215"/>
  <c r="BA59" i="215" s="1"/>
  <c r="BA52" i="215"/>
  <c r="BA45" i="215"/>
  <c r="AZ25" i="215"/>
  <c r="BA25" i="215" s="1"/>
  <c r="AZ19" i="215"/>
  <c r="BA19" i="215" s="1"/>
  <c r="AZ8" i="215"/>
  <c r="BA8" i="215" s="1"/>
  <c r="AZ61" i="215"/>
  <c r="BA61" i="215" s="1"/>
  <c r="AZ54" i="215"/>
  <c r="BA54" i="215" s="1"/>
  <c r="AZ28" i="215"/>
  <c r="BA28" i="215" s="1"/>
  <c r="AZ21" i="215"/>
  <c r="AN98" i="217"/>
  <c r="AO98" i="217" s="1"/>
  <c r="AN97" i="217"/>
  <c r="AO97" i="217" s="1"/>
  <c r="AN96" i="217"/>
  <c r="AO96" i="217" s="1"/>
  <c r="AN95" i="217"/>
  <c r="AO95" i="217" s="1"/>
  <c r="AN94" i="217"/>
  <c r="AO94" i="217" s="1"/>
  <c r="AN71" i="217"/>
  <c r="AO71" i="217" s="1"/>
  <c r="AN62" i="217"/>
  <c r="AN70" i="217"/>
  <c r="AO70" i="217" s="1"/>
  <c r="AN54" i="217"/>
  <c r="AO54" i="217" s="1"/>
  <c r="AN43" i="217"/>
  <c r="AO43" i="217" s="1"/>
  <c r="AN19" i="217"/>
  <c r="AO19" i="217" s="1"/>
  <c r="AN93" i="217"/>
  <c r="AO93" i="217" s="1"/>
  <c r="AN68" i="217"/>
  <c r="AO68" i="217" s="1"/>
  <c r="AO62" i="217"/>
  <c r="AN52" i="217"/>
  <c r="AO52" i="217" s="1"/>
  <c r="AN38" i="217"/>
  <c r="AO38" i="217" s="1"/>
  <c r="AN18" i="217"/>
  <c r="AO18" i="217" s="1"/>
  <c r="AN17" i="217"/>
  <c r="AO17" i="217" s="1"/>
  <c r="AN64" i="217"/>
  <c r="AO64" i="217" s="1"/>
  <c r="AN51" i="217"/>
  <c r="AO51" i="217" s="1"/>
  <c r="AN50" i="217"/>
  <c r="AO50" i="217" s="1"/>
  <c r="AN49" i="217"/>
  <c r="AO49" i="217" s="1"/>
  <c r="AN40" i="217"/>
  <c r="AO40" i="217" s="1"/>
  <c r="AN20" i="217"/>
  <c r="AO20" i="217" s="1"/>
  <c r="AN83" i="217"/>
  <c r="AO83" i="217" s="1"/>
  <c r="AN82" i="217"/>
  <c r="AO82" i="217" s="1"/>
  <c r="AN75" i="217"/>
  <c r="AO75" i="217" s="1"/>
  <c r="AN26" i="217"/>
  <c r="AO26" i="217" s="1"/>
  <c r="AN22" i="217"/>
  <c r="AO22" i="217" s="1"/>
  <c r="AN65" i="217"/>
  <c r="AO65" i="217" s="1"/>
  <c r="AN53" i="217"/>
  <c r="AO53" i="217" s="1"/>
  <c r="AN41" i="217"/>
  <c r="AO41" i="217" s="1"/>
  <c r="AN27" i="217"/>
  <c r="AO27" i="217" s="1"/>
  <c r="AN25" i="217"/>
  <c r="AO25" i="217" s="1"/>
  <c r="AN24" i="217"/>
  <c r="AO24" i="217" s="1"/>
  <c r="AN23" i="217"/>
  <c r="AO23" i="217" s="1"/>
  <c r="AN21" i="217"/>
  <c r="AO21" i="217" s="1"/>
  <c r="AN91" i="217"/>
  <c r="AO91" i="217" s="1"/>
  <c r="AN90" i="217"/>
  <c r="AN79" i="217"/>
  <c r="AO79" i="217" s="1"/>
  <c r="AN74" i="217"/>
  <c r="AO74" i="217" s="1"/>
  <c r="AN47" i="217"/>
  <c r="AO47" i="217" s="1"/>
  <c r="AN46" i="217"/>
  <c r="AO46" i="217" s="1"/>
  <c r="AN45" i="217"/>
  <c r="AO45" i="217" s="1"/>
  <c r="AN39" i="217"/>
  <c r="AO39" i="217" s="1"/>
  <c r="AO90" i="217"/>
  <c r="AN86" i="217"/>
  <c r="AO86" i="217" s="1"/>
  <c r="AN78" i="217"/>
  <c r="AO78" i="217" s="1"/>
  <c r="AN73" i="217"/>
  <c r="AO73" i="217" s="1"/>
  <c r="AN57" i="217"/>
  <c r="AO57" i="217" s="1"/>
  <c r="AN12" i="217"/>
  <c r="AO12" i="217" s="1"/>
  <c r="AO87" i="217"/>
  <c r="AN33" i="217"/>
  <c r="AO33" i="217" s="1"/>
  <c r="AO29" i="217"/>
  <c r="AN87" i="217"/>
  <c r="AN58" i="217"/>
  <c r="AO58" i="217" s="1"/>
  <c r="AN29" i="217"/>
  <c r="AN13" i="217"/>
  <c r="AO13" i="217" s="1"/>
  <c r="AN8" i="217"/>
  <c r="AO8" i="217" s="1"/>
  <c r="AN81" i="217"/>
  <c r="AO81" i="217" s="1"/>
  <c r="AN76" i="217"/>
  <c r="AO76" i="217" s="1"/>
  <c r="AO60" i="217"/>
  <c r="AN59" i="217"/>
  <c r="AO59" i="217" s="1"/>
  <c r="AN34" i="217"/>
  <c r="AO34" i="217" s="1"/>
  <c r="AN84" i="217"/>
  <c r="AO84" i="217" s="1"/>
  <c r="AN69" i="217"/>
  <c r="AO69" i="217" s="1"/>
  <c r="AN63" i="217"/>
  <c r="AO63" i="217" s="1"/>
  <c r="AN60" i="217"/>
  <c r="AN55" i="217"/>
  <c r="AO55" i="217" s="1"/>
  <c r="AN44" i="217"/>
  <c r="AO44" i="217" s="1"/>
  <c r="AN30" i="217"/>
  <c r="AO30" i="217" s="1"/>
  <c r="AN14" i="217"/>
  <c r="AO14" i="217" s="1"/>
  <c r="AN9" i="217"/>
  <c r="AO9" i="217" s="1"/>
  <c r="AN88" i="217"/>
  <c r="AO88" i="217" s="1"/>
  <c r="AN66" i="217"/>
  <c r="AO66" i="217" s="1"/>
  <c r="AN35" i="217"/>
  <c r="AO35" i="217" s="1"/>
  <c r="AO31" i="217"/>
  <c r="AN32" i="217"/>
  <c r="AO32" i="217" s="1"/>
  <c r="AN16" i="217"/>
  <c r="AO16" i="217" s="1"/>
  <c r="AN11" i="217"/>
  <c r="AO11" i="217" s="1"/>
  <c r="AN92" i="217"/>
  <c r="AO92" i="217" s="1"/>
  <c r="AN80" i="217"/>
  <c r="AO80" i="217" s="1"/>
  <c r="AN37" i="217"/>
  <c r="AO37" i="217" s="1"/>
  <c r="AN28" i="217"/>
  <c r="AO28" i="217" s="1"/>
  <c r="AO77" i="217"/>
  <c r="AN61" i="217"/>
  <c r="AO61" i="217" s="1"/>
  <c r="AN85" i="217"/>
  <c r="AO85" i="217" s="1"/>
  <c r="AN77" i="217"/>
  <c r="AN56" i="217"/>
  <c r="AO56" i="217" s="1"/>
  <c r="AN48" i="217"/>
  <c r="AO48" i="217" s="1"/>
  <c r="AN42" i="217"/>
  <c r="AO42" i="217" s="1"/>
  <c r="AO89" i="217"/>
  <c r="AN36" i="217"/>
  <c r="AO36" i="217" s="1"/>
  <c r="AN31" i="217"/>
  <c r="AN15" i="217"/>
  <c r="AO15" i="217" s="1"/>
  <c r="AN10" i="217"/>
  <c r="AO10" i="217" s="1"/>
  <c r="AN89" i="217"/>
  <c r="AN67" i="217"/>
  <c r="AO67" i="217" s="1"/>
  <c r="AN72" i="217"/>
  <c r="AO72" i="217" s="1"/>
  <c r="AH105" i="218"/>
  <c r="AI105" i="218" s="1"/>
  <c r="AH104" i="218"/>
  <c r="AI104" i="218" s="1"/>
  <c r="AH86" i="218"/>
  <c r="AI86" i="218" s="1"/>
  <c r="AH79" i="218"/>
  <c r="AI79" i="218" s="1"/>
  <c r="AH38" i="218"/>
  <c r="AH28" i="218"/>
  <c r="AH12" i="218"/>
  <c r="AI12" i="218" s="1"/>
  <c r="AH115" i="218"/>
  <c r="AI115" i="218" s="1"/>
  <c r="AH114" i="218"/>
  <c r="AI114" i="218" s="1"/>
  <c r="AH113" i="218"/>
  <c r="AI113" i="218" s="1"/>
  <c r="AH112" i="218"/>
  <c r="AH111" i="218"/>
  <c r="AH110" i="218"/>
  <c r="AH109" i="218"/>
  <c r="AH108" i="218"/>
  <c r="AH107" i="218"/>
  <c r="AI107" i="218" s="1"/>
  <c r="AH106" i="218"/>
  <c r="AI106" i="218" s="1"/>
  <c r="AI109" i="218"/>
  <c r="AH98" i="218"/>
  <c r="AI98" i="218" s="1"/>
  <c r="AH97" i="218"/>
  <c r="AH96" i="218"/>
  <c r="AI96" i="218" s="1"/>
  <c r="AH95" i="218"/>
  <c r="AI95" i="218" s="1"/>
  <c r="AH94" i="218"/>
  <c r="AI94" i="218" s="1"/>
  <c r="AH93" i="218"/>
  <c r="AI93" i="218" s="1"/>
  <c r="AH88" i="218"/>
  <c r="AI88" i="218" s="1"/>
  <c r="AH84" i="218"/>
  <c r="AI84" i="218" s="1"/>
  <c r="AH73" i="218"/>
  <c r="AI73" i="218" s="1"/>
  <c r="AH63" i="218"/>
  <c r="AI56" i="218"/>
  <c r="AH55" i="218"/>
  <c r="AH37" i="218"/>
  <c r="AI37" i="218" s="1"/>
  <c r="AH24" i="218"/>
  <c r="AI24" i="218" s="1"/>
  <c r="AI111" i="218"/>
  <c r="AH102" i="218"/>
  <c r="AH75" i="218"/>
  <c r="AI75" i="218" s="1"/>
  <c r="AH65" i="218"/>
  <c r="AI65" i="218" s="1"/>
  <c r="AH57" i="218"/>
  <c r="AI46" i="218"/>
  <c r="AH44" i="218"/>
  <c r="AI44" i="218" s="1"/>
  <c r="AH25" i="218"/>
  <c r="AI19" i="218"/>
  <c r="AI112" i="218"/>
  <c r="AH103" i="218"/>
  <c r="AI103" i="218" s="1"/>
  <c r="AI97" i="218"/>
  <c r="AH90" i="218"/>
  <c r="AI90" i="218" s="1"/>
  <c r="AH85" i="218"/>
  <c r="AI85" i="218" s="1"/>
  <c r="AH81" i="218"/>
  <c r="AI81" i="218" s="1"/>
  <c r="AH69" i="218"/>
  <c r="AI69" i="218" s="1"/>
  <c r="AH51" i="218"/>
  <c r="AI51" i="218" s="1"/>
  <c r="AH43" i="218"/>
  <c r="AI43" i="218" s="1"/>
  <c r="AH35" i="218"/>
  <c r="AI35" i="218" s="1"/>
  <c r="AI25" i="218"/>
  <c r="AH60" i="218"/>
  <c r="AI60" i="218" s="1"/>
  <c r="AI57" i="218"/>
  <c r="AH40" i="218"/>
  <c r="AI40" i="218" s="1"/>
  <c r="AH32" i="218"/>
  <c r="AI32" i="218" s="1"/>
  <c r="AH18" i="218"/>
  <c r="AI18" i="218" s="1"/>
  <c r="AI108" i="218"/>
  <c r="AH78" i="218"/>
  <c r="AI78" i="218" s="1"/>
  <c r="AH66" i="218"/>
  <c r="AI66" i="218" s="1"/>
  <c r="AH61" i="218"/>
  <c r="AI61" i="218" s="1"/>
  <c r="AH52" i="218"/>
  <c r="AI52" i="218" s="1"/>
  <c r="AH36" i="218"/>
  <c r="AI36" i="218" s="1"/>
  <c r="AI22" i="218"/>
  <c r="AH77" i="218"/>
  <c r="AI77" i="218" s="1"/>
  <c r="AH68" i="218"/>
  <c r="AI68" i="218" s="1"/>
  <c r="AH59" i="218"/>
  <c r="AI59" i="218" s="1"/>
  <c r="AH39" i="218"/>
  <c r="AI39" i="218" s="1"/>
  <c r="AH31" i="218"/>
  <c r="AI31" i="218" s="1"/>
  <c r="AI21" i="218"/>
  <c r="AI102" i="218"/>
  <c r="AH54" i="218"/>
  <c r="AI54" i="218" s="1"/>
  <c r="AI34" i="218"/>
  <c r="AH19" i="218"/>
  <c r="AH100" i="218"/>
  <c r="AI100" i="218" s="1"/>
  <c r="AH91" i="218"/>
  <c r="AI91" i="218" s="1"/>
  <c r="AH82" i="218"/>
  <c r="AI82" i="218" s="1"/>
  <c r="AH45" i="218"/>
  <c r="AI45" i="218" s="1"/>
  <c r="AH34" i="218"/>
  <c r="AH21" i="218"/>
  <c r="AH14" i="218"/>
  <c r="AI14" i="218" s="1"/>
  <c r="AI9" i="218"/>
  <c r="AH89" i="218"/>
  <c r="AI89" i="218" s="1"/>
  <c r="AH87" i="218"/>
  <c r="AI87" i="218" s="1"/>
  <c r="AI28" i="218"/>
  <c r="AH23" i="218"/>
  <c r="AI23" i="218" s="1"/>
  <c r="AH17" i="218"/>
  <c r="AI17" i="218" s="1"/>
  <c r="AH9" i="218"/>
  <c r="AI110" i="218"/>
  <c r="AH80" i="218"/>
  <c r="AI80" i="218" s="1"/>
  <c r="AH71" i="218"/>
  <c r="AI71" i="218" s="1"/>
  <c r="AH64" i="218"/>
  <c r="AI64" i="218" s="1"/>
  <c r="AI55" i="218"/>
  <c r="AH50" i="218"/>
  <c r="AI50" i="218" s="1"/>
  <c r="AH48" i="218"/>
  <c r="AI48" i="218" s="1"/>
  <c r="AH30" i="218"/>
  <c r="AI30" i="218" s="1"/>
  <c r="AH26" i="218"/>
  <c r="AI26" i="218" s="1"/>
  <c r="AH76" i="218"/>
  <c r="AI76" i="218" s="1"/>
  <c r="AH74" i="218"/>
  <c r="AI74" i="218" s="1"/>
  <c r="AH62" i="218"/>
  <c r="AI62" i="218" s="1"/>
  <c r="AH41" i="218"/>
  <c r="AI41" i="218" s="1"/>
  <c r="AH83" i="218"/>
  <c r="AI83" i="218" s="1"/>
  <c r="AH46" i="218"/>
  <c r="AI10" i="218"/>
  <c r="AH101" i="218"/>
  <c r="AI101" i="218" s="1"/>
  <c r="AH92" i="218"/>
  <c r="AI92" i="218" s="1"/>
  <c r="AI67" i="218"/>
  <c r="AH58" i="218"/>
  <c r="AI58" i="218" s="1"/>
  <c r="AH56" i="218"/>
  <c r="AH53" i="218"/>
  <c r="AI53" i="218" s="1"/>
  <c r="AH72" i="218"/>
  <c r="AI72" i="218" s="1"/>
  <c r="AH47" i="218"/>
  <c r="AI47" i="218" s="1"/>
  <c r="AH27" i="218"/>
  <c r="AH70" i="218"/>
  <c r="AI70" i="218" s="1"/>
  <c r="AI63" i="218"/>
  <c r="AH49" i="218"/>
  <c r="AI49" i="218" s="1"/>
  <c r="AI38" i="218"/>
  <c r="AH16" i="218"/>
  <c r="AI16" i="218" s="1"/>
  <c r="AH11" i="218"/>
  <c r="AI11" i="218" s="1"/>
  <c r="AH67" i="218"/>
  <c r="AH42" i="218"/>
  <c r="AI42" i="218" s="1"/>
  <c r="AH22" i="218"/>
  <c r="AH33" i="218"/>
  <c r="AI33" i="218" s="1"/>
  <c r="AH8" i="218"/>
  <c r="AI8" i="218" s="1"/>
  <c r="AI27" i="218"/>
  <c r="AH13" i="218"/>
  <c r="AI13" i="218" s="1"/>
  <c r="AH99" i="218"/>
  <c r="AI99" i="218" s="1"/>
  <c r="AH10" i="218"/>
  <c r="AH29" i="218"/>
  <c r="AI29" i="218" s="1"/>
  <c r="AH15" i="218"/>
  <c r="AI15" i="218" s="1"/>
  <c r="AH20" i="218"/>
  <c r="AI20" i="218" s="1"/>
  <c r="AW114" i="218"/>
  <c r="AX114" i="218" s="1"/>
  <c r="AW103" i="218"/>
  <c r="AX103" i="218" s="1"/>
  <c r="AW96" i="218"/>
  <c r="AX96" i="218" s="1"/>
  <c r="AW93" i="218"/>
  <c r="AX93" i="218" s="1"/>
  <c r="AW89" i="218"/>
  <c r="AX89" i="218" s="1"/>
  <c r="AW86" i="218"/>
  <c r="AX86" i="218" s="1"/>
  <c r="AW74" i="218"/>
  <c r="AW66" i="218"/>
  <c r="AX66" i="218" s="1"/>
  <c r="AW58" i="218"/>
  <c r="AX58" i="218" s="1"/>
  <c r="AW51" i="218"/>
  <c r="AX51" i="218" s="1"/>
  <c r="AW23" i="218"/>
  <c r="AX23" i="218" s="1"/>
  <c r="AW19" i="218"/>
  <c r="AX19" i="218" s="1"/>
  <c r="AW107" i="218"/>
  <c r="AX107" i="218" s="1"/>
  <c r="AW100" i="218"/>
  <c r="AX100" i="218" s="1"/>
  <c r="AW82" i="218"/>
  <c r="AX82" i="218" s="1"/>
  <c r="AX74" i="218"/>
  <c r="AW48" i="218"/>
  <c r="AX48" i="218" s="1"/>
  <c r="AW38" i="218"/>
  <c r="AX38" i="218" s="1"/>
  <c r="AW34" i="218"/>
  <c r="AX34" i="218" s="1"/>
  <c r="AW16" i="218"/>
  <c r="AW104" i="218"/>
  <c r="AW72" i="218"/>
  <c r="AX72" i="218" s="1"/>
  <c r="AW35" i="218"/>
  <c r="AX35" i="218" s="1"/>
  <c r="AW22" i="218"/>
  <c r="AX22" i="218" s="1"/>
  <c r="AW13" i="218"/>
  <c r="AX13" i="218" s="1"/>
  <c r="AW8" i="218"/>
  <c r="AW112" i="218"/>
  <c r="AX112" i="218" s="1"/>
  <c r="AW98" i="218"/>
  <c r="AX98" i="218" s="1"/>
  <c r="AW90" i="218"/>
  <c r="AW85" i="218"/>
  <c r="AX85" i="218" s="1"/>
  <c r="AW71" i="218"/>
  <c r="AX71" i="218" s="1"/>
  <c r="AW65" i="218"/>
  <c r="AX65" i="218" s="1"/>
  <c r="AW56" i="218"/>
  <c r="AX56" i="218" s="1"/>
  <c r="AW52" i="218"/>
  <c r="AX52" i="218" s="1"/>
  <c r="AW47" i="218"/>
  <c r="AW21" i="218"/>
  <c r="AX21" i="218" s="1"/>
  <c r="AX16" i="218"/>
  <c r="AW106" i="218"/>
  <c r="AW101" i="218"/>
  <c r="AX101" i="218" s="1"/>
  <c r="AX90" i="218"/>
  <c r="AW84" i="218"/>
  <c r="AX84" i="218" s="1"/>
  <c r="AW79" i="218"/>
  <c r="AX79" i="218" s="1"/>
  <c r="AW54" i="218"/>
  <c r="AW43" i="218"/>
  <c r="AX43" i="218" s="1"/>
  <c r="AW27" i="218"/>
  <c r="AX27" i="218" s="1"/>
  <c r="AW10" i="218"/>
  <c r="AX10" i="218" s="1"/>
  <c r="AW95" i="218"/>
  <c r="AX95" i="218" s="1"/>
  <c r="AW78" i="218"/>
  <c r="AX78" i="218" s="1"/>
  <c r="AW59" i="218"/>
  <c r="AX59" i="218" s="1"/>
  <c r="AW32" i="218"/>
  <c r="AX32" i="218" s="1"/>
  <c r="AW26" i="218"/>
  <c r="AX26" i="218" s="1"/>
  <c r="AW111" i="218"/>
  <c r="AX111" i="218" s="1"/>
  <c r="AW105" i="218"/>
  <c r="AX105" i="218" s="1"/>
  <c r="AW83" i="218"/>
  <c r="AX83" i="218" s="1"/>
  <c r="AX47" i="218"/>
  <c r="AW42" i="218"/>
  <c r="AX42" i="218" s="1"/>
  <c r="AW37" i="218"/>
  <c r="AX37" i="218" s="1"/>
  <c r="AW25" i="218"/>
  <c r="AX25" i="218" s="1"/>
  <c r="AW20" i="218"/>
  <c r="AX20" i="218" s="1"/>
  <c r="AX14" i="218"/>
  <c r="AW9" i="218"/>
  <c r="AX9" i="218" s="1"/>
  <c r="AW113" i="218"/>
  <c r="AX113" i="218" s="1"/>
  <c r="AW108" i="218"/>
  <c r="AX108" i="218" s="1"/>
  <c r="AW73" i="218"/>
  <c r="AX73" i="218" s="1"/>
  <c r="AW61" i="218"/>
  <c r="AX61" i="218" s="1"/>
  <c r="AW55" i="218"/>
  <c r="AX55" i="218" s="1"/>
  <c r="AW45" i="218"/>
  <c r="AX45" i="218" s="1"/>
  <c r="AW39" i="218"/>
  <c r="AX39" i="218" s="1"/>
  <c r="AW28" i="218"/>
  <c r="AX28" i="218" s="1"/>
  <c r="AW64" i="218"/>
  <c r="AX64" i="218" s="1"/>
  <c r="AX54" i="218"/>
  <c r="AW46" i="218"/>
  <c r="AW36" i="218"/>
  <c r="AX36" i="218" s="1"/>
  <c r="AW102" i="218"/>
  <c r="AX102" i="218" s="1"/>
  <c r="AW53" i="218"/>
  <c r="AX53" i="218" s="1"/>
  <c r="AW17" i="218"/>
  <c r="AX17" i="218" s="1"/>
  <c r="AW110" i="218"/>
  <c r="AX110" i="218" s="1"/>
  <c r="AW63" i="218"/>
  <c r="AX63" i="218" s="1"/>
  <c r="AW44" i="218"/>
  <c r="AX44" i="218" s="1"/>
  <c r="AW15" i="218"/>
  <c r="AX15" i="218" s="1"/>
  <c r="AW99" i="218"/>
  <c r="AX99" i="218" s="1"/>
  <c r="AW92" i="218"/>
  <c r="AX92" i="218" s="1"/>
  <c r="AW81" i="218"/>
  <c r="AX81" i="218" s="1"/>
  <c r="AW70" i="218"/>
  <c r="AX70" i="218" s="1"/>
  <c r="AW62" i="218"/>
  <c r="AX62" i="218" s="1"/>
  <c r="AW33" i="218"/>
  <c r="AX33" i="218" s="1"/>
  <c r="AW24" i="218"/>
  <c r="AX24" i="218" s="1"/>
  <c r="AW14" i="218"/>
  <c r="AW109" i="218"/>
  <c r="AX109" i="218" s="1"/>
  <c r="AW91" i="218"/>
  <c r="AX91" i="218" s="1"/>
  <c r="AW60" i="218"/>
  <c r="AX60" i="218" s="1"/>
  <c r="AW41" i="218"/>
  <c r="AX41" i="218" s="1"/>
  <c r="AW80" i="218"/>
  <c r="AX80" i="218" s="1"/>
  <c r="AW69" i="218"/>
  <c r="AX69" i="218" s="1"/>
  <c r="AW50" i="218"/>
  <c r="AX50" i="218" s="1"/>
  <c r="AW31" i="218"/>
  <c r="AX31" i="218" s="1"/>
  <c r="AX106" i="218"/>
  <c r="AW97" i="218"/>
  <c r="AX97" i="218" s="1"/>
  <c r="AW88" i="218"/>
  <c r="AX88" i="218" s="1"/>
  <c r="AW57" i="218"/>
  <c r="AX57" i="218" s="1"/>
  <c r="AW49" i="218"/>
  <c r="AX49" i="218" s="1"/>
  <c r="AW40" i="218"/>
  <c r="AX40" i="218" s="1"/>
  <c r="AW30" i="218"/>
  <c r="AX30" i="218" s="1"/>
  <c r="AW12" i="218"/>
  <c r="AX12" i="218" s="1"/>
  <c r="AX87" i="218"/>
  <c r="AW76" i="218"/>
  <c r="AX76" i="218" s="1"/>
  <c r="AW67" i="218"/>
  <c r="AX67" i="218" s="1"/>
  <c r="AX104" i="218"/>
  <c r="AW94" i="218"/>
  <c r="AX94" i="218" s="1"/>
  <c r="AW87" i="218"/>
  <c r="AW75" i="218"/>
  <c r="AX75" i="218" s="1"/>
  <c r="AX46" i="218"/>
  <c r="AW18" i="218"/>
  <c r="AX18" i="218" s="1"/>
  <c r="AX8" i="218"/>
  <c r="AW29" i="218"/>
  <c r="AX29" i="218" s="1"/>
  <c r="AW115" i="218"/>
  <c r="AX115" i="218" s="1"/>
  <c r="AW11" i="218"/>
  <c r="AX11" i="218" s="1"/>
  <c r="AW77" i="218"/>
  <c r="AX77" i="218" s="1"/>
  <c r="AW68" i="218"/>
  <c r="AX68" i="218" s="1"/>
  <c r="AQ69" i="219"/>
  <c r="AR69" i="219" s="1"/>
  <c r="AQ50" i="219"/>
  <c r="AQ41" i="219"/>
  <c r="AR41" i="219" s="1"/>
  <c r="AQ31" i="219"/>
  <c r="AR31" i="219" s="1"/>
  <c r="AQ30" i="219"/>
  <c r="AR30" i="219" s="1"/>
  <c r="AQ29" i="219"/>
  <c r="AR29" i="219" s="1"/>
  <c r="AQ28" i="219"/>
  <c r="AR28" i="219" s="1"/>
  <c r="AQ13" i="219"/>
  <c r="AR13" i="219" s="1"/>
  <c r="AQ70" i="219"/>
  <c r="AQ57" i="219"/>
  <c r="AR57" i="219" s="1"/>
  <c r="AR50" i="219"/>
  <c r="AQ42" i="219"/>
  <c r="AQ32" i="219"/>
  <c r="AR32" i="219" s="1"/>
  <c r="AQ15" i="219"/>
  <c r="AR15" i="219" s="1"/>
  <c r="AQ14" i="219"/>
  <c r="AR14" i="219" s="1"/>
  <c r="AQ97" i="219"/>
  <c r="AQ93" i="219"/>
  <c r="AQ82" i="219"/>
  <c r="AR82" i="219" s="1"/>
  <c r="AQ68" i="219"/>
  <c r="AR68" i="219" s="1"/>
  <c r="AQ67" i="219"/>
  <c r="AR67" i="219" s="1"/>
  <c r="AQ66" i="219"/>
  <c r="AR66" i="219" s="1"/>
  <c r="AQ65" i="219"/>
  <c r="AR65" i="219" s="1"/>
  <c r="AR64" i="219"/>
  <c r="AQ63" i="219"/>
  <c r="AR63" i="219" s="1"/>
  <c r="AQ62" i="219"/>
  <c r="AQ16" i="219"/>
  <c r="AR16" i="219" s="1"/>
  <c r="AQ98" i="219"/>
  <c r="AR98" i="219" s="1"/>
  <c r="AQ83" i="219"/>
  <c r="AR83" i="219" s="1"/>
  <c r="AR70" i="219"/>
  <c r="AQ49" i="219"/>
  <c r="AR49" i="219" s="1"/>
  <c r="AQ44" i="219"/>
  <c r="AR44" i="219" s="1"/>
  <c r="AQ18" i="219"/>
  <c r="AR18" i="219" s="1"/>
  <c r="AR97" i="219"/>
  <c r="AR93" i="219"/>
  <c r="AQ92" i="219"/>
  <c r="AR92" i="219" s="1"/>
  <c r="AQ86" i="219"/>
  <c r="AR86" i="219" s="1"/>
  <c r="AQ77" i="219"/>
  <c r="AR77" i="219" s="1"/>
  <c r="AQ76" i="219"/>
  <c r="AR62" i="219"/>
  <c r="AR42" i="219"/>
  <c r="AQ24" i="219"/>
  <c r="AR24" i="219" s="1"/>
  <c r="AQ23" i="219"/>
  <c r="AQ94" i="219"/>
  <c r="AR94" i="219" s="1"/>
  <c r="AQ91" i="219"/>
  <c r="AR91" i="219" s="1"/>
  <c r="AQ85" i="219"/>
  <c r="AR85" i="219" s="1"/>
  <c r="AQ73" i="219"/>
  <c r="AQ58" i="219"/>
  <c r="AR58" i="219" s="1"/>
  <c r="AQ38" i="219"/>
  <c r="AR38" i="219" s="1"/>
  <c r="AQ27" i="219"/>
  <c r="AR27" i="219" s="1"/>
  <c r="AQ88" i="219"/>
  <c r="AR88" i="219" s="1"/>
  <c r="AQ80" i="219"/>
  <c r="AR80" i="219" s="1"/>
  <c r="AQ52" i="219"/>
  <c r="AR52" i="219" s="1"/>
  <c r="AQ95" i="219"/>
  <c r="AR95" i="219" s="1"/>
  <c r="AQ59" i="219"/>
  <c r="AR59" i="219" s="1"/>
  <c r="AQ45" i="219"/>
  <c r="AR45" i="219" s="1"/>
  <c r="AR39" i="219"/>
  <c r="AQ35" i="219"/>
  <c r="AR35" i="219" s="1"/>
  <c r="AQ21" i="219"/>
  <c r="AR21" i="219" s="1"/>
  <c r="AQ87" i="219"/>
  <c r="AR87" i="219" s="1"/>
  <c r="AQ64" i="219"/>
  <c r="AQ51" i="219"/>
  <c r="AR51" i="219" s="1"/>
  <c r="AQ37" i="219"/>
  <c r="AR37" i="219" s="1"/>
  <c r="AR23" i="219"/>
  <c r="AQ78" i="219"/>
  <c r="AR78" i="219" s="1"/>
  <c r="AQ71" i="219"/>
  <c r="AR71" i="219" s="1"/>
  <c r="AQ40" i="219"/>
  <c r="AR40" i="219" s="1"/>
  <c r="AQ20" i="219"/>
  <c r="AR20" i="219" s="1"/>
  <c r="AR76" i="219"/>
  <c r="AQ60" i="219"/>
  <c r="AR60" i="219" s="1"/>
  <c r="AQ47" i="219"/>
  <c r="AR47" i="219" s="1"/>
  <c r="AQ12" i="219"/>
  <c r="AR12" i="219" s="1"/>
  <c r="AQ74" i="219"/>
  <c r="AR74" i="219" s="1"/>
  <c r="AQ48" i="219"/>
  <c r="AR48" i="219" s="1"/>
  <c r="AQ36" i="219"/>
  <c r="AR36" i="219" s="1"/>
  <c r="AQ25" i="219"/>
  <c r="AR25" i="219" s="1"/>
  <c r="AQ9" i="219"/>
  <c r="AR9" i="219" s="1"/>
  <c r="AQ89" i="219"/>
  <c r="AR89" i="219" s="1"/>
  <c r="AQ72" i="219"/>
  <c r="AR72" i="219" s="1"/>
  <c r="AQ56" i="219"/>
  <c r="AR56" i="219" s="1"/>
  <c r="AQ53" i="219"/>
  <c r="AR53" i="219" s="1"/>
  <c r="AQ34" i="219"/>
  <c r="AR34" i="219" s="1"/>
  <c r="AQ81" i="219"/>
  <c r="AR81" i="219" s="1"/>
  <c r="AQ61" i="219"/>
  <c r="AR61" i="219" s="1"/>
  <c r="AQ39" i="219"/>
  <c r="AR26" i="219"/>
  <c r="AQ19" i="219"/>
  <c r="AR19" i="219" s="1"/>
  <c r="AQ10" i="219"/>
  <c r="AR10" i="219" s="1"/>
  <c r="AQ79" i="219"/>
  <c r="AR79" i="219" s="1"/>
  <c r="AQ43" i="219"/>
  <c r="AR43" i="219" s="1"/>
  <c r="AQ26" i="219"/>
  <c r="AQ17" i="219"/>
  <c r="AR17" i="219" s="1"/>
  <c r="AQ96" i="219"/>
  <c r="AR96" i="219" s="1"/>
  <c r="AQ84" i="219"/>
  <c r="AR84" i="219" s="1"/>
  <c r="AR73" i="219"/>
  <c r="AQ33" i="219"/>
  <c r="AR33" i="219" s="1"/>
  <c r="AQ22" i="219"/>
  <c r="AR22" i="219" s="1"/>
  <c r="AQ11" i="219"/>
  <c r="AQ90" i="219"/>
  <c r="AR90" i="219" s="1"/>
  <c r="AQ55" i="219"/>
  <c r="AR55" i="219" s="1"/>
  <c r="AQ46" i="219"/>
  <c r="AR46" i="219" s="1"/>
  <c r="AQ8" i="219"/>
  <c r="AR8" i="219" s="1"/>
  <c r="AQ54" i="219"/>
  <c r="AR54" i="219" s="1"/>
  <c r="AQ75" i="219"/>
  <c r="AR75" i="219" s="1"/>
  <c r="AR11" i="219"/>
  <c r="AL8" i="220"/>
  <c r="AK18" i="220"/>
  <c r="AK33" i="220"/>
  <c r="AL33" i="220" s="1"/>
  <c r="AK36" i="220"/>
  <c r="AK42" i="220"/>
  <c r="AL42" i="220" s="1"/>
  <c r="AK50" i="220"/>
  <c r="AL50" i="220" s="1"/>
  <c r="AK73" i="220"/>
  <c r="AK76" i="220"/>
  <c r="AL76" i="220" s="1"/>
  <c r="AK82" i="220"/>
  <c r="AL82" i="220" s="1"/>
  <c r="AK89" i="220"/>
  <c r="AK92" i="220"/>
  <c r="AL92" i="220" s="1"/>
  <c r="AK8" i="220"/>
  <c r="AL12" i="220"/>
  <c r="AK14" i="220"/>
  <c r="AL14" i="220" s="1"/>
  <c r="AK25" i="220"/>
  <c r="AL25" i="220" s="1"/>
  <c r="AL28" i="220"/>
  <c r="AK30" i="220"/>
  <c r="AL30" i="220" s="1"/>
  <c r="AK40" i="220"/>
  <c r="AL40" i="220" s="1"/>
  <c r="AK48" i="220"/>
  <c r="AL48" i="220" s="1"/>
  <c r="AK53" i="220"/>
  <c r="AL53" i="220" s="1"/>
  <c r="AK56" i="220"/>
  <c r="AL56" i="220" s="1"/>
  <c r="AK70" i="220"/>
  <c r="AL70" i="220" s="1"/>
  <c r="AK96" i="220"/>
  <c r="AL96" i="220" s="1"/>
  <c r="AK100" i="220"/>
  <c r="AL100" i="220" s="1"/>
  <c r="AL103" i="220"/>
  <c r="AK21" i="220"/>
  <c r="AL21" i="220" s="1"/>
  <c r="AL32" i="220"/>
  <c r="AK39" i="220"/>
  <c r="AL39" i="220" s="1"/>
  <c r="AK54" i="220"/>
  <c r="AL54" i="220" s="1"/>
  <c r="AK67" i="220"/>
  <c r="AL67" i="220" s="1"/>
  <c r="AL71" i="220"/>
  <c r="AL73" i="220"/>
  <c r="AK80" i="220"/>
  <c r="AL80" i="220" s="1"/>
  <c r="AL85" i="220"/>
  <c r="AK98" i="220"/>
  <c r="AL98" i="220" s="1"/>
  <c r="AK102" i="220"/>
  <c r="AL102" i="220" s="1"/>
  <c r="AK9" i="220"/>
  <c r="AL9" i="220" s="1"/>
  <c r="AK22" i="220"/>
  <c r="AL22" i="220" s="1"/>
  <c r="AK27" i="220"/>
  <c r="AL27" i="220" s="1"/>
  <c r="AK41" i="220"/>
  <c r="AL41" i="220" s="1"/>
  <c r="AK49" i="220"/>
  <c r="AL49" i="220" s="1"/>
  <c r="AK57" i="220"/>
  <c r="AL57" i="220" s="1"/>
  <c r="AK60" i="220"/>
  <c r="AL60" i="220" s="1"/>
  <c r="AK62" i="220"/>
  <c r="AK87" i="220"/>
  <c r="AK10" i="220"/>
  <c r="AL10" i="220" s="1"/>
  <c r="AK44" i="220"/>
  <c r="AL44" i="220" s="1"/>
  <c r="AK52" i="220"/>
  <c r="AL52" i="220" s="1"/>
  <c r="AL62" i="220"/>
  <c r="AK78" i="220"/>
  <c r="AL78" i="220" s="1"/>
  <c r="AL87" i="220"/>
  <c r="AL18" i="220"/>
  <c r="AK29" i="220"/>
  <c r="AL29" i="220" s="1"/>
  <c r="AL31" i="220"/>
  <c r="AL34" i="220"/>
  <c r="AK77" i="220"/>
  <c r="AL77" i="220" s="1"/>
  <c r="AK84" i="220"/>
  <c r="AL84" i="220" s="1"/>
  <c r="AK93" i="220"/>
  <c r="AL93" i="220" s="1"/>
  <c r="AK104" i="220"/>
  <c r="AL104" i="220" s="1"/>
  <c r="AK13" i="220"/>
  <c r="AL13" i="220" s="1"/>
  <c r="AK17" i="220"/>
  <c r="AL17" i="220" s="1"/>
  <c r="AK32" i="220"/>
  <c r="AL36" i="220"/>
  <c r="AK46" i="220"/>
  <c r="AL46" i="220" s="1"/>
  <c r="AK59" i="220"/>
  <c r="AL59" i="220" s="1"/>
  <c r="AK64" i="220"/>
  <c r="AL64" i="220" s="1"/>
  <c r="AK69" i="220"/>
  <c r="AL69" i="220" s="1"/>
  <c r="AK71" i="220"/>
  <c r="AK75" i="220"/>
  <c r="AL75" i="220" s="1"/>
  <c r="AK85" i="220"/>
  <c r="AL89" i="220"/>
  <c r="AK24" i="220"/>
  <c r="AL24" i="220" s="1"/>
  <c r="AK66" i="220"/>
  <c r="AL66" i="220" s="1"/>
  <c r="AK79" i="220"/>
  <c r="AL79" i="220" s="1"/>
  <c r="AL81" i="220"/>
  <c r="AK23" i="220"/>
  <c r="AL23" i="220" s="1"/>
  <c r="AK86" i="220"/>
  <c r="AL86" i="220" s="1"/>
  <c r="AK95" i="220"/>
  <c r="AK97" i="220"/>
  <c r="AL97" i="220" s="1"/>
  <c r="AK47" i="220"/>
  <c r="AL47" i="220" s="1"/>
  <c r="AK72" i="220"/>
  <c r="AL72" i="220" s="1"/>
  <c r="AK94" i="220"/>
  <c r="AL94" i="220" s="1"/>
  <c r="AL95" i="220"/>
  <c r="AK28" i="220"/>
  <c r="AK34" i="220"/>
  <c r="AL37" i="220"/>
  <c r="AK88" i="220"/>
  <c r="AL88" i="220" s="1"/>
  <c r="AK20" i="220"/>
  <c r="AL20" i="220" s="1"/>
  <c r="AK45" i="220"/>
  <c r="AL45" i="220" s="1"/>
  <c r="AK55" i="220"/>
  <c r="AL55" i="220" s="1"/>
  <c r="AK11" i="220"/>
  <c r="AL11" i="220" s="1"/>
  <c r="AK58" i="220"/>
  <c r="AL58" i="220" s="1"/>
  <c r="AK74" i="220"/>
  <c r="AK19" i="220"/>
  <c r="AL19" i="220" s="1"/>
  <c r="AK68" i="220"/>
  <c r="AL74" i="220"/>
  <c r="AK90" i="220"/>
  <c r="AL90" i="220" s="1"/>
  <c r="AK101" i="220"/>
  <c r="AL101" i="220" s="1"/>
  <c r="AK38" i="220"/>
  <c r="AL38" i="220" s="1"/>
  <c r="AK43" i="220"/>
  <c r="AK61" i="220"/>
  <c r="AL61" i="220" s="1"/>
  <c r="AK65" i="220"/>
  <c r="AL65" i="220" s="1"/>
  <c r="AL68" i="220"/>
  <c r="AK16" i="220"/>
  <c r="AL16" i="220" s="1"/>
  <c r="AK31" i="220"/>
  <c r="AL43" i="220"/>
  <c r="AK81" i="220"/>
  <c r="AK103" i="220"/>
  <c r="AK37" i="220"/>
  <c r="AK26" i="220"/>
  <c r="AL26" i="220" s="1"/>
  <c r="AK15" i="220"/>
  <c r="AL15" i="220" s="1"/>
  <c r="AK83" i="220"/>
  <c r="AL83" i="220" s="1"/>
  <c r="AK12" i="220"/>
  <c r="AK35" i="220"/>
  <c r="AL35" i="220" s="1"/>
  <c r="AK51" i="220"/>
  <c r="AL51" i="220" s="1"/>
  <c r="AK63" i="220"/>
  <c r="AL63" i="220" s="1"/>
  <c r="AK91" i="220"/>
  <c r="AL91" i="220" s="1"/>
  <c r="AK99" i="220"/>
  <c r="AL99" i="220" s="1"/>
  <c r="AZ9" i="220"/>
  <c r="BA9" i="220" s="1"/>
  <c r="AZ11" i="220"/>
  <c r="BA11" i="220" s="1"/>
  <c r="AZ13" i="220"/>
  <c r="BA13" i="220" s="1"/>
  <c r="AZ22" i="220"/>
  <c r="BA22" i="220" s="1"/>
  <c r="AZ32" i="220"/>
  <c r="BA32" i="220" s="1"/>
  <c r="AZ49" i="220"/>
  <c r="BA49" i="220" s="1"/>
  <c r="AZ52" i="220"/>
  <c r="BA52" i="220" s="1"/>
  <c r="AZ66" i="220"/>
  <c r="BA66" i="220" s="1"/>
  <c r="AZ78" i="220"/>
  <c r="BA78" i="220" s="1"/>
  <c r="AZ84" i="220"/>
  <c r="BA84" i="220" s="1"/>
  <c r="AZ98" i="220"/>
  <c r="AZ102" i="220"/>
  <c r="BA102" i="220" s="1"/>
  <c r="AZ14" i="220"/>
  <c r="BA14" i="220" s="1"/>
  <c r="AZ16" i="220"/>
  <c r="BA16" i="220" s="1"/>
  <c r="AZ29" i="220"/>
  <c r="BA29" i="220" s="1"/>
  <c r="AZ38" i="220"/>
  <c r="BA38" i="220" s="1"/>
  <c r="AZ55" i="220"/>
  <c r="BA55" i="220" s="1"/>
  <c r="AZ60" i="220"/>
  <c r="BA60" i="220" s="1"/>
  <c r="AZ69" i="220"/>
  <c r="BA69" i="220" s="1"/>
  <c r="BA72" i="220"/>
  <c r="AZ73" i="220"/>
  <c r="BA73" i="220" s="1"/>
  <c r="BA91" i="220"/>
  <c r="AZ95" i="220"/>
  <c r="BA95" i="220" s="1"/>
  <c r="AZ50" i="220"/>
  <c r="BA50" i="220" s="1"/>
  <c r="AZ63" i="220"/>
  <c r="BA63" i="220" s="1"/>
  <c r="AZ68" i="220"/>
  <c r="BA68" i="220" s="1"/>
  <c r="AZ72" i="220"/>
  <c r="BA103" i="220"/>
  <c r="AZ26" i="220"/>
  <c r="AZ47" i="220"/>
  <c r="BA47" i="220" s="1"/>
  <c r="AZ70" i="220"/>
  <c r="BA70" i="220" s="1"/>
  <c r="AZ79" i="220"/>
  <c r="BA79" i="220" s="1"/>
  <c r="AZ83" i="220"/>
  <c r="AZ88" i="220"/>
  <c r="BA88" i="220" s="1"/>
  <c r="AZ97" i="220"/>
  <c r="BA97" i="220" s="1"/>
  <c r="AZ101" i="220"/>
  <c r="AZ12" i="220"/>
  <c r="BA12" i="220" s="1"/>
  <c r="AZ17" i="220"/>
  <c r="BA17" i="220" s="1"/>
  <c r="BA26" i="220"/>
  <c r="AZ28" i="220"/>
  <c r="BA28" i="220" s="1"/>
  <c r="AZ31" i="220"/>
  <c r="BA31" i="220" s="1"/>
  <c r="AZ58" i="220"/>
  <c r="BA58" i="220" s="1"/>
  <c r="AZ61" i="220"/>
  <c r="BA61" i="220" s="1"/>
  <c r="AZ81" i="220"/>
  <c r="BA81" i="220" s="1"/>
  <c r="BA83" i="220"/>
  <c r="AZ86" i="220"/>
  <c r="AZ91" i="220"/>
  <c r="BA101" i="220"/>
  <c r="AZ10" i="220"/>
  <c r="BA10" i="220" s="1"/>
  <c r="AZ15" i="220"/>
  <c r="BA15" i="220" s="1"/>
  <c r="AZ23" i="220"/>
  <c r="BA23" i="220" s="1"/>
  <c r="AZ30" i="220"/>
  <c r="BA30" i="220" s="1"/>
  <c r="AZ35" i="220"/>
  <c r="BA35" i="220" s="1"/>
  <c r="AZ44" i="220"/>
  <c r="BA44" i="220" s="1"/>
  <c r="AZ62" i="220"/>
  <c r="BA62" i="220" s="1"/>
  <c r="AZ65" i="220"/>
  <c r="BA65" i="220" s="1"/>
  <c r="AZ76" i="220"/>
  <c r="BA76" i="220" s="1"/>
  <c r="AZ87" i="220"/>
  <c r="AZ90" i="220"/>
  <c r="BA90" i="220" s="1"/>
  <c r="AZ92" i="220"/>
  <c r="AZ94" i="220"/>
  <c r="BA94" i="220" s="1"/>
  <c r="AZ33" i="220"/>
  <c r="BA33" i="220" s="1"/>
  <c r="AZ37" i="220"/>
  <c r="BA37" i="220" s="1"/>
  <c r="AZ42" i="220"/>
  <c r="BA42" i="220" s="1"/>
  <c r="AZ74" i="220"/>
  <c r="BA74" i="220" s="1"/>
  <c r="BA87" i="220"/>
  <c r="BA92" i="220"/>
  <c r="AZ103" i="220"/>
  <c r="AZ19" i="220"/>
  <c r="BA19" i="220" s="1"/>
  <c r="AZ25" i="220"/>
  <c r="BA25" i="220" s="1"/>
  <c r="AZ34" i="220"/>
  <c r="BA34" i="220" s="1"/>
  <c r="AZ41" i="220"/>
  <c r="BA41" i="220" s="1"/>
  <c r="AZ67" i="220"/>
  <c r="BA67" i="220" s="1"/>
  <c r="AZ82" i="220"/>
  <c r="BA82" i="220" s="1"/>
  <c r="AZ18" i="220"/>
  <c r="BA18" i="220" s="1"/>
  <c r="AZ27" i="220"/>
  <c r="BA27" i="220" s="1"/>
  <c r="AZ36" i="220"/>
  <c r="BA36" i="220" s="1"/>
  <c r="AZ80" i="220"/>
  <c r="BA80" i="220" s="1"/>
  <c r="AZ99" i="220"/>
  <c r="BA99" i="220" s="1"/>
  <c r="AZ8" i="220"/>
  <c r="BA8" i="220" s="1"/>
  <c r="AZ24" i="220"/>
  <c r="AZ40" i="220"/>
  <c r="BA40" i="220" s="1"/>
  <c r="AZ48" i="220"/>
  <c r="BA48" i="220" s="1"/>
  <c r="BA86" i="220"/>
  <c r="AZ100" i="220"/>
  <c r="BA100" i="220" s="1"/>
  <c r="AZ20" i="220"/>
  <c r="BA20" i="220" s="1"/>
  <c r="AZ43" i="220"/>
  <c r="BA43" i="220" s="1"/>
  <c r="AZ53" i="220"/>
  <c r="BA53" i="220" s="1"/>
  <c r="AZ104" i="220"/>
  <c r="BA104" i="220" s="1"/>
  <c r="AZ51" i="220"/>
  <c r="BA51" i="220" s="1"/>
  <c r="AZ85" i="220"/>
  <c r="BA93" i="220"/>
  <c r="AZ45" i="220"/>
  <c r="BA45" i="220" s="1"/>
  <c r="BA85" i="220"/>
  <c r="AZ75" i="220"/>
  <c r="BA75" i="220" s="1"/>
  <c r="AZ96" i="220"/>
  <c r="BA96" i="220" s="1"/>
  <c r="BA98" i="220"/>
  <c r="AZ21" i="220"/>
  <c r="BA21" i="220" s="1"/>
  <c r="BA24" i="220"/>
  <c r="AZ54" i="220"/>
  <c r="BA54" i="220" s="1"/>
  <c r="AZ57" i="220"/>
  <c r="BA57" i="220" s="1"/>
  <c r="AZ89" i="220"/>
  <c r="BA89" i="220" s="1"/>
  <c r="AZ46" i="220"/>
  <c r="BA46" i="220" s="1"/>
  <c r="AZ71" i="220"/>
  <c r="AZ39" i="220"/>
  <c r="BA39" i="220" s="1"/>
  <c r="AZ59" i="220"/>
  <c r="BA59" i="220" s="1"/>
  <c r="AZ64" i="220"/>
  <c r="BA64" i="220" s="1"/>
  <c r="BA71" i="220"/>
  <c r="AZ77" i="220"/>
  <c r="BA77" i="220" s="1"/>
  <c r="AZ56" i="220"/>
  <c r="BA56" i="220" s="1"/>
  <c r="AZ93" i="220"/>
  <c r="AN94" i="222"/>
  <c r="AO94" i="222" s="1"/>
  <c r="AN88" i="222"/>
  <c r="AO88" i="222" s="1"/>
  <c r="AN81" i="222"/>
  <c r="AO81" i="222" s="1"/>
  <c r="AN68" i="222"/>
  <c r="AO68" i="222" s="1"/>
  <c r="AN12" i="222"/>
  <c r="AO12" i="222" s="1"/>
  <c r="AN89" i="222"/>
  <c r="AO89" i="222" s="1"/>
  <c r="AN72" i="222"/>
  <c r="AO72" i="222" s="1"/>
  <c r="AN71" i="222"/>
  <c r="AO71" i="222" s="1"/>
  <c r="AN70" i="222"/>
  <c r="AO70" i="222" s="1"/>
  <c r="AN69" i="222"/>
  <c r="AO69" i="222" s="1"/>
  <c r="AN95" i="222"/>
  <c r="AO95" i="222" s="1"/>
  <c r="AN90" i="222"/>
  <c r="AO90" i="222" s="1"/>
  <c r="AN82" i="222"/>
  <c r="AO82" i="222" s="1"/>
  <c r="AN73" i="222"/>
  <c r="AO73" i="222" s="1"/>
  <c r="AN11" i="222"/>
  <c r="AO11" i="222" s="1"/>
  <c r="AN87" i="222"/>
  <c r="AO87" i="222" s="1"/>
  <c r="AN80" i="222"/>
  <c r="AO80" i="222" s="1"/>
  <c r="AN67" i="222"/>
  <c r="AO67" i="222" s="1"/>
  <c r="AN65" i="222"/>
  <c r="AO65" i="222" s="1"/>
  <c r="AN64" i="222"/>
  <c r="AN63" i="222"/>
  <c r="AO63" i="222" s="1"/>
  <c r="AN62" i="222"/>
  <c r="AO62" i="222" s="1"/>
  <c r="AN16" i="222"/>
  <c r="AO16" i="222" s="1"/>
  <c r="AN15" i="222"/>
  <c r="AN14" i="222"/>
  <c r="AO14" i="222" s="1"/>
  <c r="AN13" i="222"/>
  <c r="AN75" i="222"/>
  <c r="AO75" i="222" s="1"/>
  <c r="AN47" i="222"/>
  <c r="AO47" i="222" s="1"/>
  <c r="AN31" i="222"/>
  <c r="AO31" i="222" s="1"/>
  <c r="AN21" i="222"/>
  <c r="AO15" i="222"/>
  <c r="AN8" i="222"/>
  <c r="AO8" i="222" s="1"/>
  <c r="AN55" i="222"/>
  <c r="AO55" i="222" s="1"/>
  <c r="AN48" i="222"/>
  <c r="AO48" i="222" s="1"/>
  <c r="AN39" i="222"/>
  <c r="AO39" i="222" s="1"/>
  <c r="AO33" i="222"/>
  <c r="AN32" i="222"/>
  <c r="AO32" i="222" s="1"/>
  <c r="AN22" i="222"/>
  <c r="AO22" i="222" s="1"/>
  <c r="AN9" i="222"/>
  <c r="AO9" i="222" s="1"/>
  <c r="AN97" i="222"/>
  <c r="AO97" i="222" s="1"/>
  <c r="AN92" i="222"/>
  <c r="AO92" i="222" s="1"/>
  <c r="AN84" i="222"/>
  <c r="AO84" i="222" s="1"/>
  <c r="AN79" i="222"/>
  <c r="AO79" i="222" s="1"/>
  <c r="AN76" i="222"/>
  <c r="AO76" i="222" s="1"/>
  <c r="AN59" i="222"/>
  <c r="AO59" i="222" s="1"/>
  <c r="AN56" i="222"/>
  <c r="AO56" i="222" s="1"/>
  <c r="AN44" i="222"/>
  <c r="AO44" i="222" s="1"/>
  <c r="AN33" i="222"/>
  <c r="AN23" i="222"/>
  <c r="AO23" i="222" s="1"/>
  <c r="AO13" i="222"/>
  <c r="AN10" i="222"/>
  <c r="AO10" i="222" s="1"/>
  <c r="AN96" i="222"/>
  <c r="AO96" i="222" s="1"/>
  <c r="AN91" i="222"/>
  <c r="AO91" i="222" s="1"/>
  <c r="AO64" i="222"/>
  <c r="AN54" i="222"/>
  <c r="AO54" i="222" s="1"/>
  <c r="AN43" i="222"/>
  <c r="AO43" i="222" s="1"/>
  <c r="AN38" i="222"/>
  <c r="AO38" i="222" s="1"/>
  <c r="AN30" i="222"/>
  <c r="AO21" i="222"/>
  <c r="AN20" i="222"/>
  <c r="AO20" i="222" s="1"/>
  <c r="AN98" i="222"/>
  <c r="AO98" i="222" s="1"/>
  <c r="AN51" i="222"/>
  <c r="AO51" i="222" s="1"/>
  <c r="AN28" i="222"/>
  <c r="AO28" i="222" s="1"/>
  <c r="AN24" i="222"/>
  <c r="AO24" i="222" s="1"/>
  <c r="AN19" i="222"/>
  <c r="AN77" i="222"/>
  <c r="AO77" i="222" s="1"/>
  <c r="AN61" i="222"/>
  <c r="AO61" i="222" s="1"/>
  <c r="AN37" i="222"/>
  <c r="AO37" i="222" s="1"/>
  <c r="AN85" i="222"/>
  <c r="AO85" i="222" s="1"/>
  <c r="AN57" i="222"/>
  <c r="AO57" i="222" s="1"/>
  <c r="AN46" i="222"/>
  <c r="AO46" i="222" s="1"/>
  <c r="AO25" i="222"/>
  <c r="AN83" i="222"/>
  <c r="AO83" i="222" s="1"/>
  <c r="AN52" i="222"/>
  <c r="AO52" i="222" s="1"/>
  <c r="AN42" i="222"/>
  <c r="AO42" i="222" s="1"/>
  <c r="AN49" i="222"/>
  <c r="AO49" i="222" s="1"/>
  <c r="AN93" i="222"/>
  <c r="AO93" i="222" s="1"/>
  <c r="AN40" i="222"/>
  <c r="AO40" i="222" s="1"/>
  <c r="AN74" i="222"/>
  <c r="AO74" i="222" s="1"/>
  <c r="AN66" i="222"/>
  <c r="AO66" i="222" s="1"/>
  <c r="AN45" i="222"/>
  <c r="AO45" i="222" s="1"/>
  <c r="AN35" i="222"/>
  <c r="AN27" i="222"/>
  <c r="AO27" i="222" s="1"/>
  <c r="AN41" i="222"/>
  <c r="AO41" i="222" s="1"/>
  <c r="AN36" i="222"/>
  <c r="AO19" i="222"/>
  <c r="AN50" i="222"/>
  <c r="AO50" i="222" s="1"/>
  <c r="AO30" i="222"/>
  <c r="AO26" i="222"/>
  <c r="AN58" i="222"/>
  <c r="AO58" i="222" s="1"/>
  <c r="AN26" i="222"/>
  <c r="AO18" i="222"/>
  <c r="AN34" i="222"/>
  <c r="AO34" i="222" s="1"/>
  <c r="AN18" i="222"/>
  <c r="AN78" i="222"/>
  <c r="AO78" i="222" s="1"/>
  <c r="AN60" i="222"/>
  <c r="AO60" i="222" s="1"/>
  <c r="AO36" i="222"/>
  <c r="AO29" i="222"/>
  <c r="AN29" i="222"/>
  <c r="AN86" i="222"/>
  <c r="AO86" i="222" s="1"/>
  <c r="AO35" i="222"/>
  <c r="AN25" i="222"/>
  <c r="AN17" i="222"/>
  <c r="AO17" i="222" s="1"/>
  <c r="AN53" i="222"/>
  <c r="AO53" i="222" s="1"/>
  <c r="AH18" i="223"/>
  <c r="AI18" i="223" s="1"/>
  <c r="AH25" i="223"/>
  <c r="AI25" i="223" s="1"/>
  <c r="AH27" i="223"/>
  <c r="AI27" i="223" s="1"/>
  <c r="AH38" i="223"/>
  <c r="AH41" i="223"/>
  <c r="AI41" i="223" s="1"/>
  <c r="AH9" i="223"/>
  <c r="AI9" i="223" s="1"/>
  <c r="AH26" i="223"/>
  <c r="AI26" i="223" s="1"/>
  <c r="AH29" i="223"/>
  <c r="AI29" i="223" s="1"/>
  <c r="AH50" i="223"/>
  <c r="AH51" i="223"/>
  <c r="AH59" i="223"/>
  <c r="AH71" i="223"/>
  <c r="AI71" i="223" s="1"/>
  <c r="AH78" i="223"/>
  <c r="AI78" i="223" s="1"/>
  <c r="AH22" i="223"/>
  <c r="AI22" i="223" s="1"/>
  <c r="AH36" i="223"/>
  <c r="AI36" i="223" s="1"/>
  <c r="AI43" i="223"/>
  <c r="AH48" i="223"/>
  <c r="AI48" i="223" s="1"/>
  <c r="AH55" i="223"/>
  <c r="AI55" i="223" s="1"/>
  <c r="AI60" i="223"/>
  <c r="AH68" i="223"/>
  <c r="AH82" i="223"/>
  <c r="AI82" i="223" s="1"/>
  <c r="AH93" i="223"/>
  <c r="AI93" i="223" s="1"/>
  <c r="AH97" i="223"/>
  <c r="AI97" i="223" s="1"/>
  <c r="AH20" i="223"/>
  <c r="AI20" i="223" s="1"/>
  <c r="AH23" i="223"/>
  <c r="AI23" i="223" s="1"/>
  <c r="AH37" i="223"/>
  <c r="AI37" i="223" s="1"/>
  <c r="AH86" i="223"/>
  <c r="AI86" i="223" s="1"/>
  <c r="AH89" i="223"/>
  <c r="AI89" i="223" s="1"/>
  <c r="AH11" i="223"/>
  <c r="AI11" i="223" s="1"/>
  <c r="AH16" i="223"/>
  <c r="AI16" i="223" s="1"/>
  <c r="AH28" i="223"/>
  <c r="AI28" i="223" s="1"/>
  <c r="AI38" i="223"/>
  <c r="AH43" i="223"/>
  <c r="AH53" i="223"/>
  <c r="AI53" i="223" s="1"/>
  <c r="AH63" i="223"/>
  <c r="AI63" i="223" s="1"/>
  <c r="AH14" i="223"/>
  <c r="AI14" i="223" s="1"/>
  <c r="AI51" i="223"/>
  <c r="AH57" i="223"/>
  <c r="AI57" i="223" s="1"/>
  <c r="AI59" i="223"/>
  <c r="AH61" i="223"/>
  <c r="AI61" i="223" s="1"/>
  <c r="AH66" i="223"/>
  <c r="AI66" i="223" s="1"/>
  <c r="AH72" i="223"/>
  <c r="AH74" i="223"/>
  <c r="AI74" i="223" s="1"/>
  <c r="AH32" i="223"/>
  <c r="AI32" i="223" s="1"/>
  <c r="AH46" i="223"/>
  <c r="AI46" i="223" s="1"/>
  <c r="AH64" i="223"/>
  <c r="AI64" i="223" s="1"/>
  <c r="AH69" i="223"/>
  <c r="AI69" i="223" s="1"/>
  <c r="AI77" i="223"/>
  <c r="AH84" i="223"/>
  <c r="AI84" i="223" s="1"/>
  <c r="AH96" i="223"/>
  <c r="AI96" i="223" s="1"/>
  <c r="AH24" i="223"/>
  <c r="AI24" i="223" s="1"/>
  <c r="AH56" i="223"/>
  <c r="AI56" i="223" s="1"/>
  <c r="AH33" i="223"/>
  <c r="AI33" i="223" s="1"/>
  <c r="AH39" i="223"/>
  <c r="AI39" i="223" s="1"/>
  <c r="AH44" i="223"/>
  <c r="AI44" i="223" s="1"/>
  <c r="AH58" i="223"/>
  <c r="AI58" i="223" s="1"/>
  <c r="AH87" i="223"/>
  <c r="AI87" i="223" s="1"/>
  <c r="AH88" i="223"/>
  <c r="AI88" i="223" s="1"/>
  <c r="AH12" i="223"/>
  <c r="AI12" i="223" s="1"/>
  <c r="AH15" i="223"/>
  <c r="AH67" i="223"/>
  <c r="AI67" i="223" s="1"/>
  <c r="AI68" i="223"/>
  <c r="AH17" i="223"/>
  <c r="AI17" i="223" s="1"/>
  <c r="AI19" i="223"/>
  <c r="AH21" i="223"/>
  <c r="AI21" i="223" s="1"/>
  <c r="AH30" i="223"/>
  <c r="AI30" i="223" s="1"/>
  <c r="AH31" i="223"/>
  <c r="AI31" i="223" s="1"/>
  <c r="AH47" i="223"/>
  <c r="AI47" i="223" s="1"/>
  <c r="AH62" i="223"/>
  <c r="AI62" i="223" s="1"/>
  <c r="AI72" i="223"/>
  <c r="AH42" i="223"/>
  <c r="AI42" i="223" s="1"/>
  <c r="AH40" i="223"/>
  <c r="AI40" i="223" s="1"/>
  <c r="AH54" i="223"/>
  <c r="AI54" i="223" s="1"/>
  <c r="AH85" i="223"/>
  <c r="AI85" i="223" s="1"/>
  <c r="AH92" i="223"/>
  <c r="AI92" i="223" s="1"/>
  <c r="AH73" i="223"/>
  <c r="AI73" i="223" s="1"/>
  <c r="AH83" i="223"/>
  <c r="AI83" i="223" s="1"/>
  <c r="AH10" i="223"/>
  <c r="AI10" i="223" s="1"/>
  <c r="AI50" i="223"/>
  <c r="AH45" i="223"/>
  <c r="AI45" i="223" s="1"/>
  <c r="AH49" i="223"/>
  <c r="AI49" i="223" s="1"/>
  <c r="AH77" i="223"/>
  <c r="AH13" i="223"/>
  <c r="AI13" i="223" s="1"/>
  <c r="AH81" i="223"/>
  <c r="AI81" i="223" s="1"/>
  <c r="AH95" i="223"/>
  <c r="AI95" i="223" s="1"/>
  <c r="AH52" i="223"/>
  <c r="AI52" i="223" s="1"/>
  <c r="AH76" i="223"/>
  <c r="AI76" i="223" s="1"/>
  <c r="AH80" i="223"/>
  <c r="AI80" i="223" s="1"/>
  <c r="AH94" i="223"/>
  <c r="AI94" i="223" s="1"/>
  <c r="AH19" i="223"/>
  <c r="AH70" i="223"/>
  <c r="AI70" i="223" s="1"/>
  <c r="AH75" i="223"/>
  <c r="AI75" i="223" s="1"/>
  <c r="AH91" i="223"/>
  <c r="AI91" i="223" s="1"/>
  <c r="AH35" i="223"/>
  <c r="AI35" i="223" s="1"/>
  <c r="AH65" i="223"/>
  <c r="AI65" i="223" s="1"/>
  <c r="AH79" i="223"/>
  <c r="AI79" i="223" s="1"/>
  <c r="AI15" i="223"/>
  <c r="AH60" i="223"/>
  <c r="AH90" i="223"/>
  <c r="AI90" i="223" s="1"/>
  <c r="AH8" i="223"/>
  <c r="AI8" i="223" s="1"/>
  <c r="AH34" i="223"/>
  <c r="AI34" i="223" s="1"/>
  <c r="AW34" i="223"/>
  <c r="AW15" i="223"/>
  <c r="AX15" i="223" s="1"/>
  <c r="AW16" i="223"/>
  <c r="AX16" i="223" s="1"/>
  <c r="AW17" i="223"/>
  <c r="AX17" i="223" s="1"/>
  <c r="AW19" i="223"/>
  <c r="AX19" i="223" s="1"/>
  <c r="AW20" i="223"/>
  <c r="AX20" i="223" s="1"/>
  <c r="AW70" i="223"/>
  <c r="AW9" i="223"/>
  <c r="AX9" i="223" s="1"/>
  <c r="AW12" i="223"/>
  <c r="AX12" i="223" s="1"/>
  <c r="AW18" i="223"/>
  <c r="AX18" i="223" s="1"/>
  <c r="AW21" i="223"/>
  <c r="AX21" i="223" s="1"/>
  <c r="AW35" i="223"/>
  <c r="AX35" i="223" s="1"/>
  <c r="AW38" i="223"/>
  <c r="AX38" i="223" s="1"/>
  <c r="AW51" i="223"/>
  <c r="AX51" i="223" s="1"/>
  <c r="AW56" i="223"/>
  <c r="AX56" i="223" s="1"/>
  <c r="AW81" i="223"/>
  <c r="AX81" i="223" s="1"/>
  <c r="AW85" i="223"/>
  <c r="AX85" i="223" s="1"/>
  <c r="AW25" i="223"/>
  <c r="AX25" i="223" s="1"/>
  <c r="AW68" i="223"/>
  <c r="AX68" i="223" s="1"/>
  <c r="AW76" i="223"/>
  <c r="AX76" i="223" s="1"/>
  <c r="AW95" i="223"/>
  <c r="AX95" i="223" s="1"/>
  <c r="AW42" i="223"/>
  <c r="AX42" i="223" s="1"/>
  <c r="AW52" i="223"/>
  <c r="AX52" i="223" s="1"/>
  <c r="AW65" i="223"/>
  <c r="AX65" i="223" s="1"/>
  <c r="AW79" i="223"/>
  <c r="AX79" i="223" s="1"/>
  <c r="AW92" i="223"/>
  <c r="AX92" i="223" s="1"/>
  <c r="AW26" i="223"/>
  <c r="AX26" i="223" s="1"/>
  <c r="AW40" i="223"/>
  <c r="AX40" i="223" s="1"/>
  <c r="AW54" i="223"/>
  <c r="AX54" i="223" s="1"/>
  <c r="AW58" i="223"/>
  <c r="AX58" i="223" s="1"/>
  <c r="AW62" i="223"/>
  <c r="AX62" i="223" s="1"/>
  <c r="AW73" i="223"/>
  <c r="AX73" i="223" s="1"/>
  <c r="AW75" i="223"/>
  <c r="AX75" i="223" s="1"/>
  <c r="AW88" i="223"/>
  <c r="AX88" i="223" s="1"/>
  <c r="AW91" i="223"/>
  <c r="AX91" i="223" s="1"/>
  <c r="AW97" i="223"/>
  <c r="AX97" i="223" s="1"/>
  <c r="AW24" i="223"/>
  <c r="AX24" i="223" s="1"/>
  <c r="AX29" i="223"/>
  <c r="AW30" i="223"/>
  <c r="AX30" i="223" s="1"/>
  <c r="AW45" i="223"/>
  <c r="AX45" i="223" s="1"/>
  <c r="AW47" i="223"/>
  <c r="AX47" i="223" s="1"/>
  <c r="AX70" i="223"/>
  <c r="AW72" i="223"/>
  <c r="AX72" i="223" s="1"/>
  <c r="AW74" i="223"/>
  <c r="AX74" i="223" s="1"/>
  <c r="AX83" i="223"/>
  <c r="AW8" i="223"/>
  <c r="AX8" i="223" s="1"/>
  <c r="AW41" i="223"/>
  <c r="AW49" i="223"/>
  <c r="AX49" i="223" s="1"/>
  <c r="AW55" i="223"/>
  <c r="AW63" i="223"/>
  <c r="AX63" i="223" s="1"/>
  <c r="AW82" i="223"/>
  <c r="AX82" i="223" s="1"/>
  <c r="AX41" i="223"/>
  <c r="AX55" i="223"/>
  <c r="AW64" i="223"/>
  <c r="AX64" i="223" s="1"/>
  <c r="AW83" i="223"/>
  <c r="AW96" i="223"/>
  <c r="AX96" i="223" s="1"/>
  <c r="AW53" i="223"/>
  <c r="AX53" i="223" s="1"/>
  <c r="AW84" i="223"/>
  <c r="AX84" i="223" s="1"/>
  <c r="AW13" i="223"/>
  <c r="AW39" i="223"/>
  <c r="AX39" i="223" s="1"/>
  <c r="AW43" i="223"/>
  <c r="AX43" i="223" s="1"/>
  <c r="AW14" i="223"/>
  <c r="AX14" i="223" s="1"/>
  <c r="AW27" i="223"/>
  <c r="AX27" i="223" s="1"/>
  <c r="AW36" i="223"/>
  <c r="AX36" i="223" s="1"/>
  <c r="AW46" i="223"/>
  <c r="AX46" i="223" s="1"/>
  <c r="AW28" i="223"/>
  <c r="AX28" i="223" s="1"/>
  <c r="AW29" i="223"/>
  <c r="AW48" i="223"/>
  <c r="AX48" i="223" s="1"/>
  <c r="AW50" i="223"/>
  <c r="AX50" i="223" s="1"/>
  <c r="AW78" i="223"/>
  <c r="AX78" i="223" s="1"/>
  <c r="AW90" i="223"/>
  <c r="AX90" i="223" s="1"/>
  <c r="AW31" i="223"/>
  <c r="AX31" i="223" s="1"/>
  <c r="AW60" i="223"/>
  <c r="AX60" i="223" s="1"/>
  <c r="AW61" i="223"/>
  <c r="AX61" i="223" s="1"/>
  <c r="AW23" i="223"/>
  <c r="AX23" i="223" s="1"/>
  <c r="AX34" i="223"/>
  <c r="AW37" i="223"/>
  <c r="AX37" i="223" s="1"/>
  <c r="AW87" i="223"/>
  <c r="AX87" i="223" s="1"/>
  <c r="AW89" i="223"/>
  <c r="AW10" i="223"/>
  <c r="AX10" i="223" s="1"/>
  <c r="AX89" i="223"/>
  <c r="AW59" i="223"/>
  <c r="AX59" i="223" s="1"/>
  <c r="AW67" i="223"/>
  <c r="AX67" i="223" s="1"/>
  <c r="AW77" i="223"/>
  <c r="AX77" i="223" s="1"/>
  <c r="AX13" i="223"/>
  <c r="AW33" i="223"/>
  <c r="AX33" i="223" s="1"/>
  <c r="AW22" i="223"/>
  <c r="AX22" i="223" s="1"/>
  <c r="AW32" i="223"/>
  <c r="AX32" i="223" s="1"/>
  <c r="AW71" i="223"/>
  <c r="AX71" i="223" s="1"/>
  <c r="AW86" i="223"/>
  <c r="AX86" i="223" s="1"/>
  <c r="AW44" i="223"/>
  <c r="AX44" i="223" s="1"/>
  <c r="AW66" i="223"/>
  <c r="AX66" i="223" s="1"/>
  <c r="AW57" i="223"/>
  <c r="AX57" i="223" s="1"/>
  <c r="AW80" i="223"/>
  <c r="AX80" i="223" s="1"/>
  <c r="AW69" i="223"/>
  <c r="AX69" i="223" s="1"/>
  <c r="AW93" i="223"/>
  <c r="AX93" i="223" s="1"/>
  <c r="AW94" i="223"/>
  <c r="AX94" i="223" s="1"/>
  <c r="AW11" i="223"/>
  <c r="AX11" i="223" s="1"/>
  <c r="AQ139" i="224"/>
  <c r="AQ132" i="224"/>
  <c r="AQ123" i="224"/>
  <c r="AQ121" i="224"/>
  <c r="AR121" i="224" s="1"/>
  <c r="AQ111" i="224"/>
  <c r="AR111" i="224" s="1"/>
  <c r="AQ101" i="224"/>
  <c r="AR101" i="224" s="1"/>
  <c r="AQ100" i="224"/>
  <c r="AR100" i="224" s="1"/>
  <c r="AQ99" i="224"/>
  <c r="AR99" i="224" s="1"/>
  <c r="AR138" i="224"/>
  <c r="AQ122" i="224"/>
  <c r="AR122" i="224" s="1"/>
  <c r="AQ112" i="224"/>
  <c r="AR112" i="224" s="1"/>
  <c r="AQ102" i="224"/>
  <c r="AR102" i="224" s="1"/>
  <c r="AQ138" i="224"/>
  <c r="AQ131" i="224"/>
  <c r="AR131" i="224" s="1"/>
  <c r="AQ113" i="224"/>
  <c r="AR113" i="224" s="1"/>
  <c r="AR139" i="224"/>
  <c r="AQ134" i="224"/>
  <c r="AR134" i="224" s="1"/>
  <c r="AQ133" i="224"/>
  <c r="AR133" i="224" s="1"/>
  <c r="AR132" i="224"/>
  <c r="AR123" i="224"/>
  <c r="AQ120" i="224"/>
  <c r="AR120" i="224" s="1"/>
  <c r="AQ110" i="224"/>
  <c r="AR110" i="224" s="1"/>
  <c r="AQ130" i="224"/>
  <c r="AR130" i="224" s="1"/>
  <c r="AQ107" i="224"/>
  <c r="AR107" i="224" s="1"/>
  <c r="AQ86" i="224"/>
  <c r="AR86" i="224" s="1"/>
  <c r="AQ79" i="224"/>
  <c r="AR79" i="224" s="1"/>
  <c r="AQ68" i="224"/>
  <c r="AQ62" i="224"/>
  <c r="AR62" i="224" s="1"/>
  <c r="AQ53" i="224"/>
  <c r="AR53" i="224" s="1"/>
  <c r="AQ48" i="224"/>
  <c r="AR47" i="224"/>
  <c r="AQ46" i="224"/>
  <c r="AR46" i="224" s="1"/>
  <c r="AQ45" i="224"/>
  <c r="AR45" i="224" s="1"/>
  <c r="AQ18" i="224"/>
  <c r="AR18" i="224" s="1"/>
  <c r="AQ124" i="224"/>
  <c r="AR124" i="224" s="1"/>
  <c r="AQ116" i="224"/>
  <c r="AR116" i="224" s="1"/>
  <c r="AQ103" i="224"/>
  <c r="AR103" i="224" s="1"/>
  <c r="AQ85" i="224"/>
  <c r="AR85" i="224" s="1"/>
  <c r="AQ78" i="224"/>
  <c r="AR78" i="224" s="1"/>
  <c r="AQ65" i="224"/>
  <c r="AR65" i="224" s="1"/>
  <c r="AQ63" i="224"/>
  <c r="AR63" i="224" s="1"/>
  <c r="AQ61" i="224"/>
  <c r="AR61" i="224" s="1"/>
  <c r="AQ60" i="224"/>
  <c r="AR60" i="224" s="1"/>
  <c r="AQ59" i="224"/>
  <c r="AR59" i="224" s="1"/>
  <c r="AQ58" i="224"/>
  <c r="AR58" i="224" s="1"/>
  <c r="AQ57" i="224"/>
  <c r="AR57" i="224" s="1"/>
  <c r="AQ56" i="224"/>
  <c r="AR56" i="224" s="1"/>
  <c r="AQ55" i="224"/>
  <c r="AR55" i="224" s="1"/>
  <c r="AQ54" i="224"/>
  <c r="AR54" i="224" s="1"/>
  <c r="AQ47" i="224"/>
  <c r="AR44" i="224"/>
  <c r="AQ140" i="224"/>
  <c r="AR140" i="224" s="1"/>
  <c r="AQ77" i="224"/>
  <c r="AR77" i="224" s="1"/>
  <c r="AQ76" i="224"/>
  <c r="AR76" i="224" s="1"/>
  <c r="AQ64" i="224"/>
  <c r="AR64" i="224" s="1"/>
  <c r="AQ44" i="224"/>
  <c r="AQ42" i="224"/>
  <c r="AR42" i="224" s="1"/>
  <c r="AQ41" i="224"/>
  <c r="AR41" i="224" s="1"/>
  <c r="AQ40" i="224"/>
  <c r="AR40" i="224" s="1"/>
  <c r="AQ39" i="224"/>
  <c r="AR39" i="224" s="1"/>
  <c r="AQ38" i="224"/>
  <c r="AR38" i="224" s="1"/>
  <c r="AQ37" i="224"/>
  <c r="AR37" i="224" s="1"/>
  <c r="AQ36" i="224"/>
  <c r="AR36" i="224" s="1"/>
  <c r="AQ35" i="224"/>
  <c r="AR35" i="224" s="1"/>
  <c r="AQ34" i="224"/>
  <c r="AR34" i="224" s="1"/>
  <c r="AQ33" i="224"/>
  <c r="AR33" i="224" s="1"/>
  <c r="AQ32" i="224"/>
  <c r="AR32" i="224" s="1"/>
  <c r="AQ31" i="224"/>
  <c r="AR31" i="224" s="1"/>
  <c r="AQ30" i="224"/>
  <c r="AR30" i="224" s="1"/>
  <c r="AQ29" i="224"/>
  <c r="AR29" i="224" s="1"/>
  <c r="AQ28" i="224"/>
  <c r="AR28" i="224" s="1"/>
  <c r="AQ27" i="224"/>
  <c r="AR27" i="224" s="1"/>
  <c r="AQ26" i="224"/>
  <c r="AR26" i="224" s="1"/>
  <c r="AQ16" i="224"/>
  <c r="AR16" i="224" s="1"/>
  <c r="AQ129" i="224"/>
  <c r="AR129" i="224" s="1"/>
  <c r="AQ109" i="224"/>
  <c r="AR109" i="224" s="1"/>
  <c r="AQ98" i="224"/>
  <c r="AR98" i="224" s="1"/>
  <c r="AQ88" i="224"/>
  <c r="AR88" i="224" s="1"/>
  <c r="AQ87" i="224"/>
  <c r="AR87" i="224" s="1"/>
  <c r="AQ80" i="224"/>
  <c r="AQ70" i="224"/>
  <c r="AR70" i="224" s="1"/>
  <c r="AQ69" i="224"/>
  <c r="AR69" i="224" s="1"/>
  <c r="AR68" i="224"/>
  <c r="AQ67" i="224"/>
  <c r="AR67" i="224" s="1"/>
  <c r="AQ66" i="224"/>
  <c r="AR66" i="224" s="1"/>
  <c r="AQ52" i="224"/>
  <c r="AR52" i="224" s="1"/>
  <c r="AQ51" i="224"/>
  <c r="AR51" i="224" s="1"/>
  <c r="AR48" i="224"/>
  <c r="AQ19" i="224"/>
  <c r="AR19" i="224" s="1"/>
  <c r="AQ8" i="224"/>
  <c r="AR137" i="224"/>
  <c r="AQ118" i="224"/>
  <c r="AR118" i="224" s="1"/>
  <c r="AQ91" i="224"/>
  <c r="AR91" i="224" s="1"/>
  <c r="AR80" i="224"/>
  <c r="AQ20" i="224"/>
  <c r="AR20" i="224" s="1"/>
  <c r="AQ137" i="224"/>
  <c r="AQ127" i="224"/>
  <c r="AR127" i="224" s="1"/>
  <c r="AQ12" i="224"/>
  <c r="AR12" i="224" s="1"/>
  <c r="AR8" i="224"/>
  <c r="AQ104" i="224"/>
  <c r="AR104" i="224" s="1"/>
  <c r="AQ97" i="224"/>
  <c r="AR97" i="224" s="1"/>
  <c r="AQ43" i="224"/>
  <c r="AR43" i="224" s="1"/>
  <c r="AQ21" i="224"/>
  <c r="AR21" i="224" s="1"/>
  <c r="AQ15" i="224"/>
  <c r="AR15" i="224" s="1"/>
  <c r="AQ13" i="224"/>
  <c r="AR13" i="224" s="1"/>
  <c r="AQ114" i="224"/>
  <c r="AR114" i="224" s="1"/>
  <c r="AQ108" i="224"/>
  <c r="AR108" i="224" s="1"/>
  <c r="AQ106" i="224"/>
  <c r="AR106" i="224" s="1"/>
  <c r="AQ94" i="224"/>
  <c r="AQ75" i="224"/>
  <c r="AR75" i="224" s="1"/>
  <c r="AQ74" i="224"/>
  <c r="AR74" i="224" s="1"/>
  <c r="AQ49" i="224"/>
  <c r="AR49" i="224" s="1"/>
  <c r="AQ11" i="224"/>
  <c r="AR11" i="224" s="1"/>
  <c r="AQ126" i="224"/>
  <c r="AR126" i="224" s="1"/>
  <c r="AQ96" i="224"/>
  <c r="AR96" i="224" s="1"/>
  <c r="AQ92" i="224"/>
  <c r="AR92" i="224" s="1"/>
  <c r="AQ81" i="224"/>
  <c r="AR81" i="224" s="1"/>
  <c r="AQ9" i="224"/>
  <c r="AR9" i="224" s="1"/>
  <c r="AQ128" i="224"/>
  <c r="AR128" i="224" s="1"/>
  <c r="AQ90" i="224"/>
  <c r="AR90" i="224" s="1"/>
  <c r="AQ84" i="224"/>
  <c r="AR84" i="224" s="1"/>
  <c r="AR136" i="224"/>
  <c r="AR82" i="224"/>
  <c r="AQ136" i="224"/>
  <c r="AQ95" i="224"/>
  <c r="AR95" i="224" s="1"/>
  <c r="AQ93" i="224"/>
  <c r="AR93" i="224" s="1"/>
  <c r="AQ82" i="224"/>
  <c r="AQ72" i="224"/>
  <c r="AR72" i="224" s="1"/>
  <c r="AQ17" i="224"/>
  <c r="AR17" i="224" s="1"/>
  <c r="AQ125" i="224"/>
  <c r="AR125" i="224" s="1"/>
  <c r="AQ89" i="224"/>
  <c r="AR89" i="224" s="1"/>
  <c r="AQ115" i="224"/>
  <c r="AR115" i="224" s="1"/>
  <c r="AQ83" i="224"/>
  <c r="AR83" i="224" s="1"/>
  <c r="AQ117" i="224"/>
  <c r="AR117" i="224" s="1"/>
  <c r="AQ105" i="224"/>
  <c r="AR105" i="224" s="1"/>
  <c r="AQ50" i="224"/>
  <c r="AR50" i="224" s="1"/>
  <c r="AR135" i="224"/>
  <c r="AQ135" i="224"/>
  <c r="AQ119" i="224"/>
  <c r="AR119" i="224" s="1"/>
  <c r="AR94" i="224"/>
  <c r="AQ71" i="224"/>
  <c r="AR71" i="224" s="1"/>
  <c r="AQ24" i="224"/>
  <c r="AR24" i="224" s="1"/>
  <c r="AQ14" i="224"/>
  <c r="AR14" i="224" s="1"/>
  <c r="AQ10" i="224"/>
  <c r="AR10" i="224" s="1"/>
  <c r="AQ23" i="224"/>
  <c r="AR23" i="224" s="1"/>
  <c r="AQ73" i="224"/>
  <c r="AR73" i="224" s="1"/>
  <c r="AQ25" i="224"/>
  <c r="AR25" i="224" s="1"/>
  <c r="AQ22" i="224"/>
  <c r="AR22" i="224" s="1"/>
  <c r="AK20" i="225"/>
  <c r="AK23" i="225"/>
  <c r="AL23" i="225" s="1"/>
  <c r="AL31" i="225"/>
  <c r="AK33" i="225"/>
  <c r="AL33" i="225" s="1"/>
  <c r="AK46" i="225"/>
  <c r="AL46" i="225" s="1"/>
  <c r="AK56" i="225"/>
  <c r="AL56" i="225" s="1"/>
  <c r="AK59" i="225"/>
  <c r="AK63" i="225"/>
  <c r="AL63" i="225" s="1"/>
  <c r="AK73" i="225"/>
  <c r="AL73" i="225" s="1"/>
  <c r="AK77" i="225"/>
  <c r="AL77" i="225" s="1"/>
  <c r="AK81" i="225"/>
  <c r="AL81" i="225" s="1"/>
  <c r="AK86" i="225"/>
  <c r="AL86" i="225" s="1"/>
  <c r="AL91" i="225"/>
  <c r="AK16" i="225"/>
  <c r="AL16" i="225" s="1"/>
  <c r="AL20" i="225"/>
  <c r="AK26" i="225"/>
  <c r="AL26" i="225" s="1"/>
  <c r="AK27" i="225"/>
  <c r="AL27" i="225" s="1"/>
  <c r="AK45" i="225"/>
  <c r="AL59" i="225"/>
  <c r="AK61" i="225"/>
  <c r="AL61" i="225" s="1"/>
  <c r="AK67" i="225"/>
  <c r="AK69" i="225"/>
  <c r="AL69" i="225" s="1"/>
  <c r="AK84" i="225"/>
  <c r="AL84" i="225" s="1"/>
  <c r="AK88" i="225"/>
  <c r="AL88" i="225" s="1"/>
  <c r="AK11" i="225"/>
  <c r="AL11" i="225" s="1"/>
  <c r="AK13" i="225"/>
  <c r="AK29" i="225"/>
  <c r="AL29" i="225" s="1"/>
  <c r="AK30" i="225"/>
  <c r="AL30" i="225" s="1"/>
  <c r="AL45" i="225"/>
  <c r="AK55" i="225"/>
  <c r="AL55" i="225" s="1"/>
  <c r="AL67" i="225"/>
  <c r="AK71" i="225"/>
  <c r="AL71" i="225" s="1"/>
  <c r="AK79" i="225"/>
  <c r="AK17" i="225"/>
  <c r="AL17" i="225" s="1"/>
  <c r="AK31" i="225"/>
  <c r="AL36" i="225"/>
  <c r="AK38" i="225"/>
  <c r="AL38" i="225" s="1"/>
  <c r="AK40" i="225"/>
  <c r="AL40" i="225" s="1"/>
  <c r="AL50" i="225"/>
  <c r="AK54" i="225"/>
  <c r="AL54" i="225" s="1"/>
  <c r="AK65" i="225"/>
  <c r="AL65" i="225" s="1"/>
  <c r="AK70" i="225"/>
  <c r="AL70" i="225" s="1"/>
  <c r="AL75" i="225"/>
  <c r="AK91" i="225"/>
  <c r="AK93" i="225"/>
  <c r="AL93" i="225" s="1"/>
  <c r="AK12" i="225"/>
  <c r="AL13" i="225"/>
  <c r="AK19" i="225"/>
  <c r="AL19" i="225" s="1"/>
  <c r="AK25" i="225"/>
  <c r="AL25" i="225" s="1"/>
  <c r="AK39" i="225"/>
  <c r="AL49" i="225"/>
  <c r="AK50" i="225"/>
  <c r="AK87" i="225"/>
  <c r="AL12" i="225"/>
  <c r="AK32" i="225"/>
  <c r="AK34" i="225"/>
  <c r="AL39" i="225"/>
  <c r="AK51" i="225"/>
  <c r="AK57" i="225"/>
  <c r="AL57" i="225" s="1"/>
  <c r="AK58" i="225"/>
  <c r="AL58" i="225" s="1"/>
  <c r="AK85" i="225"/>
  <c r="AL85" i="225" s="1"/>
  <c r="AL87" i="225"/>
  <c r="AK14" i="225"/>
  <c r="AL14" i="225" s="1"/>
  <c r="AK21" i="225"/>
  <c r="AL21" i="225" s="1"/>
  <c r="AL32" i="225"/>
  <c r="AL34" i="225"/>
  <c r="AK41" i="225"/>
  <c r="AL41" i="225" s="1"/>
  <c r="AL51" i="225"/>
  <c r="AK52" i="225"/>
  <c r="AL52" i="225" s="1"/>
  <c r="AK37" i="225"/>
  <c r="AL37" i="225" s="1"/>
  <c r="AK49" i="225"/>
  <c r="AK97" i="225"/>
  <c r="AL97" i="225" s="1"/>
  <c r="AK18" i="225"/>
  <c r="AL18" i="225" s="1"/>
  <c r="AK48" i="225"/>
  <c r="AL48" i="225" s="1"/>
  <c r="AL95" i="225"/>
  <c r="AK47" i="225"/>
  <c r="AL47" i="225" s="1"/>
  <c r="AK75" i="225"/>
  <c r="AK94" i="225"/>
  <c r="AL94" i="225" s="1"/>
  <c r="AK15" i="225"/>
  <c r="AK22" i="225"/>
  <c r="AL22" i="225" s="1"/>
  <c r="AK24" i="225"/>
  <c r="AK60" i="225"/>
  <c r="AL60" i="225" s="1"/>
  <c r="AK62" i="225"/>
  <c r="AL79" i="225"/>
  <c r="AK82" i="225"/>
  <c r="AL15" i="225"/>
  <c r="AL24" i="225"/>
  <c r="AK44" i="225"/>
  <c r="AL44" i="225" s="1"/>
  <c r="AL62" i="225"/>
  <c r="AK74" i="225"/>
  <c r="AK80" i="225"/>
  <c r="AL80" i="225" s="1"/>
  <c r="AL82" i="225"/>
  <c r="AK42" i="225"/>
  <c r="AL74" i="225"/>
  <c r="AK78" i="225"/>
  <c r="AL78" i="225" s="1"/>
  <c r="AK83" i="225"/>
  <c r="AL83" i="225" s="1"/>
  <c r="AK90" i="225"/>
  <c r="AK92" i="225"/>
  <c r="AL92" i="225" s="1"/>
  <c r="AK9" i="225"/>
  <c r="AL9" i="225" s="1"/>
  <c r="AK10" i="225"/>
  <c r="AL10" i="225" s="1"/>
  <c r="AL42" i="225"/>
  <c r="AK43" i="225"/>
  <c r="AL43" i="225" s="1"/>
  <c r="AK89" i="225"/>
  <c r="AL89" i="225" s="1"/>
  <c r="AL90" i="225"/>
  <c r="AK66" i="225"/>
  <c r="AL66" i="225" s="1"/>
  <c r="AK68" i="225"/>
  <c r="AK76" i="225"/>
  <c r="AL76" i="225" s="1"/>
  <c r="AK64" i="225"/>
  <c r="AL64" i="225" s="1"/>
  <c r="AK95" i="225"/>
  <c r="AK35" i="225"/>
  <c r="AL35" i="225" s="1"/>
  <c r="AK53" i="225"/>
  <c r="AL53" i="225" s="1"/>
  <c r="AL68" i="225"/>
  <c r="AK72" i="225"/>
  <c r="AL72" i="225" s="1"/>
  <c r="AK28" i="225"/>
  <c r="AK96" i="225"/>
  <c r="AL96" i="225" s="1"/>
  <c r="AK8" i="225"/>
  <c r="AL8" i="225" s="1"/>
  <c r="AL28" i="225"/>
  <c r="AK36" i="225"/>
  <c r="AZ13" i="225"/>
  <c r="AZ26" i="225"/>
  <c r="BA26" i="225" s="1"/>
  <c r="AZ29" i="225"/>
  <c r="AZ30" i="225"/>
  <c r="BA30" i="225" s="1"/>
  <c r="AZ35" i="225"/>
  <c r="BA35" i="225" s="1"/>
  <c r="AZ37" i="225"/>
  <c r="BA37" i="225" s="1"/>
  <c r="AZ42" i="225"/>
  <c r="BA42" i="225" s="1"/>
  <c r="AZ44" i="225"/>
  <c r="BA44" i="225" s="1"/>
  <c r="AZ45" i="225"/>
  <c r="BA45" i="225" s="1"/>
  <c r="AZ71" i="225"/>
  <c r="BA71" i="225" s="1"/>
  <c r="AZ76" i="225"/>
  <c r="BA76" i="225" s="1"/>
  <c r="AZ79" i="225"/>
  <c r="BA79" i="225" s="1"/>
  <c r="AZ88" i="225"/>
  <c r="BA88" i="225" s="1"/>
  <c r="AZ94" i="225"/>
  <c r="BA94" i="225" s="1"/>
  <c r="AZ96" i="225"/>
  <c r="BA96" i="225" s="1"/>
  <c r="BA13" i="225"/>
  <c r="AZ19" i="225"/>
  <c r="AZ22" i="225"/>
  <c r="BA29" i="225"/>
  <c r="AZ39" i="225"/>
  <c r="BA39" i="225" s="1"/>
  <c r="AZ49" i="225"/>
  <c r="BA49" i="225" s="1"/>
  <c r="AZ52" i="225"/>
  <c r="BA52" i="225" s="1"/>
  <c r="AZ55" i="225"/>
  <c r="AZ60" i="225"/>
  <c r="BA60" i="225" s="1"/>
  <c r="AZ64" i="225"/>
  <c r="BA64" i="225" s="1"/>
  <c r="AZ74" i="225"/>
  <c r="BA74" i="225" s="1"/>
  <c r="AZ90" i="225"/>
  <c r="BA90" i="225" s="1"/>
  <c r="BA19" i="225"/>
  <c r="BA22" i="225"/>
  <c r="AZ32" i="225"/>
  <c r="AZ34" i="225"/>
  <c r="AZ53" i="225"/>
  <c r="BA53" i="225" s="1"/>
  <c r="BA55" i="225"/>
  <c r="AZ58" i="225"/>
  <c r="BA58" i="225" s="1"/>
  <c r="AZ66" i="225"/>
  <c r="BA66" i="225" s="1"/>
  <c r="AZ72" i="225"/>
  <c r="BA72" i="225" s="1"/>
  <c r="AZ80" i="225"/>
  <c r="BA80" i="225" s="1"/>
  <c r="AZ83" i="225"/>
  <c r="BA83" i="225" s="1"/>
  <c r="AZ85" i="225"/>
  <c r="AZ87" i="225"/>
  <c r="BA87" i="225" s="1"/>
  <c r="AZ92" i="225"/>
  <c r="BA92" i="225" s="1"/>
  <c r="BA11" i="225"/>
  <c r="AZ16" i="225"/>
  <c r="BA16" i="225" s="1"/>
  <c r="AZ20" i="225"/>
  <c r="BA20" i="225" s="1"/>
  <c r="AZ59" i="225"/>
  <c r="BA59" i="225" s="1"/>
  <c r="AZ61" i="225"/>
  <c r="BA61" i="225" s="1"/>
  <c r="AZ67" i="225"/>
  <c r="BA67" i="225" s="1"/>
  <c r="AZ9" i="225"/>
  <c r="BA9" i="225" s="1"/>
  <c r="AZ17" i="225"/>
  <c r="BA17" i="225" s="1"/>
  <c r="AZ23" i="225"/>
  <c r="BA23" i="225" s="1"/>
  <c r="AZ28" i="225"/>
  <c r="BA28" i="225" s="1"/>
  <c r="AZ47" i="225"/>
  <c r="BA47" i="225" s="1"/>
  <c r="AZ54" i="225"/>
  <c r="BA54" i="225" s="1"/>
  <c r="AZ70" i="225"/>
  <c r="BA70" i="225" s="1"/>
  <c r="AZ73" i="225"/>
  <c r="BA73" i="225" s="1"/>
  <c r="AZ95" i="225"/>
  <c r="BA95" i="225" s="1"/>
  <c r="AZ24" i="225"/>
  <c r="BA24" i="225" s="1"/>
  <c r="AZ43" i="225"/>
  <c r="AZ48" i="225"/>
  <c r="AZ10" i="225"/>
  <c r="BA10" i="225" s="1"/>
  <c r="AZ18" i="225"/>
  <c r="BA18" i="225" s="1"/>
  <c r="BA43" i="225"/>
  <c r="BA48" i="225"/>
  <c r="AZ56" i="225"/>
  <c r="BA56" i="225" s="1"/>
  <c r="AZ75" i="225"/>
  <c r="BA75" i="225" s="1"/>
  <c r="AZ86" i="225"/>
  <c r="BA86" i="225" s="1"/>
  <c r="AZ8" i="225"/>
  <c r="BA8" i="225" s="1"/>
  <c r="AZ68" i="225"/>
  <c r="BA68" i="225" s="1"/>
  <c r="AZ69" i="225"/>
  <c r="BA69" i="225" s="1"/>
  <c r="AZ82" i="225"/>
  <c r="BA82" i="225" s="1"/>
  <c r="AZ91" i="225"/>
  <c r="BA91" i="225" s="1"/>
  <c r="AZ93" i="225"/>
  <c r="BA93" i="225" s="1"/>
  <c r="AZ27" i="225"/>
  <c r="BA27" i="225" s="1"/>
  <c r="AZ65" i="225"/>
  <c r="BA65" i="225" s="1"/>
  <c r="AZ12" i="225"/>
  <c r="BA12" i="225" s="1"/>
  <c r="AZ25" i="225"/>
  <c r="BA25" i="225" s="1"/>
  <c r="AZ51" i="225"/>
  <c r="BA51" i="225" s="1"/>
  <c r="BA34" i="225"/>
  <c r="AZ38" i="225"/>
  <c r="BA38" i="225" s="1"/>
  <c r="AZ84" i="225"/>
  <c r="BA84" i="225" s="1"/>
  <c r="AZ11" i="225"/>
  <c r="AZ33" i="225"/>
  <c r="BA33" i="225" s="1"/>
  <c r="AZ63" i="225"/>
  <c r="BA63" i="225" s="1"/>
  <c r="AZ46" i="225"/>
  <c r="BA46" i="225" s="1"/>
  <c r="AZ50" i="225"/>
  <c r="BA50" i="225" s="1"/>
  <c r="AZ31" i="225"/>
  <c r="BA31" i="225" s="1"/>
  <c r="BA32" i="225"/>
  <c r="AZ62" i="225"/>
  <c r="BA62" i="225" s="1"/>
  <c r="AZ81" i="225"/>
  <c r="BA81" i="225" s="1"/>
  <c r="AZ97" i="225"/>
  <c r="BA97" i="225" s="1"/>
  <c r="AZ14" i="225"/>
  <c r="BA14" i="225" s="1"/>
  <c r="AZ15" i="225"/>
  <c r="BA15" i="225" s="1"/>
  <c r="AZ21" i="225"/>
  <c r="BA21" i="225" s="1"/>
  <c r="AZ36" i="225"/>
  <c r="BA36" i="225" s="1"/>
  <c r="AZ57" i="225"/>
  <c r="BA57" i="225" s="1"/>
  <c r="AZ41" i="225"/>
  <c r="BA41" i="225" s="1"/>
  <c r="AZ78" i="225"/>
  <c r="BA78" i="225" s="1"/>
  <c r="BA85" i="225"/>
  <c r="AZ89" i="225"/>
  <c r="BA89" i="225" s="1"/>
  <c r="AZ40" i="225"/>
  <c r="BA40" i="225" s="1"/>
  <c r="AZ77" i="225"/>
  <c r="BA77" i="225" s="1"/>
  <c r="AT17" i="226"/>
  <c r="AU17" i="226" s="1"/>
  <c r="AT21" i="226"/>
  <c r="AU21" i="226" s="1"/>
  <c r="AT9" i="226"/>
  <c r="AU9" i="226" s="1"/>
  <c r="AT10" i="226"/>
  <c r="AU10" i="226" s="1"/>
  <c r="AT22" i="226"/>
  <c r="AU22" i="226" s="1"/>
  <c r="AU31" i="226"/>
  <c r="AT34" i="226"/>
  <c r="AU34" i="226" s="1"/>
  <c r="AT41" i="226"/>
  <c r="AU41" i="226" s="1"/>
  <c r="AT49" i="226"/>
  <c r="AU49" i="226" s="1"/>
  <c r="AT81" i="226"/>
  <c r="AT84" i="226"/>
  <c r="AU84" i="226" s="1"/>
  <c r="AT87" i="226"/>
  <c r="AU87" i="226" s="1"/>
  <c r="AT88" i="226"/>
  <c r="AT56" i="226"/>
  <c r="AU56" i="226" s="1"/>
  <c r="AT59" i="226"/>
  <c r="AU59" i="226" s="1"/>
  <c r="AT72" i="226"/>
  <c r="AT79" i="226"/>
  <c r="AU79" i="226" s="1"/>
  <c r="AU81" i="226"/>
  <c r="AU88" i="226"/>
  <c r="AT14" i="226"/>
  <c r="AU14" i="226" s="1"/>
  <c r="AT20" i="226"/>
  <c r="AT23" i="226"/>
  <c r="AT28" i="226"/>
  <c r="AT36" i="226"/>
  <c r="AU36" i="226" s="1"/>
  <c r="AT48" i="226"/>
  <c r="AU48" i="226" s="1"/>
  <c r="AT63" i="226"/>
  <c r="AU63" i="226" s="1"/>
  <c r="AU72" i="226"/>
  <c r="AT77" i="226"/>
  <c r="AU77" i="226" s="1"/>
  <c r="AT93" i="226"/>
  <c r="AU93" i="226" s="1"/>
  <c r="AT96" i="226"/>
  <c r="AU96" i="226" s="1"/>
  <c r="AT8" i="226"/>
  <c r="AU8" i="226" s="1"/>
  <c r="AT13" i="226"/>
  <c r="AU13" i="226" s="1"/>
  <c r="AT16" i="226"/>
  <c r="AU16" i="226" s="1"/>
  <c r="AT25" i="226"/>
  <c r="AU25" i="226" s="1"/>
  <c r="AT31" i="226"/>
  <c r="AT39" i="226"/>
  <c r="AU39" i="226" s="1"/>
  <c r="AT43" i="226"/>
  <c r="AU43" i="226" s="1"/>
  <c r="AT45" i="226"/>
  <c r="AU45" i="226" s="1"/>
  <c r="AT51" i="226"/>
  <c r="AU51" i="226" s="1"/>
  <c r="AT57" i="226"/>
  <c r="AU57" i="226" s="1"/>
  <c r="AT64" i="226"/>
  <c r="AU64" i="226" s="1"/>
  <c r="AT65" i="226"/>
  <c r="AU65" i="226" s="1"/>
  <c r="AT68" i="226"/>
  <c r="AU68" i="226" s="1"/>
  <c r="AT73" i="226"/>
  <c r="AU73" i="226" s="1"/>
  <c r="AU82" i="226"/>
  <c r="AT91" i="226"/>
  <c r="AU91" i="226" s="1"/>
  <c r="AU94" i="226"/>
  <c r="AT97" i="226"/>
  <c r="AU97" i="226" s="1"/>
  <c r="AT11" i="226"/>
  <c r="AU11" i="226" s="1"/>
  <c r="AT12" i="226"/>
  <c r="AT15" i="226"/>
  <c r="AT19" i="226"/>
  <c r="AU19" i="226" s="1"/>
  <c r="AT76" i="226"/>
  <c r="AU76" i="226" s="1"/>
  <c r="AT83" i="226"/>
  <c r="AU92" i="226"/>
  <c r="AU12" i="226"/>
  <c r="AU15" i="226"/>
  <c r="AT42" i="226"/>
  <c r="AU83" i="226"/>
  <c r="AT94" i="226"/>
  <c r="AT37" i="226"/>
  <c r="AU37" i="226" s="1"/>
  <c r="AT38" i="226"/>
  <c r="AU38" i="226" s="1"/>
  <c r="AU42" i="226"/>
  <c r="AT69" i="226"/>
  <c r="AT74" i="226"/>
  <c r="AU74" i="226" s="1"/>
  <c r="AT18" i="226"/>
  <c r="AU20" i="226"/>
  <c r="AT29" i="226"/>
  <c r="AU29" i="226" s="1"/>
  <c r="AT30" i="226"/>
  <c r="AU30" i="226" s="1"/>
  <c r="AT58" i="226"/>
  <c r="AU58" i="226" s="1"/>
  <c r="AT92" i="226"/>
  <c r="AU23" i="226"/>
  <c r="AT60" i="226"/>
  <c r="AU60" i="226" s="1"/>
  <c r="AT75" i="226"/>
  <c r="AU75" i="226" s="1"/>
  <c r="AU90" i="226"/>
  <c r="AT44" i="226"/>
  <c r="AU44" i="226" s="1"/>
  <c r="AT50" i="226"/>
  <c r="AU50" i="226" s="1"/>
  <c r="AT52" i="226"/>
  <c r="AU52" i="226" s="1"/>
  <c r="AT54" i="226"/>
  <c r="AU54" i="226" s="1"/>
  <c r="AT55" i="226"/>
  <c r="AT40" i="226"/>
  <c r="AU40" i="226" s="1"/>
  <c r="AU55" i="226"/>
  <c r="AT27" i="226"/>
  <c r="AU27" i="226" s="1"/>
  <c r="AU28" i="226"/>
  <c r="AT32" i="226"/>
  <c r="AU32" i="226" s="1"/>
  <c r="AT33" i="226"/>
  <c r="AU33" i="226" s="1"/>
  <c r="AT67" i="226"/>
  <c r="AU67" i="226" s="1"/>
  <c r="AT80" i="226"/>
  <c r="AU80" i="226" s="1"/>
  <c r="AT61" i="226"/>
  <c r="AU66" i="226"/>
  <c r="AT46" i="226"/>
  <c r="AU46" i="226" s="1"/>
  <c r="AU61" i="226"/>
  <c r="AT95" i="226"/>
  <c r="AU95" i="226" s="1"/>
  <c r="AT24" i="226"/>
  <c r="AU24" i="226" s="1"/>
  <c r="AT47" i="226"/>
  <c r="AU47" i="226" s="1"/>
  <c r="AT62" i="226"/>
  <c r="AU62" i="226" s="1"/>
  <c r="AT71" i="226"/>
  <c r="AT82" i="226"/>
  <c r="AU69" i="226"/>
  <c r="AT70" i="226"/>
  <c r="AU70" i="226" s="1"/>
  <c r="AU71" i="226"/>
  <c r="AT78" i="226"/>
  <c r="AU78" i="226" s="1"/>
  <c r="AT89" i="226"/>
  <c r="AU89" i="226" s="1"/>
  <c r="AT90" i="226"/>
  <c r="AU18" i="226"/>
  <c r="AT66" i="226"/>
  <c r="AT86" i="226"/>
  <c r="AU86" i="226" s="1"/>
  <c r="AT26" i="226"/>
  <c r="AU26" i="226" s="1"/>
  <c r="AT35" i="226"/>
  <c r="AU35" i="226" s="1"/>
  <c r="AT53" i="226"/>
  <c r="AU53" i="226" s="1"/>
  <c r="AT85" i="226"/>
  <c r="AU85" i="226" s="1"/>
  <c r="AN8" i="227"/>
  <c r="AO8" i="227" s="1"/>
  <c r="AO10" i="227"/>
  <c r="AN12" i="227"/>
  <c r="AO12" i="227" s="1"/>
  <c r="AN18" i="227"/>
  <c r="AO18" i="227" s="1"/>
  <c r="AO21" i="227"/>
  <c r="AN14" i="227"/>
  <c r="AO14" i="227" s="1"/>
  <c r="AN28" i="227"/>
  <c r="AO28" i="227" s="1"/>
  <c r="AN38" i="227"/>
  <c r="AO38" i="227" s="1"/>
  <c r="AN47" i="227"/>
  <c r="AO47" i="227" s="1"/>
  <c r="AN17" i="227"/>
  <c r="AO17" i="227" s="1"/>
  <c r="AN23" i="227"/>
  <c r="AO23" i="227" s="1"/>
  <c r="AN30" i="227"/>
  <c r="AO30" i="227" s="1"/>
  <c r="AN35" i="227"/>
  <c r="AO35" i="227" s="1"/>
  <c r="AN40" i="227"/>
  <c r="AO40" i="227" s="1"/>
  <c r="AN45" i="227"/>
  <c r="AO45" i="227" s="1"/>
  <c r="AN53" i="227"/>
  <c r="AO53" i="227" s="1"/>
  <c r="AN55" i="227"/>
  <c r="AO55" i="227" s="1"/>
  <c r="AN72" i="227"/>
  <c r="AN75" i="227"/>
  <c r="AO75" i="227" s="1"/>
  <c r="AN80" i="227"/>
  <c r="AO80" i="227" s="1"/>
  <c r="AN96" i="227"/>
  <c r="AO96" i="227" s="1"/>
  <c r="AN13" i="227"/>
  <c r="AO13" i="227" s="1"/>
  <c r="AN26" i="227"/>
  <c r="AO26" i="227" s="1"/>
  <c r="AN33" i="227"/>
  <c r="AO33" i="227" s="1"/>
  <c r="AN60" i="227"/>
  <c r="AO60" i="227" s="1"/>
  <c r="AO72" i="227"/>
  <c r="AN84" i="227"/>
  <c r="AO84" i="227" s="1"/>
  <c r="AN94" i="227"/>
  <c r="AO94" i="227" s="1"/>
  <c r="AN16" i="227"/>
  <c r="AO16" i="227" s="1"/>
  <c r="AN19" i="227"/>
  <c r="AN42" i="227"/>
  <c r="AN50" i="227"/>
  <c r="AO50" i="227" s="1"/>
  <c r="AN58" i="227"/>
  <c r="AO58" i="227" s="1"/>
  <c r="AN64" i="227"/>
  <c r="AO64" i="227" s="1"/>
  <c r="AN92" i="227"/>
  <c r="AO92" i="227" s="1"/>
  <c r="AN15" i="227"/>
  <c r="AO15" i="227" s="1"/>
  <c r="AN22" i="227"/>
  <c r="AO22" i="227" s="1"/>
  <c r="AN56" i="227"/>
  <c r="AO56" i="227" s="1"/>
  <c r="AN67" i="227"/>
  <c r="AO67" i="227" s="1"/>
  <c r="AN70" i="227"/>
  <c r="AO70" i="227" s="1"/>
  <c r="AN87" i="227"/>
  <c r="AO87" i="227" s="1"/>
  <c r="AN10" i="227"/>
  <c r="AN52" i="227"/>
  <c r="AO52" i="227" s="1"/>
  <c r="AN27" i="227"/>
  <c r="AO27" i="227" s="1"/>
  <c r="AN29" i="227"/>
  <c r="AO29" i="227" s="1"/>
  <c r="AN31" i="227"/>
  <c r="AO31" i="227" s="1"/>
  <c r="AN69" i="227"/>
  <c r="AO69" i="227" s="1"/>
  <c r="AN76" i="227"/>
  <c r="AN77" i="227"/>
  <c r="AO77" i="227" s="1"/>
  <c r="AN25" i="227"/>
  <c r="AO25" i="227" s="1"/>
  <c r="AN32" i="227"/>
  <c r="AO32" i="227" s="1"/>
  <c r="AN36" i="227"/>
  <c r="AO36" i="227" s="1"/>
  <c r="AO76" i="227"/>
  <c r="AN85" i="227"/>
  <c r="AO85" i="227" s="1"/>
  <c r="AN86" i="227"/>
  <c r="AO86" i="227" s="1"/>
  <c r="AN90" i="227"/>
  <c r="AO90" i="227" s="1"/>
  <c r="AO19" i="227"/>
  <c r="AN21" i="227"/>
  <c r="AN24" i="227"/>
  <c r="AO24" i="227" s="1"/>
  <c r="AN39" i="227"/>
  <c r="AN9" i="227"/>
  <c r="AO9" i="227" s="1"/>
  <c r="AN11" i="227"/>
  <c r="AO11" i="227" s="1"/>
  <c r="AN46" i="227"/>
  <c r="AO46" i="227" s="1"/>
  <c r="AN54" i="227"/>
  <c r="AO54" i="227" s="1"/>
  <c r="AN65" i="227"/>
  <c r="AO65" i="227" s="1"/>
  <c r="AN66" i="227"/>
  <c r="AO66" i="227" s="1"/>
  <c r="AO39" i="227"/>
  <c r="AN62" i="227"/>
  <c r="AO62" i="227" s="1"/>
  <c r="AN63" i="227"/>
  <c r="AO63" i="227" s="1"/>
  <c r="AO79" i="227"/>
  <c r="AN97" i="227"/>
  <c r="AO97" i="227" s="1"/>
  <c r="AN61" i="227"/>
  <c r="AO61" i="227" s="1"/>
  <c r="AN95" i="227"/>
  <c r="AO95" i="227" s="1"/>
  <c r="AN20" i="227"/>
  <c r="AO20" i="227" s="1"/>
  <c r="AN49" i="227"/>
  <c r="AO49" i="227" s="1"/>
  <c r="AO42" i="227"/>
  <c r="AN44" i="227"/>
  <c r="AO44" i="227" s="1"/>
  <c r="AN48" i="227"/>
  <c r="AO48" i="227" s="1"/>
  <c r="AN71" i="227"/>
  <c r="AO71" i="227" s="1"/>
  <c r="AN73" i="227"/>
  <c r="AO73" i="227" s="1"/>
  <c r="AN93" i="227"/>
  <c r="AO93" i="227" s="1"/>
  <c r="AN43" i="227"/>
  <c r="AN57" i="227"/>
  <c r="AO57" i="227" s="1"/>
  <c r="AN59" i="227"/>
  <c r="AO59" i="227" s="1"/>
  <c r="AN91" i="227"/>
  <c r="AO91" i="227" s="1"/>
  <c r="AN34" i="227"/>
  <c r="AO34" i="227" s="1"/>
  <c r="AN37" i="227"/>
  <c r="AO37" i="227" s="1"/>
  <c r="AN41" i="227"/>
  <c r="AO41" i="227" s="1"/>
  <c r="AO43" i="227"/>
  <c r="AN83" i="227"/>
  <c r="AO83" i="227" s="1"/>
  <c r="AN88" i="227"/>
  <c r="AO88" i="227" s="1"/>
  <c r="AN74" i="227"/>
  <c r="AO74" i="227" s="1"/>
  <c r="AN78" i="227"/>
  <c r="AO78" i="227" s="1"/>
  <c r="AN79" i="227"/>
  <c r="AN81" i="227"/>
  <c r="AO81" i="227" s="1"/>
  <c r="AN82" i="227"/>
  <c r="AO82" i="227" s="1"/>
  <c r="AN68" i="227"/>
  <c r="AO68" i="227" s="1"/>
  <c r="AN89" i="227"/>
  <c r="AO89" i="227" s="1"/>
  <c r="AN51" i="227"/>
  <c r="AO51" i="227" s="1"/>
  <c r="AH36" i="228"/>
  <c r="AI36" i="228" s="1"/>
  <c r="AH41" i="228"/>
  <c r="AH57" i="228"/>
  <c r="AH60" i="228"/>
  <c r="AI60" i="228" s="1"/>
  <c r="AH65" i="228"/>
  <c r="AI65" i="228" s="1"/>
  <c r="AH72" i="228"/>
  <c r="AI72" i="228" s="1"/>
  <c r="AH77" i="228"/>
  <c r="AI77" i="228" s="1"/>
  <c r="AI83" i="228"/>
  <c r="AH86" i="228"/>
  <c r="AI86" i="228" s="1"/>
  <c r="AH89" i="228"/>
  <c r="AI89" i="228" s="1"/>
  <c r="AH8" i="228"/>
  <c r="AI8" i="228" s="1"/>
  <c r="AH22" i="228"/>
  <c r="AI22" i="228" s="1"/>
  <c r="AH29" i="228"/>
  <c r="AI29" i="228" s="1"/>
  <c r="AH33" i="228"/>
  <c r="AI33" i="228" s="1"/>
  <c r="AI41" i="228"/>
  <c r="AH46" i="228"/>
  <c r="AI57" i="228"/>
  <c r="AH67" i="228"/>
  <c r="AI67" i="228" s="1"/>
  <c r="AH81" i="228"/>
  <c r="AI81" i="228" s="1"/>
  <c r="AH85" i="228"/>
  <c r="AI85" i="228" s="1"/>
  <c r="AH96" i="228"/>
  <c r="AI96" i="228" s="1"/>
  <c r="AH11" i="228"/>
  <c r="AI11" i="228" s="1"/>
  <c r="AH17" i="228"/>
  <c r="AI17" i="228" s="1"/>
  <c r="AH20" i="228"/>
  <c r="AH30" i="228"/>
  <c r="AI30" i="228" s="1"/>
  <c r="AH34" i="228"/>
  <c r="AI34" i="228" s="1"/>
  <c r="AH35" i="228"/>
  <c r="AI35" i="228" s="1"/>
  <c r="AH43" i="228"/>
  <c r="AI43" i="228" s="1"/>
  <c r="AI46" i="228"/>
  <c r="AH49" i="228"/>
  <c r="AI49" i="228" s="1"/>
  <c r="AH52" i="228"/>
  <c r="AI52" i="228" s="1"/>
  <c r="AH54" i="228"/>
  <c r="AI54" i="228" s="1"/>
  <c r="AH59" i="228"/>
  <c r="AI59" i="228" s="1"/>
  <c r="AH63" i="228"/>
  <c r="AI63" i="228" s="1"/>
  <c r="AH69" i="228"/>
  <c r="AI69" i="228" s="1"/>
  <c r="AH10" i="228"/>
  <c r="AI10" i="228" s="1"/>
  <c r="AH25" i="228"/>
  <c r="AI25" i="228" s="1"/>
  <c r="AH27" i="228"/>
  <c r="AI27" i="228" s="1"/>
  <c r="AH62" i="228"/>
  <c r="AI62" i="228" s="1"/>
  <c r="AH74" i="228"/>
  <c r="AI74" i="228" s="1"/>
  <c r="AH83" i="228"/>
  <c r="AH88" i="228"/>
  <c r="AI88" i="228" s="1"/>
  <c r="AH91" i="228"/>
  <c r="AI91" i="228" s="1"/>
  <c r="AH16" i="228"/>
  <c r="AI16" i="228" s="1"/>
  <c r="AH39" i="228"/>
  <c r="AI39" i="228" s="1"/>
  <c r="AH66" i="228"/>
  <c r="AI66" i="228" s="1"/>
  <c r="AH23" i="228"/>
  <c r="AI23" i="228" s="1"/>
  <c r="AH45" i="228"/>
  <c r="AI45" i="228" s="1"/>
  <c r="AH50" i="228"/>
  <c r="AI50" i="228" s="1"/>
  <c r="AH75" i="228"/>
  <c r="AI75" i="228" s="1"/>
  <c r="AH79" i="228"/>
  <c r="AI79" i="228" s="1"/>
  <c r="AH80" i="228"/>
  <c r="AH82" i="228"/>
  <c r="AI82" i="228" s="1"/>
  <c r="AH97" i="228"/>
  <c r="AI97" i="228" s="1"/>
  <c r="AH40" i="228"/>
  <c r="AI40" i="228" s="1"/>
  <c r="AI80" i="228"/>
  <c r="AH15" i="228"/>
  <c r="AI15" i="228" s="1"/>
  <c r="AI26" i="228"/>
  <c r="AH38" i="228"/>
  <c r="AI38" i="228" s="1"/>
  <c r="AH44" i="228"/>
  <c r="AI44" i="228" s="1"/>
  <c r="AH61" i="228"/>
  <c r="AI61" i="228" s="1"/>
  <c r="AH64" i="228"/>
  <c r="AI64" i="228" s="1"/>
  <c r="AH73" i="228"/>
  <c r="AI73" i="228" s="1"/>
  <c r="AH78" i="228"/>
  <c r="AI78" i="228" s="1"/>
  <c r="AH9" i="228"/>
  <c r="AI9" i="228" s="1"/>
  <c r="AH12" i="228"/>
  <c r="AH18" i="228"/>
  <c r="AI12" i="228"/>
  <c r="AI18" i="228"/>
  <c r="AH19" i="228"/>
  <c r="AI19" i="228" s="1"/>
  <c r="AH26" i="228"/>
  <c r="AH28" i="228"/>
  <c r="AI28" i="228" s="1"/>
  <c r="AH42" i="228"/>
  <c r="AI42" i="228" s="1"/>
  <c r="AH51" i="228"/>
  <c r="AI51" i="228" s="1"/>
  <c r="AH71" i="228"/>
  <c r="AI71" i="228" s="1"/>
  <c r="AH93" i="228"/>
  <c r="AI93" i="228" s="1"/>
  <c r="AH94" i="228"/>
  <c r="AI94" i="228" s="1"/>
  <c r="AH37" i="228"/>
  <c r="AI37" i="228" s="1"/>
  <c r="AH58" i="228"/>
  <c r="AI58" i="228" s="1"/>
  <c r="AH68" i="228"/>
  <c r="AI68" i="228" s="1"/>
  <c r="AH70" i="228"/>
  <c r="AI70" i="228" s="1"/>
  <c r="AH92" i="228"/>
  <c r="AI92" i="228" s="1"/>
  <c r="AH14" i="228"/>
  <c r="AI14" i="228" s="1"/>
  <c r="AH56" i="228"/>
  <c r="AI56" i="228" s="1"/>
  <c r="AH76" i="228"/>
  <c r="AI76" i="228" s="1"/>
  <c r="AH87" i="228"/>
  <c r="AI87" i="228" s="1"/>
  <c r="AH21" i="228"/>
  <c r="AI21" i="228" s="1"/>
  <c r="AH55" i="228"/>
  <c r="AI55" i="228" s="1"/>
  <c r="AH13" i="228"/>
  <c r="AI13" i="228" s="1"/>
  <c r="AI20" i="228"/>
  <c r="AH53" i="228"/>
  <c r="AI53" i="228" s="1"/>
  <c r="AH95" i="228"/>
  <c r="AI95" i="228" s="1"/>
  <c r="AH24" i="228"/>
  <c r="AI24" i="228" s="1"/>
  <c r="AH31" i="228"/>
  <c r="AI31" i="228" s="1"/>
  <c r="AH47" i="228"/>
  <c r="AI47" i="228" s="1"/>
  <c r="AH90" i="228"/>
  <c r="AI90" i="228" s="1"/>
  <c r="AH32" i="228"/>
  <c r="AI32" i="228" s="1"/>
  <c r="AH48" i="228"/>
  <c r="AI48" i="228" s="1"/>
  <c r="AH84" i="228"/>
  <c r="AI84" i="228" s="1"/>
  <c r="AN10" i="209"/>
  <c r="AO10" i="209" s="1"/>
  <c r="AN22" i="209"/>
  <c r="AN29" i="209"/>
  <c r="AO29" i="209" s="1"/>
  <c r="AN34" i="209"/>
  <c r="AO34" i="209" s="1"/>
  <c r="AN49" i="209"/>
  <c r="AN59" i="209"/>
  <c r="AO59" i="209" s="1"/>
  <c r="AN62" i="209"/>
  <c r="AO62" i="209" s="1"/>
  <c r="AN64" i="209"/>
  <c r="AO64" i="209" s="1"/>
  <c r="AN70" i="209"/>
  <c r="AO70" i="209" s="1"/>
  <c r="AN85" i="209"/>
  <c r="AN86" i="209"/>
  <c r="AO86" i="209" s="1"/>
  <c r="AN88" i="209"/>
  <c r="AN18" i="209"/>
  <c r="AO18" i="209" s="1"/>
  <c r="AO22" i="209"/>
  <c r="AN38" i="209"/>
  <c r="AO38" i="209" s="1"/>
  <c r="AN41" i="209"/>
  <c r="AO8" i="209"/>
  <c r="AN30" i="209"/>
  <c r="AN13" i="209"/>
  <c r="AO13" i="209" s="1"/>
  <c r="AN14" i="209"/>
  <c r="AO14" i="209" s="1"/>
  <c r="AN31" i="209"/>
  <c r="AN39" i="209"/>
  <c r="AO39" i="209" s="1"/>
  <c r="AO41" i="209"/>
  <c r="AN53" i="209"/>
  <c r="AO53" i="209" s="1"/>
  <c r="AN57" i="209"/>
  <c r="AN27" i="209"/>
  <c r="AO31" i="209"/>
  <c r="AN36" i="209"/>
  <c r="AO36" i="209" s="1"/>
  <c r="AN37" i="209"/>
  <c r="AO37" i="209" s="1"/>
  <c r="AO57" i="209"/>
  <c r="AN63" i="209"/>
  <c r="AN72" i="209"/>
  <c r="AO72" i="209" s="1"/>
  <c r="AN76" i="209"/>
  <c r="AO76" i="209" s="1"/>
  <c r="AN89" i="209"/>
  <c r="AO27" i="209"/>
  <c r="AN32" i="209"/>
  <c r="AO32" i="209" s="1"/>
  <c r="AN55" i="209"/>
  <c r="AO55" i="209" s="1"/>
  <c r="AO63" i="209"/>
  <c r="AN67" i="209"/>
  <c r="AO67" i="209" s="1"/>
  <c r="AN78" i="209"/>
  <c r="AO78" i="209" s="1"/>
  <c r="AN80" i="209"/>
  <c r="AO80" i="209" s="1"/>
  <c r="AO89" i="209"/>
  <c r="AN93" i="209"/>
  <c r="AN11" i="209"/>
  <c r="AO11" i="209" s="1"/>
  <c r="AN8" i="209"/>
  <c r="AN12" i="209"/>
  <c r="AO12" i="209" s="1"/>
  <c r="AN19" i="209"/>
  <c r="AO19" i="209" s="1"/>
  <c r="AN26" i="209"/>
  <c r="AO26" i="209" s="1"/>
  <c r="AN46" i="209"/>
  <c r="AO46" i="209" s="1"/>
  <c r="AN48" i="209"/>
  <c r="AO48" i="209" s="1"/>
  <c r="AN94" i="209"/>
  <c r="AO94" i="209" s="1"/>
  <c r="AN9" i="209"/>
  <c r="AO9" i="209" s="1"/>
  <c r="AN16" i="209"/>
  <c r="AO16" i="209" s="1"/>
  <c r="AN24" i="209"/>
  <c r="AO24" i="209" s="1"/>
  <c r="AN28" i="209"/>
  <c r="AO28" i="209" s="1"/>
  <c r="AN33" i="209"/>
  <c r="AO33" i="209" s="1"/>
  <c r="AN54" i="209"/>
  <c r="AO54" i="209" s="1"/>
  <c r="AN68" i="209"/>
  <c r="AO68" i="209" s="1"/>
  <c r="AN74" i="209"/>
  <c r="AO74" i="209" s="1"/>
  <c r="AN84" i="209"/>
  <c r="AO84" i="209" s="1"/>
  <c r="AN87" i="209"/>
  <c r="AN90" i="209"/>
  <c r="AO90" i="209" s="1"/>
  <c r="AN92" i="209"/>
  <c r="AO92" i="209" s="1"/>
  <c r="AN21" i="209"/>
  <c r="AN75" i="209"/>
  <c r="AN81" i="209"/>
  <c r="AN82" i="209"/>
  <c r="AO82" i="209" s="1"/>
  <c r="AO88" i="209"/>
  <c r="AN20" i="209"/>
  <c r="AO20" i="209" s="1"/>
  <c r="AO21" i="209"/>
  <c r="AO87" i="209"/>
  <c r="AO96" i="209"/>
  <c r="AO30" i="209"/>
  <c r="AN25" i="209"/>
  <c r="AN45" i="209"/>
  <c r="AN47" i="209"/>
  <c r="AO47" i="209" s="1"/>
  <c r="AO49" i="209"/>
  <c r="AN77" i="209"/>
  <c r="AN91" i="209"/>
  <c r="AO91" i="209" s="1"/>
  <c r="AN15" i="209"/>
  <c r="AO15" i="209" s="1"/>
  <c r="AN42" i="209"/>
  <c r="AO42" i="209" s="1"/>
  <c r="AN69" i="209"/>
  <c r="AO69" i="209" s="1"/>
  <c r="AN23" i="209"/>
  <c r="AO23" i="209" s="1"/>
  <c r="AN40" i="209"/>
  <c r="AO40" i="209" s="1"/>
  <c r="AN71" i="209"/>
  <c r="AO71" i="209" s="1"/>
  <c r="AO85" i="209"/>
  <c r="AN56" i="209"/>
  <c r="AO56" i="209" s="1"/>
  <c r="AN60" i="209"/>
  <c r="AO60" i="209" s="1"/>
  <c r="AN66" i="209"/>
  <c r="AO66" i="209" s="1"/>
  <c r="AN83" i="209"/>
  <c r="AO83" i="209" s="1"/>
  <c r="AN97" i="209"/>
  <c r="AO97" i="209" s="1"/>
  <c r="AN17" i="209"/>
  <c r="AO17" i="209" s="1"/>
  <c r="AO25" i="209"/>
  <c r="AO45" i="209"/>
  <c r="AN52" i="209"/>
  <c r="AO52" i="209" s="1"/>
  <c r="AO77" i="209"/>
  <c r="AN65" i="209"/>
  <c r="AO65" i="209" s="1"/>
  <c r="AN73" i="209"/>
  <c r="AO73" i="209" s="1"/>
  <c r="AN96" i="209"/>
  <c r="AO81" i="209"/>
  <c r="AN95" i="209"/>
  <c r="AO95" i="209" s="1"/>
  <c r="AN44" i="209"/>
  <c r="AO44" i="209" s="1"/>
  <c r="AN58" i="209"/>
  <c r="AO58" i="209" s="1"/>
  <c r="AN61" i="209"/>
  <c r="AO61" i="209" s="1"/>
  <c r="AO75" i="209"/>
  <c r="AN43" i="209"/>
  <c r="AO43" i="209" s="1"/>
  <c r="AN51" i="209"/>
  <c r="AO51" i="209" s="1"/>
  <c r="AN50" i="209"/>
  <c r="AO50" i="209" s="1"/>
  <c r="AO93" i="209"/>
  <c r="AN35" i="209"/>
  <c r="AO35" i="209" s="1"/>
  <c r="AN79" i="209"/>
  <c r="AO79" i="209" s="1"/>
  <c r="AH20" i="210"/>
  <c r="AH13" i="210"/>
  <c r="AI13" i="210" s="1"/>
  <c r="AH15" i="210"/>
  <c r="AI15" i="210" s="1"/>
  <c r="AH26" i="210"/>
  <c r="AI26" i="210" s="1"/>
  <c r="AH31" i="210"/>
  <c r="AI31" i="210" s="1"/>
  <c r="AH24" i="210"/>
  <c r="AI24" i="210" s="1"/>
  <c r="AH30" i="210"/>
  <c r="AI30" i="210" s="1"/>
  <c r="AH43" i="210"/>
  <c r="AI43" i="210" s="1"/>
  <c r="AH48" i="210"/>
  <c r="AI48" i="210" s="1"/>
  <c r="AH67" i="210"/>
  <c r="AH81" i="210"/>
  <c r="AI81" i="210" s="1"/>
  <c r="AH86" i="210"/>
  <c r="AI86" i="210" s="1"/>
  <c r="AH96" i="210"/>
  <c r="AH9" i="210"/>
  <c r="AI9" i="210" s="1"/>
  <c r="AH10" i="210"/>
  <c r="AI10" i="210" s="1"/>
  <c r="AH37" i="210"/>
  <c r="AI37" i="210" s="1"/>
  <c r="AH39" i="210"/>
  <c r="AH42" i="210"/>
  <c r="AH53" i="210"/>
  <c r="AH64" i="210"/>
  <c r="AI64" i="210" s="1"/>
  <c r="AI67" i="210"/>
  <c r="AH71" i="210"/>
  <c r="AI71" i="210" s="1"/>
  <c r="AI96" i="210"/>
  <c r="AH22" i="210"/>
  <c r="AI22" i="210" s="1"/>
  <c r="AH36" i="210"/>
  <c r="AH40" i="210"/>
  <c r="AI40" i="210" s="1"/>
  <c r="AH44" i="210"/>
  <c r="AI44" i="210" s="1"/>
  <c r="AH49" i="210"/>
  <c r="AI49" i="210" s="1"/>
  <c r="AH58" i="210"/>
  <c r="AH62" i="210"/>
  <c r="AI62" i="210" s="1"/>
  <c r="AI68" i="210"/>
  <c r="AH73" i="210"/>
  <c r="AI73" i="210" s="1"/>
  <c r="AH77" i="210"/>
  <c r="AI77" i="210" s="1"/>
  <c r="AH84" i="210"/>
  <c r="AI84" i="210" s="1"/>
  <c r="AH16" i="210"/>
  <c r="AI16" i="210" s="1"/>
  <c r="AH17" i="210"/>
  <c r="AI17" i="210" s="1"/>
  <c r="AH18" i="210"/>
  <c r="AI18" i="210" s="1"/>
  <c r="AH34" i="210"/>
  <c r="AI34" i="210" s="1"/>
  <c r="AH51" i="210"/>
  <c r="AH63" i="210"/>
  <c r="AI63" i="210" s="1"/>
  <c r="AH70" i="210"/>
  <c r="AI70" i="210" s="1"/>
  <c r="AH83" i="210"/>
  <c r="AH23" i="210"/>
  <c r="AI23" i="210" s="1"/>
  <c r="AH27" i="210"/>
  <c r="AI27" i="210" s="1"/>
  <c r="AH28" i="210"/>
  <c r="AI51" i="210"/>
  <c r="AH55" i="210"/>
  <c r="AI55" i="210" s="1"/>
  <c r="AH68" i="210"/>
  <c r="AI83" i="210"/>
  <c r="AH88" i="210"/>
  <c r="AI88" i="210" s="1"/>
  <c r="AH12" i="210"/>
  <c r="AI12" i="210" s="1"/>
  <c r="AH14" i="210"/>
  <c r="AI14" i="210" s="1"/>
  <c r="AI28" i="210"/>
  <c r="AH29" i="210"/>
  <c r="AI29" i="210" s="1"/>
  <c r="AH35" i="210"/>
  <c r="AI35" i="210" s="1"/>
  <c r="AI36" i="210"/>
  <c r="AH41" i="210"/>
  <c r="AI41" i="210" s="1"/>
  <c r="AI58" i="210"/>
  <c r="AH60" i="210"/>
  <c r="AI60" i="210" s="1"/>
  <c r="AH79" i="210"/>
  <c r="AI79" i="210" s="1"/>
  <c r="AH92" i="210"/>
  <c r="AI92" i="210" s="1"/>
  <c r="AI20" i="210"/>
  <c r="AH32" i="210"/>
  <c r="AI32" i="210" s="1"/>
  <c r="AH38" i="210"/>
  <c r="AI38" i="210" s="1"/>
  <c r="AH46" i="210"/>
  <c r="AI46" i="210" s="1"/>
  <c r="AI53" i="210"/>
  <c r="AH56" i="210"/>
  <c r="AI56" i="210" s="1"/>
  <c r="AH66" i="210"/>
  <c r="AI66" i="210" s="1"/>
  <c r="AH82" i="210"/>
  <c r="AI82" i="210" s="1"/>
  <c r="AH33" i="210"/>
  <c r="AI33" i="210" s="1"/>
  <c r="AI39" i="210"/>
  <c r="AH47" i="210"/>
  <c r="AI47" i="210" s="1"/>
  <c r="AH57" i="210"/>
  <c r="AI57" i="210" s="1"/>
  <c r="AH69" i="210"/>
  <c r="AI69" i="210" s="1"/>
  <c r="AH87" i="210"/>
  <c r="AI87" i="210" s="1"/>
  <c r="AH19" i="210"/>
  <c r="AI19" i="210" s="1"/>
  <c r="AH25" i="210"/>
  <c r="AI25" i="210" s="1"/>
  <c r="AH54" i="210"/>
  <c r="AI54" i="210" s="1"/>
  <c r="AH75" i="210"/>
  <c r="AI75" i="210" s="1"/>
  <c r="AH78" i="210"/>
  <c r="AI78" i="210" s="1"/>
  <c r="AH91" i="210"/>
  <c r="AI91" i="210" s="1"/>
  <c r="AH95" i="210"/>
  <c r="AI95" i="210" s="1"/>
  <c r="AH89" i="210"/>
  <c r="AI89" i="210" s="1"/>
  <c r="AH52" i="210"/>
  <c r="AI52" i="210" s="1"/>
  <c r="AH61" i="210"/>
  <c r="AI61" i="210" s="1"/>
  <c r="AH65" i="210"/>
  <c r="AI65" i="210" s="1"/>
  <c r="AH74" i="210"/>
  <c r="AI74" i="210" s="1"/>
  <c r="AH85" i="210"/>
  <c r="AI85" i="210" s="1"/>
  <c r="AH8" i="210"/>
  <c r="AI8" i="210" s="1"/>
  <c r="AH11" i="210"/>
  <c r="AI11" i="210" s="1"/>
  <c r="AI42" i="210"/>
  <c r="AH59" i="210"/>
  <c r="AI59" i="210" s="1"/>
  <c r="AH72" i="210"/>
  <c r="AI72" i="210" s="1"/>
  <c r="AH76" i="210"/>
  <c r="AI76" i="210" s="1"/>
  <c r="AH80" i="210"/>
  <c r="AI80" i="210" s="1"/>
  <c r="AH97" i="210"/>
  <c r="AI97" i="210" s="1"/>
  <c r="AH90" i="210"/>
  <c r="AI90" i="210" s="1"/>
  <c r="AH21" i="210"/>
  <c r="AI21" i="210" s="1"/>
  <c r="AH45" i="210"/>
  <c r="AI45" i="210" s="1"/>
  <c r="AH93" i="210"/>
  <c r="AI93" i="210" s="1"/>
  <c r="AH50" i="210"/>
  <c r="AI50" i="210" s="1"/>
  <c r="AH94" i="210"/>
  <c r="AI94" i="210" s="1"/>
  <c r="AN29" i="207"/>
  <c r="AO31" i="207"/>
  <c r="AN32" i="207"/>
  <c r="AN37" i="207"/>
  <c r="AO37" i="207" s="1"/>
  <c r="AN42" i="207"/>
  <c r="AO42" i="207" s="1"/>
  <c r="AO43" i="207"/>
  <c r="AO45" i="207"/>
  <c r="AN63" i="207"/>
  <c r="AO63" i="207" s="1"/>
  <c r="AN69" i="207"/>
  <c r="AO69" i="207" s="1"/>
  <c r="AN87" i="207"/>
  <c r="AO87" i="207" s="1"/>
  <c r="AN10" i="207"/>
  <c r="AO10" i="207" s="1"/>
  <c r="AN18" i="207"/>
  <c r="AO18" i="207" s="1"/>
  <c r="AN22" i="207"/>
  <c r="AN28" i="207"/>
  <c r="AO28" i="207" s="1"/>
  <c r="AO29" i="207"/>
  <c r="AO32" i="207"/>
  <c r="AN49" i="207"/>
  <c r="AO49" i="207" s="1"/>
  <c r="AN53" i="207"/>
  <c r="AO53" i="207" s="1"/>
  <c r="AN66" i="207"/>
  <c r="AO66" i="207" s="1"/>
  <c r="AN73" i="207"/>
  <c r="AO73" i="207" s="1"/>
  <c r="AN76" i="207"/>
  <c r="AN90" i="207"/>
  <c r="AO90" i="207" s="1"/>
  <c r="AN91" i="207"/>
  <c r="AO91" i="207" s="1"/>
  <c r="AN92" i="207"/>
  <c r="AO92" i="207" s="1"/>
  <c r="AN96" i="207"/>
  <c r="AO96" i="207" s="1"/>
  <c r="AN98" i="207"/>
  <c r="AO98" i="207" s="1"/>
  <c r="AN30" i="207"/>
  <c r="AN33" i="207"/>
  <c r="AN34" i="207"/>
  <c r="AO34" i="207" s="1"/>
  <c r="AN50" i="207"/>
  <c r="AN54" i="207"/>
  <c r="AO54" i="207" s="1"/>
  <c r="AN77" i="207"/>
  <c r="AO77" i="207" s="1"/>
  <c r="AN83" i="207"/>
  <c r="AO83" i="207" s="1"/>
  <c r="AN84" i="207"/>
  <c r="AO84" i="207" s="1"/>
  <c r="AO93" i="207"/>
  <c r="AN55" i="207"/>
  <c r="AN95" i="207"/>
  <c r="AN11" i="207"/>
  <c r="AO11" i="207" s="1"/>
  <c r="AN15" i="207"/>
  <c r="AO15" i="207" s="1"/>
  <c r="AN47" i="207"/>
  <c r="AO50" i="207"/>
  <c r="AN58" i="207"/>
  <c r="AO58" i="207" s="1"/>
  <c r="AN81" i="207"/>
  <c r="AO81" i="207" s="1"/>
  <c r="AN85" i="207"/>
  <c r="AO85" i="207" s="1"/>
  <c r="AN88" i="207"/>
  <c r="AN20" i="207"/>
  <c r="AO20" i="207" s="1"/>
  <c r="AN39" i="207"/>
  <c r="AO39" i="207" s="1"/>
  <c r="AN52" i="207"/>
  <c r="AO52" i="207" s="1"/>
  <c r="AN62" i="207"/>
  <c r="AO62" i="207" s="1"/>
  <c r="AN17" i="207"/>
  <c r="AO17" i="207" s="1"/>
  <c r="AN41" i="207"/>
  <c r="AO41" i="207" s="1"/>
  <c r="AN44" i="207"/>
  <c r="AO44" i="207" s="1"/>
  <c r="AN46" i="207"/>
  <c r="AO46" i="207" s="1"/>
  <c r="AN57" i="207"/>
  <c r="AO57" i="207" s="1"/>
  <c r="AN65" i="207"/>
  <c r="AO65" i="207" s="1"/>
  <c r="AN68" i="207"/>
  <c r="AO68" i="207" s="1"/>
  <c r="AN80" i="207"/>
  <c r="AO80" i="207" s="1"/>
  <c r="AN14" i="207"/>
  <c r="AO14" i="207" s="1"/>
  <c r="AN24" i="207"/>
  <c r="AO24" i="207" s="1"/>
  <c r="AN25" i="207"/>
  <c r="AO25" i="207" s="1"/>
  <c r="AN26" i="207"/>
  <c r="AO26" i="207" s="1"/>
  <c r="AN35" i="207"/>
  <c r="AO35" i="207" s="1"/>
  <c r="AN38" i="207"/>
  <c r="AO38" i="207" s="1"/>
  <c r="AN43" i="207"/>
  <c r="AN45" i="207"/>
  <c r="AN48" i="207"/>
  <c r="AO48" i="207" s="1"/>
  <c r="AN82" i="207"/>
  <c r="AN12" i="207"/>
  <c r="AO12" i="207" s="1"/>
  <c r="AN16" i="207"/>
  <c r="AO16" i="207" s="1"/>
  <c r="AO22" i="207"/>
  <c r="AN31" i="207"/>
  <c r="AN64" i="207"/>
  <c r="AO82" i="207"/>
  <c r="AN36" i="207"/>
  <c r="AO36" i="207" s="1"/>
  <c r="AO64" i="207"/>
  <c r="AN13" i="207"/>
  <c r="AO13" i="207" s="1"/>
  <c r="AO33" i="207"/>
  <c r="AN40" i="207"/>
  <c r="AO40" i="207"/>
  <c r="AN19" i="207"/>
  <c r="AO19" i="207" s="1"/>
  <c r="AO27" i="207"/>
  <c r="AO30" i="207"/>
  <c r="AO47" i="207"/>
  <c r="AN51" i="207"/>
  <c r="AO51" i="207" s="1"/>
  <c r="AN67" i="207"/>
  <c r="AO67" i="207" s="1"/>
  <c r="AO95" i="207"/>
  <c r="AN56" i="207"/>
  <c r="AO56" i="207" s="1"/>
  <c r="AN61" i="207"/>
  <c r="AO61" i="207" s="1"/>
  <c r="AN71" i="207"/>
  <c r="AO71" i="207" s="1"/>
  <c r="AN72" i="207"/>
  <c r="AO72" i="207" s="1"/>
  <c r="AN94" i="207"/>
  <c r="AO94" i="207" s="1"/>
  <c r="AN8" i="207"/>
  <c r="AO8" i="207" s="1"/>
  <c r="AO55" i="207"/>
  <c r="AN74" i="207"/>
  <c r="AO74" i="207" s="1"/>
  <c r="AN89" i="207"/>
  <c r="AO89" i="207" s="1"/>
  <c r="AN93" i="207"/>
  <c r="AN78" i="207"/>
  <c r="AO78" i="207" s="1"/>
  <c r="AN79" i="207"/>
  <c r="AO79" i="207" s="1"/>
  <c r="AO88" i="207"/>
  <c r="AN60" i="207"/>
  <c r="AO60" i="207" s="1"/>
  <c r="AN70" i="207"/>
  <c r="AO70" i="207" s="1"/>
  <c r="AN97" i="207"/>
  <c r="AO97" i="207" s="1"/>
  <c r="AN21" i="207"/>
  <c r="AO21" i="207" s="1"/>
  <c r="AN23" i="207"/>
  <c r="AO23" i="207" s="1"/>
  <c r="AN27" i="207"/>
  <c r="AN59" i="207"/>
  <c r="AO59" i="207" s="1"/>
  <c r="AN75" i="207"/>
  <c r="AO75" i="207" s="1"/>
  <c r="AO76" i="207"/>
  <c r="AN86" i="207"/>
  <c r="AO86" i="207" s="1"/>
  <c r="AN9" i="207"/>
  <c r="AO9" i="207" s="1"/>
  <c r="AH19" i="208"/>
  <c r="AI19" i="208" s="1"/>
  <c r="AH22" i="208"/>
  <c r="AI22" i="208" s="1"/>
  <c r="AH12" i="208"/>
  <c r="AI12" i="208" s="1"/>
  <c r="AH15" i="208"/>
  <c r="AI15" i="208" s="1"/>
  <c r="AH17" i="208"/>
  <c r="AI17" i="208" s="1"/>
  <c r="AH11" i="208"/>
  <c r="AI11" i="208" s="1"/>
  <c r="AH16" i="208"/>
  <c r="AI16" i="208" s="1"/>
  <c r="AH14" i="208"/>
  <c r="AI14" i="208" s="1"/>
  <c r="AH20" i="208"/>
  <c r="AH18" i="208"/>
  <c r="AI18" i="208" s="1"/>
  <c r="AH9" i="208"/>
  <c r="AI9" i="208" s="1"/>
  <c r="AH40" i="208"/>
  <c r="AH46" i="208"/>
  <c r="AI46" i="208" s="1"/>
  <c r="AH50" i="208"/>
  <c r="AI50" i="208" s="1"/>
  <c r="AH58" i="208"/>
  <c r="AI58" i="208" s="1"/>
  <c r="AH65" i="208"/>
  <c r="AI65" i="208" s="1"/>
  <c r="AH67" i="208"/>
  <c r="AI67" i="208" s="1"/>
  <c r="AH77" i="208"/>
  <c r="AH86" i="208"/>
  <c r="AH97" i="208"/>
  <c r="AI97" i="208" s="1"/>
  <c r="AH21" i="208"/>
  <c r="AI21" i="208" s="1"/>
  <c r="AH28" i="208"/>
  <c r="AI28" i="208" s="1"/>
  <c r="AH34" i="208"/>
  <c r="AH39" i="208"/>
  <c r="AI39" i="208" s="1"/>
  <c r="AI40" i="208"/>
  <c r="AH43" i="208"/>
  <c r="AI43" i="208" s="1"/>
  <c r="AH52" i="208"/>
  <c r="AI52" i="208" s="1"/>
  <c r="AH66" i="208"/>
  <c r="AI66" i="208" s="1"/>
  <c r="AH70" i="208"/>
  <c r="AI70" i="208" s="1"/>
  <c r="AH71" i="208"/>
  <c r="AI71" i="208" s="1"/>
  <c r="AH74" i="208"/>
  <c r="AI74" i="208" s="1"/>
  <c r="AI77" i="208"/>
  <c r="AH81" i="208"/>
  <c r="AI81" i="208" s="1"/>
  <c r="AI86" i="208"/>
  <c r="AH8" i="208"/>
  <c r="AI8" i="208" s="1"/>
  <c r="AI20" i="208"/>
  <c r="AH23" i="208"/>
  <c r="AI23" i="208" s="1"/>
  <c r="AH56" i="208"/>
  <c r="AI56" i="208" s="1"/>
  <c r="AH59" i="208"/>
  <c r="AI59" i="208" s="1"/>
  <c r="AI68" i="208"/>
  <c r="AH72" i="208"/>
  <c r="AI72" i="208" s="1"/>
  <c r="AI79" i="208"/>
  <c r="AH82" i="208"/>
  <c r="AH83" i="208"/>
  <c r="AI83" i="208" s="1"/>
  <c r="AH90" i="208"/>
  <c r="AI90" i="208" s="1"/>
  <c r="AH10" i="208"/>
  <c r="AI10" i="208" s="1"/>
  <c r="AH24" i="208"/>
  <c r="AH32" i="208"/>
  <c r="AI32" i="208" s="1"/>
  <c r="AH41" i="208"/>
  <c r="AI41" i="208" s="1"/>
  <c r="AH44" i="208"/>
  <c r="AI44" i="208" s="1"/>
  <c r="AH55" i="208"/>
  <c r="AI55" i="208" s="1"/>
  <c r="AH78" i="208"/>
  <c r="AI78" i="208" s="1"/>
  <c r="AI82" i="208"/>
  <c r="AH94" i="208"/>
  <c r="AI94" i="208" s="1"/>
  <c r="AH37" i="208"/>
  <c r="AI37" i="208" s="1"/>
  <c r="AH49" i="208"/>
  <c r="AH62" i="208"/>
  <c r="AI62" i="208" s="1"/>
  <c r="AH63" i="208"/>
  <c r="AI63" i="208" s="1"/>
  <c r="AH95" i="208"/>
  <c r="AI95" i="208" s="1"/>
  <c r="AH13" i="208"/>
  <c r="AI13" i="208" s="1"/>
  <c r="AH38" i="208"/>
  <c r="AI38" i="208" s="1"/>
  <c r="AH42" i="208"/>
  <c r="AI42" i="208" s="1"/>
  <c r="AH51" i="208"/>
  <c r="AI51" i="208" s="1"/>
  <c r="AH68" i="208"/>
  <c r="AH92" i="208"/>
  <c r="AH31" i="208"/>
  <c r="AI31" i="208" s="1"/>
  <c r="AI45" i="208"/>
  <c r="AH60" i="208"/>
  <c r="AI60" i="208" s="1"/>
  <c r="AH69" i="208"/>
  <c r="AI69" i="208" s="1"/>
  <c r="AH73" i="208"/>
  <c r="AI73" i="208" s="1"/>
  <c r="AH79" i="208"/>
  <c r="AH87" i="208"/>
  <c r="AI87" i="208" s="1"/>
  <c r="AH35" i="208"/>
  <c r="AI35" i="208" s="1"/>
  <c r="AH75" i="208"/>
  <c r="AI75" i="208" s="1"/>
  <c r="AH85" i="208"/>
  <c r="AI85" i="208" s="1"/>
  <c r="AH89" i="208"/>
  <c r="AI89" i="208" s="1"/>
  <c r="AH29" i="208"/>
  <c r="AI29" i="208" s="1"/>
  <c r="AH36" i="208"/>
  <c r="AI36" i="208" s="1"/>
  <c r="AH48" i="208"/>
  <c r="AI48" i="208" s="1"/>
  <c r="AH76" i="208"/>
  <c r="AI76" i="208" s="1"/>
  <c r="AH91" i="208"/>
  <c r="AI91" i="208" s="1"/>
  <c r="AH27" i="208"/>
  <c r="AI27" i="208" s="1"/>
  <c r="AH54" i="208"/>
  <c r="AI54" i="208" s="1"/>
  <c r="AH84" i="208"/>
  <c r="AI84" i="208" s="1"/>
  <c r="AH93" i="208"/>
  <c r="AI93" i="208" s="1"/>
  <c r="AH30" i="208"/>
  <c r="AI30" i="208" s="1"/>
  <c r="AI49" i="208"/>
  <c r="AI92" i="208"/>
  <c r="AI34" i="208"/>
  <c r="AH53" i="208"/>
  <c r="AI53" i="208" s="1"/>
  <c r="AH88" i="208"/>
  <c r="AI88" i="208" s="1"/>
  <c r="AH26" i="208"/>
  <c r="AI26" i="208" s="1"/>
  <c r="AH57" i="208"/>
  <c r="AI57" i="208" s="1"/>
  <c r="AH64" i="208"/>
  <c r="AI64" i="208" s="1"/>
  <c r="AH47" i="208"/>
  <c r="AI47" i="208" s="1"/>
  <c r="AH98" i="208"/>
  <c r="AI98" i="208" s="1"/>
  <c r="AH61" i="208"/>
  <c r="AI61" i="208" s="1"/>
  <c r="AI24" i="208"/>
  <c r="AH45" i="208"/>
  <c r="AH80" i="208"/>
  <c r="AI80" i="208" s="1"/>
  <c r="AH33" i="208"/>
  <c r="AI33" i="208" s="1"/>
  <c r="AH25" i="208"/>
  <c r="AI25" i="208" s="1"/>
  <c r="AH96" i="208"/>
  <c r="AI96" i="208" s="1"/>
  <c r="AW13" i="208"/>
  <c r="AX13" i="208" s="1"/>
  <c r="AW23" i="208"/>
  <c r="AX23" i="208" s="1"/>
  <c r="AW8" i="208"/>
  <c r="AX8" i="208" s="1"/>
  <c r="AW21" i="208"/>
  <c r="AX21" i="208" s="1"/>
  <c r="AW12" i="208"/>
  <c r="AX12" i="208" s="1"/>
  <c r="AW15" i="208"/>
  <c r="AW17" i="208"/>
  <c r="AX17" i="208" s="1"/>
  <c r="AW16" i="208"/>
  <c r="AX16" i="208" s="1"/>
  <c r="AW18" i="208"/>
  <c r="AX18" i="208" s="1"/>
  <c r="AW19" i="208"/>
  <c r="AX19" i="208" s="1"/>
  <c r="AW14" i="208"/>
  <c r="AX14" i="208" s="1"/>
  <c r="AW22" i="208"/>
  <c r="AX22" i="208" s="1"/>
  <c r="AW10" i="208"/>
  <c r="AX10" i="208" s="1"/>
  <c r="AW30" i="208"/>
  <c r="AW31" i="208"/>
  <c r="AX31" i="208" s="1"/>
  <c r="AW33" i="208"/>
  <c r="AX33" i="208" s="1"/>
  <c r="AX43" i="208"/>
  <c r="AW80" i="208"/>
  <c r="AX80" i="208" s="1"/>
  <c r="AW85" i="208"/>
  <c r="AX85" i="208" s="1"/>
  <c r="AW92" i="208"/>
  <c r="AX92" i="208" s="1"/>
  <c r="AW25" i="208"/>
  <c r="AX25" i="208" s="1"/>
  <c r="AW27" i="208"/>
  <c r="AX27" i="208" s="1"/>
  <c r="AX30" i="208"/>
  <c r="AW36" i="208"/>
  <c r="AX36" i="208" s="1"/>
  <c r="AW38" i="208"/>
  <c r="AW45" i="208"/>
  <c r="AX45" i="208" s="1"/>
  <c r="AW51" i="208"/>
  <c r="AX51" i="208" s="1"/>
  <c r="AW54" i="208"/>
  <c r="AX54" i="208" s="1"/>
  <c r="AW64" i="208"/>
  <c r="AX64" i="208" s="1"/>
  <c r="AW69" i="208"/>
  <c r="AW96" i="208"/>
  <c r="AX96" i="208" s="1"/>
  <c r="AW20" i="208"/>
  <c r="AX20" i="208" s="1"/>
  <c r="AW11" i="208"/>
  <c r="AX11" i="208" s="1"/>
  <c r="AW26" i="208"/>
  <c r="AX26" i="208" s="1"/>
  <c r="AW37" i="208"/>
  <c r="AX37" i="208" s="1"/>
  <c r="AW40" i="208"/>
  <c r="AW50" i="208"/>
  <c r="AX50" i="208" s="1"/>
  <c r="AW58" i="208"/>
  <c r="AX58" i="208" s="1"/>
  <c r="AW61" i="208"/>
  <c r="AX61" i="208" s="1"/>
  <c r="AW62" i="208"/>
  <c r="AX62" i="208" s="1"/>
  <c r="AW75" i="208"/>
  <c r="AX75" i="208" s="1"/>
  <c r="AW78" i="208"/>
  <c r="AX78" i="208" s="1"/>
  <c r="AW87" i="208"/>
  <c r="AX87" i="208" s="1"/>
  <c r="AW93" i="208"/>
  <c r="AX93" i="208" s="1"/>
  <c r="AX15" i="208"/>
  <c r="AW28" i="208"/>
  <c r="AX28" i="208" s="1"/>
  <c r="AX40" i="208"/>
  <c r="AW52" i="208"/>
  <c r="AX52" i="208" s="1"/>
  <c r="AW66" i="208"/>
  <c r="AW67" i="208"/>
  <c r="AX67" i="208" s="1"/>
  <c r="AW71" i="208"/>
  <c r="AX71" i="208" s="1"/>
  <c r="AW74" i="208"/>
  <c r="AW77" i="208"/>
  <c r="AX77" i="208" s="1"/>
  <c r="AW81" i="208"/>
  <c r="AX81" i="208" s="1"/>
  <c r="AW24" i="208"/>
  <c r="AX24" i="208" s="1"/>
  <c r="AX69" i="208"/>
  <c r="AX74" i="208"/>
  <c r="AW84" i="208"/>
  <c r="AW97" i="208"/>
  <c r="AX97" i="208" s="1"/>
  <c r="AW34" i="208"/>
  <c r="AX34" i="208" s="1"/>
  <c r="AX35" i="208"/>
  <c r="AW47" i="208"/>
  <c r="AX47" i="208" s="1"/>
  <c r="AW48" i="208"/>
  <c r="AX48" i="208" s="1"/>
  <c r="AW9" i="208"/>
  <c r="AX9" i="208" s="1"/>
  <c r="AW56" i="208"/>
  <c r="AX56" i="208" s="1"/>
  <c r="AW53" i="208"/>
  <c r="AX53" i="208" s="1"/>
  <c r="AW59" i="208"/>
  <c r="AX59" i="208" s="1"/>
  <c r="AW60" i="208"/>
  <c r="AX60" i="208" s="1"/>
  <c r="AW73" i="208"/>
  <c r="AX73" i="208" s="1"/>
  <c r="AW79" i="208"/>
  <c r="AX79" i="208" s="1"/>
  <c r="AW46" i="208"/>
  <c r="AX46" i="208" s="1"/>
  <c r="AW65" i="208"/>
  <c r="AX65" i="208" s="1"/>
  <c r="AW88" i="208"/>
  <c r="AX88" i="208" s="1"/>
  <c r="AW35" i="208"/>
  <c r="AW41" i="208"/>
  <c r="AX41" i="208" s="1"/>
  <c r="AW86" i="208"/>
  <c r="AX86" i="208" s="1"/>
  <c r="AW90" i="208"/>
  <c r="AX90" i="208" s="1"/>
  <c r="AW95" i="208"/>
  <c r="AX95" i="208" s="1"/>
  <c r="AW39" i="208"/>
  <c r="AX39" i="208" s="1"/>
  <c r="AW76" i="208"/>
  <c r="AX76" i="208" s="1"/>
  <c r="AW32" i="208"/>
  <c r="AX32" i="208" s="1"/>
  <c r="AX38" i="208"/>
  <c r="AX66" i="208"/>
  <c r="AW44" i="208"/>
  <c r="AX44" i="208" s="1"/>
  <c r="AW72" i="208"/>
  <c r="AX72" i="208" s="1"/>
  <c r="AW89" i="208"/>
  <c r="AX89" i="208" s="1"/>
  <c r="AW94" i="208"/>
  <c r="AX94" i="208" s="1"/>
  <c r="AW49" i="208"/>
  <c r="AX49" i="208" s="1"/>
  <c r="AX84" i="208"/>
  <c r="AW43" i="208"/>
  <c r="AW70" i="208"/>
  <c r="AX70" i="208" s="1"/>
  <c r="AW83" i="208"/>
  <c r="AX83" i="208" s="1"/>
  <c r="AW29" i="208"/>
  <c r="AX29" i="208" s="1"/>
  <c r="AW42" i="208"/>
  <c r="AX42" i="208" s="1"/>
  <c r="AW57" i="208"/>
  <c r="AX57" i="208" s="1"/>
  <c r="AW91" i="208"/>
  <c r="AX91" i="208" s="1"/>
  <c r="AW55" i="208"/>
  <c r="AX55" i="208" s="1"/>
  <c r="AW68" i="208"/>
  <c r="AX68" i="208" s="1"/>
  <c r="AX98" i="208"/>
  <c r="AW63" i="208"/>
  <c r="AX63" i="208"/>
  <c r="AW98" i="208"/>
  <c r="AW82" i="208"/>
  <c r="AX82" i="208" s="1"/>
  <c r="AQ15" i="209"/>
  <c r="AR15" i="209" s="1"/>
  <c r="AQ24" i="209"/>
  <c r="AR24" i="209" s="1"/>
  <c r="AQ36" i="209"/>
  <c r="AR36" i="209" s="1"/>
  <c r="AQ71" i="209"/>
  <c r="AR71" i="209" s="1"/>
  <c r="AQ77" i="209"/>
  <c r="AQ80" i="209"/>
  <c r="AR80" i="209" s="1"/>
  <c r="AQ90" i="209"/>
  <c r="AR90" i="209" s="1"/>
  <c r="AQ10" i="209"/>
  <c r="AR10" i="209" s="1"/>
  <c r="AQ34" i="209"/>
  <c r="AR34" i="209" s="1"/>
  <c r="AQ11" i="209"/>
  <c r="AQ16" i="209"/>
  <c r="AR16" i="209" s="1"/>
  <c r="AQ20" i="209"/>
  <c r="AQ25" i="209"/>
  <c r="AR25" i="209" s="1"/>
  <c r="AQ31" i="209"/>
  <c r="AQ9" i="209"/>
  <c r="AR9" i="209" s="1"/>
  <c r="AR19" i="209"/>
  <c r="AQ22" i="209"/>
  <c r="AQ28" i="209"/>
  <c r="AR28" i="209" s="1"/>
  <c r="AQ33" i="209"/>
  <c r="AR33" i="209" s="1"/>
  <c r="AR44" i="209"/>
  <c r="AQ54" i="209"/>
  <c r="AR54" i="209" s="1"/>
  <c r="AQ68" i="209"/>
  <c r="AR68" i="209" s="1"/>
  <c r="AQ13" i="209"/>
  <c r="AR13" i="209" s="1"/>
  <c r="AR22" i="209"/>
  <c r="AQ39" i="209"/>
  <c r="AR39" i="209" s="1"/>
  <c r="AQ41" i="209"/>
  <c r="AR41" i="209" s="1"/>
  <c r="AQ74" i="209"/>
  <c r="AR74" i="209" s="1"/>
  <c r="AQ87" i="209"/>
  <c r="AR87" i="209" s="1"/>
  <c r="AQ14" i="209"/>
  <c r="AR14" i="209" s="1"/>
  <c r="AR31" i="209"/>
  <c r="AQ53" i="209"/>
  <c r="AR53" i="209" s="1"/>
  <c r="AQ57" i="209"/>
  <c r="AR57" i="209" s="1"/>
  <c r="AQ76" i="209"/>
  <c r="AR76" i="209" s="1"/>
  <c r="AR11" i="209"/>
  <c r="AQ30" i="209"/>
  <c r="AR30" i="209" s="1"/>
  <c r="AQ35" i="209"/>
  <c r="AR35" i="209" s="1"/>
  <c r="AQ62" i="209"/>
  <c r="AR62" i="209" s="1"/>
  <c r="AR77" i="209"/>
  <c r="AQ79" i="209"/>
  <c r="AR79" i="209" s="1"/>
  <c r="AQ81" i="209"/>
  <c r="AR81" i="209" s="1"/>
  <c r="AR85" i="209"/>
  <c r="AQ8" i="209"/>
  <c r="AR8" i="209" s="1"/>
  <c r="AQ12" i="209"/>
  <c r="AR12" i="209" s="1"/>
  <c r="AQ19" i="209"/>
  <c r="AQ26" i="209"/>
  <c r="AR26" i="209" s="1"/>
  <c r="AQ44" i="209"/>
  <c r="AQ46" i="209"/>
  <c r="AR46" i="209" s="1"/>
  <c r="AQ48" i="209"/>
  <c r="AR48" i="209" s="1"/>
  <c r="AQ51" i="209"/>
  <c r="AR51" i="209" s="1"/>
  <c r="AQ60" i="209"/>
  <c r="AR60" i="209" s="1"/>
  <c r="AQ65" i="209"/>
  <c r="AR65" i="209" s="1"/>
  <c r="AQ66" i="209"/>
  <c r="AR66" i="209" s="1"/>
  <c r="AQ70" i="209"/>
  <c r="AR70" i="209" s="1"/>
  <c r="AQ94" i="209"/>
  <c r="AR94" i="209" s="1"/>
  <c r="AQ23" i="209"/>
  <c r="AR23" i="209" s="1"/>
  <c r="AQ40" i="209"/>
  <c r="AR40" i="209" s="1"/>
  <c r="AQ42" i="209"/>
  <c r="AR42" i="209" s="1"/>
  <c r="AQ72" i="209"/>
  <c r="AQ85" i="209"/>
  <c r="AQ37" i="209"/>
  <c r="AR37" i="209" s="1"/>
  <c r="AQ38" i="209"/>
  <c r="AR38" i="209" s="1"/>
  <c r="AR20" i="209"/>
  <c r="AQ21" i="209"/>
  <c r="AR21" i="209" s="1"/>
  <c r="AQ29" i="209"/>
  <c r="AQ73" i="209"/>
  <c r="AR73" i="209" s="1"/>
  <c r="AQ75" i="209"/>
  <c r="AR75" i="209" s="1"/>
  <c r="AQ82" i="209"/>
  <c r="AR82" i="209" s="1"/>
  <c r="AQ27" i="209"/>
  <c r="AR27" i="209" s="1"/>
  <c r="AR29" i="209"/>
  <c r="AQ59" i="209"/>
  <c r="AR59" i="209" s="1"/>
  <c r="AQ61" i="209"/>
  <c r="AQ78" i="209"/>
  <c r="AR78" i="209" s="1"/>
  <c r="AQ97" i="209"/>
  <c r="AR97" i="209" s="1"/>
  <c r="AQ32" i="209"/>
  <c r="AR32" i="209" s="1"/>
  <c r="AQ43" i="209"/>
  <c r="AR43" i="209" s="1"/>
  <c r="AQ67" i="209"/>
  <c r="AR67" i="209" s="1"/>
  <c r="AQ69" i="209"/>
  <c r="AR69" i="209" s="1"/>
  <c r="AQ95" i="209"/>
  <c r="AR95" i="209" s="1"/>
  <c r="AQ63" i="209"/>
  <c r="AR63" i="209" s="1"/>
  <c r="AQ56" i="209"/>
  <c r="AR56" i="209" s="1"/>
  <c r="AQ83" i="209"/>
  <c r="AQ92" i="209"/>
  <c r="AR92" i="209" s="1"/>
  <c r="AQ17" i="209"/>
  <c r="AR17" i="209" s="1"/>
  <c r="AQ45" i="209"/>
  <c r="AR45" i="209" s="1"/>
  <c r="AQ49" i="209"/>
  <c r="AR49" i="209" s="1"/>
  <c r="AR83" i="209"/>
  <c r="AQ91" i="209"/>
  <c r="AR91" i="209" s="1"/>
  <c r="AQ52" i="209"/>
  <c r="AR52" i="209" s="1"/>
  <c r="AQ55" i="209"/>
  <c r="AR55" i="209" s="1"/>
  <c r="AQ96" i="209"/>
  <c r="AR96" i="209" s="1"/>
  <c r="AQ86" i="209"/>
  <c r="AR86" i="209" s="1"/>
  <c r="AQ58" i="209"/>
  <c r="AR58" i="209" s="1"/>
  <c r="AQ89" i="209"/>
  <c r="AR89" i="209" s="1"/>
  <c r="AQ50" i="209"/>
  <c r="AR50" i="209" s="1"/>
  <c r="AQ84" i="209"/>
  <c r="AR84" i="209" s="1"/>
  <c r="AQ88" i="209"/>
  <c r="AR88" i="209" s="1"/>
  <c r="AQ93" i="209"/>
  <c r="AR93" i="209" s="1"/>
  <c r="AQ64" i="209"/>
  <c r="AR64" i="209" s="1"/>
  <c r="AQ47" i="209"/>
  <c r="AR47" i="209" s="1"/>
  <c r="AR72" i="209"/>
  <c r="AR61" i="209"/>
  <c r="AQ18" i="209"/>
  <c r="AR18" i="209" s="1"/>
  <c r="AK11" i="210"/>
  <c r="AL11" i="210" s="1"/>
  <c r="AK17" i="210"/>
  <c r="AL17" i="210" s="1"/>
  <c r="AK9" i="210"/>
  <c r="AL9" i="210" s="1"/>
  <c r="AK19" i="210"/>
  <c r="AL19" i="210" s="1"/>
  <c r="AL21" i="210"/>
  <c r="AL29" i="210"/>
  <c r="AK35" i="210"/>
  <c r="AL35" i="210" s="1"/>
  <c r="AK40" i="210"/>
  <c r="AL40" i="210" s="1"/>
  <c r="AK13" i="210"/>
  <c r="AK26" i="210"/>
  <c r="AL26" i="210" s="1"/>
  <c r="AK8" i="210"/>
  <c r="AL8" i="210" s="1"/>
  <c r="AK23" i="210"/>
  <c r="AL23" i="210" s="1"/>
  <c r="AK24" i="210"/>
  <c r="AL24" i="210" s="1"/>
  <c r="AK27" i="210"/>
  <c r="AK54" i="210"/>
  <c r="AL54" i="210" s="1"/>
  <c r="AK57" i="210"/>
  <c r="AL57" i="210" s="1"/>
  <c r="AK59" i="210"/>
  <c r="AL59" i="210" s="1"/>
  <c r="AL65" i="210"/>
  <c r="AK72" i="210"/>
  <c r="AL72" i="210" s="1"/>
  <c r="AK79" i="210"/>
  <c r="AL79" i="210" s="1"/>
  <c r="AK94" i="210"/>
  <c r="AL27" i="210"/>
  <c r="AK30" i="210"/>
  <c r="AL30" i="210" s="1"/>
  <c r="AK48" i="210"/>
  <c r="AL48" i="210" s="1"/>
  <c r="AK76" i="210"/>
  <c r="AK81" i="210"/>
  <c r="AL81" i="210" s="1"/>
  <c r="AK91" i="210"/>
  <c r="AL91" i="210" s="1"/>
  <c r="AL94" i="210"/>
  <c r="AL18" i="210"/>
  <c r="AK21" i="210"/>
  <c r="AK32" i="210"/>
  <c r="AL32" i="210" s="1"/>
  <c r="AL50" i="210"/>
  <c r="AK51" i="210"/>
  <c r="AK60" i="210"/>
  <c r="AL60" i="210" s="1"/>
  <c r="AK63" i="210"/>
  <c r="AL63" i="210" s="1"/>
  <c r="AL92" i="210"/>
  <c r="AK97" i="210"/>
  <c r="AK25" i="210"/>
  <c r="AL25" i="210" s="1"/>
  <c r="AK47" i="210"/>
  <c r="AL47" i="210" s="1"/>
  <c r="AK15" i="210"/>
  <c r="AL15" i="210" s="1"/>
  <c r="AK16" i="210"/>
  <c r="AL16" i="210" s="1"/>
  <c r="AK18" i="210"/>
  <c r="AK34" i="210"/>
  <c r="AL34" i="210" s="1"/>
  <c r="AK75" i="210"/>
  <c r="AL75" i="210" s="1"/>
  <c r="AK78" i="210"/>
  <c r="AK95" i="210"/>
  <c r="AL95" i="210" s="1"/>
  <c r="AK96" i="210"/>
  <c r="AL96" i="210" s="1"/>
  <c r="AL13" i="210"/>
  <c r="AL51" i="210"/>
  <c r="AK64" i="210"/>
  <c r="AL64" i="210" s="1"/>
  <c r="AK68" i="210"/>
  <c r="AK70" i="210"/>
  <c r="AL70" i="210" s="1"/>
  <c r="AL78" i="210"/>
  <c r="AK83" i="210"/>
  <c r="AL83" i="210" s="1"/>
  <c r="AK84" i="210"/>
  <c r="AK42" i="210"/>
  <c r="AK50" i="210"/>
  <c r="AK61" i="210"/>
  <c r="AL61" i="210" s="1"/>
  <c r="AK62" i="210"/>
  <c r="AL62" i="210" s="1"/>
  <c r="AK74" i="210"/>
  <c r="AL74" i="210" s="1"/>
  <c r="AK85" i="210"/>
  <c r="AL85" i="210" s="1"/>
  <c r="AK86" i="210"/>
  <c r="AL86" i="210" s="1"/>
  <c r="AK89" i="210"/>
  <c r="AL89" i="210" s="1"/>
  <c r="AK93" i="210"/>
  <c r="AL93" i="210" s="1"/>
  <c r="AL66" i="210"/>
  <c r="AK90" i="210"/>
  <c r="AL90" i="210" s="1"/>
  <c r="AK33" i="210"/>
  <c r="AL33" i="210" s="1"/>
  <c r="AK39" i="210"/>
  <c r="AL39" i="210" s="1"/>
  <c r="AK43" i="210"/>
  <c r="AL43" i="210" s="1"/>
  <c r="AK67" i="210"/>
  <c r="AL67" i="210" s="1"/>
  <c r="AK69" i="210"/>
  <c r="AL69" i="210" s="1"/>
  <c r="AK87" i="210"/>
  <c r="AL87" i="210" s="1"/>
  <c r="AK44" i="210"/>
  <c r="AL44" i="210" s="1"/>
  <c r="AL45" i="210"/>
  <c r="AK92" i="210"/>
  <c r="AK29" i="210"/>
  <c r="AK36" i="210"/>
  <c r="AL36" i="210" s="1"/>
  <c r="AK53" i="210"/>
  <c r="AL53" i="210" s="1"/>
  <c r="AK82" i="210"/>
  <c r="AL82" i="210" s="1"/>
  <c r="AK88" i="210"/>
  <c r="AL88" i="210" s="1"/>
  <c r="AK20" i="210"/>
  <c r="AL20" i="210" s="1"/>
  <c r="AK56" i="210"/>
  <c r="AL56" i="210" s="1"/>
  <c r="AK65" i="210"/>
  <c r="AL68" i="210"/>
  <c r="AK12" i="210"/>
  <c r="AL12" i="210" s="1"/>
  <c r="AK22" i="210"/>
  <c r="AL22" i="210" s="1"/>
  <c r="AK28" i="210"/>
  <c r="AL28" i="210" s="1"/>
  <c r="AK52" i="210"/>
  <c r="AL52" i="210" s="1"/>
  <c r="AK55" i="210"/>
  <c r="AL55" i="210" s="1"/>
  <c r="AK77" i="210"/>
  <c r="AL77" i="210" s="1"/>
  <c r="AK31" i="210"/>
  <c r="AL31" i="210" s="1"/>
  <c r="AK58" i="210"/>
  <c r="AL58" i="210" s="1"/>
  <c r="AK14" i="210"/>
  <c r="AL14" i="210" s="1"/>
  <c r="AL42" i="210"/>
  <c r="AK46" i="210"/>
  <c r="AL46" i="210" s="1"/>
  <c r="AK49" i="210"/>
  <c r="AL49" i="210" s="1"/>
  <c r="AL76" i="210"/>
  <c r="AL97" i="210"/>
  <c r="AK10" i="210"/>
  <c r="AL10" i="210" s="1"/>
  <c r="AK38" i="210"/>
  <c r="AL38" i="210" s="1"/>
  <c r="AK41" i="210"/>
  <c r="AK71" i="210"/>
  <c r="AL71" i="210" s="1"/>
  <c r="AK80" i="210"/>
  <c r="AL80" i="210" s="1"/>
  <c r="AK37" i="210"/>
  <c r="AL37" i="210" s="1"/>
  <c r="AL41" i="210"/>
  <c r="AK45" i="210"/>
  <c r="AK66" i="210"/>
  <c r="AK73" i="210"/>
  <c r="AL73" i="210" s="1"/>
  <c r="AL84" i="210"/>
  <c r="AZ8" i="210"/>
  <c r="AZ16" i="210"/>
  <c r="BA16" i="210" s="1"/>
  <c r="AZ18" i="210"/>
  <c r="BA18" i="210" s="1"/>
  <c r="BA8" i="210"/>
  <c r="AZ12" i="210"/>
  <c r="BA12" i="210" s="1"/>
  <c r="AZ14" i="210"/>
  <c r="BA14" i="210" s="1"/>
  <c r="AZ9" i="210"/>
  <c r="BA9" i="210" s="1"/>
  <c r="BA11" i="210"/>
  <c r="AZ15" i="210"/>
  <c r="BA15" i="210" s="1"/>
  <c r="AZ22" i="210"/>
  <c r="BA22" i="210" s="1"/>
  <c r="AZ28" i="210"/>
  <c r="BA28" i="210" s="1"/>
  <c r="AZ20" i="210"/>
  <c r="BA20" i="210" s="1"/>
  <c r="AZ33" i="210"/>
  <c r="BA33" i="210" s="1"/>
  <c r="AZ39" i="210"/>
  <c r="AZ71" i="210"/>
  <c r="BA71" i="210" s="1"/>
  <c r="AZ75" i="210"/>
  <c r="BA75" i="210" s="1"/>
  <c r="AZ76" i="210"/>
  <c r="AZ86" i="210"/>
  <c r="BA86" i="210" s="1"/>
  <c r="AZ88" i="210"/>
  <c r="BA88" i="210" s="1"/>
  <c r="AZ21" i="210"/>
  <c r="BA21" i="210" s="1"/>
  <c r="AZ26" i="210"/>
  <c r="BA26" i="210" s="1"/>
  <c r="AZ35" i="210"/>
  <c r="BA35" i="210" s="1"/>
  <c r="BA39" i="210"/>
  <c r="AZ42" i="210"/>
  <c r="BA42" i="210" s="1"/>
  <c r="AZ45" i="210"/>
  <c r="BA45" i="210" s="1"/>
  <c r="AZ53" i="210"/>
  <c r="BA53" i="210" s="1"/>
  <c r="AZ61" i="210"/>
  <c r="BA61" i="210" s="1"/>
  <c r="AZ64" i="210"/>
  <c r="BA64" i="210" s="1"/>
  <c r="BA76" i="210"/>
  <c r="AZ83" i="210"/>
  <c r="BA83" i="210" s="1"/>
  <c r="AZ11" i="210"/>
  <c r="AZ13" i="210"/>
  <c r="BA13" i="210" s="1"/>
  <c r="AZ49" i="210"/>
  <c r="BA49" i="210" s="1"/>
  <c r="AZ54" i="210"/>
  <c r="BA54" i="210" s="1"/>
  <c r="BA58" i="210"/>
  <c r="AZ68" i="210"/>
  <c r="BA68" i="210" s="1"/>
  <c r="AZ79" i="210"/>
  <c r="AZ89" i="210"/>
  <c r="BA89" i="210" s="1"/>
  <c r="AZ65" i="210"/>
  <c r="BA65" i="210" s="1"/>
  <c r="AZ81" i="210"/>
  <c r="BA81" i="210" s="1"/>
  <c r="AZ19" i="210"/>
  <c r="BA19" i="210" s="1"/>
  <c r="AZ46" i="210"/>
  <c r="BA46" i="210" s="1"/>
  <c r="AZ50" i="210"/>
  <c r="BA50" i="210" s="1"/>
  <c r="AZ62" i="210"/>
  <c r="BA62" i="210" s="1"/>
  <c r="AZ77" i="210"/>
  <c r="BA77" i="210" s="1"/>
  <c r="AZ85" i="210"/>
  <c r="BA85" i="210" s="1"/>
  <c r="AZ93" i="210"/>
  <c r="BA93" i="210" s="1"/>
  <c r="AZ38" i="210"/>
  <c r="BA38" i="210" s="1"/>
  <c r="AZ56" i="210"/>
  <c r="BA56" i="210" s="1"/>
  <c r="AZ74" i="210"/>
  <c r="BA74" i="210" s="1"/>
  <c r="AZ82" i="210"/>
  <c r="BA82" i="210" s="1"/>
  <c r="AZ90" i="210"/>
  <c r="BA90" i="210" s="1"/>
  <c r="AZ10" i="210"/>
  <c r="BA10" i="210" s="1"/>
  <c r="AZ27" i="210"/>
  <c r="BA27" i="210" s="1"/>
  <c r="AZ29" i="210"/>
  <c r="BA29" i="210" s="1"/>
  <c r="AZ30" i="210"/>
  <c r="BA30" i="210" s="1"/>
  <c r="AZ34" i="210"/>
  <c r="BA34" i="210" s="1"/>
  <c r="AZ78" i="210"/>
  <c r="BA78" i="210" s="1"/>
  <c r="AZ96" i="210"/>
  <c r="BA96" i="210" s="1"/>
  <c r="AZ41" i="210"/>
  <c r="BA41" i="210" s="1"/>
  <c r="AZ51" i="210"/>
  <c r="BA51" i="210" s="1"/>
  <c r="AZ58" i="210"/>
  <c r="AZ60" i="210"/>
  <c r="BA60" i="210" s="1"/>
  <c r="AZ70" i="210"/>
  <c r="BA70" i="210" s="1"/>
  <c r="BA79" i="210"/>
  <c r="AZ84" i="210"/>
  <c r="BA84" i="210" s="1"/>
  <c r="AZ92" i="210"/>
  <c r="AZ31" i="210"/>
  <c r="BA31" i="210" s="1"/>
  <c r="AZ32" i="210"/>
  <c r="BA32" i="210" s="1"/>
  <c r="AZ37" i="210"/>
  <c r="BA37" i="210" s="1"/>
  <c r="AZ52" i="210"/>
  <c r="BA52" i="210" s="1"/>
  <c r="AZ73" i="210"/>
  <c r="BA73" i="210" s="1"/>
  <c r="AZ80" i="210"/>
  <c r="BA80" i="210" s="1"/>
  <c r="BA92" i="210"/>
  <c r="AZ97" i="210"/>
  <c r="BA97" i="210" s="1"/>
  <c r="AZ66" i="210"/>
  <c r="BA66" i="210" s="1"/>
  <c r="AZ57" i="210"/>
  <c r="BA57" i="210" s="1"/>
  <c r="AZ48" i="210"/>
  <c r="BA48" i="210" s="1"/>
  <c r="AZ23" i="210"/>
  <c r="BA23" i="210" s="1"/>
  <c r="AZ40" i="210"/>
  <c r="BA40" i="210" s="1"/>
  <c r="AZ44" i="210"/>
  <c r="BA44" i="210" s="1"/>
  <c r="AZ36" i="210"/>
  <c r="BA36" i="210" s="1"/>
  <c r="AZ47" i="210"/>
  <c r="AZ95" i="210"/>
  <c r="BA95" i="210" s="1"/>
  <c r="AZ25" i="210"/>
  <c r="BA25" i="210" s="1"/>
  <c r="AZ87" i="210"/>
  <c r="BA87" i="210" s="1"/>
  <c r="AZ55" i="210"/>
  <c r="BA55" i="210" s="1"/>
  <c r="AZ67" i="210"/>
  <c r="BA67" i="210" s="1"/>
  <c r="AZ94" i="210"/>
  <c r="BA94" i="210" s="1"/>
  <c r="AZ17" i="210"/>
  <c r="BA17" i="210" s="1"/>
  <c r="AZ63" i="210"/>
  <c r="BA63" i="210" s="1"/>
  <c r="AZ72" i="210"/>
  <c r="BA72" i="210" s="1"/>
  <c r="AZ24" i="210"/>
  <c r="BA24" i="210" s="1"/>
  <c r="AZ59" i="210"/>
  <c r="BA59" i="210" s="1"/>
  <c r="AZ91" i="210"/>
  <c r="BA91" i="210" s="1"/>
  <c r="AZ43" i="210"/>
  <c r="BA43" i="210" s="1"/>
  <c r="AZ69" i="210"/>
  <c r="BA69" i="210" s="1"/>
  <c r="BA47" i="210"/>
  <c r="AN19" i="212"/>
  <c r="AO19" i="212" s="1"/>
  <c r="AN18" i="212"/>
  <c r="AO18" i="212" s="1"/>
  <c r="AN96" i="212"/>
  <c r="AO96" i="212" s="1"/>
  <c r="AN91" i="212"/>
  <c r="AO91" i="212" s="1"/>
  <c r="AN55" i="212"/>
  <c r="AN54" i="212"/>
  <c r="AO54" i="212" s="1"/>
  <c r="AN53" i="212"/>
  <c r="AO53" i="212" s="1"/>
  <c r="AN52" i="212"/>
  <c r="AO52" i="212" s="1"/>
  <c r="AN21" i="212"/>
  <c r="AN20" i="212"/>
  <c r="AO20" i="212" s="1"/>
  <c r="AN10" i="212"/>
  <c r="AN8" i="212"/>
  <c r="AO8" i="212" s="1"/>
  <c r="AN95" i="212"/>
  <c r="AO95" i="212" s="1"/>
  <c r="AN90" i="212"/>
  <c r="AO90" i="212" s="1"/>
  <c r="AN84" i="212"/>
  <c r="AO84" i="212" s="1"/>
  <c r="AN70" i="212"/>
  <c r="AO70" i="212" s="1"/>
  <c r="AN45" i="212"/>
  <c r="AO45" i="212" s="1"/>
  <c r="AN40" i="212"/>
  <c r="AO40" i="212" s="1"/>
  <c r="AN35" i="212"/>
  <c r="AO35" i="212" s="1"/>
  <c r="AN30" i="212"/>
  <c r="AO30" i="212" s="1"/>
  <c r="AN25" i="212"/>
  <c r="AO25" i="212" s="1"/>
  <c r="AN92" i="212"/>
  <c r="AO92" i="212" s="1"/>
  <c r="AN85" i="212"/>
  <c r="AO85" i="212" s="1"/>
  <c r="AN76" i="212"/>
  <c r="AO76" i="212" s="1"/>
  <c r="AN71" i="212"/>
  <c r="AO71" i="212" s="1"/>
  <c r="AN59" i="212"/>
  <c r="AO59" i="212" s="1"/>
  <c r="AN58" i="212"/>
  <c r="AO58" i="212" s="1"/>
  <c r="AN50" i="212"/>
  <c r="AO50" i="212" s="1"/>
  <c r="AO10" i="212"/>
  <c r="AN81" i="212"/>
  <c r="AN67" i="212"/>
  <c r="AN56" i="212"/>
  <c r="AO56" i="212" s="1"/>
  <c r="AN17" i="212"/>
  <c r="AO17" i="212" s="1"/>
  <c r="AN15" i="212"/>
  <c r="AO15" i="212" s="1"/>
  <c r="AN97" i="212"/>
  <c r="AO97" i="212" s="1"/>
  <c r="AN94" i="212"/>
  <c r="AO94" i="212" s="1"/>
  <c r="AN82" i="212"/>
  <c r="AO82" i="212" s="1"/>
  <c r="AO69" i="212"/>
  <c r="AN68" i="212"/>
  <c r="AO68" i="212" s="1"/>
  <c r="AN49" i="212"/>
  <c r="AO49" i="212" s="1"/>
  <c r="AN48" i="212"/>
  <c r="AO48" i="212" s="1"/>
  <c r="AN44" i="212"/>
  <c r="AO44" i="212" s="1"/>
  <c r="AN39" i="212"/>
  <c r="AO39" i="212" s="1"/>
  <c r="AN34" i="212"/>
  <c r="AO34" i="212" s="1"/>
  <c r="AN29" i="212"/>
  <c r="AO29" i="212" s="1"/>
  <c r="AN24" i="212"/>
  <c r="AO24" i="212" s="1"/>
  <c r="AN23" i="212"/>
  <c r="AO23" i="212" s="1"/>
  <c r="AO81" i="212"/>
  <c r="AN60" i="212"/>
  <c r="AO60" i="212" s="1"/>
  <c r="AN73" i="212"/>
  <c r="AO73" i="212" s="1"/>
  <c r="AO55" i="212"/>
  <c r="AN43" i="212"/>
  <c r="AO43" i="212" s="1"/>
  <c r="AN38" i="212"/>
  <c r="AO38" i="212" s="1"/>
  <c r="AN33" i="212"/>
  <c r="AO33" i="212" s="1"/>
  <c r="AN28" i="212"/>
  <c r="AO28" i="212" s="1"/>
  <c r="AN87" i="212"/>
  <c r="AO87" i="212" s="1"/>
  <c r="AN78" i="212"/>
  <c r="AO78" i="212" s="1"/>
  <c r="AN12" i="212"/>
  <c r="AO12" i="212" s="1"/>
  <c r="AN89" i="212"/>
  <c r="AO89" i="212" s="1"/>
  <c r="AN80" i="212"/>
  <c r="AO80" i="212" s="1"/>
  <c r="AN42" i="212"/>
  <c r="AO42" i="212" s="1"/>
  <c r="AN37" i="212"/>
  <c r="AO37" i="212" s="1"/>
  <c r="AN32" i="212"/>
  <c r="AO32" i="212" s="1"/>
  <c r="AN27" i="212"/>
  <c r="AO27" i="212" s="1"/>
  <c r="AN14" i="212"/>
  <c r="AO14" i="212" s="1"/>
  <c r="AN61" i="212"/>
  <c r="AO61" i="212" s="1"/>
  <c r="AN57" i="212"/>
  <c r="AO57" i="212" s="1"/>
  <c r="AN16" i="212"/>
  <c r="AO16" i="212" s="1"/>
  <c r="AO74" i="212"/>
  <c r="AN74" i="212"/>
  <c r="AN66" i="212"/>
  <c r="AO66" i="212" s="1"/>
  <c r="AN64" i="212"/>
  <c r="AO64" i="212" s="1"/>
  <c r="AN31" i="212"/>
  <c r="AO31" i="212" s="1"/>
  <c r="AN98" i="212"/>
  <c r="AO98" i="212" s="1"/>
  <c r="AN62" i="212"/>
  <c r="AO62" i="212" s="1"/>
  <c r="AN79" i="212"/>
  <c r="AO79" i="212" s="1"/>
  <c r="AN77" i="212"/>
  <c r="AO77" i="212" s="1"/>
  <c r="AN26" i="212"/>
  <c r="AO26" i="212" s="1"/>
  <c r="AN75" i="212"/>
  <c r="AO75" i="212" s="1"/>
  <c r="AO67" i="212"/>
  <c r="AN65" i="212"/>
  <c r="AO65" i="212" s="1"/>
  <c r="AO63" i="212"/>
  <c r="AN41" i="212"/>
  <c r="AO41" i="212" s="1"/>
  <c r="AN13" i="212"/>
  <c r="AO13" i="212" s="1"/>
  <c r="AN11" i="212"/>
  <c r="AO11" i="212" s="1"/>
  <c r="AN9" i="212"/>
  <c r="AO9" i="212" s="1"/>
  <c r="AO21" i="212"/>
  <c r="AN88" i="212"/>
  <c r="AO88" i="212" s="1"/>
  <c r="AN51" i="212"/>
  <c r="AO51" i="212" s="1"/>
  <c r="AN47" i="212"/>
  <c r="AO47" i="212" s="1"/>
  <c r="AN36" i="212"/>
  <c r="AO36" i="212" s="1"/>
  <c r="AN72" i="212"/>
  <c r="AO72" i="212" s="1"/>
  <c r="AN69" i="212"/>
  <c r="AN63" i="212"/>
  <c r="AN86" i="212"/>
  <c r="AO86" i="212" s="1"/>
  <c r="AN93" i="212"/>
  <c r="AO93" i="212" s="1"/>
  <c r="AN83" i="212"/>
  <c r="AO83" i="212" s="1"/>
  <c r="AN22" i="212"/>
  <c r="AO22" i="212" s="1"/>
  <c r="AN46" i="212"/>
  <c r="AO46" i="212" s="1"/>
  <c r="AH96" i="213"/>
  <c r="AI96" i="213" s="1"/>
  <c r="AH76" i="213"/>
  <c r="AI76" i="213" s="1"/>
  <c r="AH75" i="213"/>
  <c r="AI75" i="213" s="1"/>
  <c r="AH74" i="213"/>
  <c r="AI74" i="213" s="1"/>
  <c r="AH58" i="213"/>
  <c r="AI58" i="213" s="1"/>
  <c r="AH53" i="213"/>
  <c r="AI53" i="213" s="1"/>
  <c r="AH52" i="213"/>
  <c r="AI52" i="213" s="1"/>
  <c r="AH30" i="213"/>
  <c r="AI30" i="213" s="1"/>
  <c r="AH14" i="213"/>
  <c r="AI14" i="213" s="1"/>
  <c r="AH12" i="213"/>
  <c r="AI12" i="213" s="1"/>
  <c r="AH95" i="213"/>
  <c r="AI95" i="213" s="1"/>
  <c r="AH77" i="213"/>
  <c r="AI77" i="213" s="1"/>
  <c r="AH73" i="213"/>
  <c r="AI73" i="213" s="1"/>
  <c r="AH51" i="213"/>
  <c r="AI51" i="213" s="1"/>
  <c r="AH50" i="213"/>
  <c r="AI50" i="213" s="1"/>
  <c r="AH29" i="213"/>
  <c r="AI29" i="213" s="1"/>
  <c r="AH28" i="213"/>
  <c r="AI28" i="213" s="1"/>
  <c r="AH13" i="213"/>
  <c r="AI13" i="213" s="1"/>
  <c r="AH98" i="213"/>
  <c r="AI98" i="213" s="1"/>
  <c r="AH55" i="213"/>
  <c r="AI55" i="213" s="1"/>
  <c r="AH43" i="213"/>
  <c r="AI43" i="213" s="1"/>
  <c r="AH33" i="213"/>
  <c r="AI33" i="213" s="1"/>
  <c r="AH32" i="213"/>
  <c r="AI32" i="213" s="1"/>
  <c r="AH17" i="213"/>
  <c r="AH16" i="213"/>
  <c r="AI16" i="213" s="1"/>
  <c r="AH10" i="213"/>
  <c r="AI10" i="213" s="1"/>
  <c r="AH87" i="213"/>
  <c r="AI87" i="213" s="1"/>
  <c r="AH72" i="213"/>
  <c r="AI72" i="213" s="1"/>
  <c r="AH68" i="213"/>
  <c r="AI68" i="213" s="1"/>
  <c r="AH34" i="213"/>
  <c r="AI34" i="213" s="1"/>
  <c r="AH24" i="213"/>
  <c r="AI24" i="213" s="1"/>
  <c r="AH19" i="213"/>
  <c r="AI19" i="213" s="1"/>
  <c r="AH88" i="213"/>
  <c r="AI88" i="213" s="1"/>
  <c r="AH84" i="213"/>
  <c r="AI84" i="213" s="1"/>
  <c r="AH63" i="213"/>
  <c r="AI63" i="213" s="1"/>
  <c r="AH56" i="213"/>
  <c r="AI56" i="213" s="1"/>
  <c r="AH45" i="213"/>
  <c r="AI45" i="213" s="1"/>
  <c r="AH44" i="213"/>
  <c r="AI44" i="213" s="1"/>
  <c r="AH35" i="213"/>
  <c r="AI35" i="213" s="1"/>
  <c r="AH93" i="213"/>
  <c r="AI93" i="213" s="1"/>
  <c r="AH80" i="213"/>
  <c r="AI80" i="213" s="1"/>
  <c r="AH69" i="213"/>
  <c r="AI69" i="213" s="1"/>
  <c r="AH64" i="213"/>
  <c r="AI64" i="213" s="1"/>
  <c r="AH60" i="213"/>
  <c r="AI60" i="213" s="1"/>
  <c r="AH57" i="213"/>
  <c r="AI57" i="213" s="1"/>
  <c r="AH36" i="213"/>
  <c r="AI36" i="213" s="1"/>
  <c r="AH20" i="213"/>
  <c r="AI20" i="213" s="1"/>
  <c r="AH8" i="213"/>
  <c r="AI8" i="213" s="1"/>
  <c r="AH82" i="213"/>
  <c r="AI82" i="213" s="1"/>
  <c r="AH67" i="213"/>
  <c r="AI67" i="213" s="1"/>
  <c r="AH59" i="213"/>
  <c r="AI59" i="213" s="1"/>
  <c r="AH54" i="213"/>
  <c r="AI54" i="213" s="1"/>
  <c r="AH49" i="213"/>
  <c r="AI49" i="213" s="1"/>
  <c r="AH42" i="213"/>
  <c r="AI42" i="213" s="1"/>
  <c r="AH27" i="213"/>
  <c r="AI27" i="213" s="1"/>
  <c r="AH23" i="213"/>
  <c r="AI23" i="213" s="1"/>
  <c r="AH11" i="213"/>
  <c r="AI11" i="213" s="1"/>
  <c r="AH97" i="213"/>
  <c r="AI97" i="213" s="1"/>
  <c r="AH92" i="213"/>
  <c r="AI92" i="213" s="1"/>
  <c r="AH83" i="213"/>
  <c r="AI83" i="213" s="1"/>
  <c r="AH79" i="213"/>
  <c r="AI79" i="213" s="1"/>
  <c r="AH62" i="213"/>
  <c r="AI62" i="213" s="1"/>
  <c r="AH18" i="213"/>
  <c r="AI18" i="213" s="1"/>
  <c r="AI17" i="213"/>
  <c r="AH91" i="213"/>
  <c r="AI91" i="213" s="1"/>
  <c r="AH89" i="213"/>
  <c r="AI89" i="213" s="1"/>
  <c r="AH70" i="213"/>
  <c r="AI70" i="213" s="1"/>
  <c r="AH61" i="213"/>
  <c r="AI61" i="213" s="1"/>
  <c r="AH22" i="213"/>
  <c r="AI22" i="213" s="1"/>
  <c r="AH31" i="213"/>
  <c r="AI31" i="213" s="1"/>
  <c r="AH85" i="213"/>
  <c r="AI85" i="213" s="1"/>
  <c r="AH48" i="213"/>
  <c r="AI48" i="213" s="1"/>
  <c r="AH46" i="213"/>
  <c r="AI46" i="213" s="1"/>
  <c r="AH25" i="213"/>
  <c r="AI25" i="213" s="1"/>
  <c r="AH66" i="213"/>
  <c r="AI66" i="213" s="1"/>
  <c r="AH41" i="213"/>
  <c r="AI41" i="213" s="1"/>
  <c r="AH15" i="213"/>
  <c r="AI15" i="213" s="1"/>
  <c r="AH94" i="213"/>
  <c r="AI94" i="213" s="1"/>
  <c r="AH37" i="213"/>
  <c r="AI37" i="213" s="1"/>
  <c r="AH81" i="213"/>
  <c r="AI81" i="213" s="1"/>
  <c r="AH71" i="213"/>
  <c r="AI71" i="213" s="1"/>
  <c r="AH39" i="213"/>
  <c r="AI39" i="213" s="1"/>
  <c r="AH90" i="213"/>
  <c r="AI90" i="213" s="1"/>
  <c r="AH21" i="213"/>
  <c r="AI21" i="213" s="1"/>
  <c r="AH9" i="213"/>
  <c r="AI9" i="213" s="1"/>
  <c r="AH86" i="213"/>
  <c r="AI86" i="213" s="1"/>
  <c r="AH47" i="213"/>
  <c r="AI47" i="213" s="1"/>
  <c r="AH78" i="213"/>
  <c r="AI78" i="213" s="1"/>
  <c r="AH40" i="213"/>
  <c r="AI40" i="213" s="1"/>
  <c r="AH26" i="213"/>
  <c r="AI26" i="213" s="1"/>
  <c r="AH65" i="213"/>
  <c r="AI65" i="213" s="1"/>
  <c r="AH38" i="213"/>
  <c r="AI38" i="213" s="1"/>
  <c r="AZ8" i="228"/>
  <c r="AZ20" i="228"/>
  <c r="BA20" i="228" s="1"/>
  <c r="AZ38" i="228"/>
  <c r="BA38" i="228" s="1"/>
  <c r="AZ41" i="228"/>
  <c r="BA41" i="228" s="1"/>
  <c r="AZ46" i="228"/>
  <c r="BA46" i="228" s="1"/>
  <c r="AZ57" i="228"/>
  <c r="BA57" i="228" s="1"/>
  <c r="AZ63" i="228"/>
  <c r="BA63" i="228" s="1"/>
  <c r="AZ77" i="228"/>
  <c r="BA77" i="228" s="1"/>
  <c r="AZ83" i="228"/>
  <c r="BA83" i="228" s="1"/>
  <c r="AZ91" i="228"/>
  <c r="BA91" i="228" s="1"/>
  <c r="BA8" i="228"/>
  <c r="AZ25" i="228"/>
  <c r="BA25" i="228" s="1"/>
  <c r="AZ32" i="228"/>
  <c r="BA32" i="228" s="1"/>
  <c r="AZ34" i="228"/>
  <c r="BA34" i="228" s="1"/>
  <c r="AZ43" i="228"/>
  <c r="BA43" i="228" s="1"/>
  <c r="AZ52" i="228"/>
  <c r="BA52" i="228" s="1"/>
  <c r="AZ54" i="228"/>
  <c r="BA54" i="228" s="1"/>
  <c r="AZ56" i="228"/>
  <c r="BA56" i="228" s="1"/>
  <c r="AZ67" i="228"/>
  <c r="BA67" i="228" s="1"/>
  <c r="AZ69" i="228"/>
  <c r="BA69" i="228" s="1"/>
  <c r="AZ76" i="228"/>
  <c r="BA76" i="228" s="1"/>
  <c r="AZ79" i="228"/>
  <c r="AZ85" i="228"/>
  <c r="AZ89" i="228"/>
  <c r="AZ92" i="228"/>
  <c r="BA92" i="228" s="1"/>
  <c r="AZ14" i="228"/>
  <c r="BA14" i="228" s="1"/>
  <c r="AZ17" i="228"/>
  <c r="BA17" i="228" s="1"/>
  <c r="AZ24" i="228"/>
  <c r="BA24" i="228" s="1"/>
  <c r="AZ35" i="228"/>
  <c r="BA35" i="228" s="1"/>
  <c r="AZ49" i="228"/>
  <c r="BA49" i="228" s="1"/>
  <c r="AZ59" i="228"/>
  <c r="AZ71" i="228"/>
  <c r="BA71" i="228" s="1"/>
  <c r="AZ73" i="228"/>
  <c r="BA73" i="228" s="1"/>
  <c r="BA79" i="228"/>
  <c r="BA85" i="228"/>
  <c r="BA89" i="228"/>
  <c r="AZ11" i="228"/>
  <c r="BA11" i="228" s="1"/>
  <c r="AZ22" i="228"/>
  <c r="BA22" i="228" s="1"/>
  <c r="AZ27" i="228"/>
  <c r="BA27" i="228" s="1"/>
  <c r="AZ30" i="228"/>
  <c r="BA30" i="228" s="1"/>
  <c r="AZ65" i="228"/>
  <c r="BA65" i="228" s="1"/>
  <c r="AZ81" i="228"/>
  <c r="BA81" i="228" s="1"/>
  <c r="AZ94" i="228"/>
  <c r="BA94" i="228" s="1"/>
  <c r="AZ18" i="228"/>
  <c r="BA18" i="228" s="1"/>
  <c r="AZ31" i="228"/>
  <c r="BA31" i="228" s="1"/>
  <c r="AZ42" i="228"/>
  <c r="AZ97" i="228"/>
  <c r="BA97" i="228" s="1"/>
  <c r="AZ28" i="228"/>
  <c r="BA28" i="228" s="1"/>
  <c r="BA42" i="228"/>
  <c r="AZ47" i="228"/>
  <c r="BA47" i="228" s="1"/>
  <c r="AZ55" i="228"/>
  <c r="BA55" i="228" s="1"/>
  <c r="AZ70" i="228"/>
  <c r="BA70" i="228" s="1"/>
  <c r="AZ86" i="228"/>
  <c r="BA86" i="228" s="1"/>
  <c r="AZ88" i="228"/>
  <c r="BA88" i="228" s="1"/>
  <c r="AZ10" i="228"/>
  <c r="BA10" i="228" s="1"/>
  <c r="AZ12" i="228"/>
  <c r="BA12" i="228" s="1"/>
  <c r="AZ13" i="228"/>
  <c r="BA13" i="228" s="1"/>
  <c r="AZ19" i="228"/>
  <c r="AZ48" i="228"/>
  <c r="BA48" i="228" s="1"/>
  <c r="BA59" i="228"/>
  <c r="AZ93" i="228"/>
  <c r="BA93" i="228" s="1"/>
  <c r="AZ23" i="228"/>
  <c r="BA23" i="228" s="1"/>
  <c r="AZ36" i="228"/>
  <c r="BA36" i="228" s="1"/>
  <c r="AZ51" i="228"/>
  <c r="BA51" i="228" s="1"/>
  <c r="AZ53" i="228"/>
  <c r="BA53" i="228" s="1"/>
  <c r="BA58" i="228"/>
  <c r="AZ90" i="228"/>
  <c r="BA90" i="228" s="1"/>
  <c r="AZ45" i="228"/>
  <c r="BA45" i="228" s="1"/>
  <c r="BA62" i="228"/>
  <c r="BA74" i="228"/>
  <c r="AZ75" i="228"/>
  <c r="BA75" i="228" s="1"/>
  <c r="AZ44" i="228"/>
  <c r="BA44" i="228" s="1"/>
  <c r="AZ84" i="228"/>
  <c r="AZ9" i="228"/>
  <c r="BA9" i="228" s="1"/>
  <c r="AZ29" i="228"/>
  <c r="BA29" i="228" s="1"/>
  <c r="AZ61" i="228"/>
  <c r="BA61" i="228" s="1"/>
  <c r="AZ82" i="228"/>
  <c r="BA82" i="228" s="1"/>
  <c r="BA84" i="228"/>
  <c r="AZ96" i="228"/>
  <c r="BA96" i="228" s="1"/>
  <c r="AZ16" i="228"/>
  <c r="AZ64" i="228"/>
  <c r="BA64" i="228" s="1"/>
  <c r="AZ72" i="228"/>
  <c r="BA72" i="228" s="1"/>
  <c r="AZ95" i="228"/>
  <c r="BA95" i="228" s="1"/>
  <c r="AZ15" i="228"/>
  <c r="BA15" i="228" s="1"/>
  <c r="AZ50" i="228"/>
  <c r="BA50" i="228" s="1"/>
  <c r="AZ80" i="228"/>
  <c r="BA80" i="228" s="1"/>
  <c r="AZ33" i="228"/>
  <c r="BA33" i="228" s="1"/>
  <c r="AZ39" i="228"/>
  <c r="BA39" i="228" s="1"/>
  <c r="AZ40" i="228"/>
  <c r="BA40" i="228" s="1"/>
  <c r="AZ60" i="228"/>
  <c r="BA60" i="228" s="1"/>
  <c r="AZ21" i="228"/>
  <c r="BA21" i="228" s="1"/>
  <c r="AZ37" i="228"/>
  <c r="BA37" i="228" s="1"/>
  <c r="AZ62" i="228"/>
  <c r="AZ74" i="228"/>
  <c r="AZ78" i="228"/>
  <c r="BA78" i="228" s="1"/>
  <c r="AZ87" i="228"/>
  <c r="BA87" i="228" s="1"/>
  <c r="AZ68" i="228"/>
  <c r="BA68" i="228" s="1"/>
  <c r="BA19" i="228"/>
  <c r="AZ58" i="228"/>
  <c r="BA16" i="228"/>
  <c r="AZ26" i="228"/>
  <c r="BA26" i="228" s="1"/>
  <c r="AZ66" i="228"/>
  <c r="BA66" i="228" s="1"/>
  <c r="AT11" i="229"/>
  <c r="AU11" i="229" s="1"/>
  <c r="AT15" i="229"/>
  <c r="AU15" i="229" s="1"/>
  <c r="AT30" i="229"/>
  <c r="AU30" i="229" s="1"/>
  <c r="AT48" i="229"/>
  <c r="AU48" i="229" s="1"/>
  <c r="AU53" i="229"/>
  <c r="AT60" i="229"/>
  <c r="AU60" i="229" s="1"/>
  <c r="AT9" i="229"/>
  <c r="AT33" i="229"/>
  <c r="AU9" i="229"/>
  <c r="AT20" i="229"/>
  <c r="AU33" i="229"/>
  <c r="AT35" i="229"/>
  <c r="AU35" i="229" s="1"/>
  <c r="AT39" i="229"/>
  <c r="AU39" i="229" s="1"/>
  <c r="AT17" i="229"/>
  <c r="AU17" i="229" s="1"/>
  <c r="AT19" i="229"/>
  <c r="AU19" i="229" s="1"/>
  <c r="AU26" i="229"/>
  <c r="AT12" i="229"/>
  <c r="AT27" i="229"/>
  <c r="AU27" i="229" s="1"/>
  <c r="AT28" i="229"/>
  <c r="AT53" i="229"/>
  <c r="AT56" i="229"/>
  <c r="AU56" i="229" s="1"/>
  <c r="AU64" i="229"/>
  <c r="AT65" i="229"/>
  <c r="AT66" i="229"/>
  <c r="AT76" i="229"/>
  <c r="AU76" i="229" s="1"/>
  <c r="AT79" i="229"/>
  <c r="AT83" i="229"/>
  <c r="AU87" i="229"/>
  <c r="AU12" i="229"/>
  <c r="AU28" i="229"/>
  <c r="AT40" i="229"/>
  <c r="AT58" i="229"/>
  <c r="AU58" i="229" s="1"/>
  <c r="AT63" i="229"/>
  <c r="AU65" i="229"/>
  <c r="AU66" i="229"/>
  <c r="AU79" i="229"/>
  <c r="AU83" i="229"/>
  <c r="AT95" i="229"/>
  <c r="AU95" i="229" s="1"/>
  <c r="AT10" i="229"/>
  <c r="AU10" i="229" s="1"/>
  <c r="AT23" i="229"/>
  <c r="AU23" i="229" s="1"/>
  <c r="AT24" i="229"/>
  <c r="AU24" i="229" s="1"/>
  <c r="AT31" i="229"/>
  <c r="AU31" i="229" s="1"/>
  <c r="AU40" i="229"/>
  <c r="AT49" i="229"/>
  <c r="AU49" i="229" s="1"/>
  <c r="AT54" i="229"/>
  <c r="AU54" i="229" s="1"/>
  <c r="AU63" i="229"/>
  <c r="AT75" i="229"/>
  <c r="AU75" i="229" s="1"/>
  <c r="AT91" i="229"/>
  <c r="AU91" i="229" s="1"/>
  <c r="AT93" i="229"/>
  <c r="AU93" i="229" s="1"/>
  <c r="AT97" i="229"/>
  <c r="AT22" i="229"/>
  <c r="AU22" i="229" s="1"/>
  <c r="AU44" i="229"/>
  <c r="AT64" i="229"/>
  <c r="AT69" i="229"/>
  <c r="AU69" i="229" s="1"/>
  <c r="AT72" i="229"/>
  <c r="AU72" i="229" s="1"/>
  <c r="AT73" i="229"/>
  <c r="AU73" i="229" s="1"/>
  <c r="AU74" i="229"/>
  <c r="AT85" i="229"/>
  <c r="AU85" i="229" s="1"/>
  <c r="AT87" i="229"/>
  <c r="AT26" i="229"/>
  <c r="AT36" i="229"/>
  <c r="AU36" i="229" s="1"/>
  <c r="AU97" i="229"/>
  <c r="AT14" i="229"/>
  <c r="AU14" i="229" s="1"/>
  <c r="AT37" i="229"/>
  <c r="AT38" i="229"/>
  <c r="AU38" i="229" s="1"/>
  <c r="AT67" i="229"/>
  <c r="AU67" i="229" s="1"/>
  <c r="AT70" i="229"/>
  <c r="AU70" i="229" s="1"/>
  <c r="AT88" i="229"/>
  <c r="AT34" i="229"/>
  <c r="AU34" i="229" s="1"/>
  <c r="AU37" i="229"/>
  <c r="AU88" i="229"/>
  <c r="AT96" i="229"/>
  <c r="AU96" i="229" s="1"/>
  <c r="AT32" i="229"/>
  <c r="AU32" i="229"/>
  <c r="AT18" i="229"/>
  <c r="AU18" i="229" s="1"/>
  <c r="AT29" i="229"/>
  <c r="AU29" i="229" s="1"/>
  <c r="AT41" i="229"/>
  <c r="AU41" i="229" s="1"/>
  <c r="AU45" i="229"/>
  <c r="AT47" i="229"/>
  <c r="AU47" i="229" s="1"/>
  <c r="AT13" i="229"/>
  <c r="AU13" i="229" s="1"/>
  <c r="AU25" i="229"/>
  <c r="AT62" i="229"/>
  <c r="AU62" i="229" s="1"/>
  <c r="AU71" i="229"/>
  <c r="AT74" i="229"/>
  <c r="AT57" i="229"/>
  <c r="AT92" i="229"/>
  <c r="AU92" i="229" s="1"/>
  <c r="AU57" i="229"/>
  <c r="AU20" i="229"/>
  <c r="AT84" i="229"/>
  <c r="AT86" i="229"/>
  <c r="AU86" i="229" s="1"/>
  <c r="AT90" i="229"/>
  <c r="AU90" i="229" s="1"/>
  <c r="AT45" i="229"/>
  <c r="AT55" i="229"/>
  <c r="AU55" i="229" s="1"/>
  <c r="AT80" i="229"/>
  <c r="AU84" i="229"/>
  <c r="AT89" i="229"/>
  <c r="AU89" i="229" s="1"/>
  <c r="AT42" i="229"/>
  <c r="AU42" i="229" s="1"/>
  <c r="AT52" i="229"/>
  <c r="AU52" i="229" s="1"/>
  <c r="AT71" i="229"/>
  <c r="AT78" i="229"/>
  <c r="AU78" i="229" s="1"/>
  <c r="AU80" i="229"/>
  <c r="AT51" i="229"/>
  <c r="AT68" i="229"/>
  <c r="AT77" i="229"/>
  <c r="AT81" i="229"/>
  <c r="AU81" i="229" s="1"/>
  <c r="AT82" i="229"/>
  <c r="AU82" i="229" s="1"/>
  <c r="AU51" i="229"/>
  <c r="AU68" i="229"/>
  <c r="AU77" i="229"/>
  <c r="AT94" i="229"/>
  <c r="AU94" i="229" s="1"/>
  <c r="AT16" i="229"/>
  <c r="AU16" i="229" s="1"/>
  <c r="AT61" i="229"/>
  <c r="AU61" i="229" s="1"/>
  <c r="AT8" i="229"/>
  <c r="AU8" i="229" s="1"/>
  <c r="AT44" i="229"/>
  <c r="AT50" i="229"/>
  <c r="AU50" i="229" s="1"/>
  <c r="AT59" i="229"/>
  <c r="AU59" i="229" s="1"/>
  <c r="AT21" i="229"/>
  <c r="AU21" i="229" s="1"/>
  <c r="AT25" i="229"/>
  <c r="AT43" i="229"/>
  <c r="AU43" i="229" s="1"/>
  <c r="AT46" i="229"/>
  <c r="AU46" i="229" s="1"/>
  <c r="AK55" i="212"/>
  <c r="AL55" i="212" s="1"/>
  <c r="AK54" i="212"/>
  <c r="AK53" i="212"/>
  <c r="AK52" i="212"/>
  <c r="AK21" i="212"/>
  <c r="AL21" i="212" s="1"/>
  <c r="AK20" i="212"/>
  <c r="AL20" i="212" s="1"/>
  <c r="AK10" i="212"/>
  <c r="AK8" i="212"/>
  <c r="AL8" i="212" s="1"/>
  <c r="AL18" i="212"/>
  <c r="AK9" i="212"/>
  <c r="AL9" i="212" s="1"/>
  <c r="AK96" i="212"/>
  <c r="AL96" i="212" s="1"/>
  <c r="AK91" i="212"/>
  <c r="AL91" i="212" s="1"/>
  <c r="AK88" i="212"/>
  <c r="AL88" i="212" s="1"/>
  <c r="AK87" i="212"/>
  <c r="AL87" i="212" s="1"/>
  <c r="AK86" i="212"/>
  <c r="AL86" i="212" s="1"/>
  <c r="AK85" i="212"/>
  <c r="AL85" i="212" s="1"/>
  <c r="AK84" i="212"/>
  <c r="AL84" i="212" s="1"/>
  <c r="AK83" i="212"/>
  <c r="AL83" i="212" s="1"/>
  <c r="AK82" i="212"/>
  <c r="AL82" i="212" s="1"/>
  <c r="AK81" i="212"/>
  <c r="AL81" i="212" s="1"/>
  <c r="AK80" i="212"/>
  <c r="AL80" i="212" s="1"/>
  <c r="AK79" i="212"/>
  <c r="AL79" i="212" s="1"/>
  <c r="AK78" i="212"/>
  <c r="AL78" i="212" s="1"/>
  <c r="AK77" i="212"/>
  <c r="AL77" i="212" s="1"/>
  <c r="AK60" i="212"/>
  <c r="AK59" i="212"/>
  <c r="AL56" i="212"/>
  <c r="AL51" i="212"/>
  <c r="AK49" i="212"/>
  <c r="AL49" i="212" s="1"/>
  <c r="AK48" i="212"/>
  <c r="AL48" i="212" s="1"/>
  <c r="AK23" i="212"/>
  <c r="AK22" i="212"/>
  <c r="AL22" i="212" s="1"/>
  <c r="AL11" i="212"/>
  <c r="AK75" i="212"/>
  <c r="AL75" i="212" s="1"/>
  <c r="AL69" i="212"/>
  <c r="AK68" i="212"/>
  <c r="AL68" i="212" s="1"/>
  <c r="AK57" i="212"/>
  <c r="AL57" i="212" s="1"/>
  <c r="AL53" i="212"/>
  <c r="AK44" i="212"/>
  <c r="AK39" i="212"/>
  <c r="AK34" i="212"/>
  <c r="AL34" i="212" s="1"/>
  <c r="AK29" i="212"/>
  <c r="AK24" i="212"/>
  <c r="AK98" i="212"/>
  <c r="AL98" i="212" s="1"/>
  <c r="AL70" i="212"/>
  <c r="AK69" i="212"/>
  <c r="AL40" i="212"/>
  <c r="AL35" i="212"/>
  <c r="AL30" i="212"/>
  <c r="AL25" i="212"/>
  <c r="AK19" i="212"/>
  <c r="AL19" i="212" s="1"/>
  <c r="AK95" i="212"/>
  <c r="AL95" i="212" s="1"/>
  <c r="AK92" i="212"/>
  <c r="AL92" i="212" s="1"/>
  <c r="AK74" i="212"/>
  <c r="AL74" i="212" s="1"/>
  <c r="AK65" i="212"/>
  <c r="AL52" i="212"/>
  <c r="AK47" i="212"/>
  <c r="AL47" i="212" s="1"/>
  <c r="AL43" i="212"/>
  <c r="AL38" i="212"/>
  <c r="AL33" i="212"/>
  <c r="AL16" i="212"/>
  <c r="AK13" i="212"/>
  <c r="AK12" i="212"/>
  <c r="AL12" i="212" s="1"/>
  <c r="AL67" i="212"/>
  <c r="AK66" i="212"/>
  <c r="AL66" i="212" s="1"/>
  <c r="AK56" i="212"/>
  <c r="AK43" i="212"/>
  <c r="AK38" i="212"/>
  <c r="AK33" i="212"/>
  <c r="AK28" i="212"/>
  <c r="AL28" i="212" s="1"/>
  <c r="AK16" i="212"/>
  <c r="AL15" i="212"/>
  <c r="AK14" i="212"/>
  <c r="AL14" i="212" s="1"/>
  <c r="AK97" i="212"/>
  <c r="AL97" i="212" s="1"/>
  <c r="AK94" i="212"/>
  <c r="AL94" i="212" s="1"/>
  <c r="AK72" i="212"/>
  <c r="AL72" i="212" s="1"/>
  <c r="AK67" i="212"/>
  <c r="AK50" i="212"/>
  <c r="AL50" i="212" s="1"/>
  <c r="AK64" i="212"/>
  <c r="AL64" i="212" s="1"/>
  <c r="AL60" i="212"/>
  <c r="AK45" i="212"/>
  <c r="AL45" i="212" s="1"/>
  <c r="AK40" i="212"/>
  <c r="AK35" i="212"/>
  <c r="AK30" i="212"/>
  <c r="AK25" i="212"/>
  <c r="AK15" i="212"/>
  <c r="AK73" i="212"/>
  <c r="AL73" i="212" s="1"/>
  <c r="AK70" i="212"/>
  <c r="AL23" i="212"/>
  <c r="AK18" i="212"/>
  <c r="AL63" i="212"/>
  <c r="AK62" i="212"/>
  <c r="AL62" i="212" s="1"/>
  <c r="AL59" i="212"/>
  <c r="AK51" i="212"/>
  <c r="AK76" i="212"/>
  <c r="AL76" i="212" s="1"/>
  <c r="AL42" i="212"/>
  <c r="AK36" i="212"/>
  <c r="AL36" i="212" s="1"/>
  <c r="AK27" i="212"/>
  <c r="AL27" i="212" s="1"/>
  <c r="AL10" i="212"/>
  <c r="AK89" i="212"/>
  <c r="AL89" i="212" s="1"/>
  <c r="AK61" i="212"/>
  <c r="AL61" i="212" s="1"/>
  <c r="AK42" i="212"/>
  <c r="AL29" i="212"/>
  <c r="AL54" i="212"/>
  <c r="AL46" i="212"/>
  <c r="AL37" i="212"/>
  <c r="AK31" i="212"/>
  <c r="AL31" i="212" s="1"/>
  <c r="AK93" i="212"/>
  <c r="AL93" i="212" s="1"/>
  <c r="AK46" i="212"/>
  <c r="AK37" i="212"/>
  <c r="AL24" i="212"/>
  <c r="AK58" i="212"/>
  <c r="AL58" i="212" s="1"/>
  <c r="AL39" i="212"/>
  <c r="AK17" i="212"/>
  <c r="AL17" i="212" s="1"/>
  <c r="AK71" i="212"/>
  <c r="AL71" i="212" s="1"/>
  <c r="AK63" i="212"/>
  <c r="AK41" i="212"/>
  <c r="AK32" i="212"/>
  <c r="AL32" i="212"/>
  <c r="AK26" i="212"/>
  <c r="AL26" i="212" s="1"/>
  <c r="AL44" i="212"/>
  <c r="AL41" i="212"/>
  <c r="AK11" i="212"/>
  <c r="AK90" i="212"/>
  <c r="AL90" i="212" s="1"/>
  <c r="AL65" i="212"/>
  <c r="AL13" i="212"/>
  <c r="AW9" i="226"/>
  <c r="AX9" i="226" s="1"/>
  <c r="AW26" i="226"/>
  <c r="AX26" i="226" s="1"/>
  <c r="AW8" i="226"/>
  <c r="AX8" i="226" s="1"/>
  <c r="AW13" i="226"/>
  <c r="AX13" i="226" s="1"/>
  <c r="AW16" i="226"/>
  <c r="AW39" i="226"/>
  <c r="AW43" i="226"/>
  <c r="AX43" i="226" s="1"/>
  <c r="AW45" i="226"/>
  <c r="AX45" i="226" s="1"/>
  <c r="AW47" i="226"/>
  <c r="AX47" i="226" s="1"/>
  <c r="AW51" i="226"/>
  <c r="AX51" i="226" s="1"/>
  <c r="AW57" i="226"/>
  <c r="AX57" i="226" s="1"/>
  <c r="AW60" i="226"/>
  <c r="AX60" i="226" s="1"/>
  <c r="AW73" i="226"/>
  <c r="AX73" i="226" s="1"/>
  <c r="AW82" i="226"/>
  <c r="AX82" i="226" s="1"/>
  <c r="AW94" i="226"/>
  <c r="AW97" i="226"/>
  <c r="AX97" i="226" s="1"/>
  <c r="AX16" i="226"/>
  <c r="AW22" i="226"/>
  <c r="AX22" i="226" s="1"/>
  <c r="AW25" i="226"/>
  <c r="AX25" i="226" s="1"/>
  <c r="AW31" i="226"/>
  <c r="AX31" i="226" s="1"/>
  <c r="AX39" i="226"/>
  <c r="AW41" i="226"/>
  <c r="AX41" i="226" s="1"/>
  <c r="AW49" i="226"/>
  <c r="AX49" i="226" s="1"/>
  <c r="AW64" i="226"/>
  <c r="AW65" i="226"/>
  <c r="AX65" i="226" s="1"/>
  <c r="AW68" i="226"/>
  <c r="AX68" i="226" s="1"/>
  <c r="AW87" i="226"/>
  <c r="AX87" i="226" s="1"/>
  <c r="AW91" i="226"/>
  <c r="AX91" i="226" s="1"/>
  <c r="AX94" i="226"/>
  <c r="AW10" i="226"/>
  <c r="AW34" i="226"/>
  <c r="AW56" i="226"/>
  <c r="AX56" i="226" s="1"/>
  <c r="AW59" i="226"/>
  <c r="AX64" i="226"/>
  <c r="AW79" i="226"/>
  <c r="AX79" i="226" s="1"/>
  <c r="AW81" i="226"/>
  <c r="AX81" i="226" s="1"/>
  <c r="AW84" i="226"/>
  <c r="AX84" i="226" s="1"/>
  <c r="AW88" i="226"/>
  <c r="AW19" i="226"/>
  <c r="AX19" i="226" s="1"/>
  <c r="AW20" i="226"/>
  <c r="AX20" i="226" s="1"/>
  <c r="AW21" i="226"/>
  <c r="AW29" i="226"/>
  <c r="AX29" i="226" s="1"/>
  <c r="AW30" i="226"/>
  <c r="AX30" i="226" s="1"/>
  <c r="AW72" i="226"/>
  <c r="AX72" i="226" s="1"/>
  <c r="AW11" i="226"/>
  <c r="AX11" i="226" s="1"/>
  <c r="AX21" i="226"/>
  <c r="AW36" i="226"/>
  <c r="AW58" i="226"/>
  <c r="AX58" i="226" s="1"/>
  <c r="AX59" i="226"/>
  <c r="AW92" i="226"/>
  <c r="AX92" i="226" s="1"/>
  <c r="AW12" i="226"/>
  <c r="AX12" i="226" s="1"/>
  <c r="AW15" i="226"/>
  <c r="AX15" i="226" s="1"/>
  <c r="AX36" i="226"/>
  <c r="AW76" i="226"/>
  <c r="AX76" i="226" s="1"/>
  <c r="AW83" i="226"/>
  <c r="AX83" i="226" s="1"/>
  <c r="AW14" i="226"/>
  <c r="AX14" i="226" s="1"/>
  <c r="AW17" i="226"/>
  <c r="AX17" i="226" s="1"/>
  <c r="AX23" i="226"/>
  <c r="AW24" i="226"/>
  <c r="AX24" i="226" s="1"/>
  <c r="AW35" i="226"/>
  <c r="AX35" i="226" s="1"/>
  <c r="AW55" i="226"/>
  <c r="AX55" i="226" s="1"/>
  <c r="AW63" i="226"/>
  <c r="AX63" i="226" s="1"/>
  <c r="AW71" i="226"/>
  <c r="AX71" i="226" s="1"/>
  <c r="AX78" i="226"/>
  <c r="AW80" i="226"/>
  <c r="AX80" i="226" s="1"/>
  <c r="AW86" i="226"/>
  <c r="AX86" i="226" s="1"/>
  <c r="AW93" i="226"/>
  <c r="AX93" i="226" s="1"/>
  <c r="AW95" i="226"/>
  <c r="AX95" i="226" s="1"/>
  <c r="AW69" i="226"/>
  <c r="AX69" i="226" s="1"/>
  <c r="AW70" i="226"/>
  <c r="AX70" i="226" s="1"/>
  <c r="AW78" i="226"/>
  <c r="AX88" i="226"/>
  <c r="AW23" i="226"/>
  <c r="AW74" i="226"/>
  <c r="AX74" i="226" s="1"/>
  <c r="AW75" i="226"/>
  <c r="AX75" i="226" s="1"/>
  <c r="AW89" i="226"/>
  <c r="AX89" i="226" s="1"/>
  <c r="AW90" i="226"/>
  <c r="AX90" i="226" s="1"/>
  <c r="AW54" i="226"/>
  <c r="AX54" i="226" s="1"/>
  <c r="AX10" i="226"/>
  <c r="AW48" i="226"/>
  <c r="AX48" i="226" s="1"/>
  <c r="AW53" i="226"/>
  <c r="AX53" i="226" s="1"/>
  <c r="AW85" i="226"/>
  <c r="AX85" i="226" s="1"/>
  <c r="AW18" i="226"/>
  <c r="AX18" i="226" s="1"/>
  <c r="AW33" i="226"/>
  <c r="AX33" i="226" s="1"/>
  <c r="AW42" i="226"/>
  <c r="AX42" i="226" s="1"/>
  <c r="AX34" i="226"/>
  <c r="AW38" i="226"/>
  <c r="AX38" i="226" s="1"/>
  <c r="AW66" i="226"/>
  <c r="AX66" i="226" s="1"/>
  <c r="AW46" i="226"/>
  <c r="AX46" i="226" s="1"/>
  <c r="AW61" i="226"/>
  <c r="AX61" i="226" s="1"/>
  <c r="AW77" i="226"/>
  <c r="AX77" i="226" s="1"/>
  <c r="AW37" i="226"/>
  <c r="AX37" i="226" s="1"/>
  <c r="AW62" i="226"/>
  <c r="AX62" i="226" s="1"/>
  <c r="AW28" i="226"/>
  <c r="AX28" i="226" s="1"/>
  <c r="AW44" i="226"/>
  <c r="AX44" i="226" s="1"/>
  <c r="AW96" i="226"/>
  <c r="AX96" i="226" s="1"/>
  <c r="AW40" i="226"/>
  <c r="AX40" i="226" s="1"/>
  <c r="AW50" i="226"/>
  <c r="AX50" i="226" s="1"/>
  <c r="AW52" i="226"/>
  <c r="AX52" i="226" s="1"/>
  <c r="AW27" i="226"/>
  <c r="AX27" i="226" s="1"/>
  <c r="AW67" i="226"/>
  <c r="AX67" i="226" s="1"/>
  <c r="AW32" i="226"/>
  <c r="AX32" i="226" s="1"/>
  <c r="AQ19" i="227"/>
  <c r="AR19" i="227" s="1"/>
  <c r="AQ10" i="227"/>
  <c r="AR10" i="227" s="1"/>
  <c r="AQ12" i="227"/>
  <c r="AQ21" i="227"/>
  <c r="AR21" i="227" s="1"/>
  <c r="AQ36" i="227"/>
  <c r="AR36" i="227" s="1"/>
  <c r="AQ41" i="227"/>
  <c r="AR41" i="227" s="1"/>
  <c r="AQ8" i="227"/>
  <c r="AR8" i="227" s="1"/>
  <c r="AR12" i="227"/>
  <c r="AQ18" i="227"/>
  <c r="AR18" i="227" s="1"/>
  <c r="AQ28" i="227"/>
  <c r="AQ15" i="227"/>
  <c r="AR15" i="227" s="1"/>
  <c r="AQ51" i="227"/>
  <c r="AR51" i="227" s="1"/>
  <c r="AQ59" i="227"/>
  <c r="AR59" i="227" s="1"/>
  <c r="AQ63" i="227"/>
  <c r="AR63" i="227" s="1"/>
  <c r="AQ78" i="227"/>
  <c r="AQ87" i="227"/>
  <c r="AQ22" i="227"/>
  <c r="AR22" i="227" s="1"/>
  <c r="AR28" i="227"/>
  <c r="AQ45" i="227"/>
  <c r="AR45" i="227" s="1"/>
  <c r="AQ47" i="227"/>
  <c r="AR47" i="227" s="1"/>
  <c r="AQ53" i="227"/>
  <c r="AR53" i="227" s="1"/>
  <c r="AQ56" i="227"/>
  <c r="AR56" i="227" s="1"/>
  <c r="AQ67" i="227"/>
  <c r="AR67" i="227" s="1"/>
  <c r="AQ70" i="227"/>
  <c r="AR70" i="227" s="1"/>
  <c r="AR78" i="227"/>
  <c r="AR87" i="227"/>
  <c r="AQ23" i="227"/>
  <c r="AR23" i="227" s="1"/>
  <c r="AQ33" i="227"/>
  <c r="AR33" i="227" s="1"/>
  <c r="AQ35" i="227"/>
  <c r="AR35" i="227" s="1"/>
  <c r="AQ40" i="227"/>
  <c r="AQ55" i="227"/>
  <c r="AR55" i="227" s="1"/>
  <c r="AQ72" i="227"/>
  <c r="AR72" i="227" s="1"/>
  <c r="AQ75" i="227"/>
  <c r="AR75" i="227" s="1"/>
  <c r="AQ80" i="227"/>
  <c r="AR80" i="227" s="1"/>
  <c r="AQ96" i="227"/>
  <c r="AR96" i="227" s="1"/>
  <c r="AQ32" i="227"/>
  <c r="AR32" i="227" s="1"/>
  <c r="AQ39" i="227"/>
  <c r="AR39" i="227" s="1"/>
  <c r="AQ43" i="227"/>
  <c r="AR43" i="227" s="1"/>
  <c r="AQ49" i="227"/>
  <c r="AR49" i="227" s="1"/>
  <c r="AR57" i="227"/>
  <c r="AQ61" i="227"/>
  <c r="AR61" i="227" s="1"/>
  <c r="AQ65" i="227"/>
  <c r="AR65" i="227" s="1"/>
  <c r="AQ68" i="227"/>
  <c r="AR68" i="227" s="1"/>
  <c r="AQ73" i="227"/>
  <c r="AR73" i="227" s="1"/>
  <c r="AQ76" i="227"/>
  <c r="AR76" i="227" s="1"/>
  <c r="AQ85" i="227"/>
  <c r="AR85" i="227" s="1"/>
  <c r="AQ89" i="227"/>
  <c r="AR89" i="227" s="1"/>
  <c r="AQ91" i="227"/>
  <c r="AR91" i="227" s="1"/>
  <c r="AQ93" i="227"/>
  <c r="AR93" i="227" s="1"/>
  <c r="AQ26" i="227"/>
  <c r="AR26" i="227" s="1"/>
  <c r="AQ46" i="227"/>
  <c r="AR46" i="227" s="1"/>
  <c r="AQ54" i="227"/>
  <c r="AQ66" i="227"/>
  <c r="AR66" i="227" s="1"/>
  <c r="AQ84" i="227"/>
  <c r="AQ52" i="227"/>
  <c r="AR52" i="227" s="1"/>
  <c r="AR54" i="227"/>
  <c r="AQ60" i="227"/>
  <c r="AR60" i="227" s="1"/>
  <c r="AR84" i="227"/>
  <c r="AQ31" i="227"/>
  <c r="AR31" i="227" s="1"/>
  <c r="AQ38" i="227"/>
  <c r="AR38" i="227" s="1"/>
  <c r="AR40" i="227"/>
  <c r="AQ69" i="227"/>
  <c r="AR69" i="227" s="1"/>
  <c r="AQ77" i="227"/>
  <c r="AR77" i="227" s="1"/>
  <c r="AQ94" i="227"/>
  <c r="AR94" i="227" s="1"/>
  <c r="AQ13" i="227"/>
  <c r="AR13" i="227" s="1"/>
  <c r="AQ14" i="227"/>
  <c r="AQ16" i="227"/>
  <c r="AR16" i="227" s="1"/>
  <c r="AQ20" i="227"/>
  <c r="AR20" i="227" s="1"/>
  <c r="AQ34" i="227"/>
  <c r="AR34" i="227" s="1"/>
  <c r="AQ24" i="227"/>
  <c r="AR24" i="227" s="1"/>
  <c r="AQ9" i="227"/>
  <c r="AR9" i="227" s="1"/>
  <c r="AQ11" i="227"/>
  <c r="AR11" i="227" s="1"/>
  <c r="AQ48" i="227"/>
  <c r="AR48" i="227" s="1"/>
  <c r="AQ83" i="227"/>
  <c r="AR83" i="227" s="1"/>
  <c r="AQ74" i="227"/>
  <c r="AR74" i="227" s="1"/>
  <c r="AQ81" i="227"/>
  <c r="AR81" i="227" s="1"/>
  <c r="AQ82" i="227"/>
  <c r="AR82" i="227" s="1"/>
  <c r="AQ30" i="227"/>
  <c r="AR30" i="227" s="1"/>
  <c r="AQ62" i="227"/>
  <c r="AR62" i="227" s="1"/>
  <c r="AQ79" i="227"/>
  <c r="AR79" i="227" s="1"/>
  <c r="AQ97" i="227"/>
  <c r="AR97" i="227" s="1"/>
  <c r="AQ25" i="227"/>
  <c r="AR25" i="227" s="1"/>
  <c r="AQ95" i="227"/>
  <c r="AR95" i="227" s="1"/>
  <c r="AQ58" i="227"/>
  <c r="AR58" i="227" s="1"/>
  <c r="AQ92" i="227"/>
  <c r="AR92" i="227" s="1"/>
  <c r="AQ27" i="227"/>
  <c r="AR27" i="227" s="1"/>
  <c r="AQ42" i="227"/>
  <c r="AR42" i="227" s="1"/>
  <c r="AQ44" i="227"/>
  <c r="AR44" i="227" s="1"/>
  <c r="AQ17" i="227"/>
  <c r="AR17" i="227" s="1"/>
  <c r="AQ29" i="227"/>
  <c r="AR29" i="227" s="1"/>
  <c r="AQ71" i="227"/>
  <c r="AR71" i="227" s="1"/>
  <c r="AQ90" i="227"/>
  <c r="AR90" i="227" s="1"/>
  <c r="AQ57" i="227"/>
  <c r="AR14" i="227"/>
  <c r="AQ86" i="227"/>
  <c r="AR86" i="227" s="1"/>
  <c r="AQ64" i="227"/>
  <c r="AR64" i="227" s="1"/>
  <c r="AQ37" i="227"/>
  <c r="AR37" i="227" s="1"/>
  <c r="AQ88" i="227"/>
  <c r="AR88" i="227" s="1"/>
  <c r="AQ50" i="227"/>
  <c r="AR50" i="227" s="1"/>
  <c r="AK10" i="228"/>
  <c r="AL10" i="228" s="1"/>
  <c r="AK15" i="228"/>
  <c r="AL39" i="228"/>
  <c r="AK44" i="228"/>
  <c r="AL47" i="228"/>
  <c r="AL50" i="228"/>
  <c r="AK62" i="228"/>
  <c r="AL62" i="228" s="1"/>
  <c r="AK74" i="228"/>
  <c r="AL74" i="228" s="1"/>
  <c r="AK88" i="228"/>
  <c r="AL88" i="228" s="1"/>
  <c r="AL15" i="228"/>
  <c r="AK25" i="228"/>
  <c r="AK27" i="228"/>
  <c r="AL27" i="228" s="1"/>
  <c r="AL44" i="228"/>
  <c r="AK65" i="228"/>
  <c r="AK83" i="228"/>
  <c r="AL83" i="228" s="1"/>
  <c r="AK86" i="228"/>
  <c r="AL86" i="228" s="1"/>
  <c r="AK91" i="228"/>
  <c r="AK8" i="228"/>
  <c r="AK22" i="228"/>
  <c r="AL22" i="228" s="1"/>
  <c r="AL25" i="228"/>
  <c r="AK36" i="228"/>
  <c r="AL36" i="228" s="1"/>
  <c r="AK41" i="228"/>
  <c r="AL41" i="228" s="1"/>
  <c r="AK57" i="228"/>
  <c r="AL57" i="228" s="1"/>
  <c r="AK60" i="228"/>
  <c r="AL60" i="228" s="1"/>
  <c r="AL65" i="228"/>
  <c r="AK72" i="228"/>
  <c r="AL72" i="228" s="1"/>
  <c r="AK77" i="228"/>
  <c r="AL77" i="228" s="1"/>
  <c r="AK81" i="228"/>
  <c r="AL81" i="228" s="1"/>
  <c r="AK85" i="228"/>
  <c r="AK89" i="228"/>
  <c r="AL89" i="228" s="1"/>
  <c r="AL91" i="228"/>
  <c r="AK13" i="228"/>
  <c r="AL13" i="228" s="1"/>
  <c r="AK18" i="228"/>
  <c r="AL18" i="228" s="1"/>
  <c r="AK26" i="228"/>
  <c r="AL26" i="228" s="1"/>
  <c r="AK28" i="228"/>
  <c r="AL28" i="228" s="1"/>
  <c r="AK39" i="228"/>
  <c r="AK47" i="228"/>
  <c r="AK50" i="228"/>
  <c r="AK51" i="228"/>
  <c r="AL51" i="228" s="1"/>
  <c r="AK70" i="228"/>
  <c r="AL70" i="228" s="1"/>
  <c r="AK78" i="228"/>
  <c r="AL78" i="228" s="1"/>
  <c r="AK80" i="228"/>
  <c r="AL80" i="228" s="1"/>
  <c r="AK93" i="228"/>
  <c r="AL93" i="228" s="1"/>
  <c r="AK38" i="228"/>
  <c r="AL38" i="228" s="1"/>
  <c r="AK61" i="228"/>
  <c r="AL61" i="228" s="1"/>
  <c r="AK73" i="228"/>
  <c r="AL73" i="228" s="1"/>
  <c r="AK16" i="228"/>
  <c r="AL16" i="228" s="1"/>
  <c r="AK33" i="228"/>
  <c r="AK49" i="228"/>
  <c r="AL49" i="228" s="1"/>
  <c r="AK64" i="228"/>
  <c r="AL64" i="228" s="1"/>
  <c r="AK66" i="228"/>
  <c r="AL66" i="228" s="1"/>
  <c r="AK96" i="228"/>
  <c r="AL96" i="228" s="1"/>
  <c r="AK30" i="228"/>
  <c r="AL30" i="228" s="1"/>
  <c r="AL33" i="228"/>
  <c r="AK35" i="228"/>
  <c r="AL35" i="228" s="1"/>
  <c r="AK45" i="228"/>
  <c r="AL45" i="228" s="1"/>
  <c r="AK67" i="228"/>
  <c r="AL67" i="228" s="1"/>
  <c r="AK79" i="228"/>
  <c r="AL79" i="228" s="1"/>
  <c r="AK82" i="228"/>
  <c r="AL82" i="228" s="1"/>
  <c r="AK9" i="228"/>
  <c r="AL9" i="228" s="1"/>
  <c r="AK12" i="228"/>
  <c r="AL12" i="228" s="1"/>
  <c r="AK14" i="228"/>
  <c r="AL14" i="228" s="1"/>
  <c r="AK20" i="228"/>
  <c r="AL20" i="228" s="1"/>
  <c r="AK21" i="228"/>
  <c r="AL21" i="228" s="1"/>
  <c r="AK56" i="228"/>
  <c r="AL56" i="228" s="1"/>
  <c r="AK63" i="228"/>
  <c r="AL63" i="228" s="1"/>
  <c r="AK94" i="228"/>
  <c r="AL94" i="228" s="1"/>
  <c r="AK95" i="228"/>
  <c r="AL95" i="228" s="1"/>
  <c r="AK17" i="228"/>
  <c r="AL17" i="228" s="1"/>
  <c r="AK31" i="228"/>
  <c r="AL31" i="228" s="1"/>
  <c r="AL32" i="228"/>
  <c r="AK43" i="228"/>
  <c r="AL43" i="228" s="1"/>
  <c r="AK52" i="228"/>
  <c r="AK53" i="228"/>
  <c r="AL53" i="228" s="1"/>
  <c r="AL52" i="228"/>
  <c r="AK19" i="228"/>
  <c r="AL19" i="228" s="1"/>
  <c r="AK40" i="228"/>
  <c r="AL40" i="228" s="1"/>
  <c r="AK42" i="228"/>
  <c r="AL42" i="228" s="1"/>
  <c r="AK71" i="228"/>
  <c r="AL71" i="228" s="1"/>
  <c r="AL8" i="228"/>
  <c r="AK11" i="228"/>
  <c r="AL11" i="228" s="1"/>
  <c r="AK34" i="228"/>
  <c r="AK24" i="228"/>
  <c r="AK37" i="228"/>
  <c r="AL37" i="228" s="1"/>
  <c r="AK48" i="228"/>
  <c r="AL48" i="228" s="1"/>
  <c r="AL59" i="228"/>
  <c r="AK75" i="228"/>
  <c r="AL75" i="228" s="1"/>
  <c r="AL24" i="228"/>
  <c r="AK46" i="228"/>
  <c r="AL46" i="228" s="1"/>
  <c r="AK76" i="228"/>
  <c r="AK87" i="228"/>
  <c r="AK29" i="228"/>
  <c r="AL29" i="228" s="1"/>
  <c r="AK32" i="228"/>
  <c r="AK90" i="228"/>
  <c r="AL90" i="228" s="1"/>
  <c r="AK55" i="228"/>
  <c r="AL55" i="228" s="1"/>
  <c r="AK58" i="228"/>
  <c r="AL58" i="228" s="1"/>
  <c r="AK84" i="228"/>
  <c r="AL84" i="228" s="1"/>
  <c r="AL34" i="228"/>
  <c r="AK23" i="228"/>
  <c r="AL23" i="228" s="1"/>
  <c r="AK54" i="228"/>
  <c r="AL54" i="228" s="1"/>
  <c r="AK69" i="228"/>
  <c r="AL69" i="228" s="1"/>
  <c r="AL85" i="228"/>
  <c r="AK92" i="228"/>
  <c r="AL92" i="228" s="1"/>
  <c r="AK97" i="228"/>
  <c r="AL97" i="228" s="1"/>
  <c r="AK59" i="228"/>
  <c r="AK68" i="228"/>
  <c r="AL68" i="228" s="1"/>
  <c r="AL76" i="228"/>
  <c r="AL87" i="228"/>
  <c r="AW10" i="210"/>
  <c r="AW12" i="210"/>
  <c r="AX12" i="210" s="1"/>
  <c r="AW14" i="210"/>
  <c r="AX14" i="210" s="1"/>
  <c r="AX10" i="210"/>
  <c r="AW22" i="210"/>
  <c r="AX22" i="210" s="1"/>
  <c r="AW28" i="210"/>
  <c r="AX28" i="210" s="1"/>
  <c r="AW39" i="210"/>
  <c r="AX39" i="210" s="1"/>
  <c r="AW18" i="210"/>
  <c r="AX18" i="210" s="1"/>
  <c r="AW20" i="210"/>
  <c r="AX20" i="210" s="1"/>
  <c r="AW29" i="210"/>
  <c r="AX29" i="210" s="1"/>
  <c r="AX45" i="210"/>
  <c r="AW53" i="210"/>
  <c r="AX53" i="210" s="1"/>
  <c r="AW64" i="210"/>
  <c r="AX64" i="210" s="1"/>
  <c r="AW93" i="210"/>
  <c r="AX93" i="210" s="1"/>
  <c r="AW32" i="210"/>
  <c r="AX32" i="210" s="1"/>
  <c r="AW41" i="210"/>
  <c r="AX41" i="210" s="1"/>
  <c r="AW52" i="210"/>
  <c r="AX52" i="210" s="1"/>
  <c r="AW56" i="210"/>
  <c r="AW66" i="210"/>
  <c r="AW78" i="210"/>
  <c r="AW90" i="210"/>
  <c r="AX90" i="210" s="1"/>
  <c r="AX15" i="210"/>
  <c r="AW37" i="210"/>
  <c r="AX37" i="210" s="1"/>
  <c r="AX48" i="210"/>
  <c r="AW57" i="210"/>
  <c r="AX57" i="210" s="1"/>
  <c r="AW59" i="210"/>
  <c r="AW67" i="210"/>
  <c r="AX67" i="210" s="1"/>
  <c r="AW72" i="210"/>
  <c r="AX72" i="210" s="1"/>
  <c r="AW91" i="210"/>
  <c r="AX91" i="210" s="1"/>
  <c r="AW96" i="210"/>
  <c r="AX96" i="210" s="1"/>
  <c r="AW19" i="210"/>
  <c r="AX19" i="210" s="1"/>
  <c r="AW38" i="210"/>
  <c r="AX38" i="210" s="1"/>
  <c r="AW46" i="210"/>
  <c r="AX46" i="210" s="1"/>
  <c r="AX50" i="210"/>
  <c r="AW61" i="210"/>
  <c r="AX61" i="210" s="1"/>
  <c r="AW62" i="210"/>
  <c r="AX62" i="210" s="1"/>
  <c r="AW74" i="210"/>
  <c r="AX74" i="210" s="1"/>
  <c r="AW76" i="210"/>
  <c r="AW77" i="210"/>
  <c r="AX77" i="210" s="1"/>
  <c r="AW82" i="210"/>
  <c r="AX82" i="210" s="1"/>
  <c r="AW89" i="210"/>
  <c r="AW42" i="210"/>
  <c r="AX42" i="210" s="1"/>
  <c r="AX56" i="210"/>
  <c r="AX76" i="210"/>
  <c r="AW86" i="210"/>
  <c r="AX89" i="210"/>
  <c r="AW33" i="210"/>
  <c r="AX33" i="210" s="1"/>
  <c r="AX66" i="210"/>
  <c r="AX86" i="210"/>
  <c r="AW35" i="210"/>
  <c r="AX35" i="210" s="1"/>
  <c r="AW44" i="210"/>
  <c r="AX44" i="210" s="1"/>
  <c r="AW51" i="210"/>
  <c r="AX51" i="210" s="1"/>
  <c r="AW55" i="210"/>
  <c r="AX55" i="210" s="1"/>
  <c r="AW58" i="210"/>
  <c r="AX58" i="210" s="1"/>
  <c r="AW60" i="210"/>
  <c r="AW70" i="210"/>
  <c r="AX70" i="210" s="1"/>
  <c r="AW83" i="210"/>
  <c r="AX83" i="210" s="1"/>
  <c r="AW84" i="210"/>
  <c r="AW92" i="210"/>
  <c r="AX92" i="210" s="1"/>
  <c r="AW9" i="210"/>
  <c r="AX9" i="210" s="1"/>
  <c r="AW31" i="210"/>
  <c r="AX31" i="210" s="1"/>
  <c r="AW49" i="210"/>
  <c r="AX49" i="210" s="1"/>
  <c r="AW65" i="210"/>
  <c r="AX65" i="210" s="1"/>
  <c r="AW80" i="210"/>
  <c r="AX80" i="210" s="1"/>
  <c r="AW45" i="210"/>
  <c r="AW50" i="210"/>
  <c r="AW71" i="210"/>
  <c r="AX71" i="210" s="1"/>
  <c r="AW81" i="210"/>
  <c r="AX81" i="210" s="1"/>
  <c r="AW85" i="210"/>
  <c r="AX85" i="210" s="1"/>
  <c r="AW30" i="210"/>
  <c r="AX30" i="210" s="1"/>
  <c r="AW26" i="210"/>
  <c r="AX26" i="210" s="1"/>
  <c r="AW40" i="210"/>
  <c r="AX40" i="210" s="1"/>
  <c r="AW48" i="210"/>
  <c r="AW75" i="210"/>
  <c r="AX75" i="210" s="1"/>
  <c r="AW79" i="210"/>
  <c r="AX79" i="210" s="1"/>
  <c r="AW13" i="210"/>
  <c r="AX13" i="210" s="1"/>
  <c r="AW16" i="210"/>
  <c r="AX16" i="210" s="1"/>
  <c r="AW23" i="210"/>
  <c r="AX23" i="210" s="1"/>
  <c r="AW36" i="210"/>
  <c r="AX36" i="210" s="1"/>
  <c r="AW47" i="210"/>
  <c r="AX47" i="210" s="1"/>
  <c r="AX78" i="210"/>
  <c r="AW95" i="210"/>
  <c r="AX95" i="210" s="1"/>
  <c r="AW25" i="210"/>
  <c r="AX25" i="210" s="1"/>
  <c r="AW43" i="210"/>
  <c r="AX43" i="210" s="1"/>
  <c r="AW69" i="210"/>
  <c r="AX69" i="210" s="1"/>
  <c r="AW8" i="210"/>
  <c r="AX8" i="210" s="1"/>
  <c r="AW15" i="210"/>
  <c r="AW68" i="210"/>
  <c r="AX68" i="210" s="1"/>
  <c r="AW94" i="210"/>
  <c r="AX94" i="210" s="1"/>
  <c r="AW17" i="210"/>
  <c r="AX17" i="210" s="1"/>
  <c r="AX60" i="210"/>
  <c r="AW63" i="210"/>
  <c r="AX63" i="210" s="1"/>
  <c r="AW73" i="210"/>
  <c r="AX73" i="210" s="1"/>
  <c r="AW11" i="210"/>
  <c r="AX11" i="210" s="1"/>
  <c r="AW24" i="210"/>
  <c r="AX24" i="210" s="1"/>
  <c r="AW27" i="210"/>
  <c r="AX59" i="210"/>
  <c r="AX84" i="210"/>
  <c r="AW21" i="210"/>
  <c r="AX21" i="210" s="1"/>
  <c r="AX27" i="210"/>
  <c r="AW34" i="210"/>
  <c r="AX34" i="210" s="1"/>
  <c r="AW54" i="210"/>
  <c r="AX54" i="210" s="1"/>
  <c r="AW97" i="210"/>
  <c r="AX97" i="210" s="1"/>
  <c r="AW87" i="210"/>
  <c r="AX87" i="210" s="1"/>
  <c r="AW88" i="210"/>
  <c r="AX88" i="210" s="1"/>
  <c r="AK95" i="213"/>
  <c r="AL95" i="213" s="1"/>
  <c r="AK77" i="213"/>
  <c r="AL77" i="213" s="1"/>
  <c r="AK73" i="213"/>
  <c r="AL73" i="213" s="1"/>
  <c r="AL72" i="213"/>
  <c r="AL71" i="213"/>
  <c r="AK51" i="213"/>
  <c r="AK50" i="213"/>
  <c r="AL50" i="213" s="1"/>
  <c r="AK29" i="213"/>
  <c r="AK28" i="213"/>
  <c r="AL28" i="213" s="1"/>
  <c r="AL27" i="213"/>
  <c r="AL26" i="213"/>
  <c r="AK94" i="213"/>
  <c r="AL94" i="213" s="1"/>
  <c r="AL92" i="213"/>
  <c r="AK78" i="213"/>
  <c r="AL78" i="213" s="1"/>
  <c r="AK72" i="213"/>
  <c r="AK71" i="213"/>
  <c r="AK70" i="213"/>
  <c r="AL70" i="213" s="1"/>
  <c r="AL69" i="213"/>
  <c r="AK59" i="213"/>
  <c r="AL59" i="213" s="1"/>
  <c r="AK49" i="213"/>
  <c r="AL49" i="213" s="1"/>
  <c r="AK27" i="213"/>
  <c r="AK26" i="213"/>
  <c r="AK97" i="213"/>
  <c r="AL97" i="213" s="1"/>
  <c r="AL96" i="213"/>
  <c r="AL75" i="213"/>
  <c r="AL74" i="213"/>
  <c r="AK57" i="213"/>
  <c r="AK56" i="213"/>
  <c r="AK54" i="213"/>
  <c r="AK31" i="213"/>
  <c r="AL31" i="213" s="1"/>
  <c r="AK15" i="213"/>
  <c r="AL15" i="213" s="1"/>
  <c r="AK14" i="213"/>
  <c r="AL13" i="213"/>
  <c r="AL12" i="213"/>
  <c r="AK11" i="213"/>
  <c r="AK98" i="213"/>
  <c r="AK88" i="213"/>
  <c r="AK84" i="213"/>
  <c r="AL84" i="213" s="1"/>
  <c r="AL64" i="213"/>
  <c r="AK63" i="213"/>
  <c r="AL63" i="213" s="1"/>
  <c r="AL56" i="213"/>
  <c r="AK45" i="213"/>
  <c r="AL45" i="213" s="1"/>
  <c r="AK44" i="213"/>
  <c r="AL44" i="213" s="1"/>
  <c r="AK43" i="213"/>
  <c r="AK35" i="213"/>
  <c r="AK12" i="213"/>
  <c r="AL8" i="213"/>
  <c r="AK93" i="213"/>
  <c r="AL93" i="213" s="1"/>
  <c r="AL89" i="213"/>
  <c r="AK80" i="213"/>
  <c r="AL80" i="213" s="1"/>
  <c r="AK69" i="213"/>
  <c r="AK64" i="213"/>
  <c r="AK60" i="213"/>
  <c r="AL60" i="213" s="1"/>
  <c r="AL57" i="213"/>
  <c r="AL37" i="213"/>
  <c r="AK36" i="213"/>
  <c r="AL36" i="213" s="1"/>
  <c r="AK20" i="213"/>
  <c r="AL20" i="213" s="1"/>
  <c r="AK8" i="213"/>
  <c r="AK89" i="213"/>
  <c r="AL85" i="213"/>
  <c r="AL65" i="213"/>
  <c r="AK46" i="213"/>
  <c r="AL46" i="213" s="1"/>
  <c r="AK38" i="213"/>
  <c r="AL38" i="213" s="1"/>
  <c r="AK37" i="213"/>
  <c r="AK25" i="213"/>
  <c r="AL25" i="213" s="1"/>
  <c r="AL9" i="213"/>
  <c r="AK96" i="213"/>
  <c r="AK92" i="213"/>
  <c r="AK83" i="213"/>
  <c r="AK79" i="213"/>
  <c r="AL79" i="213" s="1"/>
  <c r="AK76" i="213"/>
  <c r="AL76" i="213" s="1"/>
  <c r="AK62" i="213"/>
  <c r="AL62" i="213" s="1"/>
  <c r="AL34" i="213"/>
  <c r="AK18" i="213"/>
  <c r="AK17" i="213"/>
  <c r="AL98" i="213"/>
  <c r="AL88" i="213"/>
  <c r="AK87" i="213"/>
  <c r="AL87" i="213" s="1"/>
  <c r="AK68" i="213"/>
  <c r="AL68" i="213" s="1"/>
  <c r="AK55" i="213"/>
  <c r="AL55" i="213" s="1"/>
  <c r="AL43" i="213"/>
  <c r="AL35" i="213"/>
  <c r="AK34" i="213"/>
  <c r="AK33" i="213"/>
  <c r="AL33" i="213" s="1"/>
  <c r="AK24" i="213"/>
  <c r="AL24" i="213" s="1"/>
  <c r="AK19" i="213"/>
  <c r="AL19" i="213" s="1"/>
  <c r="AK52" i="213"/>
  <c r="AL52" i="213" s="1"/>
  <c r="AK85" i="213"/>
  <c r="AL83" i="213"/>
  <c r="AK48" i="213"/>
  <c r="AL48" i="213" s="1"/>
  <c r="AL29" i="213"/>
  <c r="AL18" i="213"/>
  <c r="AK10" i="213"/>
  <c r="AL10" i="213" s="1"/>
  <c r="AK66" i="213"/>
  <c r="AL66" i="213" s="1"/>
  <c r="AK41" i="213"/>
  <c r="AL41" i="213" s="1"/>
  <c r="AL81" i="213"/>
  <c r="AK58" i="213"/>
  <c r="AL58" i="213" s="1"/>
  <c r="AL39" i="213"/>
  <c r="AK23" i="213"/>
  <c r="AL23" i="213" s="1"/>
  <c r="AK13" i="213"/>
  <c r="AK81" i="213"/>
  <c r="AK75" i="213"/>
  <c r="AK53" i="213"/>
  <c r="AL53" i="213" s="1"/>
  <c r="AL51" i="213"/>
  <c r="AK39" i="213"/>
  <c r="AK32" i="213"/>
  <c r="AL32" i="213" s="1"/>
  <c r="AL11" i="213"/>
  <c r="AK90" i="213"/>
  <c r="AL90" i="213" s="1"/>
  <c r="AK42" i="213"/>
  <c r="AL42" i="213" s="1"/>
  <c r="AK21" i="213"/>
  <c r="AL21" i="213" s="1"/>
  <c r="AL16" i="213"/>
  <c r="AK9" i="213"/>
  <c r="AK86" i="213"/>
  <c r="AL86" i="213" s="1"/>
  <c r="AK67" i="213"/>
  <c r="AL67" i="213" s="1"/>
  <c r="AL54" i="213"/>
  <c r="AK47" i="213"/>
  <c r="AL47" i="213" s="1"/>
  <c r="AK16" i="213"/>
  <c r="AL82" i="213"/>
  <c r="AK65" i="213"/>
  <c r="AK30" i="213"/>
  <c r="AL30" i="213" s="1"/>
  <c r="AK40" i="213"/>
  <c r="AL40" i="213" s="1"/>
  <c r="AK74" i="213"/>
  <c r="AL17" i="213"/>
  <c r="AL14" i="213"/>
  <c r="AL91" i="213"/>
  <c r="AL22" i="213"/>
  <c r="AK61" i="213"/>
  <c r="AL61" i="213" s="1"/>
  <c r="AK82" i="213"/>
  <c r="AK91" i="213"/>
  <c r="AK22" i="213"/>
  <c r="AH14" i="229"/>
  <c r="AI14" i="229" s="1"/>
  <c r="AH34" i="229"/>
  <c r="AI34" i="229" s="1"/>
  <c r="AH36" i="229"/>
  <c r="AI36" i="229" s="1"/>
  <c r="AH40" i="229"/>
  <c r="AH21" i="229"/>
  <c r="AI21" i="229" s="1"/>
  <c r="AH26" i="229"/>
  <c r="AI26" i="229" s="1"/>
  <c r="AH31" i="229"/>
  <c r="AI31" i="229" s="1"/>
  <c r="AH37" i="229"/>
  <c r="AI37" i="229" s="1"/>
  <c r="AH8" i="229"/>
  <c r="AI8" i="229" s="1"/>
  <c r="AH13" i="229"/>
  <c r="AI13" i="229" s="1"/>
  <c r="AH27" i="229"/>
  <c r="AI27" i="229" s="1"/>
  <c r="AH30" i="229"/>
  <c r="AH10" i="229"/>
  <c r="AI10" i="229" s="1"/>
  <c r="AH16" i="229"/>
  <c r="AI16" i="229" s="1"/>
  <c r="AH32" i="229"/>
  <c r="AI32" i="229" s="1"/>
  <c r="AH49" i="229"/>
  <c r="AI49" i="229" s="1"/>
  <c r="AH11" i="229"/>
  <c r="AI11" i="229" s="1"/>
  <c r="AH29" i="229"/>
  <c r="AI29" i="229" s="1"/>
  <c r="AH41" i="229"/>
  <c r="AI41" i="229" s="1"/>
  <c r="AH46" i="229"/>
  <c r="AI46" i="229" s="1"/>
  <c r="AH55" i="229"/>
  <c r="AI55" i="229" s="1"/>
  <c r="AH57" i="229"/>
  <c r="AI59" i="229"/>
  <c r="AH67" i="229"/>
  <c r="AI67" i="229" s="1"/>
  <c r="AI80" i="229"/>
  <c r="AH89" i="229"/>
  <c r="AI89" i="229" s="1"/>
  <c r="AH92" i="229"/>
  <c r="AI92" i="229" s="1"/>
  <c r="AH94" i="229"/>
  <c r="AH9" i="229"/>
  <c r="AI9" i="229" s="1"/>
  <c r="AH38" i="229"/>
  <c r="AI57" i="229"/>
  <c r="AH61" i="229"/>
  <c r="AI61" i="229" s="1"/>
  <c r="AH70" i="229"/>
  <c r="AI70" i="229" s="1"/>
  <c r="AH74" i="229"/>
  <c r="AI74" i="229" s="1"/>
  <c r="AH77" i="229"/>
  <c r="AH88" i="229"/>
  <c r="AI94" i="229"/>
  <c r="AH18" i="229"/>
  <c r="AI18" i="229" s="1"/>
  <c r="AI38" i="229"/>
  <c r="AH51" i="229"/>
  <c r="AI51" i="229" s="1"/>
  <c r="AH64" i="229"/>
  <c r="AI64" i="229" s="1"/>
  <c r="AH72" i="229"/>
  <c r="AI72" i="229" s="1"/>
  <c r="AI77" i="229"/>
  <c r="AH85" i="229"/>
  <c r="AI85" i="229" s="1"/>
  <c r="AH87" i="229"/>
  <c r="AI87" i="229" s="1"/>
  <c r="AI88" i="229"/>
  <c r="AH96" i="229"/>
  <c r="AH24" i="229"/>
  <c r="AI24" i="229" s="1"/>
  <c r="AH43" i="229"/>
  <c r="AI43" i="229" s="1"/>
  <c r="AH59" i="229"/>
  <c r="AH80" i="229"/>
  <c r="AH82" i="229"/>
  <c r="AI82" i="229" s="1"/>
  <c r="AH84" i="229"/>
  <c r="AI84" i="229" s="1"/>
  <c r="AH90" i="229"/>
  <c r="AI90" i="229" s="1"/>
  <c r="AH33" i="229"/>
  <c r="AI33" i="229" s="1"/>
  <c r="AH35" i="229"/>
  <c r="AI35" i="229" s="1"/>
  <c r="AH68" i="229"/>
  <c r="AI68" i="229" s="1"/>
  <c r="AH73" i="229"/>
  <c r="AI73" i="229" s="1"/>
  <c r="AH23" i="229"/>
  <c r="AI23" i="229" s="1"/>
  <c r="AH47" i="229"/>
  <c r="AI47" i="229" s="1"/>
  <c r="AH48" i="229"/>
  <c r="AI48" i="229" s="1"/>
  <c r="AH50" i="229"/>
  <c r="AI50" i="229" s="1"/>
  <c r="AH78" i="229"/>
  <c r="AI78" i="229" s="1"/>
  <c r="AH83" i="229"/>
  <c r="AI83" i="229" s="1"/>
  <c r="AH12" i="229"/>
  <c r="AI12" i="229" s="1"/>
  <c r="AI30" i="229"/>
  <c r="AH69" i="229"/>
  <c r="AI69" i="229" s="1"/>
  <c r="AH79" i="229"/>
  <c r="AH44" i="229"/>
  <c r="AH20" i="229"/>
  <c r="AI20" i="229" s="1"/>
  <c r="AH42" i="229"/>
  <c r="AI42" i="229" s="1"/>
  <c r="AI44" i="229"/>
  <c r="AH45" i="229"/>
  <c r="AI45" i="229" s="1"/>
  <c r="AH17" i="229"/>
  <c r="AI17" i="229" s="1"/>
  <c r="BB17" i="229" s="1"/>
  <c r="AI40" i="229"/>
  <c r="AH39" i="229"/>
  <c r="AI39" i="229" s="1"/>
  <c r="AH15" i="229"/>
  <c r="AI15" i="229" s="1"/>
  <c r="AI91" i="229"/>
  <c r="AI96" i="229"/>
  <c r="AH54" i="229"/>
  <c r="AI54" i="229" s="1"/>
  <c r="AH63" i="229"/>
  <c r="AI63" i="229" s="1"/>
  <c r="AH86" i="229"/>
  <c r="AI86" i="229" s="1"/>
  <c r="AH95" i="229"/>
  <c r="AI95" i="229" s="1"/>
  <c r="AH53" i="229"/>
  <c r="AI53" i="229" s="1"/>
  <c r="BB53" i="229" s="1"/>
  <c r="AH71" i="229"/>
  <c r="AI71" i="229" s="1"/>
  <c r="AI79" i="229"/>
  <c r="AH81" i="229"/>
  <c r="AI81" i="229" s="1"/>
  <c r="AH52" i="229"/>
  <c r="AI52" i="229" s="1"/>
  <c r="AH19" i="229"/>
  <c r="AI19" i="229" s="1"/>
  <c r="AH62" i="229"/>
  <c r="AI62" i="229" s="1"/>
  <c r="AH22" i="229"/>
  <c r="AI22" i="229" s="1"/>
  <c r="AH60" i="229"/>
  <c r="AI60" i="229" s="1"/>
  <c r="AH76" i="229"/>
  <c r="AI76" i="229" s="1"/>
  <c r="AH93" i="229"/>
  <c r="AI93" i="229" s="1"/>
  <c r="AH28" i="229"/>
  <c r="AI28" i="229" s="1"/>
  <c r="AH58" i="229"/>
  <c r="AI58" i="229" s="1"/>
  <c r="AH75" i="229"/>
  <c r="AI75" i="229" s="1"/>
  <c r="AH97" i="229"/>
  <c r="AI97" i="229" s="1"/>
  <c r="AH25" i="229"/>
  <c r="AI25" i="229" s="1"/>
  <c r="AH65" i="229"/>
  <c r="AI65" i="229" s="1"/>
  <c r="AH56" i="229"/>
  <c r="AI56" i="229" s="1"/>
  <c r="AH66" i="229"/>
  <c r="AI66" i="229" s="1"/>
  <c r="AH91" i="229"/>
  <c r="AW19" i="229"/>
  <c r="AX19" i="229" s="1"/>
  <c r="AW26" i="229"/>
  <c r="AX26" i="229" s="1"/>
  <c r="AW11" i="229"/>
  <c r="AX11" i="229" s="1"/>
  <c r="AW15" i="229"/>
  <c r="AX15" i="229" s="1"/>
  <c r="AW17" i="229"/>
  <c r="AX17" i="229" s="1"/>
  <c r="AW30" i="229"/>
  <c r="AW8" i="229"/>
  <c r="AX8" i="229" s="1"/>
  <c r="AW14" i="229"/>
  <c r="AX14" i="229" s="1"/>
  <c r="AW23" i="229"/>
  <c r="AX23" i="229" s="1"/>
  <c r="AW29" i="229"/>
  <c r="AX29" i="229" s="1"/>
  <c r="AW37" i="229"/>
  <c r="AX37" i="229" s="1"/>
  <c r="AW40" i="229"/>
  <c r="AX40" i="229" s="1"/>
  <c r="AW45" i="229"/>
  <c r="AX45" i="229" s="1"/>
  <c r="AW50" i="229"/>
  <c r="AX50" i="229" s="1"/>
  <c r="AW36" i="229"/>
  <c r="AX36" i="229" s="1"/>
  <c r="AW44" i="229"/>
  <c r="AX44" i="229" s="1"/>
  <c r="AW73" i="229"/>
  <c r="AX73" i="229" s="1"/>
  <c r="AW74" i="229"/>
  <c r="AX74" i="229" s="1"/>
  <c r="AW85" i="229"/>
  <c r="AW96" i="229"/>
  <c r="AX96" i="229" s="1"/>
  <c r="AW22" i="229"/>
  <c r="AX22" i="229" s="1"/>
  <c r="AW27" i="229"/>
  <c r="AX27" i="229" s="1"/>
  <c r="AX30" i="229"/>
  <c r="AW48" i="229"/>
  <c r="AX48" i="229" s="1"/>
  <c r="AW53" i="229"/>
  <c r="AX53" i="229" s="1"/>
  <c r="AW64" i="229"/>
  <c r="AX64" i="229" s="1"/>
  <c r="AW69" i="229"/>
  <c r="AX69" i="229" s="1"/>
  <c r="AW72" i="229"/>
  <c r="AX72" i="229" s="1"/>
  <c r="AX85" i="229"/>
  <c r="AW87" i="229"/>
  <c r="AX87" i="229" s="1"/>
  <c r="AW12" i="229"/>
  <c r="AX12" i="229" s="1"/>
  <c r="AW28" i="229"/>
  <c r="AX28" i="229" s="1"/>
  <c r="AW56" i="229"/>
  <c r="AX56" i="229" s="1"/>
  <c r="AW58" i="229"/>
  <c r="AX58" i="229" s="1"/>
  <c r="AW65" i="229"/>
  <c r="AX65" i="229" s="1"/>
  <c r="AW66" i="229"/>
  <c r="AW76" i="229"/>
  <c r="AX76" i="229" s="1"/>
  <c r="AW79" i="229"/>
  <c r="AX79" i="229" s="1"/>
  <c r="AW83" i="229"/>
  <c r="AX83" i="229" s="1"/>
  <c r="AW95" i="229"/>
  <c r="AX35" i="229"/>
  <c r="AW39" i="229"/>
  <c r="AX39" i="229" s="1"/>
  <c r="AW42" i="229"/>
  <c r="AX42" i="229" s="1"/>
  <c r="AW47" i="229"/>
  <c r="AX47" i="229" s="1"/>
  <c r="AX57" i="229"/>
  <c r="AW70" i="229"/>
  <c r="AX70" i="229" s="1"/>
  <c r="AW77" i="229"/>
  <c r="AX77" i="229" s="1"/>
  <c r="AW88" i="229"/>
  <c r="AX88" i="229" s="1"/>
  <c r="AW10" i="229"/>
  <c r="AX10" i="229" s="1"/>
  <c r="AW13" i="229"/>
  <c r="AX13" i="229" s="1"/>
  <c r="AW25" i="229"/>
  <c r="AX25" i="229" s="1"/>
  <c r="AW62" i="229"/>
  <c r="AW71" i="229"/>
  <c r="AX71" i="229" s="1"/>
  <c r="AW81" i="229"/>
  <c r="AX81" i="229" s="1"/>
  <c r="AW94" i="229"/>
  <c r="AX94" i="229" s="1"/>
  <c r="AW49" i="229"/>
  <c r="AX49" i="229" s="1"/>
  <c r="AX62" i="229"/>
  <c r="AW63" i="229"/>
  <c r="AW97" i="229"/>
  <c r="AX97" i="229" s="1"/>
  <c r="AW31" i="229"/>
  <c r="AX31" i="229" s="1"/>
  <c r="AW35" i="229"/>
  <c r="AX63" i="229"/>
  <c r="AX66" i="229"/>
  <c r="AW67" i="229"/>
  <c r="AX67" i="229" s="1"/>
  <c r="AW34" i="229"/>
  <c r="AW38" i="229"/>
  <c r="AX38" i="229" s="1"/>
  <c r="AW9" i="229"/>
  <c r="AX9" i="229" s="1"/>
  <c r="AW33" i="229"/>
  <c r="AX33" i="229" s="1"/>
  <c r="AX34" i="229"/>
  <c r="AW46" i="229"/>
  <c r="AX46" i="229" s="1"/>
  <c r="AW16" i="229"/>
  <c r="AX16" i="229" s="1"/>
  <c r="AW24" i="229"/>
  <c r="AX24" i="229" s="1"/>
  <c r="AW57" i="229"/>
  <c r="AW91" i="229"/>
  <c r="AX91" i="229" s="1"/>
  <c r="AW92" i="229"/>
  <c r="AX92" i="229" s="1"/>
  <c r="AX95" i="229"/>
  <c r="AW21" i="229"/>
  <c r="AX21" i="229" s="1"/>
  <c r="AW43" i="229"/>
  <c r="AX43" i="229" s="1"/>
  <c r="AW59" i="229"/>
  <c r="AX59" i="229" s="1"/>
  <c r="AW20" i="229"/>
  <c r="AX20" i="229" s="1"/>
  <c r="AW54" i="229"/>
  <c r="AX54" i="229" s="1"/>
  <c r="AW86" i="229"/>
  <c r="AX86" i="229" s="1"/>
  <c r="AW90" i="229"/>
  <c r="AX90" i="229" s="1"/>
  <c r="AW55" i="229"/>
  <c r="AX55" i="229" s="1"/>
  <c r="AW84" i="229"/>
  <c r="AX84" i="229" s="1"/>
  <c r="AW52" i="229"/>
  <c r="AX52" i="229" s="1"/>
  <c r="AW78" i="229"/>
  <c r="AX78" i="229" s="1"/>
  <c r="AW80" i="229"/>
  <c r="AX80" i="229" s="1"/>
  <c r="AW89" i="229"/>
  <c r="AX89" i="229" s="1"/>
  <c r="AW41" i="229"/>
  <c r="AW82" i="229"/>
  <c r="AX82" i="229" s="1"/>
  <c r="AX41" i="229"/>
  <c r="AW51" i="229"/>
  <c r="AX51" i="229" s="1"/>
  <c r="AW68" i="229"/>
  <c r="AX68" i="229" s="1"/>
  <c r="AW60" i="229"/>
  <c r="AX60" i="229" s="1"/>
  <c r="AW61" i="229"/>
  <c r="AX61" i="229" s="1"/>
  <c r="AW75" i="229"/>
  <c r="AW18" i="229"/>
  <c r="AX18" i="229" s="1"/>
  <c r="AW32" i="229"/>
  <c r="AX32" i="229" s="1"/>
  <c r="AX75" i="229"/>
  <c r="AW93" i="229"/>
  <c r="AX93" i="229" s="1"/>
  <c r="AN97" i="204"/>
  <c r="AN96" i="204"/>
  <c r="AN95" i="204"/>
  <c r="AN91" i="204"/>
  <c r="AO91" i="204" s="1"/>
  <c r="AN90" i="204"/>
  <c r="AN89" i="204"/>
  <c r="AO89" i="204" s="1"/>
  <c r="AN88" i="204"/>
  <c r="AO88" i="204" s="1"/>
  <c r="AN72" i="204"/>
  <c r="AO72" i="204" s="1"/>
  <c r="AO43" i="204"/>
  <c r="AN42" i="204"/>
  <c r="AO42" i="204" s="1"/>
  <c r="AN73" i="204"/>
  <c r="AO73" i="204" s="1"/>
  <c r="AN43" i="204"/>
  <c r="AN33" i="204"/>
  <c r="AO33" i="204" s="1"/>
  <c r="AO87" i="204"/>
  <c r="AN85" i="204"/>
  <c r="AN84" i="204"/>
  <c r="AO84" i="204" s="1"/>
  <c r="AN70" i="204"/>
  <c r="AO70" i="204" s="1"/>
  <c r="AN64" i="204"/>
  <c r="AO64" i="204" s="1"/>
  <c r="AN63" i="204"/>
  <c r="AO63" i="204" s="1"/>
  <c r="AN62" i="204"/>
  <c r="AO62" i="204" s="1"/>
  <c r="AN56" i="204"/>
  <c r="AN55" i="204"/>
  <c r="AO55" i="204" s="1"/>
  <c r="AN54" i="204"/>
  <c r="AO41" i="204"/>
  <c r="AN40" i="204"/>
  <c r="AO40" i="204" s="1"/>
  <c r="AN31" i="204"/>
  <c r="AO31" i="204" s="1"/>
  <c r="AN12" i="204"/>
  <c r="AO12" i="204" s="1"/>
  <c r="AO96" i="204"/>
  <c r="AN86" i="204"/>
  <c r="AO86" i="204" s="1"/>
  <c r="AN83" i="204"/>
  <c r="AO83" i="204" s="1"/>
  <c r="AN77" i="204"/>
  <c r="AO77" i="204" s="1"/>
  <c r="AN69" i="204"/>
  <c r="AO69" i="204" s="1"/>
  <c r="AN59" i="204"/>
  <c r="AO59" i="204" s="1"/>
  <c r="AN14" i="204"/>
  <c r="AO14" i="204" s="1"/>
  <c r="AO90" i="204"/>
  <c r="AN79" i="204"/>
  <c r="AO79" i="204" s="1"/>
  <c r="AN39" i="204"/>
  <c r="AN28" i="204"/>
  <c r="AO28" i="204" s="1"/>
  <c r="AN21" i="204"/>
  <c r="AO21" i="204" s="1"/>
  <c r="AN20" i="204"/>
  <c r="AN15" i="204"/>
  <c r="AO15" i="204" s="1"/>
  <c r="AN11" i="204"/>
  <c r="AO11" i="204" s="1"/>
  <c r="AN92" i="204"/>
  <c r="AO92" i="204" s="1"/>
  <c r="AN75" i="204"/>
  <c r="AO75" i="204" s="1"/>
  <c r="AO57" i="204"/>
  <c r="AN53" i="204"/>
  <c r="AO53" i="204" s="1"/>
  <c r="AN41" i="204"/>
  <c r="AN18" i="204"/>
  <c r="AO18" i="204" s="1"/>
  <c r="AN76" i="204"/>
  <c r="AO76" i="204" s="1"/>
  <c r="AN58" i="204"/>
  <c r="AO58" i="204" s="1"/>
  <c r="AN57" i="204"/>
  <c r="AN49" i="204"/>
  <c r="AO49" i="204" s="1"/>
  <c r="AN37" i="204"/>
  <c r="AO37" i="204" s="1"/>
  <c r="AN27" i="204"/>
  <c r="AO27" i="204" s="1"/>
  <c r="AN19" i="204"/>
  <c r="AO19" i="204" s="1"/>
  <c r="AN10" i="204"/>
  <c r="AO10" i="204" s="1"/>
  <c r="AO95" i="204"/>
  <c r="AN74" i="204"/>
  <c r="AO74" i="204" s="1"/>
  <c r="AO54" i="204"/>
  <c r="AN52" i="204"/>
  <c r="AO52" i="204" s="1"/>
  <c r="AN47" i="204"/>
  <c r="AN38" i="204"/>
  <c r="AO38" i="204" s="1"/>
  <c r="AN24" i="204"/>
  <c r="AO24" i="204" s="1"/>
  <c r="AN13" i="204"/>
  <c r="AO13" i="204" s="1"/>
  <c r="AN87" i="204"/>
  <c r="AN29" i="204"/>
  <c r="AO29" i="204" s="1"/>
  <c r="AO85" i="204"/>
  <c r="AN80" i="204"/>
  <c r="AO80" i="204" s="1"/>
  <c r="AN50" i="204"/>
  <c r="AO50" i="204" s="1"/>
  <c r="AN36" i="204"/>
  <c r="AO36" i="204" s="1"/>
  <c r="AN16" i="204"/>
  <c r="AO16" i="204" s="1"/>
  <c r="AO97" i="204"/>
  <c r="AN93" i="204"/>
  <c r="AO93" i="204" s="1"/>
  <c r="AN67" i="204"/>
  <c r="AO67" i="204" s="1"/>
  <c r="AN61" i="204"/>
  <c r="AO61" i="204" s="1"/>
  <c r="AO56" i="204"/>
  <c r="AO47" i="204"/>
  <c r="AN23" i="204"/>
  <c r="AO20" i="204"/>
  <c r="AN81" i="204"/>
  <c r="AO81" i="204" s="1"/>
  <c r="AN71" i="204"/>
  <c r="AO71" i="204" s="1"/>
  <c r="AN48" i="204"/>
  <c r="AO48" i="204" s="1"/>
  <c r="AN8" i="204"/>
  <c r="AO8" i="204" s="1"/>
  <c r="AN65" i="204"/>
  <c r="AO65" i="204" s="1"/>
  <c r="AO39" i="204"/>
  <c r="AN35" i="204"/>
  <c r="AO35" i="204" s="1"/>
  <c r="AN26" i="204"/>
  <c r="AO26" i="204" s="1"/>
  <c r="AN22" i="204"/>
  <c r="AO22" i="204" s="1"/>
  <c r="AN68" i="204"/>
  <c r="AO68" i="204" s="1"/>
  <c r="AN60" i="204"/>
  <c r="AO60" i="204" s="1"/>
  <c r="AN32" i="204"/>
  <c r="AO32" i="204" s="1"/>
  <c r="AN30" i="204"/>
  <c r="AO30" i="204" s="1"/>
  <c r="AN94" i="204"/>
  <c r="AO94" i="204" s="1"/>
  <c r="AN66" i="204"/>
  <c r="AO66" i="204" s="1"/>
  <c r="AN51" i="204"/>
  <c r="AO51" i="204" s="1"/>
  <c r="AN45" i="204"/>
  <c r="AO45" i="204" s="1"/>
  <c r="AN82" i="204"/>
  <c r="AO82" i="204" s="1"/>
  <c r="AN34" i="204"/>
  <c r="AO34" i="204" s="1"/>
  <c r="AN9" i="204"/>
  <c r="AO9" i="204" s="1"/>
  <c r="AN78" i="204"/>
  <c r="AO78" i="204" s="1"/>
  <c r="AN25" i="204"/>
  <c r="AO25" i="204" s="1"/>
  <c r="AO23" i="204"/>
  <c r="AN17" i="204"/>
  <c r="AO17" i="204" s="1"/>
  <c r="AN46" i="204"/>
  <c r="AO46" i="204" s="1"/>
  <c r="AN44" i="204"/>
  <c r="AO44" i="204" s="1"/>
  <c r="AN98" i="204"/>
  <c r="AO98" i="204" s="1"/>
  <c r="AW11" i="207"/>
  <c r="AX11" i="207" s="1"/>
  <c r="AW13" i="207"/>
  <c r="AW16" i="207"/>
  <c r="AX16" i="207" s="1"/>
  <c r="AW47" i="207"/>
  <c r="AX47" i="207" s="1"/>
  <c r="AW55" i="207"/>
  <c r="AX55" i="207" s="1"/>
  <c r="AW60" i="207"/>
  <c r="AX60" i="207" s="1"/>
  <c r="AW67" i="207"/>
  <c r="AW78" i="207"/>
  <c r="AX78" i="207" s="1"/>
  <c r="AW88" i="207"/>
  <c r="AX88" i="207" s="1"/>
  <c r="AW97" i="207"/>
  <c r="AX97" i="207" s="1"/>
  <c r="AW8" i="207"/>
  <c r="AX13" i="207"/>
  <c r="AW19" i="207"/>
  <c r="AX19" i="207" s="1"/>
  <c r="AW25" i="207"/>
  <c r="AX25" i="207" s="1"/>
  <c r="AW40" i="207"/>
  <c r="AX40" i="207" s="1"/>
  <c r="AW51" i="207"/>
  <c r="AX51" i="207" s="1"/>
  <c r="AW59" i="207"/>
  <c r="AX59" i="207" s="1"/>
  <c r="AX67" i="207"/>
  <c r="AW70" i="207"/>
  <c r="AX70" i="207" s="1"/>
  <c r="AW74" i="207"/>
  <c r="AX74" i="207" s="1"/>
  <c r="AW81" i="207"/>
  <c r="AX81" i="207" s="1"/>
  <c r="AW93" i="207"/>
  <c r="AW9" i="207"/>
  <c r="AW27" i="207"/>
  <c r="AW52" i="207"/>
  <c r="AX52" i="207" s="1"/>
  <c r="AW57" i="207"/>
  <c r="AX57" i="207" s="1"/>
  <c r="AW61" i="207"/>
  <c r="AW65" i="207"/>
  <c r="AX65" i="207" s="1"/>
  <c r="AW68" i="207"/>
  <c r="AX68" i="207" s="1"/>
  <c r="AW71" i="207"/>
  <c r="AX71" i="207" s="1"/>
  <c r="AW85" i="207"/>
  <c r="AW95" i="207"/>
  <c r="AW48" i="207"/>
  <c r="AX48" i="207" s="1"/>
  <c r="AW76" i="207"/>
  <c r="AX76" i="207" s="1"/>
  <c r="AW79" i="207"/>
  <c r="AX79" i="207" s="1"/>
  <c r="AW86" i="207"/>
  <c r="AX86" i="207" s="1"/>
  <c r="AW89" i="207"/>
  <c r="AX89" i="207" s="1"/>
  <c r="AW14" i="207"/>
  <c r="AX14" i="207" s="1"/>
  <c r="AW20" i="207"/>
  <c r="AX20" i="207" s="1"/>
  <c r="AX27" i="207"/>
  <c r="AW41" i="207"/>
  <c r="AX41" i="207" s="1"/>
  <c r="AW49" i="207"/>
  <c r="AX49" i="207" s="1"/>
  <c r="AW80" i="207"/>
  <c r="AX80" i="207" s="1"/>
  <c r="AW84" i="207"/>
  <c r="AX84" i="207" s="1"/>
  <c r="AW90" i="207"/>
  <c r="AX90" i="207" s="1"/>
  <c r="AW26" i="207"/>
  <c r="AX26" i="207" s="1"/>
  <c r="AW33" i="207"/>
  <c r="AX33" i="207" s="1"/>
  <c r="AW43" i="207"/>
  <c r="AX43" i="207" s="1"/>
  <c r="AW31" i="207"/>
  <c r="AX31" i="207" s="1"/>
  <c r="AW36" i="207"/>
  <c r="AX36" i="207" s="1"/>
  <c r="AW54" i="207"/>
  <c r="AX54" i="207" s="1"/>
  <c r="AW56" i="207"/>
  <c r="AX56" i="207" s="1"/>
  <c r="AX61" i="207"/>
  <c r="AW64" i="207"/>
  <c r="AX64" i="207" s="1"/>
  <c r="AW83" i="207"/>
  <c r="AX83" i="207" s="1"/>
  <c r="AW91" i="207"/>
  <c r="AX91" i="207" s="1"/>
  <c r="AW94" i="207"/>
  <c r="AX94" i="207" s="1"/>
  <c r="AX8" i="207"/>
  <c r="AW15" i="207"/>
  <c r="AW17" i="207"/>
  <c r="AX17" i="207" s="1"/>
  <c r="AW18" i="207"/>
  <c r="AX18" i="207" s="1"/>
  <c r="AW23" i="207"/>
  <c r="AX23" i="207" s="1"/>
  <c r="AW30" i="207"/>
  <c r="AX30" i="207" s="1"/>
  <c r="AW66" i="207"/>
  <c r="AX66" i="207" s="1"/>
  <c r="AX15" i="207"/>
  <c r="AW28" i="207"/>
  <c r="AX28" i="207" s="1"/>
  <c r="AW44" i="207"/>
  <c r="AX44" i="207" s="1"/>
  <c r="AW46" i="207"/>
  <c r="AX46" i="207" s="1"/>
  <c r="AW62" i="207"/>
  <c r="AX62" i="207" s="1"/>
  <c r="AW63" i="207"/>
  <c r="AX63" i="207" s="1"/>
  <c r="AW73" i="207"/>
  <c r="AX73" i="207" s="1"/>
  <c r="AX85" i="207"/>
  <c r="AW21" i="207"/>
  <c r="AX21" i="207" s="1"/>
  <c r="AW22" i="207"/>
  <c r="AX22" i="207" s="1"/>
  <c r="AW24" i="207"/>
  <c r="AX24" i="207" s="1"/>
  <c r="AW29" i="207"/>
  <c r="AX29" i="207" s="1"/>
  <c r="AW37" i="207"/>
  <c r="AX37" i="207" s="1"/>
  <c r="AW38" i="207"/>
  <c r="AX38" i="207" s="1"/>
  <c r="AW42" i="207"/>
  <c r="AX42" i="207" s="1"/>
  <c r="AW72" i="207"/>
  <c r="AX72" i="207" s="1"/>
  <c r="AW32" i="207"/>
  <c r="AX32" i="207" s="1"/>
  <c r="AW34" i="207"/>
  <c r="AX34" i="207" s="1"/>
  <c r="AW35" i="207"/>
  <c r="AX35" i="207" s="1"/>
  <c r="AW45" i="207"/>
  <c r="AX45" i="207" s="1"/>
  <c r="AW39" i="207"/>
  <c r="AX39" i="207" s="1"/>
  <c r="AW12" i="207"/>
  <c r="AX12" i="207" s="1"/>
  <c r="AW10" i="207"/>
  <c r="AX10" i="207" s="1"/>
  <c r="AW50" i="207"/>
  <c r="AX50" i="207" s="1"/>
  <c r="AW53" i="207"/>
  <c r="AX53" i="207" s="1"/>
  <c r="AW58" i="207"/>
  <c r="AX58" i="207" s="1"/>
  <c r="AW75" i="207"/>
  <c r="AX75" i="207" s="1"/>
  <c r="AX95" i="207"/>
  <c r="AW96" i="207"/>
  <c r="AX96" i="207" s="1"/>
  <c r="AX93" i="207"/>
  <c r="AW98" i="207"/>
  <c r="AX98" i="207" s="1"/>
  <c r="AW82" i="207"/>
  <c r="AX82" i="207" s="1"/>
  <c r="AW77" i="207"/>
  <c r="AX77" i="207" s="1"/>
  <c r="AW87" i="207"/>
  <c r="AX87" i="207" s="1"/>
  <c r="AW92" i="207"/>
  <c r="AX92" i="207" s="1"/>
  <c r="AX9" i="207"/>
  <c r="AW69" i="207"/>
  <c r="AX69" i="207" s="1"/>
  <c r="AK21" i="209"/>
  <c r="AL21" i="209" s="1"/>
  <c r="AK23" i="209"/>
  <c r="AL23" i="209" s="1"/>
  <c r="AK27" i="209"/>
  <c r="AK38" i="209"/>
  <c r="AL38" i="209" s="1"/>
  <c r="AK41" i="209"/>
  <c r="AL41" i="209" s="1"/>
  <c r="AK43" i="209"/>
  <c r="AK50" i="209"/>
  <c r="AL50" i="209" s="1"/>
  <c r="AK53" i="209"/>
  <c r="AL53" i="209" s="1"/>
  <c r="AK56" i="209"/>
  <c r="AL56" i="209" s="1"/>
  <c r="AK73" i="209"/>
  <c r="AL73" i="209" s="1"/>
  <c r="AK76" i="209"/>
  <c r="AL76" i="209" s="1"/>
  <c r="AK79" i="209"/>
  <c r="AL79" i="209" s="1"/>
  <c r="AL89" i="209"/>
  <c r="AK12" i="209"/>
  <c r="AL12" i="209" s="1"/>
  <c r="AK14" i="209"/>
  <c r="AL14" i="209" s="1"/>
  <c r="AL27" i="209"/>
  <c r="AK32" i="209"/>
  <c r="AK37" i="209"/>
  <c r="AL37" i="209" s="1"/>
  <c r="AL43" i="209"/>
  <c r="AK15" i="209"/>
  <c r="AL24" i="209"/>
  <c r="AK36" i="209"/>
  <c r="AL36" i="209" s="1"/>
  <c r="AK63" i="209"/>
  <c r="AL63" i="209" s="1"/>
  <c r="AK29" i="209"/>
  <c r="AL32" i="209"/>
  <c r="AK55" i="209"/>
  <c r="AL55" i="209" s="1"/>
  <c r="AK59" i="209"/>
  <c r="AL59" i="209" s="1"/>
  <c r="AK61" i="209"/>
  <c r="AL61" i="209" s="1"/>
  <c r="AK67" i="209"/>
  <c r="AL67" i="209" s="1"/>
  <c r="AK78" i="209"/>
  <c r="AL78" i="209" s="1"/>
  <c r="AK80" i="209"/>
  <c r="AL80" i="209" s="1"/>
  <c r="AK82" i="209"/>
  <c r="AK83" i="209"/>
  <c r="AK93" i="209"/>
  <c r="AL93" i="209" s="1"/>
  <c r="AK97" i="209"/>
  <c r="AK10" i="209"/>
  <c r="AK17" i="209"/>
  <c r="AL17" i="209" s="1"/>
  <c r="AK20" i="209"/>
  <c r="AL20" i="209" s="1"/>
  <c r="AK25" i="209"/>
  <c r="AL25" i="209" s="1"/>
  <c r="AL29" i="209"/>
  <c r="AK45" i="209"/>
  <c r="AL45" i="209" s="1"/>
  <c r="AK52" i="209"/>
  <c r="AL52" i="209" s="1"/>
  <c r="AL82" i="209"/>
  <c r="AL83" i="209"/>
  <c r="AK88" i="209"/>
  <c r="AL88" i="209" s="1"/>
  <c r="AL97" i="209"/>
  <c r="AK8" i="209"/>
  <c r="AL8" i="209" s="1"/>
  <c r="AK9" i="209"/>
  <c r="AL9" i="209" s="1"/>
  <c r="AK13" i="209"/>
  <c r="AL13" i="209" s="1"/>
  <c r="AK24" i="209"/>
  <c r="AK28" i="209"/>
  <c r="AL28" i="209" s="1"/>
  <c r="AK31" i="209"/>
  <c r="AK33" i="209"/>
  <c r="AL33" i="209" s="1"/>
  <c r="AK39" i="209"/>
  <c r="AK54" i="209"/>
  <c r="AL54" i="209" s="1"/>
  <c r="AK70" i="209"/>
  <c r="AL70" i="209" s="1"/>
  <c r="AK74" i="209"/>
  <c r="AL74" i="209" s="1"/>
  <c r="AK84" i="209"/>
  <c r="AL84" i="209" s="1"/>
  <c r="AL92" i="209"/>
  <c r="AK22" i="209"/>
  <c r="AL22" i="209" s="1"/>
  <c r="AL31" i="209"/>
  <c r="AL39" i="209"/>
  <c r="AK57" i="209"/>
  <c r="AL57" i="209" s="1"/>
  <c r="AL65" i="209"/>
  <c r="AK66" i="209"/>
  <c r="AL66" i="209" s="1"/>
  <c r="AK86" i="209"/>
  <c r="AL86" i="209" s="1"/>
  <c r="AK96" i="209"/>
  <c r="AL96" i="209" s="1"/>
  <c r="AK30" i="209"/>
  <c r="AL30" i="209" s="1"/>
  <c r="AK49" i="209"/>
  <c r="AL49" i="209" s="1"/>
  <c r="AK64" i="209"/>
  <c r="AL64" i="209" s="1"/>
  <c r="AK89" i="209"/>
  <c r="AK19" i="209"/>
  <c r="AL19" i="209" s="1"/>
  <c r="AK26" i="209"/>
  <c r="AK48" i="209"/>
  <c r="AL48" i="209" s="1"/>
  <c r="AK58" i="209"/>
  <c r="AL58" i="209" s="1"/>
  <c r="AK60" i="209"/>
  <c r="AL60" i="209" s="1"/>
  <c r="AL62" i="209"/>
  <c r="AK90" i="209"/>
  <c r="AL90" i="209" s="1"/>
  <c r="AK11" i="209"/>
  <c r="AL11" i="209" s="1"/>
  <c r="AL15" i="209"/>
  <c r="AK16" i="209"/>
  <c r="AL16" i="209" s="1"/>
  <c r="AL10" i="209"/>
  <c r="AK34" i="209"/>
  <c r="AL34" i="209" s="1"/>
  <c r="BB34" i="209" s="1"/>
  <c r="AK40" i="209"/>
  <c r="AL40" i="209" s="1"/>
  <c r="AK71" i="209"/>
  <c r="AL71" i="209" s="1"/>
  <c r="AK81" i="209"/>
  <c r="AK85" i="209"/>
  <c r="AL85" i="209" s="1"/>
  <c r="AK65" i="209"/>
  <c r="AK68" i="209"/>
  <c r="AL68" i="209" s="1"/>
  <c r="AK72" i="209"/>
  <c r="AL72" i="209" s="1"/>
  <c r="AK75" i="209"/>
  <c r="AL75" i="209" s="1"/>
  <c r="AL81" i="209"/>
  <c r="AK92" i="209"/>
  <c r="AK77" i="209"/>
  <c r="AL77" i="209" s="1"/>
  <c r="AK91" i="209"/>
  <c r="AL91" i="209" s="1"/>
  <c r="AK87" i="209"/>
  <c r="AL87" i="209" s="1"/>
  <c r="AK95" i="209"/>
  <c r="AL95" i="209" s="1"/>
  <c r="AK42" i="209"/>
  <c r="AL42" i="209" s="1"/>
  <c r="AK44" i="209"/>
  <c r="AL44" i="209" s="1"/>
  <c r="AK62" i="209"/>
  <c r="AK51" i="209"/>
  <c r="AK47" i="209"/>
  <c r="AL47" i="209" s="1"/>
  <c r="AL51" i="209"/>
  <c r="AK94" i="209"/>
  <c r="AL94" i="209" s="1"/>
  <c r="AK46" i="209"/>
  <c r="AL46" i="209" s="1"/>
  <c r="AL26" i="209"/>
  <c r="AK69" i="209"/>
  <c r="AL69" i="209" s="1"/>
  <c r="AK18" i="209"/>
  <c r="AL18" i="209" s="1"/>
  <c r="AK35" i="209"/>
  <c r="AL35" i="209" s="1"/>
  <c r="AT21" i="210"/>
  <c r="AU21" i="210" s="1"/>
  <c r="AT19" i="210"/>
  <c r="AU19" i="210" s="1"/>
  <c r="AT18" i="210"/>
  <c r="AU18" i="210" s="1"/>
  <c r="AT8" i="210"/>
  <c r="AU8" i="210" s="1"/>
  <c r="AT12" i="210"/>
  <c r="AU12" i="210" s="1"/>
  <c r="AT16" i="210"/>
  <c r="AU16" i="210" s="1"/>
  <c r="AT30" i="210"/>
  <c r="AU30" i="210" s="1"/>
  <c r="AT32" i="210"/>
  <c r="AU32" i="210" s="1"/>
  <c r="AT41" i="210"/>
  <c r="AU41" i="210" s="1"/>
  <c r="AT47" i="210"/>
  <c r="AT50" i="210"/>
  <c r="AT52" i="210"/>
  <c r="AU52" i="210" s="1"/>
  <c r="AT56" i="210"/>
  <c r="AU56" i="210" s="1"/>
  <c r="AT66" i="210"/>
  <c r="AU66" i="210" s="1"/>
  <c r="AU78" i="210"/>
  <c r="AT80" i="210"/>
  <c r="AU80" i="210" s="1"/>
  <c r="AT90" i="210"/>
  <c r="AU90" i="210" s="1"/>
  <c r="AT95" i="210"/>
  <c r="AT23" i="210"/>
  <c r="AU47" i="210"/>
  <c r="AU50" i="210"/>
  <c r="AT55" i="210"/>
  <c r="AU55" i="210" s="1"/>
  <c r="AT60" i="210"/>
  <c r="AU60" i="210" s="1"/>
  <c r="AT63" i="210"/>
  <c r="AU63" i="210" s="1"/>
  <c r="AT70" i="210"/>
  <c r="AU70" i="210" s="1"/>
  <c r="AT74" i="210"/>
  <c r="AU74" i="210" s="1"/>
  <c r="AT77" i="210"/>
  <c r="AT82" i="210"/>
  <c r="AU82" i="210" s="1"/>
  <c r="AT85" i="210"/>
  <c r="AU85" i="210" s="1"/>
  <c r="AT92" i="210"/>
  <c r="AU92" i="210" s="1"/>
  <c r="AU95" i="210"/>
  <c r="AT17" i="210"/>
  <c r="AU17" i="210" s="1"/>
  <c r="AT25" i="210"/>
  <c r="AU25" i="210" s="1"/>
  <c r="AT28" i="210"/>
  <c r="AU31" i="210"/>
  <c r="AT42" i="210"/>
  <c r="AT71" i="210"/>
  <c r="AU71" i="210" s="1"/>
  <c r="AT75" i="210"/>
  <c r="AU76" i="210"/>
  <c r="AT83" i="210"/>
  <c r="AU86" i="210"/>
  <c r="AT88" i="210"/>
  <c r="AU42" i="210"/>
  <c r="AT86" i="210"/>
  <c r="AT93" i="210"/>
  <c r="AU93" i="210" s="1"/>
  <c r="AT33" i="210"/>
  <c r="AU33" i="210" s="1"/>
  <c r="AT53" i="210"/>
  <c r="AT87" i="210"/>
  <c r="AT94" i="210"/>
  <c r="AT24" i="210"/>
  <c r="AU24" i="210" s="1"/>
  <c r="AT26" i="210"/>
  <c r="AU26" i="210" s="1"/>
  <c r="AT40" i="210"/>
  <c r="AU40" i="210" s="1"/>
  <c r="AU53" i="210"/>
  <c r="AT59" i="210"/>
  <c r="AT67" i="210"/>
  <c r="AT69" i="210"/>
  <c r="AU69" i="210" s="1"/>
  <c r="AT72" i="210"/>
  <c r="AU87" i="210"/>
  <c r="AU94" i="210"/>
  <c r="AT9" i="210"/>
  <c r="AU9" i="210" s="1"/>
  <c r="AT11" i="210"/>
  <c r="AU11" i="210" s="1"/>
  <c r="AU28" i="210"/>
  <c r="AT64" i="210"/>
  <c r="AT73" i="210"/>
  <c r="AU73" i="210" s="1"/>
  <c r="AT79" i="210"/>
  <c r="AU79" i="210" s="1"/>
  <c r="AU88" i="210"/>
  <c r="AT97" i="210"/>
  <c r="AU97" i="210" s="1"/>
  <c r="AT45" i="210"/>
  <c r="AU45" i="210" s="1"/>
  <c r="AT81" i="210"/>
  <c r="AU81" i="210" s="1"/>
  <c r="AT20" i="210"/>
  <c r="AU20" i="210" s="1"/>
  <c r="AT38" i="210"/>
  <c r="AU38" i="210" s="1"/>
  <c r="AT46" i="210"/>
  <c r="AU46" i="210" s="1"/>
  <c r="AT61" i="210"/>
  <c r="AU61" i="210" s="1"/>
  <c r="AT62" i="210"/>
  <c r="AU62" i="210" s="1"/>
  <c r="AT76" i="210"/>
  <c r="AU77" i="210"/>
  <c r="AT89" i="210"/>
  <c r="AU89" i="210" s="1"/>
  <c r="AT10" i="210"/>
  <c r="AU10" i="210" s="1"/>
  <c r="AT48" i="210"/>
  <c r="AU48" i="210" s="1"/>
  <c r="AT49" i="210"/>
  <c r="AU49" i="210" s="1"/>
  <c r="AU75" i="210"/>
  <c r="AU83" i="210"/>
  <c r="AT96" i="210"/>
  <c r="AT13" i="210"/>
  <c r="AU13" i="210" s="1"/>
  <c r="AU23" i="210"/>
  <c r="AT44" i="210"/>
  <c r="AU96" i="210"/>
  <c r="AT29" i="210"/>
  <c r="AU29" i="210" s="1"/>
  <c r="AT36" i="210"/>
  <c r="AU36" i="210" s="1"/>
  <c r="AT37" i="210"/>
  <c r="AU37" i="210" s="1"/>
  <c r="AU44" i="210"/>
  <c r="AT78" i="210"/>
  <c r="AT43" i="210"/>
  <c r="AU43" i="210" s="1"/>
  <c r="AT91" i="210"/>
  <c r="AT15" i="210"/>
  <c r="AT39" i="210"/>
  <c r="AU39" i="210" s="1"/>
  <c r="AT65" i="210"/>
  <c r="AU65" i="210" s="1"/>
  <c r="AU91" i="210"/>
  <c r="AU15" i="210"/>
  <c r="AT22" i="210"/>
  <c r="AU22" i="210" s="1"/>
  <c r="AT35" i="210"/>
  <c r="AU35" i="210" s="1"/>
  <c r="AU67" i="210"/>
  <c r="AT27" i="210"/>
  <c r="AU27" i="210" s="1"/>
  <c r="AT54" i="210"/>
  <c r="AU54" i="210" s="1"/>
  <c r="AT58" i="210"/>
  <c r="AU58" i="210" s="1"/>
  <c r="AU59" i="210"/>
  <c r="AU64" i="210"/>
  <c r="AU72" i="210"/>
  <c r="AT84" i="210"/>
  <c r="AU84" i="210" s="1"/>
  <c r="AT31" i="210"/>
  <c r="AT34" i="210"/>
  <c r="AU34" i="210" s="1"/>
  <c r="AT14" i="210"/>
  <c r="AU14" i="210" s="1"/>
  <c r="AT57" i="210"/>
  <c r="AU57" i="210" s="1"/>
  <c r="AT68" i="210"/>
  <c r="AU68" i="210" s="1"/>
  <c r="AT51" i="210"/>
  <c r="AU51" i="210" s="1"/>
  <c r="AN90" i="211"/>
  <c r="AO90" i="211" s="1"/>
  <c r="AN79" i="211"/>
  <c r="AO79" i="211" s="1"/>
  <c r="AN66" i="211"/>
  <c r="AN56" i="211"/>
  <c r="AO56" i="211" s="1"/>
  <c r="AN46" i="211"/>
  <c r="AO46" i="211" s="1"/>
  <c r="AN92" i="211"/>
  <c r="AO92" i="211" s="1"/>
  <c r="AN91" i="211"/>
  <c r="AO91" i="211" s="1"/>
  <c r="AN82" i="211"/>
  <c r="AO82" i="211" s="1"/>
  <c r="AN78" i="211"/>
  <c r="AO78" i="211" s="1"/>
  <c r="AN77" i="211"/>
  <c r="AO77" i="211" s="1"/>
  <c r="AN76" i="211"/>
  <c r="AO76" i="211" s="1"/>
  <c r="AN75" i="211"/>
  <c r="AO75" i="211" s="1"/>
  <c r="AN74" i="211"/>
  <c r="AO74" i="211" s="1"/>
  <c r="AN69" i="211"/>
  <c r="AO69" i="211" s="1"/>
  <c r="AN68" i="211"/>
  <c r="AO68" i="211" s="1"/>
  <c r="AN67" i="211"/>
  <c r="AO67" i="211" s="1"/>
  <c r="AN57" i="211"/>
  <c r="AO57" i="211" s="1"/>
  <c r="AN47" i="211"/>
  <c r="AO47" i="211" s="1"/>
  <c r="AN62" i="211"/>
  <c r="AO62" i="211" s="1"/>
  <c r="AN54" i="211"/>
  <c r="AO54" i="211" s="1"/>
  <c r="AN44" i="211"/>
  <c r="AO44" i="211" s="1"/>
  <c r="AN50" i="211"/>
  <c r="AO50" i="211" s="1"/>
  <c r="AN43" i="211"/>
  <c r="AO43" i="211" s="1"/>
  <c r="AN37" i="211"/>
  <c r="AO37" i="211" s="1"/>
  <c r="AN36" i="211"/>
  <c r="AO36" i="211" s="1"/>
  <c r="AN19" i="211"/>
  <c r="AN9" i="211"/>
  <c r="AO9" i="211" s="1"/>
  <c r="AO95" i="211"/>
  <c r="AN88" i="211"/>
  <c r="AO88" i="211" s="1"/>
  <c r="AN64" i="211"/>
  <c r="AO64" i="211" s="1"/>
  <c r="AN39" i="211"/>
  <c r="AO39" i="211" s="1"/>
  <c r="AN38" i="211"/>
  <c r="AO38" i="211" s="1"/>
  <c r="AN18" i="211"/>
  <c r="AO18" i="211" s="1"/>
  <c r="AN8" i="211"/>
  <c r="AO8" i="211" s="1"/>
  <c r="AN87" i="211"/>
  <c r="AO87" i="211" s="1"/>
  <c r="AN73" i="211"/>
  <c r="AO73" i="211" s="1"/>
  <c r="AO66" i="211"/>
  <c r="AN45" i="211"/>
  <c r="AO45" i="211" s="1"/>
  <c r="AN31" i="211"/>
  <c r="AO31" i="211" s="1"/>
  <c r="AN30" i="211"/>
  <c r="AO30" i="211" s="1"/>
  <c r="AN22" i="211"/>
  <c r="AO22" i="211" s="1"/>
  <c r="AN12" i="211"/>
  <c r="AN98" i="211"/>
  <c r="AO98" i="211" s="1"/>
  <c r="AN94" i="211"/>
  <c r="AO94" i="211" s="1"/>
  <c r="AN70" i="211"/>
  <c r="AO70" i="211" s="1"/>
  <c r="AN63" i="211"/>
  <c r="AO63" i="211" s="1"/>
  <c r="AN53" i="211"/>
  <c r="AO53" i="211" s="1"/>
  <c r="AN49" i="211"/>
  <c r="AO49" i="211" s="1"/>
  <c r="AN42" i="211"/>
  <c r="AO42" i="211" s="1"/>
  <c r="AN33" i="211"/>
  <c r="AO33" i="211" s="1"/>
  <c r="AN32" i="211"/>
  <c r="AO32" i="211" s="1"/>
  <c r="AN21" i="211"/>
  <c r="AO21" i="211" s="1"/>
  <c r="AN11" i="211"/>
  <c r="AO11" i="211" s="1"/>
  <c r="AN93" i="211"/>
  <c r="AO93" i="211" s="1"/>
  <c r="AN81" i="211"/>
  <c r="AO81" i="211" s="1"/>
  <c r="AN28" i="211"/>
  <c r="AO28" i="211" s="1"/>
  <c r="AN55" i="211"/>
  <c r="AO55" i="211" s="1"/>
  <c r="AN48" i="211"/>
  <c r="AO48" i="211" s="1"/>
  <c r="AO19" i="211"/>
  <c r="AN13" i="211"/>
  <c r="AO13" i="211" s="1"/>
  <c r="AN96" i="211"/>
  <c r="AO96" i="211" s="1"/>
  <c r="AN72" i="211"/>
  <c r="AO72" i="211" s="1"/>
  <c r="AN34" i="211"/>
  <c r="AO34" i="211" s="1"/>
  <c r="AN97" i="211"/>
  <c r="AO97" i="211" s="1"/>
  <c r="AN80" i="211"/>
  <c r="AO80" i="211" s="1"/>
  <c r="AN71" i="211"/>
  <c r="AO71" i="211" s="1"/>
  <c r="AN61" i="211"/>
  <c r="AO61" i="211" s="1"/>
  <c r="AN41" i="211"/>
  <c r="AO41" i="211" s="1"/>
  <c r="AN95" i="211"/>
  <c r="AN84" i="211"/>
  <c r="AO84" i="211" s="1"/>
  <c r="AN51" i="211"/>
  <c r="AO51" i="211" s="1"/>
  <c r="AN29" i="211"/>
  <c r="AO29" i="211" s="1"/>
  <c r="AN17" i="211"/>
  <c r="AO17" i="211" s="1"/>
  <c r="AN14" i="211"/>
  <c r="AO14" i="211" s="1"/>
  <c r="AN86" i="211"/>
  <c r="AO86" i="211" s="1"/>
  <c r="AN27" i="211"/>
  <c r="AO27" i="211" s="1"/>
  <c r="AN35" i="211"/>
  <c r="AO35" i="211" s="1"/>
  <c r="AN24" i="211"/>
  <c r="AO24" i="211" s="1"/>
  <c r="AO12" i="211"/>
  <c r="AN10" i="211"/>
  <c r="AO10" i="211" s="1"/>
  <c r="AN83" i="211"/>
  <c r="AO83" i="211" s="1"/>
  <c r="AN52" i="211"/>
  <c r="AO52" i="211" s="1"/>
  <c r="AN15" i="211"/>
  <c r="AO15" i="211" s="1"/>
  <c r="AN25" i="211"/>
  <c r="AO25" i="211" s="1"/>
  <c r="AN85" i="211"/>
  <c r="AO85" i="211" s="1"/>
  <c r="AN40" i="211"/>
  <c r="AO40" i="211" s="1"/>
  <c r="AN58" i="211"/>
  <c r="AO58" i="211" s="1"/>
  <c r="AN26" i="211"/>
  <c r="AO26" i="211" s="1"/>
  <c r="AN65" i="211"/>
  <c r="AO65" i="211" s="1"/>
  <c r="AN60" i="211"/>
  <c r="AO60" i="211" s="1"/>
  <c r="AN89" i="211"/>
  <c r="AO89" i="211" s="1"/>
  <c r="AN16" i="211"/>
  <c r="AO16" i="211" s="1"/>
  <c r="AN23" i="211"/>
  <c r="AO23" i="211" s="1"/>
  <c r="AN20" i="211"/>
  <c r="AO20" i="211" s="1"/>
  <c r="AN59" i="211"/>
  <c r="AO59" i="211" s="1"/>
  <c r="AH58" i="212"/>
  <c r="AI58" i="212" s="1"/>
  <c r="AH57" i="212"/>
  <c r="AI57" i="212" s="1"/>
  <c r="AH56" i="212"/>
  <c r="AI56" i="212" s="1"/>
  <c r="AH51" i="212"/>
  <c r="AI51" i="212" s="1"/>
  <c r="AH50" i="212"/>
  <c r="AI50" i="212" s="1"/>
  <c r="AH23" i="212"/>
  <c r="AI23" i="212" s="1"/>
  <c r="AH22" i="212"/>
  <c r="AH12" i="212"/>
  <c r="AI12" i="212" s="1"/>
  <c r="AH95" i="212"/>
  <c r="AI95" i="212" s="1"/>
  <c r="AH90" i="212"/>
  <c r="AI90" i="212" s="1"/>
  <c r="AH55" i="212"/>
  <c r="AI55" i="212" s="1"/>
  <c r="AH54" i="212"/>
  <c r="AI54" i="212" s="1"/>
  <c r="AH53" i="212"/>
  <c r="AI53" i="212" s="1"/>
  <c r="AH52" i="212"/>
  <c r="AI52" i="212" s="1"/>
  <c r="AI21" i="212"/>
  <c r="AH11" i="212"/>
  <c r="AI11" i="212" s="1"/>
  <c r="AH10" i="212"/>
  <c r="AI10" i="212" s="1"/>
  <c r="AI89" i="212"/>
  <c r="AH76" i="212"/>
  <c r="AI76" i="212" s="1"/>
  <c r="AH75" i="212"/>
  <c r="AI75" i="212" s="1"/>
  <c r="AH61" i="212"/>
  <c r="AI61" i="212" s="1"/>
  <c r="AH47" i="212"/>
  <c r="AI47" i="212" s="1"/>
  <c r="AH46" i="212"/>
  <c r="AI46" i="212" s="1"/>
  <c r="AH45" i="212"/>
  <c r="AH44" i="212"/>
  <c r="AI44" i="212" s="1"/>
  <c r="AH43" i="212"/>
  <c r="AH42" i="212"/>
  <c r="AH41" i="212"/>
  <c r="AH40" i="212"/>
  <c r="AI40" i="212" s="1"/>
  <c r="AH39" i="212"/>
  <c r="AI39" i="212" s="1"/>
  <c r="AH38" i="212"/>
  <c r="AI38" i="212" s="1"/>
  <c r="AH37" i="212"/>
  <c r="AH36" i="212"/>
  <c r="AH35" i="212"/>
  <c r="AH34" i="212"/>
  <c r="AI34" i="212" s="1"/>
  <c r="AH33" i="212"/>
  <c r="AI33" i="212" s="1"/>
  <c r="AH32" i="212"/>
  <c r="AI32" i="212" s="1"/>
  <c r="AH31" i="212"/>
  <c r="AI31" i="212" s="1"/>
  <c r="AH30" i="212"/>
  <c r="AI30" i="212" s="1"/>
  <c r="AH29" i="212"/>
  <c r="AI29" i="212" s="1"/>
  <c r="AH28" i="212"/>
  <c r="AI28" i="212" s="1"/>
  <c r="AH27" i="212"/>
  <c r="AI27" i="212" s="1"/>
  <c r="AH26" i="212"/>
  <c r="AH25" i="212"/>
  <c r="AH24" i="212"/>
  <c r="AI24" i="212" s="1"/>
  <c r="AH15" i="212"/>
  <c r="AI15" i="212" s="1"/>
  <c r="AH94" i="212"/>
  <c r="AI94" i="212" s="1"/>
  <c r="AH83" i="212"/>
  <c r="AI83" i="212" s="1"/>
  <c r="AH67" i="212"/>
  <c r="AI67" i="212" s="1"/>
  <c r="AH49" i="212"/>
  <c r="AI49" i="212" s="1"/>
  <c r="AH16" i="212"/>
  <c r="AI16" i="212" s="1"/>
  <c r="AH9" i="212"/>
  <c r="AI9" i="212" s="1"/>
  <c r="AH84" i="212"/>
  <c r="AI84" i="212" s="1"/>
  <c r="AH68" i="212"/>
  <c r="AI68" i="212" s="1"/>
  <c r="AH18" i="212"/>
  <c r="AI18" i="212" s="1"/>
  <c r="AH17" i="212"/>
  <c r="AI17" i="212" s="1"/>
  <c r="AI98" i="212"/>
  <c r="AH80" i="212"/>
  <c r="AI80" i="212" s="1"/>
  <c r="AH64" i="212"/>
  <c r="AI64" i="212" s="1"/>
  <c r="AI42" i="212"/>
  <c r="AI37" i="212"/>
  <c r="AH21" i="212"/>
  <c r="AH8" i="212"/>
  <c r="AI8" i="212" s="1"/>
  <c r="AH81" i="212"/>
  <c r="AI81" i="212" s="1"/>
  <c r="AH74" i="212"/>
  <c r="AI74" i="212" s="1"/>
  <c r="AH65" i="212"/>
  <c r="AI65" i="212" s="1"/>
  <c r="AI22" i="212"/>
  <c r="AH13" i="212"/>
  <c r="AI13" i="212" s="1"/>
  <c r="AH91" i="212"/>
  <c r="AI91" i="212" s="1"/>
  <c r="AH98" i="212"/>
  <c r="AH92" i="212"/>
  <c r="AI92" i="212" s="1"/>
  <c r="AH72" i="212"/>
  <c r="AI72" i="212" s="1"/>
  <c r="AH20" i="212"/>
  <c r="AI20" i="212" s="1"/>
  <c r="AH96" i="212"/>
  <c r="AI96" i="212" s="1"/>
  <c r="AH60" i="212"/>
  <c r="AI60" i="212" s="1"/>
  <c r="AH48" i="212"/>
  <c r="AI48" i="212" s="1"/>
  <c r="AI45" i="212"/>
  <c r="AI43" i="212"/>
  <c r="AI35" i="212"/>
  <c r="AI25" i="212"/>
  <c r="AH88" i="212"/>
  <c r="AI88" i="212" s="1"/>
  <c r="AH71" i="212"/>
  <c r="AI71" i="212" s="1"/>
  <c r="AH66" i="212"/>
  <c r="AI66" i="212" s="1"/>
  <c r="AH19" i="212"/>
  <c r="AI19" i="212" s="1"/>
  <c r="AH78" i="212"/>
  <c r="AI78" i="212" s="1"/>
  <c r="AH59" i="212"/>
  <c r="AI59" i="212" s="1"/>
  <c r="AH14" i="212"/>
  <c r="AI14" i="212" s="1"/>
  <c r="AH70" i="212"/>
  <c r="AI70" i="212" s="1"/>
  <c r="AI36" i="212"/>
  <c r="AH93" i="212"/>
  <c r="AI93" i="212" s="1"/>
  <c r="AH79" i="212"/>
  <c r="AI79" i="212" s="1"/>
  <c r="AH77" i="212"/>
  <c r="AI77" i="212" s="1"/>
  <c r="AH62" i="212"/>
  <c r="AI62" i="212" s="1"/>
  <c r="AH86" i="212"/>
  <c r="AI86" i="212" s="1"/>
  <c r="AH82" i="212"/>
  <c r="AI82" i="212" s="1"/>
  <c r="AH69" i="212"/>
  <c r="AI69" i="212" s="1"/>
  <c r="AI26" i="212"/>
  <c r="AH63" i="212"/>
  <c r="AI63" i="212" s="1"/>
  <c r="AI41" i="212"/>
  <c r="AH85" i="212"/>
  <c r="AI85" i="212" s="1"/>
  <c r="AH87" i="212"/>
  <c r="AI87" i="212" s="1"/>
  <c r="AH97" i="212"/>
  <c r="AI97" i="212" s="1"/>
  <c r="AH89" i="212"/>
  <c r="AH73" i="212"/>
  <c r="AI73" i="212" s="1"/>
  <c r="AW86" i="212"/>
  <c r="AX86" i="212" s="1"/>
  <c r="AW78" i="212"/>
  <c r="AX78" i="212" s="1"/>
  <c r="AW70" i="212"/>
  <c r="AX70" i="212" s="1"/>
  <c r="AW62" i="212"/>
  <c r="AX62" i="212" s="1"/>
  <c r="AW54" i="212"/>
  <c r="AX54" i="212" s="1"/>
  <c r="AW43" i="212"/>
  <c r="AX43" i="212" s="1"/>
  <c r="AW26" i="212"/>
  <c r="AX26" i="212" s="1"/>
  <c r="AW16" i="212"/>
  <c r="AW13" i="212"/>
  <c r="AW9" i="212"/>
  <c r="AX9" i="212" s="1"/>
  <c r="AW82" i="212"/>
  <c r="AX82" i="212" s="1"/>
  <c r="AW74" i="212"/>
  <c r="AX74" i="212" s="1"/>
  <c r="AW66" i="212"/>
  <c r="AX66" i="212" s="1"/>
  <c r="AW58" i="212"/>
  <c r="AX58" i="212" s="1"/>
  <c r="AW50" i="212"/>
  <c r="AX50" i="212" s="1"/>
  <c r="AW46" i="212"/>
  <c r="AX46" i="212" s="1"/>
  <c r="AW39" i="212"/>
  <c r="AX39" i="212" s="1"/>
  <c r="AW36" i="212"/>
  <c r="AX36" i="212" s="1"/>
  <c r="AW97" i="212"/>
  <c r="AX97" i="212" s="1"/>
  <c r="AW90" i="212"/>
  <c r="AX90" i="212" s="1"/>
  <c r="AW40" i="212"/>
  <c r="AX40" i="212" s="1"/>
  <c r="AW37" i="212"/>
  <c r="AX37" i="212" s="1"/>
  <c r="AX33" i="212"/>
  <c r="AW27" i="212"/>
  <c r="AX27" i="212" s="1"/>
  <c r="AW10" i="212"/>
  <c r="AX10" i="212" s="1"/>
  <c r="AW91" i="212"/>
  <c r="AX91" i="212" s="1"/>
  <c r="AW88" i="212"/>
  <c r="AX88" i="212" s="1"/>
  <c r="AW53" i="212"/>
  <c r="AX53" i="212" s="1"/>
  <c r="AW42" i="212"/>
  <c r="AX42" i="212" s="1"/>
  <c r="AW38" i="212"/>
  <c r="AX38" i="212" s="1"/>
  <c r="AW33" i="212"/>
  <c r="AW94" i="212"/>
  <c r="AX94" i="212" s="1"/>
  <c r="AW87" i="212"/>
  <c r="AX87" i="212" s="1"/>
  <c r="AW81" i="212"/>
  <c r="AX81" i="212" s="1"/>
  <c r="AW76" i="212"/>
  <c r="AX76" i="212" s="1"/>
  <c r="AW64" i="212"/>
  <c r="AX64" i="212" s="1"/>
  <c r="AW59" i="212"/>
  <c r="AX59" i="212" s="1"/>
  <c r="AW47" i="212"/>
  <c r="AX47" i="212" s="1"/>
  <c r="AW32" i="212"/>
  <c r="AX32" i="212" s="1"/>
  <c r="AW28" i="212"/>
  <c r="AX28" i="212" s="1"/>
  <c r="AW23" i="212"/>
  <c r="AX23" i="212" s="1"/>
  <c r="AW18" i="212"/>
  <c r="AX18" i="212" s="1"/>
  <c r="AW14" i="212"/>
  <c r="AX14" i="212" s="1"/>
  <c r="AW8" i="212"/>
  <c r="AX8" i="212" s="1"/>
  <c r="AW93" i="212"/>
  <c r="AX93" i="212" s="1"/>
  <c r="AW89" i="212"/>
  <c r="AX89" i="212" s="1"/>
  <c r="AW84" i="212"/>
  <c r="AX84" i="212" s="1"/>
  <c r="AW72" i="212"/>
  <c r="AX72" i="212" s="1"/>
  <c r="AW67" i="212"/>
  <c r="AX67" i="212" s="1"/>
  <c r="AW55" i="212"/>
  <c r="AX55" i="212" s="1"/>
  <c r="AW49" i="212"/>
  <c r="AX49" i="212" s="1"/>
  <c r="AW30" i="212"/>
  <c r="AX30" i="212" s="1"/>
  <c r="AW15" i="212"/>
  <c r="AX15" i="212" s="1"/>
  <c r="AW11" i="212"/>
  <c r="AX11" i="212" s="1"/>
  <c r="AW77" i="212"/>
  <c r="AX77" i="212" s="1"/>
  <c r="AW44" i="212"/>
  <c r="AX44" i="212" s="1"/>
  <c r="AW34" i="212"/>
  <c r="AX34" i="212" s="1"/>
  <c r="AW29" i="212"/>
  <c r="AX29" i="212" s="1"/>
  <c r="AW20" i="212"/>
  <c r="AX20" i="212" s="1"/>
  <c r="AW95" i="212"/>
  <c r="AX95" i="212" s="1"/>
  <c r="AW83" i="212"/>
  <c r="AX83" i="212" s="1"/>
  <c r="AW73" i="212"/>
  <c r="AX73" i="212" s="1"/>
  <c r="AW63" i="212"/>
  <c r="AX63" i="212" s="1"/>
  <c r="AW45" i="212"/>
  <c r="AW21" i="212"/>
  <c r="AX21" i="212" s="1"/>
  <c r="AW12" i="212"/>
  <c r="AX12" i="212" s="1"/>
  <c r="AW96" i="212"/>
  <c r="AX96" i="212" s="1"/>
  <c r="AW80" i="212"/>
  <c r="AX80" i="212" s="1"/>
  <c r="AW71" i="212"/>
  <c r="AX71" i="212" s="1"/>
  <c r="AX61" i="212"/>
  <c r="AW52" i="212"/>
  <c r="AX52" i="212" s="1"/>
  <c r="AW19" i="212"/>
  <c r="AX19" i="212" s="1"/>
  <c r="AW85" i="212"/>
  <c r="AX85" i="212" s="1"/>
  <c r="AW31" i="212"/>
  <c r="AX31" i="212" s="1"/>
  <c r="AW92" i="212"/>
  <c r="AX92" i="212" s="1"/>
  <c r="AW65" i="212"/>
  <c r="AX65" i="212" s="1"/>
  <c r="AW35" i="212"/>
  <c r="AX35" i="212" s="1"/>
  <c r="AW22" i="212"/>
  <c r="AX22" i="212" s="1"/>
  <c r="AW79" i="212"/>
  <c r="AX79" i="212" s="1"/>
  <c r="AW48" i="212"/>
  <c r="AX48" i="212" s="1"/>
  <c r="AW61" i="212"/>
  <c r="AW75" i="212"/>
  <c r="AX75" i="212" s="1"/>
  <c r="AX41" i="212"/>
  <c r="AW17" i="212"/>
  <c r="AX17" i="212" s="1"/>
  <c r="AW57" i="212"/>
  <c r="AX57" i="212" s="1"/>
  <c r="AW41" i="212"/>
  <c r="AX16" i="212"/>
  <c r="AW69" i="212"/>
  <c r="AX69" i="212" s="1"/>
  <c r="AW56" i="212"/>
  <c r="AX56" i="212" s="1"/>
  <c r="AW98" i="212"/>
  <c r="AX98" i="212" s="1"/>
  <c r="AW25" i="212"/>
  <c r="AX25" i="212" s="1"/>
  <c r="AW68" i="212"/>
  <c r="AX68" i="212" s="1"/>
  <c r="AW51" i="212"/>
  <c r="AX51" i="212" s="1"/>
  <c r="AW24" i="212"/>
  <c r="AX24" i="212" s="1"/>
  <c r="AX13" i="212"/>
  <c r="AW60" i="212"/>
  <c r="AX60" i="212" s="1"/>
  <c r="AX45" i="212"/>
  <c r="AH84" i="85"/>
  <c r="AI84" i="85" s="1"/>
  <c r="AH67" i="85"/>
  <c r="AI67" i="85" s="1"/>
  <c r="AH61" i="85"/>
  <c r="AI61" i="85" s="1"/>
  <c r="AH44" i="85"/>
  <c r="AI44" i="85" s="1"/>
  <c r="AH42" i="85"/>
  <c r="AI42" i="85" s="1"/>
  <c r="AH41" i="85"/>
  <c r="AI41" i="85" s="1"/>
  <c r="AH22" i="85"/>
  <c r="AI22" i="85" s="1"/>
  <c r="AH9" i="85"/>
  <c r="AI9" i="85" s="1"/>
  <c r="AH83" i="85"/>
  <c r="AI83" i="85" s="1"/>
  <c r="AH82" i="85"/>
  <c r="AI82" i="85" s="1"/>
  <c r="AH81" i="85"/>
  <c r="AI81" i="85" s="1"/>
  <c r="AH62" i="85"/>
  <c r="AI62" i="85" s="1"/>
  <c r="AH46" i="85"/>
  <c r="AI46" i="85" s="1"/>
  <c r="AH45" i="85"/>
  <c r="AI45" i="85" s="1"/>
  <c r="AH43" i="85"/>
  <c r="AI43" i="85" s="1"/>
  <c r="AH24" i="85"/>
  <c r="AI24" i="85" s="1"/>
  <c r="AH23" i="85"/>
  <c r="AI23" i="85" s="1"/>
  <c r="AH104" i="85"/>
  <c r="AI104" i="85" s="1"/>
  <c r="AH96" i="85"/>
  <c r="AI96" i="85" s="1"/>
  <c r="AH95" i="85"/>
  <c r="AH75" i="85"/>
  <c r="AI75" i="85" s="1"/>
  <c r="AH57" i="85"/>
  <c r="AI57" i="85" s="1"/>
  <c r="AH48" i="85"/>
  <c r="AI48" i="85" s="1"/>
  <c r="AH30" i="85"/>
  <c r="AI30" i="85" s="1"/>
  <c r="AH59" i="85"/>
  <c r="AI59" i="85" s="1"/>
  <c r="AH98" i="85"/>
  <c r="AI98" i="85" s="1"/>
  <c r="AH97" i="85"/>
  <c r="AI97" i="85" s="1"/>
  <c r="AH70" i="85"/>
  <c r="AI70" i="85" s="1"/>
  <c r="AH66" i="85"/>
  <c r="AI66" i="85" s="1"/>
  <c r="AH58" i="85"/>
  <c r="AI58" i="85" s="1"/>
  <c r="AH53" i="85"/>
  <c r="AI53" i="85" s="1"/>
  <c r="AH37" i="85"/>
  <c r="AI37" i="85" s="1"/>
  <c r="AH16" i="85"/>
  <c r="AI16" i="85" s="1"/>
  <c r="AH12" i="85"/>
  <c r="AI12" i="85" s="1"/>
  <c r="AH8" i="85"/>
  <c r="AI8" i="85" s="1"/>
  <c r="AH77" i="85"/>
  <c r="AH54" i="85"/>
  <c r="AI54" i="85" s="1"/>
  <c r="AH17" i="85"/>
  <c r="AI17" i="85" s="1"/>
  <c r="AI89" i="85"/>
  <c r="AH88" i="85"/>
  <c r="AH87" i="85"/>
  <c r="AI87" i="85" s="1"/>
  <c r="AH86" i="85"/>
  <c r="AH85" i="85"/>
  <c r="AI85" i="85" s="1"/>
  <c r="AH71" i="85"/>
  <c r="AI71" i="85" s="1"/>
  <c r="AH32" i="85"/>
  <c r="AI32" i="85" s="1"/>
  <c r="AH105" i="85"/>
  <c r="AI105" i="85" s="1"/>
  <c r="AH99" i="85"/>
  <c r="AI99" i="85" s="1"/>
  <c r="AI77" i="85"/>
  <c r="AH76" i="85"/>
  <c r="AI76" i="85" s="1"/>
  <c r="AH63" i="85"/>
  <c r="AI63" i="85" s="1"/>
  <c r="AH38" i="85"/>
  <c r="AI38" i="85" s="1"/>
  <c r="AH31" i="85"/>
  <c r="AI31" i="85" s="1"/>
  <c r="AH27" i="85"/>
  <c r="AI27" i="85" s="1"/>
  <c r="AI86" i="85"/>
  <c r="AH39" i="85"/>
  <c r="AI39" i="85" s="1"/>
  <c r="AH100" i="85"/>
  <c r="AI100" i="85" s="1"/>
  <c r="AI88" i="85"/>
  <c r="AH49" i="85"/>
  <c r="AI49" i="85" s="1"/>
  <c r="AH101" i="85"/>
  <c r="AI101" i="85" s="1"/>
  <c r="AH89" i="85"/>
  <c r="AH78" i="85"/>
  <c r="AI78" i="85" s="1"/>
  <c r="AH68" i="85"/>
  <c r="AI68" i="85" s="1"/>
  <c r="AH60" i="85"/>
  <c r="AI60" i="85" s="1"/>
  <c r="AI95" i="85"/>
  <c r="AH74" i="85"/>
  <c r="AI74" i="85" s="1"/>
  <c r="AH65" i="85"/>
  <c r="AI65" i="85" s="1"/>
  <c r="AH56" i="85"/>
  <c r="AI56" i="85" s="1"/>
  <c r="AH36" i="85"/>
  <c r="AI36" i="85" s="1"/>
  <c r="AH26" i="85"/>
  <c r="AI26" i="85" s="1"/>
  <c r="AH21" i="85"/>
  <c r="AI21" i="85" s="1"/>
  <c r="AH15" i="85"/>
  <c r="AI15" i="85" s="1"/>
  <c r="AH11" i="85"/>
  <c r="AI11" i="85" s="1"/>
  <c r="AH102" i="85"/>
  <c r="AI102" i="85" s="1"/>
  <c r="AH69" i="85"/>
  <c r="AI69" i="85" s="1"/>
  <c r="AH40" i="85"/>
  <c r="AI40" i="85" s="1"/>
  <c r="AH25" i="85"/>
  <c r="AI25" i="85" s="1"/>
  <c r="AH94" i="85"/>
  <c r="AI94" i="85" s="1"/>
  <c r="AH92" i="85"/>
  <c r="AI92" i="85" s="1"/>
  <c r="AH14" i="85"/>
  <c r="AI14" i="85" s="1"/>
  <c r="AH80" i="85"/>
  <c r="AI80" i="85" s="1"/>
  <c r="AH64" i="85"/>
  <c r="AI64" i="85" s="1"/>
  <c r="AH10" i="85"/>
  <c r="AI10" i="85" s="1"/>
  <c r="AH73" i="85"/>
  <c r="AI73" i="85" s="1"/>
  <c r="AH34" i="85"/>
  <c r="AI34" i="85" s="1"/>
  <c r="AH28" i="85"/>
  <c r="AI28" i="85" s="1"/>
  <c r="AH55" i="85"/>
  <c r="AI55" i="85" s="1"/>
  <c r="AH51" i="85"/>
  <c r="AI51" i="85" s="1"/>
  <c r="AH47" i="85"/>
  <c r="AI47" i="85" s="1"/>
  <c r="AH91" i="85"/>
  <c r="AI91" i="85" s="1"/>
  <c r="AH19" i="85"/>
  <c r="AI19" i="85" s="1"/>
  <c r="AH13" i="85"/>
  <c r="AI13" i="85" s="1"/>
  <c r="AH103" i="85"/>
  <c r="AI103" i="85" s="1"/>
  <c r="AH93" i="85"/>
  <c r="AI93" i="85" s="1"/>
  <c r="AH79" i="85"/>
  <c r="AI79" i="85" s="1"/>
  <c r="AH72" i="85"/>
  <c r="AI72" i="85" s="1"/>
  <c r="AH35" i="85"/>
  <c r="AI35" i="85" s="1"/>
  <c r="AH52" i="85"/>
  <c r="AI52" i="85" s="1"/>
  <c r="AH50" i="85"/>
  <c r="AI50" i="85" s="1"/>
  <c r="AH33" i="85"/>
  <c r="AI33" i="85" s="1"/>
  <c r="AH29" i="85"/>
  <c r="AI29" i="85" s="1"/>
  <c r="AH90" i="85"/>
  <c r="AI90" i="85" s="1"/>
  <c r="AH20" i="85"/>
  <c r="AI20" i="85" s="1"/>
  <c r="AH18" i="85"/>
  <c r="AI18" i="85" s="1"/>
  <c r="AW95" i="85"/>
  <c r="AW92" i="85"/>
  <c r="AX92" i="85" s="1"/>
  <c r="AW89" i="85"/>
  <c r="AX89" i="85" s="1"/>
  <c r="AW73" i="85"/>
  <c r="AX73" i="85" s="1"/>
  <c r="AW67" i="85"/>
  <c r="AX67" i="85" s="1"/>
  <c r="AW63" i="85"/>
  <c r="AW60" i="85"/>
  <c r="AX60" i="85" s="1"/>
  <c r="AW27" i="85"/>
  <c r="AX27" i="85" s="1"/>
  <c r="AW17" i="85"/>
  <c r="AX17" i="85" s="1"/>
  <c r="AW14" i="85"/>
  <c r="AX14" i="85" s="1"/>
  <c r="AW105" i="85"/>
  <c r="AX105" i="85" s="1"/>
  <c r="AW79" i="85"/>
  <c r="AX79" i="85" s="1"/>
  <c r="AW76" i="85"/>
  <c r="AX76" i="85" s="1"/>
  <c r="AW56" i="85"/>
  <c r="AX56" i="85" s="1"/>
  <c r="AW53" i="85"/>
  <c r="AX53" i="85" s="1"/>
  <c r="AW47" i="85"/>
  <c r="AX47" i="85" s="1"/>
  <c r="AW11" i="85"/>
  <c r="AX11" i="85" s="1"/>
  <c r="AW101" i="85"/>
  <c r="AX101" i="85" s="1"/>
  <c r="AW85" i="85"/>
  <c r="AX85" i="85" s="1"/>
  <c r="AW69" i="85"/>
  <c r="AX69" i="85" s="1"/>
  <c r="AW38" i="85"/>
  <c r="AX38" i="85" s="1"/>
  <c r="AW23" i="85"/>
  <c r="AX23" i="85" s="1"/>
  <c r="AW15" i="85"/>
  <c r="AX15" i="85" s="1"/>
  <c r="AW12" i="85"/>
  <c r="AX12" i="85" s="1"/>
  <c r="AW104" i="85"/>
  <c r="AX104" i="85" s="1"/>
  <c r="AW37" i="85"/>
  <c r="AX37" i="85" s="1"/>
  <c r="AW97" i="85"/>
  <c r="AX97" i="85" s="1"/>
  <c r="AW93" i="85"/>
  <c r="AX93" i="85" s="1"/>
  <c r="AW81" i="85"/>
  <c r="AX81" i="85" s="1"/>
  <c r="AW65" i="85"/>
  <c r="AX65" i="85" s="1"/>
  <c r="AW61" i="85"/>
  <c r="AX61" i="85" s="1"/>
  <c r="AW57" i="85"/>
  <c r="AX57" i="85" s="1"/>
  <c r="AW49" i="85"/>
  <c r="AX49" i="85" s="1"/>
  <c r="AW42" i="85"/>
  <c r="AX42" i="85" s="1"/>
  <c r="AW96" i="85"/>
  <c r="AX96" i="85" s="1"/>
  <c r="AW64" i="85"/>
  <c r="AX64" i="85" s="1"/>
  <c r="AW26" i="85"/>
  <c r="AX26" i="85" s="1"/>
  <c r="AW80" i="85"/>
  <c r="AX80" i="85" s="1"/>
  <c r="AW68" i="85"/>
  <c r="AX68" i="85" s="1"/>
  <c r="AW55" i="85"/>
  <c r="AX55" i="85" s="1"/>
  <c r="AW48" i="85"/>
  <c r="AW44" i="85"/>
  <c r="AX44" i="85" s="1"/>
  <c r="AW29" i="85"/>
  <c r="AX29" i="85" s="1"/>
  <c r="AW22" i="85"/>
  <c r="AX22" i="85" s="1"/>
  <c r="AW18" i="85"/>
  <c r="AX18" i="85" s="1"/>
  <c r="AW88" i="85"/>
  <c r="AX88" i="85" s="1"/>
  <c r="AW77" i="85"/>
  <c r="AX77" i="85" s="1"/>
  <c r="AW72" i="85"/>
  <c r="AX72" i="85" s="1"/>
  <c r="AW45" i="85"/>
  <c r="AX45" i="85" s="1"/>
  <c r="AW41" i="85"/>
  <c r="AX41" i="85" s="1"/>
  <c r="AW34" i="85"/>
  <c r="AX34" i="85" s="1"/>
  <c r="AX30" i="85"/>
  <c r="AW19" i="85"/>
  <c r="AX19" i="85" s="1"/>
  <c r="AW100" i="85"/>
  <c r="AX100" i="85" s="1"/>
  <c r="AW84" i="85"/>
  <c r="AX84" i="85" s="1"/>
  <c r="AW52" i="85"/>
  <c r="AX52" i="85" s="1"/>
  <c r="AX48" i="85"/>
  <c r="AW30" i="85"/>
  <c r="AW10" i="85"/>
  <c r="AX10" i="85" s="1"/>
  <c r="AX95" i="85"/>
  <c r="AW87" i="85"/>
  <c r="AX87" i="85" s="1"/>
  <c r="AW71" i="85"/>
  <c r="AX71" i="85" s="1"/>
  <c r="AX63" i="85"/>
  <c r="AW40" i="85"/>
  <c r="AX40" i="85" s="1"/>
  <c r="AW33" i="85"/>
  <c r="AX33" i="85" s="1"/>
  <c r="AW9" i="85"/>
  <c r="AX9" i="85" s="1"/>
  <c r="AW90" i="85"/>
  <c r="AX90" i="85" s="1"/>
  <c r="AW74" i="85"/>
  <c r="AX74" i="85" s="1"/>
  <c r="AW46" i="85"/>
  <c r="AX46" i="85" s="1"/>
  <c r="AW35" i="85"/>
  <c r="AX35" i="85" s="1"/>
  <c r="AW31" i="85"/>
  <c r="AW24" i="85"/>
  <c r="AX24" i="85" s="1"/>
  <c r="AW20" i="85"/>
  <c r="AX20" i="85" s="1"/>
  <c r="AW91" i="85"/>
  <c r="AX91" i="85" s="1"/>
  <c r="AW66" i="85"/>
  <c r="AX66" i="85" s="1"/>
  <c r="AW28" i="85"/>
  <c r="AX28" i="85" s="1"/>
  <c r="AW13" i="85"/>
  <c r="AX13" i="85" s="1"/>
  <c r="AW103" i="85"/>
  <c r="AX103" i="85" s="1"/>
  <c r="AW78" i="85"/>
  <c r="AX78" i="85" s="1"/>
  <c r="AW51" i="85"/>
  <c r="AX51" i="85" s="1"/>
  <c r="AW39" i="85"/>
  <c r="AX39" i="85" s="1"/>
  <c r="AW25" i="85"/>
  <c r="AX25" i="85" s="1"/>
  <c r="AW62" i="85"/>
  <c r="AX62" i="85" s="1"/>
  <c r="AW50" i="85"/>
  <c r="AX50" i="85" s="1"/>
  <c r="AW102" i="85"/>
  <c r="AX102" i="85" s="1"/>
  <c r="AW75" i="85"/>
  <c r="AX75" i="85" s="1"/>
  <c r="AW36" i="85"/>
  <c r="AX36" i="85" s="1"/>
  <c r="AW59" i="85"/>
  <c r="AX59" i="85" s="1"/>
  <c r="AW99" i="85"/>
  <c r="AX99" i="85" s="1"/>
  <c r="AW86" i="85"/>
  <c r="AX86" i="85" s="1"/>
  <c r="AW32" i="85"/>
  <c r="AX32" i="85" s="1"/>
  <c r="AW21" i="85"/>
  <c r="AX21" i="85" s="1"/>
  <c r="AW8" i="85"/>
  <c r="AX8" i="85" s="1"/>
  <c r="AW98" i="85"/>
  <c r="AX98" i="85" s="1"/>
  <c r="AW58" i="85"/>
  <c r="AX58" i="85" s="1"/>
  <c r="AX94" i="85"/>
  <c r="AW83" i="85"/>
  <c r="AX83" i="85" s="1"/>
  <c r="AW70" i="85"/>
  <c r="AX70" i="85" s="1"/>
  <c r="AX54" i="85"/>
  <c r="AX31" i="85"/>
  <c r="AW94" i="85"/>
  <c r="AW82" i="85"/>
  <c r="AX82" i="85" s="1"/>
  <c r="AW54" i="85"/>
  <c r="AW43" i="85"/>
  <c r="AX43" i="85" s="1"/>
  <c r="AW16" i="85"/>
  <c r="AX16" i="85" s="1"/>
  <c r="AQ123" i="66"/>
  <c r="AR123" i="66" s="1"/>
  <c r="AQ107" i="66"/>
  <c r="AR107" i="66" s="1"/>
  <c r="AQ97" i="66"/>
  <c r="AQ88" i="66"/>
  <c r="AR88" i="66" s="1"/>
  <c r="AQ83" i="66"/>
  <c r="AR83" i="66" s="1"/>
  <c r="AQ82" i="66"/>
  <c r="AR82" i="66" s="1"/>
  <c r="AQ73" i="66"/>
  <c r="AR73" i="66" s="1"/>
  <c r="AQ72" i="66"/>
  <c r="AR72" i="66" s="1"/>
  <c r="AQ55" i="66"/>
  <c r="AR55" i="66" s="1"/>
  <c r="AQ54" i="66"/>
  <c r="AR54" i="66" s="1"/>
  <c r="AQ124" i="66"/>
  <c r="AR124" i="66" s="1"/>
  <c r="AQ115" i="66"/>
  <c r="AR115" i="66" s="1"/>
  <c r="AQ109" i="66"/>
  <c r="AR109" i="66" s="1"/>
  <c r="AQ108" i="66"/>
  <c r="AR108" i="66" s="1"/>
  <c r="AQ98" i="66"/>
  <c r="AR98" i="66" s="1"/>
  <c r="AQ89" i="66"/>
  <c r="AR89" i="66" s="1"/>
  <c r="AQ64" i="66"/>
  <c r="AR64" i="66" s="1"/>
  <c r="AQ56" i="66"/>
  <c r="AR56" i="66" s="1"/>
  <c r="AQ46" i="66"/>
  <c r="AR46" i="66" s="1"/>
  <c r="AQ39" i="66"/>
  <c r="AR39" i="66" s="1"/>
  <c r="AQ38" i="66"/>
  <c r="AQ18" i="66"/>
  <c r="AR18" i="66" s="1"/>
  <c r="AQ12" i="66"/>
  <c r="AR12" i="66" s="1"/>
  <c r="AQ126" i="66"/>
  <c r="AR126" i="66" s="1"/>
  <c r="AQ125" i="66"/>
  <c r="AR125" i="66" s="1"/>
  <c r="AQ116" i="66"/>
  <c r="AR116" i="66" s="1"/>
  <c r="AQ99" i="66"/>
  <c r="AR99" i="66" s="1"/>
  <c r="AQ75" i="66"/>
  <c r="AR75" i="66" s="1"/>
  <c r="AQ74" i="66"/>
  <c r="AR74" i="66" s="1"/>
  <c r="AQ65" i="66"/>
  <c r="AR65" i="66" s="1"/>
  <c r="AR57" i="66"/>
  <c r="AQ47" i="66"/>
  <c r="AR47" i="66" s="1"/>
  <c r="AQ40" i="66"/>
  <c r="AR40" i="66" s="1"/>
  <c r="AQ29" i="66"/>
  <c r="AR29" i="66" s="1"/>
  <c r="AQ20" i="66"/>
  <c r="AR20" i="66" s="1"/>
  <c r="AQ13" i="66"/>
  <c r="AR13" i="66" s="1"/>
  <c r="AQ93" i="66"/>
  <c r="AR93" i="66" s="1"/>
  <c r="AQ86" i="66"/>
  <c r="AQ69" i="66"/>
  <c r="AR69" i="66" s="1"/>
  <c r="AQ58" i="66"/>
  <c r="AR58" i="66" s="1"/>
  <c r="AR32" i="66"/>
  <c r="AQ17" i="66"/>
  <c r="AR17" i="66" s="1"/>
  <c r="AQ10" i="66"/>
  <c r="AR10" i="66" s="1"/>
  <c r="AQ130" i="66"/>
  <c r="AR130" i="66" s="1"/>
  <c r="AQ114" i="66"/>
  <c r="AR114" i="66" s="1"/>
  <c r="AQ111" i="66"/>
  <c r="AR111" i="66" s="1"/>
  <c r="AQ110" i="66"/>
  <c r="AR110" i="66" s="1"/>
  <c r="AQ104" i="66"/>
  <c r="AR104" i="66" s="1"/>
  <c r="AQ33" i="66"/>
  <c r="AR33" i="66" s="1"/>
  <c r="AQ32" i="66"/>
  <c r="AQ27" i="66"/>
  <c r="AR27" i="66" s="1"/>
  <c r="AQ14" i="66"/>
  <c r="AR14" i="66" s="1"/>
  <c r="AQ101" i="66"/>
  <c r="AR101" i="66" s="1"/>
  <c r="AQ100" i="66"/>
  <c r="AR100" i="66" s="1"/>
  <c r="AQ52" i="66"/>
  <c r="AR52" i="66" s="1"/>
  <c r="AQ41" i="66"/>
  <c r="AR41" i="66" s="1"/>
  <c r="AQ37" i="66"/>
  <c r="AR37" i="66" s="1"/>
  <c r="AQ34" i="66"/>
  <c r="AR34" i="66" s="1"/>
  <c r="AQ28" i="66"/>
  <c r="AR28" i="66" s="1"/>
  <c r="AQ131" i="66"/>
  <c r="AR131" i="66" s="1"/>
  <c r="AQ120" i="66"/>
  <c r="AR120" i="66" s="1"/>
  <c r="AR94" i="66"/>
  <c r="AQ87" i="66"/>
  <c r="AR87" i="66" s="1"/>
  <c r="AQ84" i="66"/>
  <c r="AR84" i="66" s="1"/>
  <c r="AQ48" i="66"/>
  <c r="AR48" i="66" s="1"/>
  <c r="AQ42" i="66"/>
  <c r="AR42" i="66" s="1"/>
  <c r="AQ11" i="66"/>
  <c r="AQ119" i="66"/>
  <c r="AR119" i="66" s="1"/>
  <c r="AQ112" i="66"/>
  <c r="AR112" i="66" s="1"/>
  <c r="AQ96" i="66"/>
  <c r="AR96" i="66" s="1"/>
  <c r="AQ77" i="66"/>
  <c r="AR77" i="66" s="1"/>
  <c r="AQ76" i="66"/>
  <c r="AR76" i="66" s="1"/>
  <c r="AQ70" i="66"/>
  <c r="AR70" i="66" s="1"/>
  <c r="AQ59" i="66"/>
  <c r="AR59" i="66" s="1"/>
  <c r="AQ44" i="66"/>
  <c r="AR44" i="66" s="1"/>
  <c r="AQ24" i="66"/>
  <c r="AR24" i="66" s="1"/>
  <c r="AQ122" i="66"/>
  <c r="AR122" i="66" s="1"/>
  <c r="AQ81" i="66"/>
  <c r="AR81" i="66" s="1"/>
  <c r="AQ78" i="66"/>
  <c r="AR78" i="66" s="1"/>
  <c r="AQ62" i="66"/>
  <c r="AR62" i="66" s="1"/>
  <c r="AQ15" i="66"/>
  <c r="AR15" i="66" s="1"/>
  <c r="AR11" i="66"/>
  <c r="AQ105" i="66"/>
  <c r="AR105" i="66" s="1"/>
  <c r="AR102" i="66"/>
  <c r="AR97" i="66"/>
  <c r="AQ94" i="66"/>
  <c r="AQ90" i="66"/>
  <c r="AR90" i="66" s="1"/>
  <c r="AQ66" i="66"/>
  <c r="AR66" i="66" s="1"/>
  <c r="AQ50" i="66"/>
  <c r="AR50" i="66" s="1"/>
  <c r="AQ49" i="66"/>
  <c r="AR49" i="66" s="1"/>
  <c r="AR38" i="66"/>
  <c r="AQ19" i="66"/>
  <c r="AR19" i="66" s="1"/>
  <c r="AQ16" i="66"/>
  <c r="AR16" i="66" s="1"/>
  <c r="AQ8" i="66"/>
  <c r="AR8" i="66" s="1"/>
  <c r="AQ71" i="66"/>
  <c r="AQ63" i="66"/>
  <c r="AQ129" i="66"/>
  <c r="AR129" i="66" s="1"/>
  <c r="AQ121" i="66"/>
  <c r="AR121" i="66" s="1"/>
  <c r="AQ118" i="66"/>
  <c r="AR118" i="66" s="1"/>
  <c r="AQ117" i="66"/>
  <c r="AR117" i="66" s="1"/>
  <c r="AQ106" i="66"/>
  <c r="AR106" i="66" s="1"/>
  <c r="AR86" i="66"/>
  <c r="AQ80" i="66"/>
  <c r="AR80" i="66" s="1"/>
  <c r="AQ61" i="66"/>
  <c r="AR61" i="66" s="1"/>
  <c r="AQ57" i="66"/>
  <c r="AQ36" i="66"/>
  <c r="AR36" i="66" s="1"/>
  <c r="AQ31" i="66"/>
  <c r="AR31" i="66" s="1"/>
  <c r="AQ23" i="66"/>
  <c r="AR23" i="66" s="1"/>
  <c r="AQ22" i="66"/>
  <c r="AQ92" i="66"/>
  <c r="AR92" i="66" s="1"/>
  <c r="AQ68" i="66"/>
  <c r="AR68" i="66" s="1"/>
  <c r="AQ102" i="66"/>
  <c r="AR63" i="66"/>
  <c r="AQ25" i="66"/>
  <c r="AR25" i="66" s="1"/>
  <c r="AQ128" i="66"/>
  <c r="AR128" i="66" s="1"/>
  <c r="AQ60" i="66"/>
  <c r="AR60" i="66" s="1"/>
  <c r="AR22" i="66"/>
  <c r="AQ91" i="66"/>
  <c r="AR91" i="66" s="1"/>
  <c r="AQ67" i="66"/>
  <c r="AR67" i="66" s="1"/>
  <c r="AQ43" i="66"/>
  <c r="AR43" i="66" s="1"/>
  <c r="AQ85" i="66"/>
  <c r="AR85" i="66" s="1"/>
  <c r="AQ45" i="66"/>
  <c r="AR45" i="66" s="1"/>
  <c r="AQ26" i="66"/>
  <c r="AR26" i="66" s="1"/>
  <c r="AQ132" i="66"/>
  <c r="AR132" i="66" s="1"/>
  <c r="AQ127" i="66"/>
  <c r="AR127" i="66" s="1"/>
  <c r="AQ103" i="66"/>
  <c r="AR103" i="66" s="1"/>
  <c r="AQ51" i="66"/>
  <c r="AR51" i="66" s="1"/>
  <c r="AQ79" i="66"/>
  <c r="AR79" i="66" s="1"/>
  <c r="AQ53" i="66"/>
  <c r="AR53" i="66" s="1"/>
  <c r="AR35" i="66"/>
  <c r="AQ21" i="66"/>
  <c r="AR21" i="66" s="1"/>
  <c r="AQ113" i="66"/>
  <c r="AR113" i="66" s="1"/>
  <c r="AQ95" i="66"/>
  <c r="AR95" i="66" s="1"/>
  <c r="AR71" i="66"/>
  <c r="AQ35" i="66"/>
  <c r="AQ30" i="66"/>
  <c r="AR30" i="66" s="1"/>
  <c r="AQ9" i="66"/>
  <c r="AR9" i="66" s="1"/>
  <c r="AK97" i="68"/>
  <c r="AL97" i="68" s="1"/>
  <c r="AK80" i="68"/>
  <c r="AK79" i="68"/>
  <c r="AL79" i="68" s="1"/>
  <c r="AL77" i="68"/>
  <c r="AK57" i="68"/>
  <c r="AL57" i="68" s="1"/>
  <c r="AK95" i="68"/>
  <c r="AK76" i="68"/>
  <c r="AK75" i="68"/>
  <c r="AL75" i="68" s="1"/>
  <c r="AK74" i="68"/>
  <c r="AL74" i="68" s="1"/>
  <c r="AL72" i="68"/>
  <c r="AK38" i="68"/>
  <c r="AL38" i="68" s="1"/>
  <c r="AK98" i="68"/>
  <c r="AK92" i="68"/>
  <c r="AL80" i="68"/>
  <c r="AK68" i="68"/>
  <c r="AL68" i="68" s="1"/>
  <c r="AK67" i="68"/>
  <c r="AL67" i="68" s="1"/>
  <c r="AK66" i="68"/>
  <c r="AL66" i="68" s="1"/>
  <c r="AK63" i="68"/>
  <c r="AL63" i="68" s="1"/>
  <c r="AL54" i="68"/>
  <c r="AK53" i="68"/>
  <c r="AL53" i="68" s="1"/>
  <c r="AK39" i="68"/>
  <c r="AL39" i="68" s="1"/>
  <c r="AL25" i="68"/>
  <c r="AL23" i="68"/>
  <c r="AL22" i="68"/>
  <c r="AL21" i="68"/>
  <c r="AK20" i="68"/>
  <c r="AL20" i="68" s="1"/>
  <c r="AK19" i="68"/>
  <c r="AK18" i="68"/>
  <c r="AK16" i="68"/>
  <c r="AL16" i="68" s="1"/>
  <c r="AK15" i="68"/>
  <c r="AL15" i="68" s="1"/>
  <c r="AK14" i="68"/>
  <c r="AL14" i="68" s="1"/>
  <c r="AK12" i="68"/>
  <c r="AL12" i="68" s="1"/>
  <c r="AK11" i="68"/>
  <c r="AL11" i="68" s="1"/>
  <c r="AK10" i="68"/>
  <c r="AK8" i="68"/>
  <c r="AL8" i="68" s="1"/>
  <c r="AK94" i="68"/>
  <c r="AL94" i="68" s="1"/>
  <c r="AK85" i="68"/>
  <c r="AK84" i="68"/>
  <c r="AL76" i="68"/>
  <c r="AK70" i="68"/>
  <c r="AK56" i="68"/>
  <c r="AL56" i="68" s="1"/>
  <c r="AL92" i="68"/>
  <c r="AK52" i="68"/>
  <c r="AL52" i="68" s="1"/>
  <c r="AL19" i="68"/>
  <c r="AL18" i="68"/>
  <c r="AL10" i="68"/>
  <c r="AK9" i="68"/>
  <c r="AL9" i="68" s="1"/>
  <c r="AK83" i="68"/>
  <c r="AL71" i="68"/>
  <c r="AK60" i="68"/>
  <c r="AL60" i="68" s="1"/>
  <c r="AK51" i="68"/>
  <c r="AL51" i="68" s="1"/>
  <c r="AK40" i="68"/>
  <c r="AL40" i="68" s="1"/>
  <c r="AK32" i="68"/>
  <c r="AL32" i="68" s="1"/>
  <c r="AK91" i="68"/>
  <c r="AL91" i="68" s="1"/>
  <c r="AK87" i="68"/>
  <c r="AL87" i="68" s="1"/>
  <c r="AK71" i="68"/>
  <c r="AK33" i="68"/>
  <c r="AL33" i="68" s="1"/>
  <c r="AL28" i="68"/>
  <c r="AK23" i="68"/>
  <c r="AK13" i="68"/>
  <c r="AL13" i="68" s="1"/>
  <c r="AK88" i="68"/>
  <c r="AL88" i="68" s="1"/>
  <c r="AK64" i="68"/>
  <c r="AL64" i="68" s="1"/>
  <c r="AK55" i="68"/>
  <c r="AL55" i="68" s="1"/>
  <c r="AK37" i="68"/>
  <c r="AL37" i="68" s="1"/>
  <c r="AK28" i="68"/>
  <c r="AL84" i="68"/>
  <c r="AK81" i="68"/>
  <c r="AL81" i="68" s="1"/>
  <c r="AK77" i="68"/>
  <c r="AL69" i="68"/>
  <c r="AK58" i="68"/>
  <c r="AL58" i="68" s="1"/>
  <c r="AK41" i="68"/>
  <c r="AL41" i="68" s="1"/>
  <c r="AK24" i="68"/>
  <c r="AL24" i="68" s="1"/>
  <c r="AL95" i="68"/>
  <c r="AK89" i="68"/>
  <c r="AL89" i="68" s="1"/>
  <c r="AK72" i="68"/>
  <c r="AK69" i="68"/>
  <c r="AL65" i="68"/>
  <c r="AK61" i="68"/>
  <c r="AL61" i="68" s="1"/>
  <c r="AK86" i="68"/>
  <c r="AL86" i="68" s="1"/>
  <c r="AL83" i="68"/>
  <c r="AK73" i="68"/>
  <c r="AL73" i="68" s="1"/>
  <c r="AK50" i="68"/>
  <c r="AL50" i="68" s="1"/>
  <c r="AK36" i="68"/>
  <c r="AL36" i="68" s="1"/>
  <c r="AK27" i="68"/>
  <c r="AL27" i="68" s="1"/>
  <c r="AK22" i="68"/>
  <c r="AK17" i="68"/>
  <c r="AL17" i="68" s="1"/>
  <c r="AL90" i="68"/>
  <c r="AL70" i="68"/>
  <c r="AK62" i="68"/>
  <c r="AL62" i="68" s="1"/>
  <c r="AK49" i="68"/>
  <c r="AL49" i="68" s="1"/>
  <c r="AK46" i="68"/>
  <c r="AL46" i="68" s="1"/>
  <c r="AK31" i="68"/>
  <c r="AL31" i="68" s="1"/>
  <c r="AK90" i="68"/>
  <c r="AK59" i="68"/>
  <c r="AL59" i="68" s="1"/>
  <c r="AK43" i="68"/>
  <c r="AL43" i="68" s="1"/>
  <c r="AK29" i="68"/>
  <c r="AL29" i="68" s="1"/>
  <c r="AL98" i="68"/>
  <c r="AK96" i="68"/>
  <c r="AL96" i="68" s="1"/>
  <c r="AL85" i="68"/>
  <c r="AK47" i="68"/>
  <c r="AL47" i="68" s="1"/>
  <c r="AK25" i="68"/>
  <c r="AK21" i="68"/>
  <c r="AK54" i="68"/>
  <c r="AK44" i="68"/>
  <c r="AL44" i="68" s="1"/>
  <c r="AK34" i="68"/>
  <c r="AL34" i="68" s="1"/>
  <c r="AK65" i="68"/>
  <c r="AK93" i="68"/>
  <c r="AL93" i="68" s="1"/>
  <c r="AK78" i="68"/>
  <c r="AL78" i="68" s="1"/>
  <c r="AK48" i="68"/>
  <c r="AL48" i="68" s="1"/>
  <c r="AK45" i="68"/>
  <c r="AL45" i="68" s="1"/>
  <c r="AK42" i="68"/>
  <c r="AL42" i="68" s="1"/>
  <c r="AK30" i="68"/>
  <c r="AL30" i="68" s="1"/>
  <c r="AK82" i="68"/>
  <c r="AL82" i="68" s="1"/>
  <c r="AK26" i="68"/>
  <c r="AL26" i="68" s="1"/>
  <c r="AK35" i="68"/>
  <c r="AL35" i="68" s="1"/>
  <c r="AZ98" i="68"/>
  <c r="BA98" i="68" s="1"/>
  <c r="AZ87" i="68"/>
  <c r="BA87" i="68" s="1"/>
  <c r="AZ80" i="68"/>
  <c r="BA80" i="68" s="1"/>
  <c r="AZ61" i="68"/>
  <c r="AZ54" i="68"/>
  <c r="BA54" i="68" s="1"/>
  <c r="AZ47" i="68"/>
  <c r="AZ40" i="68"/>
  <c r="BA40" i="68" s="1"/>
  <c r="AZ24" i="68"/>
  <c r="BA24" i="68" s="1"/>
  <c r="AZ15" i="68"/>
  <c r="BA15" i="68" s="1"/>
  <c r="AZ97" i="68"/>
  <c r="BA97" i="68" s="1"/>
  <c r="AZ94" i="68"/>
  <c r="AZ77" i="68"/>
  <c r="AZ70" i="68"/>
  <c r="BA70" i="68" s="1"/>
  <c r="AZ63" i="68"/>
  <c r="BA63" i="68" s="1"/>
  <c r="AZ56" i="68"/>
  <c r="BA56" i="68" s="1"/>
  <c r="AZ37" i="68"/>
  <c r="BA37" i="68" s="1"/>
  <c r="AZ30" i="68"/>
  <c r="BA30" i="68" s="1"/>
  <c r="AZ21" i="68"/>
  <c r="BA21" i="68" s="1"/>
  <c r="AZ17" i="68"/>
  <c r="BA17" i="68" s="1"/>
  <c r="AZ8" i="68"/>
  <c r="BA8" i="68" s="1"/>
  <c r="AZ92" i="68"/>
  <c r="AZ74" i="68"/>
  <c r="BA74" i="68" s="1"/>
  <c r="AZ68" i="68"/>
  <c r="BA68" i="68" s="1"/>
  <c r="BA61" i="68"/>
  <c r="AZ57" i="68"/>
  <c r="BA57" i="68" s="1"/>
  <c r="AZ51" i="68"/>
  <c r="BA51" i="68" s="1"/>
  <c r="BA47" i="68"/>
  <c r="AZ34" i="68"/>
  <c r="BA34" i="68" s="1"/>
  <c r="AZ28" i="68"/>
  <c r="AZ18" i="68"/>
  <c r="BA18" i="68" s="1"/>
  <c r="BA92" i="68"/>
  <c r="AZ86" i="68"/>
  <c r="BA86" i="68" s="1"/>
  <c r="AZ81" i="68"/>
  <c r="BA81" i="68" s="1"/>
  <c r="AZ67" i="68"/>
  <c r="BA67" i="68" s="1"/>
  <c r="BA62" i="68"/>
  <c r="AZ53" i="68"/>
  <c r="AZ43" i="68"/>
  <c r="BA43" i="68" s="1"/>
  <c r="AZ33" i="68"/>
  <c r="BA33" i="68" s="1"/>
  <c r="AZ11" i="68"/>
  <c r="BA11" i="68" s="1"/>
  <c r="AZ95" i="68"/>
  <c r="BA95" i="68" s="1"/>
  <c r="BA85" i="68"/>
  <c r="AZ65" i="68"/>
  <c r="BA65" i="68" s="1"/>
  <c r="AZ52" i="68"/>
  <c r="BA28" i="68"/>
  <c r="AZ23" i="68"/>
  <c r="AZ19" i="68"/>
  <c r="BA19" i="68" s="1"/>
  <c r="AZ96" i="68"/>
  <c r="BA96" i="68" s="1"/>
  <c r="BA77" i="68"/>
  <c r="AZ58" i="68"/>
  <c r="BA58" i="68" s="1"/>
  <c r="BA53" i="68"/>
  <c r="AZ48" i="68"/>
  <c r="BA48" i="68" s="1"/>
  <c r="AZ44" i="68"/>
  <c r="BA44" i="68" s="1"/>
  <c r="AZ16" i="68"/>
  <c r="BA16" i="68" s="1"/>
  <c r="AZ12" i="68"/>
  <c r="BA12" i="68" s="1"/>
  <c r="AZ89" i="68"/>
  <c r="BA89" i="68" s="1"/>
  <c r="AZ76" i="68"/>
  <c r="AZ62" i="68"/>
  <c r="AZ55" i="68"/>
  <c r="BA55" i="68" s="1"/>
  <c r="AZ41" i="68"/>
  <c r="BA41" i="68" s="1"/>
  <c r="BA22" i="68"/>
  <c r="AZ9" i="68"/>
  <c r="BA9" i="68" s="1"/>
  <c r="AZ82" i="68"/>
  <c r="BA82" i="68" s="1"/>
  <c r="AZ75" i="68"/>
  <c r="BA75" i="68" s="1"/>
  <c r="AZ69" i="68"/>
  <c r="BA69" i="68" s="1"/>
  <c r="AZ35" i="68"/>
  <c r="BA35" i="68" s="1"/>
  <c r="AZ27" i="68"/>
  <c r="BA27" i="68" s="1"/>
  <c r="AZ22" i="68"/>
  <c r="AZ88" i="68"/>
  <c r="BA88" i="68" s="1"/>
  <c r="AZ26" i="68"/>
  <c r="BA26" i="68" s="1"/>
  <c r="AZ14" i="68"/>
  <c r="BA14" i="68" s="1"/>
  <c r="BA94" i="68"/>
  <c r="AZ73" i="68"/>
  <c r="BA73" i="68" s="1"/>
  <c r="AZ66" i="68"/>
  <c r="BA66" i="68" s="1"/>
  <c r="AZ60" i="68"/>
  <c r="BA60" i="68" s="1"/>
  <c r="AZ46" i="68"/>
  <c r="BA46" i="68" s="1"/>
  <c r="AZ32" i="68"/>
  <c r="BA32" i="68" s="1"/>
  <c r="AZ20" i="68"/>
  <c r="BA20" i="68" s="1"/>
  <c r="AZ79" i="68"/>
  <c r="BA79" i="68" s="1"/>
  <c r="AZ39" i="68"/>
  <c r="BA39" i="68" s="1"/>
  <c r="AZ90" i="68"/>
  <c r="BA90" i="68" s="1"/>
  <c r="AZ83" i="68"/>
  <c r="BA83" i="68" s="1"/>
  <c r="BA76" i="68"/>
  <c r="AZ42" i="68"/>
  <c r="BA42" i="68" s="1"/>
  <c r="AZ36" i="68"/>
  <c r="AZ29" i="68"/>
  <c r="BA29" i="68" s="1"/>
  <c r="AZ13" i="68"/>
  <c r="BA13" i="68" s="1"/>
  <c r="BA78" i="68"/>
  <c r="AZ59" i="68"/>
  <c r="BA59" i="68" s="1"/>
  <c r="AZ45" i="68"/>
  <c r="BA45" i="68" s="1"/>
  <c r="AZ25" i="68"/>
  <c r="BA25" i="68" s="1"/>
  <c r="AZ78" i="68"/>
  <c r="AZ10" i="68"/>
  <c r="BA10" i="68" s="1"/>
  <c r="AZ93" i="68"/>
  <c r="BA93" i="68" s="1"/>
  <c r="AZ72" i="68"/>
  <c r="BA72" i="68" s="1"/>
  <c r="BA23" i="68"/>
  <c r="AZ91" i="68"/>
  <c r="BA91" i="68" s="1"/>
  <c r="BA71" i="68"/>
  <c r="AZ38" i="68"/>
  <c r="BA38" i="68" s="1"/>
  <c r="AZ71" i="68"/>
  <c r="BA52" i="68"/>
  <c r="BA36" i="68"/>
  <c r="AZ85" i="68"/>
  <c r="AZ50" i="68"/>
  <c r="BA50" i="68" s="1"/>
  <c r="AZ84" i="68"/>
  <c r="BA84" i="68" s="1"/>
  <c r="AZ49" i="68"/>
  <c r="BA49" i="68" s="1"/>
  <c r="AZ31" i="68"/>
  <c r="BA31" i="68" s="1"/>
  <c r="AZ64" i="68"/>
  <c r="BA64" i="68" s="1"/>
  <c r="AQ73" i="204"/>
  <c r="AR73" i="204" s="1"/>
  <c r="AQ33" i="204"/>
  <c r="AR33" i="204" s="1"/>
  <c r="AQ74" i="204"/>
  <c r="AR74" i="204" s="1"/>
  <c r="AQ45" i="204"/>
  <c r="AR45" i="204" s="1"/>
  <c r="AQ44" i="204"/>
  <c r="AR44" i="204" s="1"/>
  <c r="AQ98" i="204"/>
  <c r="AR98" i="204" s="1"/>
  <c r="AQ97" i="204"/>
  <c r="AR97" i="204" s="1"/>
  <c r="AQ96" i="204"/>
  <c r="AR96" i="204" s="1"/>
  <c r="AQ95" i="204"/>
  <c r="AR95" i="204" s="1"/>
  <c r="AQ94" i="204"/>
  <c r="AR94" i="204" s="1"/>
  <c r="AQ93" i="204"/>
  <c r="AQ92" i="204"/>
  <c r="AQ91" i="204"/>
  <c r="AQ90" i="204"/>
  <c r="AR90" i="204" s="1"/>
  <c r="AQ89" i="204"/>
  <c r="AR89" i="204" s="1"/>
  <c r="AQ86" i="204"/>
  <c r="AR86" i="204" s="1"/>
  <c r="AQ71" i="204"/>
  <c r="AR71" i="204" s="1"/>
  <c r="AQ32" i="204"/>
  <c r="AR32" i="204" s="1"/>
  <c r="AR93" i="204"/>
  <c r="AQ78" i="204"/>
  <c r="AR78" i="204" s="1"/>
  <c r="AQ72" i="204"/>
  <c r="AR72" i="204" s="1"/>
  <c r="AQ60" i="204"/>
  <c r="AR60" i="204" s="1"/>
  <c r="AQ54" i="204"/>
  <c r="AR54" i="204" s="1"/>
  <c r="AQ50" i="204"/>
  <c r="AR50" i="204" s="1"/>
  <c r="AQ39" i="204"/>
  <c r="AR39" i="204" s="1"/>
  <c r="AQ34" i="204"/>
  <c r="AR34" i="204" s="1"/>
  <c r="AQ28" i="204"/>
  <c r="AR28" i="204" s="1"/>
  <c r="AQ20" i="204"/>
  <c r="AQ15" i="204"/>
  <c r="AR15" i="204" s="1"/>
  <c r="AQ87" i="204"/>
  <c r="AR87" i="204" s="1"/>
  <c r="AQ80" i="204"/>
  <c r="AR80" i="204" s="1"/>
  <c r="AQ64" i="204"/>
  <c r="AR64" i="204" s="1"/>
  <c r="AQ51" i="204"/>
  <c r="AR51" i="204" s="1"/>
  <c r="AQ46" i="204"/>
  <c r="AR46" i="204" s="1"/>
  <c r="AQ29" i="204"/>
  <c r="AR29" i="204" s="1"/>
  <c r="AQ16" i="204"/>
  <c r="AR16" i="204" s="1"/>
  <c r="AQ8" i="204"/>
  <c r="AR8" i="204" s="1"/>
  <c r="AQ76" i="204"/>
  <c r="AR76" i="204" s="1"/>
  <c r="AR59" i="204"/>
  <c r="AQ58" i="204"/>
  <c r="AR58" i="204" s="1"/>
  <c r="AQ49" i="204"/>
  <c r="AR49" i="204" s="1"/>
  <c r="AQ37" i="204"/>
  <c r="AR37" i="204" s="1"/>
  <c r="AQ27" i="204"/>
  <c r="AR27" i="204" s="1"/>
  <c r="AQ19" i="204"/>
  <c r="AR19" i="204" s="1"/>
  <c r="AQ10" i="204"/>
  <c r="AR10" i="204" s="1"/>
  <c r="AQ83" i="204"/>
  <c r="AR83" i="204" s="1"/>
  <c r="AQ77" i="204"/>
  <c r="AR77" i="204" s="1"/>
  <c r="AQ69" i="204"/>
  <c r="AR69" i="204" s="1"/>
  <c r="AQ63" i="204"/>
  <c r="AR63" i="204" s="1"/>
  <c r="AQ59" i="204"/>
  <c r="AQ38" i="204"/>
  <c r="AR38" i="204" s="1"/>
  <c r="AQ31" i="204"/>
  <c r="AR31" i="204" s="1"/>
  <c r="AR20" i="204"/>
  <c r="AQ14" i="204"/>
  <c r="AR14" i="204" s="1"/>
  <c r="AR36" i="204"/>
  <c r="AQ18" i="204"/>
  <c r="AR18" i="204" s="1"/>
  <c r="AQ85" i="204"/>
  <c r="AR85" i="204" s="1"/>
  <c r="AQ70" i="204"/>
  <c r="AR70" i="204" s="1"/>
  <c r="AQ36" i="204"/>
  <c r="AQ68" i="204"/>
  <c r="AR68" i="204" s="1"/>
  <c r="AQ62" i="204"/>
  <c r="AR62" i="204" s="1"/>
  <c r="AQ57" i="204"/>
  <c r="AR57" i="204" s="1"/>
  <c r="AQ48" i="204"/>
  <c r="AR48" i="204" s="1"/>
  <c r="AQ43" i="204"/>
  <c r="AR43" i="204" s="1"/>
  <c r="AQ21" i="204"/>
  <c r="AR21" i="204" s="1"/>
  <c r="AQ11" i="204"/>
  <c r="AR11" i="204" s="1"/>
  <c r="AQ9" i="204"/>
  <c r="AR9" i="204" s="1"/>
  <c r="AQ79" i="204"/>
  <c r="AR79" i="204" s="1"/>
  <c r="AQ52" i="204"/>
  <c r="AR52" i="204" s="1"/>
  <c r="AQ40" i="204"/>
  <c r="AR40" i="204" s="1"/>
  <c r="AQ24" i="204"/>
  <c r="AR24" i="204" s="1"/>
  <c r="AQ13" i="204"/>
  <c r="AR13" i="204" s="1"/>
  <c r="AQ35" i="204"/>
  <c r="AR35" i="204" s="1"/>
  <c r="AQ26" i="204"/>
  <c r="AR26" i="204" s="1"/>
  <c r="AQ22" i="204"/>
  <c r="AR22" i="204" s="1"/>
  <c r="AR12" i="204"/>
  <c r="AQ75" i="204"/>
  <c r="AR75" i="204" s="1"/>
  <c r="AQ12" i="204"/>
  <c r="AR92" i="204"/>
  <c r="AQ41" i="204"/>
  <c r="AR41" i="204" s="1"/>
  <c r="AQ30" i="204"/>
  <c r="AR30" i="204" s="1"/>
  <c r="AQ66" i="204"/>
  <c r="AR66" i="204" s="1"/>
  <c r="AQ56" i="204"/>
  <c r="AR56" i="204" s="1"/>
  <c r="AQ82" i="204"/>
  <c r="AR82" i="204" s="1"/>
  <c r="AQ47" i="204"/>
  <c r="AR47" i="204" s="1"/>
  <c r="AQ84" i="204"/>
  <c r="AR84" i="204" s="1"/>
  <c r="AQ25" i="204"/>
  <c r="AR25" i="204" s="1"/>
  <c r="AQ23" i="204"/>
  <c r="AR23" i="204" s="1"/>
  <c r="AR91" i="204"/>
  <c r="AR67" i="204"/>
  <c r="AQ17" i="204"/>
  <c r="AR17" i="204" s="1"/>
  <c r="AQ67" i="204"/>
  <c r="AQ55" i="204"/>
  <c r="AR55" i="204" s="1"/>
  <c r="AQ53" i="204"/>
  <c r="AR53" i="204" s="1"/>
  <c r="AQ88" i="204"/>
  <c r="AR88" i="204" s="1"/>
  <c r="AQ81" i="204"/>
  <c r="AR81" i="204" s="1"/>
  <c r="AQ65" i="204"/>
  <c r="AR65" i="204" s="1"/>
  <c r="AQ61" i="204"/>
  <c r="AR61" i="204" s="1"/>
  <c r="AQ42" i="204"/>
  <c r="AR42" i="204" s="1"/>
  <c r="AK21" i="207"/>
  <c r="AL21" i="207" s="1"/>
  <c r="AK22" i="207"/>
  <c r="AL22" i="207" s="1"/>
  <c r="AK27" i="207"/>
  <c r="AL27" i="207" s="1"/>
  <c r="AK28" i="207"/>
  <c r="AL28" i="207" s="1"/>
  <c r="AK53" i="207"/>
  <c r="AL53" i="207" s="1"/>
  <c r="AK73" i="207"/>
  <c r="AL73" i="207" s="1"/>
  <c r="AK76" i="207"/>
  <c r="AL76" i="207" s="1"/>
  <c r="AK82" i="207"/>
  <c r="AL82" i="207" s="1"/>
  <c r="AK91" i="207"/>
  <c r="AL91" i="207" s="1"/>
  <c r="AL96" i="207"/>
  <c r="AK98" i="207"/>
  <c r="AL98" i="207" s="1"/>
  <c r="AK12" i="207"/>
  <c r="AL12" i="207" s="1"/>
  <c r="AK14" i="207"/>
  <c r="AL14" i="207" s="1"/>
  <c r="AK52" i="207"/>
  <c r="AK57" i="207"/>
  <c r="AL57" i="207" s="1"/>
  <c r="AK61" i="207"/>
  <c r="AK62" i="207"/>
  <c r="AL62" i="207" s="1"/>
  <c r="AK72" i="207"/>
  <c r="AL72" i="207" s="1"/>
  <c r="AK75" i="207"/>
  <c r="AL75" i="207" s="1"/>
  <c r="AK79" i="207"/>
  <c r="AK86" i="207"/>
  <c r="AL86" i="207" s="1"/>
  <c r="AK29" i="207"/>
  <c r="AL31" i="207"/>
  <c r="AK32" i="207"/>
  <c r="AL32" i="207" s="1"/>
  <c r="AK37" i="207"/>
  <c r="AL37" i="207" s="1"/>
  <c r="AK42" i="207"/>
  <c r="AL42" i="207" s="1"/>
  <c r="AK43" i="207"/>
  <c r="AL43" i="207" s="1"/>
  <c r="AK69" i="207"/>
  <c r="AL69" i="207" s="1"/>
  <c r="AK80" i="207"/>
  <c r="AL80" i="207" s="1"/>
  <c r="AK87" i="207"/>
  <c r="AK23" i="207"/>
  <c r="AL23" i="207" s="1"/>
  <c r="AK30" i="207"/>
  <c r="AL30" i="207" s="1"/>
  <c r="AK35" i="207"/>
  <c r="AL35" i="207" s="1"/>
  <c r="AK47" i="207"/>
  <c r="AL84" i="207"/>
  <c r="AK85" i="207"/>
  <c r="AL85" i="207" s="1"/>
  <c r="AK38" i="207"/>
  <c r="AL38" i="207" s="1"/>
  <c r="AK40" i="207"/>
  <c r="AL40" i="207" s="1"/>
  <c r="AK63" i="207"/>
  <c r="AL63" i="207" s="1"/>
  <c r="AK66" i="207"/>
  <c r="AL66" i="207" s="1"/>
  <c r="AK70" i="207"/>
  <c r="AK78" i="207"/>
  <c r="AL78" i="207" s="1"/>
  <c r="AK93" i="207"/>
  <c r="AL93" i="207" s="1"/>
  <c r="AK17" i="207"/>
  <c r="AL17" i="207" s="1"/>
  <c r="AK34" i="207"/>
  <c r="AL41" i="207"/>
  <c r="AK44" i="207"/>
  <c r="AL44" i="207" s="1"/>
  <c r="AL46" i="207"/>
  <c r="AK55" i="207"/>
  <c r="AL55" i="207" s="1"/>
  <c r="AK65" i="207"/>
  <c r="AL65" i="207" s="1"/>
  <c r="AK68" i="207"/>
  <c r="AL68" i="207" s="1"/>
  <c r="AK77" i="207"/>
  <c r="AK90" i="207"/>
  <c r="AL90" i="207" s="1"/>
  <c r="AK95" i="207"/>
  <c r="AK10" i="207"/>
  <c r="AL10" i="207" s="1"/>
  <c r="AK25" i="207"/>
  <c r="AL25" i="207" s="1"/>
  <c r="AL34" i="207"/>
  <c r="AK60" i="207"/>
  <c r="AL60" i="207" s="1"/>
  <c r="AK74" i="207"/>
  <c r="AL74" i="207" s="1"/>
  <c r="AL77" i="207"/>
  <c r="AK84" i="207"/>
  <c r="AL87" i="207"/>
  <c r="AK92" i="207"/>
  <c r="AL92" i="207" s="1"/>
  <c r="AL95" i="207"/>
  <c r="AL16" i="207"/>
  <c r="AL29" i="207"/>
  <c r="AK31" i="207"/>
  <c r="AK46" i="207"/>
  <c r="AK64" i="207"/>
  <c r="AL64" i="207" s="1"/>
  <c r="AK83" i="207"/>
  <c r="AL83" i="207" s="1"/>
  <c r="AK13" i="207"/>
  <c r="AK33" i="207"/>
  <c r="AL33" i="207" s="1"/>
  <c r="AK36" i="207"/>
  <c r="AL36" i="207" s="1"/>
  <c r="AL13" i="207"/>
  <c r="AK39" i="207"/>
  <c r="AK81" i="207"/>
  <c r="AL81" i="207" s="1"/>
  <c r="AK11" i="207"/>
  <c r="AL11" i="207" s="1"/>
  <c r="AL39" i="207"/>
  <c r="AK41" i="207"/>
  <c r="AL70" i="207"/>
  <c r="AK71" i="207"/>
  <c r="AL71" i="207" s="1"/>
  <c r="AK8" i="207"/>
  <c r="AL8" i="207" s="1"/>
  <c r="AK9" i="207"/>
  <c r="AL9" i="207" s="1"/>
  <c r="AK16" i="207"/>
  <c r="AK20" i="207"/>
  <c r="AL20" i="207" s="1"/>
  <c r="AL26" i="207"/>
  <c r="AK45" i="207"/>
  <c r="AL45" i="207" s="1"/>
  <c r="AK48" i="207"/>
  <c r="AL48" i="207" s="1"/>
  <c r="AL52" i="207"/>
  <c r="AK56" i="207"/>
  <c r="AL56" i="207" s="1"/>
  <c r="AK58" i="207"/>
  <c r="AL58" i="207" s="1"/>
  <c r="AL61" i="207"/>
  <c r="AK94" i="207"/>
  <c r="AL94" i="207" s="1"/>
  <c r="AK18" i="207"/>
  <c r="AL18" i="207" s="1"/>
  <c r="AK89" i="207"/>
  <c r="AL89" i="207" s="1"/>
  <c r="AK26" i="207"/>
  <c r="AK51" i="207"/>
  <c r="AL51" i="207" s="1"/>
  <c r="AL79" i="207"/>
  <c r="AK88" i="207"/>
  <c r="AL88" i="207" s="1"/>
  <c r="AK24" i="207"/>
  <c r="AL24" i="207" s="1"/>
  <c r="AK50" i="207"/>
  <c r="AL50" i="207" s="1"/>
  <c r="AK54" i="207"/>
  <c r="AK97" i="207"/>
  <c r="AL97" i="207" s="1"/>
  <c r="AL54" i="207"/>
  <c r="AK96" i="207"/>
  <c r="AK15" i="207"/>
  <c r="AL15" i="207" s="1"/>
  <c r="AK67" i="207"/>
  <c r="AL67" i="207" s="1"/>
  <c r="AK19" i="207"/>
  <c r="AL19" i="207" s="1"/>
  <c r="AK49" i="207"/>
  <c r="AL49" i="207" s="1"/>
  <c r="AL47" i="207"/>
  <c r="AK59" i="207"/>
  <c r="AL59" i="207" s="1"/>
  <c r="AZ9" i="207"/>
  <c r="BA9" i="207" s="1"/>
  <c r="AZ17" i="207"/>
  <c r="BA17" i="207" s="1"/>
  <c r="AZ20" i="207"/>
  <c r="BA20" i="207" s="1"/>
  <c r="AZ27" i="207"/>
  <c r="BA27" i="207" s="1"/>
  <c r="AZ35" i="207"/>
  <c r="BA35" i="207" s="1"/>
  <c r="AZ48" i="207"/>
  <c r="BA48" i="207" s="1"/>
  <c r="AZ52" i="207"/>
  <c r="BA52" i="207" s="1"/>
  <c r="AZ56" i="207"/>
  <c r="AZ57" i="207"/>
  <c r="BA57" i="207" s="1"/>
  <c r="AZ61" i="207"/>
  <c r="BA61" i="207" s="1"/>
  <c r="AZ85" i="207"/>
  <c r="AZ89" i="207"/>
  <c r="BA89" i="207" s="1"/>
  <c r="AZ94" i="207"/>
  <c r="BA94" i="207" s="1"/>
  <c r="AZ95" i="207"/>
  <c r="BA95" i="207" s="1"/>
  <c r="AZ11" i="207"/>
  <c r="BA11" i="207" s="1"/>
  <c r="AZ24" i="207"/>
  <c r="BA24" i="207" s="1"/>
  <c r="AZ26" i="207"/>
  <c r="BA26" i="207" s="1"/>
  <c r="AZ41" i="207"/>
  <c r="BA41" i="207" s="1"/>
  <c r="AZ47" i="207"/>
  <c r="BA47" i="207" s="1"/>
  <c r="BA56" i="207"/>
  <c r="AZ64" i="207"/>
  <c r="BA64" i="207" s="1"/>
  <c r="AZ78" i="207"/>
  <c r="BA78" i="207" s="1"/>
  <c r="BA85" i="207"/>
  <c r="AZ88" i="207"/>
  <c r="AZ97" i="207"/>
  <c r="BA97" i="207" s="1"/>
  <c r="AZ14" i="207"/>
  <c r="AZ29" i="207"/>
  <c r="BA29" i="207" s="1"/>
  <c r="AZ36" i="207"/>
  <c r="BA36" i="207" s="1"/>
  <c r="AZ37" i="207"/>
  <c r="BA37" i="207" s="1"/>
  <c r="BA42" i="207"/>
  <c r="AZ49" i="207"/>
  <c r="BA49" i="207" s="1"/>
  <c r="AZ72" i="207"/>
  <c r="AZ82" i="207"/>
  <c r="AZ86" i="207"/>
  <c r="BA86" i="207" s="1"/>
  <c r="BA16" i="207"/>
  <c r="AZ33" i="207"/>
  <c r="BA33" i="207" s="1"/>
  <c r="AZ54" i="207"/>
  <c r="BA54" i="207" s="1"/>
  <c r="AZ83" i="207"/>
  <c r="BA83" i="207" s="1"/>
  <c r="AZ91" i="207"/>
  <c r="BA91" i="207" s="1"/>
  <c r="AZ22" i="207"/>
  <c r="BA22" i="207" s="1"/>
  <c r="AZ34" i="207"/>
  <c r="BA34" i="207" s="1"/>
  <c r="AZ73" i="207"/>
  <c r="BA73" i="207" s="1"/>
  <c r="AZ8" i="207"/>
  <c r="AZ12" i="207"/>
  <c r="BA12" i="207" s="1"/>
  <c r="AZ19" i="207"/>
  <c r="BA19" i="207" s="1"/>
  <c r="AZ45" i="207"/>
  <c r="BA45" i="207" s="1"/>
  <c r="AZ53" i="207"/>
  <c r="BA53" i="207" s="1"/>
  <c r="AZ70" i="207"/>
  <c r="BA70" i="207" s="1"/>
  <c r="BA72" i="207"/>
  <c r="BA8" i="207"/>
  <c r="AZ13" i="207"/>
  <c r="BA13" i="207" s="1"/>
  <c r="AZ16" i="207"/>
  <c r="AZ43" i="207"/>
  <c r="BA43" i="207" s="1"/>
  <c r="AZ51" i="207"/>
  <c r="BA51" i="207" s="1"/>
  <c r="AZ59" i="207"/>
  <c r="BA59" i="207" s="1"/>
  <c r="AZ67" i="207"/>
  <c r="BA67" i="207" s="1"/>
  <c r="BA82" i="207"/>
  <c r="AZ98" i="207"/>
  <c r="BA98" i="207" s="1"/>
  <c r="AZ50" i="207"/>
  <c r="BA50" i="207" s="1"/>
  <c r="AZ58" i="207"/>
  <c r="BA58" i="207" s="1"/>
  <c r="AZ75" i="207"/>
  <c r="BA75" i="207" s="1"/>
  <c r="BA88" i="207"/>
  <c r="AZ92" i="207"/>
  <c r="BA92" i="207" s="1"/>
  <c r="AZ96" i="207"/>
  <c r="BA96" i="207" s="1"/>
  <c r="AZ30" i="207"/>
  <c r="BA30" i="207" s="1"/>
  <c r="AZ60" i="207"/>
  <c r="BA60" i="207" s="1"/>
  <c r="AZ65" i="207"/>
  <c r="BA65" i="207" s="1"/>
  <c r="AZ84" i="207"/>
  <c r="BA84" i="207" s="1"/>
  <c r="BA14" i="207"/>
  <c r="AZ15" i="207"/>
  <c r="BA15" i="207" s="1"/>
  <c r="AZ18" i="207"/>
  <c r="BA18" i="207" s="1"/>
  <c r="AZ23" i="207"/>
  <c r="AZ28" i="207"/>
  <c r="BA28" i="207" s="1"/>
  <c r="AZ44" i="207"/>
  <c r="BA44" i="207" s="1"/>
  <c r="AZ46" i="207"/>
  <c r="BA46" i="207" s="1"/>
  <c r="AZ62" i="207"/>
  <c r="BA62" i="207" s="1"/>
  <c r="AZ66" i="207"/>
  <c r="BA66" i="207" s="1"/>
  <c r="AZ21" i="207"/>
  <c r="BA21" i="207" s="1"/>
  <c r="BA23" i="207"/>
  <c r="AZ25" i="207"/>
  <c r="BA25" i="207" s="1"/>
  <c r="AZ31" i="207"/>
  <c r="BA31" i="207" s="1"/>
  <c r="AZ38" i="207"/>
  <c r="BA38" i="207" s="1"/>
  <c r="AZ42" i="207"/>
  <c r="AZ32" i="207"/>
  <c r="BA32" i="207" s="1"/>
  <c r="AZ39" i="207"/>
  <c r="AZ55" i="207"/>
  <c r="BA55" i="207" s="1"/>
  <c r="AZ68" i="207"/>
  <c r="BA68" i="207" s="1"/>
  <c r="AZ74" i="207"/>
  <c r="BA74" i="207" s="1"/>
  <c r="AZ76" i="207"/>
  <c r="BA76" i="207" s="1"/>
  <c r="AZ87" i="207"/>
  <c r="BA87" i="207" s="1"/>
  <c r="AZ90" i="207"/>
  <c r="BA90" i="207" s="1"/>
  <c r="AZ93" i="207"/>
  <c r="BA93" i="207" s="1"/>
  <c r="AZ69" i="207"/>
  <c r="BA69" i="207" s="1"/>
  <c r="AZ81" i="207"/>
  <c r="BA81" i="207" s="1"/>
  <c r="AZ80" i="207"/>
  <c r="BA80" i="207" s="1"/>
  <c r="AZ71" i="207"/>
  <c r="BA71" i="207" s="1"/>
  <c r="AZ10" i="207"/>
  <c r="BA10" i="207" s="1"/>
  <c r="AZ40" i="207"/>
  <c r="BA40" i="207" s="1"/>
  <c r="AZ63" i="207"/>
  <c r="BA63" i="207" s="1"/>
  <c r="AZ79" i="207"/>
  <c r="BA79" i="207" s="1"/>
  <c r="BA39" i="207"/>
  <c r="AZ77" i="207"/>
  <c r="BA77" i="207" s="1"/>
  <c r="AT8" i="208"/>
  <c r="AU8" i="208" s="1"/>
  <c r="AT21" i="208"/>
  <c r="AU21" i="208" s="1"/>
  <c r="AT18" i="208"/>
  <c r="AU18" i="208" s="1"/>
  <c r="AT15" i="208"/>
  <c r="AU15" i="208" s="1"/>
  <c r="AT20" i="208"/>
  <c r="AT10" i="208"/>
  <c r="AU10" i="208" s="1"/>
  <c r="AU20" i="208"/>
  <c r="AT11" i="208"/>
  <c r="AU11" i="208" s="1"/>
  <c r="AT14" i="208"/>
  <c r="AU14" i="208" s="1"/>
  <c r="AT22" i="208"/>
  <c r="AU22" i="208" s="1"/>
  <c r="AT23" i="208"/>
  <c r="AU23" i="208" s="1"/>
  <c r="AT13" i="208"/>
  <c r="AU13" i="208" s="1"/>
  <c r="AT17" i="208"/>
  <c r="AU17" i="208" s="1"/>
  <c r="AT25" i="208"/>
  <c r="AU25" i="208" s="1"/>
  <c r="AT27" i="208"/>
  <c r="AU27" i="208" s="1"/>
  <c r="AT36" i="208"/>
  <c r="AU36" i="208" s="1"/>
  <c r="AT38" i="208"/>
  <c r="AU38" i="208" s="1"/>
  <c r="AU45" i="208"/>
  <c r="AT48" i="208"/>
  <c r="AU48" i="208" s="1"/>
  <c r="AT51" i="208"/>
  <c r="AU51" i="208" s="1"/>
  <c r="AT57" i="208"/>
  <c r="AT60" i="208"/>
  <c r="AU60" i="208" s="1"/>
  <c r="AT64" i="208"/>
  <c r="AU64" i="208" s="1"/>
  <c r="AT73" i="208"/>
  <c r="AU73" i="208" s="1"/>
  <c r="AT95" i="208"/>
  <c r="AU96" i="208"/>
  <c r="AT9" i="208"/>
  <c r="AU9" i="208" s="1"/>
  <c r="AU57" i="208"/>
  <c r="AT63" i="208"/>
  <c r="AT76" i="208"/>
  <c r="AU95" i="208"/>
  <c r="AT12" i="208"/>
  <c r="AU12" i="208" s="1"/>
  <c r="AT16" i="208"/>
  <c r="AU16" i="208" s="1"/>
  <c r="AT19" i="208"/>
  <c r="AU19" i="208" s="1"/>
  <c r="AT28" i="208"/>
  <c r="AU28" i="208" s="1"/>
  <c r="AT34" i="208"/>
  <c r="AT39" i="208"/>
  <c r="AT65" i="208"/>
  <c r="AT66" i="208"/>
  <c r="AU66" i="208" s="1"/>
  <c r="AT67" i="208"/>
  <c r="AU67" i="208" s="1"/>
  <c r="AT70" i="208"/>
  <c r="AU70" i="208" s="1"/>
  <c r="AT71" i="208"/>
  <c r="AU71" i="208" s="1"/>
  <c r="AT74" i="208"/>
  <c r="AU74" i="208" s="1"/>
  <c r="AT81" i="208"/>
  <c r="AU81" i="208" s="1"/>
  <c r="AT86" i="208"/>
  <c r="AT31" i="208"/>
  <c r="AU34" i="208"/>
  <c r="AU39" i="208"/>
  <c r="AT43" i="208"/>
  <c r="AU43" i="208" s="1"/>
  <c r="AT49" i="208"/>
  <c r="AU49" i="208" s="1"/>
  <c r="AU65" i="208"/>
  <c r="AT85" i="208"/>
  <c r="AU86" i="208"/>
  <c r="AT89" i="208"/>
  <c r="AU89" i="208" s="1"/>
  <c r="AT91" i="208"/>
  <c r="AU91" i="208" s="1"/>
  <c r="AT92" i="208"/>
  <c r="AU92" i="208" s="1"/>
  <c r="AT26" i="208"/>
  <c r="AU32" i="208"/>
  <c r="AT35" i="208"/>
  <c r="AU35" i="208" s="1"/>
  <c r="AU40" i="208"/>
  <c r="AT47" i="208"/>
  <c r="AU47" i="208" s="1"/>
  <c r="AT54" i="208"/>
  <c r="AU54" i="208" s="1"/>
  <c r="AT55" i="208"/>
  <c r="AU55" i="208" s="1"/>
  <c r="AT61" i="208"/>
  <c r="AU61" i="208" s="1"/>
  <c r="AT80" i="208"/>
  <c r="AU80" i="208" s="1"/>
  <c r="AU93" i="208"/>
  <c r="AU76" i="208"/>
  <c r="AT98" i="208"/>
  <c r="AU98" i="208" s="1"/>
  <c r="AT37" i="208"/>
  <c r="AT42" i="208"/>
  <c r="AU42" i="208" s="1"/>
  <c r="AT62" i="208"/>
  <c r="AU63" i="208"/>
  <c r="AT68" i="208"/>
  <c r="AT24" i="208"/>
  <c r="AU24" i="208" s="1"/>
  <c r="AT46" i="208"/>
  <c r="AU46" i="208" s="1"/>
  <c r="AT52" i="208"/>
  <c r="AU52" i="208" s="1"/>
  <c r="AT84" i="208"/>
  <c r="AT87" i="208"/>
  <c r="AT88" i="208"/>
  <c r="AU88" i="208" s="1"/>
  <c r="AU31" i="208"/>
  <c r="AT32" i="208"/>
  <c r="AT33" i="208"/>
  <c r="AU33" i="208" s="1"/>
  <c r="AT40" i="208"/>
  <c r="AT69" i="208"/>
  <c r="AU69" i="208" s="1"/>
  <c r="AU84" i="208"/>
  <c r="AU87" i="208"/>
  <c r="AT93" i="208"/>
  <c r="AT97" i="208"/>
  <c r="AU97" i="208" s="1"/>
  <c r="AU62" i="208"/>
  <c r="AU85" i="208"/>
  <c r="AT44" i="208"/>
  <c r="AU44" i="208" s="1"/>
  <c r="AT45" i="208"/>
  <c r="AT50" i="208"/>
  <c r="AU50" i="208" s="1"/>
  <c r="AT72" i="208"/>
  <c r="AU72" i="208" s="1"/>
  <c r="AT94" i="208"/>
  <c r="AU94" i="208" s="1"/>
  <c r="AT96" i="208"/>
  <c r="AT79" i="208"/>
  <c r="AT30" i="208"/>
  <c r="AU30" i="208" s="1"/>
  <c r="AT59" i="208"/>
  <c r="AU59" i="208" s="1"/>
  <c r="AT75" i="208"/>
  <c r="AU75" i="208" s="1"/>
  <c r="AU79" i="208"/>
  <c r="AT83" i="208"/>
  <c r="AU83" i="208" s="1"/>
  <c r="AT29" i="208"/>
  <c r="AU29" i="208" s="1"/>
  <c r="AU37" i="208"/>
  <c r="AT53" i="208"/>
  <c r="AU53" i="208" s="1"/>
  <c r="AT58" i="208"/>
  <c r="AU58" i="208" s="1"/>
  <c r="AT78" i="208"/>
  <c r="AU26" i="208"/>
  <c r="AU78" i="208"/>
  <c r="AT82" i="208"/>
  <c r="AU82" i="208" s="1"/>
  <c r="AT41" i="208"/>
  <c r="AU41" i="208" s="1"/>
  <c r="AT90" i="208"/>
  <c r="AU90" i="208" s="1"/>
  <c r="AT56" i="208"/>
  <c r="AU56" i="208" s="1"/>
  <c r="AU68" i="208"/>
  <c r="AT77" i="208"/>
  <c r="AU77" i="208" s="1"/>
  <c r="AN78" i="85"/>
  <c r="AO78" i="85" s="1"/>
  <c r="AN77" i="85"/>
  <c r="AO77" i="85" s="1"/>
  <c r="AN68" i="85"/>
  <c r="AO68" i="85" s="1"/>
  <c r="AN54" i="85"/>
  <c r="AO54" i="85" s="1"/>
  <c r="AN53" i="85"/>
  <c r="AO53" i="85" s="1"/>
  <c r="AN52" i="85"/>
  <c r="AO52" i="85" s="1"/>
  <c r="AN51" i="85"/>
  <c r="AO51" i="85" s="1"/>
  <c r="AN48" i="85"/>
  <c r="AO48" i="85" s="1"/>
  <c r="AN26" i="85"/>
  <c r="AO26" i="85" s="1"/>
  <c r="AN25" i="85"/>
  <c r="AN10" i="85"/>
  <c r="AO10" i="85" s="1"/>
  <c r="AN105" i="85"/>
  <c r="AO105" i="85" s="1"/>
  <c r="AN104" i="85"/>
  <c r="AO104" i="85" s="1"/>
  <c r="AN103" i="85"/>
  <c r="AO103" i="85" s="1"/>
  <c r="AN76" i="85"/>
  <c r="AO76" i="85" s="1"/>
  <c r="AN75" i="85"/>
  <c r="AO75" i="85" s="1"/>
  <c r="AN73" i="85"/>
  <c r="AO73" i="85" s="1"/>
  <c r="AN69" i="85"/>
  <c r="AO69" i="85" s="1"/>
  <c r="AN63" i="85"/>
  <c r="AO63" i="85" s="1"/>
  <c r="AN50" i="85"/>
  <c r="AO50" i="85" s="1"/>
  <c r="AN49" i="85"/>
  <c r="AO49" i="85" s="1"/>
  <c r="AN27" i="85"/>
  <c r="AO27" i="85" s="1"/>
  <c r="AO13" i="85"/>
  <c r="AN12" i="85"/>
  <c r="AO12" i="85" s="1"/>
  <c r="AN11" i="85"/>
  <c r="AO11" i="85" s="1"/>
  <c r="AN82" i="85"/>
  <c r="AO82" i="85" s="1"/>
  <c r="AN44" i="85"/>
  <c r="AO44" i="85" s="1"/>
  <c r="AN31" i="85"/>
  <c r="AO31" i="85" s="1"/>
  <c r="AN90" i="85"/>
  <c r="AO90" i="85" s="1"/>
  <c r="AN28" i="85"/>
  <c r="AO28" i="85" s="1"/>
  <c r="AN100" i="85"/>
  <c r="AO100" i="85" s="1"/>
  <c r="AN88" i="85"/>
  <c r="AO88" i="85" s="1"/>
  <c r="AN87" i="85"/>
  <c r="AO87" i="85" s="1"/>
  <c r="AN86" i="85"/>
  <c r="AO86" i="85" s="1"/>
  <c r="AN85" i="85"/>
  <c r="AO85" i="85" s="1"/>
  <c r="AN67" i="85"/>
  <c r="AO67" i="85" s="1"/>
  <c r="AN59" i="85"/>
  <c r="AO59" i="85" s="1"/>
  <c r="AN39" i="85"/>
  <c r="AO39" i="85" s="1"/>
  <c r="AN17" i="85"/>
  <c r="AO17" i="85" s="1"/>
  <c r="AN91" i="85"/>
  <c r="AO91" i="85" s="1"/>
  <c r="AN60" i="85"/>
  <c r="AO60" i="85" s="1"/>
  <c r="AN40" i="85"/>
  <c r="AO40" i="85" s="1"/>
  <c r="AN102" i="85"/>
  <c r="AO102" i="85" s="1"/>
  <c r="AN93" i="85"/>
  <c r="AN92" i="85"/>
  <c r="AO92" i="85" s="1"/>
  <c r="AN64" i="85"/>
  <c r="AO64" i="85" s="1"/>
  <c r="AN55" i="85"/>
  <c r="AO55" i="85" s="1"/>
  <c r="AN33" i="85"/>
  <c r="AO33" i="85" s="1"/>
  <c r="AN101" i="85"/>
  <c r="AO101" i="85" s="1"/>
  <c r="AN89" i="85"/>
  <c r="AO89" i="85" s="1"/>
  <c r="AN84" i="85"/>
  <c r="AO84" i="85" s="1"/>
  <c r="AN83" i="85"/>
  <c r="AO83" i="85" s="1"/>
  <c r="AN72" i="85"/>
  <c r="AO72" i="85" s="1"/>
  <c r="AN71" i="85"/>
  <c r="AO71" i="85" s="1"/>
  <c r="AN45" i="85"/>
  <c r="AO45" i="85" s="1"/>
  <c r="AN32" i="85"/>
  <c r="AO32" i="85" s="1"/>
  <c r="AN23" i="85"/>
  <c r="AO23" i="85" s="1"/>
  <c r="AN18" i="85"/>
  <c r="AO18" i="85" s="1"/>
  <c r="AN13" i="85"/>
  <c r="AN9" i="85"/>
  <c r="AO9" i="85" s="1"/>
  <c r="AN46" i="85"/>
  <c r="AO46" i="85" s="1"/>
  <c r="AO93" i="85"/>
  <c r="AN79" i="85"/>
  <c r="AO79" i="85" s="1"/>
  <c r="AN61" i="85"/>
  <c r="AO61" i="85" s="1"/>
  <c r="AN99" i="85"/>
  <c r="AO99" i="85" s="1"/>
  <c r="AN98" i="85"/>
  <c r="AO98" i="85" s="1"/>
  <c r="AN70" i="85"/>
  <c r="AO70" i="85" s="1"/>
  <c r="AN66" i="85"/>
  <c r="AO66" i="85" s="1"/>
  <c r="AN58" i="85"/>
  <c r="AO58" i="85" s="1"/>
  <c r="AN43" i="85"/>
  <c r="AO43" i="85" s="1"/>
  <c r="AN38" i="85"/>
  <c r="AO38" i="85" s="1"/>
  <c r="AN22" i="85"/>
  <c r="AO22" i="85" s="1"/>
  <c r="AN16" i="85"/>
  <c r="AO16" i="85" s="1"/>
  <c r="AN8" i="85"/>
  <c r="AO8" i="85" s="1"/>
  <c r="AN62" i="85"/>
  <c r="AO62" i="85" s="1"/>
  <c r="AN21" i="85"/>
  <c r="AO21" i="85" s="1"/>
  <c r="AN80" i="85"/>
  <c r="AO80" i="85" s="1"/>
  <c r="AN57" i="85"/>
  <c r="AO57" i="85" s="1"/>
  <c r="AN34" i="85"/>
  <c r="AO34" i="85" s="1"/>
  <c r="AN30" i="85"/>
  <c r="AO30" i="85" s="1"/>
  <c r="AN97" i="85"/>
  <c r="AO97" i="85" s="1"/>
  <c r="AO95" i="85"/>
  <c r="AN47" i="85"/>
  <c r="AO47" i="85" s="1"/>
  <c r="AN37" i="85"/>
  <c r="AO37" i="85" s="1"/>
  <c r="AN19" i="85"/>
  <c r="AO19" i="85" s="1"/>
  <c r="AN95" i="85"/>
  <c r="AN24" i="85"/>
  <c r="AO24" i="85" s="1"/>
  <c r="AN15" i="85"/>
  <c r="AO15" i="85" s="1"/>
  <c r="AN41" i="85"/>
  <c r="AO41" i="85" s="1"/>
  <c r="AN35" i="85"/>
  <c r="AO35" i="85" s="1"/>
  <c r="AN81" i="85"/>
  <c r="AO81" i="85" s="1"/>
  <c r="AN29" i="85"/>
  <c r="AO29" i="85" s="1"/>
  <c r="AN74" i="85"/>
  <c r="AO74" i="85" s="1"/>
  <c r="AN65" i="85"/>
  <c r="AO65" i="85" s="1"/>
  <c r="AN56" i="85"/>
  <c r="AO56" i="85" s="1"/>
  <c r="AN20" i="85"/>
  <c r="AO20" i="85" s="1"/>
  <c r="AN96" i="85"/>
  <c r="AO96" i="85" s="1"/>
  <c r="AN94" i="85"/>
  <c r="AO94" i="85" s="1"/>
  <c r="AN42" i="85"/>
  <c r="AO42" i="85" s="1"/>
  <c r="AN36" i="85"/>
  <c r="AO36" i="85" s="1"/>
  <c r="AO25" i="85"/>
  <c r="AN14" i="85"/>
  <c r="AO14" i="85" s="1"/>
  <c r="AH129" i="66"/>
  <c r="AI129" i="66" s="1"/>
  <c r="AH93" i="66"/>
  <c r="AI93" i="66" s="1"/>
  <c r="AH70" i="66"/>
  <c r="AH69" i="66"/>
  <c r="AH51" i="66"/>
  <c r="AI51" i="66" s="1"/>
  <c r="AI43" i="66"/>
  <c r="AH42" i="66"/>
  <c r="AI42" i="66" s="1"/>
  <c r="AH131" i="66"/>
  <c r="AI131" i="66" s="1"/>
  <c r="AH130" i="66"/>
  <c r="AI130" i="66" s="1"/>
  <c r="AH120" i="66"/>
  <c r="AI120" i="66" s="1"/>
  <c r="AH113" i="66"/>
  <c r="AI113" i="66" s="1"/>
  <c r="AH104" i="66"/>
  <c r="AI104" i="66" s="1"/>
  <c r="AH103" i="66"/>
  <c r="AI103" i="66" s="1"/>
  <c r="AH94" i="66"/>
  <c r="AI94" i="66" s="1"/>
  <c r="AH86" i="66"/>
  <c r="AI86" i="66" s="1"/>
  <c r="AH80" i="66"/>
  <c r="AI80" i="66" s="1"/>
  <c r="AH79" i="66"/>
  <c r="AI79" i="66" s="1"/>
  <c r="AH60" i="66"/>
  <c r="AI60" i="66" s="1"/>
  <c r="AH43" i="66"/>
  <c r="AH34" i="66"/>
  <c r="AH24" i="66"/>
  <c r="AH16" i="66"/>
  <c r="AI16" i="66" s="1"/>
  <c r="AH10" i="66"/>
  <c r="AI10" i="66" s="1"/>
  <c r="AI132" i="66"/>
  <c r="AH121" i="66"/>
  <c r="AI121" i="66" s="1"/>
  <c r="AH87" i="66"/>
  <c r="AI87" i="66" s="1"/>
  <c r="AH71" i="66"/>
  <c r="AI71" i="66" s="1"/>
  <c r="AH61" i="66"/>
  <c r="AI61" i="66" s="1"/>
  <c r="AH52" i="66"/>
  <c r="AI52" i="66" s="1"/>
  <c r="AH44" i="66"/>
  <c r="AI44" i="66" s="1"/>
  <c r="AH35" i="66"/>
  <c r="AI35" i="66" s="1"/>
  <c r="AI26" i="66"/>
  <c r="AH25" i="66"/>
  <c r="AI25" i="66" s="1"/>
  <c r="AH132" i="66"/>
  <c r="AH127" i="66"/>
  <c r="AI127" i="66" s="1"/>
  <c r="AH106" i="66"/>
  <c r="AI106" i="66" s="1"/>
  <c r="AH95" i="66"/>
  <c r="AI95" i="66" s="1"/>
  <c r="AH85" i="66"/>
  <c r="AI85" i="66" s="1"/>
  <c r="AH74" i="66"/>
  <c r="AI74" i="66" s="1"/>
  <c r="AH56" i="66"/>
  <c r="AI56" i="66" s="1"/>
  <c r="AH50" i="66"/>
  <c r="AI50" i="66" s="1"/>
  <c r="AH49" i="66"/>
  <c r="AH26" i="66"/>
  <c r="AH128" i="66"/>
  <c r="AI128" i="66" s="1"/>
  <c r="AH116" i="66"/>
  <c r="AI116" i="66" s="1"/>
  <c r="AI109" i="66"/>
  <c r="AH98" i="66"/>
  <c r="AI98" i="66" s="1"/>
  <c r="AI92" i="66"/>
  <c r="AH91" i="66"/>
  <c r="AI91" i="66" s="1"/>
  <c r="AH67" i="66"/>
  <c r="AI67" i="66" s="1"/>
  <c r="AH39" i="66"/>
  <c r="AI39" i="66" s="1"/>
  <c r="AI21" i="66"/>
  <c r="AH20" i="66"/>
  <c r="AI20" i="66" s="1"/>
  <c r="AH17" i="66"/>
  <c r="AI17" i="66" s="1"/>
  <c r="AH9" i="66"/>
  <c r="AI9" i="66" s="1"/>
  <c r="AH27" i="66"/>
  <c r="AI27" i="66" s="1"/>
  <c r="AH22" i="66"/>
  <c r="AI22" i="66" s="1"/>
  <c r="AI118" i="66"/>
  <c r="AH110" i="66"/>
  <c r="AI110" i="66" s="1"/>
  <c r="AH83" i="66"/>
  <c r="AI83" i="66" s="1"/>
  <c r="AH75" i="66"/>
  <c r="AI75" i="66" s="1"/>
  <c r="AI69" i="66"/>
  <c r="AH40" i="66"/>
  <c r="AI40" i="66" s="1"/>
  <c r="AI37" i="66"/>
  <c r="AI32" i="66"/>
  <c r="AH31" i="66"/>
  <c r="AI31" i="66" s="1"/>
  <c r="AH23" i="66"/>
  <c r="AH114" i="66"/>
  <c r="AI114" i="66" s="1"/>
  <c r="AH109" i="66"/>
  <c r="AH92" i="66"/>
  <c r="AH72" i="66"/>
  <c r="AI72" i="66" s="1"/>
  <c r="AH68" i="66"/>
  <c r="AI68" i="66" s="1"/>
  <c r="AH64" i="66"/>
  <c r="AI64" i="66" s="1"/>
  <c r="AH54" i="66"/>
  <c r="AI54" i="66" s="1"/>
  <c r="AH46" i="66"/>
  <c r="AI46" i="66" s="1"/>
  <c r="AH36" i="66"/>
  <c r="AI36" i="66" s="1"/>
  <c r="AH30" i="66"/>
  <c r="AI30" i="66" s="1"/>
  <c r="AH21" i="66"/>
  <c r="AH124" i="66"/>
  <c r="AI124" i="66" s="1"/>
  <c r="AH117" i="66"/>
  <c r="AI117" i="66" s="1"/>
  <c r="AH96" i="66"/>
  <c r="AI96" i="66" s="1"/>
  <c r="AH57" i="66"/>
  <c r="AI57" i="66" s="1"/>
  <c r="AI23" i="66"/>
  <c r="AH13" i="66"/>
  <c r="AI13" i="66" s="1"/>
  <c r="AH122" i="66"/>
  <c r="AI122" i="66" s="1"/>
  <c r="AH119" i="66"/>
  <c r="AI119" i="66" s="1"/>
  <c r="AH118" i="66"/>
  <c r="AH107" i="66"/>
  <c r="AI107" i="66" s="1"/>
  <c r="AH99" i="66"/>
  <c r="AI99" i="66" s="1"/>
  <c r="AH89" i="66"/>
  <c r="AI89" i="66" s="1"/>
  <c r="AH81" i="66"/>
  <c r="AI81" i="66" s="1"/>
  <c r="AH76" i="66"/>
  <c r="AI76" i="66" s="1"/>
  <c r="AI70" i="66"/>
  <c r="AH62" i="66"/>
  <c r="AI62" i="66" s="1"/>
  <c r="AH58" i="66"/>
  <c r="AI58" i="66" s="1"/>
  <c r="AH37" i="66"/>
  <c r="AH32" i="66"/>
  <c r="AI24" i="66"/>
  <c r="AH18" i="66"/>
  <c r="AI18" i="66" s="1"/>
  <c r="AH14" i="66"/>
  <c r="AI14" i="66" s="1"/>
  <c r="AH105" i="66"/>
  <c r="AI105" i="66" s="1"/>
  <c r="AH100" i="66"/>
  <c r="AI100" i="66" s="1"/>
  <c r="AH84" i="66"/>
  <c r="AI84" i="66" s="1"/>
  <c r="AH78" i="66"/>
  <c r="AI78" i="66" s="1"/>
  <c r="AH77" i="66"/>
  <c r="AI77" i="66" s="1"/>
  <c r="AH65" i="66"/>
  <c r="AI65" i="66" s="1"/>
  <c r="AH126" i="66"/>
  <c r="AI126" i="66" s="1"/>
  <c r="AH102" i="66"/>
  <c r="AI102" i="66" s="1"/>
  <c r="AH101" i="66"/>
  <c r="AH88" i="66"/>
  <c r="AI88" i="66" s="1"/>
  <c r="AH66" i="66"/>
  <c r="AI66" i="66" s="1"/>
  <c r="AH63" i="66"/>
  <c r="AI63" i="66" s="1"/>
  <c r="AI49" i="66"/>
  <c r="AH48" i="66"/>
  <c r="AI48" i="66" s="1"/>
  <c r="AH29" i="66"/>
  <c r="AI29" i="66" s="1"/>
  <c r="AH12" i="66"/>
  <c r="AI12" i="66" s="1"/>
  <c r="AH108" i="66"/>
  <c r="AI108" i="66" s="1"/>
  <c r="AH90" i="66"/>
  <c r="AI90" i="66" s="1"/>
  <c r="AH53" i="66"/>
  <c r="AI53" i="66" s="1"/>
  <c r="AH19" i="66"/>
  <c r="AI19" i="66" s="1"/>
  <c r="AH11" i="66"/>
  <c r="AI11" i="66" s="1"/>
  <c r="AH55" i="66"/>
  <c r="AI55" i="66" s="1"/>
  <c r="AH115" i="66"/>
  <c r="AI115" i="66" s="1"/>
  <c r="AH97" i="66"/>
  <c r="AI97" i="66" s="1"/>
  <c r="AH73" i="66"/>
  <c r="AI73" i="66" s="1"/>
  <c r="AH123" i="66"/>
  <c r="AI123" i="66" s="1"/>
  <c r="AH112" i="66"/>
  <c r="AI112" i="66" s="1"/>
  <c r="AH41" i="66"/>
  <c r="AI41" i="66" s="1"/>
  <c r="AI34" i="66"/>
  <c r="AH125" i="66"/>
  <c r="AI125" i="66" s="1"/>
  <c r="AI101" i="66"/>
  <c r="AH59" i="66"/>
  <c r="AI59" i="66" s="1"/>
  <c r="AH45" i="66"/>
  <c r="AI45" i="66" s="1"/>
  <c r="AH15" i="66"/>
  <c r="AI15" i="66" s="1"/>
  <c r="AH8" i="66"/>
  <c r="AI8" i="66" s="1"/>
  <c r="AH111" i="66"/>
  <c r="AI111" i="66" s="1"/>
  <c r="AH82" i="66"/>
  <c r="AI82" i="66" s="1"/>
  <c r="AH38" i="66"/>
  <c r="AI38" i="66" s="1"/>
  <c r="AH47" i="66"/>
  <c r="AI47" i="66" s="1"/>
  <c r="AH33" i="66"/>
  <c r="AI33" i="66" s="1"/>
  <c r="AH28" i="66"/>
  <c r="AI28" i="66" s="1"/>
  <c r="AW132" i="66"/>
  <c r="AX132" i="66" s="1"/>
  <c r="AW107" i="66"/>
  <c r="AX107" i="66" s="1"/>
  <c r="AW104" i="66"/>
  <c r="AX104" i="66" s="1"/>
  <c r="AW81" i="66"/>
  <c r="AX81" i="66" s="1"/>
  <c r="AW61" i="66"/>
  <c r="AX61" i="66" s="1"/>
  <c r="AW57" i="66"/>
  <c r="AX57" i="66" s="1"/>
  <c r="AW43" i="66"/>
  <c r="AX43" i="66" s="1"/>
  <c r="AW40" i="66"/>
  <c r="AX40" i="66" s="1"/>
  <c r="AW33" i="66"/>
  <c r="AX33" i="66" s="1"/>
  <c r="AW14" i="66"/>
  <c r="AX14" i="66" s="1"/>
  <c r="AW114" i="66"/>
  <c r="AX114" i="66" s="1"/>
  <c r="AW111" i="66"/>
  <c r="AX111" i="66" s="1"/>
  <c r="AW100" i="66"/>
  <c r="AX100" i="66" s="1"/>
  <c r="AW94" i="66"/>
  <c r="AX94" i="66" s="1"/>
  <c r="AW67" i="66"/>
  <c r="AX67" i="66" s="1"/>
  <c r="AW64" i="66"/>
  <c r="AX64" i="66" s="1"/>
  <c r="AW54" i="66"/>
  <c r="AX54" i="66" s="1"/>
  <c r="AW50" i="66"/>
  <c r="AX50" i="66" s="1"/>
  <c r="AW47" i="66"/>
  <c r="AX47" i="66" s="1"/>
  <c r="AW30" i="66"/>
  <c r="AX30" i="66" s="1"/>
  <c r="AW20" i="66"/>
  <c r="AX20" i="66" s="1"/>
  <c r="AW131" i="66"/>
  <c r="AX131" i="66" s="1"/>
  <c r="AW128" i="66"/>
  <c r="AX128" i="66" s="1"/>
  <c r="AW125" i="66"/>
  <c r="AX125" i="66" s="1"/>
  <c r="AW121" i="66"/>
  <c r="AX121" i="66" s="1"/>
  <c r="AW118" i="66"/>
  <c r="AX118" i="66" s="1"/>
  <c r="AW90" i="66"/>
  <c r="AX90" i="66" s="1"/>
  <c r="AW87" i="66"/>
  <c r="AX87" i="66" s="1"/>
  <c r="AW84" i="66"/>
  <c r="AX84" i="66" s="1"/>
  <c r="AW78" i="66"/>
  <c r="AX78" i="66" s="1"/>
  <c r="AW74" i="66"/>
  <c r="AX74" i="66" s="1"/>
  <c r="AW71" i="66"/>
  <c r="AX71" i="66" s="1"/>
  <c r="AW60" i="66"/>
  <c r="AX60" i="66" s="1"/>
  <c r="AW36" i="66"/>
  <c r="AX36" i="66" s="1"/>
  <c r="AW26" i="66"/>
  <c r="AX26" i="66" s="1"/>
  <c r="AW23" i="66"/>
  <c r="AX23" i="66" s="1"/>
  <c r="AW13" i="66"/>
  <c r="AX13" i="66" s="1"/>
  <c r="AW9" i="66"/>
  <c r="AX9" i="66" s="1"/>
  <c r="AW117" i="66"/>
  <c r="AX117" i="66" s="1"/>
  <c r="AW106" i="66"/>
  <c r="AX106" i="66" s="1"/>
  <c r="AW102" i="66"/>
  <c r="AX102" i="66" s="1"/>
  <c r="AW97" i="66"/>
  <c r="AW83" i="66"/>
  <c r="AX83" i="66" s="1"/>
  <c r="AW55" i="66"/>
  <c r="AX55" i="66" s="1"/>
  <c r="AW49" i="66"/>
  <c r="AX49" i="66" s="1"/>
  <c r="AW39" i="66"/>
  <c r="AX39" i="66" s="1"/>
  <c r="AW25" i="66"/>
  <c r="AX25" i="66" s="1"/>
  <c r="AW21" i="66"/>
  <c r="AX21" i="66" s="1"/>
  <c r="AW127" i="66"/>
  <c r="AX127" i="66" s="1"/>
  <c r="AW122" i="66"/>
  <c r="AX122" i="66" s="1"/>
  <c r="AW112" i="66"/>
  <c r="AX112" i="66" s="1"/>
  <c r="AW96" i="66"/>
  <c r="AX96" i="66" s="1"/>
  <c r="AW88" i="66"/>
  <c r="AX88" i="66" s="1"/>
  <c r="AW79" i="66"/>
  <c r="AX79" i="66" s="1"/>
  <c r="AW69" i="66"/>
  <c r="AX69" i="66" s="1"/>
  <c r="AW44" i="66"/>
  <c r="AX44" i="66" s="1"/>
  <c r="AW34" i="66"/>
  <c r="AX34" i="66" s="1"/>
  <c r="AW126" i="66"/>
  <c r="AX126" i="66" s="1"/>
  <c r="AW115" i="66"/>
  <c r="AX115" i="66" s="1"/>
  <c r="AW110" i="66"/>
  <c r="AX110" i="66" s="1"/>
  <c r="AW99" i="66"/>
  <c r="AX99" i="66" s="1"/>
  <c r="AW91" i="66"/>
  <c r="AX91" i="66" s="1"/>
  <c r="AW77" i="66"/>
  <c r="AX77" i="66" s="1"/>
  <c r="AW48" i="66"/>
  <c r="AX48" i="66" s="1"/>
  <c r="AW38" i="66"/>
  <c r="AX32" i="66"/>
  <c r="AW24" i="66"/>
  <c r="AX24" i="66" s="1"/>
  <c r="AW116" i="66"/>
  <c r="AX116" i="66" s="1"/>
  <c r="AW92" i="66"/>
  <c r="AX92" i="66" s="1"/>
  <c r="AW73" i="66"/>
  <c r="AX73" i="66" s="1"/>
  <c r="AW63" i="66"/>
  <c r="AX63" i="66" s="1"/>
  <c r="AW58" i="66"/>
  <c r="AX58" i="66" s="1"/>
  <c r="AW29" i="66"/>
  <c r="AX29" i="66" s="1"/>
  <c r="AW19" i="66"/>
  <c r="AX19" i="66" s="1"/>
  <c r="AW10" i="66"/>
  <c r="AX10" i="66" s="1"/>
  <c r="AW130" i="66"/>
  <c r="AX130" i="66" s="1"/>
  <c r="AW105" i="66"/>
  <c r="AX105" i="66" s="1"/>
  <c r="AW101" i="66"/>
  <c r="AX101" i="66" s="1"/>
  <c r="AW82" i="66"/>
  <c r="AX82" i="66" s="1"/>
  <c r="AW68" i="66"/>
  <c r="AX68" i="66" s="1"/>
  <c r="AW53" i="66"/>
  <c r="AX53" i="66" s="1"/>
  <c r="AW42" i="66"/>
  <c r="AX42" i="66" s="1"/>
  <c r="AX38" i="66"/>
  <c r="AW15" i="66"/>
  <c r="AX15" i="66" s="1"/>
  <c r="AW120" i="66"/>
  <c r="AX120" i="66" s="1"/>
  <c r="AW95" i="66"/>
  <c r="AX95" i="66" s="1"/>
  <c r="AW86" i="66"/>
  <c r="AX86" i="66" s="1"/>
  <c r="AW66" i="66"/>
  <c r="AX66" i="66" s="1"/>
  <c r="AW62" i="66"/>
  <c r="AX62" i="66" s="1"/>
  <c r="AW52" i="66"/>
  <c r="AX52" i="66" s="1"/>
  <c r="AW32" i="66"/>
  <c r="AW28" i="66"/>
  <c r="AX28" i="66" s="1"/>
  <c r="AW18" i="66"/>
  <c r="AX18" i="66" s="1"/>
  <c r="AW129" i="66"/>
  <c r="AX129" i="66" s="1"/>
  <c r="AW124" i="66"/>
  <c r="AX124" i="66" s="1"/>
  <c r="AW109" i="66"/>
  <c r="AX109" i="66" s="1"/>
  <c r="AW72" i="66"/>
  <c r="AX72" i="66" s="1"/>
  <c r="AW56" i="66"/>
  <c r="AX56" i="66" s="1"/>
  <c r="AW41" i="66"/>
  <c r="AX41" i="66" s="1"/>
  <c r="AW37" i="66"/>
  <c r="AX37" i="66" s="1"/>
  <c r="AW113" i="66"/>
  <c r="AX113" i="66" s="1"/>
  <c r="AW103" i="66"/>
  <c r="AX103" i="66" s="1"/>
  <c r="AW98" i="66"/>
  <c r="AX98" i="66" s="1"/>
  <c r="AW89" i="66"/>
  <c r="AX89" i="66" s="1"/>
  <c r="AW80" i="66"/>
  <c r="AX80" i="66" s="1"/>
  <c r="AW76" i="66"/>
  <c r="AX76" i="66" s="1"/>
  <c r="AW51" i="66"/>
  <c r="AX51" i="66" s="1"/>
  <c r="AW46" i="66"/>
  <c r="AX46" i="66" s="1"/>
  <c r="AW27" i="66"/>
  <c r="AX27" i="66" s="1"/>
  <c r="AW12" i="66"/>
  <c r="AX12" i="66" s="1"/>
  <c r="AX97" i="66"/>
  <c r="AW93" i="66"/>
  <c r="AX93" i="66" s="1"/>
  <c r="AW75" i="66"/>
  <c r="AX75" i="66" s="1"/>
  <c r="AW70" i="66"/>
  <c r="AX70" i="66" s="1"/>
  <c r="AW59" i="66"/>
  <c r="AX59" i="66" s="1"/>
  <c r="AW45" i="66"/>
  <c r="AX45" i="66" s="1"/>
  <c r="AW16" i="66"/>
  <c r="AX16" i="66" s="1"/>
  <c r="AW11" i="66"/>
  <c r="AX11" i="66" s="1"/>
  <c r="AW123" i="66"/>
  <c r="AX123" i="66" s="1"/>
  <c r="AW119" i="66"/>
  <c r="AX119" i="66" s="1"/>
  <c r="AW22" i="66"/>
  <c r="AX22" i="66" s="1"/>
  <c r="AW65" i="66"/>
  <c r="AX65" i="66" s="1"/>
  <c r="AW108" i="66"/>
  <c r="AX108" i="66" s="1"/>
  <c r="AW17" i="66"/>
  <c r="AX17" i="66" s="1"/>
  <c r="AW8" i="66"/>
  <c r="AX8" i="66" s="1"/>
  <c r="AW85" i="66"/>
  <c r="AX85" i="66" s="1"/>
  <c r="AW35" i="66"/>
  <c r="AX35" i="66" s="1"/>
  <c r="AW31" i="66"/>
  <c r="AX31" i="66" s="1"/>
  <c r="AQ94" i="68"/>
  <c r="AR94" i="68" s="1"/>
  <c r="AQ93" i="68"/>
  <c r="AR93" i="68" s="1"/>
  <c r="AQ72" i="68"/>
  <c r="AR72" i="68" s="1"/>
  <c r="AQ71" i="68"/>
  <c r="AR71" i="68" s="1"/>
  <c r="AQ70" i="68"/>
  <c r="AR70" i="68" s="1"/>
  <c r="AQ90" i="68"/>
  <c r="AR90" i="68" s="1"/>
  <c r="AQ89" i="68"/>
  <c r="AR89" i="68" s="1"/>
  <c r="AQ68" i="68"/>
  <c r="AR68" i="68" s="1"/>
  <c r="AQ67" i="68"/>
  <c r="AR67" i="68" s="1"/>
  <c r="AR60" i="68"/>
  <c r="AQ41" i="68"/>
  <c r="AR41" i="68" s="1"/>
  <c r="AQ95" i="68"/>
  <c r="AQ98" i="68"/>
  <c r="AR98" i="68" s="1"/>
  <c r="AQ85" i="68"/>
  <c r="AR85" i="68" s="1"/>
  <c r="AQ84" i="68"/>
  <c r="AR84" i="68" s="1"/>
  <c r="AQ75" i="68"/>
  <c r="AR75" i="68" s="1"/>
  <c r="AQ59" i="68"/>
  <c r="AR59" i="68" s="1"/>
  <c r="AQ40" i="68"/>
  <c r="AR40" i="68" s="1"/>
  <c r="AQ34" i="68"/>
  <c r="AR34" i="68" s="1"/>
  <c r="AQ29" i="68"/>
  <c r="AR29" i="68" s="1"/>
  <c r="AQ77" i="68"/>
  <c r="AR77" i="68" s="1"/>
  <c r="AQ97" i="68"/>
  <c r="AR97" i="68" s="1"/>
  <c r="AQ83" i="68"/>
  <c r="AR83" i="68" s="1"/>
  <c r="AQ82" i="68"/>
  <c r="AR82" i="68" s="1"/>
  <c r="AQ69" i="68"/>
  <c r="AR69" i="68" s="1"/>
  <c r="AQ64" i="68"/>
  <c r="AQ30" i="68"/>
  <c r="AQ88" i="68"/>
  <c r="AR88" i="68" s="1"/>
  <c r="AQ80" i="68"/>
  <c r="AR80" i="68" s="1"/>
  <c r="AR64" i="68"/>
  <c r="AQ55" i="68"/>
  <c r="AR55" i="68" s="1"/>
  <c r="AQ33" i="68"/>
  <c r="AR33" i="68" s="1"/>
  <c r="AQ28" i="68"/>
  <c r="AR28" i="68" s="1"/>
  <c r="AQ19" i="68"/>
  <c r="AR19" i="68" s="1"/>
  <c r="AQ9" i="68"/>
  <c r="AR9" i="68" s="1"/>
  <c r="AQ74" i="68"/>
  <c r="AR74" i="68" s="1"/>
  <c r="AR61" i="68"/>
  <c r="AQ52" i="68"/>
  <c r="AR52" i="68" s="1"/>
  <c r="AQ24" i="68"/>
  <c r="AR24" i="68" s="1"/>
  <c r="AQ14" i="68"/>
  <c r="AR14" i="68" s="1"/>
  <c r="AQ81" i="68"/>
  <c r="AR81" i="68" s="1"/>
  <c r="AQ61" i="68"/>
  <c r="AQ58" i="68"/>
  <c r="AR58" i="68" s="1"/>
  <c r="AQ38" i="68"/>
  <c r="AR38" i="68" s="1"/>
  <c r="AR15" i="68"/>
  <c r="AQ10" i="68"/>
  <c r="AR10" i="68" s="1"/>
  <c r="AR95" i="68"/>
  <c r="AQ92" i="68"/>
  <c r="AR92" i="68" s="1"/>
  <c r="AQ65" i="68"/>
  <c r="AR65" i="68" s="1"/>
  <c r="AR45" i="68"/>
  <c r="AR43" i="68"/>
  <c r="AQ42" i="68"/>
  <c r="AR42" i="68" s="1"/>
  <c r="AQ25" i="68"/>
  <c r="AR25" i="68" s="1"/>
  <c r="AQ20" i="68"/>
  <c r="AR20" i="68" s="1"/>
  <c r="AQ15" i="68"/>
  <c r="AQ78" i="68"/>
  <c r="AR78" i="68" s="1"/>
  <c r="AQ66" i="68"/>
  <c r="AR66" i="68" s="1"/>
  <c r="AQ62" i="68"/>
  <c r="AR62" i="68" s="1"/>
  <c r="AQ56" i="68"/>
  <c r="AR56" i="68" s="1"/>
  <c r="AQ53" i="68"/>
  <c r="AR53" i="68" s="1"/>
  <c r="AQ48" i="68"/>
  <c r="AR48" i="68" s="1"/>
  <c r="AQ47" i="68"/>
  <c r="AR47" i="68" s="1"/>
  <c r="AQ46" i="68"/>
  <c r="AR46" i="68" s="1"/>
  <c r="AQ45" i="68"/>
  <c r="AQ44" i="68"/>
  <c r="AR44" i="68" s="1"/>
  <c r="AQ43" i="68"/>
  <c r="AQ35" i="68"/>
  <c r="AR35" i="68" s="1"/>
  <c r="AR30" i="68"/>
  <c r="AQ11" i="68"/>
  <c r="AR11" i="68" s="1"/>
  <c r="AQ91" i="68"/>
  <c r="AR91" i="68" s="1"/>
  <c r="AQ87" i="68"/>
  <c r="AR87" i="68" s="1"/>
  <c r="AQ76" i="68"/>
  <c r="AR76" i="68" s="1"/>
  <c r="AQ60" i="68"/>
  <c r="AQ37" i="68"/>
  <c r="AR37" i="68" s="1"/>
  <c r="AQ23" i="68"/>
  <c r="AR23" i="68" s="1"/>
  <c r="AQ13" i="68"/>
  <c r="AQ8" i="68"/>
  <c r="AR8" i="68" s="1"/>
  <c r="AQ57" i="68"/>
  <c r="AR57" i="68" s="1"/>
  <c r="AQ50" i="68"/>
  <c r="AR50" i="68" s="1"/>
  <c r="AQ36" i="68"/>
  <c r="AR36" i="68" s="1"/>
  <c r="AQ27" i="68"/>
  <c r="AR27" i="68" s="1"/>
  <c r="AQ21" i="68"/>
  <c r="AR21" i="68" s="1"/>
  <c r="AQ96" i="68"/>
  <c r="AR96" i="68" s="1"/>
  <c r="AQ54" i="68"/>
  <c r="AR54" i="68" s="1"/>
  <c r="AQ17" i="68"/>
  <c r="AR17" i="68" s="1"/>
  <c r="AR13" i="68"/>
  <c r="AQ32" i="68"/>
  <c r="AR32" i="68" s="1"/>
  <c r="AQ63" i="68"/>
  <c r="AR63" i="68" s="1"/>
  <c r="AQ26" i="68"/>
  <c r="AR26" i="68" s="1"/>
  <c r="AQ22" i="68"/>
  <c r="AR22" i="68" s="1"/>
  <c r="AQ86" i="68"/>
  <c r="AR86" i="68" s="1"/>
  <c r="AQ73" i="68"/>
  <c r="AR73" i="68" s="1"/>
  <c r="AQ51" i="68"/>
  <c r="AR51" i="68" s="1"/>
  <c r="AQ49" i="68"/>
  <c r="AR49" i="68" s="1"/>
  <c r="AQ18" i="68"/>
  <c r="AR18" i="68" s="1"/>
  <c r="AQ16" i="68"/>
  <c r="AR16" i="68" s="1"/>
  <c r="AQ12" i="68"/>
  <c r="AR12" i="68" s="1"/>
  <c r="AQ31" i="68"/>
  <c r="AR31" i="68" s="1"/>
  <c r="AQ79" i="68"/>
  <c r="AR79" i="68" s="1"/>
  <c r="AQ39" i="68"/>
  <c r="AR39" i="68" s="1"/>
  <c r="AK92" i="203"/>
  <c r="AL92" i="203" s="1"/>
  <c r="AK91" i="203"/>
  <c r="AL91" i="203" s="1"/>
  <c r="AK90" i="203"/>
  <c r="AL90" i="203" s="1"/>
  <c r="AK79" i="203"/>
  <c r="AL79" i="203" s="1"/>
  <c r="AK94" i="203"/>
  <c r="AL94" i="203" s="1"/>
  <c r="AK93" i="203"/>
  <c r="AL93" i="203" s="1"/>
  <c r="AK78" i="203"/>
  <c r="AL78" i="203" s="1"/>
  <c r="AL77" i="203"/>
  <c r="AK86" i="203"/>
  <c r="AL86" i="203" s="1"/>
  <c r="AK85" i="203"/>
  <c r="AL85" i="203" s="1"/>
  <c r="AK81" i="203"/>
  <c r="AK71" i="203"/>
  <c r="AL68" i="203"/>
  <c r="AL67" i="203"/>
  <c r="AL66" i="203"/>
  <c r="AL65" i="203"/>
  <c r="AL63" i="203"/>
  <c r="AK60" i="203"/>
  <c r="AL60" i="203" s="1"/>
  <c r="AK59" i="203"/>
  <c r="AL59" i="203" s="1"/>
  <c r="AK58" i="203"/>
  <c r="AL58" i="203" s="1"/>
  <c r="AK57" i="203"/>
  <c r="AL57" i="203" s="1"/>
  <c r="AK56" i="203"/>
  <c r="AL56" i="203" s="1"/>
  <c r="AK98" i="203"/>
  <c r="AL98" i="203" s="1"/>
  <c r="AK88" i="203"/>
  <c r="AL88" i="203" s="1"/>
  <c r="AK77" i="203"/>
  <c r="AL45" i="203"/>
  <c r="AK35" i="203"/>
  <c r="AL35" i="203" s="1"/>
  <c r="AL34" i="203"/>
  <c r="AK21" i="203"/>
  <c r="AL21" i="203" s="1"/>
  <c r="AK20" i="203"/>
  <c r="AK18" i="203"/>
  <c r="AK16" i="203"/>
  <c r="AL16" i="203" s="1"/>
  <c r="AK89" i="203"/>
  <c r="AL89" i="203" s="1"/>
  <c r="AK49" i="203"/>
  <c r="AL49" i="203" s="1"/>
  <c r="AK43" i="203"/>
  <c r="AL43" i="203" s="1"/>
  <c r="AL42" i="203"/>
  <c r="AK33" i="203"/>
  <c r="AK87" i="203"/>
  <c r="AL87" i="203" s="1"/>
  <c r="AK76" i="203"/>
  <c r="AK37" i="203"/>
  <c r="AL37" i="203" s="1"/>
  <c r="AK23" i="203"/>
  <c r="AL22" i="203"/>
  <c r="AL15" i="203"/>
  <c r="AK14" i="203"/>
  <c r="AL14" i="203" s="1"/>
  <c r="AK8" i="203"/>
  <c r="AL8" i="203" s="1"/>
  <c r="AK82" i="203"/>
  <c r="AL82" i="203" s="1"/>
  <c r="AK68" i="203"/>
  <c r="AK63" i="203"/>
  <c r="AK36" i="203"/>
  <c r="AL36" i="203" s="1"/>
  <c r="AK22" i="203"/>
  <c r="AL20" i="203"/>
  <c r="AL18" i="203"/>
  <c r="AK15" i="203"/>
  <c r="AK42" i="203"/>
  <c r="AK29" i="203"/>
  <c r="AK19" i="203"/>
  <c r="AL19" i="203" s="1"/>
  <c r="AK74" i="203"/>
  <c r="AL74" i="203" s="1"/>
  <c r="AK45" i="203"/>
  <c r="AL33" i="203"/>
  <c r="AL24" i="203"/>
  <c r="AL23" i="203"/>
  <c r="AL9" i="203"/>
  <c r="AK97" i="203"/>
  <c r="AL97" i="203" s="1"/>
  <c r="AL71" i="203"/>
  <c r="AK61" i="203"/>
  <c r="AL61" i="203" s="1"/>
  <c r="AK53" i="203"/>
  <c r="AL53" i="203" s="1"/>
  <c r="AK50" i="203"/>
  <c r="AL50" i="203" s="1"/>
  <c r="AL30" i="203"/>
  <c r="AL25" i="203"/>
  <c r="AK24" i="203"/>
  <c r="AK9" i="203"/>
  <c r="AK73" i="203"/>
  <c r="AL73" i="203" s="1"/>
  <c r="AK70" i="203"/>
  <c r="AL70" i="203" s="1"/>
  <c r="AK52" i="203"/>
  <c r="AL52" i="203" s="1"/>
  <c r="AK47" i="203"/>
  <c r="AL47" i="203" s="1"/>
  <c r="AL29" i="203"/>
  <c r="AK13" i="203"/>
  <c r="AL13" i="203" s="1"/>
  <c r="AL27" i="203"/>
  <c r="AK27" i="203"/>
  <c r="AK84" i="203"/>
  <c r="AL84" i="203" s="1"/>
  <c r="AK64" i="203"/>
  <c r="AL64" i="203" s="1"/>
  <c r="AK54" i="203"/>
  <c r="AL54" i="203" s="1"/>
  <c r="AK48" i="203"/>
  <c r="AL48" i="203" s="1"/>
  <c r="AK46" i="203"/>
  <c r="AL46" i="203" s="1"/>
  <c r="AK44" i="203"/>
  <c r="AL44" i="203" s="1"/>
  <c r="AK39" i="203"/>
  <c r="AL39" i="203" s="1"/>
  <c r="AK34" i="203"/>
  <c r="AK32" i="203"/>
  <c r="AL32" i="203" s="1"/>
  <c r="AK25" i="203"/>
  <c r="AL76" i="203"/>
  <c r="AK66" i="203"/>
  <c r="AK30" i="203"/>
  <c r="AL28" i="203"/>
  <c r="AK12" i="203"/>
  <c r="AL12" i="203" s="1"/>
  <c r="AL72" i="203"/>
  <c r="AK62" i="203"/>
  <c r="AL62" i="203" s="1"/>
  <c r="AK28" i="203"/>
  <c r="AK10" i="203"/>
  <c r="AL10" i="203" s="1"/>
  <c r="AK96" i="203"/>
  <c r="AL96" i="203" s="1"/>
  <c r="AK72" i="203"/>
  <c r="AK40" i="203"/>
  <c r="AL40" i="203" s="1"/>
  <c r="AK83" i="203"/>
  <c r="AL83" i="203" s="1"/>
  <c r="AK80" i="203"/>
  <c r="AL80" i="203" s="1"/>
  <c r="AK17" i="203"/>
  <c r="AL17" i="203" s="1"/>
  <c r="AK55" i="203"/>
  <c r="AL55" i="203" s="1"/>
  <c r="AL38" i="203"/>
  <c r="AL31" i="203"/>
  <c r="AK26" i="203"/>
  <c r="AL26" i="203" s="1"/>
  <c r="AK95" i="203"/>
  <c r="AL95" i="203" s="1"/>
  <c r="AL81" i="203"/>
  <c r="AK75" i="203"/>
  <c r="AK67" i="203"/>
  <c r="AK11" i="203"/>
  <c r="AL11" i="203" s="1"/>
  <c r="AK51" i="203"/>
  <c r="AL51" i="203" s="1"/>
  <c r="AL75" i="203"/>
  <c r="AK69" i="203"/>
  <c r="AL69" i="203" s="1"/>
  <c r="AK41" i="203"/>
  <c r="AL41" i="203" s="1"/>
  <c r="AK38" i="203"/>
  <c r="AK31" i="203"/>
  <c r="AK65" i="203"/>
  <c r="AZ93" i="203"/>
  <c r="AZ78" i="203"/>
  <c r="BA78" i="203" s="1"/>
  <c r="AZ45" i="203"/>
  <c r="BA45" i="203" s="1"/>
  <c r="AZ41" i="203"/>
  <c r="BA41" i="203" s="1"/>
  <c r="AZ33" i="203"/>
  <c r="BA33" i="203" s="1"/>
  <c r="AZ25" i="203"/>
  <c r="BA25" i="203" s="1"/>
  <c r="AZ11" i="203"/>
  <c r="BA11" i="203" s="1"/>
  <c r="AZ96" i="203"/>
  <c r="BA96" i="203" s="1"/>
  <c r="AZ89" i="203"/>
  <c r="BA89" i="203" s="1"/>
  <c r="AZ82" i="203"/>
  <c r="BA82" i="203" s="1"/>
  <c r="AZ75" i="203"/>
  <c r="BA75" i="203" s="1"/>
  <c r="AZ60" i="203"/>
  <c r="BA60" i="203" s="1"/>
  <c r="AZ56" i="203"/>
  <c r="BA56" i="203" s="1"/>
  <c r="AZ48" i="203"/>
  <c r="BA48" i="203" s="1"/>
  <c r="AZ37" i="203"/>
  <c r="BA37" i="203" s="1"/>
  <c r="AZ29" i="203"/>
  <c r="BA29" i="203" s="1"/>
  <c r="AZ22" i="203"/>
  <c r="BA22" i="203" s="1"/>
  <c r="AZ18" i="203"/>
  <c r="BA18" i="203" s="1"/>
  <c r="AZ86" i="203"/>
  <c r="BA86" i="203" s="1"/>
  <c r="AZ76" i="203"/>
  <c r="BA76" i="203" s="1"/>
  <c r="AZ57" i="203"/>
  <c r="BA57" i="203" s="1"/>
  <c r="AZ49" i="203"/>
  <c r="BA49" i="203" s="1"/>
  <c r="AZ42" i="203"/>
  <c r="BA42" i="203" s="1"/>
  <c r="AZ38" i="203"/>
  <c r="BA38" i="203" s="1"/>
  <c r="AZ34" i="203"/>
  <c r="BA34" i="203" s="1"/>
  <c r="AZ30" i="203"/>
  <c r="BA30" i="203" s="1"/>
  <c r="AZ26" i="203"/>
  <c r="BA26" i="203" s="1"/>
  <c r="AZ12" i="203"/>
  <c r="BA12" i="203" s="1"/>
  <c r="AZ98" i="203"/>
  <c r="BA98" i="203" s="1"/>
  <c r="AZ71" i="203"/>
  <c r="BA71" i="203" s="1"/>
  <c r="AZ66" i="203"/>
  <c r="BA66" i="203" s="1"/>
  <c r="AZ61" i="203"/>
  <c r="BA61" i="203" s="1"/>
  <c r="AZ50" i="203"/>
  <c r="BA50" i="203" s="1"/>
  <c r="AZ28" i="203"/>
  <c r="BA28" i="203" s="1"/>
  <c r="AZ23" i="203"/>
  <c r="BA23" i="203" s="1"/>
  <c r="AZ17" i="203"/>
  <c r="BA17" i="203" s="1"/>
  <c r="AZ65" i="203"/>
  <c r="BA65" i="203" s="1"/>
  <c r="AZ44" i="203"/>
  <c r="BA44" i="203" s="1"/>
  <c r="AZ32" i="203"/>
  <c r="BA32" i="203" s="1"/>
  <c r="AZ27" i="203"/>
  <c r="BA27" i="203" s="1"/>
  <c r="BA93" i="203"/>
  <c r="AZ67" i="203"/>
  <c r="BA67" i="203" s="1"/>
  <c r="AZ51" i="203"/>
  <c r="BA51" i="203" s="1"/>
  <c r="AZ46" i="203"/>
  <c r="BA46" i="203" s="1"/>
  <c r="AZ40" i="203"/>
  <c r="BA40" i="203" s="1"/>
  <c r="AZ35" i="203"/>
  <c r="BA35" i="203" s="1"/>
  <c r="AZ19" i="203"/>
  <c r="BA19" i="203" s="1"/>
  <c r="AZ8" i="203"/>
  <c r="BA8" i="203" s="1"/>
  <c r="AZ87" i="203"/>
  <c r="BA87" i="203" s="1"/>
  <c r="AZ83" i="203"/>
  <c r="BA83" i="203" s="1"/>
  <c r="AZ77" i="203"/>
  <c r="BA77" i="203" s="1"/>
  <c r="AZ72" i="203"/>
  <c r="BA72" i="203" s="1"/>
  <c r="AZ13" i="203"/>
  <c r="BA13" i="203" s="1"/>
  <c r="AZ92" i="203"/>
  <c r="BA92" i="203" s="1"/>
  <c r="BA84" i="203"/>
  <c r="AZ58" i="203"/>
  <c r="BA58" i="203" s="1"/>
  <c r="AZ39" i="203"/>
  <c r="BA39" i="203" s="1"/>
  <c r="AZ21" i="203"/>
  <c r="BA21" i="203" s="1"/>
  <c r="AZ84" i="203"/>
  <c r="AZ74" i="203"/>
  <c r="BA74" i="203" s="1"/>
  <c r="AZ47" i="203"/>
  <c r="BA47" i="203" s="1"/>
  <c r="AZ10" i="203"/>
  <c r="BA10" i="203" s="1"/>
  <c r="AZ91" i="203"/>
  <c r="BA91" i="203" s="1"/>
  <c r="AZ81" i="203"/>
  <c r="BA81" i="203" s="1"/>
  <c r="AZ64" i="203"/>
  <c r="BA64" i="203" s="1"/>
  <c r="AZ55" i="203"/>
  <c r="BA55" i="203" s="1"/>
  <c r="AZ68" i="203"/>
  <c r="BA68" i="203" s="1"/>
  <c r="AZ31" i="203"/>
  <c r="BA31" i="203"/>
  <c r="AZ88" i="203"/>
  <c r="BA88" i="203" s="1"/>
  <c r="AZ73" i="203"/>
  <c r="BA73" i="203" s="1"/>
  <c r="BA59" i="203"/>
  <c r="AZ15" i="203"/>
  <c r="BA15" i="203" s="1"/>
  <c r="AZ70" i="203"/>
  <c r="BA70" i="203" s="1"/>
  <c r="AZ59" i="203"/>
  <c r="AZ43" i="203"/>
  <c r="BA43" i="203" s="1"/>
  <c r="AZ14" i="203"/>
  <c r="BA14" i="203" s="1"/>
  <c r="AZ85" i="203"/>
  <c r="BA85" i="203" s="1"/>
  <c r="AZ54" i="203"/>
  <c r="BA54" i="203" s="1"/>
  <c r="AZ9" i="203"/>
  <c r="BA9" i="203" s="1"/>
  <c r="AZ97" i="203"/>
  <c r="BA97" i="203" s="1"/>
  <c r="AZ69" i="203"/>
  <c r="BA69" i="203" s="1"/>
  <c r="AZ24" i="203"/>
  <c r="BA24" i="203" s="1"/>
  <c r="AZ95" i="203"/>
  <c r="BA95" i="203" s="1"/>
  <c r="AZ80" i="203"/>
  <c r="BA80" i="203" s="1"/>
  <c r="AZ53" i="203"/>
  <c r="BA53" i="203" s="1"/>
  <c r="AZ52" i="203"/>
  <c r="BA52" i="203" s="1"/>
  <c r="AZ36" i="203"/>
  <c r="BA36" i="203" s="1"/>
  <c r="AZ79" i="203"/>
  <c r="BA79" i="203" s="1"/>
  <c r="AZ63" i="203"/>
  <c r="BA63" i="203" s="1"/>
  <c r="AZ20" i="203"/>
  <c r="BA20" i="203" s="1"/>
  <c r="AZ90" i="203"/>
  <c r="BA90" i="203" s="1"/>
  <c r="AZ62" i="203"/>
  <c r="BA62" i="203" s="1"/>
  <c r="AZ16" i="203"/>
  <c r="BA16" i="203" s="1"/>
  <c r="AZ94" i="203"/>
  <c r="BA94" i="203" s="1"/>
  <c r="AZ89" i="213"/>
  <c r="BA89" i="213" s="1"/>
  <c r="AZ85" i="213"/>
  <c r="BA85" i="213" s="1"/>
  <c r="AZ54" i="213"/>
  <c r="BA54" i="213" s="1"/>
  <c r="BA47" i="213"/>
  <c r="BA40" i="213"/>
  <c r="AZ33" i="213"/>
  <c r="BA33" i="213" s="1"/>
  <c r="AZ23" i="213"/>
  <c r="BA23" i="213" s="1"/>
  <c r="AZ19" i="213"/>
  <c r="BA19" i="213" s="1"/>
  <c r="AZ12" i="213"/>
  <c r="BA92" i="213"/>
  <c r="AZ81" i="213"/>
  <c r="BA81" i="213" s="1"/>
  <c r="AZ77" i="213"/>
  <c r="BA77" i="213" s="1"/>
  <c r="AZ73" i="213"/>
  <c r="BA73" i="213" s="1"/>
  <c r="AZ69" i="213"/>
  <c r="BA69" i="213" s="1"/>
  <c r="AZ50" i="213"/>
  <c r="BA50" i="213" s="1"/>
  <c r="AZ47" i="213"/>
  <c r="AZ43" i="213"/>
  <c r="BA43" i="213" s="1"/>
  <c r="AZ40" i="213"/>
  <c r="BA36" i="213"/>
  <c r="AZ8" i="213"/>
  <c r="BA8" i="213" s="1"/>
  <c r="AZ78" i="213"/>
  <c r="BA78" i="213" s="1"/>
  <c r="AZ74" i="213"/>
  <c r="BA74" i="213" s="1"/>
  <c r="AZ70" i="213"/>
  <c r="BA70" i="213" s="1"/>
  <c r="AZ66" i="213"/>
  <c r="BA66" i="213" s="1"/>
  <c r="AZ55" i="213"/>
  <c r="AZ51" i="213"/>
  <c r="BA51" i="213" s="1"/>
  <c r="AZ48" i="213"/>
  <c r="BA48" i="213" s="1"/>
  <c r="AZ20" i="213"/>
  <c r="BA20" i="213" s="1"/>
  <c r="BA72" i="213"/>
  <c r="AZ67" i="213"/>
  <c r="BA67" i="213" s="1"/>
  <c r="AZ61" i="213"/>
  <c r="BA61" i="213" s="1"/>
  <c r="AZ56" i="213"/>
  <c r="BA56" i="213" s="1"/>
  <c r="AZ41" i="213"/>
  <c r="AZ21" i="213"/>
  <c r="BA21" i="213" s="1"/>
  <c r="AZ16" i="213"/>
  <c r="BA16" i="213" s="1"/>
  <c r="AZ10" i="213"/>
  <c r="BA10" i="213" s="1"/>
  <c r="AZ94" i="213"/>
  <c r="BA94" i="213" s="1"/>
  <c r="AZ83" i="213"/>
  <c r="BA83" i="213" s="1"/>
  <c r="AZ72" i="213"/>
  <c r="AZ35" i="213"/>
  <c r="BA35" i="213" s="1"/>
  <c r="AZ31" i="213"/>
  <c r="BA31" i="213" s="1"/>
  <c r="AZ25" i="213"/>
  <c r="BA25" i="213" s="1"/>
  <c r="AZ15" i="213"/>
  <c r="BA15" i="213" s="1"/>
  <c r="AZ88" i="213"/>
  <c r="BA88" i="213" s="1"/>
  <c r="BA55" i="213"/>
  <c r="AZ45" i="213"/>
  <c r="BA45" i="213" s="1"/>
  <c r="AZ30" i="213"/>
  <c r="BA30" i="213" s="1"/>
  <c r="AZ97" i="213"/>
  <c r="BA97" i="213" s="1"/>
  <c r="AZ91" i="213"/>
  <c r="BA91" i="213" s="1"/>
  <c r="AZ86" i="213"/>
  <c r="BA86" i="213" s="1"/>
  <c r="BA80" i="213"/>
  <c r="AZ75" i="213"/>
  <c r="BA75" i="213" s="1"/>
  <c r="AZ64" i="213"/>
  <c r="BA64" i="213" s="1"/>
  <c r="AZ58" i="213"/>
  <c r="BA58" i="213" s="1"/>
  <c r="AZ42" i="213"/>
  <c r="BA42" i="213" s="1"/>
  <c r="AZ38" i="213"/>
  <c r="BA38" i="213" s="1"/>
  <c r="AZ28" i="213"/>
  <c r="AZ13" i="213"/>
  <c r="BA13" i="213" s="1"/>
  <c r="AZ68" i="213"/>
  <c r="BA68" i="213" s="1"/>
  <c r="AZ63" i="213"/>
  <c r="BA63" i="213" s="1"/>
  <c r="AZ52" i="213"/>
  <c r="BA52" i="213" s="1"/>
  <c r="AZ37" i="213"/>
  <c r="BA37" i="213" s="1"/>
  <c r="AZ32" i="213"/>
  <c r="BA32" i="213" s="1"/>
  <c r="AZ27" i="213"/>
  <c r="BA27" i="213" s="1"/>
  <c r="AZ11" i="213"/>
  <c r="BA11" i="213" s="1"/>
  <c r="AZ95" i="213"/>
  <c r="BA95" i="213" s="1"/>
  <c r="AZ90" i="213"/>
  <c r="BA90" i="213" s="1"/>
  <c r="AZ84" i="213"/>
  <c r="BA84" i="213" s="1"/>
  <c r="AZ79" i="213"/>
  <c r="BA79" i="213" s="1"/>
  <c r="AZ62" i="213"/>
  <c r="BA62" i="213" s="1"/>
  <c r="AZ46" i="213"/>
  <c r="BA46" i="213" s="1"/>
  <c r="BA41" i="213"/>
  <c r="AZ36" i="213"/>
  <c r="AZ26" i="213"/>
  <c r="BA26" i="213" s="1"/>
  <c r="AZ96" i="213"/>
  <c r="BA96" i="213" s="1"/>
  <c r="AZ17" i="213"/>
  <c r="BA17" i="213" s="1"/>
  <c r="AZ93" i="213"/>
  <c r="BA93" i="213" s="1"/>
  <c r="AZ65" i="213"/>
  <c r="BA65" i="213" s="1"/>
  <c r="AZ53" i="213"/>
  <c r="BA53" i="213" s="1"/>
  <c r="BA39" i="213"/>
  <c r="BA28" i="213"/>
  <c r="AZ14" i="213"/>
  <c r="BA14" i="213" s="1"/>
  <c r="AZ92" i="213"/>
  <c r="AZ80" i="213"/>
  <c r="AZ39" i="213"/>
  <c r="AZ49" i="213"/>
  <c r="BA49" i="213" s="1"/>
  <c r="AZ76" i="213"/>
  <c r="BA76" i="213" s="1"/>
  <c r="BA12" i="213"/>
  <c r="AZ60" i="213"/>
  <c r="BA60" i="213" s="1"/>
  <c r="AZ24" i="213"/>
  <c r="BA24" i="213" s="1"/>
  <c r="AZ9" i="213"/>
  <c r="BA9" i="213" s="1"/>
  <c r="AZ87" i="213"/>
  <c r="BA87" i="213" s="1"/>
  <c r="AZ34" i="213"/>
  <c r="BA34" i="213" s="1"/>
  <c r="AZ22" i="213"/>
  <c r="BA22" i="213" s="1"/>
  <c r="AZ71" i="213"/>
  <c r="BA71" i="213" s="1"/>
  <c r="AZ59" i="213"/>
  <c r="BA59" i="213" s="1"/>
  <c r="AZ82" i="213"/>
  <c r="BA82" i="213" s="1"/>
  <c r="AZ44" i="213"/>
  <c r="BA44" i="213" s="1"/>
  <c r="AZ29" i="213"/>
  <c r="BA29" i="213" s="1"/>
  <c r="AZ18" i="213"/>
  <c r="BA18" i="213" s="1"/>
  <c r="AZ98" i="213"/>
  <c r="BA98" i="213" s="1"/>
  <c r="AZ57" i="213"/>
  <c r="BA57" i="213" s="1"/>
  <c r="AN98" i="215"/>
  <c r="AO98" i="215" s="1"/>
  <c r="AN92" i="215"/>
  <c r="AO92" i="215" s="1"/>
  <c r="AN87" i="215"/>
  <c r="AO87" i="215" s="1"/>
  <c r="AN80" i="215"/>
  <c r="AO80" i="215" s="1"/>
  <c r="AN71" i="215"/>
  <c r="AO71" i="215" s="1"/>
  <c r="AN60" i="215"/>
  <c r="AO60" i="215" s="1"/>
  <c r="AO59" i="215"/>
  <c r="AN33" i="215"/>
  <c r="AO33" i="215" s="1"/>
  <c r="AN21" i="215"/>
  <c r="AO21" i="215" s="1"/>
  <c r="AN14" i="215"/>
  <c r="AO14" i="215" s="1"/>
  <c r="AN81" i="215"/>
  <c r="AO81" i="215" s="1"/>
  <c r="AN59" i="215"/>
  <c r="AO58" i="215"/>
  <c r="AN15" i="215"/>
  <c r="AO15" i="215" s="1"/>
  <c r="AN13" i="215"/>
  <c r="AO13" i="215" s="1"/>
  <c r="AN12" i="215"/>
  <c r="AO12" i="215" s="1"/>
  <c r="AN11" i="215"/>
  <c r="AO11" i="215" s="1"/>
  <c r="AN10" i="215"/>
  <c r="AO10" i="215" s="1"/>
  <c r="AN9" i="215"/>
  <c r="AO9" i="215" s="1"/>
  <c r="AN8" i="215"/>
  <c r="AO8" i="215" s="1"/>
  <c r="AN93" i="215"/>
  <c r="AO93" i="215" s="1"/>
  <c r="AN88" i="215"/>
  <c r="AO88" i="215" s="1"/>
  <c r="AN82" i="215"/>
  <c r="AO82" i="215" s="1"/>
  <c r="AN72" i="215"/>
  <c r="AO72" i="215" s="1"/>
  <c r="AN58" i="215"/>
  <c r="AN34" i="215"/>
  <c r="AO34" i="215" s="1"/>
  <c r="AO23" i="215"/>
  <c r="AN22" i="215"/>
  <c r="AO22" i="215" s="1"/>
  <c r="AN91" i="215"/>
  <c r="AO91" i="215" s="1"/>
  <c r="AN86" i="215"/>
  <c r="AO86" i="215" s="1"/>
  <c r="AN78" i="215"/>
  <c r="AO78" i="215" s="1"/>
  <c r="AN68" i="215"/>
  <c r="AO68" i="215" s="1"/>
  <c r="AN62" i="215"/>
  <c r="AN32" i="215"/>
  <c r="AO32" i="215" s="1"/>
  <c r="AN20" i="215"/>
  <c r="AO20" i="215" s="1"/>
  <c r="AN97" i="215"/>
  <c r="AO97" i="215" s="1"/>
  <c r="AN79" i="215"/>
  <c r="AO79" i="215" s="1"/>
  <c r="AN70" i="215"/>
  <c r="AO70" i="215" s="1"/>
  <c r="AN69" i="215"/>
  <c r="AO69" i="215" s="1"/>
  <c r="AN61" i="215"/>
  <c r="AO61" i="215" s="1"/>
  <c r="AN94" i="215"/>
  <c r="AO94" i="215" s="1"/>
  <c r="AN75" i="215"/>
  <c r="AO75" i="215" s="1"/>
  <c r="AN65" i="215"/>
  <c r="AO65" i="215" s="1"/>
  <c r="AN57" i="215"/>
  <c r="AO57" i="215" s="1"/>
  <c r="AO51" i="215"/>
  <c r="AN46" i="215"/>
  <c r="AN42" i="215"/>
  <c r="AN37" i="215"/>
  <c r="AN27" i="215"/>
  <c r="AN85" i="215"/>
  <c r="AO85" i="215" s="1"/>
  <c r="AO62" i="215"/>
  <c r="AN51" i="215"/>
  <c r="AO38" i="215"/>
  <c r="AN18" i="215"/>
  <c r="AO18" i="215" s="1"/>
  <c r="AN90" i="215"/>
  <c r="AO90" i="215" s="1"/>
  <c r="AN73" i="215"/>
  <c r="AO73" i="215" s="1"/>
  <c r="AN52" i="215"/>
  <c r="AO52" i="215" s="1"/>
  <c r="AN47" i="215"/>
  <c r="AO47" i="215" s="1"/>
  <c r="AN38" i="215"/>
  <c r="AN28" i="215"/>
  <c r="AO28" i="215" s="1"/>
  <c r="AN24" i="215"/>
  <c r="AO24" i="215" s="1"/>
  <c r="AN83" i="215"/>
  <c r="AO83" i="215" s="1"/>
  <c r="AN76" i="215"/>
  <c r="AO76" i="215" s="1"/>
  <c r="AN66" i="215"/>
  <c r="AO66" i="215" s="1"/>
  <c r="AO53" i="215"/>
  <c r="AN43" i="215"/>
  <c r="AO43" i="215" s="1"/>
  <c r="AN95" i="215"/>
  <c r="AO95" i="215" s="1"/>
  <c r="AN63" i="215"/>
  <c r="AO63" i="215" s="1"/>
  <c r="AN53" i="215"/>
  <c r="AN48" i="215"/>
  <c r="AO48" i="215" s="1"/>
  <c r="AN39" i="215"/>
  <c r="AO39" i="215" s="1"/>
  <c r="AO54" i="215"/>
  <c r="AN35" i="215"/>
  <c r="AO35" i="215" s="1"/>
  <c r="AN29" i="215"/>
  <c r="AO29" i="215" s="1"/>
  <c r="AN25" i="215"/>
  <c r="AO25" i="215" s="1"/>
  <c r="AN84" i="215"/>
  <c r="AO84" i="215" s="1"/>
  <c r="AN74" i="215"/>
  <c r="AO74" i="215" s="1"/>
  <c r="AN67" i="215"/>
  <c r="AO67" i="215" s="1"/>
  <c r="AN54" i="215"/>
  <c r="AN49" i="215"/>
  <c r="AO49" i="215" s="1"/>
  <c r="AN44" i="215"/>
  <c r="AO44" i="215" s="1"/>
  <c r="AN40" i="215"/>
  <c r="AO40" i="215" s="1"/>
  <c r="AN89" i="215"/>
  <c r="AO89" i="215" s="1"/>
  <c r="AN56" i="215"/>
  <c r="AO56" i="215" s="1"/>
  <c r="AN50" i="215"/>
  <c r="AO50" i="215" s="1"/>
  <c r="AN45" i="215"/>
  <c r="AO45" i="215" s="1"/>
  <c r="AN41" i="215"/>
  <c r="AN36" i="215"/>
  <c r="AN17" i="215"/>
  <c r="AO17" i="215" s="1"/>
  <c r="AN96" i="215"/>
  <c r="AO96" i="215" s="1"/>
  <c r="AO46" i="215"/>
  <c r="AO42" i="215"/>
  <c r="AO37" i="215"/>
  <c r="AN31" i="215"/>
  <c r="AO31" i="215" s="1"/>
  <c r="AO27" i="215"/>
  <c r="AN23" i="215"/>
  <c r="AN30" i="215"/>
  <c r="AO30" i="215" s="1"/>
  <c r="AN64" i="215"/>
  <c r="AO64" i="215" s="1"/>
  <c r="AO41" i="215"/>
  <c r="AN55" i="215"/>
  <c r="AO55" i="215" s="1"/>
  <c r="AO19" i="215"/>
  <c r="AN26" i="215"/>
  <c r="AO26" i="215" s="1"/>
  <c r="AN19" i="215"/>
  <c r="AN16" i="215"/>
  <c r="AO16" i="215" s="1"/>
  <c r="AN77" i="215"/>
  <c r="AO77" i="215" s="1"/>
  <c r="AO36" i="215"/>
  <c r="AH93" i="216"/>
  <c r="AI93" i="216" s="1"/>
  <c r="AH85" i="216"/>
  <c r="AI85" i="216" s="1"/>
  <c r="AH71" i="216"/>
  <c r="AI71" i="216" s="1"/>
  <c r="AH70" i="216"/>
  <c r="AI70" i="216" s="1"/>
  <c r="AH21" i="216"/>
  <c r="AI21" i="216" s="1"/>
  <c r="AH11" i="216"/>
  <c r="AI11" i="216" s="1"/>
  <c r="AH92" i="216"/>
  <c r="AI92" i="216" s="1"/>
  <c r="AH91" i="216"/>
  <c r="AI91" i="216" s="1"/>
  <c r="AH96" i="216"/>
  <c r="AH82" i="216"/>
  <c r="AI82" i="216" s="1"/>
  <c r="AH75" i="216"/>
  <c r="AI75" i="216" s="1"/>
  <c r="AH67" i="216"/>
  <c r="AI67" i="216" s="1"/>
  <c r="AH61" i="216"/>
  <c r="AI61" i="216" s="1"/>
  <c r="AH58" i="216"/>
  <c r="AI58" i="216" s="1"/>
  <c r="AH51" i="216"/>
  <c r="AI51" i="216" s="1"/>
  <c r="AH43" i="216"/>
  <c r="AI43" i="216" s="1"/>
  <c r="AH26" i="216"/>
  <c r="AI26" i="216" s="1"/>
  <c r="AH25" i="216"/>
  <c r="AI25" i="216" s="1"/>
  <c r="AH94" i="216"/>
  <c r="AI94" i="216" s="1"/>
  <c r="AH83" i="216"/>
  <c r="AI83" i="216" s="1"/>
  <c r="AH76" i="216"/>
  <c r="AI76" i="216" s="1"/>
  <c r="AH55" i="216"/>
  <c r="AI55" i="216" s="1"/>
  <c r="AH48" i="216"/>
  <c r="AI48" i="216" s="1"/>
  <c r="AH27" i="216"/>
  <c r="AI27" i="216" s="1"/>
  <c r="AH24" i="216"/>
  <c r="AI24" i="216" s="1"/>
  <c r="AH23" i="216"/>
  <c r="AI23" i="216" s="1"/>
  <c r="AH90" i="216"/>
  <c r="AI90" i="216" s="1"/>
  <c r="AH77" i="216"/>
  <c r="AI77" i="216" s="1"/>
  <c r="AH72" i="216"/>
  <c r="AI72" i="216" s="1"/>
  <c r="AH68" i="216"/>
  <c r="AI68" i="216" s="1"/>
  <c r="AH44" i="216"/>
  <c r="AI44" i="216" s="1"/>
  <c r="AH28" i="216"/>
  <c r="AI28" i="216" s="1"/>
  <c r="AH22" i="216"/>
  <c r="AI22" i="216" s="1"/>
  <c r="AH20" i="216"/>
  <c r="AI20" i="216" s="1"/>
  <c r="AH19" i="216"/>
  <c r="AI19" i="216" s="1"/>
  <c r="AH18" i="216"/>
  <c r="AI18" i="216" s="1"/>
  <c r="AH17" i="216"/>
  <c r="AI17" i="216" s="1"/>
  <c r="AH16" i="216"/>
  <c r="AI16" i="216" s="1"/>
  <c r="AH15" i="216"/>
  <c r="AI15" i="216" s="1"/>
  <c r="AH95" i="216"/>
  <c r="AI95" i="216" s="1"/>
  <c r="AI96" i="216"/>
  <c r="AH88" i="216"/>
  <c r="AI88" i="216" s="1"/>
  <c r="AH65" i="216"/>
  <c r="AI65" i="216" s="1"/>
  <c r="AH54" i="216"/>
  <c r="AI54" i="216" s="1"/>
  <c r="AH47" i="216"/>
  <c r="AI47" i="216" s="1"/>
  <c r="AH42" i="216"/>
  <c r="AI42" i="216" s="1"/>
  <c r="AH89" i="216"/>
  <c r="AI89" i="216" s="1"/>
  <c r="AH74" i="216"/>
  <c r="AI74" i="216" s="1"/>
  <c r="AH66" i="216"/>
  <c r="AI66" i="216" s="1"/>
  <c r="AH98" i="216"/>
  <c r="AH50" i="216"/>
  <c r="AI50" i="216" s="1"/>
  <c r="AH41" i="216"/>
  <c r="AI41" i="216" s="1"/>
  <c r="AH36" i="216"/>
  <c r="AI36" i="216" s="1"/>
  <c r="AH33" i="216"/>
  <c r="AI33" i="216" s="1"/>
  <c r="AH81" i="216"/>
  <c r="AI81" i="216" s="1"/>
  <c r="AH39" i="216"/>
  <c r="AI39" i="216" s="1"/>
  <c r="AH46" i="216"/>
  <c r="AI46" i="216" s="1"/>
  <c r="AI37" i="216"/>
  <c r="AH31" i="216"/>
  <c r="AI31" i="216" s="1"/>
  <c r="AH29" i="216"/>
  <c r="AI29" i="216" s="1"/>
  <c r="AH59" i="216"/>
  <c r="AI59" i="216" s="1"/>
  <c r="AH37" i="216"/>
  <c r="AH9" i="216"/>
  <c r="AI9" i="216" s="1"/>
  <c r="AH97" i="216"/>
  <c r="AI97" i="216" s="1"/>
  <c r="AH86" i="216"/>
  <c r="AI86" i="216" s="1"/>
  <c r="AH84" i="216"/>
  <c r="AI84" i="216" s="1"/>
  <c r="AH79" i="216"/>
  <c r="AI79" i="216" s="1"/>
  <c r="AH63" i="216"/>
  <c r="AI63" i="216" s="1"/>
  <c r="AH57" i="216"/>
  <c r="AI57" i="216" s="1"/>
  <c r="AH34" i="216"/>
  <c r="AI34" i="216" s="1"/>
  <c r="AH14" i="216"/>
  <c r="AI14" i="216" s="1"/>
  <c r="AH53" i="216"/>
  <c r="AI53" i="216" s="1"/>
  <c r="AH49" i="216"/>
  <c r="AI49" i="216" s="1"/>
  <c r="AH12" i="216"/>
  <c r="AI12" i="216" s="1"/>
  <c r="AH73" i="216"/>
  <c r="AI73" i="216" s="1"/>
  <c r="AH69" i="216"/>
  <c r="AI69" i="216" s="1"/>
  <c r="AH40" i="216"/>
  <c r="AI40" i="216" s="1"/>
  <c r="AH32" i="216"/>
  <c r="AI32" i="216" s="1"/>
  <c r="AH64" i="216"/>
  <c r="AI64" i="216" s="1"/>
  <c r="AH45" i="216"/>
  <c r="AI45" i="216" s="1"/>
  <c r="AI87" i="216"/>
  <c r="AH80" i="216"/>
  <c r="AI80" i="216" s="1"/>
  <c r="AH78" i="216"/>
  <c r="AI78" i="216" s="1"/>
  <c r="AI98" i="216"/>
  <c r="AH87" i="216"/>
  <c r="AH62" i="216"/>
  <c r="AI62" i="216" s="1"/>
  <c r="AH60" i="216"/>
  <c r="AI60" i="216" s="1"/>
  <c r="AH56" i="216"/>
  <c r="AI56" i="216" s="1"/>
  <c r="AH52" i="216"/>
  <c r="AI52" i="216" s="1"/>
  <c r="AH13" i="216"/>
  <c r="AI13" i="216" s="1"/>
  <c r="AH8" i="216"/>
  <c r="AI8" i="216" s="1"/>
  <c r="AH30" i="216"/>
  <c r="AI30" i="216" s="1"/>
  <c r="AH38" i="216"/>
  <c r="AI38" i="216" s="1"/>
  <c r="AH35" i="216"/>
  <c r="AI35" i="216" s="1"/>
  <c r="AH10" i="216"/>
  <c r="AI10" i="216" s="1"/>
  <c r="AW83" i="216"/>
  <c r="AX83" i="216" s="1"/>
  <c r="AW86" i="216"/>
  <c r="AX86" i="216" s="1"/>
  <c r="AW82" i="216"/>
  <c r="AX82" i="216" s="1"/>
  <c r="AW79" i="216"/>
  <c r="AX79" i="216" s="1"/>
  <c r="AW76" i="216"/>
  <c r="AX76" i="216" s="1"/>
  <c r="AW72" i="216"/>
  <c r="AX72" i="216" s="1"/>
  <c r="AW51" i="216"/>
  <c r="AX51" i="216" s="1"/>
  <c r="AW38" i="216"/>
  <c r="AW34" i="216"/>
  <c r="AX34" i="216" s="1"/>
  <c r="AW31" i="216"/>
  <c r="AX31" i="216" s="1"/>
  <c r="AW28" i="216"/>
  <c r="AX28" i="216" s="1"/>
  <c r="AW24" i="216"/>
  <c r="AX24" i="216" s="1"/>
  <c r="AW18" i="216"/>
  <c r="AX18" i="216" s="1"/>
  <c r="AW96" i="216"/>
  <c r="AX96" i="216" s="1"/>
  <c r="AW92" i="216"/>
  <c r="AX92" i="216" s="1"/>
  <c r="AW84" i="216"/>
  <c r="AX84" i="216" s="1"/>
  <c r="AX64" i="216"/>
  <c r="AW61" i="216"/>
  <c r="AX61" i="216" s="1"/>
  <c r="AW57" i="216"/>
  <c r="AX57" i="216" s="1"/>
  <c r="AW21" i="216"/>
  <c r="AX21" i="216" s="1"/>
  <c r="AW11" i="216"/>
  <c r="AX11" i="216" s="1"/>
  <c r="AW75" i="216"/>
  <c r="AX75" i="216" s="1"/>
  <c r="AW68" i="216"/>
  <c r="AX68" i="216" s="1"/>
  <c r="AW64" i="216"/>
  <c r="AW54" i="216"/>
  <c r="AX54" i="216" s="1"/>
  <c r="AW50" i="216"/>
  <c r="AX50" i="216" s="1"/>
  <c r="AW47" i="216"/>
  <c r="AX47" i="216" s="1"/>
  <c r="AW44" i="216"/>
  <c r="AX44" i="216" s="1"/>
  <c r="AW40" i="216"/>
  <c r="AX40" i="216" s="1"/>
  <c r="AW27" i="216"/>
  <c r="AX27" i="216" s="1"/>
  <c r="AW17" i="216"/>
  <c r="AX17" i="216" s="1"/>
  <c r="AW14" i="216"/>
  <c r="AX14" i="216" s="1"/>
  <c r="AW85" i="216"/>
  <c r="AX85" i="216" s="1"/>
  <c r="AW77" i="216"/>
  <c r="AX77" i="216" s="1"/>
  <c r="AW58" i="216"/>
  <c r="AX58" i="216" s="1"/>
  <c r="AW55" i="216"/>
  <c r="AX55" i="216" s="1"/>
  <c r="AW52" i="216"/>
  <c r="AX52" i="216" s="1"/>
  <c r="AW48" i="216"/>
  <c r="AW35" i="216"/>
  <c r="AX35" i="216" s="1"/>
  <c r="AW22" i="216"/>
  <c r="AX22" i="216" s="1"/>
  <c r="AW15" i="216"/>
  <c r="AW91" i="216"/>
  <c r="AX91" i="216" s="1"/>
  <c r="AW78" i="216"/>
  <c r="AX78" i="216" s="1"/>
  <c r="AW71" i="216"/>
  <c r="AX71" i="216" s="1"/>
  <c r="AX48" i="216"/>
  <c r="AW37" i="216"/>
  <c r="AX37" i="216" s="1"/>
  <c r="AX15" i="216"/>
  <c r="AW98" i="216"/>
  <c r="AX98" i="216" s="1"/>
  <c r="AW65" i="216"/>
  <c r="AX65" i="216" s="1"/>
  <c r="AW59" i="216"/>
  <c r="AX59" i="216" s="1"/>
  <c r="AW42" i="216"/>
  <c r="AX42" i="216" s="1"/>
  <c r="AW9" i="216"/>
  <c r="AX9" i="216" s="1"/>
  <c r="AW90" i="216"/>
  <c r="AX90" i="216" s="1"/>
  <c r="AW53" i="216"/>
  <c r="AX53" i="216" s="1"/>
  <c r="AX30" i="216"/>
  <c r="AW25" i="216"/>
  <c r="AX25" i="216" s="1"/>
  <c r="AW20" i="216"/>
  <c r="AX20" i="216" s="1"/>
  <c r="AW97" i="216"/>
  <c r="AX97" i="216" s="1"/>
  <c r="AW41" i="216"/>
  <c r="AX41" i="216" s="1"/>
  <c r="AW36" i="216"/>
  <c r="AX36" i="216" s="1"/>
  <c r="AW30" i="216"/>
  <c r="AW8" i="216"/>
  <c r="AX8" i="216" s="1"/>
  <c r="AW95" i="216"/>
  <c r="AX95" i="216" s="1"/>
  <c r="AW89" i="216"/>
  <c r="AX89" i="216" s="1"/>
  <c r="AW70" i="216"/>
  <c r="AX70" i="216" s="1"/>
  <c r="AW63" i="216"/>
  <c r="AX63" i="216" s="1"/>
  <c r="AW19" i="216"/>
  <c r="AX19" i="216" s="1"/>
  <c r="AW13" i="216"/>
  <c r="AX13" i="216" s="1"/>
  <c r="AW88" i="216"/>
  <c r="AX88" i="216" s="1"/>
  <c r="AW81" i="216"/>
  <c r="AX81" i="216" s="1"/>
  <c r="AW74" i="216"/>
  <c r="AX74" i="216" s="1"/>
  <c r="AW69" i="216"/>
  <c r="AX69" i="216" s="1"/>
  <c r="AW56" i="216"/>
  <c r="AX56" i="216" s="1"/>
  <c r="AW46" i="216"/>
  <c r="AX46" i="216" s="1"/>
  <c r="AW23" i="216"/>
  <c r="AX23" i="216" s="1"/>
  <c r="AW94" i="216"/>
  <c r="AX94" i="216" s="1"/>
  <c r="AW73" i="216"/>
  <c r="AX73" i="216" s="1"/>
  <c r="AW49" i="216"/>
  <c r="AW16" i="216"/>
  <c r="AX16" i="216" s="1"/>
  <c r="AW93" i="216"/>
  <c r="AX93" i="216" s="1"/>
  <c r="AW66" i="216"/>
  <c r="AX66" i="216" s="1"/>
  <c r="AW60" i="216"/>
  <c r="AX60" i="216" s="1"/>
  <c r="AW43" i="216"/>
  <c r="AX43" i="216" s="1"/>
  <c r="AX38" i="216"/>
  <c r="AW32" i="216"/>
  <c r="AX32" i="216" s="1"/>
  <c r="AW26" i="216"/>
  <c r="AX26" i="216" s="1"/>
  <c r="AW10" i="216"/>
  <c r="AX10" i="216" s="1"/>
  <c r="AW62" i="216"/>
  <c r="AX62" i="216" s="1"/>
  <c r="AW87" i="216"/>
  <c r="AX87" i="216" s="1"/>
  <c r="AW29" i="216"/>
  <c r="AX29" i="216" s="1"/>
  <c r="AW80" i="216"/>
  <c r="AX80" i="216" s="1"/>
  <c r="AX49" i="216"/>
  <c r="AW45" i="216"/>
  <c r="AX45" i="216" s="1"/>
  <c r="AW67" i="216"/>
  <c r="AX67" i="216" s="1"/>
  <c r="AW39" i="216"/>
  <c r="AX39" i="216" s="1"/>
  <c r="AW12" i="216"/>
  <c r="AX12" i="216" s="1"/>
  <c r="AW33" i="216"/>
  <c r="AX33" i="216" s="1"/>
  <c r="AR69" i="217"/>
  <c r="AQ68" i="217"/>
  <c r="AQ52" i="217"/>
  <c r="AR52" i="217" s="1"/>
  <c r="AQ38" i="217"/>
  <c r="AR38" i="217" s="1"/>
  <c r="AR27" i="217"/>
  <c r="AQ18" i="217"/>
  <c r="AR18" i="217" s="1"/>
  <c r="AQ95" i="217"/>
  <c r="AR95" i="217" s="1"/>
  <c r="AQ91" i="217"/>
  <c r="AQ90" i="217"/>
  <c r="AR83" i="217"/>
  <c r="AQ78" i="217"/>
  <c r="AR78" i="217" s="1"/>
  <c r="AQ77" i="217"/>
  <c r="AR77" i="217" s="1"/>
  <c r="AQ74" i="217"/>
  <c r="AR74" i="217" s="1"/>
  <c r="AQ66" i="217"/>
  <c r="AR66" i="217" s="1"/>
  <c r="AQ65" i="217"/>
  <c r="AR65" i="217" s="1"/>
  <c r="AQ60" i="217"/>
  <c r="AR60" i="217" s="1"/>
  <c r="AQ36" i="217"/>
  <c r="AR36" i="217" s="1"/>
  <c r="AQ26" i="217"/>
  <c r="AR26" i="217" s="1"/>
  <c r="AQ15" i="217"/>
  <c r="AR15" i="217" s="1"/>
  <c r="AQ98" i="217"/>
  <c r="AQ82" i="217"/>
  <c r="AR82" i="217" s="1"/>
  <c r="AQ75" i="217"/>
  <c r="AR75" i="217" s="1"/>
  <c r="AQ71" i="217"/>
  <c r="AR71" i="217" s="1"/>
  <c r="AQ25" i="217"/>
  <c r="AR25" i="217" s="1"/>
  <c r="AQ24" i="217"/>
  <c r="AR24" i="217" s="1"/>
  <c r="AQ23" i="217"/>
  <c r="AR23" i="217" s="1"/>
  <c r="AQ22" i="217"/>
  <c r="AR22" i="217" s="1"/>
  <c r="AQ21" i="217"/>
  <c r="AR21" i="217" s="1"/>
  <c r="AQ94" i="217"/>
  <c r="AR94" i="217" s="1"/>
  <c r="AQ85" i="217"/>
  <c r="AR85" i="217" s="1"/>
  <c r="AQ53" i="217"/>
  <c r="AR53" i="217" s="1"/>
  <c r="AQ41" i="217"/>
  <c r="AR41" i="217" s="1"/>
  <c r="AQ27" i="217"/>
  <c r="AQ84" i="217"/>
  <c r="AR84" i="217" s="1"/>
  <c r="AQ76" i="217"/>
  <c r="AR76" i="217" s="1"/>
  <c r="AQ72" i="217"/>
  <c r="AR72" i="217" s="1"/>
  <c r="AQ54" i="217"/>
  <c r="AR54" i="217" s="1"/>
  <c r="AQ32" i="217"/>
  <c r="AR32" i="217" s="1"/>
  <c r="AQ31" i="217"/>
  <c r="AR31" i="217" s="1"/>
  <c r="AQ30" i="217"/>
  <c r="AR30" i="217" s="1"/>
  <c r="AQ29" i="217"/>
  <c r="AR29" i="217" s="1"/>
  <c r="AQ28" i="217"/>
  <c r="AR28" i="217" s="1"/>
  <c r="AQ97" i="217"/>
  <c r="AQ92" i="217"/>
  <c r="AR92" i="217" s="1"/>
  <c r="AQ80" i="217"/>
  <c r="AQ70" i="217"/>
  <c r="AR70" i="217" s="1"/>
  <c r="AQ63" i="217"/>
  <c r="AR63" i="217" s="1"/>
  <c r="AQ50" i="217"/>
  <c r="AR50" i="217" s="1"/>
  <c r="AQ49" i="217"/>
  <c r="AR49" i="217" s="1"/>
  <c r="AQ87" i="217"/>
  <c r="AR87" i="217" s="1"/>
  <c r="AQ83" i="217"/>
  <c r="AQ58" i="217"/>
  <c r="AQ40" i="217"/>
  <c r="AR40" i="217" s="1"/>
  <c r="AQ17" i="217"/>
  <c r="AR17" i="217" s="1"/>
  <c r="AQ59" i="217"/>
  <c r="AR59" i="217" s="1"/>
  <c r="AQ47" i="217"/>
  <c r="AR47" i="217" s="1"/>
  <c r="AQ34" i="217"/>
  <c r="AR34" i="217" s="1"/>
  <c r="AQ13" i="217"/>
  <c r="AR13" i="217" s="1"/>
  <c r="AQ8" i="217"/>
  <c r="AR8" i="217" s="1"/>
  <c r="AQ81" i="217"/>
  <c r="AR81" i="217" s="1"/>
  <c r="AQ55" i="217"/>
  <c r="AR55" i="217" s="1"/>
  <c r="AQ44" i="217"/>
  <c r="AR44" i="217" s="1"/>
  <c r="AQ20" i="217"/>
  <c r="AR20" i="217" s="1"/>
  <c r="AR98" i="217"/>
  <c r="AQ96" i="217"/>
  <c r="AR96" i="217" s="1"/>
  <c r="AQ93" i="217"/>
  <c r="AR93" i="217" s="1"/>
  <c r="AQ69" i="217"/>
  <c r="AQ35" i="217"/>
  <c r="AR35" i="217" s="1"/>
  <c r="AQ14" i="217"/>
  <c r="AR14" i="217" s="1"/>
  <c r="AQ9" i="217"/>
  <c r="AR9" i="217" s="1"/>
  <c r="AR91" i="217"/>
  <c r="AQ88" i="217"/>
  <c r="AR88" i="217" s="1"/>
  <c r="AQ79" i="217"/>
  <c r="AR79" i="217" s="1"/>
  <c r="AQ89" i="217"/>
  <c r="AR89" i="217" s="1"/>
  <c r="AQ61" i="217"/>
  <c r="AR61" i="217" s="1"/>
  <c r="AQ56" i="217"/>
  <c r="AR56" i="217" s="1"/>
  <c r="AQ45" i="217"/>
  <c r="AR45" i="217" s="1"/>
  <c r="AQ39" i="217"/>
  <c r="AR39" i="217" s="1"/>
  <c r="AQ10" i="217"/>
  <c r="AR10" i="217" s="1"/>
  <c r="AR97" i="217"/>
  <c r="AR80" i="217"/>
  <c r="AQ64" i="217"/>
  <c r="AR64" i="217" s="1"/>
  <c r="AQ57" i="217"/>
  <c r="AR57" i="217" s="1"/>
  <c r="AQ46" i="217"/>
  <c r="AR46" i="217" s="1"/>
  <c r="AQ37" i="217"/>
  <c r="AR37" i="217" s="1"/>
  <c r="AR90" i="217"/>
  <c r="AQ86" i="217"/>
  <c r="AR86" i="217" s="1"/>
  <c r="AQ73" i="217"/>
  <c r="AR73" i="217" s="1"/>
  <c r="AR68" i="217"/>
  <c r="AQ62" i="217"/>
  <c r="AR62" i="217" s="1"/>
  <c r="AR58" i="217"/>
  <c r="AQ51" i="217"/>
  <c r="AR51" i="217" s="1"/>
  <c r="AQ43" i="217"/>
  <c r="AR43" i="217" s="1"/>
  <c r="AQ33" i="217"/>
  <c r="AR33" i="217" s="1"/>
  <c r="AQ12" i="217"/>
  <c r="AR12" i="217" s="1"/>
  <c r="AQ48" i="217"/>
  <c r="AR48" i="217" s="1"/>
  <c r="AQ19" i="217"/>
  <c r="AR19" i="217" s="1"/>
  <c r="AQ16" i="217"/>
  <c r="AR16" i="217" s="1"/>
  <c r="AQ11" i="217"/>
  <c r="AR11" i="217" s="1"/>
  <c r="AQ42" i="217"/>
  <c r="AR42" i="217" s="1"/>
  <c r="AQ67" i="217"/>
  <c r="AR67" i="217" s="1"/>
  <c r="AK102" i="218"/>
  <c r="AK80" i="218"/>
  <c r="AL80" i="218" s="1"/>
  <c r="AK57" i="218"/>
  <c r="AL57" i="218" s="1"/>
  <c r="AK56" i="218"/>
  <c r="AL56" i="218" s="1"/>
  <c r="AK55" i="218"/>
  <c r="AL55" i="218" s="1"/>
  <c r="AK54" i="218"/>
  <c r="AL54" i="218" s="1"/>
  <c r="AK52" i="218"/>
  <c r="AL52" i="218" s="1"/>
  <c r="AK40" i="218"/>
  <c r="AL40" i="218" s="1"/>
  <c r="AK30" i="218"/>
  <c r="AL30" i="218" s="1"/>
  <c r="AK20" i="218"/>
  <c r="AL20" i="218" s="1"/>
  <c r="AK10" i="218"/>
  <c r="AL10" i="218" s="1"/>
  <c r="AL9" i="218"/>
  <c r="AK103" i="218"/>
  <c r="AL102" i="218"/>
  <c r="AK86" i="218"/>
  <c r="AL86" i="218" s="1"/>
  <c r="AK110" i="218"/>
  <c r="AK85" i="218"/>
  <c r="AL85" i="218" s="1"/>
  <c r="AK65" i="218"/>
  <c r="AL65" i="218" s="1"/>
  <c r="AL46" i="218"/>
  <c r="AL45" i="218"/>
  <c r="AL44" i="218"/>
  <c r="AK38" i="218"/>
  <c r="AL38" i="218" s="1"/>
  <c r="AK25" i="218"/>
  <c r="AL25" i="218" s="1"/>
  <c r="AL18" i="218"/>
  <c r="AK112" i="218"/>
  <c r="AL103" i="218"/>
  <c r="AK89" i="218"/>
  <c r="AL89" i="218" s="1"/>
  <c r="AK81" i="218"/>
  <c r="AL81" i="218" s="1"/>
  <c r="AK67" i="218"/>
  <c r="AL67" i="218" s="1"/>
  <c r="AK58" i="218"/>
  <c r="AL58" i="218" s="1"/>
  <c r="AK39" i="218"/>
  <c r="AL39" i="218" s="1"/>
  <c r="AK27" i="218"/>
  <c r="AL27" i="218" s="1"/>
  <c r="AK15" i="218"/>
  <c r="AL15" i="218" s="1"/>
  <c r="AK14" i="218"/>
  <c r="AL13" i="218"/>
  <c r="AL8" i="218"/>
  <c r="AL108" i="218"/>
  <c r="AK98" i="218"/>
  <c r="AL98" i="218" s="1"/>
  <c r="AK61" i="218"/>
  <c r="AL61" i="218" s="1"/>
  <c r="AK36" i="218"/>
  <c r="AL36" i="218" s="1"/>
  <c r="AK32" i="218"/>
  <c r="AL32" i="218" s="1"/>
  <c r="AK18" i="218"/>
  <c r="AK12" i="218"/>
  <c r="AK108" i="218"/>
  <c r="AK78" i="218"/>
  <c r="AL78" i="218" s="1"/>
  <c r="AK75" i="218"/>
  <c r="AL75" i="218" s="1"/>
  <c r="AK70" i="218"/>
  <c r="AL70" i="218" s="1"/>
  <c r="AK66" i="218"/>
  <c r="AL66" i="218" s="1"/>
  <c r="AK48" i="218"/>
  <c r="AL48" i="218" s="1"/>
  <c r="AK22" i="218"/>
  <c r="AL22" i="218" s="1"/>
  <c r="AK13" i="218"/>
  <c r="AK8" i="218"/>
  <c r="AK113" i="218"/>
  <c r="AL113" i="218" s="1"/>
  <c r="AL104" i="218"/>
  <c r="AL100" i="218"/>
  <c r="AK99" i="218"/>
  <c r="AL99" i="218" s="1"/>
  <c r="AK91" i="218"/>
  <c r="AL91" i="218" s="1"/>
  <c r="AK88" i="218"/>
  <c r="AL88" i="218" s="1"/>
  <c r="AK71" i="218"/>
  <c r="AL71" i="218" s="1"/>
  <c r="AK62" i="218"/>
  <c r="AL62" i="218" s="1"/>
  <c r="AK44" i="218"/>
  <c r="AK37" i="218"/>
  <c r="AL37" i="218" s="1"/>
  <c r="AK29" i="218"/>
  <c r="AL29" i="218" s="1"/>
  <c r="AK26" i="218"/>
  <c r="AL26" i="218" s="1"/>
  <c r="AK19" i="218"/>
  <c r="AL19" i="218" s="1"/>
  <c r="AL14" i="218"/>
  <c r="AL107" i="218"/>
  <c r="AK106" i="218"/>
  <c r="AK87" i="218"/>
  <c r="AL87" i="218" s="1"/>
  <c r="AK84" i="218"/>
  <c r="AL84" i="218" s="1"/>
  <c r="AK74" i="218"/>
  <c r="AL74" i="218" s="1"/>
  <c r="AK69" i="218"/>
  <c r="AL69" i="218" s="1"/>
  <c r="AK51" i="218"/>
  <c r="AL51" i="218" s="1"/>
  <c r="AK47" i="218"/>
  <c r="AL47" i="218" s="1"/>
  <c r="AL43" i="218"/>
  <c r="AK35" i="218"/>
  <c r="AL35" i="218" s="1"/>
  <c r="AK28" i="218"/>
  <c r="AL28" i="218" s="1"/>
  <c r="AK17" i="218"/>
  <c r="AL17" i="218" s="1"/>
  <c r="AK11" i="218"/>
  <c r="AL112" i="218"/>
  <c r="AK100" i="218"/>
  <c r="AK82" i="218"/>
  <c r="AL82" i="218" s="1"/>
  <c r="AK73" i="218"/>
  <c r="AL73" i="218" s="1"/>
  <c r="AK68" i="218"/>
  <c r="AL68" i="218" s="1"/>
  <c r="AK45" i="218"/>
  <c r="AK43" i="218"/>
  <c r="AK23" i="218"/>
  <c r="AL23" i="218" s="1"/>
  <c r="AK21" i="218"/>
  <c r="AL21" i="218" s="1"/>
  <c r="AK9" i="218"/>
  <c r="AK50" i="218"/>
  <c r="AL50" i="218" s="1"/>
  <c r="AL115" i="218"/>
  <c r="AL110" i="218"/>
  <c r="AL105" i="218"/>
  <c r="AK94" i="218"/>
  <c r="AL94" i="218" s="1"/>
  <c r="AK64" i="218"/>
  <c r="AL64" i="218" s="1"/>
  <c r="AK41" i="218"/>
  <c r="AL41" i="218" s="1"/>
  <c r="AL12" i="218"/>
  <c r="AK115" i="218"/>
  <c r="AK105" i="218"/>
  <c r="AK76" i="218"/>
  <c r="AL76" i="218" s="1"/>
  <c r="AK95" i="218"/>
  <c r="AL95" i="218" s="1"/>
  <c r="AK83" i="218"/>
  <c r="AL83" i="218" s="1"/>
  <c r="AK60" i="218"/>
  <c r="AL60" i="218" s="1"/>
  <c r="AK53" i="218"/>
  <c r="AL53" i="218" s="1"/>
  <c r="AK46" i="218"/>
  <c r="AK24" i="218"/>
  <c r="AL24" i="218" s="1"/>
  <c r="AL106" i="218"/>
  <c r="AK101" i="218"/>
  <c r="AL101" i="218" s="1"/>
  <c r="AK92" i="218"/>
  <c r="AL92" i="218" s="1"/>
  <c r="AK33" i="218"/>
  <c r="AL33" i="218" s="1"/>
  <c r="AK90" i="218"/>
  <c r="AL90" i="218" s="1"/>
  <c r="AK72" i="218"/>
  <c r="AL72" i="218" s="1"/>
  <c r="AK107" i="218"/>
  <c r="AK104" i="218"/>
  <c r="AL93" i="218"/>
  <c r="AK77" i="218"/>
  <c r="AL77" i="218" s="1"/>
  <c r="AK63" i="218"/>
  <c r="AL63" i="218" s="1"/>
  <c r="AK16" i="218"/>
  <c r="AL16" i="218" s="1"/>
  <c r="AL11" i="218"/>
  <c r="AK114" i="218"/>
  <c r="AL114" i="218" s="1"/>
  <c r="AK97" i="218"/>
  <c r="AL97" i="218" s="1"/>
  <c r="AK93" i="218"/>
  <c r="AK79" i="218"/>
  <c r="AL79" i="218" s="1"/>
  <c r="AK59" i="218"/>
  <c r="AL59" i="218" s="1"/>
  <c r="AK34" i="218"/>
  <c r="AL34" i="218" s="1"/>
  <c r="AK42" i="218"/>
  <c r="AL42" i="218" s="1"/>
  <c r="AK109" i="218"/>
  <c r="AL109" i="218" s="1"/>
  <c r="AK111" i="218"/>
  <c r="AL111" i="218" s="1"/>
  <c r="AK96" i="218"/>
  <c r="AL96" i="218" s="1"/>
  <c r="AK49" i="218"/>
  <c r="AL49" i="218" s="1"/>
  <c r="AK31" i="218"/>
  <c r="AL31" i="218" s="1"/>
  <c r="AZ110" i="218"/>
  <c r="AZ106" i="218"/>
  <c r="BA106" i="218" s="1"/>
  <c r="AZ99" i="218"/>
  <c r="BA99" i="218" s="1"/>
  <c r="AZ81" i="218"/>
  <c r="BA81" i="218" s="1"/>
  <c r="AZ78" i="218"/>
  <c r="BA78" i="218" s="1"/>
  <c r="AZ70" i="218"/>
  <c r="BA70" i="218" s="1"/>
  <c r="AZ62" i="218"/>
  <c r="BA62" i="218" s="1"/>
  <c r="AZ54" i="218"/>
  <c r="BA54" i="218" s="1"/>
  <c r="AZ47" i="218"/>
  <c r="BA47" i="218" s="1"/>
  <c r="AZ44" i="218"/>
  <c r="AZ40" i="218"/>
  <c r="AZ33" i="218"/>
  <c r="BA33" i="218" s="1"/>
  <c r="AZ15" i="218"/>
  <c r="BA15" i="218" s="1"/>
  <c r="AZ12" i="218"/>
  <c r="BA12" i="218" s="1"/>
  <c r="AZ8" i="218"/>
  <c r="BA8" i="218" s="1"/>
  <c r="BA110" i="218"/>
  <c r="AZ103" i="218"/>
  <c r="BA103" i="218" s="1"/>
  <c r="AZ93" i="218"/>
  <c r="AZ89" i="218"/>
  <c r="BA89" i="218" s="1"/>
  <c r="AZ86" i="218"/>
  <c r="AZ51" i="218"/>
  <c r="BA51" i="218" s="1"/>
  <c r="BA44" i="218"/>
  <c r="BA40" i="218"/>
  <c r="AZ30" i="218"/>
  <c r="BA30" i="218" s="1"/>
  <c r="AZ26" i="218"/>
  <c r="BA26" i="218" s="1"/>
  <c r="AZ19" i="218"/>
  <c r="BA19" i="218" s="1"/>
  <c r="AZ112" i="218"/>
  <c r="AZ108" i="218"/>
  <c r="BA108" i="218" s="1"/>
  <c r="AZ98" i="218"/>
  <c r="BA98" i="218" s="1"/>
  <c r="AZ90" i="218"/>
  <c r="BA90" i="218" s="1"/>
  <c r="BA86" i="218"/>
  <c r="AZ76" i="218"/>
  <c r="BA76" i="218" s="1"/>
  <c r="AZ66" i="218"/>
  <c r="BA66" i="218" s="1"/>
  <c r="AZ61" i="218"/>
  <c r="BA61" i="218" s="1"/>
  <c r="AZ56" i="218"/>
  <c r="AZ43" i="218"/>
  <c r="BA43" i="218" s="1"/>
  <c r="AZ25" i="218"/>
  <c r="BA25" i="218" s="1"/>
  <c r="AZ107" i="218"/>
  <c r="BA107" i="218" s="1"/>
  <c r="AZ102" i="218"/>
  <c r="BA102" i="218" s="1"/>
  <c r="AZ75" i="218"/>
  <c r="BA75" i="218" s="1"/>
  <c r="AZ60" i="218"/>
  <c r="BA60" i="218" s="1"/>
  <c r="AZ42" i="218"/>
  <c r="BA42" i="218" s="1"/>
  <c r="AZ29" i="218"/>
  <c r="BA29" i="218" s="1"/>
  <c r="AZ11" i="218"/>
  <c r="BA11" i="218" s="1"/>
  <c r="AZ72" i="218"/>
  <c r="BA72" i="218" s="1"/>
  <c r="AZ65" i="218"/>
  <c r="BA65" i="218" s="1"/>
  <c r="AZ59" i="218"/>
  <c r="BA59" i="218" s="1"/>
  <c r="AZ21" i="218"/>
  <c r="BA21" i="218" s="1"/>
  <c r="AZ111" i="218"/>
  <c r="BA111" i="218" s="1"/>
  <c r="AZ105" i="218"/>
  <c r="BA105" i="218" s="1"/>
  <c r="BA88" i="218"/>
  <c r="AZ83" i="218"/>
  <c r="BA83" i="218" s="1"/>
  <c r="AZ48" i="218"/>
  <c r="BA48" i="218" s="1"/>
  <c r="AZ37" i="218"/>
  <c r="BA37" i="218" s="1"/>
  <c r="AZ20" i="218"/>
  <c r="BA20" i="218" s="1"/>
  <c r="AZ14" i="218"/>
  <c r="BA14" i="218" s="1"/>
  <c r="AZ9" i="218"/>
  <c r="BA9" i="218" s="1"/>
  <c r="AZ100" i="218"/>
  <c r="BA100" i="218" s="1"/>
  <c r="AZ94" i="218"/>
  <c r="BA94" i="218" s="1"/>
  <c r="AZ88" i="218"/>
  <c r="AZ77" i="218"/>
  <c r="BA77" i="218" s="1"/>
  <c r="AZ71" i="218"/>
  <c r="BA71" i="218" s="1"/>
  <c r="AZ64" i="218"/>
  <c r="BA64" i="218" s="1"/>
  <c r="AZ58" i="218"/>
  <c r="BA58" i="218" s="1"/>
  <c r="AZ53" i="218"/>
  <c r="BA53" i="218" s="1"/>
  <c r="AZ31" i="218"/>
  <c r="BA31" i="218" s="1"/>
  <c r="AZ96" i="218"/>
  <c r="BA96" i="218" s="1"/>
  <c r="AZ91" i="218"/>
  <c r="BA91" i="218" s="1"/>
  <c r="AZ85" i="218"/>
  <c r="BA85" i="218" s="1"/>
  <c r="AZ79" i="218"/>
  <c r="BA79" i="218" s="1"/>
  <c r="AZ67" i="218"/>
  <c r="BA67" i="218" s="1"/>
  <c r="AZ49" i="218"/>
  <c r="BA49" i="218" s="1"/>
  <c r="BA32" i="218"/>
  <c r="AZ22" i="218"/>
  <c r="AZ16" i="218"/>
  <c r="BA16" i="218" s="1"/>
  <c r="AZ10" i="218"/>
  <c r="BA10" i="218" s="1"/>
  <c r="BA112" i="218"/>
  <c r="BA93" i="218"/>
  <c r="AZ84" i="218"/>
  <c r="BA84" i="218" s="1"/>
  <c r="AZ74" i="218"/>
  <c r="BA74" i="218" s="1"/>
  <c r="AZ27" i="218"/>
  <c r="BA27" i="218" s="1"/>
  <c r="AZ17" i="218"/>
  <c r="BA17" i="218" s="1"/>
  <c r="AZ82" i="218"/>
  <c r="BA82" i="218" s="1"/>
  <c r="AZ73" i="218"/>
  <c r="BA73" i="218" s="1"/>
  <c r="AZ63" i="218"/>
  <c r="BA63" i="218" s="1"/>
  <c r="AZ45" i="218"/>
  <c r="BA45" i="218" s="1"/>
  <c r="AZ35" i="218"/>
  <c r="BA35" i="218" s="1"/>
  <c r="AZ24" i="218"/>
  <c r="BA24" i="218" s="1"/>
  <c r="AZ101" i="218"/>
  <c r="BA101" i="218" s="1"/>
  <c r="AZ92" i="218"/>
  <c r="BA92" i="218" s="1"/>
  <c r="AZ52" i="218"/>
  <c r="BA52" i="218" s="1"/>
  <c r="AZ34" i="218"/>
  <c r="BA34" i="218" s="1"/>
  <c r="AZ109" i="218"/>
  <c r="BA109" i="218" s="1"/>
  <c r="AZ50" i="218"/>
  <c r="BA50" i="218" s="1"/>
  <c r="AZ41" i="218"/>
  <c r="BA41" i="218" s="1"/>
  <c r="AZ80" i="218"/>
  <c r="BA80" i="218" s="1"/>
  <c r="AZ69" i="218"/>
  <c r="BA69" i="218" s="1"/>
  <c r="AZ32" i="218"/>
  <c r="AZ23" i="218"/>
  <c r="BA23" i="218" s="1"/>
  <c r="AZ97" i="218"/>
  <c r="BA97" i="218" s="1"/>
  <c r="AZ57" i="218"/>
  <c r="BA57" i="218" s="1"/>
  <c r="BA22" i="218"/>
  <c r="AZ13" i="218"/>
  <c r="BA13" i="218" s="1"/>
  <c r="AZ115" i="218"/>
  <c r="BA115" i="218" s="1"/>
  <c r="AZ68" i="218"/>
  <c r="BA68" i="218" s="1"/>
  <c r="AZ114" i="218"/>
  <c r="BA114" i="218" s="1"/>
  <c r="AZ104" i="218"/>
  <c r="AZ95" i="218"/>
  <c r="BA95" i="218" s="1"/>
  <c r="AZ46" i="218"/>
  <c r="AZ38" i="218"/>
  <c r="BA38" i="218" s="1"/>
  <c r="AZ113" i="218"/>
  <c r="BA113" i="218" s="1"/>
  <c r="AZ55" i="218"/>
  <c r="BA55" i="218" s="1"/>
  <c r="AZ36" i="218"/>
  <c r="BA36" i="218" s="1"/>
  <c r="AZ28" i="218"/>
  <c r="BA28" i="218" s="1"/>
  <c r="AZ18" i="218"/>
  <c r="BA18" i="218" s="1"/>
  <c r="BA104" i="218"/>
  <c r="AZ87" i="218"/>
  <c r="BA87" i="218" s="1"/>
  <c r="BA56" i="218"/>
  <c r="BA46" i="218"/>
  <c r="AZ39" i="218"/>
  <c r="BA39" i="218" s="1"/>
  <c r="AN10" i="220"/>
  <c r="AO10" i="220" s="1"/>
  <c r="AN12" i="220"/>
  <c r="AO12" i="220" s="1"/>
  <c r="AN25" i="220"/>
  <c r="AO25" i="220" s="1"/>
  <c r="AN28" i="220"/>
  <c r="AO28" i="220" s="1"/>
  <c r="AN30" i="220"/>
  <c r="AN45" i="220"/>
  <c r="AO45" i="220" s="1"/>
  <c r="AN56" i="220"/>
  <c r="AO56" i="220" s="1"/>
  <c r="AO77" i="220"/>
  <c r="AN79" i="220"/>
  <c r="AO79" i="220" s="1"/>
  <c r="AN93" i="220"/>
  <c r="AO93" i="220" s="1"/>
  <c r="AN103" i="220"/>
  <c r="AN8" i="220"/>
  <c r="AO8" i="220" s="1"/>
  <c r="AN14" i="220"/>
  <c r="AO14" i="220" s="1"/>
  <c r="AN15" i="220"/>
  <c r="AO15" i="220" s="1"/>
  <c r="AN17" i="220"/>
  <c r="AO17" i="220" s="1"/>
  <c r="AN19" i="220"/>
  <c r="AO19" i="220" s="1"/>
  <c r="AN21" i="220"/>
  <c r="AO21" i="220" s="1"/>
  <c r="AN23" i="220"/>
  <c r="AO23" i="220" s="1"/>
  <c r="AN61" i="220"/>
  <c r="AO61" i="220" s="1"/>
  <c r="AN62" i="220"/>
  <c r="AO62" i="220" s="1"/>
  <c r="AN67" i="220"/>
  <c r="AO67" i="220" s="1"/>
  <c r="AN77" i="220"/>
  <c r="AN83" i="220"/>
  <c r="AO83" i="220" s="1"/>
  <c r="AN85" i="220"/>
  <c r="AO85" i="220" s="1"/>
  <c r="AN86" i="220"/>
  <c r="AO86" i="220" s="1"/>
  <c r="AN13" i="220"/>
  <c r="AO13" i="220" s="1"/>
  <c r="AN36" i="220"/>
  <c r="AO36" i="220" s="1"/>
  <c r="AN40" i="220"/>
  <c r="AO40" i="220" s="1"/>
  <c r="AO51" i="220"/>
  <c r="AN64" i="220"/>
  <c r="AO64" i="220" s="1"/>
  <c r="AN69" i="220"/>
  <c r="AN75" i="220"/>
  <c r="AO75" i="220" s="1"/>
  <c r="AN82" i="220"/>
  <c r="AO82" i="220" s="1"/>
  <c r="AN89" i="220"/>
  <c r="AO89" i="220" s="1"/>
  <c r="AN104" i="220"/>
  <c r="AO104" i="220" s="1"/>
  <c r="AN32" i="220"/>
  <c r="AO32" i="220" s="1"/>
  <c r="AN39" i="220"/>
  <c r="AO39" i="220" s="1"/>
  <c r="AN46" i="220"/>
  <c r="AO46" i="220" s="1"/>
  <c r="AN59" i="220"/>
  <c r="AO59" i="220" s="1"/>
  <c r="AO69" i="220"/>
  <c r="AN71" i="220"/>
  <c r="AO71" i="220" s="1"/>
  <c r="AN73" i="220"/>
  <c r="AO73" i="220" s="1"/>
  <c r="AN80" i="220"/>
  <c r="AO80" i="220" s="1"/>
  <c r="AN96" i="220"/>
  <c r="AO96" i="220" s="1"/>
  <c r="AN98" i="220"/>
  <c r="AO98" i="220" s="1"/>
  <c r="AN100" i="220"/>
  <c r="AO100" i="220" s="1"/>
  <c r="AN102" i="220"/>
  <c r="AO102" i="220" s="1"/>
  <c r="AN9" i="220"/>
  <c r="AO9" i="220" s="1"/>
  <c r="AN22" i="220"/>
  <c r="AN27" i="220"/>
  <c r="AO27" i="220" s="1"/>
  <c r="AO30" i="220"/>
  <c r="AN41" i="220"/>
  <c r="AO41" i="220" s="1"/>
  <c r="AN49" i="220"/>
  <c r="AN54" i="220"/>
  <c r="AO54" i="220" s="1"/>
  <c r="AN57" i="220"/>
  <c r="AO57" i="220" s="1"/>
  <c r="AN92" i="220"/>
  <c r="AO92" i="220" s="1"/>
  <c r="AN38" i="220"/>
  <c r="AO38" i="220" s="1"/>
  <c r="AN43" i="220"/>
  <c r="AO43" i="220" s="1"/>
  <c r="AN66" i="220"/>
  <c r="AO66" i="220" s="1"/>
  <c r="AN88" i="220"/>
  <c r="AO88" i="220" s="1"/>
  <c r="AN99" i="220"/>
  <c r="AO99" i="220" s="1"/>
  <c r="AN18" i="220"/>
  <c r="AO18" i="220" s="1"/>
  <c r="AN20" i="220"/>
  <c r="AO20" i="220" s="1"/>
  <c r="AN24" i="220"/>
  <c r="AO24" i="220" s="1"/>
  <c r="AN29" i="220"/>
  <c r="AO29" i="220" s="1"/>
  <c r="AN31" i="220"/>
  <c r="AO31" i="220" s="1"/>
  <c r="AN34" i="220"/>
  <c r="AO34" i="220" s="1"/>
  <c r="AN48" i="220"/>
  <c r="AO48" i="220" s="1"/>
  <c r="AN51" i="220"/>
  <c r="AN84" i="220"/>
  <c r="AO84" i="220" s="1"/>
  <c r="AN58" i="220"/>
  <c r="AO58" i="220" s="1"/>
  <c r="AN65" i="220"/>
  <c r="AO65" i="220" s="1"/>
  <c r="AN101" i="220"/>
  <c r="AO101" i="220" s="1"/>
  <c r="AO22" i="220"/>
  <c r="AN76" i="220"/>
  <c r="AO76" i="220" s="1"/>
  <c r="AN78" i="220"/>
  <c r="AO78" i="220" s="1"/>
  <c r="AN81" i="220"/>
  <c r="AO81" i="220" s="1"/>
  <c r="AO68" i="220"/>
  <c r="AN87" i="220"/>
  <c r="AO87" i="220" s="1"/>
  <c r="AN35" i="220"/>
  <c r="AO35" i="220" s="1"/>
  <c r="AN44" i="220"/>
  <c r="AO44" i="220" s="1"/>
  <c r="AN63" i="220"/>
  <c r="AO63" i="220" s="1"/>
  <c r="AN91" i="220"/>
  <c r="AO91" i="220" s="1"/>
  <c r="AN50" i="220"/>
  <c r="AO50" i="220" s="1"/>
  <c r="AN55" i="220"/>
  <c r="AO55" i="220" s="1"/>
  <c r="AN11" i="220"/>
  <c r="AO11" i="220" s="1"/>
  <c r="AN47" i="220"/>
  <c r="AO47" i="220" s="1"/>
  <c r="AN60" i="220"/>
  <c r="AN74" i="220"/>
  <c r="AO74" i="220" s="1"/>
  <c r="AN90" i="220"/>
  <c r="AO90" i="220" s="1"/>
  <c r="AN95" i="220"/>
  <c r="AO95" i="220" s="1"/>
  <c r="AN42" i="220"/>
  <c r="AO42" i="220" s="1"/>
  <c r="AO49" i="220"/>
  <c r="AO60" i="220"/>
  <c r="AN68" i="220"/>
  <c r="AN72" i="220"/>
  <c r="AO72" i="220" s="1"/>
  <c r="AN16" i="220"/>
  <c r="AN94" i="220"/>
  <c r="AO103" i="220"/>
  <c r="AO16" i="220"/>
  <c r="AN37" i="220"/>
  <c r="AO37" i="220" s="1"/>
  <c r="AN52" i="220"/>
  <c r="AO52" i="220" s="1"/>
  <c r="AN53" i="220"/>
  <c r="AO53" i="220" s="1"/>
  <c r="AO94" i="220"/>
  <c r="AN26" i="220"/>
  <c r="AO26" i="220" s="1"/>
  <c r="AN33" i="220"/>
  <c r="AO33" i="220" s="1"/>
  <c r="AN97" i="220"/>
  <c r="AO97" i="220" s="1"/>
  <c r="AN70" i="220"/>
  <c r="AO70" i="220" s="1"/>
  <c r="AI86" i="221"/>
  <c r="AH67" i="221"/>
  <c r="AI67" i="221" s="1"/>
  <c r="AH66" i="221"/>
  <c r="AI66" i="221" s="1"/>
  <c r="AH65" i="221"/>
  <c r="AI65" i="221" s="1"/>
  <c r="AH64" i="221"/>
  <c r="AI64" i="221" s="1"/>
  <c r="AH63" i="221"/>
  <c r="AI63" i="221" s="1"/>
  <c r="AH62" i="221"/>
  <c r="AI62" i="221" s="1"/>
  <c r="AH61" i="221"/>
  <c r="AI61" i="221" s="1"/>
  <c r="AH48" i="221"/>
  <c r="AI48" i="221" s="1"/>
  <c r="AH36" i="221"/>
  <c r="AI36" i="221" s="1"/>
  <c r="AH33" i="221"/>
  <c r="AI33" i="221" s="1"/>
  <c r="AH87" i="221"/>
  <c r="AI87" i="221" s="1"/>
  <c r="AH86" i="221"/>
  <c r="AH85" i="221"/>
  <c r="AI85" i="221" s="1"/>
  <c r="AH84" i="221"/>
  <c r="AI84" i="221" s="1"/>
  <c r="AH68" i="221"/>
  <c r="AI68" i="221" s="1"/>
  <c r="AH60" i="221"/>
  <c r="AI60" i="221" s="1"/>
  <c r="AH49" i="221"/>
  <c r="AI49" i="221" s="1"/>
  <c r="AH37" i="221"/>
  <c r="AI37" i="221" s="1"/>
  <c r="AH35" i="221"/>
  <c r="AI35" i="221" s="1"/>
  <c r="AH34" i="221"/>
  <c r="AI34" i="221" s="1"/>
  <c r="AH88" i="221"/>
  <c r="AI88" i="221" s="1"/>
  <c r="AH83" i="221"/>
  <c r="AI83" i="221" s="1"/>
  <c r="AH82" i="221"/>
  <c r="AI82" i="221" s="1"/>
  <c r="AH80" i="221"/>
  <c r="AI80" i="221" s="1"/>
  <c r="AH69" i="221"/>
  <c r="AI69" i="221" s="1"/>
  <c r="AH98" i="221"/>
  <c r="AI98" i="221" s="1"/>
  <c r="AH89" i="221"/>
  <c r="AI89" i="221" s="1"/>
  <c r="AH81" i="221"/>
  <c r="AI81" i="221" s="1"/>
  <c r="AH79" i="221"/>
  <c r="AI79" i="221" s="1"/>
  <c r="AH78" i="221"/>
  <c r="AI78" i="221" s="1"/>
  <c r="AH47" i="221"/>
  <c r="AI47" i="221" s="1"/>
  <c r="AH32" i="221"/>
  <c r="AI32" i="221" s="1"/>
  <c r="AH31" i="221"/>
  <c r="AI31" i="221" s="1"/>
  <c r="AH97" i="221"/>
  <c r="AI97" i="221" s="1"/>
  <c r="AH95" i="221"/>
  <c r="AI95" i="221" s="1"/>
  <c r="AH93" i="221"/>
  <c r="AI93" i="221" s="1"/>
  <c r="AI75" i="221"/>
  <c r="AH70" i="221"/>
  <c r="AI70" i="221" s="1"/>
  <c r="AH58" i="221"/>
  <c r="AI58" i="221" s="1"/>
  <c r="AH75" i="221"/>
  <c r="AH55" i="221"/>
  <c r="AI55" i="221" s="1"/>
  <c r="AH44" i="221"/>
  <c r="AI44" i="221" s="1"/>
  <c r="AH38" i="221"/>
  <c r="AI38" i="221" s="1"/>
  <c r="AH30" i="221"/>
  <c r="AI30" i="221" s="1"/>
  <c r="AH25" i="221"/>
  <c r="AI25" i="221" s="1"/>
  <c r="AH20" i="221"/>
  <c r="AI20" i="221" s="1"/>
  <c r="AH15" i="221"/>
  <c r="AI15" i="221" s="1"/>
  <c r="AH10" i="221"/>
  <c r="AI10" i="221" s="1"/>
  <c r="AH91" i="221"/>
  <c r="AI91" i="221" s="1"/>
  <c r="AI73" i="221"/>
  <c r="AH59" i="221"/>
  <c r="AI59" i="221" s="1"/>
  <c r="AH52" i="221"/>
  <c r="AI52" i="221" s="1"/>
  <c r="AH41" i="221"/>
  <c r="AI41" i="221" s="1"/>
  <c r="AH77" i="221"/>
  <c r="AH43" i="221"/>
  <c r="AI43" i="221" s="1"/>
  <c r="AH8" i="221"/>
  <c r="AI8" i="221" s="1"/>
  <c r="AH72" i="221"/>
  <c r="AI72" i="221" s="1"/>
  <c r="AH51" i="221"/>
  <c r="AI51" i="221" s="1"/>
  <c r="AH40" i="221"/>
  <c r="AI40" i="221" s="1"/>
  <c r="AH29" i="221"/>
  <c r="AI29" i="221" s="1"/>
  <c r="AH24" i="221"/>
  <c r="AI24" i="221" s="1"/>
  <c r="AH19" i="221"/>
  <c r="AI19" i="221" s="1"/>
  <c r="AH14" i="221"/>
  <c r="AI14" i="221" s="1"/>
  <c r="AH9" i="221"/>
  <c r="AI9" i="221" s="1"/>
  <c r="AH94" i="221"/>
  <c r="AI94" i="221" s="1"/>
  <c r="AH46" i="221"/>
  <c r="AI46" i="221" s="1"/>
  <c r="AH42" i="221"/>
  <c r="AI42" i="221" s="1"/>
  <c r="AH28" i="221"/>
  <c r="AH26" i="221"/>
  <c r="AI26" i="221" s="1"/>
  <c r="AH12" i="221"/>
  <c r="AI12" i="221" s="1"/>
  <c r="AH71" i="221"/>
  <c r="AI71" i="221" s="1"/>
  <c r="AI17" i="221"/>
  <c r="AH96" i="221"/>
  <c r="AI96" i="221" s="1"/>
  <c r="AH73" i="221"/>
  <c r="AH17" i="221"/>
  <c r="AI77" i="221"/>
  <c r="AH39" i="221"/>
  <c r="AI39" i="221" s="1"/>
  <c r="AH57" i="221"/>
  <c r="AI57" i="221" s="1"/>
  <c r="AH45" i="221"/>
  <c r="AI45" i="221" s="1"/>
  <c r="AH22" i="221"/>
  <c r="AI22" i="221" s="1"/>
  <c r="AH13" i="221"/>
  <c r="AI13" i="221" s="1"/>
  <c r="AH11" i="221"/>
  <c r="AI11" i="221" s="1"/>
  <c r="AH53" i="221"/>
  <c r="AI53" i="221" s="1"/>
  <c r="AH27" i="221"/>
  <c r="AI27" i="221" s="1"/>
  <c r="AH18" i="221"/>
  <c r="AI18" i="221" s="1"/>
  <c r="AH16" i="221"/>
  <c r="AI16" i="221" s="1"/>
  <c r="AH90" i="221"/>
  <c r="AI90" i="221" s="1"/>
  <c r="AI23" i="221"/>
  <c r="AH74" i="221"/>
  <c r="AI74" i="221" s="1"/>
  <c r="AH50" i="221"/>
  <c r="AI50" i="221" s="1"/>
  <c r="AH23" i="221"/>
  <c r="AH21" i="221"/>
  <c r="AI21" i="221" s="1"/>
  <c r="AH92" i="221"/>
  <c r="AI92" i="221" s="1"/>
  <c r="AH54" i="221"/>
  <c r="AI54" i="221" s="1"/>
  <c r="AI28" i="221"/>
  <c r="AH56" i="221"/>
  <c r="AI56" i="221" s="1"/>
  <c r="AH76" i="221"/>
  <c r="AI76" i="221" s="1"/>
  <c r="AW98" i="221"/>
  <c r="AX98" i="221" s="1"/>
  <c r="AW94" i="221"/>
  <c r="AW90" i="221"/>
  <c r="AX90" i="221" s="1"/>
  <c r="AW86" i="221"/>
  <c r="AW82" i="221"/>
  <c r="AX82" i="221" s="1"/>
  <c r="AW67" i="221"/>
  <c r="AX67" i="221" s="1"/>
  <c r="AW56" i="221"/>
  <c r="AW53" i="221"/>
  <c r="AX53" i="221" s="1"/>
  <c r="AW49" i="221"/>
  <c r="AW37" i="221"/>
  <c r="AX37" i="221" s="1"/>
  <c r="AW33" i="221"/>
  <c r="AX33" i="221" s="1"/>
  <c r="AW21" i="221"/>
  <c r="AX21" i="221" s="1"/>
  <c r="AW11" i="221"/>
  <c r="AX11" i="221" s="1"/>
  <c r="AW78" i="221"/>
  <c r="AX78" i="221" s="1"/>
  <c r="AW74" i="221"/>
  <c r="AX74" i="221" s="1"/>
  <c r="AW63" i="221"/>
  <c r="AX63" i="221" s="1"/>
  <c r="AW60" i="221"/>
  <c r="AX60" i="221" s="1"/>
  <c r="AW46" i="221"/>
  <c r="AX46" i="221" s="1"/>
  <c r="AW30" i="221"/>
  <c r="AX30" i="221" s="1"/>
  <c r="AW17" i="221"/>
  <c r="AX17" i="221" s="1"/>
  <c r="AW97" i="221"/>
  <c r="AX97" i="221" s="1"/>
  <c r="AW89" i="221"/>
  <c r="AX89" i="221" s="1"/>
  <c r="AW81" i="221"/>
  <c r="AX81" i="221" s="1"/>
  <c r="AW70" i="221"/>
  <c r="AX70" i="221" s="1"/>
  <c r="AW66" i="221"/>
  <c r="AX66" i="221" s="1"/>
  <c r="AW42" i="221"/>
  <c r="AX42" i="221" s="1"/>
  <c r="AX32" i="221"/>
  <c r="AW26" i="221"/>
  <c r="AX26" i="221" s="1"/>
  <c r="AW14" i="221"/>
  <c r="AX14" i="221" s="1"/>
  <c r="AW10" i="221"/>
  <c r="AX10" i="221" s="1"/>
  <c r="AW93" i="221"/>
  <c r="AX93" i="221" s="1"/>
  <c r="AW85" i="221"/>
  <c r="AX85" i="221" s="1"/>
  <c r="AW59" i="221"/>
  <c r="AX59" i="221" s="1"/>
  <c r="AW55" i="221"/>
  <c r="AX55" i="221" s="1"/>
  <c r="AW52" i="221"/>
  <c r="AX52" i="221" s="1"/>
  <c r="AW48" i="221"/>
  <c r="AX48" i="221" s="1"/>
  <c r="AW39" i="221"/>
  <c r="AX39" i="221" s="1"/>
  <c r="AW36" i="221"/>
  <c r="AX36" i="221" s="1"/>
  <c r="AW32" i="221"/>
  <c r="AW23" i="221"/>
  <c r="AX23" i="221" s="1"/>
  <c r="AW20" i="221"/>
  <c r="AX20" i="221" s="1"/>
  <c r="AW96" i="221"/>
  <c r="AX96" i="221" s="1"/>
  <c r="AW88" i="221"/>
  <c r="AX88" i="221" s="1"/>
  <c r="AW80" i="221"/>
  <c r="AX80" i="221" s="1"/>
  <c r="AW77" i="221"/>
  <c r="AX77" i="221" s="1"/>
  <c r="AW73" i="221"/>
  <c r="AX73" i="221" s="1"/>
  <c r="AW92" i="221"/>
  <c r="AX92" i="221" s="1"/>
  <c r="AX87" i="221"/>
  <c r="AW84" i="221"/>
  <c r="AX84" i="221" s="1"/>
  <c r="AW72" i="221"/>
  <c r="AX72" i="221" s="1"/>
  <c r="AX94" i="221"/>
  <c r="AX86" i="221"/>
  <c r="AW75" i="221"/>
  <c r="AX75" i="221" s="1"/>
  <c r="AW71" i="221"/>
  <c r="AX71" i="221" s="1"/>
  <c r="AX56" i="221"/>
  <c r="AX49" i="221"/>
  <c r="AW43" i="221"/>
  <c r="AX43" i="221" s="1"/>
  <c r="AW40" i="221"/>
  <c r="AX40" i="221" s="1"/>
  <c r="AW27" i="221"/>
  <c r="AX27" i="221" s="1"/>
  <c r="AW24" i="221"/>
  <c r="AX24" i="221" s="1"/>
  <c r="AW76" i="221"/>
  <c r="AX76" i="221" s="1"/>
  <c r="AW44" i="221"/>
  <c r="AX44" i="221" s="1"/>
  <c r="AW28" i="221"/>
  <c r="AX28" i="221" s="1"/>
  <c r="AW87" i="221"/>
  <c r="AW62" i="221"/>
  <c r="AX62" i="221" s="1"/>
  <c r="AW51" i="221"/>
  <c r="AX51" i="221" s="1"/>
  <c r="AW35" i="221"/>
  <c r="AX35" i="221" s="1"/>
  <c r="AW19" i="221"/>
  <c r="AX19" i="221" s="1"/>
  <c r="AW12" i="221"/>
  <c r="AX12" i="221" s="1"/>
  <c r="AW50" i="221"/>
  <c r="AX50" i="221" s="1"/>
  <c r="AW34" i="221"/>
  <c r="AX34" i="221" s="1"/>
  <c r="AW9" i="221"/>
  <c r="AX9" i="221" s="1"/>
  <c r="AW79" i="221"/>
  <c r="AX79" i="221" s="1"/>
  <c r="AW65" i="221"/>
  <c r="AX65" i="221" s="1"/>
  <c r="AW54" i="221"/>
  <c r="AX54" i="221" s="1"/>
  <c r="AW45" i="221"/>
  <c r="AX45" i="221" s="1"/>
  <c r="AW38" i="221"/>
  <c r="AX38" i="221" s="1"/>
  <c r="AW29" i="221"/>
  <c r="AX29" i="221" s="1"/>
  <c r="AW22" i="221"/>
  <c r="AX22" i="221" s="1"/>
  <c r="AW91" i="221"/>
  <c r="AX91" i="221" s="1"/>
  <c r="AW64" i="221"/>
  <c r="AX64" i="221" s="1"/>
  <c r="AW13" i="221"/>
  <c r="AX13" i="221" s="1"/>
  <c r="AW47" i="221"/>
  <c r="AX47" i="221" s="1"/>
  <c r="AW31" i="221"/>
  <c r="AX31" i="221" s="1"/>
  <c r="AW68" i="221"/>
  <c r="AX68" i="221" s="1"/>
  <c r="AW15" i="221"/>
  <c r="AX15" i="221" s="1"/>
  <c r="AW61" i="221"/>
  <c r="AX61" i="221" s="1"/>
  <c r="AW41" i="221"/>
  <c r="AX41" i="221" s="1"/>
  <c r="AW25" i="221"/>
  <c r="AX25" i="221" s="1"/>
  <c r="AW58" i="221"/>
  <c r="AX58" i="221" s="1"/>
  <c r="AW8" i="221"/>
  <c r="AX8" i="221" s="1"/>
  <c r="AW83" i="221"/>
  <c r="AX83" i="221" s="1"/>
  <c r="AW57" i="221"/>
  <c r="AX57" i="221" s="1"/>
  <c r="AW18" i="221"/>
  <c r="AX18" i="221" s="1"/>
  <c r="AW16" i="221"/>
  <c r="AX16" i="221" s="1"/>
  <c r="AW95" i="221"/>
  <c r="AX95" i="221" s="1"/>
  <c r="AW69" i="221"/>
  <c r="AX69" i="221" s="1"/>
  <c r="AQ89" i="222"/>
  <c r="AR89" i="222" s="1"/>
  <c r="AQ82" i="222"/>
  <c r="AR82" i="222" s="1"/>
  <c r="AQ72" i="222"/>
  <c r="AR72" i="222" s="1"/>
  <c r="AQ71" i="222"/>
  <c r="AR71" i="222" s="1"/>
  <c r="AQ70" i="222"/>
  <c r="AR70" i="222" s="1"/>
  <c r="AQ69" i="222"/>
  <c r="AR69" i="222" s="1"/>
  <c r="AQ11" i="222"/>
  <c r="AR11" i="222" s="1"/>
  <c r="AQ95" i="222"/>
  <c r="AR95" i="222" s="1"/>
  <c r="AQ90" i="222"/>
  <c r="AR90" i="222" s="1"/>
  <c r="AQ73" i="222"/>
  <c r="AR73" i="222" s="1"/>
  <c r="AR56" i="222"/>
  <c r="AQ10" i="222"/>
  <c r="AR10" i="222" s="1"/>
  <c r="AQ83" i="222"/>
  <c r="AR83" i="222" s="1"/>
  <c r="AQ74" i="222"/>
  <c r="AR74" i="222" s="1"/>
  <c r="AQ58" i="222"/>
  <c r="AR58" i="222" s="1"/>
  <c r="AQ57" i="222"/>
  <c r="AR57" i="222" s="1"/>
  <c r="AQ56" i="222"/>
  <c r="AR55" i="222"/>
  <c r="AQ9" i="222"/>
  <c r="AR9" i="222" s="1"/>
  <c r="AQ94" i="222"/>
  <c r="AR94" i="222" s="1"/>
  <c r="AQ88" i="222"/>
  <c r="AQ81" i="222"/>
  <c r="AR81" i="222" s="1"/>
  <c r="AQ68" i="222"/>
  <c r="AR68" i="222" s="1"/>
  <c r="AQ67" i="222"/>
  <c r="AR67" i="222" s="1"/>
  <c r="AQ59" i="222"/>
  <c r="AR59" i="222" s="1"/>
  <c r="AQ55" i="222"/>
  <c r="AQ48" i="222"/>
  <c r="AR48" i="222" s="1"/>
  <c r="AQ39" i="222"/>
  <c r="AR39" i="222" s="1"/>
  <c r="AQ33" i="222"/>
  <c r="AR33" i="222" s="1"/>
  <c r="AQ23" i="222"/>
  <c r="AR23" i="222" s="1"/>
  <c r="AQ97" i="222"/>
  <c r="AR97" i="222" s="1"/>
  <c r="AQ92" i="222"/>
  <c r="AR92" i="222" s="1"/>
  <c r="AQ87" i="222"/>
  <c r="AR87" i="222" s="1"/>
  <c r="AQ84" i="222"/>
  <c r="AR84" i="222" s="1"/>
  <c r="AQ79" i="222"/>
  <c r="AR79" i="222" s="1"/>
  <c r="AQ76" i="222"/>
  <c r="AR76" i="222" s="1"/>
  <c r="AQ62" i="222"/>
  <c r="AR62" i="222" s="1"/>
  <c r="AR49" i="222"/>
  <c r="AQ44" i="222"/>
  <c r="AR44" i="222" s="1"/>
  <c r="AQ34" i="222"/>
  <c r="AR34" i="222" s="1"/>
  <c r="AQ24" i="222"/>
  <c r="AR24" i="222" s="1"/>
  <c r="AQ13" i="222"/>
  <c r="AR13" i="222" s="1"/>
  <c r="AR98" i="222"/>
  <c r="AQ65" i="222"/>
  <c r="AR65" i="222" s="1"/>
  <c r="AQ60" i="222"/>
  <c r="AR60" i="222" s="1"/>
  <c r="AQ49" i="222"/>
  <c r="AQ40" i="222"/>
  <c r="AR40" i="222" s="1"/>
  <c r="AQ35" i="222"/>
  <c r="AR35" i="222" s="1"/>
  <c r="AQ25" i="222"/>
  <c r="AR25" i="222" s="1"/>
  <c r="AR16" i="222"/>
  <c r="AQ75" i="222"/>
  <c r="AR75" i="222" s="1"/>
  <c r="AQ47" i="222"/>
  <c r="AR47" i="222" s="1"/>
  <c r="AQ32" i="222"/>
  <c r="AR32" i="222" s="1"/>
  <c r="AQ22" i="222"/>
  <c r="AR22" i="222" s="1"/>
  <c r="AQ15" i="222"/>
  <c r="AR15" i="222" s="1"/>
  <c r="AR85" i="222"/>
  <c r="AQ77" i="222"/>
  <c r="AR77" i="222" s="1"/>
  <c r="AQ61" i="222"/>
  <c r="AR61" i="222" s="1"/>
  <c r="AQ37" i="222"/>
  <c r="AR37" i="222" s="1"/>
  <c r="AQ96" i="222"/>
  <c r="AR96" i="222" s="1"/>
  <c r="AQ85" i="222"/>
  <c r="AQ63" i="222"/>
  <c r="AR63" i="222" s="1"/>
  <c r="AQ54" i="222"/>
  <c r="AR54" i="222" s="1"/>
  <c r="AQ46" i="222"/>
  <c r="AR46" i="222" s="1"/>
  <c r="AR42" i="222"/>
  <c r="AQ8" i="222"/>
  <c r="AR8" i="222" s="1"/>
  <c r="AQ52" i="222"/>
  <c r="AR52" i="222" s="1"/>
  <c r="AQ42" i="222"/>
  <c r="AQ31" i="222"/>
  <c r="AR31" i="222" s="1"/>
  <c r="AQ29" i="222"/>
  <c r="AR29" i="222" s="1"/>
  <c r="AQ17" i="222"/>
  <c r="AR17" i="222" s="1"/>
  <c r="AQ93" i="222"/>
  <c r="AR93" i="222" s="1"/>
  <c r="AQ91" i="222"/>
  <c r="AR91" i="222" s="1"/>
  <c r="AQ86" i="222"/>
  <c r="AR86" i="222" s="1"/>
  <c r="AQ78" i="222"/>
  <c r="AR78" i="222" s="1"/>
  <c r="AQ53" i="222"/>
  <c r="AR53" i="222" s="1"/>
  <c r="AR88" i="222"/>
  <c r="AQ80" i="222"/>
  <c r="AR80" i="222" s="1"/>
  <c r="AQ50" i="222"/>
  <c r="AQ43" i="222"/>
  <c r="AR43" i="222" s="1"/>
  <c r="AQ36" i="222"/>
  <c r="AR36" i="222" s="1"/>
  <c r="AQ30" i="222"/>
  <c r="AR30" i="222" s="1"/>
  <c r="AQ98" i="222"/>
  <c r="AQ51" i="222"/>
  <c r="AR51" i="222" s="1"/>
  <c r="AQ64" i="222"/>
  <c r="AR64" i="222" s="1"/>
  <c r="AR50" i="222"/>
  <c r="AQ28" i="222"/>
  <c r="AR28" i="222" s="1"/>
  <c r="AQ26" i="222"/>
  <c r="AR26" i="222" s="1"/>
  <c r="AQ14" i="222"/>
  <c r="AR14" i="222" s="1"/>
  <c r="AQ18" i="222"/>
  <c r="AR18" i="222" s="1"/>
  <c r="AQ20" i="222"/>
  <c r="AR20" i="222" s="1"/>
  <c r="AQ16" i="222"/>
  <c r="AQ66" i="222"/>
  <c r="AR66" i="222" s="1"/>
  <c r="AQ41" i="222"/>
  <c r="AR41" i="222" s="1"/>
  <c r="AQ27" i="222"/>
  <c r="AR27" i="222" s="1"/>
  <c r="AQ38" i="222"/>
  <c r="AR38" i="222" s="1"/>
  <c r="AQ19" i="222"/>
  <c r="AR19" i="222" s="1"/>
  <c r="AQ21" i="222"/>
  <c r="AR21" i="222" s="1"/>
  <c r="AQ45" i="222"/>
  <c r="AR45" i="222" s="1"/>
  <c r="AQ12" i="222"/>
  <c r="AR12" i="222" s="1"/>
  <c r="AL13" i="223"/>
  <c r="AK18" i="223"/>
  <c r="AL18" i="223" s="1"/>
  <c r="AK21" i="223"/>
  <c r="AL21" i="223" s="1"/>
  <c r="AK31" i="223"/>
  <c r="AL31" i="223" s="1"/>
  <c r="AL36" i="223"/>
  <c r="AK38" i="223"/>
  <c r="AK56" i="223"/>
  <c r="AL56" i="223" s="1"/>
  <c r="AK72" i="223"/>
  <c r="AL72" i="223" s="1"/>
  <c r="AK75" i="223"/>
  <c r="AL75" i="223" s="1"/>
  <c r="AK79" i="223"/>
  <c r="AL79" i="223" s="1"/>
  <c r="AK10" i="223"/>
  <c r="AL10" i="223" s="1"/>
  <c r="AK13" i="223"/>
  <c r="AK39" i="223"/>
  <c r="AL39" i="223" s="1"/>
  <c r="AK42" i="223"/>
  <c r="AL42" i="223" s="1"/>
  <c r="AK45" i="223"/>
  <c r="AL45" i="223" s="1"/>
  <c r="AK52" i="223"/>
  <c r="AK57" i="223"/>
  <c r="AK61" i="223"/>
  <c r="AL61" i="223" s="1"/>
  <c r="AK69" i="223"/>
  <c r="AL69" i="223" s="1"/>
  <c r="AK73" i="223"/>
  <c r="AL73" i="223" s="1"/>
  <c r="AK77" i="223"/>
  <c r="AL77" i="223" s="1"/>
  <c r="AK27" i="223"/>
  <c r="AL27" i="223" s="1"/>
  <c r="AK32" i="223"/>
  <c r="AL32" i="223" s="1"/>
  <c r="AK41" i="223"/>
  <c r="AL41" i="223" s="1"/>
  <c r="AK48" i="223"/>
  <c r="AL48" i="223" s="1"/>
  <c r="AL55" i="223"/>
  <c r="AK80" i="223"/>
  <c r="AL80" i="223" s="1"/>
  <c r="AK84" i="223"/>
  <c r="AK37" i="223"/>
  <c r="AL37" i="223" s="1"/>
  <c r="AK46" i="223"/>
  <c r="AL46" i="223" s="1"/>
  <c r="AK64" i="223"/>
  <c r="AL64" i="223" s="1"/>
  <c r="AK78" i="223"/>
  <c r="AL84" i="223"/>
  <c r="AK86" i="223"/>
  <c r="AK89" i="223"/>
  <c r="AL89" i="223" s="1"/>
  <c r="AK96" i="223"/>
  <c r="AL96" i="223" s="1"/>
  <c r="AK16" i="223"/>
  <c r="AL16" i="223" s="1"/>
  <c r="AK20" i="223"/>
  <c r="AK23" i="223"/>
  <c r="AL38" i="223"/>
  <c r="AK43" i="223"/>
  <c r="AL43" i="223" s="1"/>
  <c r="AK53" i="223"/>
  <c r="AL53" i="223" s="1"/>
  <c r="AK63" i="223"/>
  <c r="AL78" i="223"/>
  <c r="AL86" i="223"/>
  <c r="AK93" i="223"/>
  <c r="AL93" i="223" s="1"/>
  <c r="AK22" i="223"/>
  <c r="AL22" i="223" s="1"/>
  <c r="AK55" i="223"/>
  <c r="AK82" i="223"/>
  <c r="AL82" i="223" s="1"/>
  <c r="AK90" i="223"/>
  <c r="AL90" i="223" s="1"/>
  <c r="AL94" i="223"/>
  <c r="AK40" i="223"/>
  <c r="AL40" i="223" s="1"/>
  <c r="AL65" i="223"/>
  <c r="AK66" i="223"/>
  <c r="AK92" i="223"/>
  <c r="AL92" i="223" s="1"/>
  <c r="AL23" i="223"/>
  <c r="AK24" i="223"/>
  <c r="AK25" i="223"/>
  <c r="AL25" i="223" s="1"/>
  <c r="AK54" i="223"/>
  <c r="AL54" i="223" s="1"/>
  <c r="AL57" i="223"/>
  <c r="AL66" i="223"/>
  <c r="AK85" i="223"/>
  <c r="AL85" i="223" s="1"/>
  <c r="AK11" i="223"/>
  <c r="AL11" i="223" s="1"/>
  <c r="AL24" i="223"/>
  <c r="AK33" i="223"/>
  <c r="AK58" i="223"/>
  <c r="AK59" i="223"/>
  <c r="AL59" i="223" s="1"/>
  <c r="AK87" i="223"/>
  <c r="AL87" i="223" s="1"/>
  <c r="AL12" i="223"/>
  <c r="AK15" i="223"/>
  <c r="AL15" i="223" s="1"/>
  <c r="AL20" i="223"/>
  <c r="AK34" i="223"/>
  <c r="AL34" i="223" s="1"/>
  <c r="AK35" i="223"/>
  <c r="AL35" i="223" s="1"/>
  <c r="AK60" i="223"/>
  <c r="AK70" i="223"/>
  <c r="AL70" i="223" s="1"/>
  <c r="AK71" i="223"/>
  <c r="AL71" i="223" s="1"/>
  <c r="AK8" i="223"/>
  <c r="AL8" i="223" s="1"/>
  <c r="AL17" i="223"/>
  <c r="AK65" i="223"/>
  <c r="AL91" i="223"/>
  <c r="AK14" i="223"/>
  <c r="AL14" i="223" s="1"/>
  <c r="AK83" i="223"/>
  <c r="AL83" i="223" s="1"/>
  <c r="AL33" i="223"/>
  <c r="AK50" i="223"/>
  <c r="AL50" i="223" s="1"/>
  <c r="AK67" i="223"/>
  <c r="AL67" i="223" s="1"/>
  <c r="AK17" i="223"/>
  <c r="AK30" i="223"/>
  <c r="AL30" i="223" s="1"/>
  <c r="AK49" i="223"/>
  <c r="AL58" i="223"/>
  <c r="AL49" i="223"/>
  <c r="AL63" i="223"/>
  <c r="AK81" i="223"/>
  <c r="AL81" i="223" s="1"/>
  <c r="AK95" i="223"/>
  <c r="AL95" i="223" s="1"/>
  <c r="AK9" i="223"/>
  <c r="AK12" i="223"/>
  <c r="AK29" i="223"/>
  <c r="AL29" i="223" s="1"/>
  <c r="AK36" i="223"/>
  <c r="AK44" i="223"/>
  <c r="AL44" i="223" s="1"/>
  <c r="AL52" i="223"/>
  <c r="AK76" i="223"/>
  <c r="AL76" i="223" s="1"/>
  <c r="AL9" i="223"/>
  <c r="AK19" i="223"/>
  <c r="AL19" i="223" s="1"/>
  <c r="AK47" i="223"/>
  <c r="AL47" i="223" s="1"/>
  <c r="AK62" i="223"/>
  <c r="AK94" i="223"/>
  <c r="AL62" i="223"/>
  <c r="AK97" i="223"/>
  <c r="AL97" i="223" s="1"/>
  <c r="AK26" i="223"/>
  <c r="AL26" i="223" s="1"/>
  <c r="AK28" i="223"/>
  <c r="AL28" i="223" s="1"/>
  <c r="AK51" i="223"/>
  <c r="AL51" i="223" s="1"/>
  <c r="AK74" i="223"/>
  <c r="AL74" i="223" s="1"/>
  <c r="AK91" i="223"/>
  <c r="AL60" i="223"/>
  <c r="AK68" i="223"/>
  <c r="AL68" i="223" s="1"/>
  <c r="AK88" i="223"/>
  <c r="AL88" i="223" s="1"/>
  <c r="BA31" i="223"/>
  <c r="AZ35" i="223"/>
  <c r="BA35" i="223" s="1"/>
  <c r="AZ36" i="223"/>
  <c r="BA36" i="223" s="1"/>
  <c r="AZ38" i="223"/>
  <c r="BA38" i="223" s="1"/>
  <c r="AZ34" i="223"/>
  <c r="BA34" i="223" s="1"/>
  <c r="AZ37" i="223"/>
  <c r="BA37" i="223" s="1"/>
  <c r="AZ58" i="223"/>
  <c r="BA58" i="223" s="1"/>
  <c r="AZ66" i="223"/>
  <c r="BA66" i="223" s="1"/>
  <c r="AZ71" i="223"/>
  <c r="BA71" i="223" s="1"/>
  <c r="BA22" i="223"/>
  <c r="AZ29" i="223"/>
  <c r="BA29" i="223" s="1"/>
  <c r="AZ31" i="223"/>
  <c r="AZ42" i="223"/>
  <c r="BA44" i="223"/>
  <c r="AZ47" i="223"/>
  <c r="BA47" i="223" s="1"/>
  <c r="BA55" i="223"/>
  <c r="AZ60" i="223"/>
  <c r="AZ72" i="223"/>
  <c r="BA72" i="223" s="1"/>
  <c r="AZ75" i="223"/>
  <c r="BA75" i="223" s="1"/>
  <c r="AZ82" i="223"/>
  <c r="BA82" i="223" s="1"/>
  <c r="AZ86" i="223"/>
  <c r="BA86" i="223" s="1"/>
  <c r="AZ97" i="223"/>
  <c r="BA97" i="223" s="1"/>
  <c r="AZ8" i="223"/>
  <c r="BA8" i="223" s="1"/>
  <c r="AZ24" i="223"/>
  <c r="BA24" i="223" s="1"/>
  <c r="AZ30" i="223"/>
  <c r="BA30" i="223" s="1"/>
  <c r="AZ45" i="223"/>
  <c r="BA45" i="223" s="1"/>
  <c r="AZ49" i="223"/>
  <c r="BA49" i="223" s="1"/>
  <c r="AZ57" i="223"/>
  <c r="BA57" i="223" s="1"/>
  <c r="AZ70" i="223"/>
  <c r="BA70" i="223" s="1"/>
  <c r="AZ74" i="223"/>
  <c r="AZ83" i="223"/>
  <c r="BA83" i="223" s="1"/>
  <c r="AZ12" i="223"/>
  <c r="BA12" i="223" s="1"/>
  <c r="AZ25" i="223"/>
  <c r="BA25" i="223" s="1"/>
  <c r="AZ68" i="223"/>
  <c r="BA68" i="223" s="1"/>
  <c r="BA74" i="223"/>
  <c r="AZ76" i="223"/>
  <c r="BA76" i="223" s="1"/>
  <c r="AZ95" i="223"/>
  <c r="AZ9" i="223"/>
  <c r="BA9" i="223" s="1"/>
  <c r="AZ19" i="223"/>
  <c r="BA19" i="223" s="1"/>
  <c r="AZ21" i="223"/>
  <c r="BA21" i="223" s="1"/>
  <c r="AZ79" i="223"/>
  <c r="BA79" i="223" s="1"/>
  <c r="AZ85" i="223"/>
  <c r="BA85" i="223" s="1"/>
  <c r="AZ92" i="223"/>
  <c r="BA92" i="223" s="1"/>
  <c r="BA95" i="223"/>
  <c r="AZ14" i="223"/>
  <c r="BA14" i="223" s="1"/>
  <c r="AZ28" i="223"/>
  <c r="BA28" i="223" s="1"/>
  <c r="AZ33" i="223"/>
  <c r="BA33" i="223" s="1"/>
  <c r="AZ39" i="223"/>
  <c r="BA39" i="223" s="1"/>
  <c r="AZ59" i="223"/>
  <c r="BA59" i="223" s="1"/>
  <c r="AZ81" i="223"/>
  <c r="BA81" i="223" s="1"/>
  <c r="AZ96" i="223"/>
  <c r="BA96" i="223" s="1"/>
  <c r="AZ26" i="223"/>
  <c r="BA26" i="223" s="1"/>
  <c r="AZ48" i="223"/>
  <c r="BA48" i="223" s="1"/>
  <c r="AZ50" i="223"/>
  <c r="BA50" i="223" s="1"/>
  <c r="AZ78" i="223"/>
  <c r="BA78" i="223" s="1"/>
  <c r="AZ90" i="223"/>
  <c r="BA90" i="223" s="1"/>
  <c r="AZ94" i="223"/>
  <c r="AZ52" i="223"/>
  <c r="BA52" i="223" s="1"/>
  <c r="AZ63" i="223"/>
  <c r="BA63" i="223" s="1"/>
  <c r="AZ91" i="223"/>
  <c r="BA91" i="223" s="1"/>
  <c r="BA94" i="223"/>
  <c r="AZ40" i="223"/>
  <c r="BA40" i="223" s="1"/>
  <c r="AZ41" i="223"/>
  <c r="BA41" i="223" s="1"/>
  <c r="AZ51" i="223"/>
  <c r="BA51" i="223" s="1"/>
  <c r="AZ55" i="223"/>
  <c r="AZ64" i="223"/>
  <c r="BA64" i="223" s="1"/>
  <c r="AZ65" i="223"/>
  <c r="BA65" i="223" s="1"/>
  <c r="AZ56" i="223"/>
  <c r="BA56" i="223" s="1"/>
  <c r="AZ10" i="223"/>
  <c r="BA10" i="223" s="1"/>
  <c r="AZ18" i="223"/>
  <c r="BA18" i="223" s="1"/>
  <c r="AZ44" i="223"/>
  <c r="AZ16" i="223"/>
  <c r="BA16" i="223" s="1"/>
  <c r="AZ20" i="223"/>
  <c r="BA20" i="223" s="1"/>
  <c r="AZ61" i="223"/>
  <c r="BA61" i="223" s="1"/>
  <c r="AZ62" i="223"/>
  <c r="BA62" i="223" s="1"/>
  <c r="AZ77" i="223"/>
  <c r="BA77" i="223" s="1"/>
  <c r="AZ80" i="223"/>
  <c r="BA80" i="223" s="1"/>
  <c r="AZ11" i="223"/>
  <c r="BA11" i="223" s="1"/>
  <c r="AZ15" i="223"/>
  <c r="BA15" i="223" s="1"/>
  <c r="BA42" i="223"/>
  <c r="AZ46" i="223"/>
  <c r="BA46" i="223" s="1"/>
  <c r="AZ73" i="223"/>
  <c r="BA73" i="223" s="1"/>
  <c r="AZ84" i="223"/>
  <c r="BA84" i="223" s="1"/>
  <c r="AZ23" i="223"/>
  <c r="BA23" i="223" s="1"/>
  <c r="BA60" i="223"/>
  <c r="AZ87" i="223"/>
  <c r="BA87" i="223" s="1"/>
  <c r="AZ27" i="223"/>
  <c r="BA27" i="223" s="1"/>
  <c r="AZ53" i="223"/>
  <c r="BA53" i="223" s="1"/>
  <c r="AZ88" i="223"/>
  <c r="BA88" i="223" s="1"/>
  <c r="AZ89" i="223"/>
  <c r="BA89" i="223" s="1"/>
  <c r="AZ17" i="223"/>
  <c r="BA17" i="223" s="1"/>
  <c r="AZ67" i="223"/>
  <c r="BA67" i="223" s="1"/>
  <c r="AZ13" i="223"/>
  <c r="BA13" i="223" s="1"/>
  <c r="AZ22" i="223"/>
  <c r="AZ32" i="223"/>
  <c r="BA32" i="223"/>
  <c r="AZ54" i="223"/>
  <c r="BA54" i="223" s="1"/>
  <c r="AZ43" i="223"/>
  <c r="BA43" i="223" s="1"/>
  <c r="AZ69" i="223"/>
  <c r="BA69" i="223" s="1"/>
  <c r="AZ93" i="223"/>
  <c r="BA93" i="223" s="1"/>
  <c r="AN17" i="225"/>
  <c r="AO17" i="225" s="1"/>
  <c r="AN36" i="225"/>
  <c r="AO36" i="225" s="1"/>
  <c r="AN38" i="225"/>
  <c r="AO38" i="225" s="1"/>
  <c r="AN40" i="225"/>
  <c r="AO40" i="225" s="1"/>
  <c r="AN50" i="225"/>
  <c r="AO50" i="225" s="1"/>
  <c r="AN57" i="225"/>
  <c r="AO57" i="225" s="1"/>
  <c r="AN65" i="225"/>
  <c r="AN70" i="225"/>
  <c r="AO70" i="225" s="1"/>
  <c r="AN75" i="225"/>
  <c r="AO75" i="225" s="1"/>
  <c r="AN93" i="225"/>
  <c r="AO93" i="225" s="1"/>
  <c r="AN31" i="225"/>
  <c r="AO31" i="225" s="1"/>
  <c r="AN33" i="225"/>
  <c r="AO33" i="225" s="1"/>
  <c r="AN54" i="225"/>
  <c r="AO54" i="225" s="1"/>
  <c r="AN56" i="225"/>
  <c r="AN63" i="225"/>
  <c r="AO65" i="225"/>
  <c r="AN73" i="225"/>
  <c r="AO73" i="225" s="1"/>
  <c r="AN77" i="225"/>
  <c r="AO77" i="225" s="1"/>
  <c r="AN81" i="225"/>
  <c r="AO81" i="225" s="1"/>
  <c r="AN86" i="225"/>
  <c r="AO86" i="225" s="1"/>
  <c r="AN91" i="225"/>
  <c r="AN20" i="225"/>
  <c r="AO20" i="225" s="1"/>
  <c r="AN23" i="225"/>
  <c r="AO23" i="225" s="1"/>
  <c r="AN27" i="225"/>
  <c r="AO27" i="225" s="1"/>
  <c r="AN46" i="225"/>
  <c r="AO46" i="225" s="1"/>
  <c r="AO56" i="225"/>
  <c r="AN59" i="225"/>
  <c r="AO59" i="225" s="1"/>
  <c r="AN61" i="225"/>
  <c r="AO61" i="225" s="1"/>
  <c r="AO63" i="225"/>
  <c r="AN69" i="225"/>
  <c r="AN84" i="225"/>
  <c r="AO84" i="225" s="1"/>
  <c r="AO91" i="225"/>
  <c r="AN8" i="225"/>
  <c r="AO8" i="225" s="1"/>
  <c r="AN12" i="225"/>
  <c r="AO12" i="225" s="1"/>
  <c r="AN14" i="225"/>
  <c r="AO14" i="225" s="1"/>
  <c r="AN28" i="225"/>
  <c r="AO28" i="225" s="1"/>
  <c r="AN43" i="225"/>
  <c r="AO43" i="225" s="1"/>
  <c r="AN47" i="225"/>
  <c r="AO47" i="225" s="1"/>
  <c r="AN68" i="225"/>
  <c r="AO68" i="225" s="1"/>
  <c r="AN78" i="225"/>
  <c r="AO78" i="225" s="1"/>
  <c r="AN89" i="225"/>
  <c r="AO89" i="225" s="1"/>
  <c r="AN97" i="225"/>
  <c r="AO97" i="225" s="1"/>
  <c r="AN37" i="225"/>
  <c r="AO37" i="225" s="1"/>
  <c r="AN45" i="225"/>
  <c r="AO45" i="225" s="1"/>
  <c r="AN83" i="225"/>
  <c r="AO83" i="225" s="1"/>
  <c r="AN13" i="225"/>
  <c r="AO13" i="225" s="1"/>
  <c r="AN19" i="225"/>
  <c r="AO19" i="225" s="1"/>
  <c r="AN25" i="225"/>
  <c r="AO25" i="225" s="1"/>
  <c r="AN49" i="225"/>
  <c r="AN88" i="225"/>
  <c r="AO88" i="225" s="1"/>
  <c r="AN39" i="225"/>
  <c r="AO39" i="225" s="1"/>
  <c r="AO49" i="225"/>
  <c r="AN58" i="225"/>
  <c r="AO58" i="225" s="1"/>
  <c r="AN85" i="225"/>
  <c r="AO85" i="225" s="1"/>
  <c r="AN87" i="225"/>
  <c r="AO87" i="225" s="1"/>
  <c r="AN10" i="225"/>
  <c r="AO10" i="225" s="1"/>
  <c r="AN18" i="225"/>
  <c r="AO18" i="225" s="1"/>
  <c r="AN26" i="225"/>
  <c r="AO26" i="225" s="1"/>
  <c r="AN30" i="225"/>
  <c r="AO30" i="225" s="1"/>
  <c r="AN44" i="225"/>
  <c r="AO44" i="225" s="1"/>
  <c r="AN48" i="225"/>
  <c r="AO48" i="225" s="1"/>
  <c r="AN74" i="225"/>
  <c r="AO74" i="225" s="1"/>
  <c r="AN76" i="225"/>
  <c r="AO76" i="225" s="1"/>
  <c r="AN96" i="225"/>
  <c r="AO96" i="225" s="1"/>
  <c r="AN64" i="225"/>
  <c r="AO64" i="225" s="1"/>
  <c r="AN16" i="225"/>
  <c r="AO16" i="225" s="1"/>
  <c r="AN32" i="225"/>
  <c r="AO32" i="225" s="1"/>
  <c r="AN71" i="225"/>
  <c r="AO71" i="225" s="1"/>
  <c r="AN95" i="225"/>
  <c r="AO95" i="225" s="1"/>
  <c r="AN11" i="225"/>
  <c r="AO11" i="225" s="1"/>
  <c r="AN55" i="225"/>
  <c r="AN94" i="225"/>
  <c r="AO94" i="225" s="1"/>
  <c r="AN22" i="225"/>
  <c r="AO22" i="225" s="1"/>
  <c r="AO55" i="225"/>
  <c r="AN60" i="225"/>
  <c r="AO60" i="225" s="1"/>
  <c r="AO69" i="225"/>
  <c r="AN79" i="225"/>
  <c r="AO79" i="225" s="1"/>
  <c r="AN15" i="225"/>
  <c r="AO15" i="225" s="1"/>
  <c r="AN21" i="225"/>
  <c r="AO21" i="225" s="1"/>
  <c r="AN24" i="225"/>
  <c r="AO24" i="225" s="1"/>
  <c r="AN62" i="225"/>
  <c r="AO62" i="225" s="1"/>
  <c r="AN80" i="225"/>
  <c r="AO80" i="225" s="1"/>
  <c r="AN82" i="225"/>
  <c r="AO82" i="225" s="1"/>
  <c r="AN41" i="225"/>
  <c r="AO41" i="225" s="1"/>
  <c r="AN67" i="225"/>
  <c r="AO67" i="225" s="1"/>
  <c r="AN92" i="225"/>
  <c r="AN9" i="225"/>
  <c r="AO9" i="225" s="1"/>
  <c r="AN29" i="225"/>
  <c r="AO29" i="225" s="1"/>
  <c r="AN42" i="225"/>
  <c r="AO42" i="225" s="1"/>
  <c r="AN35" i="225"/>
  <c r="AO35" i="225" s="1"/>
  <c r="AN51" i="225"/>
  <c r="AO51" i="225" s="1"/>
  <c r="AN53" i="225"/>
  <c r="AO53" i="225" s="1"/>
  <c r="AN72" i="225"/>
  <c r="AO72" i="225" s="1"/>
  <c r="AN90" i="225"/>
  <c r="AO90" i="225"/>
  <c r="AN66" i="225"/>
  <c r="AO66" i="225" s="1"/>
  <c r="AN34" i="225"/>
  <c r="AO34" i="225" s="1"/>
  <c r="AO92" i="225"/>
  <c r="AN52" i="225"/>
  <c r="AO52" i="225" s="1"/>
  <c r="AH22" i="226"/>
  <c r="AI22" i="226" s="1"/>
  <c r="AH24" i="226"/>
  <c r="AI24" i="226" s="1"/>
  <c r="AH8" i="226"/>
  <c r="AI8" i="226" s="1"/>
  <c r="AH20" i="226"/>
  <c r="AI20" i="226" s="1"/>
  <c r="AH17" i="226"/>
  <c r="AI17" i="226" s="1"/>
  <c r="AH18" i="226"/>
  <c r="AH32" i="226"/>
  <c r="AI32" i="226" s="1"/>
  <c r="AH66" i="226"/>
  <c r="AH69" i="226"/>
  <c r="AI69" i="226" s="1"/>
  <c r="AH82" i="226"/>
  <c r="AI82" i="226" s="1"/>
  <c r="AH89" i="226"/>
  <c r="AH94" i="226"/>
  <c r="AH15" i="226"/>
  <c r="AI15" i="226" s="1"/>
  <c r="AI18" i="226"/>
  <c r="AH21" i="226"/>
  <c r="AI21" i="226" s="1"/>
  <c r="AH29" i="226"/>
  <c r="AI29" i="226" s="1"/>
  <c r="AH35" i="226"/>
  <c r="AI35" i="226" s="1"/>
  <c r="AH55" i="226"/>
  <c r="AI55" i="226" s="1"/>
  <c r="AI66" i="226"/>
  <c r="AH85" i="226"/>
  <c r="AI85" i="226" s="1"/>
  <c r="AI89" i="226"/>
  <c r="AI94" i="226"/>
  <c r="AH12" i="226"/>
  <c r="AI12" i="226" s="1"/>
  <c r="AH27" i="226"/>
  <c r="AI27" i="226" s="1"/>
  <c r="AH37" i="226"/>
  <c r="AI37" i="226" s="1"/>
  <c r="AH53" i="226"/>
  <c r="AI53" i="226" s="1"/>
  <c r="AH60" i="226"/>
  <c r="AH65" i="226"/>
  <c r="AI65" i="226" s="1"/>
  <c r="AH73" i="226"/>
  <c r="AI73" i="226" s="1"/>
  <c r="AH84" i="226"/>
  <c r="AI84" i="226" s="1"/>
  <c r="AH88" i="226"/>
  <c r="AI88" i="226" s="1"/>
  <c r="AH11" i="226"/>
  <c r="AI11" i="226" s="1"/>
  <c r="AH33" i="226"/>
  <c r="AI33" i="226" s="1"/>
  <c r="AH38" i="226"/>
  <c r="AI38" i="226" s="1"/>
  <c r="AH40" i="226"/>
  <c r="AI40" i="226" s="1"/>
  <c r="AH44" i="226"/>
  <c r="AI44" i="226" s="1"/>
  <c r="AI50" i="226"/>
  <c r="AH70" i="226"/>
  <c r="AI70" i="226" s="1"/>
  <c r="AH78" i="226"/>
  <c r="AI78" i="226" s="1"/>
  <c r="AH80" i="226"/>
  <c r="AI80" i="226" s="1"/>
  <c r="AH39" i="226"/>
  <c r="AI39" i="226" s="1"/>
  <c r="AH43" i="226"/>
  <c r="AI43" i="226" s="1"/>
  <c r="AH61" i="226"/>
  <c r="AI61" i="226" s="1"/>
  <c r="AH74" i="226"/>
  <c r="AI74" i="226" s="1"/>
  <c r="AH10" i="226"/>
  <c r="AI10" i="226" s="1"/>
  <c r="AH41" i="226"/>
  <c r="AI41" i="226" s="1"/>
  <c r="AH45" i="226"/>
  <c r="AI45" i="226" s="1"/>
  <c r="AH46" i="226"/>
  <c r="AI46" i="226" s="1"/>
  <c r="AH47" i="226"/>
  <c r="AI47" i="226" s="1"/>
  <c r="AH48" i="226"/>
  <c r="AI48" i="226" s="1"/>
  <c r="AH97" i="226"/>
  <c r="AI97" i="226" s="1"/>
  <c r="AH50" i="226"/>
  <c r="AH75" i="226"/>
  <c r="AI75" i="226" s="1"/>
  <c r="AH90" i="226"/>
  <c r="AI90" i="226" s="1"/>
  <c r="AH9" i="226"/>
  <c r="AI9" i="226" s="1"/>
  <c r="AH23" i="226"/>
  <c r="AI23" i="226" s="1"/>
  <c r="AH42" i="226"/>
  <c r="AI42" i="226" s="1"/>
  <c r="AI60" i="226"/>
  <c r="AH83" i="226"/>
  <c r="AI83" i="226" s="1"/>
  <c r="AH51" i="226"/>
  <c r="AI51" i="226" s="1"/>
  <c r="AH68" i="226"/>
  <c r="AI68" i="226" s="1"/>
  <c r="AH76" i="226"/>
  <c r="AI76" i="226" s="1"/>
  <c r="AI81" i="226"/>
  <c r="AI86" i="226"/>
  <c r="AH13" i="226"/>
  <c r="AI13" i="226" s="1"/>
  <c r="AH16" i="226"/>
  <c r="AI16" i="226" s="1"/>
  <c r="AH19" i="226"/>
  <c r="AI19" i="226" s="1"/>
  <c r="AH26" i="226"/>
  <c r="AI26" i="226" s="1"/>
  <c r="AH28" i="226"/>
  <c r="AI28" i="226" s="1"/>
  <c r="AH34" i="226"/>
  <c r="AI34" i="226" s="1"/>
  <c r="AH36" i="226"/>
  <c r="AI36" i="226" s="1"/>
  <c r="AH49" i="226"/>
  <c r="AI49" i="226" s="1"/>
  <c r="AH59" i="226"/>
  <c r="AI59" i="226" s="1"/>
  <c r="AH67" i="226"/>
  <c r="AI67" i="226" s="1"/>
  <c r="AH58" i="226"/>
  <c r="AI58" i="226" s="1"/>
  <c r="AH64" i="226"/>
  <c r="AI64" i="226" s="1"/>
  <c r="AH92" i="226"/>
  <c r="AI92" i="226" s="1"/>
  <c r="AH57" i="226"/>
  <c r="AI57" i="226" s="1"/>
  <c r="AH71" i="226"/>
  <c r="AI71" i="226" s="1"/>
  <c r="AH91" i="226"/>
  <c r="AI91" i="226" s="1"/>
  <c r="AH95" i="226"/>
  <c r="AI95" i="226" s="1"/>
  <c r="AH56" i="226"/>
  <c r="AI56" i="226" s="1"/>
  <c r="AH77" i="226"/>
  <c r="AI77" i="226" s="1"/>
  <c r="AH14" i="226"/>
  <c r="AI14" i="226" s="1"/>
  <c r="AH30" i="226"/>
  <c r="AI30" i="226" s="1"/>
  <c r="AH52" i="226"/>
  <c r="AI52" i="226" s="1"/>
  <c r="AH54" i="226"/>
  <c r="AI54" i="226" s="1"/>
  <c r="AH81" i="226"/>
  <c r="AH86" i="226"/>
  <c r="AH87" i="226"/>
  <c r="AI87" i="226" s="1"/>
  <c r="AH25" i="226"/>
  <c r="AI25" i="226" s="1"/>
  <c r="AH79" i="226"/>
  <c r="AI79" i="226" s="1"/>
  <c r="AH31" i="226"/>
  <c r="AI31" i="226" s="1"/>
  <c r="AH63" i="226"/>
  <c r="AI63" i="226" s="1"/>
  <c r="AH93" i="226"/>
  <c r="AI93" i="226" s="1"/>
  <c r="AH62" i="226"/>
  <c r="AI62" i="226" s="1"/>
  <c r="AH96" i="226"/>
  <c r="AI96" i="226" s="1"/>
  <c r="AH72" i="226"/>
  <c r="AI72" i="226" s="1"/>
  <c r="AI70" i="204"/>
  <c r="AI54" i="204"/>
  <c r="AI8" i="204"/>
  <c r="AI61" i="204"/>
  <c r="AI73" i="204"/>
  <c r="AI78" i="204"/>
  <c r="AI94" i="204"/>
  <c r="AI37" i="204"/>
  <c r="AI95" i="204"/>
  <c r="AI76" i="204"/>
  <c r="AI68" i="204"/>
  <c r="AI48" i="204"/>
  <c r="AI79" i="204"/>
  <c r="AI77" i="204"/>
  <c r="AI90" i="204"/>
  <c r="AI85" i="204"/>
  <c r="AI56" i="204"/>
  <c r="AI71" i="204"/>
  <c r="AI60" i="204"/>
  <c r="AI24" i="204"/>
  <c r="AI50" i="204"/>
  <c r="AI22" i="204"/>
  <c r="AI52" i="204"/>
  <c r="AI81" i="204"/>
  <c r="AI98" i="204"/>
  <c r="AI38" i="204"/>
  <c r="AI19" i="204"/>
  <c r="AI57" i="204"/>
  <c r="AI91" i="204"/>
  <c r="AI18" i="204"/>
  <c r="AI47" i="204"/>
  <c r="AI87" i="204"/>
  <c r="AI55" i="204"/>
  <c r="AI30" i="204"/>
  <c r="AI43" i="204"/>
  <c r="AI34" i="204"/>
  <c r="AI93" i="204"/>
  <c r="AI53" i="204"/>
  <c r="AI92" i="204"/>
  <c r="AI33" i="204"/>
  <c r="AI21" i="204"/>
  <c r="AI83" i="204"/>
  <c r="AI27" i="204"/>
  <c r="AI12" i="204"/>
  <c r="AI16" i="204"/>
  <c r="AI49" i="204"/>
  <c r="AI59" i="204"/>
  <c r="AI45" i="204"/>
  <c r="AI15" i="204"/>
  <c r="AI17" i="204"/>
  <c r="AI20" i="204"/>
  <c r="AI58" i="204"/>
  <c r="AI80" i="204"/>
  <c r="AI14" i="204"/>
  <c r="AI51" i="204"/>
  <c r="AI44" i="204"/>
  <c r="AI40" i="204"/>
  <c r="AI84" i="204"/>
  <c r="AI97" i="204"/>
  <c r="AI66" i="204"/>
  <c r="AI25" i="204"/>
  <c r="AI65" i="204"/>
  <c r="AI41" i="204"/>
  <c r="AI42" i="204"/>
  <c r="AI96" i="204"/>
  <c r="AI35" i="204"/>
  <c r="AI11" i="204"/>
  <c r="AI88" i="204"/>
  <c r="AI86" i="204"/>
  <c r="AI9" i="204"/>
  <c r="AI67" i="204"/>
  <c r="AI64" i="204"/>
  <c r="AI72" i="204"/>
  <c r="AI23" i="204"/>
  <c r="AI13" i="204"/>
  <c r="AI62" i="204"/>
  <c r="AI26" i="204"/>
  <c r="AI74" i="204"/>
  <c r="AI36" i="204"/>
  <c r="AI29" i="204"/>
  <c r="AI10" i="204"/>
  <c r="AI69" i="204"/>
  <c r="AI31" i="204"/>
  <c r="AI39" i="204"/>
  <c r="AI32" i="204"/>
  <c r="AI63" i="204"/>
  <c r="AI75" i="204"/>
  <c r="AI89" i="204"/>
  <c r="AI28" i="204"/>
  <c r="AI46" i="204"/>
  <c r="AI82" i="204"/>
  <c r="AW72" i="204"/>
  <c r="AX72" i="204" s="1"/>
  <c r="AW69" i="204"/>
  <c r="AX69" i="204" s="1"/>
  <c r="AW32" i="204"/>
  <c r="AW29" i="204"/>
  <c r="AX29" i="204" s="1"/>
  <c r="AW97" i="204"/>
  <c r="AX97" i="204" s="1"/>
  <c r="AW94" i="204"/>
  <c r="AX94" i="204" s="1"/>
  <c r="AW90" i="204"/>
  <c r="AX90" i="204" s="1"/>
  <c r="AW83" i="204"/>
  <c r="AX83" i="204" s="1"/>
  <c r="AW79" i="204"/>
  <c r="AX79" i="204" s="1"/>
  <c r="AW76" i="204"/>
  <c r="AX76" i="204" s="1"/>
  <c r="AW57" i="204"/>
  <c r="AX57" i="204" s="1"/>
  <c r="AW54" i="204"/>
  <c r="AX54" i="204" s="1"/>
  <c r="AW50" i="204"/>
  <c r="AX50" i="204" s="1"/>
  <c r="AW43" i="204"/>
  <c r="AX43" i="204" s="1"/>
  <c r="AW39" i="204"/>
  <c r="AX39" i="204" s="1"/>
  <c r="AW36" i="204"/>
  <c r="AX36" i="204" s="1"/>
  <c r="AW17" i="204"/>
  <c r="AX17" i="204" s="1"/>
  <c r="AW14" i="204"/>
  <c r="AX14" i="204" s="1"/>
  <c r="AW10" i="204"/>
  <c r="AX10" i="204" s="1"/>
  <c r="AW80" i="204"/>
  <c r="AW77" i="204"/>
  <c r="AX77" i="204" s="1"/>
  <c r="AX62" i="204"/>
  <c r="AX47" i="204"/>
  <c r="AW40" i="204"/>
  <c r="AX40" i="204" s="1"/>
  <c r="AW37" i="204"/>
  <c r="AX37" i="204" s="1"/>
  <c r="AW88" i="204"/>
  <c r="AX88" i="204" s="1"/>
  <c r="AW78" i="204"/>
  <c r="AX78" i="204" s="1"/>
  <c r="AW41" i="204"/>
  <c r="AX41" i="204" s="1"/>
  <c r="AW26" i="204"/>
  <c r="AX26" i="204" s="1"/>
  <c r="AW87" i="204"/>
  <c r="AX87" i="204" s="1"/>
  <c r="AW71" i="204"/>
  <c r="AW61" i="204"/>
  <c r="AX61" i="204" s="1"/>
  <c r="AW51" i="204"/>
  <c r="AX51" i="204" s="1"/>
  <c r="AW35" i="204"/>
  <c r="AX35" i="204" s="1"/>
  <c r="AX30" i="204"/>
  <c r="AW24" i="204"/>
  <c r="AX24" i="204" s="1"/>
  <c r="AW20" i="204"/>
  <c r="AX20" i="204" s="1"/>
  <c r="AW63" i="204"/>
  <c r="AX63" i="204" s="1"/>
  <c r="AW58" i="204"/>
  <c r="AX58" i="204" s="1"/>
  <c r="AW53" i="204"/>
  <c r="AX53" i="204" s="1"/>
  <c r="AW42" i="204"/>
  <c r="AX42" i="204" s="1"/>
  <c r="AW27" i="204"/>
  <c r="AX27" i="204" s="1"/>
  <c r="AW22" i="204"/>
  <c r="AX22" i="204" s="1"/>
  <c r="AW16" i="204"/>
  <c r="AX16" i="204" s="1"/>
  <c r="AW12" i="204"/>
  <c r="AX12" i="204" s="1"/>
  <c r="AW84" i="204"/>
  <c r="AX84" i="204" s="1"/>
  <c r="AW73" i="204"/>
  <c r="AX73" i="204" s="1"/>
  <c r="AW68" i="204"/>
  <c r="AX68" i="204" s="1"/>
  <c r="AW47" i="204"/>
  <c r="AW31" i="204"/>
  <c r="AX31" i="204" s="1"/>
  <c r="AW21" i="204"/>
  <c r="AX21" i="204" s="1"/>
  <c r="AW11" i="204"/>
  <c r="AX11" i="204" s="1"/>
  <c r="AW96" i="204"/>
  <c r="AX96" i="204" s="1"/>
  <c r="AW62" i="204"/>
  <c r="AW45" i="204"/>
  <c r="AX45" i="204" s="1"/>
  <c r="AW28" i="204"/>
  <c r="AX28" i="204" s="1"/>
  <c r="AW19" i="204"/>
  <c r="AX19" i="204" s="1"/>
  <c r="AW9" i="204"/>
  <c r="AX9" i="204" s="1"/>
  <c r="AW18" i="204"/>
  <c r="AX18" i="204" s="1"/>
  <c r="AX8" i="204"/>
  <c r="AX95" i="204"/>
  <c r="AW86" i="204"/>
  <c r="AX86" i="204" s="1"/>
  <c r="AW70" i="204"/>
  <c r="AX70" i="204" s="1"/>
  <c r="AW52" i="204"/>
  <c r="AX52" i="204" s="1"/>
  <c r="AW44" i="204"/>
  <c r="AX44" i="204" s="1"/>
  <c r="AW34" i="204"/>
  <c r="AX34" i="204" s="1"/>
  <c r="AW25" i="204"/>
  <c r="AX25" i="204" s="1"/>
  <c r="AW8" i="204"/>
  <c r="AW89" i="204"/>
  <c r="AX89" i="204" s="1"/>
  <c r="AX80" i="204"/>
  <c r="AW38" i="204"/>
  <c r="AX38" i="204" s="1"/>
  <c r="AW92" i="204"/>
  <c r="AX92" i="204" s="1"/>
  <c r="AW33" i="204"/>
  <c r="AX33" i="204" s="1"/>
  <c r="AW91" i="204"/>
  <c r="AX91" i="204" s="1"/>
  <c r="AW75" i="204"/>
  <c r="AX75" i="204" s="1"/>
  <c r="AW60" i="204"/>
  <c r="AX60" i="204" s="1"/>
  <c r="AW48" i="204"/>
  <c r="AX48" i="204" s="1"/>
  <c r="AX32" i="204"/>
  <c r="AW46" i="204"/>
  <c r="AX46" i="204" s="1"/>
  <c r="AW15" i="204"/>
  <c r="AX15" i="204" s="1"/>
  <c r="AW74" i="204"/>
  <c r="AX74" i="204" s="1"/>
  <c r="AW59" i="204"/>
  <c r="AX59" i="204" s="1"/>
  <c r="AW30" i="204"/>
  <c r="AX71" i="204"/>
  <c r="AW56" i="204"/>
  <c r="AX56" i="204" s="1"/>
  <c r="AW85" i="204"/>
  <c r="AX85" i="204" s="1"/>
  <c r="AW13" i="204"/>
  <c r="AX13" i="204" s="1"/>
  <c r="AW98" i="204"/>
  <c r="AX98" i="204" s="1"/>
  <c r="AW82" i="204"/>
  <c r="AX82" i="204" s="1"/>
  <c r="AW67" i="204"/>
  <c r="AX67" i="204" s="1"/>
  <c r="AW55" i="204"/>
  <c r="AX55" i="204" s="1"/>
  <c r="AW95" i="204"/>
  <c r="AW81" i="204"/>
  <c r="AX81" i="204" s="1"/>
  <c r="AW66" i="204"/>
  <c r="AX66" i="204" s="1"/>
  <c r="AW23" i="204"/>
  <c r="AX23" i="204" s="1"/>
  <c r="AW64" i="204"/>
  <c r="AX64" i="204" s="1"/>
  <c r="AW93" i="204"/>
  <c r="AX93" i="204" s="1"/>
  <c r="AW65" i="204"/>
  <c r="AX65" i="204" s="1"/>
  <c r="AW49" i="204"/>
  <c r="AX49" i="204" s="1"/>
  <c r="AQ15" i="207"/>
  <c r="AR15" i="207" s="1"/>
  <c r="AQ30" i="207"/>
  <c r="AR30" i="207" s="1"/>
  <c r="BB30" i="207" s="1"/>
  <c r="AQ33" i="207"/>
  <c r="AQ44" i="207"/>
  <c r="AR44" i="207" s="1"/>
  <c r="AQ50" i="207"/>
  <c r="AR50" i="207" s="1"/>
  <c r="AQ83" i="207"/>
  <c r="AR83" i="207" s="1"/>
  <c r="AQ23" i="207"/>
  <c r="AR23" i="207" s="1"/>
  <c r="AQ31" i="207"/>
  <c r="AR31" i="207" s="1"/>
  <c r="AR33" i="207"/>
  <c r="AQ43" i="207"/>
  <c r="AQ45" i="207"/>
  <c r="AR45" i="207" s="1"/>
  <c r="AQ58" i="207"/>
  <c r="AR58" i="207" s="1"/>
  <c r="AQ63" i="207"/>
  <c r="AR63" i="207" s="1"/>
  <c r="AQ69" i="207"/>
  <c r="AR69" i="207" s="1"/>
  <c r="AQ80" i="207"/>
  <c r="AR80" i="207" s="1"/>
  <c r="AQ87" i="207"/>
  <c r="AR87" i="207" s="1"/>
  <c r="AQ11" i="207"/>
  <c r="AR11" i="207" s="1"/>
  <c r="AQ13" i="207"/>
  <c r="AR13" i="207" s="1"/>
  <c r="AQ16" i="207"/>
  <c r="AR16" i="207" s="1"/>
  <c r="AQ19" i="207"/>
  <c r="AR19" i="207" s="1"/>
  <c r="AR25" i="207"/>
  <c r="AQ38" i="207"/>
  <c r="AR38" i="207" s="1"/>
  <c r="AQ39" i="207"/>
  <c r="AR39" i="207" s="1"/>
  <c r="AR40" i="207"/>
  <c r="AQ46" i="207"/>
  <c r="AQ51" i="207"/>
  <c r="AR51" i="207" s="1"/>
  <c r="AQ70" i="207"/>
  <c r="AR70" i="207" s="1"/>
  <c r="AQ74" i="207"/>
  <c r="AR74" i="207" s="1"/>
  <c r="AR88" i="207"/>
  <c r="AQ10" i="207"/>
  <c r="AR10" i="207" s="1"/>
  <c r="AQ17" i="207"/>
  <c r="AQ34" i="207"/>
  <c r="AR34" i="207" s="1"/>
  <c r="AQ41" i="207"/>
  <c r="AR41" i="207" s="1"/>
  <c r="AQ42" i="207"/>
  <c r="AR46" i="207"/>
  <c r="AQ52" i="207"/>
  <c r="AR52" i="207" s="1"/>
  <c r="AQ57" i="207"/>
  <c r="AQ62" i="207"/>
  <c r="AR62" i="207" s="1"/>
  <c r="AQ68" i="207"/>
  <c r="AR68" i="207" s="1"/>
  <c r="AQ77" i="207"/>
  <c r="AR77" i="207" s="1"/>
  <c r="AQ90" i="207"/>
  <c r="AR90" i="207" s="1"/>
  <c r="AQ92" i="207"/>
  <c r="AR92" i="207" s="1"/>
  <c r="AQ18" i="207"/>
  <c r="AR18" i="207" s="1"/>
  <c r="AQ25" i="207"/>
  <c r="AQ32" i="207"/>
  <c r="AR32" i="207" s="1"/>
  <c r="AQ55" i="207"/>
  <c r="AR55" i="207" s="1"/>
  <c r="AQ95" i="207"/>
  <c r="AR95" i="207" s="1"/>
  <c r="AQ9" i="207"/>
  <c r="AR9" i="207" s="1"/>
  <c r="AQ22" i="207"/>
  <c r="AR22" i="207" s="1"/>
  <c r="AQ27" i="207"/>
  <c r="AR27" i="207" s="1"/>
  <c r="AQ48" i="207"/>
  <c r="AR48" i="207" s="1"/>
  <c r="AQ49" i="207"/>
  <c r="AR49" i="207" s="1"/>
  <c r="AQ64" i="207"/>
  <c r="AR64" i="207" s="1"/>
  <c r="AQ73" i="207"/>
  <c r="AR73" i="207" s="1"/>
  <c r="AQ14" i="207"/>
  <c r="AR14" i="207" s="1"/>
  <c r="AQ20" i="207"/>
  <c r="AR20" i="207" s="1"/>
  <c r="AQ37" i="207"/>
  <c r="AR37" i="207" s="1"/>
  <c r="AQ47" i="207"/>
  <c r="AR47" i="207" s="1"/>
  <c r="AQ59" i="207"/>
  <c r="AR59" i="207" s="1"/>
  <c r="AQ61" i="207"/>
  <c r="AR61" i="207" s="1"/>
  <c r="AQ72" i="207"/>
  <c r="AR72" i="207" s="1"/>
  <c r="AQ24" i="207"/>
  <c r="AR24" i="207" s="1"/>
  <c r="AQ26" i="207"/>
  <c r="AR26" i="207" s="1"/>
  <c r="AQ29" i="207"/>
  <c r="AR29" i="207" s="1"/>
  <c r="AQ35" i="207"/>
  <c r="AR35" i="207" s="1"/>
  <c r="AR42" i="207"/>
  <c r="AR43" i="207"/>
  <c r="AQ67" i="207"/>
  <c r="AR67" i="207" s="1"/>
  <c r="AQ12" i="207"/>
  <c r="AR12" i="207" s="1"/>
  <c r="AQ82" i="207"/>
  <c r="AR82" i="207" s="1"/>
  <c r="AQ36" i="207"/>
  <c r="AR36" i="207" s="1"/>
  <c r="AQ40" i="207"/>
  <c r="AQ8" i="207"/>
  <c r="AR8" i="207" s="1"/>
  <c r="AR17" i="207"/>
  <c r="AQ21" i="207"/>
  <c r="AR21" i="207" s="1"/>
  <c r="AQ54" i="207"/>
  <c r="AR54" i="207" s="1"/>
  <c r="AQ56" i="207"/>
  <c r="AR56" i="207" s="1"/>
  <c r="AR57" i="207"/>
  <c r="AQ60" i="207"/>
  <c r="AR60" i="207" s="1"/>
  <c r="AQ65" i="207"/>
  <c r="AR65" i="207" s="1"/>
  <c r="AQ84" i="207"/>
  <c r="AR84" i="207" s="1"/>
  <c r="AQ85" i="207"/>
  <c r="AR85" i="207" s="1"/>
  <c r="AQ86" i="207"/>
  <c r="AR86" i="207" s="1"/>
  <c r="AQ89" i="207"/>
  <c r="AR89" i="207" s="1"/>
  <c r="AQ75" i="207"/>
  <c r="AR75" i="207" s="1"/>
  <c r="AQ76" i="207"/>
  <c r="AR76" i="207" s="1"/>
  <c r="AQ66" i="207"/>
  <c r="AR66" i="207" s="1"/>
  <c r="AQ71" i="207"/>
  <c r="AR71" i="207" s="1"/>
  <c r="AQ94" i="207"/>
  <c r="AR94" i="207" s="1"/>
  <c r="AQ98" i="207"/>
  <c r="AR98" i="207" s="1"/>
  <c r="AQ28" i="207"/>
  <c r="AR28" i="207" s="1"/>
  <c r="AQ93" i="207"/>
  <c r="AR93" i="207" s="1"/>
  <c r="AQ78" i="207"/>
  <c r="AR78" i="207" s="1"/>
  <c r="AQ79" i="207"/>
  <c r="AR79" i="207" s="1"/>
  <c r="AQ88" i="207"/>
  <c r="AQ53" i="207"/>
  <c r="AR53" i="207" s="1"/>
  <c r="AQ96" i="207"/>
  <c r="AQ97" i="207"/>
  <c r="AR97" i="207" s="1"/>
  <c r="AQ91" i="207"/>
  <c r="AR91" i="207" s="1"/>
  <c r="AQ81" i="207"/>
  <c r="AR81" i="207" s="1"/>
  <c r="AR96" i="207"/>
  <c r="AK9" i="208"/>
  <c r="AL9" i="208"/>
  <c r="AK19" i="208"/>
  <c r="AL19" i="208" s="1"/>
  <c r="AK22" i="208"/>
  <c r="AL22" i="208" s="1"/>
  <c r="AK18" i="208"/>
  <c r="AK21" i="208"/>
  <c r="AL21" i="208" s="1"/>
  <c r="AK16" i="208"/>
  <c r="AL16" i="208" s="1"/>
  <c r="AL18" i="208"/>
  <c r="AK8" i="208"/>
  <c r="AL8" i="208" s="1"/>
  <c r="AK10" i="208"/>
  <c r="AL10" i="208" s="1"/>
  <c r="AK13" i="208"/>
  <c r="AL13" i="208" s="1"/>
  <c r="AK15" i="208"/>
  <c r="AL15" i="208" s="1"/>
  <c r="AK23" i="208"/>
  <c r="AL23" i="208" s="1"/>
  <c r="AK14" i="208"/>
  <c r="AL14" i="208" s="1"/>
  <c r="AK24" i="208"/>
  <c r="AK32" i="208"/>
  <c r="AL32" i="208" s="1"/>
  <c r="AL41" i="208"/>
  <c r="AL55" i="208"/>
  <c r="AK75" i="208"/>
  <c r="AK78" i="208"/>
  <c r="AL78" i="208" s="1"/>
  <c r="AK94" i="208"/>
  <c r="AL94" i="208" s="1"/>
  <c r="AK17" i="208"/>
  <c r="AL17" i="208" s="1"/>
  <c r="AL24" i="208"/>
  <c r="AK26" i="208"/>
  <c r="AL26" i="208" s="1"/>
  <c r="AK37" i="208"/>
  <c r="AL37" i="208" s="1"/>
  <c r="AK46" i="208"/>
  <c r="AK50" i="208"/>
  <c r="AL50" i="208" s="1"/>
  <c r="AK58" i="208"/>
  <c r="AK61" i="208"/>
  <c r="AK62" i="208"/>
  <c r="AL62" i="208" s="1"/>
  <c r="AK67" i="208"/>
  <c r="AL75" i="208"/>
  <c r="AK87" i="208"/>
  <c r="AL87" i="208" s="1"/>
  <c r="AK93" i="208"/>
  <c r="AK97" i="208"/>
  <c r="AL97" i="208" s="1"/>
  <c r="AK12" i="208"/>
  <c r="AL12" i="208" s="1"/>
  <c r="AK20" i="208"/>
  <c r="AL20" i="208" s="1"/>
  <c r="AK35" i="208"/>
  <c r="AL38" i="208"/>
  <c r="AK48" i="208"/>
  <c r="AL48" i="208" s="1"/>
  <c r="AK53" i="208"/>
  <c r="AL60" i="208"/>
  <c r="AK76" i="208"/>
  <c r="AL76" i="208" s="1"/>
  <c r="AK84" i="208"/>
  <c r="AK29" i="208"/>
  <c r="AL35" i="208"/>
  <c r="AK42" i="208"/>
  <c r="AL42" i="208" s="1"/>
  <c r="AK47" i="208"/>
  <c r="AL53" i="208"/>
  <c r="AK56" i="208"/>
  <c r="AL56" i="208" s="1"/>
  <c r="AK59" i="208"/>
  <c r="AL59" i="208" s="1"/>
  <c r="AK68" i="208"/>
  <c r="AL68" i="208" s="1"/>
  <c r="AK72" i="208"/>
  <c r="AL72" i="208" s="1"/>
  <c r="AK79" i="208"/>
  <c r="AL79" i="208" s="1"/>
  <c r="AK83" i="208"/>
  <c r="AL84" i="208"/>
  <c r="AL29" i="208"/>
  <c r="AK36" i="208"/>
  <c r="AL36" i="208" s="1"/>
  <c r="AK41" i="208"/>
  <c r="AK82" i="208"/>
  <c r="AL82" i="208" s="1"/>
  <c r="AK85" i="208"/>
  <c r="AL85" i="208" s="1"/>
  <c r="AK91" i="208"/>
  <c r="AL91" i="208" s="1"/>
  <c r="AK11" i="208"/>
  <c r="AL11" i="208" s="1"/>
  <c r="AK30" i="208"/>
  <c r="AL30" i="208" s="1"/>
  <c r="AK49" i="208"/>
  <c r="AL49" i="208" s="1"/>
  <c r="AL58" i="208"/>
  <c r="AK63" i="208"/>
  <c r="AL63" i="208" s="1"/>
  <c r="AK71" i="208"/>
  <c r="AL51" i="208"/>
  <c r="AK52" i="208"/>
  <c r="AL52" i="208" s="1"/>
  <c r="AK64" i="208"/>
  <c r="AL64" i="208" s="1"/>
  <c r="AK65" i="208"/>
  <c r="AL65" i="208" s="1"/>
  <c r="AK92" i="208"/>
  <c r="AL92" i="208" s="1"/>
  <c r="AK28" i="208"/>
  <c r="AL28" i="208" s="1"/>
  <c r="AK34" i="208"/>
  <c r="AL34" i="208" s="1"/>
  <c r="AK54" i="208"/>
  <c r="AL54" i="208" s="1"/>
  <c r="AK66" i="208"/>
  <c r="AL66" i="208" s="1"/>
  <c r="AK81" i="208"/>
  <c r="AL81" i="208" s="1"/>
  <c r="AK70" i="208"/>
  <c r="AL70" i="208" s="1"/>
  <c r="AK77" i="208"/>
  <c r="AL77" i="208" s="1"/>
  <c r="AK89" i="208"/>
  <c r="AL89" i="208" s="1"/>
  <c r="AK90" i="208"/>
  <c r="AL90" i="208" s="1"/>
  <c r="AK98" i="208"/>
  <c r="AL98" i="208" s="1"/>
  <c r="AK45" i="208"/>
  <c r="AL45" i="208" s="1"/>
  <c r="AK60" i="208"/>
  <c r="AK80" i="208"/>
  <c r="AL80" i="208" s="1"/>
  <c r="AK38" i="208"/>
  <c r="AK44" i="208"/>
  <c r="AL44" i="208" s="1"/>
  <c r="AK27" i="208"/>
  <c r="AL27" i="208" s="1"/>
  <c r="AK43" i="208"/>
  <c r="AL43" i="208" s="1"/>
  <c r="AL71" i="208"/>
  <c r="AL93" i="208"/>
  <c r="AK31" i="208"/>
  <c r="AL31" i="208" s="1"/>
  <c r="AL83" i="208"/>
  <c r="AK88" i="208"/>
  <c r="AL88" i="208" s="1"/>
  <c r="AK57" i="208"/>
  <c r="AL57" i="208" s="1"/>
  <c r="AL47" i="208"/>
  <c r="AK74" i="208"/>
  <c r="AL74" i="208" s="1"/>
  <c r="AL67" i="208"/>
  <c r="AK73" i="208"/>
  <c r="AL73" i="208" s="1"/>
  <c r="AK95" i="208"/>
  <c r="AL95" i="208" s="1"/>
  <c r="AL46" i="208"/>
  <c r="AK33" i="208"/>
  <c r="AL33" i="208" s="1"/>
  <c r="AK40" i="208"/>
  <c r="AL40" i="208" s="1"/>
  <c r="AK25" i="208"/>
  <c r="AL25" i="208" s="1"/>
  <c r="AL61" i="208"/>
  <c r="AK51" i="208"/>
  <c r="AK55" i="208"/>
  <c r="AK69" i="208"/>
  <c r="AK96" i="208"/>
  <c r="AL96" i="208" s="1"/>
  <c r="AL69" i="208"/>
  <c r="AK86" i="208"/>
  <c r="AL86" i="208" s="1"/>
  <c r="AK39" i="208"/>
  <c r="AL39" i="208" s="1"/>
  <c r="AZ15" i="208"/>
  <c r="BA15" i="208" s="1"/>
  <c r="AZ17" i="208"/>
  <c r="BA17" i="208" s="1"/>
  <c r="AZ20" i="208"/>
  <c r="BA20" i="208" s="1"/>
  <c r="AZ10" i="208"/>
  <c r="BA10" i="208" s="1"/>
  <c r="AZ13" i="208"/>
  <c r="BA13" i="208" s="1"/>
  <c r="AZ9" i="208"/>
  <c r="BA9" i="208" s="1"/>
  <c r="AZ22" i="208"/>
  <c r="BA22" i="208" s="1"/>
  <c r="AZ21" i="208"/>
  <c r="AZ16" i="208"/>
  <c r="BA16" i="208" s="1"/>
  <c r="AZ19" i="208"/>
  <c r="BA19" i="208" s="1"/>
  <c r="BA21" i="208"/>
  <c r="AZ23" i="208"/>
  <c r="BA23" i="208" s="1"/>
  <c r="AZ8" i="208"/>
  <c r="BA8" i="208" s="1"/>
  <c r="AZ34" i="208"/>
  <c r="BA34" i="208" s="1"/>
  <c r="AZ39" i="208"/>
  <c r="BA39" i="208" s="1"/>
  <c r="AZ49" i="208"/>
  <c r="BA49" i="208" s="1"/>
  <c r="AZ65" i="208"/>
  <c r="BA65" i="208" s="1"/>
  <c r="AZ66" i="208"/>
  <c r="BA66" i="208" s="1"/>
  <c r="AZ70" i="208"/>
  <c r="BA70" i="208" s="1"/>
  <c r="AZ71" i="208"/>
  <c r="BA71" i="208" s="1"/>
  <c r="AZ74" i="208"/>
  <c r="AZ77" i="208"/>
  <c r="BA77" i="208" s="1"/>
  <c r="AZ86" i="208"/>
  <c r="BA86" i="208" s="1"/>
  <c r="AZ89" i="208"/>
  <c r="BA89" i="208" s="1"/>
  <c r="AZ14" i="208"/>
  <c r="BA14" i="208" s="1"/>
  <c r="AZ18" i="208"/>
  <c r="BA18" i="208" s="1"/>
  <c r="AZ31" i="208"/>
  <c r="BA31" i="208" s="1"/>
  <c r="AZ33" i="208"/>
  <c r="BA33" i="208" s="1"/>
  <c r="AZ43" i="208"/>
  <c r="BA74" i="208"/>
  <c r="AZ91" i="208"/>
  <c r="BA91" i="208" s="1"/>
  <c r="AZ92" i="208"/>
  <c r="BA92" i="208" s="1"/>
  <c r="AZ41" i="208"/>
  <c r="AZ55" i="208"/>
  <c r="BA55" i="208" s="1"/>
  <c r="AZ90" i="208"/>
  <c r="BA90" i="208" s="1"/>
  <c r="AZ94" i="208"/>
  <c r="BA94" i="208" s="1"/>
  <c r="AZ11" i="208"/>
  <c r="BA11" i="208" s="1"/>
  <c r="AZ24" i="208"/>
  <c r="BA24" i="208" s="1"/>
  <c r="AZ26" i="208"/>
  <c r="BA26" i="208" s="1"/>
  <c r="AZ32" i="208"/>
  <c r="BA32" i="208" s="1"/>
  <c r="BA41" i="208"/>
  <c r="AZ46" i="208"/>
  <c r="BA46" i="208" s="1"/>
  <c r="AZ47" i="208"/>
  <c r="AZ50" i="208"/>
  <c r="BA50" i="208" s="1"/>
  <c r="AZ62" i="208"/>
  <c r="BA62" i="208" s="1"/>
  <c r="AZ75" i="208"/>
  <c r="BA75" i="208" s="1"/>
  <c r="AZ78" i="208"/>
  <c r="BA78" i="208" s="1"/>
  <c r="AZ82" i="208"/>
  <c r="BA82" i="208" s="1"/>
  <c r="AZ87" i="208"/>
  <c r="BA87" i="208" s="1"/>
  <c r="AZ53" i="208"/>
  <c r="BA53" i="208" s="1"/>
  <c r="BA73" i="208"/>
  <c r="AZ84" i="208"/>
  <c r="BA84" i="208" s="1"/>
  <c r="AZ76" i="208"/>
  <c r="BA76" i="208" s="1"/>
  <c r="AZ85" i="208"/>
  <c r="BA85" i="208" s="1"/>
  <c r="AZ12" i="208"/>
  <c r="BA12" i="208" s="1"/>
  <c r="AZ68" i="208"/>
  <c r="BA68" i="208" s="1"/>
  <c r="AZ83" i="208"/>
  <c r="BA83" i="208" s="1"/>
  <c r="AZ25" i="208"/>
  <c r="BA25" i="208" s="1"/>
  <c r="AZ45" i="208"/>
  <c r="BA45" i="208" s="1"/>
  <c r="AZ52" i="208"/>
  <c r="BA52" i="208" s="1"/>
  <c r="AZ59" i="208"/>
  <c r="BA59" i="208" s="1"/>
  <c r="AZ60" i="208"/>
  <c r="BA60" i="208" s="1"/>
  <c r="AZ72" i="208"/>
  <c r="BA72" i="208" s="1"/>
  <c r="AZ73" i="208"/>
  <c r="AZ79" i="208"/>
  <c r="BA79" i="208" s="1"/>
  <c r="AZ96" i="208"/>
  <c r="BA96" i="208" s="1"/>
  <c r="AZ40" i="208"/>
  <c r="BA40" i="208" s="1"/>
  <c r="AZ97" i="208"/>
  <c r="BA97" i="208" s="1"/>
  <c r="AZ98" i="208"/>
  <c r="BA98" i="208" s="1"/>
  <c r="AZ35" i="208"/>
  <c r="BA35" i="208" s="1"/>
  <c r="AZ51" i="208"/>
  <c r="BA51" i="208" s="1"/>
  <c r="AZ95" i="208"/>
  <c r="BA95" i="208" s="1"/>
  <c r="AZ67" i="208"/>
  <c r="BA67" i="208" s="1"/>
  <c r="AZ80" i="208"/>
  <c r="BA80" i="208" s="1"/>
  <c r="AZ27" i="208"/>
  <c r="BA27" i="208" s="1"/>
  <c r="AZ38" i="208"/>
  <c r="BA38" i="208" s="1"/>
  <c r="AZ54" i="208"/>
  <c r="BA54" i="208" s="1"/>
  <c r="AZ44" i="208"/>
  <c r="BA44" i="208" s="1"/>
  <c r="AZ93" i="208"/>
  <c r="BA93" i="208" s="1"/>
  <c r="AZ30" i="208"/>
  <c r="BA30" i="208" s="1"/>
  <c r="AZ48" i="208"/>
  <c r="BA48" i="208" s="1"/>
  <c r="AZ37" i="208"/>
  <c r="BA37" i="208" s="1"/>
  <c r="BA43" i="208"/>
  <c r="AZ58" i="208"/>
  <c r="BA58" i="208" s="1"/>
  <c r="AZ88" i="208"/>
  <c r="BA88" i="208" s="1"/>
  <c r="AZ28" i="208"/>
  <c r="BA28" i="208" s="1"/>
  <c r="AZ61" i="208"/>
  <c r="BA61" i="208" s="1"/>
  <c r="AZ63" i="208"/>
  <c r="BA63" i="208" s="1"/>
  <c r="AZ69" i="208"/>
  <c r="BA69" i="208" s="1"/>
  <c r="AZ56" i="208"/>
  <c r="BA56" i="208" s="1"/>
  <c r="AZ64" i="208"/>
  <c r="BA64" i="208" s="1"/>
  <c r="AZ29" i="208"/>
  <c r="BA29" i="208" s="1"/>
  <c r="AZ42" i="208"/>
  <c r="BA42" i="208" s="1"/>
  <c r="AZ81" i="208"/>
  <c r="BA81" i="208" s="1"/>
  <c r="AZ36" i="208"/>
  <c r="BA36" i="208" s="1"/>
  <c r="AZ57" i="208"/>
  <c r="BA57" i="208" s="1"/>
  <c r="BA47" i="208"/>
  <c r="AT19" i="209"/>
  <c r="AU19" i="209" s="1"/>
  <c r="AU20" i="209"/>
  <c r="AU25" i="209"/>
  <c r="AT30" i="209"/>
  <c r="AU30" i="209" s="1"/>
  <c r="AU31" i="209"/>
  <c r="AT51" i="209"/>
  <c r="AU51" i="209" s="1"/>
  <c r="AT57" i="209"/>
  <c r="AU57" i="209" s="1"/>
  <c r="AT68" i="209"/>
  <c r="AU68" i="209" s="1"/>
  <c r="AT74" i="209"/>
  <c r="AU74" i="209" s="1"/>
  <c r="AT15" i="209"/>
  <c r="AU15" i="209" s="1"/>
  <c r="AT24" i="209"/>
  <c r="AU24" i="209" s="1"/>
  <c r="AT36" i="209"/>
  <c r="AU36" i="209" s="1"/>
  <c r="AT42" i="209"/>
  <c r="AU42" i="209" s="1"/>
  <c r="AT17" i="209"/>
  <c r="AU17" i="209" s="1"/>
  <c r="AT26" i="209"/>
  <c r="AU26" i="209" s="1"/>
  <c r="AU27" i="209"/>
  <c r="AT28" i="209"/>
  <c r="AU28" i="209" s="1"/>
  <c r="AT8" i="209"/>
  <c r="AU8" i="209" s="1"/>
  <c r="AT12" i="209"/>
  <c r="AT35" i="209"/>
  <c r="AU35" i="209" s="1"/>
  <c r="AT46" i="209"/>
  <c r="AU46" i="209" s="1"/>
  <c r="AT60" i="209"/>
  <c r="AU60" i="209" s="1"/>
  <c r="AT66" i="209"/>
  <c r="AU66" i="209" s="1"/>
  <c r="AT70" i="209"/>
  <c r="AU70" i="209" s="1"/>
  <c r="AT9" i="209"/>
  <c r="AU9" i="209" s="1"/>
  <c r="AU12" i="209"/>
  <c r="AT16" i="209"/>
  <c r="AU16" i="209" s="1"/>
  <c r="AT44" i="209"/>
  <c r="AU44" i="209" s="1"/>
  <c r="AT48" i="209"/>
  <c r="AT54" i="209"/>
  <c r="AU54" i="209" s="1"/>
  <c r="AT65" i="209"/>
  <c r="AU65" i="209" s="1"/>
  <c r="AT84" i="209"/>
  <c r="AT92" i="209"/>
  <c r="AT94" i="209"/>
  <c r="AU94" i="209" s="1"/>
  <c r="AT13" i="209"/>
  <c r="AU13" i="209" s="1"/>
  <c r="AT22" i="209"/>
  <c r="AU22" i="209" s="1"/>
  <c r="AT33" i="209"/>
  <c r="AU33" i="209" s="1"/>
  <c r="AT39" i="209"/>
  <c r="AT41" i="209"/>
  <c r="AU41" i="209" s="1"/>
  <c r="AU48" i="209"/>
  <c r="AU84" i="209"/>
  <c r="AT87" i="209"/>
  <c r="AU87" i="209" s="1"/>
  <c r="AU92" i="209"/>
  <c r="AT23" i="209"/>
  <c r="AT38" i="209"/>
  <c r="AU38" i="209" s="1"/>
  <c r="AT58" i="209"/>
  <c r="AU71" i="209"/>
  <c r="AT73" i="209"/>
  <c r="AU73" i="209" s="1"/>
  <c r="AT75" i="209"/>
  <c r="AT96" i="209"/>
  <c r="AU96" i="209" s="1"/>
  <c r="AT11" i="209"/>
  <c r="AU11" i="209" s="1"/>
  <c r="AU23" i="209"/>
  <c r="AT56" i="209"/>
  <c r="AU56" i="209" s="1"/>
  <c r="AU58" i="209"/>
  <c r="AT62" i="209"/>
  <c r="AU62" i="209" s="1"/>
  <c r="AU75" i="209"/>
  <c r="AT77" i="209"/>
  <c r="AU77" i="209" s="1"/>
  <c r="AT79" i="209"/>
  <c r="AU79" i="209" s="1"/>
  <c r="AT81" i="209"/>
  <c r="AU81" i="209" s="1"/>
  <c r="AT85" i="209"/>
  <c r="AU85" i="209" s="1"/>
  <c r="AT95" i="209"/>
  <c r="AU95" i="209" s="1"/>
  <c r="AU10" i="209"/>
  <c r="AT31" i="209"/>
  <c r="AT34" i="209"/>
  <c r="AU34" i="209" s="1"/>
  <c r="AU39" i="209"/>
  <c r="AT67" i="209"/>
  <c r="AU67" i="209" s="1"/>
  <c r="AT40" i="209"/>
  <c r="AU40" i="209" s="1"/>
  <c r="AT72" i="209"/>
  <c r="AU72" i="209" s="1"/>
  <c r="AT76" i="209"/>
  <c r="AT88" i="209"/>
  <c r="AU88" i="209" s="1"/>
  <c r="AT20" i="209"/>
  <c r="AT21" i="209"/>
  <c r="AU21" i="209" s="1"/>
  <c r="AT37" i="209"/>
  <c r="AU37" i="209" s="1"/>
  <c r="AT29" i="209"/>
  <c r="AU29" i="209" s="1"/>
  <c r="AT64" i="209"/>
  <c r="AU64" i="209" s="1"/>
  <c r="AT89" i="209"/>
  <c r="AU89" i="209" s="1"/>
  <c r="AT18" i="209"/>
  <c r="AU18" i="209" s="1"/>
  <c r="AT52" i="209"/>
  <c r="AU52" i="209" s="1"/>
  <c r="AT55" i="209"/>
  <c r="AU55" i="209" s="1"/>
  <c r="AT80" i="209"/>
  <c r="AU80" i="209" s="1"/>
  <c r="AT83" i="209"/>
  <c r="AU83" i="209" s="1"/>
  <c r="AU93" i="209"/>
  <c r="AT10" i="209"/>
  <c r="AT14" i="209"/>
  <c r="AU14" i="209" s="1"/>
  <c r="AT32" i="209"/>
  <c r="AU32" i="209" s="1"/>
  <c r="AT43" i="209"/>
  <c r="AU43" i="209" s="1"/>
  <c r="AT50" i="209"/>
  <c r="AU50" i="209" s="1"/>
  <c r="AT53" i="209"/>
  <c r="AU53" i="209" s="1"/>
  <c r="AT71" i="209"/>
  <c r="AT78" i="209"/>
  <c r="AU78" i="209" s="1"/>
  <c r="AT93" i="209"/>
  <c r="AT63" i="209"/>
  <c r="AU63" i="209" s="1"/>
  <c r="AT97" i="209"/>
  <c r="AT59" i="209"/>
  <c r="AU97" i="209"/>
  <c r="AT25" i="209"/>
  <c r="AT45" i="209"/>
  <c r="AU45" i="209" s="1"/>
  <c r="AT49" i="209"/>
  <c r="AU49" i="209" s="1"/>
  <c r="AU59" i="209"/>
  <c r="AT82" i="209"/>
  <c r="AU82" i="209" s="1"/>
  <c r="AT27" i="209"/>
  <c r="AU76" i="209"/>
  <c r="AT91" i="209"/>
  <c r="AU91" i="209" s="1"/>
  <c r="AT90" i="209"/>
  <c r="AU90" i="209" s="1"/>
  <c r="AT86" i="209"/>
  <c r="AU86" i="209" s="1"/>
  <c r="AT47" i="209"/>
  <c r="AU47" i="209" s="1"/>
  <c r="AU61" i="209"/>
  <c r="AT69" i="209"/>
  <c r="AU69" i="209" s="1"/>
  <c r="AT61" i="209"/>
  <c r="AN13" i="210"/>
  <c r="AO13" i="210" s="1"/>
  <c r="AN11" i="210"/>
  <c r="AO11" i="210" s="1"/>
  <c r="AN15" i="210"/>
  <c r="AO15" i="210" s="1"/>
  <c r="AN17" i="210"/>
  <c r="AO17" i="210" s="1"/>
  <c r="AN10" i="210"/>
  <c r="AO10" i="210" s="1"/>
  <c r="AN23" i="210"/>
  <c r="AO23" i="210" s="1"/>
  <c r="AN27" i="210"/>
  <c r="AO27" i="210" s="1"/>
  <c r="AN38" i="210"/>
  <c r="AO38" i="210" s="1"/>
  <c r="AN19" i="210"/>
  <c r="AN21" i="210"/>
  <c r="AO21" i="210" s="1"/>
  <c r="AN29" i="210"/>
  <c r="AO29" i="210" s="1"/>
  <c r="AN36" i="210"/>
  <c r="AO36" i="210" s="1"/>
  <c r="AN44" i="210"/>
  <c r="AO44" i="210" s="1"/>
  <c r="AN46" i="210"/>
  <c r="AO46" i="210" s="1"/>
  <c r="AN49" i="210"/>
  <c r="AO49" i="210" s="1"/>
  <c r="AN58" i="210"/>
  <c r="AO58" i="210" s="1"/>
  <c r="AN68" i="210"/>
  <c r="AN69" i="210"/>
  <c r="AO69" i="210" s="1"/>
  <c r="AN84" i="210"/>
  <c r="AO84" i="210" s="1"/>
  <c r="AO87" i="210"/>
  <c r="AN8" i="210"/>
  <c r="AO8" i="210" s="1"/>
  <c r="AN24" i="210"/>
  <c r="AN34" i="210"/>
  <c r="AO34" i="210" s="1"/>
  <c r="AN54" i="210"/>
  <c r="AN65" i="210"/>
  <c r="AO65" i="210" s="1"/>
  <c r="AO68" i="210"/>
  <c r="AN72" i="210"/>
  <c r="AN73" i="210"/>
  <c r="AO73" i="210" s="1"/>
  <c r="AN89" i="210"/>
  <c r="AO89" i="210" s="1"/>
  <c r="AO19" i="210"/>
  <c r="AN20" i="210"/>
  <c r="AO20" i="210" s="1"/>
  <c r="AN41" i="210"/>
  <c r="AO41" i="210" s="1"/>
  <c r="AN47" i="210"/>
  <c r="AO47" i="210" s="1"/>
  <c r="AN55" i="210"/>
  <c r="AO55" i="210" s="1"/>
  <c r="AN56" i="210"/>
  <c r="AO56" i="210" s="1"/>
  <c r="AN74" i="210"/>
  <c r="AN78" i="210"/>
  <c r="AO78" i="210" s="1"/>
  <c r="AN80" i="210"/>
  <c r="AO80" i="210" s="1"/>
  <c r="AN95" i="210"/>
  <c r="AO95" i="210" s="1"/>
  <c r="AO24" i="210"/>
  <c r="AN33" i="210"/>
  <c r="AO33" i="210" s="1"/>
  <c r="AN43" i="210"/>
  <c r="AN67" i="210"/>
  <c r="AO67" i="210" s="1"/>
  <c r="AN87" i="210"/>
  <c r="AN91" i="210"/>
  <c r="AO91" i="210" s="1"/>
  <c r="AN25" i="210"/>
  <c r="AO25" i="210" s="1"/>
  <c r="AN26" i="210"/>
  <c r="AO26" i="210" s="1"/>
  <c r="AN39" i="210"/>
  <c r="AO39" i="210" s="1"/>
  <c r="AN40" i="210"/>
  <c r="AO40" i="210" s="1"/>
  <c r="AO43" i="210"/>
  <c r="AN48" i="210"/>
  <c r="AO48" i="210" s="1"/>
  <c r="AO54" i="210"/>
  <c r="AN63" i="210"/>
  <c r="AN16" i="210"/>
  <c r="AO16" i="210" s="1"/>
  <c r="AN18" i="210"/>
  <c r="AO18" i="210" s="1"/>
  <c r="AO63" i="210"/>
  <c r="AN75" i="210"/>
  <c r="AO75" i="210" s="1"/>
  <c r="AN96" i="210"/>
  <c r="AO96" i="210" s="1"/>
  <c r="AN45" i="210"/>
  <c r="AO45" i="210" s="1"/>
  <c r="AN52" i="210"/>
  <c r="AO52" i="210" s="1"/>
  <c r="AN71" i="210"/>
  <c r="AO71" i="210" s="1"/>
  <c r="AN76" i="210"/>
  <c r="AN42" i="210"/>
  <c r="AO42" i="210" s="1"/>
  <c r="AO74" i="210"/>
  <c r="AN77" i="210"/>
  <c r="AO77" i="210" s="1"/>
  <c r="AN82" i="210"/>
  <c r="AO82" i="210" s="1"/>
  <c r="AN86" i="210"/>
  <c r="AO86" i="210" s="1"/>
  <c r="AN93" i="210"/>
  <c r="AO93" i="210" s="1"/>
  <c r="AN53" i="210"/>
  <c r="AO53" i="210" s="1"/>
  <c r="AN57" i="210"/>
  <c r="AO57" i="210" s="1"/>
  <c r="AN59" i="210"/>
  <c r="AO59" i="210" s="1"/>
  <c r="BB59" i="210" s="1"/>
  <c r="AN66" i="210"/>
  <c r="AO66" i="210" s="1"/>
  <c r="AO72" i="210"/>
  <c r="AN90" i="210"/>
  <c r="AO90" i="210" s="1"/>
  <c r="AN94" i="210"/>
  <c r="AO94" i="210" s="1"/>
  <c r="AN62" i="210"/>
  <c r="AO62" i="210" s="1"/>
  <c r="AN70" i="210"/>
  <c r="AO70" i="210" s="1"/>
  <c r="AN9" i="210"/>
  <c r="AO9" i="210" s="1"/>
  <c r="AN37" i="210"/>
  <c r="AO37" i="210" s="1"/>
  <c r="AN92" i="210"/>
  <c r="AO92" i="210"/>
  <c r="AN88" i="210"/>
  <c r="AO88" i="210" s="1"/>
  <c r="AN32" i="210"/>
  <c r="AO32" i="210" s="1"/>
  <c r="AN35" i="210"/>
  <c r="AN51" i="210"/>
  <c r="AO51" i="210" s="1"/>
  <c r="AN60" i="210"/>
  <c r="AO60" i="210" s="1"/>
  <c r="AN61" i="210"/>
  <c r="AO61" i="210" s="1"/>
  <c r="AN64" i="210"/>
  <c r="AO64" i="210" s="1"/>
  <c r="AN81" i="210"/>
  <c r="AO81" i="210" s="1"/>
  <c r="AN85" i="210"/>
  <c r="AO85" i="210" s="1"/>
  <c r="AN12" i="210"/>
  <c r="AO12" i="210" s="1"/>
  <c r="AN22" i="210"/>
  <c r="AO22" i="210" s="1"/>
  <c r="AN28" i="210"/>
  <c r="AO28" i="210" s="1"/>
  <c r="AO35" i="210"/>
  <c r="AN31" i="210"/>
  <c r="AO31" i="210" s="1"/>
  <c r="AN50" i="210"/>
  <c r="AO50" i="210" s="1"/>
  <c r="AN14" i="210"/>
  <c r="AO14" i="210" s="1"/>
  <c r="AN30" i="210"/>
  <c r="AO30" i="210" s="1"/>
  <c r="AO76" i="210"/>
  <c r="AN79" i="210"/>
  <c r="AO79" i="210" s="1"/>
  <c r="AN83" i="210"/>
  <c r="AO83" i="210" s="1"/>
  <c r="AN97" i="210"/>
  <c r="AO97" i="210" s="1"/>
  <c r="AH62" i="211"/>
  <c r="AI62" i="211" s="1"/>
  <c r="AH53" i="211"/>
  <c r="AI53" i="211" s="1"/>
  <c r="AH43" i="211"/>
  <c r="AI43" i="211" s="1"/>
  <c r="AH42" i="211"/>
  <c r="AI42" i="211" s="1"/>
  <c r="AH89" i="211"/>
  <c r="AI89" i="211" s="1"/>
  <c r="AH88" i="211"/>
  <c r="AI88" i="211" s="1"/>
  <c r="AH81" i="211"/>
  <c r="AI81" i="211" s="1"/>
  <c r="AH64" i="211"/>
  <c r="AI64" i="211" s="1"/>
  <c r="AH63" i="211"/>
  <c r="AI63" i="211" s="1"/>
  <c r="AI55" i="211"/>
  <c r="AH54" i="211"/>
  <c r="AI54" i="211" s="1"/>
  <c r="AH44" i="211"/>
  <c r="AI44" i="211" s="1"/>
  <c r="AH86" i="211"/>
  <c r="AI86" i="211" s="1"/>
  <c r="AH51" i="211"/>
  <c r="AH40" i="211"/>
  <c r="AI40" i="211" s="1"/>
  <c r="AH98" i="211"/>
  <c r="AI98" i="211" s="1"/>
  <c r="AH94" i="211"/>
  <c r="AI94" i="211" s="1"/>
  <c r="AH73" i="211"/>
  <c r="AI73" i="211" s="1"/>
  <c r="AH70" i="211"/>
  <c r="AI70" i="211" s="1"/>
  <c r="AH56" i="211"/>
  <c r="AI56" i="211" s="1"/>
  <c r="AH31" i="211"/>
  <c r="AH22" i="211"/>
  <c r="AI22" i="211" s="1"/>
  <c r="AH12" i="211"/>
  <c r="AI12" i="211" s="1"/>
  <c r="AI11" i="211"/>
  <c r="AH84" i="211"/>
  <c r="AI84" i="211" s="1"/>
  <c r="AH74" i="211"/>
  <c r="AI74" i="211" s="1"/>
  <c r="AH60" i="211"/>
  <c r="AI60" i="211" s="1"/>
  <c r="AH49" i="211"/>
  <c r="AI49" i="211" s="1"/>
  <c r="AH33" i="211"/>
  <c r="AI33" i="211" s="1"/>
  <c r="AH32" i="211"/>
  <c r="AI32" i="211" s="1"/>
  <c r="AH21" i="211"/>
  <c r="AI21" i="211" s="1"/>
  <c r="AH11" i="211"/>
  <c r="AH96" i="211"/>
  <c r="AI96" i="211" s="1"/>
  <c r="AH83" i="211"/>
  <c r="AI83" i="211" s="1"/>
  <c r="AH80" i="211"/>
  <c r="AI80" i="211" s="1"/>
  <c r="AH72" i="211"/>
  <c r="AI72" i="211" s="1"/>
  <c r="AH58" i="211"/>
  <c r="AI58" i="211" s="1"/>
  <c r="AH52" i="211"/>
  <c r="AI52" i="211" s="1"/>
  <c r="AH41" i="211"/>
  <c r="AI41" i="211" s="1"/>
  <c r="AH29" i="211"/>
  <c r="AI29" i="211" s="1"/>
  <c r="AH26" i="211"/>
  <c r="AH25" i="211"/>
  <c r="AI24" i="211"/>
  <c r="AH15" i="211"/>
  <c r="AI15" i="211" s="1"/>
  <c r="AH97" i="211"/>
  <c r="AI97" i="211" s="1"/>
  <c r="AH93" i="211"/>
  <c r="AI93" i="211" s="1"/>
  <c r="AH90" i="211"/>
  <c r="AI90" i="211" s="1"/>
  <c r="AH87" i="211"/>
  <c r="AI87" i="211" s="1"/>
  <c r="AH69" i="211"/>
  <c r="AI69" i="211" s="1"/>
  <c r="AH66" i="211"/>
  <c r="AI66" i="211" s="1"/>
  <c r="AH45" i="211"/>
  <c r="AI45" i="211" s="1"/>
  <c r="AH24" i="211"/>
  <c r="AH14" i="211"/>
  <c r="AI14" i="211" s="1"/>
  <c r="AH95" i="211"/>
  <c r="AI95" i="211" s="1"/>
  <c r="AH91" i="211"/>
  <c r="AI91" i="211" s="1"/>
  <c r="AH76" i="211"/>
  <c r="AI76" i="211" s="1"/>
  <c r="AI36" i="211"/>
  <c r="AI31" i="211"/>
  <c r="AI26" i="211"/>
  <c r="AH85" i="211"/>
  <c r="AI85" i="211" s="1"/>
  <c r="AH57" i="211"/>
  <c r="AI57" i="211" s="1"/>
  <c r="AI50" i="211"/>
  <c r="AH39" i="211"/>
  <c r="AI39" i="211" s="1"/>
  <c r="AH36" i="211"/>
  <c r="AH27" i="211"/>
  <c r="AI27" i="211" s="1"/>
  <c r="AH18" i="211"/>
  <c r="AI18" i="211" s="1"/>
  <c r="AH9" i="211"/>
  <c r="AI9" i="211" s="1"/>
  <c r="AH55" i="211"/>
  <c r="AH50" i="211"/>
  <c r="AH48" i="211"/>
  <c r="AI48" i="211" s="1"/>
  <c r="AH46" i="211"/>
  <c r="AI46" i="211" s="1"/>
  <c r="AH28" i="211"/>
  <c r="AI28" i="211" s="1"/>
  <c r="AH13" i="211"/>
  <c r="AI13" i="211" s="1"/>
  <c r="AI47" i="211"/>
  <c r="AH35" i="211"/>
  <c r="AI35" i="211" s="1"/>
  <c r="AH30" i="211"/>
  <c r="AI30" i="211" s="1"/>
  <c r="AH16" i="211"/>
  <c r="AH82" i="211"/>
  <c r="AI82" i="211" s="1"/>
  <c r="AH65" i="211"/>
  <c r="AI65" i="211" s="1"/>
  <c r="AI17" i="211"/>
  <c r="AH77" i="211"/>
  <c r="AI77" i="211" s="1"/>
  <c r="AH71" i="211"/>
  <c r="AI71" i="211" s="1"/>
  <c r="AH67" i="211"/>
  <c r="AI67" i="211" s="1"/>
  <c r="AI51" i="211"/>
  <c r="AH17" i="211"/>
  <c r="AH79" i="211"/>
  <c r="AI79" i="211" s="1"/>
  <c r="AH75" i="211"/>
  <c r="AI75" i="211" s="1"/>
  <c r="AH59" i="211"/>
  <c r="AI59" i="211" s="1"/>
  <c r="AH20" i="211"/>
  <c r="AI20" i="211" s="1"/>
  <c r="AH8" i="211"/>
  <c r="AI8" i="211" s="1"/>
  <c r="AH92" i="211"/>
  <c r="AI92" i="211" s="1"/>
  <c r="AH61" i="211"/>
  <c r="AI61" i="211" s="1"/>
  <c r="AH34" i="211"/>
  <c r="AI34" i="211" s="1"/>
  <c r="AI25" i="211"/>
  <c r="AH78" i="211"/>
  <c r="AI78" i="211" s="1"/>
  <c r="AH68" i="211"/>
  <c r="AI68" i="211" s="1"/>
  <c r="AH47" i="211"/>
  <c r="AH38" i="211"/>
  <c r="AI38" i="211" s="1"/>
  <c r="AH23" i="211"/>
  <c r="AI23" i="211" s="1"/>
  <c r="AH19" i="211"/>
  <c r="AI19" i="211" s="1"/>
  <c r="AI16" i="211"/>
  <c r="AH10" i="211"/>
  <c r="AI10" i="211" s="1"/>
  <c r="AH37" i="211"/>
  <c r="AI37" i="211" s="1"/>
  <c r="AW46" i="211"/>
  <c r="AX46" i="211" s="1"/>
  <c r="AW42" i="211"/>
  <c r="AX42" i="211" s="1"/>
  <c r="AW39" i="211"/>
  <c r="AX39" i="211" s="1"/>
  <c r="AW36" i="211"/>
  <c r="AX36" i="211" s="1"/>
  <c r="AW32" i="211"/>
  <c r="AW22" i="211"/>
  <c r="AX22" i="211" s="1"/>
  <c r="AW18" i="211"/>
  <c r="AX18" i="211" s="1"/>
  <c r="AW15" i="211"/>
  <c r="AX15" i="211" s="1"/>
  <c r="AW12" i="211"/>
  <c r="AX12" i="211" s="1"/>
  <c r="AW96" i="211"/>
  <c r="AX96" i="211" s="1"/>
  <c r="AW93" i="211"/>
  <c r="AX93" i="211" s="1"/>
  <c r="AW89" i="211"/>
  <c r="AX89" i="211" s="1"/>
  <c r="AW82" i="211"/>
  <c r="AX82" i="211" s="1"/>
  <c r="AW78" i="211"/>
  <c r="AX78" i="211" s="1"/>
  <c r="AW74" i="211"/>
  <c r="AX74" i="211" s="1"/>
  <c r="AW70" i="211"/>
  <c r="AX70" i="211" s="1"/>
  <c r="AW66" i="211"/>
  <c r="AX66" i="211" s="1"/>
  <c r="AW62" i="211"/>
  <c r="AX62" i="211" s="1"/>
  <c r="AW55" i="211"/>
  <c r="AX55" i="211" s="1"/>
  <c r="AW52" i="211"/>
  <c r="AX52" i="211" s="1"/>
  <c r="AW29" i="211"/>
  <c r="AX29" i="211" s="1"/>
  <c r="AW25" i="211"/>
  <c r="AX25" i="211" s="1"/>
  <c r="AW79" i="211"/>
  <c r="AW71" i="211"/>
  <c r="AX71" i="211" s="1"/>
  <c r="AW63" i="211"/>
  <c r="AX63" i="211" s="1"/>
  <c r="AW56" i="211"/>
  <c r="AW53" i="211"/>
  <c r="AX53" i="211" s="1"/>
  <c r="AW43" i="211"/>
  <c r="AX43" i="211" s="1"/>
  <c r="AW30" i="211"/>
  <c r="AX30" i="211" s="1"/>
  <c r="AW26" i="211"/>
  <c r="AX26" i="211" s="1"/>
  <c r="AW19" i="211"/>
  <c r="AX19" i="211" s="1"/>
  <c r="AW83" i="211"/>
  <c r="AX83" i="211" s="1"/>
  <c r="AW77" i="211"/>
  <c r="AX77" i="211" s="1"/>
  <c r="AW65" i="211"/>
  <c r="AX65" i="211" s="1"/>
  <c r="AW37" i="211"/>
  <c r="AX37" i="211" s="1"/>
  <c r="AW27" i="211"/>
  <c r="AX27" i="211" s="1"/>
  <c r="AW98" i="211"/>
  <c r="AX98" i="211" s="1"/>
  <c r="AW87" i="211"/>
  <c r="AX87" i="211" s="1"/>
  <c r="AW60" i="211"/>
  <c r="AX60" i="211" s="1"/>
  <c r="AW50" i="211"/>
  <c r="AX50" i="211" s="1"/>
  <c r="AX40" i="211"/>
  <c r="AW31" i="211"/>
  <c r="AX31" i="211" s="1"/>
  <c r="AW21" i="211"/>
  <c r="AX21" i="211" s="1"/>
  <c r="AW16" i="211"/>
  <c r="AX16" i="211" s="1"/>
  <c r="AW11" i="211"/>
  <c r="AX11" i="211" s="1"/>
  <c r="AW68" i="211"/>
  <c r="AX68" i="211" s="1"/>
  <c r="AX47" i="211"/>
  <c r="AW38" i="211"/>
  <c r="AX38" i="211" s="1"/>
  <c r="AW33" i="211"/>
  <c r="AX33" i="211" s="1"/>
  <c r="AW8" i="211"/>
  <c r="AX8" i="211" s="1"/>
  <c r="AW94" i="211"/>
  <c r="AX94" i="211" s="1"/>
  <c r="AW88" i="211"/>
  <c r="AX88" i="211" s="1"/>
  <c r="AW84" i="211"/>
  <c r="AX84" i="211" s="1"/>
  <c r="AW72" i="211"/>
  <c r="AX72" i="211" s="1"/>
  <c r="AW67" i="211"/>
  <c r="AX67" i="211" s="1"/>
  <c r="AW61" i="211"/>
  <c r="AX61" i="211" s="1"/>
  <c r="AX56" i="211"/>
  <c r="AW51" i="211"/>
  <c r="AX51" i="211" s="1"/>
  <c r="AW47" i="211"/>
  <c r="AX32" i="211"/>
  <c r="AW28" i="211"/>
  <c r="AX28" i="211" s="1"/>
  <c r="AW23" i="211"/>
  <c r="AX23" i="211" s="1"/>
  <c r="AW17" i="211"/>
  <c r="AX17" i="211" s="1"/>
  <c r="AW92" i="211"/>
  <c r="AX92" i="211" s="1"/>
  <c r="AW75" i="211"/>
  <c r="AX75" i="211" s="1"/>
  <c r="AW64" i="211"/>
  <c r="AX64" i="211" s="1"/>
  <c r="AW48" i="211"/>
  <c r="AX48" i="211" s="1"/>
  <c r="AW40" i="211"/>
  <c r="AW24" i="211"/>
  <c r="AX24" i="211" s="1"/>
  <c r="AW9" i="211"/>
  <c r="AW81" i="211"/>
  <c r="AX81" i="211" s="1"/>
  <c r="AW73" i="211"/>
  <c r="AX73" i="211" s="1"/>
  <c r="AW95" i="211"/>
  <c r="AW86" i="211"/>
  <c r="AX86" i="211" s="1"/>
  <c r="AW58" i="211"/>
  <c r="AX58" i="211" s="1"/>
  <c r="AW44" i="211"/>
  <c r="AX44" i="211" s="1"/>
  <c r="AW10" i="211"/>
  <c r="AX10" i="211" s="1"/>
  <c r="AW57" i="211"/>
  <c r="AX57" i="211" s="1"/>
  <c r="AW54" i="211"/>
  <c r="AX54" i="211" s="1"/>
  <c r="AW97" i="211"/>
  <c r="AX97" i="211" s="1"/>
  <c r="AW85" i="211"/>
  <c r="AX85" i="211" s="1"/>
  <c r="AW69" i="211"/>
  <c r="AX69" i="211" s="1"/>
  <c r="AW41" i="211"/>
  <c r="AX41" i="211" s="1"/>
  <c r="AW14" i="211"/>
  <c r="AX14" i="211" s="1"/>
  <c r="AX95" i="211"/>
  <c r="AW80" i="211"/>
  <c r="AX80" i="211" s="1"/>
  <c r="AX79" i="211"/>
  <c r="AW49" i="211"/>
  <c r="AX49" i="211" s="1"/>
  <c r="AW35" i="211"/>
  <c r="AX35" i="211" s="1"/>
  <c r="AX9" i="211"/>
  <c r="AW90" i="211"/>
  <c r="AX90" i="211" s="1"/>
  <c r="AW76" i="211"/>
  <c r="AX76" i="211" s="1"/>
  <c r="AW59" i="211"/>
  <c r="AX59" i="211" s="1"/>
  <c r="AW45" i="211"/>
  <c r="AX45" i="211" s="1"/>
  <c r="AW20" i="211"/>
  <c r="AX20" i="211" s="1"/>
  <c r="AW91" i="211"/>
  <c r="AX91" i="211" s="1"/>
  <c r="AW13" i="211"/>
  <c r="AX13" i="211" s="1"/>
  <c r="AW34" i="211"/>
  <c r="AX34" i="211" s="1"/>
  <c r="AQ17" i="212"/>
  <c r="AR72" i="212"/>
  <c r="AQ71" i="212"/>
  <c r="AR71" i="212" s="1"/>
  <c r="AQ70" i="212"/>
  <c r="AR70" i="212" s="1"/>
  <c r="AQ69" i="212"/>
  <c r="AR69" i="212" s="1"/>
  <c r="AQ68" i="212"/>
  <c r="AR68" i="212" s="1"/>
  <c r="AQ67" i="212"/>
  <c r="AR67" i="212" s="1"/>
  <c r="AQ66" i="212"/>
  <c r="AR66" i="212" s="1"/>
  <c r="AQ65" i="212"/>
  <c r="AR65" i="212" s="1"/>
  <c r="AQ64" i="212"/>
  <c r="AR64" i="212" s="1"/>
  <c r="AQ63" i="212"/>
  <c r="AR63" i="212" s="1"/>
  <c r="AQ16" i="212"/>
  <c r="AR16" i="212" s="1"/>
  <c r="AQ97" i="212"/>
  <c r="AR97" i="212" s="1"/>
  <c r="AQ92" i="212"/>
  <c r="AR92" i="212" s="1"/>
  <c r="AQ19" i="212"/>
  <c r="AQ86" i="212"/>
  <c r="AR86" i="212" s="1"/>
  <c r="AQ60" i="212"/>
  <c r="AR60" i="212" s="1"/>
  <c r="AQ50" i="212"/>
  <c r="AR50" i="212" s="1"/>
  <c r="AQ10" i="212"/>
  <c r="AR10" i="212" s="1"/>
  <c r="AQ95" i="212"/>
  <c r="AR95" i="212" s="1"/>
  <c r="AQ87" i="212"/>
  <c r="AR87" i="212" s="1"/>
  <c r="AQ77" i="212"/>
  <c r="AR77" i="212" s="1"/>
  <c r="AQ72" i="212"/>
  <c r="AQ62" i="212"/>
  <c r="AR62" i="212" s="1"/>
  <c r="AQ61" i="212"/>
  <c r="AR61" i="212" s="1"/>
  <c r="AQ54" i="212"/>
  <c r="AR54" i="212" s="1"/>
  <c r="AQ46" i="212"/>
  <c r="AR46" i="212" s="1"/>
  <c r="AQ41" i="212"/>
  <c r="AR41" i="212" s="1"/>
  <c r="AQ36" i="212"/>
  <c r="AR36" i="212" s="1"/>
  <c r="AQ31" i="212"/>
  <c r="AR31" i="212" s="1"/>
  <c r="AQ26" i="212"/>
  <c r="AR26" i="212" s="1"/>
  <c r="AQ83" i="212"/>
  <c r="AQ75" i="212"/>
  <c r="AQ57" i="212"/>
  <c r="AR57" i="212" s="1"/>
  <c r="AQ49" i="212"/>
  <c r="AR49" i="212" s="1"/>
  <c r="AQ44" i="212"/>
  <c r="AR44" i="212" s="1"/>
  <c r="AQ39" i="212"/>
  <c r="AR39" i="212" s="1"/>
  <c r="AQ34" i="212"/>
  <c r="AR34" i="212" s="1"/>
  <c r="AQ29" i="212"/>
  <c r="AR29" i="212" s="1"/>
  <c r="AQ24" i="212"/>
  <c r="AR24" i="212" s="1"/>
  <c r="AQ91" i="212"/>
  <c r="AR91" i="212" s="1"/>
  <c r="AQ84" i="212"/>
  <c r="AR84" i="212" s="1"/>
  <c r="AQ53" i="212"/>
  <c r="AR53" i="212" s="1"/>
  <c r="AQ18" i="212"/>
  <c r="AR18" i="212" s="1"/>
  <c r="AQ9" i="212"/>
  <c r="AR9" i="212" s="1"/>
  <c r="AQ98" i="212"/>
  <c r="AR98" i="212" s="1"/>
  <c r="AQ78" i="212"/>
  <c r="AR78" i="212" s="1"/>
  <c r="AQ55" i="212"/>
  <c r="AR55" i="212" s="1"/>
  <c r="AQ45" i="212"/>
  <c r="AR45" i="212" s="1"/>
  <c r="AQ43" i="212"/>
  <c r="AR43" i="212" s="1"/>
  <c r="AQ40" i="212"/>
  <c r="AR40" i="212" s="1"/>
  <c r="AQ38" i="212"/>
  <c r="AR38" i="212" s="1"/>
  <c r="AQ35" i="212"/>
  <c r="AR35" i="212" s="1"/>
  <c r="AQ33" i="212"/>
  <c r="AR33" i="212" s="1"/>
  <c r="AQ30" i="212"/>
  <c r="AR30" i="212" s="1"/>
  <c r="AQ28" i="212"/>
  <c r="AR28" i="212" s="1"/>
  <c r="AQ25" i="212"/>
  <c r="AR25" i="212" s="1"/>
  <c r="AQ12" i="212"/>
  <c r="AQ96" i="212"/>
  <c r="AR96" i="212" s="1"/>
  <c r="AQ48" i="212"/>
  <c r="AR48" i="212" s="1"/>
  <c r="AQ23" i="212"/>
  <c r="AR23" i="212" s="1"/>
  <c r="AQ82" i="212"/>
  <c r="AR82" i="212" s="1"/>
  <c r="AQ79" i="212"/>
  <c r="AR79" i="212" s="1"/>
  <c r="AQ47" i="212"/>
  <c r="AR47" i="212" s="1"/>
  <c r="AQ22" i="212"/>
  <c r="AR22" i="212" s="1"/>
  <c r="AR17" i="212"/>
  <c r="AQ11" i="212"/>
  <c r="AR89" i="212"/>
  <c r="AQ76" i="212"/>
  <c r="AR76" i="212" s="1"/>
  <c r="AQ74" i="212"/>
  <c r="AR74" i="212" s="1"/>
  <c r="AQ59" i="212"/>
  <c r="AR59" i="212" s="1"/>
  <c r="AQ42" i="212"/>
  <c r="AR42" i="212" s="1"/>
  <c r="AQ14" i="212"/>
  <c r="AQ8" i="212"/>
  <c r="AR8" i="212" s="1"/>
  <c r="AQ89" i="212"/>
  <c r="AR12" i="212"/>
  <c r="AQ85" i="212"/>
  <c r="AR85" i="212" s="1"/>
  <c r="AR83" i="212"/>
  <c r="AQ93" i="212"/>
  <c r="AR93" i="212" s="1"/>
  <c r="AQ81" i="212"/>
  <c r="AR81" i="212" s="1"/>
  <c r="AQ56" i="212"/>
  <c r="AR56" i="212" s="1"/>
  <c r="AQ52" i="212"/>
  <c r="AR75" i="212"/>
  <c r="AQ58" i="212"/>
  <c r="AR58" i="212" s="1"/>
  <c r="AQ15" i="212"/>
  <c r="AR15" i="212" s="1"/>
  <c r="AQ13" i="212"/>
  <c r="AR13" i="212" s="1"/>
  <c r="AR11" i="212"/>
  <c r="AQ73" i="212"/>
  <c r="AR73" i="212" s="1"/>
  <c r="AQ32" i="212"/>
  <c r="AR32" i="212" s="1"/>
  <c r="AQ90" i="212"/>
  <c r="AR90" i="212" s="1"/>
  <c r="AQ51" i="212"/>
  <c r="AR51" i="212" s="1"/>
  <c r="AQ94" i="212"/>
  <c r="AR94" i="212" s="1"/>
  <c r="AQ80" i="212"/>
  <c r="AR80" i="212" s="1"/>
  <c r="AQ27" i="212"/>
  <c r="AR27" i="212" s="1"/>
  <c r="AR14" i="212"/>
  <c r="AR19" i="212"/>
  <c r="AQ21" i="212"/>
  <c r="AR21" i="212" s="1"/>
  <c r="AQ20" i="212"/>
  <c r="AR20" i="212" s="1"/>
  <c r="AQ88" i="212"/>
  <c r="AR88" i="212" s="1"/>
  <c r="AR52" i="212"/>
  <c r="AQ37" i="212"/>
  <c r="AR37" i="212" s="1"/>
  <c r="AQ105" i="85"/>
  <c r="AQ104" i="85"/>
  <c r="AR104" i="85" s="1"/>
  <c r="AQ103" i="85"/>
  <c r="AR103" i="85" s="1"/>
  <c r="AQ102" i="85"/>
  <c r="AR102" i="85" s="1"/>
  <c r="AQ101" i="85"/>
  <c r="AQ75" i="85"/>
  <c r="AQ74" i="85"/>
  <c r="AR74" i="85" s="1"/>
  <c r="AQ73" i="85"/>
  <c r="AR73" i="85" s="1"/>
  <c r="AQ72" i="85"/>
  <c r="AR72" i="85" s="1"/>
  <c r="AQ69" i="85"/>
  <c r="AQ63" i="85"/>
  <c r="AR63" i="85" s="1"/>
  <c r="AR30" i="85"/>
  <c r="AQ27" i="85"/>
  <c r="AQ13" i="85"/>
  <c r="AR13" i="85" s="1"/>
  <c r="AQ12" i="85"/>
  <c r="AR12" i="85" s="1"/>
  <c r="AQ100" i="85"/>
  <c r="AR100" i="85" s="1"/>
  <c r="AQ99" i="85"/>
  <c r="AR99" i="85" s="1"/>
  <c r="AQ70" i="85"/>
  <c r="AR70" i="85" s="1"/>
  <c r="AQ55" i="85"/>
  <c r="AR55" i="85" s="1"/>
  <c r="AR35" i="85"/>
  <c r="AQ31" i="85"/>
  <c r="AR31" i="85" s="1"/>
  <c r="AQ30" i="85"/>
  <c r="AQ29" i="85"/>
  <c r="AR29" i="85" s="1"/>
  <c r="AQ28" i="85"/>
  <c r="AR28" i="85" s="1"/>
  <c r="AQ15" i="85"/>
  <c r="AR15" i="85" s="1"/>
  <c r="AQ14" i="85"/>
  <c r="AR14" i="85" s="1"/>
  <c r="AQ86" i="85"/>
  <c r="AR86" i="85" s="1"/>
  <c r="AQ84" i="85"/>
  <c r="AR84" i="85" s="1"/>
  <c r="AQ83" i="85"/>
  <c r="AR83" i="85" s="1"/>
  <c r="AQ67" i="85"/>
  <c r="AR67" i="85" s="1"/>
  <c r="AQ59" i="85"/>
  <c r="AR59" i="85" s="1"/>
  <c r="AQ45" i="85"/>
  <c r="AR45" i="85" s="1"/>
  <c r="AQ39" i="85"/>
  <c r="AR39" i="85" s="1"/>
  <c r="AR27" i="85"/>
  <c r="AQ23" i="85"/>
  <c r="AQ64" i="85"/>
  <c r="AR64" i="85" s="1"/>
  <c r="AQ24" i="85"/>
  <c r="AR24" i="85" s="1"/>
  <c r="AR101" i="85"/>
  <c r="AQ90" i="85"/>
  <c r="AR90" i="85" s="1"/>
  <c r="AQ89" i="85"/>
  <c r="AR89" i="85" s="1"/>
  <c r="AQ77" i="85"/>
  <c r="AR77" i="85" s="1"/>
  <c r="AQ71" i="85"/>
  <c r="AR71" i="85" s="1"/>
  <c r="AQ54" i="85"/>
  <c r="AR54" i="85" s="1"/>
  <c r="AQ49" i="85"/>
  <c r="AR49" i="85" s="1"/>
  <c r="AQ32" i="85"/>
  <c r="AR32" i="85" s="1"/>
  <c r="AQ18" i="85"/>
  <c r="AR18" i="85" s="1"/>
  <c r="AQ9" i="85"/>
  <c r="AR9" i="85" s="1"/>
  <c r="AQ50" i="85"/>
  <c r="AQ46" i="85"/>
  <c r="AR46" i="85" s="1"/>
  <c r="AQ79" i="85"/>
  <c r="AR79" i="85" s="1"/>
  <c r="AQ68" i="85"/>
  <c r="AR68" i="85" s="1"/>
  <c r="AQ61" i="85"/>
  <c r="AR61" i="85" s="1"/>
  <c r="AQ51" i="85"/>
  <c r="AR51" i="85" s="1"/>
  <c r="AQ35" i="85"/>
  <c r="AQ93" i="85"/>
  <c r="AR93" i="85" s="1"/>
  <c r="AQ92" i="85"/>
  <c r="AR92" i="85" s="1"/>
  <c r="AQ91" i="85"/>
  <c r="AR91" i="85" s="1"/>
  <c r="AQ78" i="85"/>
  <c r="AR78" i="85" s="1"/>
  <c r="AQ60" i="85"/>
  <c r="AR60" i="85" s="1"/>
  <c r="AR50" i="85"/>
  <c r="AQ40" i="85"/>
  <c r="AR40" i="85" s="1"/>
  <c r="AQ33" i="85"/>
  <c r="AR33" i="85" s="1"/>
  <c r="AQ41" i="85"/>
  <c r="AR41" i="85" s="1"/>
  <c r="AQ34" i="85"/>
  <c r="AR34" i="85" s="1"/>
  <c r="AQ19" i="85"/>
  <c r="AR19" i="85" s="1"/>
  <c r="AQ95" i="85"/>
  <c r="AR95" i="85" s="1"/>
  <c r="AQ94" i="85"/>
  <c r="AR94" i="85" s="1"/>
  <c r="AQ80" i="85"/>
  <c r="AR80" i="85" s="1"/>
  <c r="AR105" i="85"/>
  <c r="AQ88" i="85"/>
  <c r="AR88" i="85" s="1"/>
  <c r="AQ87" i="85"/>
  <c r="AR87" i="85" s="1"/>
  <c r="AQ85" i="85"/>
  <c r="AR85" i="85" s="1"/>
  <c r="AQ82" i="85"/>
  <c r="AR82" i="85" s="1"/>
  <c r="AQ76" i="85"/>
  <c r="AQ48" i="85"/>
  <c r="AR23" i="85"/>
  <c r="AQ17" i="85"/>
  <c r="AR17" i="85" s="1"/>
  <c r="AQ57" i="85"/>
  <c r="AR57" i="85" s="1"/>
  <c r="AQ8" i="85"/>
  <c r="AR8" i="85" s="1"/>
  <c r="AQ97" i="85"/>
  <c r="AR97" i="85" s="1"/>
  <c r="AR43" i="85"/>
  <c r="AQ37" i="85"/>
  <c r="AR37" i="85" s="1"/>
  <c r="AQ10" i="85"/>
  <c r="AR10" i="85" s="1"/>
  <c r="AR75" i="85"/>
  <c r="AQ66" i="85"/>
  <c r="AR66" i="85" s="1"/>
  <c r="AQ53" i="85"/>
  <c r="AR53" i="85" s="1"/>
  <c r="AQ47" i="85"/>
  <c r="AR47" i="85" s="1"/>
  <c r="AQ43" i="85"/>
  <c r="AR26" i="85"/>
  <c r="AQ26" i="85"/>
  <c r="AQ81" i="85"/>
  <c r="AR81" i="85" s="1"/>
  <c r="AQ22" i="85"/>
  <c r="AR22" i="85" s="1"/>
  <c r="AR11" i="85"/>
  <c r="AR58" i="85"/>
  <c r="AQ11" i="85"/>
  <c r="AQ98" i="85"/>
  <c r="AR98" i="85" s="1"/>
  <c r="AQ65" i="85"/>
  <c r="AR65" i="85" s="1"/>
  <c r="AQ58" i="85"/>
  <c r="AQ56" i="85"/>
  <c r="AR56" i="85" s="1"/>
  <c r="AQ52" i="85"/>
  <c r="AR52" i="85" s="1"/>
  <c r="AQ20" i="85"/>
  <c r="AR20" i="85" s="1"/>
  <c r="AQ96" i="85"/>
  <c r="AR96" i="85" s="1"/>
  <c r="AR48" i="85"/>
  <c r="AQ44" i="85"/>
  <c r="AR44" i="85" s="1"/>
  <c r="AQ38" i="85"/>
  <c r="AR38" i="85" s="1"/>
  <c r="AR76" i="85"/>
  <c r="AR69" i="85"/>
  <c r="AQ42" i="85"/>
  <c r="AR42" i="85" s="1"/>
  <c r="AQ36" i="85"/>
  <c r="AR36" i="85" s="1"/>
  <c r="AQ25" i="85"/>
  <c r="AR25" i="85" s="1"/>
  <c r="AQ16" i="85"/>
  <c r="AR16" i="85" s="1"/>
  <c r="AQ62" i="85"/>
  <c r="AR62" i="85" s="1"/>
  <c r="AQ21" i="85"/>
  <c r="AR21" i="85" s="1"/>
  <c r="AL132" i="66"/>
  <c r="AK131" i="66"/>
  <c r="AL131" i="66" s="1"/>
  <c r="AK121" i="66"/>
  <c r="AL121" i="66" s="1"/>
  <c r="AK120" i="66"/>
  <c r="AK103" i="66"/>
  <c r="AK94" i="66"/>
  <c r="AL94" i="66" s="1"/>
  <c r="AK86" i="66"/>
  <c r="AK80" i="66"/>
  <c r="AL80" i="66" s="1"/>
  <c r="AK71" i="66"/>
  <c r="AL71" i="66" s="1"/>
  <c r="AL62" i="66"/>
  <c r="AK61" i="66"/>
  <c r="AL61" i="66" s="1"/>
  <c r="AK60" i="66"/>
  <c r="AL60" i="66" s="1"/>
  <c r="AK132" i="66"/>
  <c r="AK105" i="66"/>
  <c r="AL105" i="66" s="1"/>
  <c r="AK96" i="66"/>
  <c r="AL96" i="66" s="1"/>
  <c r="AL95" i="66"/>
  <c r="AK87" i="66"/>
  <c r="AL87" i="66" s="1"/>
  <c r="AK81" i="66"/>
  <c r="AL81" i="66" s="1"/>
  <c r="AL63" i="66"/>
  <c r="AK62" i="66"/>
  <c r="AK53" i="66"/>
  <c r="AL53" i="66" s="1"/>
  <c r="AK52" i="66"/>
  <c r="AL52" i="66" s="1"/>
  <c r="AL45" i="66"/>
  <c r="AK44" i="66"/>
  <c r="AL44" i="66" s="1"/>
  <c r="AL36" i="66"/>
  <c r="AK35" i="66"/>
  <c r="AL35" i="66" s="1"/>
  <c r="AK26" i="66"/>
  <c r="AL26" i="66" s="1"/>
  <c r="AK25" i="66"/>
  <c r="AL25" i="66" s="1"/>
  <c r="AK122" i="66"/>
  <c r="AL122" i="66" s="1"/>
  <c r="AK114" i="66"/>
  <c r="AL114" i="66" s="1"/>
  <c r="AL107" i="66"/>
  <c r="AK106" i="66"/>
  <c r="AL106" i="66" s="1"/>
  <c r="AK95" i="66"/>
  <c r="AK88" i="66"/>
  <c r="AL88" i="66" s="1"/>
  <c r="AK82" i="66"/>
  <c r="AL82" i="66" s="1"/>
  <c r="AK72" i="66"/>
  <c r="AL72" i="66" s="1"/>
  <c r="AK63" i="66"/>
  <c r="AK54" i="66"/>
  <c r="AL54" i="66" s="1"/>
  <c r="AK45" i="66"/>
  <c r="AK37" i="66"/>
  <c r="AL37" i="66" s="1"/>
  <c r="AK36" i="66"/>
  <c r="AK17" i="66"/>
  <c r="AL17" i="66" s="1"/>
  <c r="AL11" i="66"/>
  <c r="AK128" i="66"/>
  <c r="AK109" i="66"/>
  <c r="AL109" i="66" s="1"/>
  <c r="AK98" i="66"/>
  <c r="AK92" i="66"/>
  <c r="AL92" i="66" s="1"/>
  <c r="AK68" i="66"/>
  <c r="AL68" i="66" s="1"/>
  <c r="AK67" i="66"/>
  <c r="AK51" i="66"/>
  <c r="AL51" i="66" s="1"/>
  <c r="AK46" i="66"/>
  <c r="AL46" i="66" s="1"/>
  <c r="AK43" i="66"/>
  <c r="AL43" i="66" s="1"/>
  <c r="AK21" i="66"/>
  <c r="AL21" i="66" s="1"/>
  <c r="AK129" i="66"/>
  <c r="AL129" i="66" s="1"/>
  <c r="AK124" i="66"/>
  <c r="AL124" i="66" s="1"/>
  <c r="AL117" i="66"/>
  <c r="AL103" i="66"/>
  <c r="AK64" i="66"/>
  <c r="AL64" i="66" s="1"/>
  <c r="AL31" i="66"/>
  <c r="AK30" i="66"/>
  <c r="AL30" i="66" s="1"/>
  <c r="AL23" i="66"/>
  <c r="AK13" i="66"/>
  <c r="AL13" i="66" s="1"/>
  <c r="AK118" i="66"/>
  <c r="AK107" i="66"/>
  <c r="AK89" i="66"/>
  <c r="AL89" i="66" s="1"/>
  <c r="AK69" i="66"/>
  <c r="AL69" i="66" s="1"/>
  <c r="AK32" i="66"/>
  <c r="AL32" i="66" s="1"/>
  <c r="AL18" i="66"/>
  <c r="AK130" i="66"/>
  <c r="AL130" i="66" s="1"/>
  <c r="AL125" i="66"/>
  <c r="AK119" i="66"/>
  <c r="AL119" i="66" s="1"/>
  <c r="AK112" i="66"/>
  <c r="AL112" i="66" s="1"/>
  <c r="AK76" i="66"/>
  <c r="AL76" i="66" s="1"/>
  <c r="AK70" i="66"/>
  <c r="AL70" i="66" s="1"/>
  <c r="AK59" i="66"/>
  <c r="AL59" i="66" s="1"/>
  <c r="AK58" i="66"/>
  <c r="AL58" i="66" s="1"/>
  <c r="AL55" i="66"/>
  <c r="AL33" i="66"/>
  <c r="AL28" i="66"/>
  <c r="AK24" i="66"/>
  <c r="AL24" i="66" s="1"/>
  <c r="AK18" i="66"/>
  <c r="AK14" i="66"/>
  <c r="AL118" i="66"/>
  <c r="AK117" i="66"/>
  <c r="AL86" i="66"/>
  <c r="AK83" i="66"/>
  <c r="AL83" i="66" s="1"/>
  <c r="AK75" i="66"/>
  <c r="AL75" i="66" s="1"/>
  <c r="AK57" i="66"/>
  <c r="AL57" i="66" s="1"/>
  <c r="AK40" i="66"/>
  <c r="AL40" i="66" s="1"/>
  <c r="AK31" i="66"/>
  <c r="AK27" i="66"/>
  <c r="AL27" i="66" s="1"/>
  <c r="AK23" i="66"/>
  <c r="AK22" i="66"/>
  <c r="AL22" i="66" s="1"/>
  <c r="AK10" i="66"/>
  <c r="AL10" i="66" s="1"/>
  <c r="AK110" i="66"/>
  <c r="AL110" i="66" s="1"/>
  <c r="AK104" i="66"/>
  <c r="AL104" i="66" s="1"/>
  <c r="AK99" i="66"/>
  <c r="AL99" i="66" s="1"/>
  <c r="AK93" i="66"/>
  <c r="AL93" i="66" s="1"/>
  <c r="AL14" i="66"/>
  <c r="AK125" i="66"/>
  <c r="AK115" i="66"/>
  <c r="AL115" i="66" s="1"/>
  <c r="AK111" i="66"/>
  <c r="AL111" i="66" s="1"/>
  <c r="AK78" i="66"/>
  <c r="AL78" i="66" s="1"/>
  <c r="AL77" i="66"/>
  <c r="AL73" i="66"/>
  <c r="AK65" i="66"/>
  <c r="AL65" i="66" s="1"/>
  <c r="AK55" i="66"/>
  <c r="AK47" i="66"/>
  <c r="AL47" i="66" s="1"/>
  <c r="AK41" i="66"/>
  <c r="AL41" i="66" s="1"/>
  <c r="AK33" i="66"/>
  <c r="AK28" i="66"/>
  <c r="AK11" i="66"/>
  <c r="AK126" i="66"/>
  <c r="AK123" i="66"/>
  <c r="AL123" i="66" s="1"/>
  <c r="AL120" i="66"/>
  <c r="AK108" i="66"/>
  <c r="AL108" i="66" s="1"/>
  <c r="AK101" i="66"/>
  <c r="AK90" i="66"/>
  <c r="AL90" i="66" s="1"/>
  <c r="AL128" i="66"/>
  <c r="AK127" i="66"/>
  <c r="AL127" i="66" s="1"/>
  <c r="AK116" i="66"/>
  <c r="AL98" i="66"/>
  <c r="AK91" i="66"/>
  <c r="AK79" i="66"/>
  <c r="AL79" i="66" s="1"/>
  <c r="AK74" i="66"/>
  <c r="AL74" i="66" s="1"/>
  <c r="AL67" i="66"/>
  <c r="AK50" i="66"/>
  <c r="AK39" i="66"/>
  <c r="AK20" i="66"/>
  <c r="AK9" i="66"/>
  <c r="AL9" i="66" s="1"/>
  <c r="AK113" i="66"/>
  <c r="AL113" i="66" s="1"/>
  <c r="AK66" i="66"/>
  <c r="AL66" i="66" s="1"/>
  <c r="AL42" i="66"/>
  <c r="AK100" i="66"/>
  <c r="AL100" i="66" s="1"/>
  <c r="AK97" i="66"/>
  <c r="AL97" i="66" s="1"/>
  <c r="AK84" i="66"/>
  <c r="AL84" i="66" s="1"/>
  <c r="AK73" i="66"/>
  <c r="AK42" i="66"/>
  <c r="AL126" i="66"/>
  <c r="AK102" i="66"/>
  <c r="AL102" i="66" s="1"/>
  <c r="AL39" i="66"/>
  <c r="AK16" i="66"/>
  <c r="AL16" i="66" s="1"/>
  <c r="AL50" i="66"/>
  <c r="AK48" i="66"/>
  <c r="AL48" i="66" s="1"/>
  <c r="AK34" i="66"/>
  <c r="AL34" i="66" s="1"/>
  <c r="AK29" i="66"/>
  <c r="AL29" i="66" s="1"/>
  <c r="AL20" i="66"/>
  <c r="AL91" i="66"/>
  <c r="AL101" i="66"/>
  <c r="AK15" i="66"/>
  <c r="AL15" i="66" s="1"/>
  <c r="AK8" i="66"/>
  <c r="AL8" i="66" s="1"/>
  <c r="AK85" i="66"/>
  <c r="AL85" i="66" s="1"/>
  <c r="AK77" i="66"/>
  <c r="AK56" i="66"/>
  <c r="AL56" i="66" s="1"/>
  <c r="AK38" i="66"/>
  <c r="AL38" i="66" s="1"/>
  <c r="AK12" i="66"/>
  <c r="AL12" i="66" s="1"/>
  <c r="AL116" i="66"/>
  <c r="AK49" i="66"/>
  <c r="AL49" i="66" s="1"/>
  <c r="AK19" i="66"/>
  <c r="AL19" i="66" s="1"/>
  <c r="AZ128" i="66"/>
  <c r="BA128" i="66" s="1"/>
  <c r="AZ121" i="66"/>
  <c r="BA121" i="66" s="1"/>
  <c r="AZ111" i="66"/>
  <c r="AZ100" i="66"/>
  <c r="BA100" i="66" s="1"/>
  <c r="AZ90" i="66"/>
  <c r="BA90" i="66" s="1"/>
  <c r="AZ78" i="66"/>
  <c r="AZ74" i="66"/>
  <c r="BA74" i="66" s="1"/>
  <c r="AZ67" i="66"/>
  <c r="BA67" i="66" s="1"/>
  <c r="AZ54" i="66"/>
  <c r="AZ47" i="66"/>
  <c r="BA47" i="66" s="1"/>
  <c r="AZ26" i="66"/>
  <c r="BA26" i="66" s="1"/>
  <c r="AZ20" i="66"/>
  <c r="BA20" i="66" s="1"/>
  <c r="BA16" i="66"/>
  <c r="AZ9" i="66"/>
  <c r="BA9" i="66" s="1"/>
  <c r="AZ131" i="66"/>
  <c r="BA131" i="66" s="1"/>
  <c r="AZ125" i="66"/>
  <c r="BA125" i="66" s="1"/>
  <c r="AZ118" i="66"/>
  <c r="BA118" i="66" s="1"/>
  <c r="AZ106" i="66"/>
  <c r="BA106" i="66" s="1"/>
  <c r="BA103" i="66"/>
  <c r="AZ96" i="66"/>
  <c r="BA96" i="66" s="1"/>
  <c r="AZ87" i="66"/>
  <c r="BA87" i="66" s="1"/>
  <c r="AZ84" i="66"/>
  <c r="BA84" i="66" s="1"/>
  <c r="AZ71" i="66"/>
  <c r="BA71" i="66" s="1"/>
  <c r="AZ60" i="66"/>
  <c r="BA60" i="66" s="1"/>
  <c r="AZ42" i="66"/>
  <c r="BA42" i="66" s="1"/>
  <c r="BA39" i="66"/>
  <c r="AZ36" i="66"/>
  <c r="BA36" i="66" s="1"/>
  <c r="BA32" i="66"/>
  <c r="AZ23" i="66"/>
  <c r="BA23" i="66" s="1"/>
  <c r="AZ16" i="66"/>
  <c r="AZ13" i="66"/>
  <c r="BA13" i="66" s="1"/>
  <c r="AZ113" i="66"/>
  <c r="BA113" i="66" s="1"/>
  <c r="AZ103" i="66"/>
  <c r="AZ99" i="66"/>
  <c r="BA99" i="66" s="1"/>
  <c r="AZ80" i="66"/>
  <c r="BA80" i="66" s="1"/>
  <c r="AZ66" i="66"/>
  <c r="BA66" i="66" s="1"/>
  <c r="AZ56" i="66"/>
  <c r="BA56" i="66" s="1"/>
  <c r="AZ49" i="66"/>
  <c r="BA49" i="66" s="1"/>
  <c r="AZ39" i="66"/>
  <c r="AZ32" i="66"/>
  <c r="AZ19" i="66"/>
  <c r="BA19" i="66" s="1"/>
  <c r="AZ132" i="66"/>
  <c r="BA132" i="66" s="1"/>
  <c r="AZ73" i="66"/>
  <c r="BA73" i="66" s="1"/>
  <c r="AZ69" i="66"/>
  <c r="BA69" i="66" s="1"/>
  <c r="AZ64" i="66"/>
  <c r="BA64" i="66" s="1"/>
  <c r="AZ58" i="66"/>
  <c r="BA58" i="66" s="1"/>
  <c r="AZ44" i="66"/>
  <c r="BA44" i="66" s="1"/>
  <c r="AZ30" i="66"/>
  <c r="AZ10" i="66"/>
  <c r="BA10" i="66" s="1"/>
  <c r="AZ130" i="66"/>
  <c r="BA130" i="66" s="1"/>
  <c r="AZ116" i="66"/>
  <c r="BA116" i="66" s="1"/>
  <c r="AZ105" i="66"/>
  <c r="BA105" i="66" s="1"/>
  <c r="BA101" i="66"/>
  <c r="AZ92" i="66"/>
  <c r="BA92" i="66" s="1"/>
  <c r="AZ82" i="66"/>
  <c r="BA82" i="66" s="1"/>
  <c r="AZ63" i="66"/>
  <c r="BA63" i="66" s="1"/>
  <c r="BA54" i="66"/>
  <c r="AZ29" i="66"/>
  <c r="BA29" i="66" s="1"/>
  <c r="AZ15" i="66"/>
  <c r="BA15" i="66" s="1"/>
  <c r="BA62" i="66"/>
  <c r="AZ129" i="66"/>
  <c r="BA129" i="66" s="1"/>
  <c r="BA104" i="66"/>
  <c r="AZ81" i="66"/>
  <c r="BA81" i="66" s="1"/>
  <c r="AZ72" i="66"/>
  <c r="BA72" i="66" s="1"/>
  <c r="AZ62" i="66"/>
  <c r="AZ52" i="66"/>
  <c r="BA52" i="66" s="1"/>
  <c r="AZ41" i="66"/>
  <c r="BA41" i="66" s="1"/>
  <c r="AZ28" i="66"/>
  <c r="BA28" i="66" s="1"/>
  <c r="AZ8" i="66"/>
  <c r="BA8" i="66" s="1"/>
  <c r="BA111" i="66"/>
  <c r="AZ101" i="66"/>
  <c r="BA86" i="66"/>
  <c r="BA78" i="66"/>
  <c r="AZ68" i="66"/>
  <c r="BA68" i="66" s="1"/>
  <c r="AZ53" i="66"/>
  <c r="BA53" i="66" s="1"/>
  <c r="AZ48" i="66"/>
  <c r="BA48" i="66" s="1"/>
  <c r="AZ43" i="66"/>
  <c r="BA43" i="66" s="1"/>
  <c r="AZ38" i="66"/>
  <c r="BA38" i="66" s="1"/>
  <c r="AZ33" i="66"/>
  <c r="BA33" i="66" s="1"/>
  <c r="AZ24" i="66"/>
  <c r="BA24" i="66" s="1"/>
  <c r="AZ126" i="66"/>
  <c r="BA126" i="66" s="1"/>
  <c r="AZ120" i="66"/>
  <c r="BA120" i="66" s="1"/>
  <c r="AZ115" i="66"/>
  <c r="BA115" i="66" s="1"/>
  <c r="AZ110" i="66"/>
  <c r="BA110" i="66" s="1"/>
  <c r="AZ95" i="66"/>
  <c r="BA95" i="66" s="1"/>
  <c r="AZ91" i="66"/>
  <c r="BA91" i="66" s="1"/>
  <c r="AZ86" i="66"/>
  <c r="AZ77" i="66"/>
  <c r="BA77" i="66" s="1"/>
  <c r="AZ57" i="66"/>
  <c r="BA57" i="66" s="1"/>
  <c r="AZ18" i="66"/>
  <c r="BA18" i="66" s="1"/>
  <c r="AZ124" i="66"/>
  <c r="BA124" i="66" s="1"/>
  <c r="AZ114" i="66"/>
  <c r="BA114" i="66" s="1"/>
  <c r="AZ109" i="66"/>
  <c r="BA109" i="66" s="1"/>
  <c r="AZ104" i="66"/>
  <c r="AZ98" i="66"/>
  <c r="BA98" i="66" s="1"/>
  <c r="AZ89" i="66"/>
  <c r="BA89" i="66" s="1"/>
  <c r="BA76" i="66"/>
  <c r="AZ37" i="66"/>
  <c r="BA37" i="66" s="1"/>
  <c r="AZ14" i="66"/>
  <c r="BA14" i="66" s="1"/>
  <c r="AZ76" i="66"/>
  <c r="AZ65" i="66"/>
  <c r="BA65" i="66" s="1"/>
  <c r="AZ51" i="66"/>
  <c r="BA51" i="66" s="1"/>
  <c r="AZ46" i="66"/>
  <c r="BA46" i="66" s="1"/>
  <c r="BA31" i="66"/>
  <c r="AZ27" i="66"/>
  <c r="BA27" i="66" s="1"/>
  <c r="AZ22" i="66"/>
  <c r="BA22" i="66" s="1"/>
  <c r="AZ123" i="66"/>
  <c r="BA123" i="66" s="1"/>
  <c r="AZ119" i="66"/>
  <c r="BA119" i="66" s="1"/>
  <c r="AZ108" i="66"/>
  <c r="BA108" i="66" s="1"/>
  <c r="AZ94" i="66"/>
  <c r="BA94" i="66" s="1"/>
  <c r="AZ85" i="66"/>
  <c r="BA85" i="66" s="1"/>
  <c r="AZ61" i="66"/>
  <c r="BA61" i="66" s="1"/>
  <c r="BA40" i="66"/>
  <c r="AZ35" i="66"/>
  <c r="BA35" i="66" s="1"/>
  <c r="AZ31" i="66"/>
  <c r="AZ127" i="66"/>
  <c r="BA127" i="66" s="1"/>
  <c r="AZ122" i="66"/>
  <c r="BA122" i="66" s="1"/>
  <c r="AZ117" i="66"/>
  <c r="BA117" i="66" s="1"/>
  <c r="AZ112" i="66"/>
  <c r="BA112" i="66" s="1"/>
  <c r="AZ107" i="66"/>
  <c r="BA107" i="66" s="1"/>
  <c r="AZ102" i="66"/>
  <c r="BA102" i="66" s="1"/>
  <c r="AZ88" i="66"/>
  <c r="AZ83" i="66"/>
  <c r="BA83" i="66" s="1"/>
  <c r="AZ79" i="66"/>
  <c r="BA79" i="66" s="1"/>
  <c r="AZ34" i="66"/>
  <c r="BA34" i="66" s="1"/>
  <c r="BA30" i="66"/>
  <c r="AZ21" i="66"/>
  <c r="BA21" i="66" s="1"/>
  <c r="AZ75" i="66"/>
  <c r="BA75" i="66" s="1"/>
  <c r="AZ25" i="66"/>
  <c r="BA25" i="66" s="1"/>
  <c r="AZ70" i="66"/>
  <c r="BA70" i="66" s="1"/>
  <c r="AZ17" i="66"/>
  <c r="BA17" i="66" s="1"/>
  <c r="AZ59" i="66"/>
  <c r="BA59" i="66" s="1"/>
  <c r="AZ55" i="66"/>
  <c r="BA55" i="66" s="1"/>
  <c r="AZ12" i="66"/>
  <c r="BA12" i="66" s="1"/>
  <c r="AZ97" i="66"/>
  <c r="BA97" i="66" s="1"/>
  <c r="AZ50" i="66"/>
  <c r="BA50" i="66" s="1"/>
  <c r="AZ11" i="66"/>
  <c r="BA11" i="66" s="1"/>
  <c r="AZ93" i="66"/>
  <c r="BA93" i="66" s="1"/>
  <c r="AZ45" i="66"/>
  <c r="BA45" i="66" s="1"/>
  <c r="BA88" i="66"/>
  <c r="AZ40" i="66"/>
  <c r="AO97" i="203"/>
  <c r="AN94" i="203"/>
  <c r="AO94" i="203" s="1"/>
  <c r="AN93" i="203"/>
  <c r="AO93" i="203" s="1"/>
  <c r="AN77" i="203"/>
  <c r="AO77" i="203" s="1"/>
  <c r="AO76" i="203"/>
  <c r="AN98" i="203"/>
  <c r="AO98" i="203" s="1"/>
  <c r="AN97" i="203"/>
  <c r="AN96" i="203"/>
  <c r="AO96" i="203" s="1"/>
  <c r="AN95" i="203"/>
  <c r="AO95" i="203" s="1"/>
  <c r="AN76" i="203"/>
  <c r="AN89" i="203"/>
  <c r="AO89" i="203" s="1"/>
  <c r="AN88" i="203"/>
  <c r="AO88" i="203" s="1"/>
  <c r="AN87" i="203"/>
  <c r="AN79" i="203"/>
  <c r="AO79" i="203" s="1"/>
  <c r="AN61" i="203"/>
  <c r="AN83" i="203"/>
  <c r="AO83" i="203" s="1"/>
  <c r="AN69" i="203"/>
  <c r="AO69" i="203" s="1"/>
  <c r="AN64" i="203"/>
  <c r="AO64" i="203" s="1"/>
  <c r="AN58" i="203"/>
  <c r="AN49" i="203"/>
  <c r="AO49" i="203" s="1"/>
  <c r="AN43" i="203"/>
  <c r="AN33" i="203"/>
  <c r="AN84" i="203"/>
  <c r="AN78" i="203"/>
  <c r="AO78" i="203" s="1"/>
  <c r="AN71" i="203"/>
  <c r="AO71" i="203" s="1"/>
  <c r="AN70" i="203"/>
  <c r="AN65" i="203"/>
  <c r="AN60" i="203"/>
  <c r="AO60" i="203" s="1"/>
  <c r="AN41" i="203"/>
  <c r="AO41" i="203" s="1"/>
  <c r="AO40" i="203"/>
  <c r="AN31" i="203"/>
  <c r="AO31" i="203" s="1"/>
  <c r="AN30" i="203"/>
  <c r="AO30" i="203" s="1"/>
  <c r="AN29" i="203"/>
  <c r="AO29" i="203" s="1"/>
  <c r="AN28" i="203"/>
  <c r="AN91" i="203"/>
  <c r="AO91" i="203" s="1"/>
  <c r="AN82" i="203"/>
  <c r="AN68" i="203"/>
  <c r="AO68" i="203" s="1"/>
  <c r="AN63" i="203"/>
  <c r="AO57" i="203"/>
  <c r="AN56" i="203"/>
  <c r="AO56" i="203" s="1"/>
  <c r="AO48" i="203"/>
  <c r="AO44" i="203"/>
  <c r="AN35" i="203"/>
  <c r="AN21" i="203"/>
  <c r="AO21" i="203" s="1"/>
  <c r="AN20" i="203"/>
  <c r="AO20" i="203" s="1"/>
  <c r="AN18" i="203"/>
  <c r="AO18" i="203" s="1"/>
  <c r="AO58" i="203"/>
  <c r="AN57" i="203"/>
  <c r="AN48" i="203"/>
  <c r="AN47" i="203"/>
  <c r="AO47" i="203" s="1"/>
  <c r="AN46" i="203"/>
  <c r="AO46" i="203" s="1"/>
  <c r="AN45" i="203"/>
  <c r="AO45" i="203" s="1"/>
  <c r="AN44" i="203"/>
  <c r="AO43" i="203"/>
  <c r="AN34" i="203"/>
  <c r="AO34" i="203" s="1"/>
  <c r="AO33" i="203"/>
  <c r="AN19" i="203"/>
  <c r="AO19" i="203" s="1"/>
  <c r="AN17" i="203"/>
  <c r="AO17" i="203" s="1"/>
  <c r="AN16" i="203"/>
  <c r="AO16" i="203" s="1"/>
  <c r="AN36" i="203"/>
  <c r="AO36" i="203" s="1"/>
  <c r="AN24" i="203"/>
  <c r="AO24" i="203" s="1"/>
  <c r="AN23" i="203"/>
  <c r="AO23" i="203" s="1"/>
  <c r="AN9" i="203"/>
  <c r="AO9" i="203" s="1"/>
  <c r="AN8" i="203"/>
  <c r="AO8" i="203" s="1"/>
  <c r="AO61" i="203"/>
  <c r="AN53" i="203"/>
  <c r="AO53" i="203" s="1"/>
  <c r="AN50" i="203"/>
  <c r="AO50" i="203" s="1"/>
  <c r="AN25" i="203"/>
  <c r="AO25" i="203" s="1"/>
  <c r="AN14" i="203"/>
  <c r="AO14" i="203" s="1"/>
  <c r="AN10" i="203"/>
  <c r="AO10" i="203" s="1"/>
  <c r="AN90" i="203"/>
  <c r="AO90" i="203" s="1"/>
  <c r="AN85" i="203"/>
  <c r="AO85" i="203" s="1"/>
  <c r="AN66" i="203"/>
  <c r="AO66" i="203" s="1"/>
  <c r="AN59" i="203"/>
  <c r="AO59" i="203" s="1"/>
  <c r="AN38" i="203"/>
  <c r="AO38" i="203" s="1"/>
  <c r="AN37" i="203"/>
  <c r="AO37" i="203" s="1"/>
  <c r="AN26" i="203"/>
  <c r="AO26" i="203" s="1"/>
  <c r="AN11" i="203"/>
  <c r="AO11" i="203" s="1"/>
  <c r="AN92" i="203"/>
  <c r="AO92" i="203" s="1"/>
  <c r="AO82" i="203"/>
  <c r="AN74" i="203"/>
  <c r="AO74" i="203" s="1"/>
  <c r="AO63" i="203"/>
  <c r="AN42" i="203"/>
  <c r="AO42" i="203" s="1"/>
  <c r="AN39" i="203"/>
  <c r="AO39" i="203" s="1"/>
  <c r="AN22" i="203"/>
  <c r="AO22" i="203" s="1"/>
  <c r="AO84" i="203"/>
  <c r="AN54" i="203"/>
  <c r="AO54" i="203" s="1"/>
  <c r="AN32" i="203"/>
  <c r="AO32" i="203" s="1"/>
  <c r="AN12" i="203"/>
  <c r="AO12" i="203" s="1"/>
  <c r="AN86" i="203"/>
  <c r="AO86" i="203" s="1"/>
  <c r="AN52" i="203"/>
  <c r="AO52" i="203" s="1"/>
  <c r="AO28" i="203"/>
  <c r="AN72" i="203"/>
  <c r="AO72" i="203" s="1"/>
  <c r="AN62" i="203"/>
  <c r="AO62" i="203" s="1"/>
  <c r="AN40" i="203"/>
  <c r="AO70" i="203"/>
  <c r="AN80" i="203"/>
  <c r="AO80" i="203" s="1"/>
  <c r="AO35" i="203"/>
  <c r="AN13" i="203"/>
  <c r="AO13" i="203" s="1"/>
  <c r="AO87" i="203"/>
  <c r="AN55" i="203"/>
  <c r="AO55" i="203" s="1"/>
  <c r="AN15" i="203"/>
  <c r="AO15" i="203" s="1"/>
  <c r="AN75" i="203"/>
  <c r="AO75" i="203" s="1"/>
  <c r="AN73" i="203"/>
  <c r="AO73" i="203" s="1"/>
  <c r="AO65" i="203"/>
  <c r="AN51" i="203"/>
  <c r="AO51" i="203" s="1"/>
  <c r="AN27" i="203"/>
  <c r="AO27" i="203" s="1"/>
  <c r="AN67" i="203"/>
  <c r="AO67" i="203" s="1"/>
  <c r="AN81" i="203"/>
  <c r="AO81" i="203" s="1"/>
  <c r="AN93" i="213"/>
  <c r="AO93" i="213" s="1"/>
  <c r="AN92" i="213"/>
  <c r="AO92" i="213" s="1"/>
  <c r="AN79" i="213"/>
  <c r="AO79" i="213" s="1"/>
  <c r="AN69" i="213"/>
  <c r="AO69" i="213" s="1"/>
  <c r="AN48" i="213"/>
  <c r="AO48" i="213" s="1"/>
  <c r="AN25" i="213"/>
  <c r="AO25" i="213" s="1"/>
  <c r="AN24" i="213"/>
  <c r="AO24" i="213" s="1"/>
  <c r="AN91" i="213"/>
  <c r="AO91" i="213" s="1"/>
  <c r="AN90" i="213"/>
  <c r="AO90" i="213" s="1"/>
  <c r="AN89" i="213"/>
  <c r="AO89" i="213" s="1"/>
  <c r="AN88" i="213"/>
  <c r="AO88" i="213" s="1"/>
  <c r="AO85" i="213"/>
  <c r="AN80" i="213"/>
  <c r="AO80" i="213" s="1"/>
  <c r="AN68" i="213"/>
  <c r="AO68" i="213" s="1"/>
  <c r="AN67" i="213"/>
  <c r="AO67" i="213" s="1"/>
  <c r="AN66" i="213"/>
  <c r="AO66" i="213" s="1"/>
  <c r="AN65" i="213"/>
  <c r="AO65" i="213" s="1"/>
  <c r="AN64" i="213"/>
  <c r="AO64" i="213" s="1"/>
  <c r="AN60" i="213"/>
  <c r="AO60" i="213" s="1"/>
  <c r="AN47" i="213"/>
  <c r="AO47" i="213" s="1"/>
  <c r="AN23" i="213"/>
  <c r="AO23" i="213" s="1"/>
  <c r="AN22" i="213"/>
  <c r="AO22" i="213" s="1"/>
  <c r="AN95" i="213"/>
  <c r="AN77" i="213"/>
  <c r="AO77" i="213" s="1"/>
  <c r="AN73" i="213"/>
  <c r="AO73" i="213" s="1"/>
  <c r="AN58" i="213"/>
  <c r="AO58" i="213" s="1"/>
  <c r="AN52" i="213"/>
  <c r="AO52" i="213" s="1"/>
  <c r="AN51" i="213"/>
  <c r="AO51" i="213" s="1"/>
  <c r="AN29" i="213"/>
  <c r="AO29" i="213" s="1"/>
  <c r="AN28" i="213"/>
  <c r="AN57" i="213"/>
  <c r="AO57" i="213" s="1"/>
  <c r="AN50" i="213"/>
  <c r="AO50" i="213" s="1"/>
  <c r="AN46" i="213"/>
  <c r="AO46" i="213" s="1"/>
  <c r="AN37" i="213"/>
  <c r="AO37" i="213" s="1"/>
  <c r="AN85" i="213"/>
  <c r="AO39" i="213"/>
  <c r="AN38" i="213"/>
  <c r="AO38" i="213" s="1"/>
  <c r="AO13" i="213"/>
  <c r="AN9" i="213"/>
  <c r="AO9" i="213" s="1"/>
  <c r="AN39" i="213"/>
  <c r="AN21" i="213"/>
  <c r="AO21" i="213" s="1"/>
  <c r="AN13" i="213"/>
  <c r="AN98" i="213"/>
  <c r="AO98" i="213" s="1"/>
  <c r="AN84" i="213"/>
  <c r="AO84" i="213" s="1"/>
  <c r="AN63" i="213"/>
  <c r="AO63" i="213" s="1"/>
  <c r="AN55" i="213"/>
  <c r="AO55" i="213" s="1"/>
  <c r="AN45" i="213"/>
  <c r="AN44" i="213"/>
  <c r="AO44" i="213" s="1"/>
  <c r="AN43" i="213"/>
  <c r="AO43" i="213" s="1"/>
  <c r="AN35" i="213"/>
  <c r="AO35" i="213" s="1"/>
  <c r="AN72" i="213"/>
  <c r="AO72" i="213" s="1"/>
  <c r="AN56" i="213"/>
  <c r="AO56" i="213" s="1"/>
  <c r="AN36" i="213"/>
  <c r="AO36" i="213" s="1"/>
  <c r="AO28" i="213"/>
  <c r="AN20" i="213"/>
  <c r="AO20" i="213" s="1"/>
  <c r="AN12" i="213"/>
  <c r="AO12" i="213" s="1"/>
  <c r="AN8" i="213"/>
  <c r="AO8" i="213" s="1"/>
  <c r="AN87" i="213"/>
  <c r="AO87" i="213" s="1"/>
  <c r="AN83" i="213"/>
  <c r="AO41" i="213"/>
  <c r="AN18" i="213"/>
  <c r="AO15" i="213"/>
  <c r="AN41" i="213"/>
  <c r="AN15" i="213"/>
  <c r="AN96" i="213"/>
  <c r="AO96" i="213" s="1"/>
  <c r="AN81" i="213"/>
  <c r="AO81" i="213" s="1"/>
  <c r="AN62" i="213"/>
  <c r="AO62" i="213" s="1"/>
  <c r="AN32" i="213"/>
  <c r="AO32" i="213" s="1"/>
  <c r="AN27" i="213"/>
  <c r="AO27" i="213" s="1"/>
  <c r="AN94" i="213"/>
  <c r="AO94" i="213" s="1"/>
  <c r="AN75" i="213"/>
  <c r="AO75" i="213" s="1"/>
  <c r="AN53" i="213"/>
  <c r="AO53" i="213" s="1"/>
  <c r="AN11" i="213"/>
  <c r="AO11" i="213" s="1"/>
  <c r="AN86" i="213"/>
  <c r="AO86" i="213" s="1"/>
  <c r="AN71" i="213"/>
  <c r="AO71" i="213" s="1"/>
  <c r="AN42" i="213"/>
  <c r="AO42" i="213" s="1"/>
  <c r="AN19" i="213"/>
  <c r="AO19" i="213" s="1"/>
  <c r="AN16" i="213"/>
  <c r="AO16" i="213" s="1"/>
  <c r="AN97" i="213"/>
  <c r="AO97" i="213" s="1"/>
  <c r="AO82" i="213"/>
  <c r="AN54" i="213"/>
  <c r="AO54" i="213" s="1"/>
  <c r="AN49" i="213"/>
  <c r="AO49" i="213" s="1"/>
  <c r="AN82" i="213"/>
  <c r="AO45" i="213"/>
  <c r="AN33" i="213"/>
  <c r="AO33" i="213" s="1"/>
  <c r="AN30" i="213"/>
  <c r="AO30" i="213" s="1"/>
  <c r="AO17" i="213"/>
  <c r="AN78" i="213"/>
  <c r="AO78" i="213" s="1"/>
  <c r="AN76" i="213"/>
  <c r="AO76" i="213" s="1"/>
  <c r="AN40" i="213"/>
  <c r="AO40" i="213" s="1"/>
  <c r="AN26" i="213"/>
  <c r="AO26" i="213" s="1"/>
  <c r="AN17" i="213"/>
  <c r="AN14" i="213"/>
  <c r="AO14" i="213" s="1"/>
  <c r="AO18" i="213"/>
  <c r="AO95" i="213"/>
  <c r="AN34" i="213"/>
  <c r="AO34" i="213" s="1"/>
  <c r="AO31" i="213"/>
  <c r="AN31" i="213"/>
  <c r="AN59" i="213"/>
  <c r="AO59" i="213" s="1"/>
  <c r="AN70" i="213"/>
  <c r="AO70" i="213" s="1"/>
  <c r="AN61" i="213"/>
  <c r="AO61" i="213" s="1"/>
  <c r="AN10" i="213"/>
  <c r="AO10" i="213" s="1"/>
  <c r="AN74" i="213"/>
  <c r="AO74" i="213" s="1"/>
  <c r="AO83" i="213"/>
  <c r="AH80" i="214"/>
  <c r="AI80" i="214" s="1"/>
  <c r="AH75" i="214"/>
  <c r="AI75" i="214" s="1"/>
  <c r="AH69" i="214"/>
  <c r="AI69" i="214" s="1"/>
  <c r="AH60" i="214"/>
  <c r="AI60" i="214" s="1"/>
  <c r="AH51" i="214"/>
  <c r="AI51" i="214" s="1"/>
  <c r="AH38" i="214"/>
  <c r="AI38" i="214" s="1"/>
  <c r="AH17" i="214"/>
  <c r="AI17" i="214" s="1"/>
  <c r="AH16" i="214"/>
  <c r="AI16" i="214" s="1"/>
  <c r="AH15" i="214"/>
  <c r="AI15" i="214" s="1"/>
  <c r="AH14" i="214"/>
  <c r="AI14" i="214" s="1"/>
  <c r="AH13" i="214"/>
  <c r="AI13" i="214" s="1"/>
  <c r="AH12" i="214"/>
  <c r="AI12" i="214" s="1"/>
  <c r="AH11" i="214"/>
  <c r="AI11" i="214" s="1"/>
  <c r="AH10" i="214"/>
  <c r="AI10" i="214" s="1"/>
  <c r="AH9" i="214"/>
  <c r="AI9" i="214" s="1"/>
  <c r="AH8" i="214"/>
  <c r="AI8" i="214" s="1"/>
  <c r="AH61" i="214"/>
  <c r="AI61" i="214" s="1"/>
  <c r="AH53" i="214"/>
  <c r="AI53" i="214" s="1"/>
  <c r="AH52" i="214"/>
  <c r="AI52" i="214" s="1"/>
  <c r="AH39" i="214"/>
  <c r="AI39" i="214" s="1"/>
  <c r="AH19" i="214"/>
  <c r="AI19" i="214" s="1"/>
  <c r="AH18" i="214"/>
  <c r="AI18" i="214" s="1"/>
  <c r="AH79" i="214"/>
  <c r="AI79" i="214" s="1"/>
  <c r="AH74" i="214"/>
  <c r="AI74" i="214" s="1"/>
  <c r="AH37" i="214"/>
  <c r="AI37" i="214" s="1"/>
  <c r="AH98" i="214"/>
  <c r="AI88" i="214"/>
  <c r="AH87" i="214"/>
  <c r="AH65" i="214"/>
  <c r="AI65" i="214" s="1"/>
  <c r="AH62" i="214"/>
  <c r="AI62" i="214" s="1"/>
  <c r="AH55" i="214"/>
  <c r="AI55" i="214" s="1"/>
  <c r="AH47" i="214"/>
  <c r="AI47" i="214" s="1"/>
  <c r="AH88" i="214"/>
  <c r="AH76" i="214"/>
  <c r="AI76" i="214" s="1"/>
  <c r="AH73" i="214"/>
  <c r="AI73" i="214" s="1"/>
  <c r="AH70" i="214"/>
  <c r="AI70" i="214" s="1"/>
  <c r="AH59" i="214"/>
  <c r="AI59" i="214" s="1"/>
  <c r="AH32" i="214"/>
  <c r="AI32" i="214" s="1"/>
  <c r="AH89" i="214"/>
  <c r="AI89" i="214" s="1"/>
  <c r="AH82" i="214"/>
  <c r="AI82" i="214" s="1"/>
  <c r="AH66" i="214"/>
  <c r="AI66" i="214" s="1"/>
  <c r="AH56" i="214"/>
  <c r="AI56" i="214" s="1"/>
  <c r="AH48" i="214"/>
  <c r="AI48" i="214" s="1"/>
  <c r="AH41" i="214"/>
  <c r="AI41" i="214" s="1"/>
  <c r="AH29" i="214"/>
  <c r="AI29" i="214" s="1"/>
  <c r="AH25" i="214"/>
  <c r="AI25" i="214" s="1"/>
  <c r="AH94" i="214"/>
  <c r="AH57" i="214"/>
  <c r="AI57" i="214" s="1"/>
  <c r="AH45" i="214"/>
  <c r="AI45" i="214" s="1"/>
  <c r="AH42" i="214"/>
  <c r="AI42" i="214" s="1"/>
  <c r="AH36" i="214"/>
  <c r="AI36" i="214" s="1"/>
  <c r="AH27" i="214"/>
  <c r="AI27" i="214" s="1"/>
  <c r="AH23" i="214"/>
  <c r="AI23" i="214" s="1"/>
  <c r="AH20" i="214"/>
  <c r="AI20" i="214" s="1"/>
  <c r="AH96" i="214"/>
  <c r="AI96" i="214" s="1"/>
  <c r="AH85" i="214"/>
  <c r="AI85" i="214" s="1"/>
  <c r="AH81" i="214"/>
  <c r="AI81" i="214" s="1"/>
  <c r="AH78" i="214"/>
  <c r="AI78" i="214" s="1"/>
  <c r="AH46" i="214"/>
  <c r="AI46" i="214" s="1"/>
  <c r="AH31" i="214"/>
  <c r="AI31" i="214" s="1"/>
  <c r="AH28" i="214"/>
  <c r="AI28" i="214" s="1"/>
  <c r="AI98" i="214"/>
  <c r="AH97" i="214"/>
  <c r="AI97" i="214" s="1"/>
  <c r="AI87" i="214"/>
  <c r="AH86" i="214"/>
  <c r="AI86" i="214" s="1"/>
  <c r="AH72" i="214"/>
  <c r="AI72" i="214" s="1"/>
  <c r="AH58" i="214"/>
  <c r="AI58" i="214" s="1"/>
  <c r="AH43" i="214"/>
  <c r="AI43" i="214" s="1"/>
  <c r="AH40" i="214"/>
  <c r="AI40" i="214" s="1"/>
  <c r="AH24" i="214"/>
  <c r="AI24" i="214" s="1"/>
  <c r="AH21" i="214"/>
  <c r="AI21" i="214" s="1"/>
  <c r="AI93" i="214"/>
  <c r="AH49" i="214"/>
  <c r="AI49" i="214" s="1"/>
  <c r="AH30" i="214"/>
  <c r="AI30" i="214" s="1"/>
  <c r="AH93" i="214"/>
  <c r="AH91" i="214"/>
  <c r="AI91" i="214" s="1"/>
  <c r="AH64" i="214"/>
  <c r="AI64" i="214" s="1"/>
  <c r="AH34" i="214"/>
  <c r="AI34" i="214" s="1"/>
  <c r="AH77" i="214"/>
  <c r="AI77" i="214" s="1"/>
  <c r="AH68" i="214"/>
  <c r="AI68" i="214" s="1"/>
  <c r="AH83" i="214"/>
  <c r="AI83" i="214" s="1"/>
  <c r="AH44" i="214"/>
  <c r="AI44" i="214" s="1"/>
  <c r="AI94" i="214"/>
  <c r="AH90" i="214"/>
  <c r="AI90" i="214" s="1"/>
  <c r="AH50" i="214"/>
  <c r="AI50" i="214" s="1"/>
  <c r="AH92" i="214"/>
  <c r="AI92" i="214" s="1"/>
  <c r="AH63" i="214"/>
  <c r="AI63" i="214" s="1"/>
  <c r="AH35" i="214"/>
  <c r="AI35" i="214" s="1"/>
  <c r="AH33" i="214"/>
  <c r="AI33" i="214" s="1"/>
  <c r="AH22" i="214"/>
  <c r="AI22" i="214" s="1"/>
  <c r="AH67" i="214"/>
  <c r="AI67" i="214" s="1"/>
  <c r="AH54" i="214"/>
  <c r="AI54" i="214" s="1"/>
  <c r="AH95" i="214"/>
  <c r="AI95" i="214" s="1"/>
  <c r="AH84" i="214"/>
  <c r="AI84" i="214" s="1"/>
  <c r="AH71" i="214"/>
  <c r="AI71" i="214" s="1"/>
  <c r="AH26" i="214"/>
  <c r="AI26" i="214" s="1"/>
  <c r="AW98" i="214"/>
  <c r="AX98" i="214" s="1"/>
  <c r="AW80" i="214"/>
  <c r="AX80" i="214" s="1"/>
  <c r="AW62" i="214"/>
  <c r="AX62" i="214" s="1"/>
  <c r="AW58" i="214"/>
  <c r="AX58" i="214" s="1"/>
  <c r="AW43" i="214"/>
  <c r="AX43" i="214" s="1"/>
  <c r="AW39" i="214"/>
  <c r="AX39" i="214" s="1"/>
  <c r="AW28" i="214"/>
  <c r="AX28" i="214" s="1"/>
  <c r="AW16" i="214"/>
  <c r="AW13" i="214"/>
  <c r="AW94" i="214"/>
  <c r="AX94" i="214" s="1"/>
  <c r="AW65" i="214"/>
  <c r="AX65" i="214" s="1"/>
  <c r="AW54" i="214"/>
  <c r="AX54" i="214" s="1"/>
  <c r="AW50" i="214"/>
  <c r="AX50" i="214" s="1"/>
  <c r="AW35" i="214"/>
  <c r="AX35" i="214" s="1"/>
  <c r="AW31" i="214"/>
  <c r="AX31" i="214" s="1"/>
  <c r="AW20" i="214"/>
  <c r="AX20" i="214" s="1"/>
  <c r="AW8" i="214"/>
  <c r="AX8" i="214" s="1"/>
  <c r="AW97" i="214"/>
  <c r="AX97" i="214" s="1"/>
  <c r="AW77" i="214"/>
  <c r="AX77" i="214" s="1"/>
  <c r="AX70" i="214"/>
  <c r="AW59" i="214"/>
  <c r="AX59" i="214" s="1"/>
  <c r="AW55" i="214"/>
  <c r="AW44" i="214"/>
  <c r="AX44" i="214" s="1"/>
  <c r="AW32" i="214"/>
  <c r="AW29" i="214"/>
  <c r="AX24" i="214"/>
  <c r="AW9" i="214"/>
  <c r="AX9" i="214" s="1"/>
  <c r="AX96" i="214"/>
  <c r="AW92" i="214"/>
  <c r="AW86" i="214"/>
  <c r="AW76" i="214"/>
  <c r="AX76" i="214" s="1"/>
  <c r="AW71" i="214"/>
  <c r="AX71" i="214" s="1"/>
  <c r="AW66" i="214"/>
  <c r="AX66" i="214" s="1"/>
  <c r="AW61" i="214"/>
  <c r="AX61" i="214" s="1"/>
  <c r="AX55" i="214"/>
  <c r="AW49" i="214"/>
  <c r="AX49" i="214" s="1"/>
  <c r="AW45" i="214"/>
  <c r="AX45" i="214" s="1"/>
  <c r="AW33" i="214"/>
  <c r="AX33" i="214" s="1"/>
  <c r="AW17" i="214"/>
  <c r="AX17" i="214" s="1"/>
  <c r="AW96" i="214"/>
  <c r="AW91" i="214"/>
  <c r="AX91" i="214" s="1"/>
  <c r="AW81" i="214"/>
  <c r="AX81" i="214" s="1"/>
  <c r="AW38" i="214"/>
  <c r="AX38" i="214" s="1"/>
  <c r="AW27" i="214"/>
  <c r="AX27" i="214" s="1"/>
  <c r="AW22" i="214"/>
  <c r="AX22" i="214" s="1"/>
  <c r="AX16" i="214"/>
  <c r="AW11" i="214"/>
  <c r="AX11" i="214" s="1"/>
  <c r="AW90" i="214"/>
  <c r="AX90" i="214" s="1"/>
  <c r="AW85" i="214"/>
  <c r="AX85" i="214" s="1"/>
  <c r="AW75" i="214"/>
  <c r="AX75" i="214" s="1"/>
  <c r="AW60" i="214"/>
  <c r="AX60" i="214" s="1"/>
  <c r="AX32" i="214"/>
  <c r="AW93" i="214"/>
  <c r="AX93" i="214" s="1"/>
  <c r="AW83" i="214"/>
  <c r="AX83" i="214" s="1"/>
  <c r="AW73" i="214"/>
  <c r="AX73" i="214" s="1"/>
  <c r="AW63" i="214"/>
  <c r="AX63" i="214" s="1"/>
  <c r="AW46" i="214"/>
  <c r="AX46" i="214" s="1"/>
  <c r="AW36" i="214"/>
  <c r="AX36" i="214" s="1"/>
  <c r="AW30" i="214"/>
  <c r="AX30" i="214" s="1"/>
  <c r="AW19" i="214"/>
  <c r="AX19" i="214" s="1"/>
  <c r="AW14" i="214"/>
  <c r="AX14" i="214" s="1"/>
  <c r="AW87" i="214"/>
  <c r="AX87" i="214" s="1"/>
  <c r="AW56" i="214"/>
  <c r="AW51" i="214"/>
  <c r="AX51" i="214" s="1"/>
  <c r="AW40" i="214"/>
  <c r="AX40" i="214" s="1"/>
  <c r="AW34" i="214"/>
  <c r="AX34" i="214" s="1"/>
  <c r="AW23" i="214"/>
  <c r="AX23" i="214" s="1"/>
  <c r="AW18" i="214"/>
  <c r="AX18" i="214" s="1"/>
  <c r="AX13" i="214"/>
  <c r="AX92" i="214"/>
  <c r="AX86" i="214"/>
  <c r="AW82" i="214"/>
  <c r="AX82" i="214" s="1"/>
  <c r="AW67" i="214"/>
  <c r="AX67" i="214" s="1"/>
  <c r="AX29" i="214"/>
  <c r="AW12" i="214"/>
  <c r="AX12" i="214" s="1"/>
  <c r="AW88" i="214"/>
  <c r="AX88" i="214" s="1"/>
  <c r="AW21" i="214"/>
  <c r="AX21" i="214" s="1"/>
  <c r="AW74" i="214"/>
  <c r="AX74" i="214" s="1"/>
  <c r="AW47" i="214"/>
  <c r="AX47" i="214" s="1"/>
  <c r="AW72" i="214"/>
  <c r="AX72" i="214" s="1"/>
  <c r="AW95" i="214"/>
  <c r="AX95" i="214" s="1"/>
  <c r="AW84" i="214"/>
  <c r="AX84" i="214" s="1"/>
  <c r="AW70" i="214"/>
  <c r="AW57" i="214"/>
  <c r="AX57" i="214" s="1"/>
  <c r="AW42" i="214"/>
  <c r="AX42" i="214" s="1"/>
  <c r="AW15" i="214"/>
  <c r="AX15" i="214" s="1"/>
  <c r="AW69" i="214"/>
  <c r="AX69" i="214" s="1"/>
  <c r="AX56" i="214"/>
  <c r="AW79" i="214"/>
  <c r="AX79" i="214" s="1"/>
  <c r="AW41" i="214"/>
  <c r="AX41" i="214" s="1"/>
  <c r="AW26" i="214"/>
  <c r="AX26" i="214" s="1"/>
  <c r="AW68" i="214"/>
  <c r="AX68" i="214" s="1"/>
  <c r="AW64" i="214"/>
  <c r="AX64" i="214" s="1"/>
  <c r="AW53" i="214"/>
  <c r="AX53" i="214" s="1"/>
  <c r="AW25" i="214"/>
  <c r="AX25" i="214" s="1"/>
  <c r="AW10" i="214"/>
  <c r="AX10" i="214" s="1"/>
  <c r="AW89" i="214"/>
  <c r="AX89" i="214" s="1"/>
  <c r="AW24" i="214"/>
  <c r="AW78" i="214"/>
  <c r="AX78" i="214" s="1"/>
  <c r="AW52" i="214"/>
  <c r="AX52" i="214" s="1"/>
  <c r="AW37" i="214"/>
  <c r="AX37" i="214" s="1"/>
  <c r="AW48" i="214"/>
  <c r="AX48" i="214" s="1"/>
  <c r="AQ81" i="215"/>
  <c r="AR81" i="215" s="1"/>
  <c r="AQ58" i="215"/>
  <c r="AQ15" i="215"/>
  <c r="AR15" i="215" s="1"/>
  <c r="AQ93" i="215"/>
  <c r="AR93" i="215" s="1"/>
  <c r="AQ88" i="215"/>
  <c r="AR88" i="215" s="1"/>
  <c r="AQ82" i="215"/>
  <c r="AR82" i="215" s="1"/>
  <c r="AQ72" i="215"/>
  <c r="AR72" i="215" s="1"/>
  <c r="AQ57" i="215"/>
  <c r="AR57" i="215" s="1"/>
  <c r="AR36" i="215"/>
  <c r="AQ34" i="215"/>
  <c r="AR34" i="215" s="1"/>
  <c r="AQ23" i="215"/>
  <c r="AR23" i="215" s="1"/>
  <c r="AQ22" i="215"/>
  <c r="AR22" i="215" s="1"/>
  <c r="AQ94" i="215"/>
  <c r="AR94" i="215" s="1"/>
  <c r="AQ73" i="215"/>
  <c r="AR73" i="215" s="1"/>
  <c r="AQ56" i="215"/>
  <c r="AR56" i="215" s="1"/>
  <c r="AQ42" i="215"/>
  <c r="AR42" i="215" s="1"/>
  <c r="AQ41" i="215"/>
  <c r="AR41" i="215" s="1"/>
  <c r="AQ40" i="215"/>
  <c r="AR40" i="215" s="1"/>
  <c r="AQ39" i="215"/>
  <c r="AR39" i="215" s="1"/>
  <c r="AQ38" i="215"/>
  <c r="AR38" i="215" s="1"/>
  <c r="AQ37" i="215"/>
  <c r="AR37" i="215" s="1"/>
  <c r="AQ36" i="215"/>
  <c r="AQ35" i="215"/>
  <c r="AR35" i="215" s="1"/>
  <c r="AR25" i="215"/>
  <c r="AQ16" i="215"/>
  <c r="AR16" i="215" s="1"/>
  <c r="AR98" i="215"/>
  <c r="AQ97" i="215"/>
  <c r="AR97" i="215" s="1"/>
  <c r="AQ79" i="215"/>
  <c r="AR79" i="215" s="1"/>
  <c r="AQ70" i="215"/>
  <c r="AR70" i="215" s="1"/>
  <c r="AQ69" i="215"/>
  <c r="AQ60" i="215"/>
  <c r="AR60" i="215" s="1"/>
  <c r="AR12" i="215"/>
  <c r="AR10" i="215"/>
  <c r="AQ98" i="215"/>
  <c r="AQ92" i="215"/>
  <c r="AR92" i="215" s="1"/>
  <c r="AQ87" i="215"/>
  <c r="AR87" i="215" s="1"/>
  <c r="AQ80" i="215"/>
  <c r="AR80" i="215" s="1"/>
  <c r="AQ71" i="215"/>
  <c r="AR71" i="215" s="1"/>
  <c r="AQ59" i="215"/>
  <c r="AR59" i="215" s="1"/>
  <c r="AR58" i="215"/>
  <c r="AQ85" i="215"/>
  <c r="AR85" i="215" s="1"/>
  <c r="AQ62" i="215"/>
  <c r="AR62" i="215" s="1"/>
  <c r="AQ52" i="215"/>
  <c r="AR52" i="215" s="1"/>
  <c r="AQ47" i="215"/>
  <c r="AR47" i="215" s="1"/>
  <c r="AQ18" i="215"/>
  <c r="AQ10" i="215"/>
  <c r="AQ90" i="215"/>
  <c r="AR90" i="215" s="1"/>
  <c r="AQ78" i="215"/>
  <c r="AR78" i="215" s="1"/>
  <c r="AQ66" i="215"/>
  <c r="AR66" i="215" s="1"/>
  <c r="AQ43" i="215"/>
  <c r="AR43" i="215" s="1"/>
  <c r="AQ28" i="215"/>
  <c r="AR28" i="215" s="1"/>
  <c r="AQ24" i="215"/>
  <c r="AR24" i="215" s="1"/>
  <c r="AQ21" i="215"/>
  <c r="AR21" i="215" s="1"/>
  <c r="AQ83" i="215"/>
  <c r="AR83" i="215" s="1"/>
  <c r="AQ76" i="215"/>
  <c r="AR76" i="215" s="1"/>
  <c r="AQ63" i="215"/>
  <c r="AR63" i="215" s="1"/>
  <c r="AQ53" i="215"/>
  <c r="AR53" i="215" s="1"/>
  <c r="AQ48" i="215"/>
  <c r="AR48" i="215" s="1"/>
  <c r="AQ32" i="215"/>
  <c r="AR32" i="215" s="1"/>
  <c r="AQ19" i="215"/>
  <c r="AR19" i="215" s="1"/>
  <c r="AQ13" i="215"/>
  <c r="AR13" i="215" s="1"/>
  <c r="AQ8" i="215"/>
  <c r="AR8" i="215" s="1"/>
  <c r="AQ95" i="215"/>
  <c r="AR95" i="215" s="1"/>
  <c r="AR44" i="215"/>
  <c r="AQ25" i="215"/>
  <c r="AQ86" i="215"/>
  <c r="AR86" i="215" s="1"/>
  <c r="AR69" i="215"/>
  <c r="AQ67" i="215"/>
  <c r="AR67" i="215" s="1"/>
  <c r="AQ54" i="215"/>
  <c r="AR54" i="215" s="1"/>
  <c r="AQ49" i="215"/>
  <c r="AR49" i="215" s="1"/>
  <c r="AQ44" i="215"/>
  <c r="AQ29" i="215"/>
  <c r="AR29" i="215" s="1"/>
  <c r="AQ84" i="215"/>
  <c r="AR84" i="215" s="1"/>
  <c r="AQ74" i="215"/>
  <c r="AR74" i="215" s="1"/>
  <c r="AQ64" i="215"/>
  <c r="AR64" i="215" s="1"/>
  <c r="AQ55" i="215"/>
  <c r="AR55" i="215" s="1"/>
  <c r="AQ30" i="215"/>
  <c r="AR30" i="215" s="1"/>
  <c r="AR26" i="215"/>
  <c r="AQ91" i="215"/>
  <c r="AR91" i="215" s="1"/>
  <c r="AQ77" i="215"/>
  <c r="AR77" i="215" s="1"/>
  <c r="AQ50" i="215"/>
  <c r="AR50" i="215" s="1"/>
  <c r="AQ45" i="215"/>
  <c r="AR45" i="215" s="1"/>
  <c r="AQ26" i="215"/>
  <c r="AQ20" i="215"/>
  <c r="AR20" i="215" s="1"/>
  <c r="AQ14" i="215"/>
  <c r="AR14" i="215" s="1"/>
  <c r="AQ9" i="215"/>
  <c r="AR9" i="215" s="1"/>
  <c r="AQ96" i="215"/>
  <c r="AR96" i="215" s="1"/>
  <c r="AQ46" i="215"/>
  <c r="AQ31" i="215"/>
  <c r="AR31" i="215" s="1"/>
  <c r="AQ27" i="215"/>
  <c r="AR27" i="215" s="1"/>
  <c r="AQ12" i="215"/>
  <c r="AQ75" i="215"/>
  <c r="AR75" i="215" s="1"/>
  <c r="AQ68" i="215"/>
  <c r="AR68" i="215" s="1"/>
  <c r="AQ65" i="215"/>
  <c r="AR65" i="215" s="1"/>
  <c r="AQ51" i="215"/>
  <c r="AR51" i="215" s="1"/>
  <c r="AR18" i="215"/>
  <c r="AQ33" i="215"/>
  <c r="AR33" i="215" s="1"/>
  <c r="AQ61" i="215"/>
  <c r="AR61" i="215" s="1"/>
  <c r="AQ17" i="215"/>
  <c r="AR17" i="215" s="1"/>
  <c r="AR46" i="215"/>
  <c r="AQ11" i="215"/>
  <c r="AR11" i="215" s="1"/>
  <c r="AQ89" i="215"/>
  <c r="AR89" i="215" s="1"/>
  <c r="AK84" i="216"/>
  <c r="AL58" i="216"/>
  <c r="AL57" i="216"/>
  <c r="AK35" i="216"/>
  <c r="AL35" i="216" s="1"/>
  <c r="AK20" i="216"/>
  <c r="AK10" i="216"/>
  <c r="AL10" i="216" s="1"/>
  <c r="AL9" i="216"/>
  <c r="AK90" i="216"/>
  <c r="AL90" i="216" s="1"/>
  <c r="AL89" i="216"/>
  <c r="AK83" i="216"/>
  <c r="AL83" i="216" s="1"/>
  <c r="AK72" i="216"/>
  <c r="AL72" i="216" s="1"/>
  <c r="AK59" i="216"/>
  <c r="AL59" i="216" s="1"/>
  <c r="AK58" i="216"/>
  <c r="AK57" i="216"/>
  <c r="AK56" i="216"/>
  <c r="AL56" i="216" s="1"/>
  <c r="AK55" i="216"/>
  <c r="AL55" i="216" s="1"/>
  <c r="AK54" i="216"/>
  <c r="AL54" i="216" s="1"/>
  <c r="AK53" i="216"/>
  <c r="AL53" i="216" s="1"/>
  <c r="AL49" i="216"/>
  <c r="AL46" i="216"/>
  <c r="AL45" i="216"/>
  <c r="AL44" i="216"/>
  <c r="AK89" i="216"/>
  <c r="AK93" i="216"/>
  <c r="AL93" i="216" s="1"/>
  <c r="AK85" i="216"/>
  <c r="AK69" i="216"/>
  <c r="AL69" i="216" s="1"/>
  <c r="AK94" i="216"/>
  <c r="AL94" i="216" s="1"/>
  <c r="AL77" i="216"/>
  <c r="AK76" i="216"/>
  <c r="AL76" i="216" s="1"/>
  <c r="AK48" i="216"/>
  <c r="AL48" i="216" s="1"/>
  <c r="AK27" i="216"/>
  <c r="AK24" i="216"/>
  <c r="AK23" i="216"/>
  <c r="AL18" i="216"/>
  <c r="AL17" i="216"/>
  <c r="AL16" i="216"/>
  <c r="AL15" i="216"/>
  <c r="AK77" i="216"/>
  <c r="AK68" i="216"/>
  <c r="AL68" i="216" s="1"/>
  <c r="AK44" i="216"/>
  <c r="AL38" i="216"/>
  <c r="AK28" i="216"/>
  <c r="AL28" i="216" s="1"/>
  <c r="AK22" i="216"/>
  <c r="AL22" i="216" s="1"/>
  <c r="AL21" i="216"/>
  <c r="AL20" i="216"/>
  <c r="AK19" i="216"/>
  <c r="AL19" i="216" s="1"/>
  <c r="AK18" i="216"/>
  <c r="AK17" i="216"/>
  <c r="AK16" i="216"/>
  <c r="AK15" i="216"/>
  <c r="AK95" i="216"/>
  <c r="AL95" i="216" s="1"/>
  <c r="AL84" i="216"/>
  <c r="AK78" i="216"/>
  <c r="AL78" i="216" s="1"/>
  <c r="AK52" i="216"/>
  <c r="AL52" i="216" s="1"/>
  <c r="AK38" i="216"/>
  <c r="AL30" i="216"/>
  <c r="AK29" i="216"/>
  <c r="AL29" i="216" s="1"/>
  <c r="AK21" i="216"/>
  <c r="AK14" i="216"/>
  <c r="AL14" i="216" s="1"/>
  <c r="AK13" i="216"/>
  <c r="AL13" i="216" s="1"/>
  <c r="AK96" i="216"/>
  <c r="AL96" i="216" s="1"/>
  <c r="AK97" i="216"/>
  <c r="AL97" i="216" s="1"/>
  <c r="AK91" i="216"/>
  <c r="AL91" i="216" s="1"/>
  <c r="AL87" i="216"/>
  <c r="AK98" i="216"/>
  <c r="AL98" i="216" s="1"/>
  <c r="AK82" i="216"/>
  <c r="AL82" i="216" s="1"/>
  <c r="AL75" i="216"/>
  <c r="AK74" i="216"/>
  <c r="AL74" i="216" s="1"/>
  <c r="AK71" i="216"/>
  <c r="AL71" i="216" s="1"/>
  <c r="AK66" i="216"/>
  <c r="AL26" i="216"/>
  <c r="AL25" i="216"/>
  <c r="AK75" i="216"/>
  <c r="AK67" i="216"/>
  <c r="AL67" i="216" s="1"/>
  <c r="AK61" i="216"/>
  <c r="AL61" i="216" s="1"/>
  <c r="AK51" i="216"/>
  <c r="AL51" i="216" s="1"/>
  <c r="AK43" i="216"/>
  <c r="AL43" i="216" s="1"/>
  <c r="AL27" i="216"/>
  <c r="AK26" i="216"/>
  <c r="AK25" i="216"/>
  <c r="AL24" i="216"/>
  <c r="AL23" i="216"/>
  <c r="AK39" i="216"/>
  <c r="AL39" i="216" s="1"/>
  <c r="AL31" i="216"/>
  <c r="AL11" i="216"/>
  <c r="AL88" i="216"/>
  <c r="AK70" i="216"/>
  <c r="AL70" i="216" s="1"/>
  <c r="AK46" i="216"/>
  <c r="AK37" i="216"/>
  <c r="AL37" i="216" s="1"/>
  <c r="AK31" i="216"/>
  <c r="AK11" i="216"/>
  <c r="AK88" i="216"/>
  <c r="AL79" i="216"/>
  <c r="AL66" i="216"/>
  <c r="AK34" i="216"/>
  <c r="AL34" i="216" s="1"/>
  <c r="AK9" i="216"/>
  <c r="AK86" i="216"/>
  <c r="AL86" i="216" s="1"/>
  <c r="AK79" i="216"/>
  <c r="AK63" i="216"/>
  <c r="AL63" i="216" s="1"/>
  <c r="AK42" i="216"/>
  <c r="AL42" i="216" s="1"/>
  <c r="AK49" i="216"/>
  <c r="AL40" i="216"/>
  <c r="AL32" i="216"/>
  <c r="AK12" i="216"/>
  <c r="AL12" i="216" s="1"/>
  <c r="AK92" i="216"/>
  <c r="AL92" i="216" s="1"/>
  <c r="AK73" i="216"/>
  <c r="AL73" i="216" s="1"/>
  <c r="AK47" i="216"/>
  <c r="AL47" i="216" s="1"/>
  <c r="AK40" i="216"/>
  <c r="AK32" i="216"/>
  <c r="AK80" i="216"/>
  <c r="AL80" i="216" s="1"/>
  <c r="AK64" i="216"/>
  <c r="AL64" i="216" s="1"/>
  <c r="AK45" i="216"/>
  <c r="AK30" i="216"/>
  <c r="AK87" i="216"/>
  <c r="AL85" i="216"/>
  <c r="AL65" i="216"/>
  <c r="AK62" i="216"/>
  <c r="AL62" i="216" s="1"/>
  <c r="AK60" i="216"/>
  <c r="AL60" i="216" s="1"/>
  <c r="AL36" i="216"/>
  <c r="AL33" i="216"/>
  <c r="AK8" i="216"/>
  <c r="AL8" i="216" s="1"/>
  <c r="AK81" i="216"/>
  <c r="AL81" i="216" s="1"/>
  <c r="AK65" i="216"/>
  <c r="AK50" i="216"/>
  <c r="AL50" i="216" s="1"/>
  <c r="AK41" i="216"/>
  <c r="AL41" i="216" s="1"/>
  <c r="AK36" i="216"/>
  <c r="AK33" i="216"/>
  <c r="AZ93" i="216"/>
  <c r="BA93" i="216" s="1"/>
  <c r="AZ86" i="216"/>
  <c r="BA86" i="216" s="1"/>
  <c r="AZ79" i="216"/>
  <c r="BA79" i="216" s="1"/>
  <c r="BA76" i="216"/>
  <c r="AZ88" i="216"/>
  <c r="BA88" i="216" s="1"/>
  <c r="AZ96" i="216"/>
  <c r="BA96" i="216" s="1"/>
  <c r="AZ92" i="216"/>
  <c r="BA92" i="216" s="1"/>
  <c r="AZ84" i="216"/>
  <c r="BA84" i="216" s="1"/>
  <c r="BA68" i="216"/>
  <c r="AZ64" i="216"/>
  <c r="BA64" i="216" s="1"/>
  <c r="AZ61" i="216"/>
  <c r="BA61" i="216" s="1"/>
  <c r="AZ54" i="216"/>
  <c r="BA54" i="216" s="1"/>
  <c r="AZ47" i="216"/>
  <c r="AZ40" i="216"/>
  <c r="BA40" i="216" s="1"/>
  <c r="AZ21" i="216"/>
  <c r="AZ14" i="216"/>
  <c r="BA14" i="216" s="1"/>
  <c r="AZ11" i="216"/>
  <c r="BA11" i="216" s="1"/>
  <c r="AZ87" i="216"/>
  <c r="BA87" i="216" s="1"/>
  <c r="AZ75" i="216"/>
  <c r="BA75" i="216" s="1"/>
  <c r="BA71" i="216"/>
  <c r="AZ68" i="216"/>
  <c r="AZ50" i="216"/>
  <c r="BA50" i="216" s="1"/>
  <c r="AZ44" i="216"/>
  <c r="BA44" i="216" s="1"/>
  <c r="AZ33" i="216"/>
  <c r="BA33" i="216" s="1"/>
  <c r="AZ27" i="216"/>
  <c r="BA27" i="216" s="1"/>
  <c r="AZ17" i="216"/>
  <c r="BA17" i="216" s="1"/>
  <c r="AZ95" i="216"/>
  <c r="BA95" i="216" s="1"/>
  <c r="AZ91" i="216"/>
  <c r="BA91" i="216" s="1"/>
  <c r="AZ83" i="216"/>
  <c r="BA83" i="216" s="1"/>
  <c r="AZ71" i="216"/>
  <c r="AZ56" i="216"/>
  <c r="BA56" i="216" s="1"/>
  <c r="AZ37" i="216"/>
  <c r="BA37" i="216" s="1"/>
  <c r="AZ30" i="216"/>
  <c r="BA30" i="216" s="1"/>
  <c r="AZ23" i="216"/>
  <c r="BA23" i="216" s="1"/>
  <c r="AZ72" i="216"/>
  <c r="BA72" i="216" s="1"/>
  <c r="AZ69" i="216"/>
  <c r="BA69" i="216" s="1"/>
  <c r="AZ45" i="216"/>
  <c r="AZ38" i="216"/>
  <c r="BA38" i="216" s="1"/>
  <c r="AZ31" i="216"/>
  <c r="AZ24" i="216"/>
  <c r="BA24" i="216" s="1"/>
  <c r="AZ98" i="216"/>
  <c r="BA98" i="216" s="1"/>
  <c r="AZ85" i="216"/>
  <c r="BA85" i="216" s="1"/>
  <c r="AZ65" i="216"/>
  <c r="BA65" i="216" s="1"/>
  <c r="AZ59" i="216"/>
  <c r="BA59" i="216" s="1"/>
  <c r="AZ42" i="216"/>
  <c r="BA42" i="216" s="1"/>
  <c r="BA31" i="216"/>
  <c r="AZ25" i="216"/>
  <c r="BA25" i="216" s="1"/>
  <c r="AZ20" i="216"/>
  <c r="BA20" i="216" s="1"/>
  <c r="AZ9" i="216"/>
  <c r="BA9" i="216" s="1"/>
  <c r="AZ90" i="216"/>
  <c r="BA90" i="216" s="1"/>
  <c r="BA77" i="216"/>
  <c r="BA70" i="216"/>
  <c r="AZ53" i="216"/>
  <c r="BA53" i="216" s="1"/>
  <c r="BA47" i="216"/>
  <c r="AZ97" i="216"/>
  <c r="BA97" i="216" s="1"/>
  <c r="AZ82" i="216"/>
  <c r="BA82" i="216" s="1"/>
  <c r="AZ77" i="216"/>
  <c r="AZ70" i="216"/>
  <c r="AZ58" i="216"/>
  <c r="BA58" i="216" s="1"/>
  <c r="AZ41" i="216"/>
  <c r="BA41" i="216" s="1"/>
  <c r="AZ36" i="216"/>
  <c r="BA36" i="216" s="1"/>
  <c r="AZ8" i="216"/>
  <c r="BA8" i="216" s="1"/>
  <c r="AZ89" i="216"/>
  <c r="BA89" i="216" s="1"/>
  <c r="AZ81" i="216"/>
  <c r="BA81" i="216" s="1"/>
  <c r="AZ76" i="216"/>
  <c r="AZ63" i="216"/>
  <c r="BA63" i="216" s="1"/>
  <c r="AZ57" i="216"/>
  <c r="BA57" i="216" s="1"/>
  <c r="AZ46" i="216"/>
  <c r="BA46" i="216" s="1"/>
  <c r="AZ19" i="216"/>
  <c r="BA19" i="216" s="1"/>
  <c r="AZ13" i="216"/>
  <c r="BA13" i="216" s="1"/>
  <c r="AZ74" i="216"/>
  <c r="BA74" i="216" s="1"/>
  <c r="AZ52" i="216"/>
  <c r="BA52" i="216" s="1"/>
  <c r="AZ35" i="216"/>
  <c r="BA35" i="216" s="1"/>
  <c r="AZ51" i="216"/>
  <c r="BA51" i="216" s="1"/>
  <c r="AZ39" i="216"/>
  <c r="BA39" i="216" s="1"/>
  <c r="AZ34" i="216"/>
  <c r="BA34" i="216" s="1"/>
  <c r="AZ29" i="216"/>
  <c r="BA29" i="216" s="1"/>
  <c r="AZ18" i="216"/>
  <c r="BA18" i="216" s="1"/>
  <c r="AZ78" i="216"/>
  <c r="BA78" i="216" s="1"/>
  <c r="AZ66" i="216"/>
  <c r="BA66" i="216" s="1"/>
  <c r="AZ60" i="216"/>
  <c r="BA60" i="216" s="1"/>
  <c r="AZ43" i="216"/>
  <c r="BA43" i="216" s="1"/>
  <c r="AZ26" i="216"/>
  <c r="BA26" i="216" s="1"/>
  <c r="AZ10" i="216"/>
  <c r="BA10" i="216" s="1"/>
  <c r="AZ48" i="216"/>
  <c r="BA48" i="216" s="1"/>
  <c r="BA21" i="216"/>
  <c r="AZ15" i="216"/>
  <c r="BA15" i="216" s="1"/>
  <c r="AZ32" i="216"/>
  <c r="BA32" i="216" s="1"/>
  <c r="AZ55" i="216"/>
  <c r="BA55" i="216" s="1"/>
  <c r="AZ28" i="216"/>
  <c r="BA28" i="216" s="1"/>
  <c r="AZ80" i="216"/>
  <c r="BA80" i="216" s="1"/>
  <c r="AZ49" i="216"/>
  <c r="BA49" i="216" s="1"/>
  <c r="AZ22" i="216"/>
  <c r="BA22" i="216" s="1"/>
  <c r="AZ73" i="216"/>
  <c r="BA73" i="216" s="1"/>
  <c r="BA45" i="216"/>
  <c r="AZ16" i="216"/>
  <c r="BA16" i="216" s="1"/>
  <c r="AZ67" i="216"/>
  <c r="BA67" i="216" s="1"/>
  <c r="AZ12" i="216"/>
  <c r="BA12" i="216" s="1"/>
  <c r="AZ94" i="216"/>
  <c r="BA94" i="216" s="1"/>
  <c r="AZ62" i="216"/>
  <c r="BA62" i="216" s="1"/>
  <c r="AN87" i="218"/>
  <c r="AO87" i="218" s="1"/>
  <c r="AN81" i="218"/>
  <c r="AO81" i="218" s="1"/>
  <c r="AN58" i="218"/>
  <c r="AO58" i="218" s="1"/>
  <c r="AN53" i="218"/>
  <c r="AO53" i="218" s="1"/>
  <c r="AN50" i="218"/>
  <c r="AO50" i="218" s="1"/>
  <c r="AN49" i="218"/>
  <c r="AO49" i="218" s="1"/>
  <c r="AN47" i="218"/>
  <c r="AO47" i="218" s="1"/>
  <c r="AN46" i="218"/>
  <c r="AO46" i="218" s="1"/>
  <c r="AN41" i="218"/>
  <c r="AN31" i="218"/>
  <c r="AO31" i="218" s="1"/>
  <c r="AN21" i="218"/>
  <c r="AO21" i="218" s="1"/>
  <c r="AN18" i="218"/>
  <c r="AO18" i="218" s="1"/>
  <c r="AN8" i="218"/>
  <c r="AN101" i="218"/>
  <c r="AO101" i="218" s="1"/>
  <c r="AN112" i="218"/>
  <c r="AO112" i="218" s="1"/>
  <c r="AN102" i="218"/>
  <c r="AO102" i="218" s="1"/>
  <c r="AN80" i="218"/>
  <c r="AO80" i="218" s="1"/>
  <c r="AN75" i="218"/>
  <c r="AO75" i="218" s="1"/>
  <c r="AN66" i="218"/>
  <c r="AO66" i="218" s="1"/>
  <c r="AN57" i="218"/>
  <c r="AO57" i="218" s="1"/>
  <c r="AO39" i="218"/>
  <c r="AN32" i="218"/>
  <c r="AO32" i="218" s="1"/>
  <c r="AN26" i="218"/>
  <c r="AO26" i="218" s="1"/>
  <c r="AN19" i="218"/>
  <c r="AO19" i="218" s="1"/>
  <c r="AN15" i="218"/>
  <c r="AO15" i="218" s="1"/>
  <c r="AN14" i="218"/>
  <c r="AN114" i="218"/>
  <c r="AO114" i="218" s="1"/>
  <c r="AN104" i="218"/>
  <c r="AO104" i="218" s="1"/>
  <c r="AN76" i="218"/>
  <c r="AO76" i="218" s="1"/>
  <c r="AN68" i="218"/>
  <c r="AO68" i="218" s="1"/>
  <c r="AN48" i="218"/>
  <c r="AO48" i="218" s="1"/>
  <c r="AN33" i="218"/>
  <c r="AO33" i="218" s="1"/>
  <c r="AN12" i="218"/>
  <c r="AO12" i="218" s="1"/>
  <c r="AN11" i="218"/>
  <c r="AN10" i="218"/>
  <c r="AO10" i="218" s="1"/>
  <c r="AN9" i="218"/>
  <c r="AO9" i="218" s="1"/>
  <c r="AN99" i="218"/>
  <c r="AN78" i="218"/>
  <c r="AO78" i="218" s="1"/>
  <c r="AN70" i="218"/>
  <c r="AO70" i="218" s="1"/>
  <c r="AN52" i="218"/>
  <c r="AO52" i="218" s="1"/>
  <c r="AN40" i="218"/>
  <c r="AO40" i="218" s="1"/>
  <c r="AN22" i="218"/>
  <c r="AO22" i="218" s="1"/>
  <c r="AN13" i="218"/>
  <c r="AO13" i="218" s="1"/>
  <c r="AO8" i="218"/>
  <c r="AN113" i="218"/>
  <c r="AO113" i="218" s="1"/>
  <c r="AN109" i="218"/>
  <c r="AO109" i="218" s="1"/>
  <c r="AN100" i="218"/>
  <c r="AO100" i="218" s="1"/>
  <c r="AN91" i="218"/>
  <c r="AO91" i="218" s="1"/>
  <c r="AN88" i="218"/>
  <c r="AO88" i="218" s="1"/>
  <c r="AN71" i="218"/>
  <c r="AO71" i="218" s="1"/>
  <c r="AN62" i="218"/>
  <c r="AO62" i="218" s="1"/>
  <c r="AN44" i="218"/>
  <c r="AO44" i="218" s="1"/>
  <c r="AN37" i="218"/>
  <c r="AO37" i="218" s="1"/>
  <c r="AN29" i="218"/>
  <c r="AO29" i="218" s="1"/>
  <c r="AO14" i="218"/>
  <c r="AN82" i="218"/>
  <c r="AO82" i="218" s="1"/>
  <c r="AN98" i="218"/>
  <c r="AO98" i="218" s="1"/>
  <c r="AN90" i="218"/>
  <c r="AO90" i="218" s="1"/>
  <c r="AN65" i="218"/>
  <c r="AO65" i="218" s="1"/>
  <c r="AN60" i="218"/>
  <c r="AO60" i="218" s="1"/>
  <c r="AN56" i="218"/>
  <c r="AO56" i="218" s="1"/>
  <c r="AN94" i="218"/>
  <c r="AO94" i="218" s="1"/>
  <c r="AN115" i="218"/>
  <c r="AO115" i="218" s="1"/>
  <c r="AN110" i="218"/>
  <c r="AO110" i="218" s="1"/>
  <c r="AN105" i="218"/>
  <c r="AO105" i="218" s="1"/>
  <c r="AN89" i="218"/>
  <c r="AO89" i="218" s="1"/>
  <c r="AN85" i="218"/>
  <c r="AO85" i="218" s="1"/>
  <c r="AN64" i="218"/>
  <c r="AO64" i="218" s="1"/>
  <c r="AO41" i="218"/>
  <c r="AN30" i="218"/>
  <c r="AO30" i="218" s="1"/>
  <c r="AN28" i="218"/>
  <c r="AO28" i="218" s="1"/>
  <c r="AN17" i="218"/>
  <c r="AO17" i="218" s="1"/>
  <c r="AN108" i="218"/>
  <c r="AO108" i="218" s="1"/>
  <c r="AN95" i="218"/>
  <c r="AO95" i="218" s="1"/>
  <c r="AN55" i="218"/>
  <c r="AO55" i="218" s="1"/>
  <c r="AN103" i="218"/>
  <c r="AO103" i="218" s="1"/>
  <c r="AN83" i="218"/>
  <c r="AO83" i="218" s="1"/>
  <c r="AN74" i="218"/>
  <c r="AO74" i="218" s="1"/>
  <c r="AN69" i="218"/>
  <c r="AO69" i="218" s="1"/>
  <c r="AN39" i="218"/>
  <c r="AN35" i="218"/>
  <c r="AO35" i="218" s="1"/>
  <c r="AN24" i="218"/>
  <c r="AO24" i="218" s="1"/>
  <c r="AN106" i="218"/>
  <c r="AO106" i="218" s="1"/>
  <c r="AN92" i="218"/>
  <c r="AO92" i="218" s="1"/>
  <c r="AO51" i="218"/>
  <c r="AN72" i="218"/>
  <c r="AO72" i="218" s="1"/>
  <c r="AN67" i="218"/>
  <c r="AO67" i="218" s="1"/>
  <c r="AN51" i="218"/>
  <c r="AN42" i="218"/>
  <c r="AO42" i="218" s="1"/>
  <c r="AN20" i="218"/>
  <c r="AO20" i="218" s="1"/>
  <c r="AN111" i="218"/>
  <c r="AO111" i="218" s="1"/>
  <c r="AO99" i="218"/>
  <c r="AN96" i="218"/>
  <c r="AO96" i="218" s="1"/>
  <c r="AN86" i="218"/>
  <c r="AO86" i="218" s="1"/>
  <c r="AN97" i="218"/>
  <c r="AO97" i="218" s="1"/>
  <c r="AN84" i="218"/>
  <c r="AN79" i="218"/>
  <c r="AO79" i="218" s="1"/>
  <c r="AN61" i="218"/>
  <c r="AO61" i="218" s="1"/>
  <c r="AN59" i="218"/>
  <c r="AO59" i="218" s="1"/>
  <c r="AN54" i="218"/>
  <c r="AO54" i="218" s="1"/>
  <c r="AN38" i="218"/>
  <c r="AO38" i="218" s="1"/>
  <c r="AN36" i="218"/>
  <c r="AO36" i="218" s="1"/>
  <c r="AN34" i="218"/>
  <c r="AO34" i="218" s="1"/>
  <c r="AN25" i="218"/>
  <c r="AO25" i="218" s="1"/>
  <c r="AN73" i="218"/>
  <c r="AO73" i="218" s="1"/>
  <c r="AN45" i="218"/>
  <c r="AO45" i="218" s="1"/>
  <c r="AN43" i="218"/>
  <c r="AO43" i="218" s="1"/>
  <c r="AN23" i="218"/>
  <c r="AO23" i="218" s="1"/>
  <c r="AN107" i="218"/>
  <c r="AO107" i="218" s="1"/>
  <c r="AO11" i="218"/>
  <c r="AN16" i="218"/>
  <c r="AO16" i="218" s="1"/>
  <c r="AN63" i="218"/>
  <c r="AO63" i="218" s="1"/>
  <c r="AN27" i="218"/>
  <c r="AO27" i="218" s="1"/>
  <c r="AO84" i="218"/>
  <c r="AN93" i="218"/>
  <c r="AO93" i="218" s="1"/>
  <c r="AN77" i="218"/>
  <c r="AO77" i="218" s="1"/>
  <c r="AH92" i="219"/>
  <c r="AI91" i="219"/>
  <c r="AH82" i="219"/>
  <c r="AI82" i="219" s="1"/>
  <c r="AH81" i="219"/>
  <c r="AI81" i="219" s="1"/>
  <c r="AH80" i="219"/>
  <c r="AH79" i="219"/>
  <c r="AI79" i="219" s="1"/>
  <c r="AH74" i="219"/>
  <c r="AI74" i="219" s="1"/>
  <c r="AH62" i="219"/>
  <c r="AI62" i="219" s="1"/>
  <c r="AH61" i="219"/>
  <c r="AI61" i="219" s="1"/>
  <c r="AH46" i="219"/>
  <c r="AI46" i="219" s="1"/>
  <c r="AH36" i="219"/>
  <c r="AI36" i="219" s="1"/>
  <c r="AH21" i="219"/>
  <c r="AI21" i="219" s="1"/>
  <c r="AH8" i="219"/>
  <c r="AH95" i="219"/>
  <c r="AH94" i="219"/>
  <c r="AI94" i="219" s="1"/>
  <c r="AH93" i="219"/>
  <c r="AI93" i="219" s="1"/>
  <c r="AI92" i="219"/>
  <c r="AI80" i="219"/>
  <c r="AH78" i="219"/>
  <c r="AI78" i="219" s="1"/>
  <c r="AH77" i="219"/>
  <c r="AH76" i="219"/>
  <c r="AI76" i="219" s="1"/>
  <c r="AH75" i="219"/>
  <c r="AI75" i="219" s="1"/>
  <c r="AH64" i="219"/>
  <c r="AI64" i="219" s="1"/>
  <c r="AH63" i="219"/>
  <c r="AI63" i="219" s="1"/>
  <c r="AH54" i="219"/>
  <c r="AI54" i="219" s="1"/>
  <c r="AH47" i="219"/>
  <c r="AI47" i="219" s="1"/>
  <c r="AH37" i="219"/>
  <c r="AI37" i="219" s="1"/>
  <c r="AH24" i="219"/>
  <c r="AI24" i="219" s="1"/>
  <c r="AH23" i="219"/>
  <c r="AI23" i="219" s="1"/>
  <c r="AH22" i="219"/>
  <c r="AI22" i="219" s="1"/>
  <c r="AH9" i="219"/>
  <c r="AI9" i="219" s="1"/>
  <c r="AI8" i="219"/>
  <c r="AH90" i="219"/>
  <c r="AH60" i="219"/>
  <c r="AI60" i="219" s="1"/>
  <c r="AH35" i="219"/>
  <c r="AI35" i="219" s="1"/>
  <c r="AH14" i="219"/>
  <c r="AI14" i="219" s="1"/>
  <c r="AH41" i="219"/>
  <c r="AI41" i="219" s="1"/>
  <c r="AH40" i="219"/>
  <c r="AI40" i="219" s="1"/>
  <c r="AH39" i="219"/>
  <c r="AI39" i="219" s="1"/>
  <c r="AH38" i="219"/>
  <c r="AI38" i="219" s="1"/>
  <c r="AI90" i="219"/>
  <c r="AH85" i="219"/>
  <c r="AI85" i="219" s="1"/>
  <c r="AH73" i="219"/>
  <c r="AI73" i="219" s="1"/>
  <c r="AH59" i="219"/>
  <c r="AH58" i="219"/>
  <c r="AH56" i="219"/>
  <c r="AI56" i="219" s="1"/>
  <c r="AH55" i="219"/>
  <c r="AI55" i="219" s="1"/>
  <c r="AH53" i="219"/>
  <c r="AI53" i="219" s="1"/>
  <c r="AH52" i="219"/>
  <c r="AI52" i="219" s="1"/>
  <c r="AH34" i="219"/>
  <c r="AI34" i="219" s="1"/>
  <c r="AH20" i="219"/>
  <c r="AI20" i="219" s="1"/>
  <c r="AI97" i="219"/>
  <c r="AH87" i="219"/>
  <c r="AI87" i="219" s="1"/>
  <c r="AH72" i="219"/>
  <c r="AI57" i="219"/>
  <c r="AH49" i="219"/>
  <c r="AI11" i="219"/>
  <c r="AH97" i="219"/>
  <c r="AH91" i="219"/>
  <c r="AH68" i="219"/>
  <c r="AI68" i="219" s="1"/>
  <c r="AH57" i="219"/>
  <c r="AH50" i="219"/>
  <c r="AI50" i="219" s="1"/>
  <c r="AH17" i="219"/>
  <c r="AI17" i="219" s="1"/>
  <c r="AH12" i="219"/>
  <c r="AI12" i="219" s="1"/>
  <c r="AH11" i="219"/>
  <c r="AH10" i="219"/>
  <c r="AI10" i="219" s="1"/>
  <c r="AH51" i="219"/>
  <c r="AI51" i="219" s="1"/>
  <c r="AH44" i="219"/>
  <c r="AI44" i="219" s="1"/>
  <c r="AH30" i="219"/>
  <c r="AI30" i="219" s="1"/>
  <c r="AH27" i="219"/>
  <c r="AI27" i="219" s="1"/>
  <c r="AH13" i="219"/>
  <c r="AI13" i="219" s="1"/>
  <c r="AH96" i="219"/>
  <c r="AI96" i="219" s="1"/>
  <c r="AH67" i="219"/>
  <c r="AI67" i="219" s="1"/>
  <c r="AH32" i="219"/>
  <c r="AI32" i="219" s="1"/>
  <c r="AH19" i="219"/>
  <c r="AI19" i="219" s="1"/>
  <c r="AH16" i="219"/>
  <c r="AI16" i="219" s="1"/>
  <c r="AH84" i="219"/>
  <c r="AI84" i="219" s="1"/>
  <c r="AH66" i="219"/>
  <c r="AI66" i="219" s="1"/>
  <c r="AH33" i="219"/>
  <c r="AI33" i="219" s="1"/>
  <c r="AH86" i="219"/>
  <c r="AI86" i="219" s="1"/>
  <c r="AH18" i="219"/>
  <c r="AI18" i="219" s="1"/>
  <c r="AH88" i="219"/>
  <c r="AI88" i="219" s="1"/>
  <c r="AH71" i="219"/>
  <c r="AI71" i="219" s="1"/>
  <c r="AH42" i="219"/>
  <c r="AI42" i="219" s="1"/>
  <c r="AH69" i="219"/>
  <c r="AI69" i="219" s="1"/>
  <c r="AI58" i="219"/>
  <c r="AH31" i="219"/>
  <c r="AI31" i="219" s="1"/>
  <c r="AH29" i="219"/>
  <c r="AI29" i="219" s="1"/>
  <c r="AI72" i="219"/>
  <c r="AH65" i="219"/>
  <c r="AI65" i="219" s="1"/>
  <c r="AH25" i="219"/>
  <c r="AI25" i="219" s="1"/>
  <c r="AI95" i="219"/>
  <c r="AH89" i="219"/>
  <c r="AI89" i="219" s="1"/>
  <c r="AH83" i="219"/>
  <c r="AI83" i="219" s="1"/>
  <c r="AI77" i="219"/>
  <c r="AH48" i="219"/>
  <c r="AI48" i="219" s="1"/>
  <c r="AI59" i="219"/>
  <c r="AI49" i="219"/>
  <c r="AH28" i="219"/>
  <c r="AI28" i="219" s="1"/>
  <c r="AH15" i="219"/>
  <c r="AI15" i="219" s="1"/>
  <c r="AH98" i="219"/>
  <c r="AI98" i="219" s="1"/>
  <c r="AH70" i="219"/>
  <c r="AI70" i="219" s="1"/>
  <c r="AH43" i="219"/>
  <c r="AI43" i="219" s="1"/>
  <c r="AH45" i="219"/>
  <c r="AI45" i="219" s="1"/>
  <c r="AH26" i="219"/>
  <c r="AI26" i="219" s="1"/>
  <c r="AW94" i="219"/>
  <c r="AX94" i="219" s="1"/>
  <c r="AW90" i="219"/>
  <c r="AX90" i="219" s="1"/>
  <c r="AW68" i="219"/>
  <c r="AX68" i="219" s="1"/>
  <c r="AW61" i="219"/>
  <c r="AX61" i="219" s="1"/>
  <c r="AW47" i="219"/>
  <c r="AX47" i="219" s="1"/>
  <c r="AW43" i="219"/>
  <c r="AX43" i="219" s="1"/>
  <c r="AW40" i="219"/>
  <c r="AX40" i="219" s="1"/>
  <c r="AW33" i="219"/>
  <c r="AX33" i="219" s="1"/>
  <c r="AW98" i="219"/>
  <c r="AX98" i="219" s="1"/>
  <c r="AW79" i="219"/>
  <c r="AX79" i="219" s="1"/>
  <c r="AW75" i="219"/>
  <c r="AX75" i="219" s="1"/>
  <c r="AW72" i="219"/>
  <c r="AX72" i="219" s="1"/>
  <c r="AW65" i="219"/>
  <c r="AX65" i="219" s="1"/>
  <c r="AW30" i="219"/>
  <c r="AX30" i="219" s="1"/>
  <c r="AW26" i="219"/>
  <c r="AX26" i="219" s="1"/>
  <c r="AW23" i="219"/>
  <c r="AX23" i="219" s="1"/>
  <c r="AW19" i="219"/>
  <c r="AX19" i="219" s="1"/>
  <c r="AW12" i="219"/>
  <c r="AX12" i="219" s="1"/>
  <c r="AW9" i="219"/>
  <c r="AX9" i="219" s="1"/>
  <c r="AW97" i="219"/>
  <c r="AX97" i="219" s="1"/>
  <c r="AW88" i="219"/>
  <c r="AX88" i="219" s="1"/>
  <c r="AW83" i="219"/>
  <c r="AX83" i="219" s="1"/>
  <c r="AW78" i="219"/>
  <c r="AX78" i="219" s="1"/>
  <c r="AW52" i="219"/>
  <c r="AX52" i="219" s="1"/>
  <c r="AW21" i="219"/>
  <c r="AX21" i="219" s="1"/>
  <c r="AW17" i="219"/>
  <c r="AW8" i="219"/>
  <c r="AW87" i="219"/>
  <c r="AX87" i="219" s="1"/>
  <c r="AW77" i="219"/>
  <c r="AX77" i="219" s="1"/>
  <c r="AW73" i="219"/>
  <c r="AX73" i="219" s="1"/>
  <c r="AW64" i="219"/>
  <c r="AX64" i="219" s="1"/>
  <c r="AW51" i="219"/>
  <c r="AX51" i="219" s="1"/>
  <c r="AW38" i="219"/>
  <c r="AW16" i="219"/>
  <c r="AX16" i="219" s="1"/>
  <c r="AW11" i="219"/>
  <c r="AX11" i="219" s="1"/>
  <c r="AW93" i="219"/>
  <c r="AX93" i="219" s="1"/>
  <c r="AW84" i="219"/>
  <c r="AX84" i="219" s="1"/>
  <c r="AW74" i="219"/>
  <c r="AX74" i="219" s="1"/>
  <c r="AX70" i="219"/>
  <c r="AW66" i="219"/>
  <c r="AW62" i="219"/>
  <c r="AX62" i="219" s="1"/>
  <c r="AW57" i="219"/>
  <c r="AX57" i="219" s="1"/>
  <c r="AW44" i="219"/>
  <c r="AX44" i="219" s="1"/>
  <c r="AW35" i="219"/>
  <c r="AW31" i="219"/>
  <c r="AX31" i="219" s="1"/>
  <c r="AW22" i="219"/>
  <c r="AX22" i="219" s="1"/>
  <c r="AW13" i="219"/>
  <c r="AX13" i="219" s="1"/>
  <c r="AW70" i="219"/>
  <c r="AW48" i="219"/>
  <c r="AX48" i="219" s="1"/>
  <c r="AW39" i="219"/>
  <c r="AX39" i="219" s="1"/>
  <c r="AX17" i="219"/>
  <c r="AX8" i="219"/>
  <c r="AW67" i="219"/>
  <c r="AX67" i="219" s="1"/>
  <c r="AW59" i="219"/>
  <c r="AX59" i="219" s="1"/>
  <c r="AW53" i="219"/>
  <c r="AX53" i="219" s="1"/>
  <c r="AW45" i="219"/>
  <c r="AX45" i="219" s="1"/>
  <c r="AW15" i="219"/>
  <c r="AX15" i="219" s="1"/>
  <c r="AW81" i="219"/>
  <c r="AX81" i="219" s="1"/>
  <c r="AW37" i="219"/>
  <c r="AX37" i="219" s="1"/>
  <c r="AW29" i="219"/>
  <c r="AX29" i="219" s="1"/>
  <c r="AW96" i="219"/>
  <c r="AX96" i="219" s="1"/>
  <c r="AW89" i="219"/>
  <c r="AX89" i="219" s="1"/>
  <c r="AX66" i="219"/>
  <c r="AW50" i="219"/>
  <c r="AX50" i="219" s="1"/>
  <c r="AW36" i="219"/>
  <c r="AX36" i="219" s="1"/>
  <c r="AW91" i="219"/>
  <c r="AX91" i="219" s="1"/>
  <c r="AW76" i="219"/>
  <c r="AX76" i="219" s="1"/>
  <c r="AW54" i="219"/>
  <c r="AX54" i="219" s="1"/>
  <c r="AW46" i="219"/>
  <c r="AX46" i="219" s="1"/>
  <c r="AW32" i="219"/>
  <c r="AX32" i="219" s="1"/>
  <c r="AW10" i="219"/>
  <c r="AX10" i="219" s="1"/>
  <c r="AW92" i="219"/>
  <c r="AX92" i="219" s="1"/>
  <c r="AW55" i="219"/>
  <c r="AX55" i="219" s="1"/>
  <c r="AX41" i="219"/>
  <c r="AW28" i="219"/>
  <c r="AX28" i="219" s="1"/>
  <c r="AW18" i="219"/>
  <c r="AX18" i="219" s="1"/>
  <c r="AW41" i="219"/>
  <c r="AW27" i="219"/>
  <c r="AX27" i="219" s="1"/>
  <c r="AW14" i="219"/>
  <c r="AX14" i="219" s="1"/>
  <c r="AW86" i="219"/>
  <c r="AX86" i="219" s="1"/>
  <c r="AW63" i="219"/>
  <c r="AX63" i="219" s="1"/>
  <c r="AX49" i="219"/>
  <c r="AX38" i="219"/>
  <c r="AW49" i="219"/>
  <c r="AW25" i="219"/>
  <c r="AX25" i="219" s="1"/>
  <c r="AW85" i="219"/>
  <c r="AX85" i="219" s="1"/>
  <c r="AW60" i="219"/>
  <c r="AX60" i="219" s="1"/>
  <c r="AX35" i="219"/>
  <c r="AW24" i="219"/>
  <c r="AX24" i="219" s="1"/>
  <c r="AW71" i="219"/>
  <c r="AX71" i="219" s="1"/>
  <c r="AW58" i="219"/>
  <c r="AX58" i="219" s="1"/>
  <c r="AW34" i="219"/>
  <c r="AX34" i="219" s="1"/>
  <c r="AW95" i="219"/>
  <c r="AX95" i="219" s="1"/>
  <c r="AW82" i="219"/>
  <c r="AX82" i="219" s="1"/>
  <c r="AW20" i="219"/>
  <c r="AX20" i="219" s="1"/>
  <c r="AW69" i="219"/>
  <c r="AX69" i="219" s="1"/>
  <c r="AW56" i="219"/>
  <c r="AX56" i="219" s="1"/>
  <c r="AW42" i="219"/>
  <c r="AX42" i="219" s="1"/>
  <c r="AW80" i="219"/>
  <c r="AX80" i="219" s="1"/>
  <c r="AQ15" i="220"/>
  <c r="AR15" i="220" s="1"/>
  <c r="AQ17" i="220"/>
  <c r="AR17" i="220" s="1"/>
  <c r="AQ19" i="220"/>
  <c r="AR19" i="220" s="1"/>
  <c r="AQ21" i="220"/>
  <c r="AR21" i="220" s="1"/>
  <c r="AQ23" i="220"/>
  <c r="AR23" i="220" s="1"/>
  <c r="AQ67" i="220"/>
  <c r="AQ87" i="220"/>
  <c r="AR87" i="220" s="1"/>
  <c r="AQ31" i="220"/>
  <c r="AR31" i="220" s="1"/>
  <c r="AQ37" i="220"/>
  <c r="AR37" i="220" s="1"/>
  <c r="AQ39" i="220"/>
  <c r="AR39" i="220" s="1"/>
  <c r="AQ51" i="220"/>
  <c r="AR51" i="220" s="1"/>
  <c r="AQ54" i="220"/>
  <c r="AR54" i="220" s="1"/>
  <c r="AQ59" i="220"/>
  <c r="AR59" i="220" s="1"/>
  <c r="AQ63" i="220"/>
  <c r="AR63" i="220" s="1"/>
  <c r="AQ65" i="220"/>
  <c r="AR65" i="220" s="1"/>
  <c r="AQ74" i="220"/>
  <c r="AR74" i="220" s="1"/>
  <c r="AQ80" i="220"/>
  <c r="AR80" i="220" s="1"/>
  <c r="AQ94" i="220"/>
  <c r="AR94" i="220" s="1"/>
  <c r="AQ97" i="220"/>
  <c r="AR97" i="220" s="1"/>
  <c r="AQ101" i="220"/>
  <c r="AR101" i="220" s="1"/>
  <c r="AQ104" i="220"/>
  <c r="AR104" i="220" s="1"/>
  <c r="AQ8" i="220"/>
  <c r="AR8" i="220" s="1"/>
  <c r="AQ20" i="220"/>
  <c r="AR20" i="220" s="1"/>
  <c r="AQ38" i="220"/>
  <c r="AR38" i="220" s="1"/>
  <c r="AQ43" i="220"/>
  <c r="AR43" i="220" s="1"/>
  <c r="AQ48" i="220"/>
  <c r="AR48" i="220" s="1"/>
  <c r="AQ56" i="220"/>
  <c r="AR56" i="220" s="1"/>
  <c r="AQ66" i="220"/>
  <c r="AR66" i="220" s="1"/>
  <c r="AQ77" i="220"/>
  <c r="AQ84" i="220"/>
  <c r="AR84" i="220" s="1"/>
  <c r="AQ93" i="220"/>
  <c r="AR93" i="220" s="1"/>
  <c r="AQ13" i="220"/>
  <c r="AR13" i="220" s="1"/>
  <c r="AQ18" i="220"/>
  <c r="AR18" i="220" s="1"/>
  <c r="AQ24" i="220"/>
  <c r="AR24" i="220" s="1"/>
  <c r="AQ29" i="220"/>
  <c r="AR29" i="220" s="1"/>
  <c r="AQ34" i="220"/>
  <c r="AR34" i="220" s="1"/>
  <c r="AQ36" i="220"/>
  <c r="AR36" i="220" s="1"/>
  <c r="AQ40" i="220"/>
  <c r="AR40" i="220" s="1"/>
  <c r="AQ64" i="220"/>
  <c r="AR64" i="220" s="1"/>
  <c r="AR67" i="220"/>
  <c r="AR77" i="220"/>
  <c r="AQ82" i="220"/>
  <c r="AR82" i="220" s="1"/>
  <c r="AQ85" i="220"/>
  <c r="AR85" i="220" s="1"/>
  <c r="AQ89" i="220"/>
  <c r="AR89" i="220" s="1"/>
  <c r="AQ14" i="220"/>
  <c r="AR14" i="220" s="1"/>
  <c r="AQ25" i="220"/>
  <c r="AR25" i="220" s="1"/>
  <c r="AQ69" i="220"/>
  <c r="AR69" i="220" s="1"/>
  <c r="AQ71" i="220"/>
  <c r="AR71" i="220" s="1"/>
  <c r="AQ73" i="220"/>
  <c r="AR73" i="220" s="1"/>
  <c r="AQ75" i="220"/>
  <c r="AQ96" i="220"/>
  <c r="AQ100" i="220"/>
  <c r="AR100" i="220" s="1"/>
  <c r="AQ16" i="220"/>
  <c r="AQ26" i="220"/>
  <c r="AR26" i="220" s="1"/>
  <c r="AQ45" i="220"/>
  <c r="AR45" i="220" s="1"/>
  <c r="AQ47" i="220"/>
  <c r="AR47" i="220" s="1"/>
  <c r="AQ53" i="220"/>
  <c r="AR53" i="220" s="1"/>
  <c r="AQ55" i="220"/>
  <c r="AR55" i="220" s="1"/>
  <c r="AQ58" i="220"/>
  <c r="AR58" i="220" s="1"/>
  <c r="AQ81" i="220"/>
  <c r="AQ86" i="220"/>
  <c r="AQ91" i="220"/>
  <c r="AR91" i="220" s="1"/>
  <c r="AR16" i="220"/>
  <c r="AR81" i="220"/>
  <c r="AR86" i="220"/>
  <c r="AQ88" i="220"/>
  <c r="AR88" i="220" s="1"/>
  <c r="AQ95" i="220"/>
  <c r="AR95" i="220" s="1"/>
  <c r="AQ99" i="220"/>
  <c r="AR99" i="220" s="1"/>
  <c r="AQ32" i="220"/>
  <c r="AQ33" i="220"/>
  <c r="AR33" i="220" s="1"/>
  <c r="AQ98" i="220"/>
  <c r="AR98" i="220" s="1"/>
  <c r="AR32" i="220"/>
  <c r="AQ57" i="220"/>
  <c r="AR57" i="220" s="1"/>
  <c r="AR96" i="220"/>
  <c r="AQ22" i="220"/>
  <c r="AR22" i="220" s="1"/>
  <c r="AQ30" i="220"/>
  <c r="AQ46" i="220"/>
  <c r="AR46" i="220" s="1"/>
  <c r="AQ76" i="220"/>
  <c r="AR76" i="220" s="1"/>
  <c r="AQ78" i="220"/>
  <c r="AQ79" i="220"/>
  <c r="AR79" i="220" s="1"/>
  <c r="AQ9" i="220"/>
  <c r="AR9" i="220" s="1"/>
  <c r="AQ27" i="220"/>
  <c r="AR27" i="220" s="1"/>
  <c r="AQ35" i="220"/>
  <c r="AR35" i="220" s="1"/>
  <c r="AQ49" i="220"/>
  <c r="AR49" i="220" s="1"/>
  <c r="AQ83" i="220"/>
  <c r="AR83" i="220" s="1"/>
  <c r="AQ12" i="220"/>
  <c r="AR12" i="220" s="1"/>
  <c r="AQ62" i="220"/>
  <c r="AR62" i="220" s="1"/>
  <c r="AQ70" i="220"/>
  <c r="AR70" i="220" s="1"/>
  <c r="AR75" i="220"/>
  <c r="AQ10" i="220"/>
  <c r="AR10" i="220" s="1"/>
  <c r="AQ28" i="220"/>
  <c r="AR28" i="220" s="1"/>
  <c r="AQ44" i="220"/>
  <c r="AR44" i="220" s="1"/>
  <c r="AQ50" i="220"/>
  <c r="AR50" i="220" s="1"/>
  <c r="AQ11" i="220"/>
  <c r="AR11" i="220" s="1"/>
  <c r="AQ61" i="220"/>
  <c r="AR61" i="220" s="1"/>
  <c r="AR78" i="220"/>
  <c r="AQ90" i="220"/>
  <c r="AR90" i="220" s="1"/>
  <c r="AR30" i="220"/>
  <c r="AQ42" i="220"/>
  <c r="AR42" i="220" s="1"/>
  <c r="AQ60" i="220"/>
  <c r="AR60" i="220" s="1"/>
  <c r="AQ68" i="220"/>
  <c r="AR68" i="220" s="1"/>
  <c r="AQ72" i="220"/>
  <c r="AR72" i="220" s="1"/>
  <c r="AQ103" i="220"/>
  <c r="AR103" i="220" s="1"/>
  <c r="AQ41" i="220"/>
  <c r="AR41" i="220" s="1"/>
  <c r="AQ52" i="220"/>
  <c r="AR52" i="220" s="1"/>
  <c r="AQ92" i="220"/>
  <c r="AQ102" i="220"/>
  <c r="AR102" i="220" s="1"/>
  <c r="AR92" i="220"/>
  <c r="AK87" i="221"/>
  <c r="AL87" i="221" s="1"/>
  <c r="AK85" i="221"/>
  <c r="AL85" i="221" s="1"/>
  <c r="AK84" i="221"/>
  <c r="AL84" i="221" s="1"/>
  <c r="AK83" i="221"/>
  <c r="AL83" i="221" s="1"/>
  <c r="AK82" i="221"/>
  <c r="AL82" i="221" s="1"/>
  <c r="AL81" i="221"/>
  <c r="AK68" i="221"/>
  <c r="AL68" i="221" s="1"/>
  <c r="AK60" i="221"/>
  <c r="AL59" i="221"/>
  <c r="AK49" i="221"/>
  <c r="AL49" i="221" s="1"/>
  <c r="AK37" i="221"/>
  <c r="AL37" i="221" s="1"/>
  <c r="AK35" i="221"/>
  <c r="AK34" i="221"/>
  <c r="AL34" i="221" s="1"/>
  <c r="AK98" i="221"/>
  <c r="AL98" i="221" s="1"/>
  <c r="AK88" i="221"/>
  <c r="AL88" i="221" s="1"/>
  <c r="AK81" i="221"/>
  <c r="AK80" i="221"/>
  <c r="AL80" i="221" s="1"/>
  <c r="AL79" i="221"/>
  <c r="AL74" i="221"/>
  <c r="AL73" i="221"/>
  <c r="AL72" i="221"/>
  <c r="AL71" i="221"/>
  <c r="AL70" i="221"/>
  <c r="AK69" i="221"/>
  <c r="AL69" i="221" s="1"/>
  <c r="AK59" i="221"/>
  <c r="AL57" i="221"/>
  <c r="AL55" i="221"/>
  <c r="AK54" i="221"/>
  <c r="AL54" i="221" s="1"/>
  <c r="AL52" i="221"/>
  <c r="AL51" i="221"/>
  <c r="AK50" i="221"/>
  <c r="AL50" i="221" s="1"/>
  <c r="AK38" i="221"/>
  <c r="AL38" i="221" s="1"/>
  <c r="AK97" i="221"/>
  <c r="AL97" i="221" s="1"/>
  <c r="AK89" i="221"/>
  <c r="AL89" i="221" s="1"/>
  <c r="AK79" i="221"/>
  <c r="AK78" i="221"/>
  <c r="AL78" i="221" s="1"/>
  <c r="AL77" i="221"/>
  <c r="AL76" i="221"/>
  <c r="AK75" i="221"/>
  <c r="AL75" i="221" s="1"/>
  <c r="AK74" i="221"/>
  <c r="AK73" i="221"/>
  <c r="AK72" i="221"/>
  <c r="AK71" i="221"/>
  <c r="AK70" i="221"/>
  <c r="AK96" i="221"/>
  <c r="AL96" i="221" s="1"/>
  <c r="AK95" i="221"/>
  <c r="AL95" i="221" s="1"/>
  <c r="AK94" i="221"/>
  <c r="AL94" i="221" s="1"/>
  <c r="AK93" i="221"/>
  <c r="AL93" i="221" s="1"/>
  <c r="AL92" i="221"/>
  <c r="AK90" i="221"/>
  <c r="AL90" i="221" s="1"/>
  <c r="AK86" i="221"/>
  <c r="AL86" i="221" s="1"/>
  <c r="AK67" i="221"/>
  <c r="AL67" i="221" s="1"/>
  <c r="AK66" i="221"/>
  <c r="AL66" i="221" s="1"/>
  <c r="AK65" i="221"/>
  <c r="AL65" i="221" s="1"/>
  <c r="AK64" i="221"/>
  <c r="AL64" i="221" s="1"/>
  <c r="AK63" i="221"/>
  <c r="AK62" i="221"/>
  <c r="AK61" i="221"/>
  <c r="AL61" i="221" s="1"/>
  <c r="AL60" i="221"/>
  <c r="AK48" i="221"/>
  <c r="AL48" i="221" s="1"/>
  <c r="AK36" i="221"/>
  <c r="AL36" i="221" s="1"/>
  <c r="AL35" i="221"/>
  <c r="AK33" i="221"/>
  <c r="AL33" i="221" s="1"/>
  <c r="AL63" i="221"/>
  <c r="AK55" i="221"/>
  <c r="AK44" i="221"/>
  <c r="AL44" i="221" s="1"/>
  <c r="AK30" i="221"/>
  <c r="AL30" i="221" s="1"/>
  <c r="AK91" i="221"/>
  <c r="AL91" i="221" s="1"/>
  <c r="AK52" i="221"/>
  <c r="AK41" i="221"/>
  <c r="AL41" i="221" s="1"/>
  <c r="AK26" i="221"/>
  <c r="AL26" i="221" s="1"/>
  <c r="AK21" i="221"/>
  <c r="AL21" i="221" s="1"/>
  <c r="AK16" i="221"/>
  <c r="AL16" i="221" s="1"/>
  <c r="AK11" i="221"/>
  <c r="AL11" i="221" s="1"/>
  <c r="AK45" i="221"/>
  <c r="AL45" i="221" s="1"/>
  <c r="AL62" i="221"/>
  <c r="AK51" i="221"/>
  <c r="AK40" i="221"/>
  <c r="AK29" i="221"/>
  <c r="AL29" i="221" s="1"/>
  <c r="AK58" i="221"/>
  <c r="AL58" i="221" s="1"/>
  <c r="AK25" i="221"/>
  <c r="AL25" i="221" s="1"/>
  <c r="AK20" i="221"/>
  <c r="AL20" i="221" s="1"/>
  <c r="AK15" i="221"/>
  <c r="AL15" i="221" s="1"/>
  <c r="AK10" i="221"/>
  <c r="AL10" i="221" s="1"/>
  <c r="AK24" i="221"/>
  <c r="AL24" i="221" s="1"/>
  <c r="AK17" i="221"/>
  <c r="AL17" i="221" s="1"/>
  <c r="AK8" i="221"/>
  <c r="AL8" i="221" s="1"/>
  <c r="AK77" i="221"/>
  <c r="AK39" i="221"/>
  <c r="AL39" i="221" s="1"/>
  <c r="AK31" i="221"/>
  <c r="AL31" i="221" s="1"/>
  <c r="AK22" i="221"/>
  <c r="AL22" i="221" s="1"/>
  <c r="AK13" i="221"/>
  <c r="AL13" i="221" s="1"/>
  <c r="AK57" i="221"/>
  <c r="AK53" i="221"/>
  <c r="AL53" i="221" s="1"/>
  <c r="AK47" i="221"/>
  <c r="AL47" i="221" s="1"/>
  <c r="AK43" i="221"/>
  <c r="AL43" i="221" s="1"/>
  <c r="AK27" i="221"/>
  <c r="AL27" i="221" s="1"/>
  <c r="AK18" i="221"/>
  <c r="AL18" i="221" s="1"/>
  <c r="AK9" i="221"/>
  <c r="AL9" i="221" s="1"/>
  <c r="AK23" i="221"/>
  <c r="AL23" i="221" s="1"/>
  <c r="AK14" i="221"/>
  <c r="AL14" i="221" s="1"/>
  <c r="AK76" i="221"/>
  <c r="AK32" i="221"/>
  <c r="AL32" i="221" s="1"/>
  <c r="AK92" i="221"/>
  <c r="AK56" i="221"/>
  <c r="AL56" i="221" s="1"/>
  <c r="AL40" i="221"/>
  <c r="AK28" i="221"/>
  <c r="AL28" i="221" s="1"/>
  <c r="AK19" i="221"/>
  <c r="AL19" i="221" s="1"/>
  <c r="AK12" i="221"/>
  <c r="AL12" i="221" s="1"/>
  <c r="AK46" i="221"/>
  <c r="AL46" i="221" s="1"/>
  <c r="AK42" i="221"/>
  <c r="AL42" i="221" s="1"/>
  <c r="AZ74" i="221"/>
  <c r="BA74" i="221" s="1"/>
  <c r="AZ70" i="221"/>
  <c r="BA70" i="221" s="1"/>
  <c r="AZ60" i="221"/>
  <c r="AZ42" i="221"/>
  <c r="BA42" i="221" s="1"/>
  <c r="AZ26" i="221"/>
  <c r="BA26" i="221" s="1"/>
  <c r="AZ14" i="221"/>
  <c r="BA14" i="221" s="1"/>
  <c r="AZ97" i="221"/>
  <c r="BA97" i="221" s="1"/>
  <c r="AZ89" i="221"/>
  <c r="BA89" i="221" s="1"/>
  <c r="AZ81" i="221"/>
  <c r="BA81" i="221" s="1"/>
  <c r="AZ66" i="221"/>
  <c r="BA66" i="221" s="1"/>
  <c r="AZ55" i="221"/>
  <c r="BA55" i="221" s="1"/>
  <c r="BA52" i="221"/>
  <c r="AZ48" i="221"/>
  <c r="BA48" i="221" s="1"/>
  <c r="AZ39" i="221"/>
  <c r="BA39" i="221" s="1"/>
  <c r="AZ32" i="221"/>
  <c r="BA32" i="221" s="1"/>
  <c r="AZ23" i="221"/>
  <c r="BA23" i="221" s="1"/>
  <c r="BA20" i="221"/>
  <c r="AZ10" i="221"/>
  <c r="BA10" i="221" s="1"/>
  <c r="AZ93" i="221"/>
  <c r="BA93" i="221" s="1"/>
  <c r="AZ85" i="221"/>
  <c r="BA85" i="221" s="1"/>
  <c r="AZ73" i="221"/>
  <c r="BA73" i="221" s="1"/>
  <c r="AZ59" i="221"/>
  <c r="BA59" i="221" s="1"/>
  <c r="AZ52" i="221"/>
  <c r="AZ36" i="221"/>
  <c r="BA36" i="221" s="1"/>
  <c r="AZ20" i="221"/>
  <c r="AZ16" i="221"/>
  <c r="BA16" i="221" s="1"/>
  <c r="AZ96" i="221"/>
  <c r="BA96" i="221" s="1"/>
  <c r="AZ88" i="221"/>
  <c r="BA88" i="221" s="1"/>
  <c r="AZ80" i="221"/>
  <c r="BA80" i="221" s="1"/>
  <c r="AZ77" i="221"/>
  <c r="BA77" i="221" s="1"/>
  <c r="AZ65" i="221"/>
  <c r="BA65" i="221" s="1"/>
  <c r="AZ62" i="221"/>
  <c r="BA62" i="221" s="1"/>
  <c r="AZ45" i="221"/>
  <c r="BA45" i="221" s="1"/>
  <c r="AZ41" i="221"/>
  <c r="BA41" i="221" s="1"/>
  <c r="AZ29" i="221"/>
  <c r="BA29" i="221" s="1"/>
  <c r="AZ25" i="221"/>
  <c r="BA25" i="221" s="1"/>
  <c r="AZ9" i="221"/>
  <c r="BA9" i="221" s="1"/>
  <c r="AZ69" i="221"/>
  <c r="BA69" i="221" s="1"/>
  <c r="AZ58" i="221"/>
  <c r="BA58" i="221" s="1"/>
  <c r="AZ95" i="221"/>
  <c r="BA95" i="221" s="1"/>
  <c r="AZ79" i="221"/>
  <c r="AZ76" i="221"/>
  <c r="BA76" i="221" s="1"/>
  <c r="AZ64" i="221"/>
  <c r="BA64" i="221" s="1"/>
  <c r="AZ57" i="221"/>
  <c r="BA57" i="221" s="1"/>
  <c r="AZ50" i="221"/>
  <c r="BA50" i="221" s="1"/>
  <c r="AZ44" i="221"/>
  <c r="BA44" i="221" s="1"/>
  <c r="AZ34" i="221"/>
  <c r="BA34" i="221" s="1"/>
  <c r="AZ28" i="221"/>
  <c r="BA28" i="221" s="1"/>
  <c r="AZ18" i="221"/>
  <c r="BA18" i="221" s="1"/>
  <c r="AZ15" i="221"/>
  <c r="AZ98" i="221"/>
  <c r="BA98" i="221" s="1"/>
  <c r="AZ90" i="221"/>
  <c r="BA90" i="221" s="1"/>
  <c r="AZ82" i="221"/>
  <c r="BA82" i="221" s="1"/>
  <c r="AZ78" i="221"/>
  <c r="BA78" i="221" s="1"/>
  <c r="AZ67" i="221"/>
  <c r="BA67" i="221" s="1"/>
  <c r="AZ63" i="221"/>
  <c r="BA60" i="221"/>
  <c r="AZ53" i="221"/>
  <c r="BA53" i="221" s="1"/>
  <c r="AZ46" i="221"/>
  <c r="AZ37" i="221"/>
  <c r="BA37" i="221" s="1"/>
  <c r="AZ30" i="221"/>
  <c r="AZ21" i="221"/>
  <c r="BA21" i="221" s="1"/>
  <c r="AZ17" i="221"/>
  <c r="BA17" i="221" s="1"/>
  <c r="AZ11" i="221"/>
  <c r="BA11" i="221" s="1"/>
  <c r="AZ87" i="221"/>
  <c r="BA87" i="221" s="1"/>
  <c r="BA63" i="221"/>
  <c r="AZ51" i="221"/>
  <c r="BA51" i="221" s="1"/>
  <c r="AZ35" i="221"/>
  <c r="BA35" i="221" s="1"/>
  <c r="AZ19" i="221"/>
  <c r="BA19" i="221" s="1"/>
  <c r="AZ12" i="221"/>
  <c r="BA12" i="221" s="1"/>
  <c r="AZ75" i="221"/>
  <c r="BA75" i="221" s="1"/>
  <c r="AZ43" i="221"/>
  <c r="BA43" i="221" s="1"/>
  <c r="AZ27" i="221"/>
  <c r="BA27" i="221" s="1"/>
  <c r="AZ86" i="221"/>
  <c r="BA86" i="221" s="1"/>
  <c r="AZ72" i="221"/>
  <c r="BA72" i="221" s="1"/>
  <c r="AZ61" i="221"/>
  <c r="BA61" i="221" s="1"/>
  <c r="AZ91" i="221"/>
  <c r="BA91" i="221" s="1"/>
  <c r="AZ13" i="221"/>
  <c r="BA13" i="221" s="1"/>
  <c r="AZ94" i="221"/>
  <c r="BA94" i="221" s="1"/>
  <c r="AZ68" i="221"/>
  <c r="BA68" i="221" s="1"/>
  <c r="AZ92" i="221"/>
  <c r="BA92" i="221" s="1"/>
  <c r="BA46" i="221"/>
  <c r="BA30" i="221"/>
  <c r="AZ84" i="221"/>
  <c r="BA84" i="221" s="1"/>
  <c r="AZ8" i="221"/>
  <c r="BA8" i="221" s="1"/>
  <c r="AZ83" i="221"/>
  <c r="BA83" i="221" s="1"/>
  <c r="AZ40" i="221"/>
  <c r="BA40" i="221" s="1"/>
  <c r="AZ24" i="221"/>
  <c r="BA24" i="221" s="1"/>
  <c r="BA79" i="221"/>
  <c r="AZ56" i="221"/>
  <c r="BA56" i="221" s="1"/>
  <c r="BA38" i="221"/>
  <c r="AZ54" i="221"/>
  <c r="BA54" i="221" s="1"/>
  <c r="AZ38" i="221"/>
  <c r="AZ22" i="221"/>
  <c r="BA22" i="221" s="1"/>
  <c r="AZ71" i="221"/>
  <c r="BA71" i="221" s="1"/>
  <c r="AZ49" i="221"/>
  <c r="BA49" i="221" s="1"/>
  <c r="AZ33" i="221"/>
  <c r="BA33" i="221" s="1"/>
  <c r="AZ31" i="221"/>
  <c r="BA31" i="221" s="1"/>
  <c r="BA15" i="221"/>
  <c r="AZ47" i="221"/>
  <c r="BA47" i="221" s="1"/>
  <c r="AN32" i="223"/>
  <c r="AO32" i="223" s="1"/>
  <c r="AN39" i="223"/>
  <c r="AO39" i="223" s="1"/>
  <c r="AN22" i="223"/>
  <c r="AO22" i="223" s="1"/>
  <c r="AN25" i="223"/>
  <c r="AO25" i="223" s="1"/>
  <c r="AN27" i="223"/>
  <c r="AO27" i="223" s="1"/>
  <c r="AO42" i="223"/>
  <c r="AN55" i="223"/>
  <c r="AN60" i="223"/>
  <c r="AN8" i="223"/>
  <c r="AO8" i="223" s="1"/>
  <c r="AN14" i="223"/>
  <c r="AO14" i="223" s="1"/>
  <c r="AN23" i="223"/>
  <c r="AO23" i="223" s="1"/>
  <c r="AN28" i="223"/>
  <c r="AO28" i="223" s="1"/>
  <c r="AN46" i="223"/>
  <c r="AN49" i="223"/>
  <c r="AO49" i="223" s="1"/>
  <c r="AN53" i="223"/>
  <c r="AO53" i="223" s="1"/>
  <c r="AN62" i="223"/>
  <c r="AO62" i="223" s="1"/>
  <c r="AN64" i="223"/>
  <c r="AO64" i="223" s="1"/>
  <c r="AN80" i="223"/>
  <c r="AO80" i="223" s="1"/>
  <c r="AN83" i="223"/>
  <c r="AO83" i="223" s="1"/>
  <c r="AN87" i="223"/>
  <c r="AO87" i="223" s="1"/>
  <c r="AN88" i="223"/>
  <c r="AO88" i="223" s="1"/>
  <c r="AN94" i="223"/>
  <c r="AN10" i="223"/>
  <c r="AO10" i="223" s="1"/>
  <c r="AN34" i="223"/>
  <c r="AO34" i="223" s="1"/>
  <c r="AO40" i="223"/>
  <c r="AO50" i="223"/>
  <c r="AO56" i="223"/>
  <c r="AO58" i="223"/>
  <c r="AN67" i="223"/>
  <c r="AO67" i="223" s="1"/>
  <c r="AN69" i="223"/>
  <c r="AO69" i="223" s="1"/>
  <c r="AN77" i="223"/>
  <c r="AO77" i="223" s="1"/>
  <c r="AN82" i="223"/>
  <c r="AO82" i="223" s="1"/>
  <c r="AN90" i="223"/>
  <c r="AO94" i="223"/>
  <c r="AN18" i="223"/>
  <c r="AO18" i="223" s="1"/>
  <c r="AN41" i="223"/>
  <c r="AO41" i="223" s="1"/>
  <c r="AN48" i="223"/>
  <c r="AO48" i="223" s="1"/>
  <c r="AO55" i="223"/>
  <c r="AO90" i="223"/>
  <c r="AN37" i="223"/>
  <c r="AO37" i="223" s="1"/>
  <c r="AO46" i="223"/>
  <c r="AN84" i="223"/>
  <c r="AN13" i="223"/>
  <c r="AO13" i="223" s="1"/>
  <c r="AN15" i="223"/>
  <c r="AO15" i="223" s="1"/>
  <c r="AN17" i="223"/>
  <c r="AO17" i="223" s="1"/>
  <c r="AO19" i="223"/>
  <c r="AN26" i="223"/>
  <c r="AO26" i="223" s="1"/>
  <c r="AN36" i="223"/>
  <c r="AO36" i="223" s="1"/>
  <c r="AN40" i="223"/>
  <c r="AN44" i="223"/>
  <c r="AO44" i="223" s="1"/>
  <c r="AN50" i="223"/>
  <c r="AN54" i="223"/>
  <c r="AO54" i="223" s="1"/>
  <c r="AN56" i="223"/>
  <c r="AN58" i="223"/>
  <c r="AO60" i="223"/>
  <c r="AN71" i="223"/>
  <c r="AO71" i="223" s="1"/>
  <c r="AN73" i="223"/>
  <c r="AO73" i="223" s="1"/>
  <c r="AN75" i="223"/>
  <c r="AO75" i="223" s="1"/>
  <c r="AN42" i="223"/>
  <c r="AN86" i="223"/>
  <c r="AN91" i="223"/>
  <c r="AO91" i="223" s="1"/>
  <c r="AN38" i="223"/>
  <c r="AN43" i="223"/>
  <c r="AO43" i="223" s="1"/>
  <c r="AN65" i="223"/>
  <c r="AO65" i="223" s="1"/>
  <c r="AO86" i="223"/>
  <c r="AO38" i="223"/>
  <c r="AN57" i="223"/>
  <c r="AO57" i="223" s="1"/>
  <c r="AN66" i="223"/>
  <c r="AO66" i="223" s="1"/>
  <c r="AN85" i="223"/>
  <c r="AO85" i="223" s="1"/>
  <c r="AN92" i="223"/>
  <c r="AN33" i="223"/>
  <c r="AO33" i="223" s="1"/>
  <c r="AN45" i="223"/>
  <c r="AO45" i="223" s="1"/>
  <c r="AN61" i="223"/>
  <c r="AO61" i="223" s="1"/>
  <c r="AN68" i="223"/>
  <c r="AO68" i="223" s="1"/>
  <c r="AN9" i="223"/>
  <c r="AO9" i="223" s="1"/>
  <c r="AN30" i="223"/>
  <c r="AO30" i="223" s="1"/>
  <c r="AN52" i="223"/>
  <c r="AO52" i="223" s="1"/>
  <c r="AO84" i="223"/>
  <c r="AN97" i="223"/>
  <c r="AO97" i="223" s="1"/>
  <c r="AN21" i="223"/>
  <c r="AO21" i="223" s="1"/>
  <c r="AN59" i="223"/>
  <c r="AO59" i="223" s="1"/>
  <c r="AO74" i="223"/>
  <c r="AN72" i="223"/>
  <c r="AO72" i="223" s="1"/>
  <c r="AN96" i="223"/>
  <c r="AO96" i="223" s="1"/>
  <c r="AN20" i="223"/>
  <c r="AO20" i="223" s="1"/>
  <c r="AN93" i="223"/>
  <c r="AO93" i="223" s="1"/>
  <c r="AN16" i="223"/>
  <c r="AO16" i="223" s="1"/>
  <c r="AN63" i="223"/>
  <c r="AO63" i="223" s="1"/>
  <c r="AN81" i="223"/>
  <c r="AO81" i="223" s="1"/>
  <c r="AN95" i="223"/>
  <c r="AO95" i="223" s="1"/>
  <c r="AN12" i="223"/>
  <c r="AO12" i="223" s="1"/>
  <c r="AN29" i="223"/>
  <c r="AO29" i="223" s="1"/>
  <c r="AN76" i="223"/>
  <c r="AO76" i="223" s="1"/>
  <c r="AO92" i="223"/>
  <c r="AN19" i="223"/>
  <c r="AN24" i="223"/>
  <c r="AO24" i="223" s="1"/>
  <c r="AN47" i="223"/>
  <c r="AO47" i="223" s="1"/>
  <c r="AN70" i="223"/>
  <c r="AO70" i="223" s="1"/>
  <c r="AN11" i="223"/>
  <c r="AO11" i="223" s="1"/>
  <c r="AN35" i="223"/>
  <c r="AO35" i="223" s="1"/>
  <c r="AN78" i="223"/>
  <c r="AO78" i="223" s="1"/>
  <c r="AN79" i="223"/>
  <c r="AO79" i="223" s="1"/>
  <c r="AN89" i="223"/>
  <c r="AN31" i="223"/>
  <c r="AO31" i="223" s="1"/>
  <c r="AN51" i="223"/>
  <c r="AO51" i="223" s="1"/>
  <c r="BB51" i="223" s="1"/>
  <c r="AN74" i="223"/>
  <c r="AO89" i="223"/>
  <c r="AH127" i="224"/>
  <c r="AI127" i="224" s="1"/>
  <c r="AH117" i="224"/>
  <c r="AI117" i="224" s="1"/>
  <c r="AH107" i="224"/>
  <c r="AI107" i="224" s="1"/>
  <c r="AH136" i="224"/>
  <c r="AI136" i="224" s="1"/>
  <c r="AH126" i="224"/>
  <c r="AI126" i="224" s="1"/>
  <c r="AH118" i="224"/>
  <c r="AI118" i="224" s="1"/>
  <c r="AH108" i="224"/>
  <c r="AI108" i="224" s="1"/>
  <c r="AH119" i="224"/>
  <c r="AI119" i="224" s="1"/>
  <c r="AH109" i="224"/>
  <c r="AI109" i="224" s="1"/>
  <c r="AH137" i="224"/>
  <c r="AI137" i="224" s="1"/>
  <c r="AH129" i="224"/>
  <c r="AI129" i="224" s="1"/>
  <c r="AH128" i="224"/>
  <c r="AI128" i="224" s="1"/>
  <c r="AH116" i="224"/>
  <c r="AI116" i="224" s="1"/>
  <c r="AH106" i="224"/>
  <c r="AI106" i="224" s="1"/>
  <c r="AH114" i="224"/>
  <c r="AI114" i="224" s="1"/>
  <c r="AH83" i="224"/>
  <c r="AI83" i="224" s="1"/>
  <c r="AI73" i="224"/>
  <c r="AH24" i="224"/>
  <c r="AI24" i="224" s="1"/>
  <c r="AH23" i="224"/>
  <c r="AI23" i="224" s="1"/>
  <c r="AI139" i="224"/>
  <c r="AH138" i="224"/>
  <c r="AI138" i="224" s="1"/>
  <c r="AH123" i="224"/>
  <c r="AI123" i="224" s="1"/>
  <c r="AH94" i="224"/>
  <c r="AI94" i="224" s="1"/>
  <c r="AH93" i="224"/>
  <c r="AI93" i="224" s="1"/>
  <c r="AH92" i="224"/>
  <c r="AI92" i="224" s="1"/>
  <c r="AH73" i="224"/>
  <c r="AH139" i="224"/>
  <c r="AH115" i="224"/>
  <c r="AI115" i="224" s="1"/>
  <c r="AH102" i="224"/>
  <c r="AI102" i="224" s="1"/>
  <c r="AH96" i="224"/>
  <c r="AI96" i="224" s="1"/>
  <c r="AH95" i="224"/>
  <c r="AI95" i="224" s="1"/>
  <c r="AH91" i="224"/>
  <c r="AI91" i="224" s="1"/>
  <c r="AH90" i="224"/>
  <c r="AI90" i="224" s="1"/>
  <c r="AH82" i="224"/>
  <c r="AI82" i="224" s="1"/>
  <c r="AH12" i="224"/>
  <c r="AI12" i="224" s="1"/>
  <c r="AH11" i="224"/>
  <c r="AI11" i="224" s="1"/>
  <c r="AH133" i="224"/>
  <c r="AI133" i="224" s="1"/>
  <c r="AH111" i="224"/>
  <c r="AI111" i="224" s="1"/>
  <c r="AH105" i="224"/>
  <c r="AI105" i="224" s="1"/>
  <c r="AH101" i="224"/>
  <c r="AI101" i="224" s="1"/>
  <c r="AH84" i="224"/>
  <c r="AH74" i="224"/>
  <c r="AI74" i="224" s="1"/>
  <c r="AH25" i="224"/>
  <c r="AH14" i="224"/>
  <c r="AI14" i="224" s="1"/>
  <c r="AH88" i="224"/>
  <c r="AI88" i="224" s="1"/>
  <c r="AH67" i="224"/>
  <c r="AI67" i="224" s="1"/>
  <c r="AH57" i="224"/>
  <c r="AI57" i="224" s="1"/>
  <c r="AH45" i="224"/>
  <c r="AH40" i="224"/>
  <c r="AH35" i="224"/>
  <c r="AH30" i="224"/>
  <c r="AI30" i="224" s="1"/>
  <c r="AH19" i="224"/>
  <c r="AH131" i="224"/>
  <c r="AI131" i="224" s="1"/>
  <c r="AH124" i="224"/>
  <c r="AI124" i="224" s="1"/>
  <c r="AH120" i="224"/>
  <c r="AI120" i="224" s="1"/>
  <c r="AH110" i="224"/>
  <c r="AI110" i="224" s="1"/>
  <c r="AH79" i="224"/>
  <c r="AI79" i="224" s="1"/>
  <c r="AH54" i="224"/>
  <c r="AI54" i="224" s="1"/>
  <c r="AH49" i="224"/>
  <c r="AI49" i="224" s="1"/>
  <c r="AI25" i="224"/>
  <c r="AH134" i="224"/>
  <c r="AI134" i="224" s="1"/>
  <c r="AH122" i="224"/>
  <c r="AI122" i="224" s="1"/>
  <c r="AH112" i="224"/>
  <c r="AI112" i="224" s="1"/>
  <c r="AH103" i="224"/>
  <c r="AI103" i="224" s="1"/>
  <c r="AH99" i="224"/>
  <c r="AI99" i="224" s="1"/>
  <c r="AI84" i="224"/>
  <c r="AH70" i="224"/>
  <c r="AI70" i="224" s="1"/>
  <c r="AH64" i="224"/>
  <c r="AI64" i="224" s="1"/>
  <c r="AH61" i="224"/>
  <c r="AI61" i="224" s="1"/>
  <c r="AH52" i="224"/>
  <c r="AI52" i="224" s="1"/>
  <c r="AH46" i="224"/>
  <c r="AI46" i="224" s="1"/>
  <c r="AH41" i="224"/>
  <c r="AI41" i="224" s="1"/>
  <c r="AH36" i="224"/>
  <c r="AI36" i="224" s="1"/>
  <c r="AH31" i="224"/>
  <c r="AI31" i="224" s="1"/>
  <c r="AH26" i="224"/>
  <c r="AI26" i="224" s="1"/>
  <c r="AH78" i="224"/>
  <c r="AI78" i="224" s="1"/>
  <c r="AH72" i="224"/>
  <c r="AI72" i="224" s="1"/>
  <c r="AH60" i="224"/>
  <c r="AI60" i="224" s="1"/>
  <c r="AI45" i="224"/>
  <c r="AI40" i="224"/>
  <c r="AI35" i="224"/>
  <c r="AI19" i="224"/>
  <c r="AH10" i="224"/>
  <c r="AI10" i="224" s="1"/>
  <c r="AH69" i="224"/>
  <c r="AH43" i="224"/>
  <c r="AI43" i="224" s="1"/>
  <c r="AH38" i="224"/>
  <c r="AI38" i="224" s="1"/>
  <c r="AH33" i="224"/>
  <c r="AI33" i="224" s="1"/>
  <c r="AH28" i="224"/>
  <c r="AI28" i="224" s="1"/>
  <c r="AH18" i="224"/>
  <c r="AH13" i="224"/>
  <c r="AI13" i="224" s="1"/>
  <c r="AH135" i="224"/>
  <c r="AI135" i="224" s="1"/>
  <c r="AH98" i="224"/>
  <c r="AI98" i="224" s="1"/>
  <c r="AH71" i="224"/>
  <c r="AI71" i="224" s="1"/>
  <c r="AH63" i="224"/>
  <c r="AI63" i="224" s="1"/>
  <c r="AH121" i="224"/>
  <c r="AI121" i="224" s="1"/>
  <c r="AI86" i="224"/>
  <c r="AH81" i="224"/>
  <c r="AI81" i="224" s="1"/>
  <c r="AH65" i="224"/>
  <c r="AI65" i="224" s="1"/>
  <c r="AH21" i="224"/>
  <c r="AI21" i="224" s="1"/>
  <c r="AH9" i="224"/>
  <c r="AI9" i="224" s="1"/>
  <c r="AH100" i="224"/>
  <c r="AI100" i="224" s="1"/>
  <c r="AH86" i="224"/>
  <c r="AH76" i="224"/>
  <c r="AI76" i="224" s="1"/>
  <c r="AH59" i="224"/>
  <c r="AI59" i="224" s="1"/>
  <c r="AH51" i="224"/>
  <c r="AI51" i="224" s="1"/>
  <c r="AH132" i="224"/>
  <c r="AI132" i="224" s="1"/>
  <c r="AH130" i="224"/>
  <c r="AI130" i="224" s="1"/>
  <c r="AH55" i="224"/>
  <c r="AI55" i="224" s="1"/>
  <c r="AH53" i="224"/>
  <c r="AI53" i="224" s="1"/>
  <c r="AH97" i="224"/>
  <c r="AI97" i="224" s="1"/>
  <c r="AH68" i="224"/>
  <c r="AI68" i="224" s="1"/>
  <c r="AH140" i="224"/>
  <c r="AI140" i="224" s="1"/>
  <c r="AH113" i="224"/>
  <c r="AI113" i="224" s="1"/>
  <c r="AH89" i="224"/>
  <c r="AI89" i="224" s="1"/>
  <c r="AH66" i="224"/>
  <c r="AI66" i="224" s="1"/>
  <c r="AH125" i="224"/>
  <c r="AI125" i="224" s="1"/>
  <c r="AH104" i="224"/>
  <c r="AI104" i="224" s="1"/>
  <c r="AH87" i="224"/>
  <c r="AI87" i="224" s="1"/>
  <c r="AH85" i="224"/>
  <c r="AI85" i="224" s="1"/>
  <c r="AH80" i="224"/>
  <c r="AI80" i="224" s="1"/>
  <c r="AH77" i="224"/>
  <c r="AI77" i="224" s="1"/>
  <c r="AH62" i="224"/>
  <c r="AI62" i="224" s="1"/>
  <c r="AH58" i="224"/>
  <c r="AI58" i="224" s="1"/>
  <c r="AH20" i="224"/>
  <c r="AI20" i="224" s="1"/>
  <c r="AH16" i="224"/>
  <c r="AI16" i="224" s="1"/>
  <c r="AH8" i="224"/>
  <c r="AI8" i="224" s="1"/>
  <c r="AI69" i="224"/>
  <c r="AH56" i="224"/>
  <c r="AI56" i="224" s="1"/>
  <c r="AH48" i="224"/>
  <c r="AI48" i="224" s="1"/>
  <c r="AI18" i="224"/>
  <c r="AH17" i="224"/>
  <c r="AI17" i="224" s="1"/>
  <c r="AH44" i="224"/>
  <c r="AI44" i="224" s="1"/>
  <c r="AH39" i="224"/>
  <c r="AI39" i="224" s="1"/>
  <c r="AH34" i="224"/>
  <c r="AI34" i="224" s="1"/>
  <c r="AH29" i="224"/>
  <c r="AI29" i="224" s="1"/>
  <c r="AH22" i="224"/>
  <c r="AI22" i="224" s="1"/>
  <c r="AH15" i="224"/>
  <c r="AI15" i="224" s="1"/>
  <c r="AH50" i="224"/>
  <c r="AI50" i="224" s="1"/>
  <c r="AH75" i="224"/>
  <c r="AI75" i="224" s="1"/>
  <c r="AH47" i="224"/>
  <c r="AI47" i="224" s="1"/>
  <c r="AH42" i="224"/>
  <c r="AI42" i="224" s="1"/>
  <c r="AH37" i="224"/>
  <c r="AI37" i="224" s="1"/>
  <c r="AH32" i="224"/>
  <c r="AI32" i="224" s="1"/>
  <c r="AH27" i="224"/>
  <c r="AI27" i="224" s="1"/>
  <c r="AW135" i="224"/>
  <c r="AX135" i="224" s="1"/>
  <c r="AW127" i="224"/>
  <c r="AX127" i="224" s="1"/>
  <c r="AW115" i="224"/>
  <c r="AX115" i="224" s="1"/>
  <c r="AW112" i="224"/>
  <c r="AX112" i="224" s="1"/>
  <c r="AW105" i="224"/>
  <c r="AX105" i="224" s="1"/>
  <c r="AW96" i="224"/>
  <c r="AX96" i="224" s="1"/>
  <c r="AX74" i="224"/>
  <c r="AW65" i="224"/>
  <c r="AW56" i="224"/>
  <c r="AX56" i="224" s="1"/>
  <c r="AW25" i="224"/>
  <c r="AW16" i="224"/>
  <c r="AW138" i="224"/>
  <c r="AX138" i="224" s="1"/>
  <c r="AW130" i="224"/>
  <c r="AX130" i="224" s="1"/>
  <c r="AW122" i="224"/>
  <c r="AX122" i="224" s="1"/>
  <c r="AW102" i="224"/>
  <c r="AX102" i="224" s="1"/>
  <c r="AW83" i="224"/>
  <c r="AX83" i="224" s="1"/>
  <c r="AW77" i="224"/>
  <c r="AX77" i="224" s="1"/>
  <c r="AW74" i="224"/>
  <c r="AW71" i="224"/>
  <c r="AX71" i="224" s="1"/>
  <c r="AW68" i="224"/>
  <c r="AX68" i="224" s="1"/>
  <c r="AW62" i="224"/>
  <c r="AX62" i="224" s="1"/>
  <c r="AW43" i="224"/>
  <c r="AX43" i="224" s="1"/>
  <c r="AW37" i="224"/>
  <c r="AX37" i="224" s="1"/>
  <c r="AW34" i="224"/>
  <c r="AX34" i="224" s="1"/>
  <c r="AW31" i="224"/>
  <c r="AX31" i="224" s="1"/>
  <c r="AW28" i="224"/>
  <c r="AX28" i="224" s="1"/>
  <c r="AW22" i="224"/>
  <c r="AX22" i="224" s="1"/>
  <c r="AW118" i="224"/>
  <c r="AX118" i="224" s="1"/>
  <c r="AW111" i="224"/>
  <c r="AX111" i="224" s="1"/>
  <c r="AW108" i="224"/>
  <c r="AX108" i="224" s="1"/>
  <c r="AX98" i="224"/>
  <c r="AW89" i="224"/>
  <c r="AX89" i="224" s="1"/>
  <c r="AW80" i="224"/>
  <c r="AX80" i="224" s="1"/>
  <c r="AW49" i="224"/>
  <c r="AX49" i="224" s="1"/>
  <c r="AW40" i="224"/>
  <c r="AX40" i="224" s="1"/>
  <c r="AW9" i="224"/>
  <c r="AX9" i="224" s="1"/>
  <c r="AW139" i="224"/>
  <c r="AX139" i="224" s="1"/>
  <c r="AW131" i="224"/>
  <c r="AX131" i="224" s="1"/>
  <c r="AW123" i="224"/>
  <c r="AX123" i="224" s="1"/>
  <c r="AW119" i="224"/>
  <c r="AX119" i="224" s="1"/>
  <c r="AW99" i="224"/>
  <c r="AX99" i="224" s="1"/>
  <c r="AW93" i="224"/>
  <c r="AX93" i="224" s="1"/>
  <c r="AW90" i="224"/>
  <c r="AW87" i="224"/>
  <c r="AX87" i="224" s="1"/>
  <c r="AW84" i="224"/>
  <c r="AX84" i="224" s="1"/>
  <c r="AW78" i="224"/>
  <c r="AX78" i="224" s="1"/>
  <c r="AX65" i="224"/>
  <c r="AW59" i="224"/>
  <c r="AX59" i="224" s="1"/>
  <c r="AW53" i="224"/>
  <c r="AX53" i="224" s="1"/>
  <c r="AW50" i="224"/>
  <c r="AX50" i="224" s="1"/>
  <c r="AW47" i="224"/>
  <c r="AX47" i="224" s="1"/>
  <c r="AW44" i="224"/>
  <c r="AW38" i="224"/>
  <c r="AX38" i="224" s="1"/>
  <c r="AX25" i="224"/>
  <c r="AW19" i="224"/>
  <c r="AX19" i="224" s="1"/>
  <c r="AX16" i="224"/>
  <c r="AW13" i="224"/>
  <c r="AX13" i="224" s="1"/>
  <c r="AW10" i="224"/>
  <c r="AW129" i="224"/>
  <c r="AX129" i="224" s="1"/>
  <c r="AW106" i="224"/>
  <c r="AX106" i="224" s="1"/>
  <c r="AX90" i="224"/>
  <c r="AW64" i="224"/>
  <c r="AX54" i="224"/>
  <c r="AX44" i="224"/>
  <c r="AW33" i="224"/>
  <c r="AW8" i="224"/>
  <c r="AW136" i="224"/>
  <c r="AX136" i="224" s="1"/>
  <c r="AX110" i="224"/>
  <c r="AW100" i="224"/>
  <c r="AX100" i="224" s="1"/>
  <c r="AW79" i="224"/>
  <c r="AX79" i="224" s="1"/>
  <c r="AW69" i="224"/>
  <c r="AX69" i="224" s="1"/>
  <c r="AW58" i="224"/>
  <c r="AX58" i="224" s="1"/>
  <c r="AW54" i="224"/>
  <c r="AW27" i="224"/>
  <c r="AX27" i="224" s="1"/>
  <c r="AW23" i="224"/>
  <c r="AX23" i="224" s="1"/>
  <c r="AW12" i="224"/>
  <c r="AX12" i="224" s="1"/>
  <c r="AW121" i="224"/>
  <c r="AX121" i="224" s="1"/>
  <c r="AW116" i="224"/>
  <c r="AX116" i="224" s="1"/>
  <c r="AW110" i="224"/>
  <c r="AW104" i="224"/>
  <c r="AX104" i="224" s="1"/>
  <c r="AW73" i="224"/>
  <c r="AX73" i="224" s="1"/>
  <c r="AW48" i="224"/>
  <c r="AX48" i="224" s="1"/>
  <c r="AX42" i="224"/>
  <c r="AW17" i="224"/>
  <c r="AX17" i="224" s="1"/>
  <c r="AW124" i="224"/>
  <c r="AX124" i="224" s="1"/>
  <c r="AW95" i="224"/>
  <c r="AX95" i="224" s="1"/>
  <c r="AW85" i="224"/>
  <c r="AX85" i="224" s="1"/>
  <c r="AW75" i="224"/>
  <c r="AX75" i="224" s="1"/>
  <c r="AW70" i="224"/>
  <c r="AX70" i="224" s="1"/>
  <c r="AX64" i="224"/>
  <c r="AW60" i="224"/>
  <c r="AW39" i="224"/>
  <c r="AX39" i="224" s="1"/>
  <c r="AX33" i="224"/>
  <c r="AW29" i="224"/>
  <c r="AX29" i="224" s="1"/>
  <c r="AW18" i="224"/>
  <c r="AX18" i="224" s="1"/>
  <c r="AW14" i="224"/>
  <c r="AX14" i="224" s="1"/>
  <c r="AX8" i="224"/>
  <c r="AW137" i="224"/>
  <c r="AW114" i="224"/>
  <c r="AX114" i="224" s="1"/>
  <c r="AW97" i="224"/>
  <c r="AX97" i="224" s="1"/>
  <c r="AW88" i="224"/>
  <c r="AX88" i="224" s="1"/>
  <c r="AW81" i="224"/>
  <c r="AX81" i="224" s="1"/>
  <c r="AW72" i="224"/>
  <c r="AX72" i="224" s="1"/>
  <c r="AW134" i="224"/>
  <c r="AX134" i="224" s="1"/>
  <c r="AW125" i="224"/>
  <c r="AX125" i="224" s="1"/>
  <c r="AW61" i="224"/>
  <c r="AX61" i="224" s="1"/>
  <c r="AW52" i="224"/>
  <c r="AX52" i="224" s="1"/>
  <c r="AW45" i="224"/>
  <c r="AX45" i="224" s="1"/>
  <c r="AW36" i="224"/>
  <c r="AX36" i="224" s="1"/>
  <c r="AW20" i="224"/>
  <c r="AX20" i="224" s="1"/>
  <c r="AW113" i="224"/>
  <c r="AX113" i="224" s="1"/>
  <c r="AX10" i="224"/>
  <c r="AW133" i="224"/>
  <c r="AX133" i="224" s="1"/>
  <c r="AX60" i="224"/>
  <c r="AW132" i="224"/>
  <c r="AX132" i="224" s="1"/>
  <c r="AX137" i="224"/>
  <c r="AW126" i="224"/>
  <c r="AX126" i="224" s="1"/>
  <c r="AW63" i="224"/>
  <c r="AX63" i="224" s="1"/>
  <c r="AW55" i="224"/>
  <c r="AX55" i="224" s="1"/>
  <c r="AW46" i="224"/>
  <c r="AX46" i="224" s="1"/>
  <c r="AW30" i="224"/>
  <c r="AX30" i="224" s="1"/>
  <c r="AW11" i="224"/>
  <c r="AX11" i="224" s="1"/>
  <c r="AW94" i="224"/>
  <c r="AX94" i="224" s="1"/>
  <c r="AW42" i="224"/>
  <c r="AW140" i="224"/>
  <c r="AX140" i="224" s="1"/>
  <c r="AW92" i="224"/>
  <c r="AX92" i="224" s="1"/>
  <c r="AW76" i="224"/>
  <c r="AX76" i="224" s="1"/>
  <c r="AW26" i="224"/>
  <c r="AX26" i="224" s="1"/>
  <c r="AW109" i="224"/>
  <c r="AX109" i="224" s="1"/>
  <c r="AW57" i="224"/>
  <c r="AX57" i="224" s="1"/>
  <c r="AW41" i="224"/>
  <c r="AX41" i="224" s="1"/>
  <c r="AW91" i="224"/>
  <c r="AX91" i="224" s="1"/>
  <c r="AX24" i="224"/>
  <c r="AW128" i="224"/>
  <c r="AX128" i="224" s="1"/>
  <c r="AW107" i="224"/>
  <c r="AX107" i="224" s="1"/>
  <c r="AW24" i="224"/>
  <c r="AW103" i="224"/>
  <c r="AX103" i="224" s="1"/>
  <c r="AW86" i="224"/>
  <c r="AX86" i="224" s="1"/>
  <c r="AW67" i="224"/>
  <c r="AX67" i="224" s="1"/>
  <c r="AW51" i="224"/>
  <c r="AX51" i="224" s="1"/>
  <c r="AW35" i="224"/>
  <c r="AX35" i="224" s="1"/>
  <c r="AW21" i="224"/>
  <c r="AX21" i="224" s="1"/>
  <c r="AW120" i="224"/>
  <c r="AX120" i="224" s="1"/>
  <c r="AW101" i="224"/>
  <c r="AX101" i="224" s="1"/>
  <c r="AW98" i="224"/>
  <c r="AW82" i="224"/>
  <c r="AX82" i="224" s="1"/>
  <c r="AW66" i="224"/>
  <c r="AX66" i="224" s="1"/>
  <c r="AW32" i="224"/>
  <c r="AX32" i="224" s="1"/>
  <c r="AW117" i="224"/>
  <c r="AX117" i="224" s="1"/>
  <c r="AW15" i="224"/>
  <c r="AX15" i="224" s="1"/>
  <c r="AQ10" i="225"/>
  <c r="AR10" i="225" s="1"/>
  <c r="AQ12" i="225"/>
  <c r="AQ21" i="225"/>
  <c r="AR21" i="225" s="1"/>
  <c r="AQ24" i="225"/>
  <c r="AQ28" i="225"/>
  <c r="AQ41" i="225"/>
  <c r="AR41" i="225" s="1"/>
  <c r="AQ68" i="225"/>
  <c r="AR68" i="225" s="1"/>
  <c r="AQ78" i="225"/>
  <c r="AR78" i="225" s="1"/>
  <c r="AQ95" i="225"/>
  <c r="AR95" i="225" s="1"/>
  <c r="AQ97" i="225"/>
  <c r="AR97" i="225" s="1"/>
  <c r="AQ8" i="225"/>
  <c r="AR8" i="225" s="1"/>
  <c r="AR12" i="225"/>
  <c r="AQ14" i="225"/>
  <c r="AR14" i="225" s="1"/>
  <c r="AQ17" i="225"/>
  <c r="AR24" i="225"/>
  <c r="AR28" i="225"/>
  <c r="AQ36" i="225"/>
  <c r="AR36" i="225" s="1"/>
  <c r="AQ43" i="225"/>
  <c r="AR43" i="225" s="1"/>
  <c r="AQ47" i="225"/>
  <c r="AR47" i="225" s="1"/>
  <c r="AQ57" i="225"/>
  <c r="AR57" i="225" s="1"/>
  <c r="AQ70" i="225"/>
  <c r="AR70" i="225" s="1"/>
  <c r="AQ75" i="225"/>
  <c r="AR75" i="225" s="1"/>
  <c r="AQ89" i="225"/>
  <c r="AR89" i="225" s="1"/>
  <c r="AR17" i="225"/>
  <c r="AQ31" i="225"/>
  <c r="AR31" i="225" s="1"/>
  <c r="AQ33" i="225"/>
  <c r="AR33" i="225" s="1"/>
  <c r="AQ38" i="225"/>
  <c r="AR38" i="225" s="1"/>
  <c r="AQ40" i="225"/>
  <c r="AR40" i="225" s="1"/>
  <c r="AQ50" i="225"/>
  <c r="AR50" i="225" s="1"/>
  <c r="AQ54" i="225"/>
  <c r="AR54" i="225" s="1"/>
  <c r="AQ65" i="225"/>
  <c r="AR65" i="225" s="1"/>
  <c r="AQ86" i="225"/>
  <c r="AR86" i="225" s="1"/>
  <c r="AQ93" i="225"/>
  <c r="AR93" i="225" s="1"/>
  <c r="AQ18" i="225"/>
  <c r="AR18" i="225" s="1"/>
  <c r="AQ48" i="225"/>
  <c r="AR48" i="225" s="1"/>
  <c r="AQ51" i="225"/>
  <c r="AR51" i="225" s="1"/>
  <c r="AQ62" i="225"/>
  <c r="AR62" i="225" s="1"/>
  <c r="AQ72" i="225"/>
  <c r="AR72" i="225" s="1"/>
  <c r="AQ80" i="225"/>
  <c r="AR80" i="225" s="1"/>
  <c r="AQ11" i="225"/>
  <c r="AR11" i="225" s="1"/>
  <c r="AQ44" i="225"/>
  <c r="AR44" i="225" s="1"/>
  <c r="AR55" i="225"/>
  <c r="AQ74" i="225"/>
  <c r="AR74" i="225" s="1"/>
  <c r="AQ76" i="225"/>
  <c r="AR76" i="225" s="1"/>
  <c r="AQ96" i="225"/>
  <c r="AR96" i="225" s="1"/>
  <c r="AQ20" i="225"/>
  <c r="AR20" i="225" s="1"/>
  <c r="AQ26" i="225"/>
  <c r="AR26" i="225" s="1"/>
  <c r="AQ30" i="225"/>
  <c r="AR30" i="225" s="1"/>
  <c r="AQ45" i="225"/>
  <c r="AR45" i="225" s="1"/>
  <c r="AQ77" i="225"/>
  <c r="AR77" i="225" s="1"/>
  <c r="AQ83" i="225"/>
  <c r="AQ25" i="225"/>
  <c r="AR25" i="225" s="1"/>
  <c r="AQ37" i="225"/>
  <c r="AR37" i="225" s="1"/>
  <c r="AQ59" i="225"/>
  <c r="AR59" i="225" s="1"/>
  <c r="AR83" i="225"/>
  <c r="AQ53" i="225"/>
  <c r="AR53" i="225" s="1"/>
  <c r="AQ55" i="225"/>
  <c r="AQ84" i="225"/>
  <c r="AR84" i="225" s="1"/>
  <c r="AQ34" i="225"/>
  <c r="AR34" i="225" s="1"/>
  <c r="AQ35" i="225"/>
  <c r="AR35" i="225" s="1"/>
  <c r="AQ52" i="225"/>
  <c r="AR52" i="225" s="1"/>
  <c r="AQ56" i="225"/>
  <c r="AR56" i="225" s="1"/>
  <c r="AQ63" i="225"/>
  <c r="AR63" i="225" s="1"/>
  <c r="AQ81" i="225"/>
  <c r="AR81" i="225" s="1"/>
  <c r="AQ61" i="225"/>
  <c r="AR61" i="225" s="1"/>
  <c r="AQ64" i="225"/>
  <c r="AR64" i="225" s="1"/>
  <c r="AQ71" i="225"/>
  <c r="AR71" i="225" s="1"/>
  <c r="AQ16" i="225"/>
  <c r="AR16" i="225" s="1"/>
  <c r="AQ23" i="225"/>
  <c r="AR23" i="225" s="1"/>
  <c r="AQ32" i="225"/>
  <c r="AR32" i="225" s="1"/>
  <c r="AQ94" i="225"/>
  <c r="AR94" i="225" s="1"/>
  <c r="AQ60" i="225"/>
  <c r="AR60" i="225" s="1"/>
  <c r="AQ69" i="225"/>
  <c r="AR69" i="225" s="1"/>
  <c r="AQ79" i="225"/>
  <c r="AR79" i="225" s="1"/>
  <c r="AQ15" i="225"/>
  <c r="AR15" i="225" s="1"/>
  <c r="AQ22" i="225"/>
  <c r="AR22" i="225" s="1"/>
  <c r="AQ73" i="225"/>
  <c r="AR73" i="225" s="1"/>
  <c r="AQ91" i="225"/>
  <c r="AR91" i="225" s="1"/>
  <c r="AQ13" i="225"/>
  <c r="AR13" i="225" s="1"/>
  <c r="AQ27" i="225"/>
  <c r="AR27" i="225" s="1"/>
  <c r="AQ58" i="225"/>
  <c r="AR58" i="225" s="1"/>
  <c r="AQ67" i="225"/>
  <c r="AR67" i="225" s="1"/>
  <c r="AQ82" i="225"/>
  <c r="AR82" i="225" s="1"/>
  <c r="AR19" i="225"/>
  <c r="AQ39" i="225"/>
  <c r="AR39" i="225" s="1"/>
  <c r="AQ46" i="225"/>
  <c r="AR46" i="225" s="1"/>
  <c r="AQ66" i="225"/>
  <c r="AR66" i="225" s="1"/>
  <c r="AQ87" i="225"/>
  <c r="AR87" i="225" s="1"/>
  <c r="AQ19" i="225"/>
  <c r="AQ9" i="225"/>
  <c r="AR9" i="225" s="1"/>
  <c r="AQ29" i="225"/>
  <c r="AR29" i="225" s="1"/>
  <c r="AQ49" i="225"/>
  <c r="AR49" i="225" s="1"/>
  <c r="AQ90" i="225"/>
  <c r="AR90" i="225" s="1"/>
  <c r="AQ85" i="225"/>
  <c r="AR85" i="225" s="1"/>
  <c r="AQ92" i="225"/>
  <c r="AR92" i="225" s="1"/>
  <c r="AQ42" i="225"/>
  <c r="AR42" i="225" s="1"/>
  <c r="AQ88" i="225"/>
  <c r="AR88" i="225" s="1"/>
  <c r="AK8" i="226"/>
  <c r="AL10" i="226"/>
  <c r="AL18" i="226"/>
  <c r="AL8" i="226"/>
  <c r="AK10" i="226"/>
  <c r="AK12" i="226"/>
  <c r="AL12" i="226" s="1"/>
  <c r="AK18" i="226"/>
  <c r="AK25" i="226"/>
  <c r="AL25" i="226" s="1"/>
  <c r="AK11" i="226"/>
  <c r="AL11" i="226" s="1"/>
  <c r="AK23" i="226"/>
  <c r="AL26" i="226"/>
  <c r="AK38" i="226"/>
  <c r="AL38" i="226" s="1"/>
  <c r="AK40" i="226"/>
  <c r="AL42" i="226"/>
  <c r="AK50" i="226"/>
  <c r="AL50" i="226" s="1"/>
  <c r="AK52" i="226"/>
  <c r="AL52" i="226" s="1"/>
  <c r="AK58" i="226"/>
  <c r="AL58" i="226" s="1"/>
  <c r="AK61" i="226"/>
  <c r="AL61" i="226" s="1"/>
  <c r="AK70" i="226"/>
  <c r="AL70" i="226" s="1"/>
  <c r="AK71" i="226"/>
  <c r="AL71" i="226" s="1"/>
  <c r="AK76" i="226"/>
  <c r="AL76" i="226" s="1"/>
  <c r="AK78" i="226"/>
  <c r="AL78" i="226" s="1"/>
  <c r="AK80" i="226"/>
  <c r="AL80" i="226" s="1"/>
  <c r="AK83" i="226"/>
  <c r="AL83" i="226" s="1"/>
  <c r="AK92" i="226"/>
  <c r="AL92" i="226" s="1"/>
  <c r="AK17" i="226"/>
  <c r="AL17" i="226" s="1"/>
  <c r="AL23" i="226"/>
  <c r="AK24" i="226"/>
  <c r="AL24" i="226" s="1"/>
  <c r="AK32" i="226"/>
  <c r="AL32" i="226" s="1"/>
  <c r="AK33" i="226"/>
  <c r="AL33" i="226" s="1"/>
  <c r="AL40" i="226"/>
  <c r="AK44" i="226"/>
  <c r="AL44" i="226" s="1"/>
  <c r="AK21" i="226"/>
  <c r="AL21" i="226" s="1"/>
  <c r="AK29" i="226"/>
  <c r="AK35" i="226"/>
  <c r="AL35" i="226" s="1"/>
  <c r="AK66" i="226"/>
  <c r="AK69" i="226"/>
  <c r="AK82" i="226"/>
  <c r="AK85" i="226"/>
  <c r="AL85" i="226" s="1"/>
  <c r="AK89" i="226"/>
  <c r="AK94" i="226"/>
  <c r="AL94" i="226" s="1"/>
  <c r="AK9" i="226"/>
  <c r="AL9" i="226" s="1"/>
  <c r="AK14" i="226"/>
  <c r="AL14" i="226" s="1"/>
  <c r="AK26" i="226"/>
  <c r="AK30" i="226"/>
  <c r="AL30" i="226" s="1"/>
  <c r="AK36" i="226"/>
  <c r="AL36" i="226" s="1"/>
  <c r="AK42" i="226"/>
  <c r="AK46" i="226"/>
  <c r="AL46" i="226" s="1"/>
  <c r="AK62" i="226"/>
  <c r="AL62" i="226" s="1"/>
  <c r="AK67" i="226"/>
  <c r="AL67" i="226" s="1"/>
  <c r="AK74" i="226"/>
  <c r="AL74" i="226" s="1"/>
  <c r="AL86" i="226"/>
  <c r="AK95" i="226"/>
  <c r="AL95" i="226" s="1"/>
  <c r="AL31" i="226"/>
  <c r="AK60" i="226"/>
  <c r="AL60" i="226" s="1"/>
  <c r="AK73" i="226"/>
  <c r="AL73" i="226" s="1"/>
  <c r="AK77" i="226"/>
  <c r="AL77" i="226" s="1"/>
  <c r="AK84" i="226"/>
  <c r="AL84" i="226" s="1"/>
  <c r="AK88" i="226"/>
  <c r="AL88" i="226" s="1"/>
  <c r="AL96" i="226"/>
  <c r="AK39" i="226"/>
  <c r="AL39" i="226" s="1"/>
  <c r="AK43" i="226"/>
  <c r="AL43" i="226" s="1"/>
  <c r="AK65" i="226"/>
  <c r="AL65" i="226" s="1"/>
  <c r="AK41" i="226"/>
  <c r="AL41" i="226" s="1"/>
  <c r="AK45" i="226"/>
  <c r="AK48" i="226"/>
  <c r="AL48" i="226" s="1"/>
  <c r="AL89" i="226"/>
  <c r="AK97" i="226"/>
  <c r="AL97" i="226" s="1"/>
  <c r="AK19" i="226"/>
  <c r="AL19" i="226" s="1"/>
  <c r="AK31" i="226"/>
  <c r="AK59" i="226"/>
  <c r="AL59" i="226" s="1"/>
  <c r="AL69" i="226"/>
  <c r="AK96" i="226"/>
  <c r="AL29" i="226"/>
  <c r="AK54" i="226"/>
  <c r="AL54" i="226" s="1"/>
  <c r="AK87" i="226"/>
  <c r="AL87" i="226" s="1"/>
  <c r="AK20" i="226"/>
  <c r="AL20" i="226" s="1"/>
  <c r="AK27" i="226"/>
  <c r="AL27" i="226" s="1"/>
  <c r="AK51" i="226"/>
  <c r="AL51" i="226" s="1"/>
  <c r="AK81" i="226"/>
  <c r="AL81" i="226" s="1"/>
  <c r="AK86" i="226"/>
  <c r="AK13" i="226"/>
  <c r="AL13" i="226" s="1"/>
  <c r="AK16" i="226"/>
  <c r="AL16" i="226" s="1"/>
  <c r="AL66" i="226"/>
  <c r="AK68" i="226"/>
  <c r="AL68" i="226" s="1"/>
  <c r="AK34" i="226"/>
  <c r="AL34" i="226" s="1"/>
  <c r="AK93" i="226"/>
  <c r="AL93" i="226" s="1"/>
  <c r="AK64" i="226"/>
  <c r="AL64" i="226" s="1"/>
  <c r="AK72" i="226"/>
  <c r="AL72" i="226" s="1"/>
  <c r="AK57" i="226"/>
  <c r="AL57" i="226" s="1"/>
  <c r="AK63" i="226"/>
  <c r="AL63" i="226" s="1"/>
  <c r="AK79" i="226"/>
  <c r="AL79" i="226" s="1"/>
  <c r="AL82" i="226"/>
  <c r="AK90" i="226"/>
  <c r="AL90" i="226" s="1"/>
  <c r="AK37" i="226"/>
  <c r="AL37" i="226" s="1"/>
  <c r="AK55" i="226"/>
  <c r="AL55" i="226" s="1"/>
  <c r="AK56" i="226"/>
  <c r="AK75" i="226"/>
  <c r="AK91" i="226"/>
  <c r="AL91" i="226" s="1"/>
  <c r="AL45" i="226"/>
  <c r="AK53" i="226"/>
  <c r="AL53" i="226" s="1"/>
  <c r="AL56" i="226"/>
  <c r="AL75" i="226"/>
  <c r="AK47" i="226"/>
  <c r="AL47" i="226" s="1"/>
  <c r="AK49" i="226"/>
  <c r="AL49" i="226" s="1"/>
  <c r="AK15" i="226"/>
  <c r="AL15" i="226" s="1"/>
  <c r="AK22" i="226"/>
  <c r="AL22" i="226" s="1"/>
  <c r="AK28" i="226"/>
  <c r="AL28" i="226" s="1"/>
  <c r="AZ9" i="226"/>
  <c r="BA9" i="226" s="1"/>
  <c r="BA8" i="226"/>
  <c r="AZ11" i="226"/>
  <c r="BA11" i="226" s="1"/>
  <c r="AZ13" i="226"/>
  <c r="BA13" i="226" s="1"/>
  <c r="AZ15" i="226"/>
  <c r="BA15" i="226" s="1"/>
  <c r="AZ19" i="226"/>
  <c r="BA19" i="226" s="1"/>
  <c r="AZ24" i="226"/>
  <c r="BA24" i="226" s="1"/>
  <c r="AZ29" i="226"/>
  <c r="BA29" i="226" s="1"/>
  <c r="AZ37" i="226"/>
  <c r="BA37" i="226" s="1"/>
  <c r="AZ53" i="226"/>
  <c r="BA53" i="226" s="1"/>
  <c r="AZ66" i="226"/>
  <c r="BA66" i="226" s="1"/>
  <c r="AZ69" i="226"/>
  <c r="BA69" i="226" s="1"/>
  <c r="AZ89" i="226"/>
  <c r="BA89" i="226" s="1"/>
  <c r="AZ92" i="226"/>
  <c r="AZ43" i="226"/>
  <c r="AZ47" i="226"/>
  <c r="BA47" i="226" s="1"/>
  <c r="AZ51" i="226"/>
  <c r="AZ57" i="226"/>
  <c r="BA57" i="226" s="1"/>
  <c r="AZ60" i="226"/>
  <c r="BA60" i="226" s="1"/>
  <c r="AZ73" i="226"/>
  <c r="BA73" i="226" s="1"/>
  <c r="BA92" i="226"/>
  <c r="AZ8" i="226"/>
  <c r="AZ16" i="226"/>
  <c r="AZ22" i="226"/>
  <c r="BA22" i="226" s="1"/>
  <c r="AZ25" i="226"/>
  <c r="BA25" i="226" s="1"/>
  <c r="AZ39" i="226"/>
  <c r="AZ41" i="226"/>
  <c r="BA41" i="226" s="1"/>
  <c r="BA43" i="226"/>
  <c r="AZ45" i="226"/>
  <c r="BA45" i="226" s="1"/>
  <c r="AZ49" i="226"/>
  <c r="BA49" i="226" s="1"/>
  <c r="BA51" i="226"/>
  <c r="AZ65" i="226"/>
  <c r="AZ68" i="226"/>
  <c r="BA68" i="226" s="1"/>
  <c r="AZ82" i="226"/>
  <c r="BA82" i="226" s="1"/>
  <c r="AZ91" i="226"/>
  <c r="BA91" i="226" s="1"/>
  <c r="AZ94" i="226"/>
  <c r="BA94" i="226" s="1"/>
  <c r="AZ97" i="226"/>
  <c r="BA97" i="226" s="1"/>
  <c r="AZ12" i="226"/>
  <c r="BA12" i="226" s="1"/>
  <c r="AZ32" i="226"/>
  <c r="BA32" i="226" s="1"/>
  <c r="BA40" i="226"/>
  <c r="AZ55" i="226"/>
  <c r="BA55" i="226" s="1"/>
  <c r="AZ58" i="226"/>
  <c r="BA58" i="226" s="1"/>
  <c r="AZ61" i="226"/>
  <c r="BA61" i="226" s="1"/>
  <c r="AZ85" i="226"/>
  <c r="BA85" i="226" s="1"/>
  <c r="AZ14" i="226"/>
  <c r="AZ17" i="226"/>
  <c r="BA17" i="226" s="1"/>
  <c r="AZ18" i="226"/>
  <c r="BA18" i="226" s="1"/>
  <c r="AZ23" i="226"/>
  <c r="BA23" i="226" s="1"/>
  <c r="AZ67" i="226"/>
  <c r="BA67" i="226" s="1"/>
  <c r="AZ78" i="226"/>
  <c r="BA78" i="226" s="1"/>
  <c r="AZ80" i="226"/>
  <c r="BA80" i="226" s="1"/>
  <c r="AZ90" i="226"/>
  <c r="BA90" i="226" s="1"/>
  <c r="AZ93" i="226"/>
  <c r="BA93" i="226" s="1"/>
  <c r="AZ95" i="226"/>
  <c r="BA14" i="226"/>
  <c r="BA16" i="226"/>
  <c r="AZ20" i="226"/>
  <c r="BA20" i="226" s="1"/>
  <c r="AZ30" i="226"/>
  <c r="AZ35" i="226"/>
  <c r="BA35" i="226" s="1"/>
  <c r="AZ63" i="226"/>
  <c r="BA63" i="226" s="1"/>
  <c r="AZ71" i="226"/>
  <c r="BA71" i="226" s="1"/>
  <c r="AZ79" i="226"/>
  <c r="BA79" i="226" s="1"/>
  <c r="AZ81" i="226"/>
  <c r="BA81" i="226" s="1"/>
  <c r="AZ86" i="226"/>
  <c r="BA86" i="226" s="1"/>
  <c r="AZ87" i="226"/>
  <c r="BA95" i="226"/>
  <c r="AZ21" i="226"/>
  <c r="BA21" i="226" s="1"/>
  <c r="BA30" i="226"/>
  <c r="AZ59" i="226"/>
  <c r="BA59" i="226" s="1"/>
  <c r="AZ64" i="226"/>
  <c r="BA64" i="226" s="1"/>
  <c r="AZ72" i="226"/>
  <c r="BA72" i="226" s="1"/>
  <c r="BA87" i="226"/>
  <c r="AZ28" i="226"/>
  <c r="BA28" i="226" s="1"/>
  <c r="AZ34" i="226"/>
  <c r="BA34" i="226" s="1"/>
  <c r="BA54" i="226"/>
  <c r="AZ56" i="226"/>
  <c r="BA56" i="226" s="1"/>
  <c r="AZ62" i="226"/>
  <c r="BA62" i="226" s="1"/>
  <c r="AZ77" i="226"/>
  <c r="BA77" i="226" s="1"/>
  <c r="AZ70" i="226"/>
  <c r="BA70" i="226" s="1"/>
  <c r="AZ88" i="226"/>
  <c r="BA88" i="226" s="1"/>
  <c r="AZ76" i="226"/>
  <c r="BA76" i="226" s="1"/>
  <c r="AZ44" i="226"/>
  <c r="BA44" i="226" s="1"/>
  <c r="AZ52" i="226"/>
  <c r="BA52" i="226" s="1"/>
  <c r="AZ83" i="226"/>
  <c r="BA83" i="226" s="1"/>
  <c r="AZ10" i="226"/>
  <c r="BA10" i="226" s="1"/>
  <c r="AZ26" i="226"/>
  <c r="BA26" i="226" s="1"/>
  <c r="AZ27" i="226"/>
  <c r="BA27" i="226" s="1"/>
  <c r="BA39" i="226"/>
  <c r="AZ48" i="226"/>
  <c r="BA48" i="226" s="1"/>
  <c r="AZ31" i="226"/>
  <c r="BA31" i="226" s="1"/>
  <c r="AZ33" i="226"/>
  <c r="BA33" i="226" s="1"/>
  <c r="BA65" i="226"/>
  <c r="AZ96" i="226"/>
  <c r="BA96" i="226" s="1"/>
  <c r="AZ38" i="226"/>
  <c r="BA38" i="226" s="1"/>
  <c r="AZ42" i="226"/>
  <c r="BA42" i="226" s="1"/>
  <c r="AZ46" i="226"/>
  <c r="BA46" i="226" s="1"/>
  <c r="AZ36" i="226"/>
  <c r="BA36" i="226" s="1"/>
  <c r="AZ40" i="226"/>
  <c r="AZ50" i="226"/>
  <c r="BA50" i="226" s="1"/>
  <c r="AZ54" i="226"/>
  <c r="AZ75" i="226"/>
  <c r="BA75" i="226" s="1"/>
  <c r="AZ84" i="226"/>
  <c r="BA84" i="226" s="1"/>
  <c r="AZ74" i="226"/>
  <c r="BA74" i="226" s="1"/>
  <c r="AT15" i="227"/>
  <c r="AU15" i="227" s="1"/>
  <c r="AT26" i="227"/>
  <c r="AU26" i="227" s="1"/>
  <c r="AT31" i="227"/>
  <c r="AU31" i="227" s="1"/>
  <c r="AT34" i="227"/>
  <c r="AU34" i="227" s="1"/>
  <c r="AT45" i="227"/>
  <c r="AU45" i="227" s="1"/>
  <c r="AT48" i="227"/>
  <c r="AT10" i="227"/>
  <c r="AT19" i="227"/>
  <c r="AU19" i="227" s="1"/>
  <c r="AT21" i="227"/>
  <c r="AU21" i="227" s="1"/>
  <c r="AT24" i="227"/>
  <c r="AU24" i="227" s="1"/>
  <c r="AU25" i="227"/>
  <c r="AT27" i="227"/>
  <c r="AU27" i="227" s="1"/>
  <c r="AT30" i="227"/>
  <c r="AT39" i="227"/>
  <c r="AU39" i="227" s="1"/>
  <c r="AT43" i="227"/>
  <c r="AT49" i="227"/>
  <c r="AT57" i="227"/>
  <c r="AU57" i="227" s="1"/>
  <c r="AT61" i="227"/>
  <c r="AU61" i="227" s="1"/>
  <c r="AT81" i="227"/>
  <c r="AU81" i="227" s="1"/>
  <c r="AT85" i="227"/>
  <c r="AU85" i="227" s="1"/>
  <c r="AT91" i="227"/>
  <c r="AU91" i="227" s="1"/>
  <c r="AT93" i="227"/>
  <c r="AU93" i="227" s="1"/>
  <c r="AT12" i="227"/>
  <c r="AU30" i="227"/>
  <c r="AT32" i="227"/>
  <c r="AU32" i="227" s="1"/>
  <c r="AU43" i="227"/>
  <c r="AU49" i="227"/>
  <c r="AT59" i="227"/>
  <c r="AU59" i="227" s="1"/>
  <c r="AT65" i="227"/>
  <c r="AT68" i="227"/>
  <c r="AT73" i="227"/>
  <c r="AU73" i="227" s="1"/>
  <c r="AT76" i="227"/>
  <c r="AT89" i="227"/>
  <c r="AU89" i="227" s="1"/>
  <c r="AT8" i="227"/>
  <c r="AU8" i="227" s="1"/>
  <c r="AU12" i="227"/>
  <c r="AT28" i="227"/>
  <c r="AU28" i="227" s="1"/>
  <c r="AT47" i="227"/>
  <c r="AU47" i="227" s="1"/>
  <c r="AT51" i="227"/>
  <c r="AU51" i="227" s="1"/>
  <c r="AT53" i="227"/>
  <c r="AU53" i="227" s="1"/>
  <c r="AT63" i="227"/>
  <c r="AU63" i="227" s="1"/>
  <c r="AU65" i="227"/>
  <c r="AT67" i="227"/>
  <c r="AU68" i="227"/>
  <c r="AU76" i="227"/>
  <c r="AT78" i="227"/>
  <c r="AU78" i="227" s="1"/>
  <c r="AT87" i="227"/>
  <c r="AU87" i="227" s="1"/>
  <c r="AT11" i="227"/>
  <c r="AU11" i="227" s="1"/>
  <c r="AT25" i="227"/>
  <c r="AT37" i="227"/>
  <c r="AU37" i="227" s="1"/>
  <c r="AT46" i="227"/>
  <c r="AU46" i="227" s="1"/>
  <c r="AU52" i="227"/>
  <c r="AT79" i="227"/>
  <c r="AU79" i="227" s="1"/>
  <c r="AU82" i="227"/>
  <c r="AT97" i="227"/>
  <c r="AU97" i="227" s="1"/>
  <c r="AT9" i="227"/>
  <c r="AT75" i="227"/>
  <c r="AU75" i="227" s="1"/>
  <c r="AT82" i="227"/>
  <c r="AT83" i="227"/>
  <c r="AU83" i="227" s="1"/>
  <c r="AU9" i="227"/>
  <c r="AU10" i="227"/>
  <c r="AU48" i="227"/>
  <c r="AU67" i="227"/>
  <c r="AT23" i="227"/>
  <c r="AU23" i="227" s="1"/>
  <c r="AT33" i="227"/>
  <c r="AT52" i="227"/>
  <c r="AT54" i="227"/>
  <c r="AU54" i="227" s="1"/>
  <c r="AT60" i="227"/>
  <c r="AU60" i="227" s="1"/>
  <c r="AT66" i="227"/>
  <c r="AU66" i="227" s="1"/>
  <c r="AT84" i="227"/>
  <c r="AU84" i="227" s="1"/>
  <c r="AT17" i="227"/>
  <c r="AU17" i="227" s="1"/>
  <c r="AT29" i="227"/>
  <c r="AU29" i="227" s="1"/>
  <c r="AT35" i="227"/>
  <c r="AU35" i="227" s="1"/>
  <c r="AT38" i="227"/>
  <c r="AU38" i="227" s="1"/>
  <c r="AT14" i="227"/>
  <c r="AT16" i="227"/>
  <c r="AU16" i="227" s="1"/>
  <c r="AT18" i="227"/>
  <c r="AU18" i="227" s="1"/>
  <c r="AT20" i="227"/>
  <c r="AU20" i="227" s="1"/>
  <c r="AT22" i="227"/>
  <c r="AU22" i="227" s="1"/>
  <c r="AU14" i="227"/>
  <c r="AT55" i="227"/>
  <c r="AU55" i="227" s="1"/>
  <c r="AT74" i="227"/>
  <c r="AU74" i="227" s="1"/>
  <c r="AU33" i="227"/>
  <c r="AT86" i="227"/>
  <c r="AU86" i="227" s="1"/>
  <c r="AT94" i="227"/>
  <c r="AU94" i="227" s="1"/>
  <c r="AT96" i="227"/>
  <c r="AU96" i="227" s="1"/>
  <c r="AT77" i="227"/>
  <c r="AT13" i="227"/>
  <c r="AU13" i="227" s="1"/>
  <c r="AT56" i="227"/>
  <c r="AU56" i="227" s="1"/>
  <c r="AT62" i="227"/>
  <c r="AU62" i="227" s="1"/>
  <c r="AU77" i="227"/>
  <c r="AT95" i="227"/>
  <c r="AU95" i="227" s="1"/>
  <c r="AT58" i="227"/>
  <c r="AU58" i="227" s="1"/>
  <c r="AT42" i="227"/>
  <c r="AU42" i="227" s="1"/>
  <c r="AT44" i="227"/>
  <c r="AU44" i="227" s="1"/>
  <c r="AT69" i="227"/>
  <c r="AU69" i="227" s="1"/>
  <c r="AT70" i="227"/>
  <c r="AU70" i="227" s="1"/>
  <c r="AT92" i="227"/>
  <c r="AT71" i="227"/>
  <c r="AT72" i="227"/>
  <c r="AU72" i="227" s="1"/>
  <c r="AU92" i="227"/>
  <c r="AT36" i="227"/>
  <c r="AU36" i="227" s="1"/>
  <c r="AT50" i="227"/>
  <c r="AU50" i="227" s="1"/>
  <c r="AU71" i="227"/>
  <c r="AT41" i="227"/>
  <c r="AU41" i="227" s="1"/>
  <c r="AT64" i="227"/>
  <c r="AU64" i="227" s="1"/>
  <c r="AT80" i="227"/>
  <c r="AU80" i="227" s="1"/>
  <c r="AT88" i="227"/>
  <c r="AU88" i="227" s="1"/>
  <c r="AT40" i="227"/>
  <c r="AU40" i="227" s="1"/>
  <c r="AT90" i="227"/>
  <c r="AU90" i="227" s="1"/>
  <c r="AN28" i="228"/>
  <c r="AO28" i="228" s="1"/>
  <c r="AN31" i="228"/>
  <c r="AO31" i="228" s="1"/>
  <c r="AN42" i="228"/>
  <c r="AO42" i="228" s="1"/>
  <c r="AN51" i="228"/>
  <c r="AO51" i="228" s="1"/>
  <c r="AN78" i="228"/>
  <c r="AO78" i="228" s="1"/>
  <c r="AN80" i="228"/>
  <c r="AN93" i="228"/>
  <c r="AO93" i="228" s="1"/>
  <c r="AN13" i="228"/>
  <c r="AN18" i="228"/>
  <c r="AO18" i="228" s="1"/>
  <c r="AN26" i="228"/>
  <c r="AO26" i="228" s="1"/>
  <c r="AN39" i="228"/>
  <c r="AO39" i="228" s="1"/>
  <c r="AN47" i="228"/>
  <c r="AO47" i="228" s="1"/>
  <c r="AN50" i="228"/>
  <c r="AO50" i="228" s="1"/>
  <c r="AN62" i="228"/>
  <c r="AO62" i="228" s="1"/>
  <c r="AN70" i="228"/>
  <c r="AO70" i="228" s="1"/>
  <c r="AN74" i="228"/>
  <c r="AO74" i="228" s="1"/>
  <c r="AO80" i="228"/>
  <c r="AN88" i="228"/>
  <c r="AO88" i="228" s="1"/>
  <c r="AN10" i="228"/>
  <c r="AO10" i="228" s="1"/>
  <c r="AO13" i="228"/>
  <c r="AN15" i="228"/>
  <c r="AO15" i="228" s="1"/>
  <c r="AN27" i="228"/>
  <c r="AO27" i="228" s="1"/>
  <c r="AN44" i="228"/>
  <c r="AO44" i="228" s="1"/>
  <c r="AN86" i="228"/>
  <c r="AO86" i="228" s="1"/>
  <c r="AN9" i="228"/>
  <c r="AO9" i="228" s="1"/>
  <c r="AN19" i="228"/>
  <c r="AO19" i="228" s="1"/>
  <c r="AN23" i="228"/>
  <c r="AO23" i="228" s="1"/>
  <c r="AN53" i="228"/>
  <c r="AO53" i="228" s="1"/>
  <c r="AN55" i="228"/>
  <c r="AO55" i="228" s="1"/>
  <c r="AN58" i="228"/>
  <c r="AO58" i="228" s="1"/>
  <c r="AN64" i="228"/>
  <c r="AO64" i="228" s="1"/>
  <c r="AN68" i="228"/>
  <c r="AO68" i="228" s="1"/>
  <c r="AN75" i="228"/>
  <c r="AO75" i="228" s="1"/>
  <c r="AN84" i="228"/>
  <c r="AO84" i="228" s="1"/>
  <c r="AN90" i="228"/>
  <c r="AO90" i="228" s="1"/>
  <c r="AN12" i="228"/>
  <c r="AO12" i="228" s="1"/>
  <c r="AN14" i="228"/>
  <c r="AO14" i="228" s="1"/>
  <c r="AN20" i="228"/>
  <c r="AO20" i="228" s="1"/>
  <c r="AN56" i="228"/>
  <c r="AN60" i="228"/>
  <c r="AO60" i="228" s="1"/>
  <c r="AN63" i="228"/>
  <c r="AN65" i="228"/>
  <c r="AO87" i="228"/>
  <c r="AN94" i="228"/>
  <c r="AO94" i="228" s="1"/>
  <c r="AN21" i="228"/>
  <c r="AO21" i="228" s="1"/>
  <c r="AN22" i="228"/>
  <c r="AO22" i="228" s="1"/>
  <c r="AN38" i="228"/>
  <c r="AO38" i="228" s="1"/>
  <c r="AO56" i="228"/>
  <c r="AN61" i="228"/>
  <c r="AO61" i="228" s="1"/>
  <c r="AO63" i="228"/>
  <c r="AO65" i="228"/>
  <c r="AN95" i="228"/>
  <c r="AO95" i="228" s="1"/>
  <c r="AN66" i="228"/>
  <c r="AO66" i="228" s="1"/>
  <c r="AN73" i="228"/>
  <c r="AN81" i="228"/>
  <c r="AO81" i="228" s="1"/>
  <c r="AN83" i="228"/>
  <c r="AO83" i="228" s="1"/>
  <c r="AN96" i="228"/>
  <c r="AO96" i="228" s="1"/>
  <c r="AN8" i="228"/>
  <c r="AO8" i="228" s="1"/>
  <c r="AO24" i="228"/>
  <c r="AN29" i="228"/>
  <c r="AO29" i="228" s="1"/>
  <c r="AN32" i="228"/>
  <c r="AO32" i="228" s="1"/>
  <c r="AN34" i="228"/>
  <c r="AO34" i="228" s="1"/>
  <c r="AN43" i="228"/>
  <c r="AO43" i="228" s="1"/>
  <c r="AN48" i="228"/>
  <c r="AO48" i="228" s="1"/>
  <c r="AO71" i="228"/>
  <c r="AN72" i="228"/>
  <c r="AO72" i="228" s="1"/>
  <c r="AN87" i="228"/>
  <c r="AN16" i="228"/>
  <c r="AO16" i="228" s="1"/>
  <c r="BB16" i="228" s="1"/>
  <c r="AO30" i="228"/>
  <c r="AN17" i="228"/>
  <c r="AO17" i="228" s="1"/>
  <c r="AN33" i="228"/>
  <c r="AN89" i="228"/>
  <c r="AO89" i="228" s="1"/>
  <c r="AO33" i="228"/>
  <c r="AN41" i="228"/>
  <c r="AO41" i="228" s="1"/>
  <c r="AN52" i="228"/>
  <c r="AO52" i="228" s="1"/>
  <c r="AN40" i="228"/>
  <c r="AO40" i="228" s="1"/>
  <c r="AN71" i="228"/>
  <c r="AN35" i="228"/>
  <c r="AN36" i="228"/>
  <c r="AO36" i="228" s="1"/>
  <c r="AN67" i="228"/>
  <c r="AO67" i="228" s="1"/>
  <c r="AN69" i="228"/>
  <c r="AO69" i="228" s="1"/>
  <c r="AN79" i="228"/>
  <c r="AO79" i="228" s="1"/>
  <c r="AN91" i="228"/>
  <c r="AO91" i="228" s="1"/>
  <c r="AN92" i="228"/>
  <c r="AO92" i="228" s="1"/>
  <c r="AO35" i="228"/>
  <c r="AN59" i="228"/>
  <c r="AO59" i="228" s="1"/>
  <c r="AN24" i="228"/>
  <c r="AN30" i="228"/>
  <c r="AN54" i="228"/>
  <c r="AO54" i="228" s="1"/>
  <c r="AN82" i="228"/>
  <c r="AO82" i="228" s="1"/>
  <c r="AN97" i="228"/>
  <c r="AO97" i="228" s="1"/>
  <c r="AO73" i="228"/>
  <c r="AN37" i="228"/>
  <c r="AO37" i="228" s="1"/>
  <c r="AN57" i="228"/>
  <c r="AO57" i="228" s="1"/>
  <c r="AN46" i="228"/>
  <c r="AO46" i="228" s="1"/>
  <c r="AN11" i="228"/>
  <c r="AO11" i="228" s="1"/>
  <c r="AN49" i="228"/>
  <c r="AO49" i="228" s="1"/>
  <c r="AN77" i="228"/>
  <c r="AO77" i="228" s="1"/>
  <c r="AN25" i="228"/>
  <c r="AO25" i="228" s="1"/>
  <c r="AN45" i="228"/>
  <c r="AO45" i="228" s="1"/>
  <c r="AN85" i="228"/>
  <c r="AO85" i="228" s="1"/>
  <c r="AN76" i="228"/>
  <c r="AO76" i="228" s="1"/>
  <c r="AT28" i="218"/>
  <c r="AU28" i="218" s="1"/>
  <c r="AT27" i="218"/>
  <c r="AU27" i="218" s="1"/>
  <c r="AT26" i="218"/>
  <c r="AU26" i="218" s="1"/>
  <c r="AT25" i="218"/>
  <c r="AU25" i="218" s="1"/>
  <c r="AT24" i="218"/>
  <c r="AU24" i="218" s="1"/>
  <c r="AT23" i="218"/>
  <c r="AU23" i="218" s="1"/>
  <c r="AT22" i="218"/>
  <c r="AU22" i="218" s="1"/>
  <c r="AT21" i="218"/>
  <c r="AU21" i="218" s="1"/>
  <c r="AT20" i="218"/>
  <c r="AU20" i="218" s="1"/>
  <c r="AT19" i="218"/>
  <c r="AU19" i="218" s="1"/>
  <c r="AT18" i="218"/>
  <c r="AU18" i="218" s="1"/>
  <c r="AT17" i="218"/>
  <c r="AU17" i="218" s="1"/>
  <c r="AT16" i="218"/>
  <c r="AU16" i="218" s="1"/>
  <c r="AT15" i="218"/>
  <c r="AU15" i="218" s="1"/>
  <c r="AT14" i="218"/>
  <c r="AU14" i="218" s="1"/>
  <c r="AT13" i="218"/>
  <c r="AU13" i="218" s="1"/>
  <c r="AT12" i="218"/>
  <c r="AU12" i="218" s="1"/>
  <c r="AT93" i="85"/>
  <c r="AU93" i="85" s="1"/>
  <c r="AT99" i="85"/>
  <c r="AU99" i="85" s="1"/>
  <c r="AT98" i="85"/>
  <c r="AU98" i="85" s="1"/>
  <c r="AT97" i="85"/>
  <c r="AU97" i="85" s="1"/>
  <c r="AT96" i="85"/>
  <c r="AU96" i="85" s="1"/>
  <c r="AT95" i="85"/>
  <c r="AU95" i="85" s="1"/>
  <c r="AT94" i="85"/>
  <c r="AU94" i="85" s="1"/>
  <c r="AK99" i="203"/>
  <c r="AL99" i="203" s="1"/>
  <c r="AZ99" i="213"/>
  <c r="BA99" i="213" s="1"/>
  <c r="AZ99" i="217"/>
  <c r="BA99" i="217" s="1"/>
  <c r="AN99" i="221"/>
  <c r="AO99" i="221" s="1"/>
  <c r="AT99" i="223"/>
  <c r="AU99" i="223" s="1"/>
  <c r="AT98" i="223"/>
  <c r="AU98" i="223" s="1"/>
  <c r="AH98" i="227"/>
  <c r="AI98" i="227" s="1"/>
  <c r="AH99" i="227"/>
  <c r="AI99" i="227" s="1"/>
  <c r="AH99" i="207"/>
  <c r="AI99" i="207" s="1"/>
  <c r="AT99" i="207"/>
  <c r="AU99" i="207" s="1"/>
  <c r="AK99" i="208"/>
  <c r="AL99" i="208" s="1"/>
  <c r="AW99" i="208"/>
  <c r="AX99" i="208" s="1"/>
  <c r="AN99" i="209"/>
  <c r="AO99" i="209" s="1"/>
  <c r="AN98" i="209"/>
  <c r="AO98" i="209" s="1"/>
  <c r="AZ99" i="209"/>
  <c r="BA99" i="209" s="1"/>
  <c r="AZ98" i="209"/>
  <c r="BA98" i="209" s="1"/>
  <c r="AQ99" i="210"/>
  <c r="AR99" i="210" s="1"/>
  <c r="AQ98" i="210"/>
  <c r="AR98" i="210"/>
  <c r="AH99" i="211"/>
  <c r="AI99" i="211" s="1"/>
  <c r="AT99" i="211"/>
  <c r="AU99" i="211" s="1"/>
  <c r="AT98" i="211"/>
  <c r="AU98" i="211" s="1"/>
  <c r="AT84" i="211"/>
  <c r="AU84" i="211" s="1"/>
  <c r="AT83" i="211"/>
  <c r="AU83" i="211" s="1"/>
  <c r="AT74" i="211"/>
  <c r="AU74" i="211" s="1"/>
  <c r="AT62" i="211"/>
  <c r="AU62" i="211" s="1"/>
  <c r="AT59" i="211"/>
  <c r="AT55" i="211"/>
  <c r="AU55" i="211" s="1"/>
  <c r="AT52" i="211"/>
  <c r="AU52" i="211" s="1"/>
  <c r="AT41" i="211"/>
  <c r="AU41" i="211" s="1"/>
  <c r="AT33" i="211"/>
  <c r="AU33" i="211" s="1"/>
  <c r="AT27" i="211"/>
  <c r="AU27" i="211" s="1"/>
  <c r="AT16" i="211"/>
  <c r="AU16" i="211" s="1"/>
  <c r="AT96" i="211"/>
  <c r="AU96" i="211" s="1"/>
  <c r="AT90" i="211"/>
  <c r="AU90" i="211" s="1"/>
  <c r="AT89" i="211"/>
  <c r="AU89" i="211" s="1"/>
  <c r="AT81" i="211"/>
  <c r="AU81" i="211" s="1"/>
  <c r="AT79" i="211"/>
  <c r="AU79" i="211" s="1"/>
  <c r="AT75" i="211"/>
  <c r="AU75" i="211" s="1"/>
  <c r="AT67" i="211"/>
  <c r="AU67" i="211" s="1"/>
  <c r="AT66" i="211"/>
  <c r="AU66" i="211" s="1"/>
  <c r="AT65" i="211"/>
  <c r="AU65" i="211" s="1"/>
  <c r="AT64" i="211"/>
  <c r="AU64" i="211" s="1"/>
  <c r="AT57" i="211"/>
  <c r="AU57" i="211" s="1"/>
  <c r="AT50" i="211"/>
  <c r="AU50" i="211" s="1"/>
  <c r="AT43" i="211"/>
  <c r="AU43" i="211" s="1"/>
  <c r="AT42" i="211"/>
  <c r="AU42" i="211" s="1"/>
  <c r="AT15" i="211"/>
  <c r="AU15" i="211" s="1"/>
  <c r="AT14" i="211"/>
  <c r="AU14" i="211" s="1"/>
  <c r="AT88" i="211"/>
  <c r="AU88" i="211" s="1"/>
  <c r="AT80" i="211"/>
  <c r="AU80" i="211" s="1"/>
  <c r="AT76" i="211"/>
  <c r="AU76" i="211" s="1"/>
  <c r="AT69" i="211"/>
  <c r="AU69" i="211" s="1"/>
  <c r="AT68" i="211"/>
  <c r="AU68" i="211" s="1"/>
  <c r="AT45" i="211"/>
  <c r="AU45" i="211" s="1"/>
  <c r="AT36" i="211"/>
  <c r="AU36" i="211" s="1"/>
  <c r="AT29" i="211"/>
  <c r="AU29" i="211" s="1"/>
  <c r="AT12" i="211"/>
  <c r="AU12" i="211" s="1"/>
  <c r="AT87" i="211"/>
  <c r="AU87" i="211" s="1"/>
  <c r="AT86" i="211"/>
  <c r="AU86" i="211" s="1"/>
  <c r="AT71" i="211"/>
  <c r="AU71" i="211" s="1"/>
  <c r="AT70" i="211"/>
  <c r="AU70" i="211" s="1"/>
  <c r="AT51" i="211"/>
  <c r="AU51" i="211" s="1"/>
  <c r="AT39" i="211"/>
  <c r="AU39" i="211" s="1"/>
  <c r="AT35" i="211"/>
  <c r="AU35" i="211" s="1"/>
  <c r="AT32" i="211"/>
  <c r="AU32" i="211" s="1"/>
  <c r="AT22" i="211"/>
  <c r="AU22" i="211" s="1"/>
  <c r="AT20" i="211"/>
  <c r="AU20" i="211" s="1"/>
  <c r="AT11" i="211"/>
  <c r="AU11" i="211" s="1"/>
  <c r="AT10" i="211"/>
  <c r="AU10" i="211" s="1"/>
  <c r="AT92" i="211"/>
  <c r="AU92" i="211" s="1"/>
  <c r="AT85" i="211"/>
  <c r="AU85" i="211" s="1"/>
  <c r="AT58" i="211"/>
  <c r="AU58" i="211" s="1"/>
  <c r="AT54" i="211"/>
  <c r="AU54" i="211" s="1"/>
  <c r="AT46" i="211"/>
  <c r="AU46" i="211" s="1"/>
  <c r="AT26" i="211"/>
  <c r="AU26" i="211" s="1"/>
  <c r="AT24" i="211"/>
  <c r="AU24" i="211" s="1"/>
  <c r="AT23" i="211"/>
  <c r="AU23" i="211" s="1"/>
  <c r="AT17" i="211"/>
  <c r="AU17" i="211" s="1"/>
  <c r="AT8" i="211"/>
  <c r="AU8" i="211" s="1"/>
  <c r="AT91" i="211"/>
  <c r="AU91" i="211" s="1"/>
  <c r="AT72" i="211"/>
  <c r="AU72" i="211" s="1"/>
  <c r="AT61" i="211"/>
  <c r="AU61" i="211" s="1"/>
  <c r="AU59" i="211"/>
  <c r="AT56" i="211"/>
  <c r="AU56" i="211" s="1"/>
  <c r="AT49" i="211"/>
  <c r="AU49" i="211" s="1"/>
  <c r="AT40" i="211"/>
  <c r="AU40" i="211" s="1"/>
  <c r="AT37" i="211"/>
  <c r="AU37" i="211" s="1"/>
  <c r="AT31" i="211"/>
  <c r="AU31" i="211" s="1"/>
  <c r="AT30" i="211"/>
  <c r="AU30" i="211" s="1"/>
  <c r="AT25" i="211"/>
  <c r="AU25" i="211" s="1"/>
  <c r="AT19" i="211"/>
  <c r="AU19" i="211" s="1"/>
  <c r="AT18" i="211"/>
  <c r="AU18" i="211" s="1"/>
  <c r="AT93" i="211"/>
  <c r="AU93" i="211" s="1"/>
  <c r="AT60" i="211"/>
  <c r="AU60" i="211" s="1"/>
  <c r="AT38" i="211"/>
  <c r="AU38" i="211" s="1"/>
  <c r="AT28" i="211"/>
  <c r="AU28" i="211" s="1"/>
  <c r="AT97" i="211"/>
  <c r="AU97" i="211" s="1"/>
  <c r="AT94" i="211"/>
  <c r="AU94" i="211" s="1"/>
  <c r="AT44" i="211"/>
  <c r="AU44" i="211" s="1"/>
  <c r="AT13" i="211"/>
  <c r="AU13" i="211" s="1"/>
  <c r="AT95" i="211"/>
  <c r="AU95" i="211" s="1"/>
  <c r="AT73" i="211"/>
  <c r="AU73" i="211" s="1"/>
  <c r="AT82" i="211"/>
  <c r="AU82" i="211" s="1"/>
  <c r="AT77" i="211"/>
  <c r="AU77" i="211" s="1"/>
  <c r="AT21" i="211"/>
  <c r="AU21" i="211" s="1"/>
  <c r="AT78" i="211"/>
  <c r="AU78" i="211" s="1"/>
  <c r="AT9" i="211"/>
  <c r="AU9" i="211" s="1"/>
  <c r="AT47" i="211"/>
  <c r="AU47" i="211" s="1"/>
  <c r="AT63" i="211"/>
  <c r="AU63" i="211" s="1"/>
  <c r="AT53" i="211"/>
  <c r="AU53" i="211" s="1"/>
  <c r="AT48" i="211"/>
  <c r="AU48" i="211" s="1"/>
  <c r="AT34" i="211"/>
  <c r="AU34" i="211" s="1"/>
  <c r="AK99" i="212"/>
  <c r="AL99" i="212" s="1"/>
  <c r="AW99" i="212"/>
  <c r="AX99" i="212" s="1"/>
  <c r="AZ98" i="228"/>
  <c r="BA98" i="228" s="1"/>
  <c r="AZ99" i="228"/>
  <c r="BA99" i="228" s="1"/>
  <c r="AQ99" i="229"/>
  <c r="AR99" i="229" s="1"/>
  <c r="AQ98" i="229"/>
  <c r="AR98" i="229" s="1"/>
  <c r="AZ106" i="85"/>
  <c r="BA106" i="85" s="1"/>
  <c r="AN99" i="213"/>
  <c r="AO99" i="213" s="1"/>
  <c r="AT84" i="215"/>
  <c r="AU84" i="215" s="1"/>
  <c r="AT81" i="215"/>
  <c r="AU81" i="215" s="1"/>
  <c r="AT52" i="215"/>
  <c r="AU52" i="215" s="1"/>
  <c r="AT40" i="215"/>
  <c r="AU40" i="215" s="1"/>
  <c r="AT33" i="215"/>
  <c r="AU33" i="215" s="1"/>
  <c r="AT26" i="215"/>
  <c r="AU26" i="215" s="1"/>
  <c r="AT25" i="215"/>
  <c r="AU25" i="215" s="1"/>
  <c r="AT98" i="215"/>
  <c r="AU98" i="215" s="1"/>
  <c r="AT91" i="215"/>
  <c r="AU91" i="215" s="1"/>
  <c r="AT87" i="215"/>
  <c r="AU87" i="215" s="1"/>
  <c r="AT78" i="215"/>
  <c r="AU78" i="215" s="1"/>
  <c r="AT74" i="215"/>
  <c r="AU74" i="215" s="1"/>
  <c r="AT70" i="215"/>
  <c r="AU70" i="215" s="1"/>
  <c r="AT65" i="215"/>
  <c r="AU65" i="215" s="1"/>
  <c r="AT61" i="215"/>
  <c r="AU61" i="215" s="1"/>
  <c r="AT51" i="215"/>
  <c r="AU51" i="215" s="1"/>
  <c r="AT49" i="215"/>
  <c r="AU49" i="215" s="1"/>
  <c r="AT45" i="215"/>
  <c r="AU45" i="215" s="1"/>
  <c r="AT39" i="215"/>
  <c r="AU39" i="215" s="1"/>
  <c r="AT37" i="215"/>
  <c r="AU37" i="215" s="1"/>
  <c r="AT32" i="215"/>
  <c r="AU32" i="215" s="1"/>
  <c r="AT24" i="215"/>
  <c r="AU24" i="215" s="1"/>
  <c r="AT23" i="215"/>
  <c r="AU23" i="215" s="1"/>
  <c r="AT22" i="215"/>
  <c r="AU22" i="215" s="1"/>
  <c r="AT94" i="215"/>
  <c r="AU94" i="215" s="1"/>
  <c r="AT57" i="215"/>
  <c r="AU57" i="215" s="1"/>
  <c r="AT56" i="215"/>
  <c r="AU56" i="215" s="1"/>
  <c r="AT50" i="215"/>
  <c r="AU50" i="215" s="1"/>
  <c r="AT48" i="215"/>
  <c r="AU48" i="215" s="1"/>
  <c r="AT47" i="215"/>
  <c r="AU47" i="215" s="1"/>
  <c r="AT31" i="215"/>
  <c r="AU31" i="215" s="1"/>
  <c r="AT21" i="215"/>
  <c r="AU21" i="215" s="1"/>
  <c r="AT20" i="215"/>
  <c r="AU20" i="215" s="1"/>
  <c r="AT97" i="215"/>
  <c r="AU97" i="215" s="1"/>
  <c r="AT90" i="215"/>
  <c r="AU90" i="215" s="1"/>
  <c r="AT86" i="215"/>
  <c r="AU86" i="215" s="1"/>
  <c r="AT83" i="215"/>
  <c r="AU83" i="215" s="1"/>
  <c r="AT80" i="215"/>
  <c r="AU80" i="215" s="1"/>
  <c r="AT77" i="215"/>
  <c r="AU77" i="215" s="1"/>
  <c r="AT73" i="215"/>
  <c r="AU73" i="215" s="1"/>
  <c r="AT69" i="215"/>
  <c r="AU69" i="215" s="1"/>
  <c r="AT64" i="215"/>
  <c r="AU64" i="215" s="1"/>
  <c r="AT60" i="215"/>
  <c r="AU60" i="215" s="1"/>
  <c r="AT55" i="215"/>
  <c r="AU55" i="215" s="1"/>
  <c r="AT44" i="215"/>
  <c r="AU44" i="215" s="1"/>
  <c r="AT43" i="215"/>
  <c r="AU43" i="215" s="1"/>
  <c r="AT36" i="215"/>
  <c r="AU36" i="215" s="1"/>
  <c r="AT18" i="215"/>
  <c r="AU18" i="215" s="1"/>
  <c r="AT16" i="215"/>
  <c r="AU16" i="215" s="1"/>
  <c r="AT14" i="215"/>
  <c r="AU14" i="215" s="1"/>
  <c r="AT12" i="215"/>
  <c r="AU12" i="215" s="1"/>
  <c r="AT10" i="215"/>
  <c r="AU10" i="215" s="1"/>
  <c r="AT8" i="215"/>
  <c r="AU8" i="215" s="1"/>
  <c r="AT68" i="215"/>
  <c r="AU68" i="215" s="1"/>
  <c r="AT42" i="215"/>
  <c r="AU42" i="215" s="1"/>
  <c r="AT35" i="215"/>
  <c r="AU35" i="215" s="1"/>
  <c r="AT30" i="215"/>
  <c r="AU30" i="215" s="1"/>
  <c r="AT19" i="215"/>
  <c r="AU19" i="215" s="1"/>
  <c r="AT17" i="215"/>
  <c r="AU17" i="215" s="1"/>
  <c r="AT15" i="215"/>
  <c r="AU15" i="215" s="1"/>
  <c r="AT13" i="215"/>
  <c r="AU13" i="215" s="1"/>
  <c r="AT11" i="215"/>
  <c r="AU11" i="215" s="1"/>
  <c r="AT9" i="215"/>
  <c r="AU9" i="215" s="1"/>
  <c r="AT96" i="215"/>
  <c r="AU96" i="215" s="1"/>
  <c r="AT93" i="215"/>
  <c r="AU93" i="215" s="1"/>
  <c r="AT89" i="215"/>
  <c r="AU89" i="215" s="1"/>
  <c r="AT85" i="215"/>
  <c r="AU85" i="215" s="1"/>
  <c r="AT76" i="215"/>
  <c r="AU76" i="215" s="1"/>
  <c r="AT72" i="215"/>
  <c r="AU72" i="215" s="1"/>
  <c r="AT67" i="215"/>
  <c r="AU67" i="215" s="1"/>
  <c r="AT63" i="215"/>
  <c r="AU63" i="215" s="1"/>
  <c r="AT59" i="215"/>
  <c r="AU59" i="215" s="1"/>
  <c r="AT54" i="215"/>
  <c r="AU54" i="215" s="1"/>
  <c r="AT41" i="215"/>
  <c r="AU41" i="215" s="1"/>
  <c r="AT38" i="215"/>
  <c r="AU38" i="215" s="1"/>
  <c r="AT29" i="215"/>
  <c r="AU29" i="215" s="1"/>
  <c r="AT82" i="215"/>
  <c r="AU82" i="215" s="1"/>
  <c r="AT79" i="215"/>
  <c r="AU79" i="215" s="1"/>
  <c r="AT34" i="215"/>
  <c r="AU34" i="215" s="1"/>
  <c r="AT28" i="215"/>
  <c r="AU28" i="215" s="1"/>
  <c r="AT99" i="215"/>
  <c r="AU99" i="215" s="1"/>
  <c r="AT95" i="215"/>
  <c r="AU95" i="215" s="1"/>
  <c r="AT92" i="215"/>
  <c r="AU92" i="215" s="1"/>
  <c r="AT88" i="215"/>
  <c r="AU88" i="215" s="1"/>
  <c r="AT75" i="215"/>
  <c r="AU75" i="215" s="1"/>
  <c r="AT71" i="215"/>
  <c r="AU71" i="215" s="1"/>
  <c r="AT66" i="215"/>
  <c r="AU66" i="215" s="1"/>
  <c r="AT62" i="215"/>
  <c r="AU62" i="215" s="1"/>
  <c r="AT58" i="215"/>
  <c r="AU58" i="215" s="1"/>
  <c r="AT53" i="215"/>
  <c r="AU53" i="215" s="1"/>
  <c r="AT46" i="215"/>
  <c r="AU46" i="215" s="1"/>
  <c r="AT27" i="215"/>
  <c r="AU27" i="215" s="1"/>
  <c r="AT85" i="219"/>
  <c r="AT67" i="219"/>
  <c r="AT65" i="219"/>
  <c r="AT62" i="219"/>
  <c r="AU62" i="219" s="1"/>
  <c r="AT61" i="219"/>
  <c r="AU61" i="219" s="1"/>
  <c r="AT59" i="219"/>
  <c r="AU59" i="219" s="1"/>
  <c r="AT57" i="219"/>
  <c r="AU57" i="219" s="1"/>
  <c r="AT49" i="219"/>
  <c r="AU49" i="219" s="1"/>
  <c r="AT24" i="219"/>
  <c r="AU24" i="219" s="1"/>
  <c r="AT23" i="219"/>
  <c r="AU23" i="219" s="1"/>
  <c r="AT21" i="219"/>
  <c r="AU21" i="219" s="1"/>
  <c r="AT18" i="219"/>
  <c r="AT17" i="219"/>
  <c r="AU17" i="219" s="1"/>
  <c r="AT16" i="219"/>
  <c r="AU16" i="219" s="1"/>
  <c r="AT15" i="219"/>
  <c r="AU15" i="219" s="1"/>
  <c r="AT8" i="219"/>
  <c r="AU8" i="219" s="1"/>
  <c r="AT84" i="219"/>
  <c r="AU84" i="219" s="1"/>
  <c r="AT82" i="219"/>
  <c r="AU82" i="219" s="1"/>
  <c r="AT68" i="219"/>
  <c r="AU68" i="219" s="1"/>
  <c r="AT66" i="219"/>
  <c r="AU66" i="219" s="1"/>
  <c r="AT50" i="219"/>
  <c r="AU50" i="219" s="1"/>
  <c r="AT48" i="219"/>
  <c r="AU48" i="219" s="1"/>
  <c r="AT28" i="219"/>
  <c r="AU28" i="219" s="1"/>
  <c r="AT27" i="219"/>
  <c r="AU27" i="219" s="1"/>
  <c r="AT25" i="219"/>
  <c r="AU25" i="219" s="1"/>
  <c r="AT22" i="219"/>
  <c r="AU22" i="219" s="1"/>
  <c r="AT14" i="219"/>
  <c r="AU14" i="219" s="1"/>
  <c r="AT83" i="219"/>
  <c r="AU83" i="219" s="1"/>
  <c r="AT81" i="219"/>
  <c r="AU81" i="219" s="1"/>
  <c r="AT80" i="219"/>
  <c r="AU80" i="219" s="1"/>
  <c r="AT58" i="219"/>
  <c r="AU58" i="219" s="1"/>
  <c r="AT26" i="219"/>
  <c r="AU26" i="219" s="1"/>
  <c r="AT13" i="219"/>
  <c r="AU13" i="219" s="1"/>
  <c r="AT95" i="219"/>
  <c r="AU95" i="219" s="1"/>
  <c r="AT94" i="219"/>
  <c r="AU94" i="219" s="1"/>
  <c r="AT72" i="219"/>
  <c r="AU72" i="219" s="1"/>
  <c r="AT69" i="219"/>
  <c r="AU69" i="219" s="1"/>
  <c r="AT45" i="219"/>
  <c r="AU45" i="219" s="1"/>
  <c r="AT32" i="219"/>
  <c r="AU32" i="219" s="1"/>
  <c r="AT30" i="219"/>
  <c r="AU30" i="219" s="1"/>
  <c r="AT12" i="219"/>
  <c r="AU12" i="219" s="1"/>
  <c r="AT96" i="219"/>
  <c r="AU96" i="219" s="1"/>
  <c r="AT93" i="219"/>
  <c r="AU93" i="219" s="1"/>
  <c r="AT73" i="219"/>
  <c r="AU73" i="219" s="1"/>
  <c r="AT71" i="219"/>
  <c r="AU71" i="219" s="1"/>
  <c r="AT70" i="219"/>
  <c r="AU70" i="219" s="1"/>
  <c r="AT44" i="219"/>
  <c r="AU44" i="219" s="1"/>
  <c r="AT38" i="219"/>
  <c r="AU38" i="219" s="1"/>
  <c r="AT36" i="219"/>
  <c r="AU36" i="219" s="1"/>
  <c r="AT33" i="219"/>
  <c r="AU33" i="219" s="1"/>
  <c r="AT31" i="219"/>
  <c r="AU31" i="219" s="1"/>
  <c r="AT11" i="219"/>
  <c r="AU11" i="219" s="1"/>
  <c r="AT97" i="219"/>
  <c r="AU97" i="219" s="1"/>
  <c r="AT92" i="219"/>
  <c r="AU92" i="219" s="1"/>
  <c r="AT91" i="219"/>
  <c r="AU91" i="219" s="1"/>
  <c r="AT90" i="219"/>
  <c r="AU90" i="219" s="1"/>
  <c r="AT75" i="219"/>
  <c r="AU75" i="219" s="1"/>
  <c r="AT74" i="219"/>
  <c r="AU74" i="219" s="1"/>
  <c r="AT63" i="219"/>
  <c r="AU63" i="219" s="1"/>
  <c r="AT52" i="219"/>
  <c r="AU52" i="219" s="1"/>
  <c r="AT43" i="219"/>
  <c r="AU43" i="219" s="1"/>
  <c r="AT40" i="219"/>
  <c r="AU40" i="219" s="1"/>
  <c r="AT39" i="219"/>
  <c r="AU39" i="219" s="1"/>
  <c r="AT37" i="219"/>
  <c r="AU37" i="219" s="1"/>
  <c r="AT34" i="219"/>
  <c r="AU34" i="219" s="1"/>
  <c r="AT98" i="219"/>
  <c r="AU98" i="219" s="1"/>
  <c r="AT89" i="219"/>
  <c r="AU89" i="219" s="1"/>
  <c r="AT88" i="219"/>
  <c r="AU88" i="219" s="1"/>
  <c r="AT87" i="219"/>
  <c r="AU87" i="219" s="1"/>
  <c r="AT78" i="219"/>
  <c r="AU78" i="219" s="1"/>
  <c r="AT77" i="219"/>
  <c r="AU77" i="219" s="1"/>
  <c r="AT76" i="219"/>
  <c r="AU76" i="219" s="1"/>
  <c r="AT64" i="219"/>
  <c r="AU64" i="219" s="1"/>
  <c r="AT60" i="219"/>
  <c r="AU60" i="219" s="1"/>
  <c r="AT56" i="219"/>
  <c r="AU56" i="219" s="1"/>
  <c r="AT55" i="219"/>
  <c r="AU55" i="219" s="1"/>
  <c r="AT53" i="219"/>
  <c r="AU53" i="219" s="1"/>
  <c r="AT51" i="219"/>
  <c r="AU51" i="219" s="1"/>
  <c r="AT46" i="219"/>
  <c r="AU46" i="219" s="1"/>
  <c r="AT41" i="219"/>
  <c r="AU41" i="219" s="1"/>
  <c r="AT35" i="219"/>
  <c r="AU35" i="219" s="1"/>
  <c r="AT29" i="219"/>
  <c r="AU29" i="219" s="1"/>
  <c r="AT10" i="219"/>
  <c r="AU10" i="219" s="1"/>
  <c r="AT99" i="219"/>
  <c r="AU99" i="219" s="1"/>
  <c r="AT86" i="219"/>
  <c r="AU86" i="219" s="1"/>
  <c r="AU85" i="219"/>
  <c r="AT79" i="219"/>
  <c r="AU79" i="219" s="1"/>
  <c r="AU67" i="219"/>
  <c r="AU65" i="219"/>
  <c r="AT54" i="219"/>
  <c r="AU54" i="219" s="1"/>
  <c r="AT47" i="219"/>
  <c r="AU47" i="219" s="1"/>
  <c r="AT42" i="219"/>
  <c r="AU42" i="219" s="1"/>
  <c r="AT20" i="219"/>
  <c r="AU20" i="219" s="1"/>
  <c r="AT19" i="219"/>
  <c r="AU19" i="219" s="1"/>
  <c r="AU18" i="219"/>
  <c r="AT9" i="219"/>
  <c r="AU9" i="219" s="1"/>
  <c r="AQ106" i="85"/>
  <c r="AR106" i="85" s="1"/>
  <c r="AH133" i="66"/>
  <c r="AI133" i="66" s="1"/>
  <c r="AT132" i="66"/>
  <c r="AT131" i="66"/>
  <c r="AU131" i="66" s="1"/>
  <c r="AT130" i="66"/>
  <c r="AU130" i="66" s="1"/>
  <c r="AT129" i="66"/>
  <c r="AU129" i="66" s="1"/>
  <c r="AT128" i="66"/>
  <c r="AU128" i="66" s="1"/>
  <c r="AT127" i="66"/>
  <c r="AU127" i="66" s="1"/>
  <c r="AT126" i="66"/>
  <c r="AU126" i="66" s="1"/>
  <c r="AT123" i="66"/>
  <c r="AT104" i="66"/>
  <c r="AU104" i="66" s="1"/>
  <c r="AT100" i="66"/>
  <c r="AU100" i="66" s="1"/>
  <c r="AT90" i="66"/>
  <c r="AT89" i="66"/>
  <c r="AU89" i="66" s="1"/>
  <c r="AT78" i="66"/>
  <c r="AU78" i="66" s="1"/>
  <c r="AT65" i="66"/>
  <c r="AU65" i="66" s="1"/>
  <c r="AT61" i="66"/>
  <c r="AU61" i="66" s="1"/>
  <c r="AT60" i="66"/>
  <c r="AU60" i="66" s="1"/>
  <c r="AT59" i="66"/>
  <c r="AU59" i="66" s="1"/>
  <c r="AT56" i="66"/>
  <c r="AU56" i="66" s="1"/>
  <c r="AT55" i="66"/>
  <c r="AT30" i="66"/>
  <c r="AU30" i="66" s="1"/>
  <c r="AT11" i="66"/>
  <c r="AU11" i="66" s="1"/>
  <c r="AT9" i="66"/>
  <c r="AU9" i="66" s="1"/>
  <c r="AT133" i="66"/>
  <c r="AU133" i="66" s="1"/>
  <c r="AT125" i="66"/>
  <c r="AU125" i="66" s="1"/>
  <c r="AT124" i="66"/>
  <c r="AU124" i="66" s="1"/>
  <c r="AT110" i="66"/>
  <c r="AU110" i="66" s="1"/>
  <c r="AT88" i="66"/>
  <c r="AU88" i="66" s="1"/>
  <c r="AT87" i="66"/>
  <c r="AU87" i="66" s="1"/>
  <c r="AT83" i="66"/>
  <c r="AU83" i="66" s="1"/>
  <c r="AT79" i="66"/>
  <c r="AU79" i="66" s="1"/>
  <c r="AT76" i="66"/>
  <c r="AU76" i="66" s="1"/>
  <c r="AT68" i="66"/>
  <c r="AU68" i="66" s="1"/>
  <c r="AT40" i="66"/>
  <c r="AU40" i="66" s="1"/>
  <c r="AT35" i="66"/>
  <c r="AU35" i="66" s="1"/>
  <c r="AT29" i="66"/>
  <c r="AU29" i="66" s="1"/>
  <c r="AT24" i="66"/>
  <c r="AU24" i="66" s="1"/>
  <c r="AT13" i="66"/>
  <c r="AU13" i="66" s="1"/>
  <c r="AT12" i="66"/>
  <c r="AU12" i="66" s="1"/>
  <c r="AT10" i="66"/>
  <c r="AU10" i="66" s="1"/>
  <c r="AT122" i="66"/>
  <c r="AU122" i="66" s="1"/>
  <c r="AT111" i="66"/>
  <c r="AU111" i="66" s="1"/>
  <c r="AT105" i="66"/>
  <c r="AU105" i="66" s="1"/>
  <c r="AT101" i="66"/>
  <c r="AU101" i="66" s="1"/>
  <c r="AT86" i="66"/>
  <c r="AU86" i="66" s="1"/>
  <c r="AT77" i="66"/>
  <c r="AU77" i="66" s="1"/>
  <c r="AT64" i="66"/>
  <c r="AU64" i="66" s="1"/>
  <c r="AT63" i="66"/>
  <c r="AU63" i="66" s="1"/>
  <c r="AT58" i="66"/>
  <c r="AU58" i="66" s="1"/>
  <c r="AT54" i="66"/>
  <c r="AU54" i="66" s="1"/>
  <c r="AT46" i="66"/>
  <c r="AU46" i="66" s="1"/>
  <c r="AT45" i="66"/>
  <c r="AU45" i="66" s="1"/>
  <c r="AT34" i="66"/>
  <c r="AU34" i="66" s="1"/>
  <c r="AT33" i="66"/>
  <c r="AU33" i="66" s="1"/>
  <c r="AT121" i="66"/>
  <c r="AU121" i="66" s="1"/>
  <c r="AT108" i="66"/>
  <c r="AU108" i="66" s="1"/>
  <c r="AT102" i="66"/>
  <c r="AU102" i="66" s="1"/>
  <c r="AT97" i="66"/>
  <c r="AU97" i="66" s="1"/>
  <c r="AT82" i="66"/>
  <c r="AU82" i="66" s="1"/>
  <c r="AT71" i="66"/>
  <c r="AU71" i="66" s="1"/>
  <c r="AT70" i="66"/>
  <c r="AU70" i="66" s="1"/>
  <c r="AT39" i="66"/>
  <c r="AU39" i="66" s="1"/>
  <c r="AT27" i="66"/>
  <c r="AU27" i="66" s="1"/>
  <c r="AT26" i="66"/>
  <c r="AU26" i="66" s="1"/>
  <c r="AT19" i="66"/>
  <c r="AU19" i="66" s="1"/>
  <c r="AT18" i="66"/>
  <c r="AU18" i="66" s="1"/>
  <c r="AT120" i="66"/>
  <c r="AU120" i="66" s="1"/>
  <c r="AT113" i="66"/>
  <c r="AU113" i="66" s="1"/>
  <c r="AT95" i="66"/>
  <c r="AU95" i="66" s="1"/>
  <c r="AT85" i="66"/>
  <c r="AU85" i="66" s="1"/>
  <c r="AT81" i="66"/>
  <c r="AU81" i="66" s="1"/>
  <c r="AT62" i="66"/>
  <c r="AU62" i="66" s="1"/>
  <c r="AT38" i="66"/>
  <c r="AU38" i="66" s="1"/>
  <c r="AT37" i="66"/>
  <c r="AU37" i="66" s="1"/>
  <c r="AT28" i="66"/>
  <c r="AU28" i="66" s="1"/>
  <c r="AT25" i="66"/>
  <c r="AU25" i="66" s="1"/>
  <c r="AT23" i="66"/>
  <c r="AU23" i="66" s="1"/>
  <c r="AT20" i="66"/>
  <c r="AU20" i="66" s="1"/>
  <c r="AT17" i="66"/>
  <c r="AU17" i="66" s="1"/>
  <c r="AT16" i="66"/>
  <c r="AU16" i="66" s="1"/>
  <c r="AT119" i="66"/>
  <c r="AU119" i="66" s="1"/>
  <c r="AT115" i="66"/>
  <c r="AU115" i="66" s="1"/>
  <c r="AT114" i="66"/>
  <c r="AU114" i="66" s="1"/>
  <c r="AT112" i="66"/>
  <c r="AU112" i="66" s="1"/>
  <c r="AT103" i="66"/>
  <c r="AU103" i="66" s="1"/>
  <c r="AT84" i="66"/>
  <c r="AU84" i="66" s="1"/>
  <c r="AT80" i="66"/>
  <c r="AU80" i="66" s="1"/>
  <c r="AT75" i="66"/>
  <c r="AU75" i="66" s="1"/>
  <c r="AT74" i="66"/>
  <c r="AU74" i="66" s="1"/>
  <c r="AT69" i="66"/>
  <c r="AU69" i="66" s="1"/>
  <c r="AT67" i="66"/>
  <c r="AU67" i="66" s="1"/>
  <c r="AT48" i="66"/>
  <c r="AU48" i="66" s="1"/>
  <c r="AT44" i="66"/>
  <c r="AU44" i="66" s="1"/>
  <c r="AT43" i="66"/>
  <c r="AU43" i="66" s="1"/>
  <c r="AT32" i="66"/>
  <c r="AU32" i="66" s="1"/>
  <c r="AT22" i="66"/>
  <c r="AU22" i="66" s="1"/>
  <c r="AT15" i="66"/>
  <c r="AU15" i="66" s="1"/>
  <c r="AT118" i="66"/>
  <c r="AU118" i="66" s="1"/>
  <c r="AT117" i="66"/>
  <c r="AU117" i="66" s="1"/>
  <c r="AT93" i="66"/>
  <c r="AU93" i="66" s="1"/>
  <c r="AT92" i="66"/>
  <c r="AU92" i="66" s="1"/>
  <c r="AT41" i="66"/>
  <c r="AU41" i="66" s="1"/>
  <c r="AT31" i="66"/>
  <c r="AU31" i="66" s="1"/>
  <c r="AT116" i="66"/>
  <c r="AU116" i="66" s="1"/>
  <c r="AT106" i="66"/>
  <c r="AU106" i="66" s="1"/>
  <c r="AT57" i="66"/>
  <c r="AU57" i="66" s="1"/>
  <c r="AT47" i="66"/>
  <c r="AU47" i="66" s="1"/>
  <c r="AT14" i="66"/>
  <c r="AU14" i="66" s="1"/>
  <c r="AT94" i="66"/>
  <c r="AU94" i="66" s="1"/>
  <c r="AU55" i="66"/>
  <c r="AT49" i="66"/>
  <c r="AU49" i="66" s="1"/>
  <c r="AT42" i="66"/>
  <c r="AU42" i="66" s="1"/>
  <c r="AU132" i="66"/>
  <c r="AT107" i="66"/>
  <c r="AU107" i="66" s="1"/>
  <c r="AT73" i="66"/>
  <c r="AU73" i="66" s="1"/>
  <c r="AT51" i="66"/>
  <c r="AU51" i="66" s="1"/>
  <c r="AT36" i="66"/>
  <c r="AU36" i="66" s="1"/>
  <c r="AT8" i="66"/>
  <c r="AU8" i="66" s="1"/>
  <c r="AU123" i="66"/>
  <c r="AT72" i="66"/>
  <c r="AU72" i="66" s="1"/>
  <c r="AT50" i="66"/>
  <c r="AU50" i="66" s="1"/>
  <c r="AT96" i="66"/>
  <c r="AU96" i="66" s="1"/>
  <c r="AT52" i="66"/>
  <c r="AU52" i="66" s="1"/>
  <c r="AT21" i="66"/>
  <c r="AU21" i="66" s="1"/>
  <c r="AT109" i="66"/>
  <c r="AU109" i="66" s="1"/>
  <c r="AT66" i="66"/>
  <c r="AU66" i="66" s="1"/>
  <c r="AT98" i="66"/>
  <c r="AU98" i="66" s="1"/>
  <c r="AT53" i="66"/>
  <c r="AU53" i="66" s="1"/>
  <c r="AT99" i="66"/>
  <c r="AU99" i="66" s="1"/>
  <c r="AU90" i="66"/>
  <c r="AT91" i="66"/>
  <c r="AU91" i="66" s="1"/>
  <c r="AK99" i="68"/>
  <c r="AL99" i="68" s="1"/>
  <c r="AW99" i="68"/>
  <c r="AX99" i="68" s="1"/>
  <c r="AN99" i="203"/>
  <c r="AO99" i="203" s="1"/>
  <c r="AZ99" i="203"/>
  <c r="BA99" i="203" s="1"/>
  <c r="AQ99" i="213"/>
  <c r="AR99" i="213" s="1"/>
  <c r="AH99" i="214"/>
  <c r="AI99" i="214" s="1"/>
  <c r="AT76" i="214"/>
  <c r="AU76" i="214" s="1"/>
  <c r="AT73" i="214"/>
  <c r="AU73" i="214" s="1"/>
  <c r="AT70" i="214"/>
  <c r="AT61" i="214"/>
  <c r="AU61" i="214" s="1"/>
  <c r="AT57" i="214"/>
  <c r="AU57" i="214" s="1"/>
  <c r="AT36" i="214"/>
  <c r="AT31" i="214"/>
  <c r="AU31" i="214" s="1"/>
  <c r="AT27" i="214"/>
  <c r="AU27" i="214" s="1"/>
  <c r="AT25" i="214"/>
  <c r="AU25" i="214" s="1"/>
  <c r="AT97" i="214"/>
  <c r="AU97" i="214" s="1"/>
  <c r="AT94" i="214"/>
  <c r="AU94" i="214" s="1"/>
  <c r="AT91" i="214"/>
  <c r="AU91" i="214" s="1"/>
  <c r="AT88" i="214"/>
  <c r="AU88" i="214" s="1"/>
  <c r="AT81" i="214"/>
  <c r="AU81" i="214" s="1"/>
  <c r="AT63" i="214"/>
  <c r="AU63" i="214" s="1"/>
  <c r="AT48" i="214"/>
  <c r="AU48" i="214" s="1"/>
  <c r="AT47" i="214"/>
  <c r="AU47" i="214" s="1"/>
  <c r="AT11" i="214"/>
  <c r="AU11" i="214" s="1"/>
  <c r="AT10" i="214"/>
  <c r="AU10" i="214" s="1"/>
  <c r="AT9" i="214"/>
  <c r="AU9" i="214" s="1"/>
  <c r="AT8" i="214"/>
  <c r="AU8" i="214" s="1"/>
  <c r="AT78" i="214"/>
  <c r="AU78" i="214" s="1"/>
  <c r="AT72" i="214"/>
  <c r="AU72" i="214" s="1"/>
  <c r="AT69" i="214"/>
  <c r="AU69" i="214" s="1"/>
  <c r="AT66" i="214"/>
  <c r="AU66" i="214" s="1"/>
  <c r="AT60" i="214"/>
  <c r="AU60" i="214" s="1"/>
  <c r="AT46" i="214"/>
  <c r="AU46" i="214" s="1"/>
  <c r="AT44" i="214"/>
  <c r="AU44" i="214" s="1"/>
  <c r="AT41" i="214"/>
  <c r="AU41" i="214" s="1"/>
  <c r="AT40" i="214"/>
  <c r="AU40" i="214" s="1"/>
  <c r="AT35" i="214"/>
  <c r="AU35" i="214" s="1"/>
  <c r="AT34" i="214"/>
  <c r="AU34" i="214" s="1"/>
  <c r="AT26" i="214"/>
  <c r="AU26" i="214" s="1"/>
  <c r="AT93" i="214"/>
  <c r="AU93" i="214" s="1"/>
  <c r="AT90" i="214"/>
  <c r="AU90" i="214" s="1"/>
  <c r="AT87" i="214"/>
  <c r="AU87" i="214" s="1"/>
  <c r="AT84" i="214"/>
  <c r="AU84" i="214" s="1"/>
  <c r="AT75" i="214"/>
  <c r="AU75" i="214" s="1"/>
  <c r="AT56" i="214"/>
  <c r="AU56" i="214" s="1"/>
  <c r="AT55" i="214"/>
  <c r="AU55" i="214" s="1"/>
  <c r="AT45" i="214"/>
  <c r="AU45" i="214" s="1"/>
  <c r="AT33" i="214"/>
  <c r="AU33" i="214" s="1"/>
  <c r="AT32" i="214"/>
  <c r="AU32" i="214" s="1"/>
  <c r="AT29" i="214"/>
  <c r="AU29" i="214" s="1"/>
  <c r="AT80" i="214"/>
  <c r="AU80" i="214" s="1"/>
  <c r="AT68" i="214"/>
  <c r="AU68" i="214" s="1"/>
  <c r="AT65" i="214"/>
  <c r="AU65" i="214" s="1"/>
  <c r="AT59" i="214"/>
  <c r="AU59" i="214" s="1"/>
  <c r="AT54" i="214"/>
  <c r="AU54" i="214" s="1"/>
  <c r="AT53" i="214"/>
  <c r="AU53" i="214" s="1"/>
  <c r="AT38" i="214"/>
  <c r="AU38" i="214" s="1"/>
  <c r="AT28" i="214"/>
  <c r="AU28" i="214" s="1"/>
  <c r="AT13" i="214"/>
  <c r="AU13" i="214" s="1"/>
  <c r="AT99" i="214"/>
  <c r="AU99" i="214" s="1"/>
  <c r="AT96" i="214"/>
  <c r="AU96" i="214" s="1"/>
  <c r="AT89" i="214"/>
  <c r="AU89" i="214" s="1"/>
  <c r="AT86" i="214"/>
  <c r="AU86" i="214" s="1"/>
  <c r="AT83" i="214"/>
  <c r="AU83" i="214" s="1"/>
  <c r="AT77" i="214"/>
  <c r="AU77" i="214" s="1"/>
  <c r="AT71" i="214"/>
  <c r="AU71" i="214" s="1"/>
  <c r="AT43" i="214"/>
  <c r="AU43" i="214" s="1"/>
  <c r="AT39" i="214"/>
  <c r="AU39" i="214" s="1"/>
  <c r="AT22" i="214"/>
  <c r="AU22" i="214" s="1"/>
  <c r="AT21" i="214"/>
  <c r="AU21" i="214" s="1"/>
  <c r="AT20" i="214"/>
  <c r="AU20" i="214" s="1"/>
  <c r="AT14" i="214"/>
  <c r="AU14" i="214" s="1"/>
  <c r="AT74" i="214"/>
  <c r="AU74" i="214" s="1"/>
  <c r="AT62" i="214"/>
  <c r="AU62" i="214" s="1"/>
  <c r="AT58" i="214"/>
  <c r="AU58" i="214" s="1"/>
  <c r="AT52" i="214"/>
  <c r="AU52" i="214" s="1"/>
  <c r="AT51" i="214"/>
  <c r="AU51" i="214" s="1"/>
  <c r="AT42" i="214"/>
  <c r="AU42" i="214" s="1"/>
  <c r="AT23" i="214"/>
  <c r="AU23" i="214" s="1"/>
  <c r="AT15" i="214"/>
  <c r="AU15" i="214" s="1"/>
  <c r="AT12" i="214"/>
  <c r="AU12" i="214" s="1"/>
  <c r="AT98" i="214"/>
  <c r="AU98" i="214" s="1"/>
  <c r="AT95" i="214"/>
  <c r="AU95" i="214" s="1"/>
  <c r="AT92" i="214"/>
  <c r="AU92" i="214" s="1"/>
  <c r="AT85" i="214"/>
  <c r="AU85" i="214" s="1"/>
  <c r="AT82" i="214"/>
  <c r="AU82" i="214" s="1"/>
  <c r="AT79" i="214"/>
  <c r="AU79" i="214" s="1"/>
  <c r="AU70" i="214"/>
  <c r="AT67" i="214"/>
  <c r="AU67" i="214" s="1"/>
  <c r="AT64" i="214"/>
  <c r="AU64" i="214" s="1"/>
  <c r="AT50" i="214"/>
  <c r="AU50" i="214" s="1"/>
  <c r="AT49" i="214"/>
  <c r="AU49" i="214" s="1"/>
  <c r="AT37" i="214"/>
  <c r="AU37" i="214" s="1"/>
  <c r="AU36" i="214"/>
  <c r="AT30" i="214"/>
  <c r="AU30" i="214" s="1"/>
  <c r="AT24" i="214"/>
  <c r="AU24" i="214" s="1"/>
  <c r="AT19" i="214"/>
  <c r="AU19" i="214" s="1"/>
  <c r="AT18" i="214"/>
  <c r="AU18" i="214" s="1"/>
  <c r="AT17" i="214"/>
  <c r="AU17" i="214" s="1"/>
  <c r="AT16" i="214"/>
  <c r="AU16" i="214" s="1"/>
  <c r="AK99" i="215"/>
  <c r="AL99" i="215" s="1"/>
  <c r="AW99" i="215"/>
  <c r="AX99" i="215" s="1"/>
  <c r="AN99" i="216"/>
  <c r="AO99" i="216" s="1"/>
  <c r="AZ99" i="216"/>
  <c r="BA99" i="216" s="1"/>
  <c r="AQ99" i="217"/>
  <c r="AR99" i="217" s="1"/>
  <c r="AH116" i="218"/>
  <c r="AI116" i="218" s="1"/>
  <c r="AT110" i="218"/>
  <c r="AU110" i="218" s="1"/>
  <c r="AT101" i="218"/>
  <c r="AU101" i="218" s="1"/>
  <c r="AT100" i="218"/>
  <c r="AT87" i="218"/>
  <c r="AU87" i="218" s="1"/>
  <c r="AT86" i="218"/>
  <c r="AU86" i="218" s="1"/>
  <c r="AT77" i="218"/>
  <c r="AU77" i="218" s="1"/>
  <c r="AT72" i="218"/>
  <c r="AU72" i="218" s="1"/>
  <c r="AT65" i="218"/>
  <c r="AU65" i="218" s="1"/>
  <c r="AT61" i="218"/>
  <c r="AT60" i="218"/>
  <c r="AU60" i="218" s="1"/>
  <c r="AT57" i="218"/>
  <c r="AT107" i="218"/>
  <c r="AU107" i="218" s="1"/>
  <c r="AT102" i="218"/>
  <c r="AU102" i="218" s="1"/>
  <c r="AT76" i="218"/>
  <c r="AU76" i="218" s="1"/>
  <c r="AT75" i="218"/>
  <c r="AU75" i="218" s="1"/>
  <c r="AT74" i="218"/>
  <c r="AU74" i="218" s="1"/>
  <c r="AT66" i="218"/>
  <c r="AU66" i="218" s="1"/>
  <c r="AT111" i="218"/>
  <c r="AU111" i="218" s="1"/>
  <c r="AT104" i="218"/>
  <c r="AU104" i="218" s="1"/>
  <c r="AT103" i="218"/>
  <c r="AU103" i="218" s="1"/>
  <c r="AT93" i="218"/>
  <c r="AU93" i="218" s="1"/>
  <c r="AT90" i="218"/>
  <c r="AU90" i="218" s="1"/>
  <c r="AT78" i="218"/>
  <c r="AU78" i="218" s="1"/>
  <c r="AT68" i="218"/>
  <c r="AU68" i="218" s="1"/>
  <c r="AT67" i="218"/>
  <c r="AU67" i="218" s="1"/>
  <c r="AT108" i="218"/>
  <c r="AU108" i="218" s="1"/>
  <c r="AT91" i="218"/>
  <c r="AU91" i="218" s="1"/>
  <c r="AT79" i="218"/>
  <c r="AU79" i="218" s="1"/>
  <c r="AT69" i="218"/>
  <c r="AU69" i="218" s="1"/>
  <c r="AT59" i="218"/>
  <c r="AU59" i="218" s="1"/>
  <c r="AT114" i="218"/>
  <c r="AU114" i="218" s="1"/>
  <c r="AT113" i="218"/>
  <c r="AU113" i="218" s="1"/>
  <c r="AT112" i="218"/>
  <c r="AU112" i="218" s="1"/>
  <c r="AT105" i="218"/>
  <c r="AU105" i="218" s="1"/>
  <c r="AT89" i="218"/>
  <c r="AU89" i="218" s="1"/>
  <c r="AT88" i="218"/>
  <c r="AU88" i="218" s="1"/>
  <c r="AT82" i="218"/>
  <c r="AU82" i="218" s="1"/>
  <c r="AT115" i="218"/>
  <c r="AU115" i="218" s="1"/>
  <c r="AT109" i="218"/>
  <c r="AU109" i="218" s="1"/>
  <c r="AT98" i="218"/>
  <c r="AU98" i="218" s="1"/>
  <c r="AT96" i="218"/>
  <c r="AU96" i="218" s="1"/>
  <c r="AT94" i="218"/>
  <c r="AU94" i="218" s="1"/>
  <c r="AT83" i="218"/>
  <c r="AU83" i="218" s="1"/>
  <c r="AT81" i="218"/>
  <c r="AU81" i="218" s="1"/>
  <c r="AT80" i="218"/>
  <c r="AU80" i="218" s="1"/>
  <c r="AT73" i="218"/>
  <c r="AU73" i="218" s="1"/>
  <c r="AT55" i="218"/>
  <c r="AU55" i="218" s="1"/>
  <c r="AT54" i="218"/>
  <c r="AU54" i="218" s="1"/>
  <c r="AT95" i="218"/>
  <c r="AU95" i="218" s="1"/>
  <c r="AT92" i="218"/>
  <c r="AU92" i="218" s="1"/>
  <c r="AT85" i="218"/>
  <c r="AU85" i="218" s="1"/>
  <c r="AT84" i="218"/>
  <c r="AU84" i="218" s="1"/>
  <c r="AT71" i="218"/>
  <c r="AU71" i="218" s="1"/>
  <c r="AT70" i="218"/>
  <c r="AU70" i="218" s="1"/>
  <c r="AT62" i="218"/>
  <c r="AU62" i="218" s="1"/>
  <c r="AT58" i="218"/>
  <c r="AU58" i="218" s="1"/>
  <c r="AT56" i="218"/>
  <c r="AU56" i="218" s="1"/>
  <c r="AT116" i="218"/>
  <c r="AU116" i="218" s="1"/>
  <c r="AT106" i="218"/>
  <c r="AU106" i="218" s="1"/>
  <c r="AU100" i="218"/>
  <c r="AT99" i="218"/>
  <c r="AU99" i="218" s="1"/>
  <c r="AT97" i="218"/>
  <c r="AU97" i="218" s="1"/>
  <c r="AT64" i="218"/>
  <c r="AU64" i="218" s="1"/>
  <c r="AT63" i="218"/>
  <c r="AU63" i="218" s="1"/>
  <c r="AU61" i="218"/>
  <c r="AU57" i="218"/>
  <c r="AT53" i="218"/>
  <c r="AU53" i="218" s="1"/>
  <c r="AT44" i="218"/>
  <c r="AU44" i="218" s="1"/>
  <c r="AT40" i="218"/>
  <c r="AU40" i="218" s="1"/>
  <c r="AT52" i="218"/>
  <c r="AU52" i="218" s="1"/>
  <c r="AT48" i="218"/>
  <c r="AU48" i="218" s="1"/>
  <c r="AT42" i="218"/>
  <c r="AU42" i="218" s="1"/>
  <c r="AT36" i="218"/>
  <c r="AU36" i="218" s="1"/>
  <c r="AT51" i="218"/>
  <c r="AU51" i="218" s="1"/>
  <c r="AT47" i="218"/>
  <c r="AU47" i="218" s="1"/>
  <c r="AT38" i="218"/>
  <c r="AU38" i="218" s="1"/>
  <c r="AT37" i="218"/>
  <c r="AU37" i="218" s="1"/>
  <c r="AT29" i="218"/>
  <c r="AU29" i="218" s="1"/>
  <c r="AT11" i="218"/>
  <c r="AU11" i="218" s="1"/>
  <c r="AT10" i="218"/>
  <c r="AU10" i="218" s="1"/>
  <c r="AT9" i="218"/>
  <c r="AU9" i="218" s="1"/>
  <c r="AT8" i="218"/>
  <c r="AU8" i="218" s="1"/>
  <c r="AT50" i="218"/>
  <c r="AU50" i="218" s="1"/>
  <c r="AT30" i="218"/>
  <c r="AU30" i="218" s="1"/>
  <c r="AT49" i="218"/>
  <c r="AU49" i="218" s="1"/>
  <c r="AT45" i="218"/>
  <c r="AU45" i="218" s="1"/>
  <c r="AT41" i="218"/>
  <c r="AU41" i="218" s="1"/>
  <c r="AT31" i="218"/>
  <c r="AU31" i="218" s="1"/>
  <c r="AT46" i="218"/>
  <c r="AU46" i="218" s="1"/>
  <c r="AT43" i="218"/>
  <c r="AU43" i="218" s="1"/>
  <c r="AT34" i="218"/>
  <c r="AU34" i="218" s="1"/>
  <c r="AT33" i="218"/>
  <c r="AU33" i="218" s="1"/>
  <c r="AT32" i="218"/>
  <c r="AU32" i="218" s="1"/>
  <c r="AT39" i="218"/>
  <c r="AU39" i="218" s="1"/>
  <c r="AT35" i="218"/>
  <c r="AU35" i="218" s="1"/>
  <c r="AK99" i="219"/>
  <c r="AL99" i="219" s="1"/>
  <c r="AW99" i="219"/>
  <c r="AX99" i="219" s="1"/>
  <c r="AN106" i="220"/>
  <c r="AO106" i="220" s="1"/>
  <c r="AN105" i="220"/>
  <c r="AO105" i="220" s="1"/>
  <c r="AZ106" i="220"/>
  <c r="BA106" i="220" s="1"/>
  <c r="AZ105" i="220"/>
  <c r="BA105" i="220" s="1"/>
  <c r="AQ99" i="221"/>
  <c r="AR99" i="221" s="1"/>
  <c r="AH99" i="222"/>
  <c r="AI99" i="222" s="1"/>
  <c r="AT70" i="222"/>
  <c r="AU70" i="222" s="1"/>
  <c r="AT62" i="222"/>
  <c r="AU62" i="222" s="1"/>
  <c r="AT58" i="222"/>
  <c r="AU58" i="222" s="1"/>
  <c r="AT53" i="222"/>
  <c r="AU53" i="222" s="1"/>
  <c r="AT46" i="222"/>
  <c r="AU46" i="222" s="1"/>
  <c r="AT37" i="222"/>
  <c r="AU37" i="222" s="1"/>
  <c r="AT32" i="222"/>
  <c r="AU32" i="222" s="1"/>
  <c r="AT28" i="222"/>
  <c r="AU28" i="222" s="1"/>
  <c r="AT24" i="222"/>
  <c r="AT21" i="222"/>
  <c r="AU21" i="222" s="1"/>
  <c r="AT18" i="222"/>
  <c r="AU18" i="222" s="1"/>
  <c r="AT15" i="222"/>
  <c r="AU15" i="222" s="1"/>
  <c r="AT14" i="222"/>
  <c r="AU14" i="222" s="1"/>
  <c r="AT11" i="222"/>
  <c r="AU11" i="222" s="1"/>
  <c r="AT8" i="222"/>
  <c r="AU8" i="222" s="1"/>
  <c r="AT76" i="222"/>
  <c r="AU76" i="222" s="1"/>
  <c r="AT48" i="222"/>
  <c r="AU48" i="222" s="1"/>
  <c r="AT17" i="222"/>
  <c r="AU17" i="222" s="1"/>
  <c r="AT16" i="222"/>
  <c r="AU16" i="222" s="1"/>
  <c r="AT91" i="222"/>
  <c r="AU91" i="222" s="1"/>
  <c r="AT89" i="222"/>
  <c r="AU89" i="222" s="1"/>
  <c r="AT71" i="222"/>
  <c r="AU71" i="222" s="1"/>
  <c r="AT68" i="222"/>
  <c r="AU68" i="222" s="1"/>
  <c r="AT64" i="222"/>
  <c r="AU64" i="222" s="1"/>
  <c r="AT63" i="222"/>
  <c r="AU63" i="222" s="1"/>
  <c r="AT59" i="222"/>
  <c r="AU59" i="222" s="1"/>
  <c r="AT54" i="222"/>
  <c r="AU54" i="222" s="1"/>
  <c r="AT41" i="222"/>
  <c r="AU41" i="222" s="1"/>
  <c r="AT36" i="222"/>
  <c r="AU36" i="222" s="1"/>
  <c r="AT34" i="222"/>
  <c r="AU34" i="222" s="1"/>
  <c r="AT31" i="222"/>
  <c r="AU31" i="222" s="1"/>
  <c r="AT27" i="222"/>
  <c r="AU27" i="222" s="1"/>
  <c r="AT23" i="222"/>
  <c r="AU23" i="222" s="1"/>
  <c r="AT13" i="222"/>
  <c r="AU13" i="222" s="1"/>
  <c r="AT10" i="222"/>
  <c r="AU10" i="222" s="1"/>
  <c r="AT94" i="222"/>
  <c r="AU94" i="222" s="1"/>
  <c r="AT92" i="222"/>
  <c r="AU92" i="222" s="1"/>
  <c r="AT90" i="222"/>
  <c r="AU90" i="222" s="1"/>
  <c r="AT77" i="222"/>
  <c r="AU77" i="222" s="1"/>
  <c r="AT65" i="222"/>
  <c r="AU65" i="222" s="1"/>
  <c r="AT45" i="222"/>
  <c r="AU45" i="222" s="1"/>
  <c r="AT44" i="222"/>
  <c r="AU44" i="222" s="1"/>
  <c r="AT40" i="222"/>
  <c r="AU40" i="222" s="1"/>
  <c r="AT95" i="222"/>
  <c r="AU95" i="222" s="1"/>
  <c r="AT93" i="222"/>
  <c r="AU93" i="222" s="1"/>
  <c r="AT88" i="222"/>
  <c r="AU88" i="222" s="1"/>
  <c r="AT69" i="222"/>
  <c r="AU69" i="222" s="1"/>
  <c r="AT60" i="222"/>
  <c r="AU60" i="222" s="1"/>
  <c r="AT55" i="222"/>
  <c r="AU55" i="222" s="1"/>
  <c r="AT50" i="222"/>
  <c r="AU50" i="222" s="1"/>
  <c r="AT47" i="222"/>
  <c r="AU47" i="222" s="1"/>
  <c r="AT38" i="222"/>
  <c r="AU38" i="222" s="1"/>
  <c r="AT35" i="222"/>
  <c r="AU35" i="222" s="1"/>
  <c r="AT30" i="222"/>
  <c r="AU30" i="222" s="1"/>
  <c r="AT26" i="222"/>
  <c r="AU26" i="222" s="1"/>
  <c r="AT22" i="222"/>
  <c r="AU22" i="222" s="1"/>
  <c r="AT12" i="222"/>
  <c r="AU12" i="222" s="1"/>
  <c r="AT9" i="222"/>
  <c r="AU9" i="222" s="1"/>
  <c r="AT99" i="222"/>
  <c r="AU99" i="222" s="1"/>
  <c r="AT98" i="222"/>
  <c r="AU98" i="222" s="1"/>
  <c r="AT96" i="222"/>
  <c r="AU96" i="222" s="1"/>
  <c r="AT87" i="222"/>
  <c r="AU87" i="222" s="1"/>
  <c r="AT86" i="222"/>
  <c r="AU86" i="222" s="1"/>
  <c r="AT85" i="222"/>
  <c r="AU85" i="222" s="1"/>
  <c r="AT83" i="222"/>
  <c r="AU83" i="222" s="1"/>
  <c r="AT72" i="222"/>
  <c r="AU72" i="222" s="1"/>
  <c r="AT51" i="222"/>
  <c r="AU51" i="222" s="1"/>
  <c r="AT43" i="222"/>
  <c r="AU43" i="222" s="1"/>
  <c r="AT19" i="222"/>
  <c r="AU19" i="222" s="1"/>
  <c r="AT97" i="222"/>
  <c r="AU97" i="222" s="1"/>
  <c r="AT84" i="222"/>
  <c r="AU84" i="222" s="1"/>
  <c r="AT82" i="222"/>
  <c r="AU82" i="222" s="1"/>
  <c r="AT81" i="222"/>
  <c r="AU81" i="222" s="1"/>
  <c r="AT80" i="222"/>
  <c r="AU80" i="222" s="1"/>
  <c r="AT78" i="222"/>
  <c r="AU78" i="222" s="1"/>
  <c r="AT73" i="222"/>
  <c r="AU73" i="222" s="1"/>
  <c r="AT66" i="222"/>
  <c r="AU66" i="222" s="1"/>
  <c r="AT61" i="222"/>
  <c r="AU61" i="222" s="1"/>
  <c r="AT56" i="222"/>
  <c r="AU56" i="222" s="1"/>
  <c r="AT49" i="222"/>
  <c r="AU49" i="222" s="1"/>
  <c r="AT39" i="222"/>
  <c r="AU39" i="222" s="1"/>
  <c r="AT33" i="222"/>
  <c r="AU33" i="222" s="1"/>
  <c r="AT29" i="222"/>
  <c r="AU29" i="222" s="1"/>
  <c r="AT25" i="222"/>
  <c r="AU25" i="222" s="1"/>
  <c r="AT79" i="222"/>
  <c r="AU79" i="222" s="1"/>
  <c r="AT75" i="222"/>
  <c r="AU75" i="222" s="1"/>
  <c r="AT74" i="222"/>
  <c r="AU74" i="222" s="1"/>
  <c r="AT67" i="222"/>
  <c r="AU67" i="222" s="1"/>
  <c r="AT57" i="222"/>
  <c r="AU57" i="222" s="1"/>
  <c r="AT52" i="222"/>
  <c r="AU52" i="222" s="1"/>
  <c r="AT42" i="222"/>
  <c r="AU42" i="222" s="1"/>
  <c r="AU24" i="222"/>
  <c r="AT20" i="222"/>
  <c r="AU20" i="222" s="1"/>
  <c r="AK98" i="223"/>
  <c r="AL98" i="223" s="1"/>
  <c r="AK99" i="223"/>
  <c r="AL99" i="223" s="1"/>
  <c r="AW98" i="223"/>
  <c r="AX98" i="223" s="1"/>
  <c r="AW99" i="223"/>
  <c r="AX99" i="223" s="1"/>
  <c r="AQ99" i="225"/>
  <c r="AR99" i="225" s="1"/>
  <c r="AQ98" i="225"/>
  <c r="AR98" i="225" s="1"/>
  <c r="AH98" i="226"/>
  <c r="AI98" i="226" s="1"/>
  <c r="AH99" i="226"/>
  <c r="AI99" i="226" s="1"/>
  <c r="AT98" i="226"/>
  <c r="AU98" i="226" s="1"/>
  <c r="AT99" i="226"/>
  <c r="AU99" i="226" s="1"/>
  <c r="AK98" i="227"/>
  <c r="AL98" i="227" s="1"/>
  <c r="AK99" i="227"/>
  <c r="AL99" i="227" s="1"/>
  <c r="AW99" i="227"/>
  <c r="AX99" i="227" s="1"/>
  <c r="AW98" i="227"/>
  <c r="AX98" i="227" s="1"/>
  <c r="AN98" i="228"/>
  <c r="AO98" i="228" s="1"/>
  <c r="AN99" i="228"/>
  <c r="AO99" i="228" s="1"/>
  <c r="AW99" i="203"/>
  <c r="AX99" i="203" s="1"/>
  <c r="AW99" i="216"/>
  <c r="AX99" i="216" s="1"/>
  <c r="AK106" i="220"/>
  <c r="AL106" i="220" s="1"/>
  <c r="AK105" i="220"/>
  <c r="AL105" i="220" s="1"/>
  <c r="AN99" i="225"/>
  <c r="AO99" i="225" s="1"/>
  <c r="AN98" i="225"/>
  <c r="AO98" i="225" s="1"/>
  <c r="AK99" i="207"/>
  <c r="AL99" i="207" s="1"/>
  <c r="AW99" i="207"/>
  <c r="AX99" i="207" s="1"/>
  <c r="AN99" i="208"/>
  <c r="AO99" i="208" s="1"/>
  <c r="AZ99" i="208"/>
  <c r="BA99" i="208" s="1"/>
  <c r="AQ98" i="209"/>
  <c r="AR98" i="209" s="1"/>
  <c r="AQ99" i="209"/>
  <c r="AR99" i="209" s="1"/>
  <c r="AH99" i="210"/>
  <c r="AI99" i="210" s="1"/>
  <c r="AH98" i="210"/>
  <c r="AI98" i="210" s="1"/>
  <c r="AT99" i="210"/>
  <c r="AT98" i="210"/>
  <c r="AU98" i="210" s="1"/>
  <c r="AU99" i="210"/>
  <c r="AK99" i="211"/>
  <c r="AL99" i="211" s="1"/>
  <c r="AW99" i="211"/>
  <c r="AX99" i="211" s="1"/>
  <c r="AN99" i="212"/>
  <c r="AO99" i="212" s="1"/>
  <c r="AZ99" i="212"/>
  <c r="BA99" i="212" s="1"/>
  <c r="AH98" i="229"/>
  <c r="AI98" i="229" s="1"/>
  <c r="AH99" i="229"/>
  <c r="AI99" i="229" s="1"/>
  <c r="AT98" i="229"/>
  <c r="AU98" i="229" s="1"/>
  <c r="AT99" i="229"/>
  <c r="AU99" i="229" s="1"/>
  <c r="AT91" i="68"/>
  <c r="AU91" i="68" s="1"/>
  <c r="AT90" i="68"/>
  <c r="AU90" i="68" s="1"/>
  <c r="AT83" i="68"/>
  <c r="AU83" i="68" s="1"/>
  <c r="AT99" i="68"/>
  <c r="AU99" i="68" s="1"/>
  <c r="AT89" i="68"/>
  <c r="AU89" i="68" s="1"/>
  <c r="AT87" i="68"/>
  <c r="AU87" i="68" s="1"/>
  <c r="AT88" i="68"/>
  <c r="AU88" i="68" s="1"/>
  <c r="AT82" i="68"/>
  <c r="AU82" i="68" s="1"/>
  <c r="AT79" i="68"/>
  <c r="AU79" i="68" s="1"/>
  <c r="AT98" i="68"/>
  <c r="AU98" i="68" s="1"/>
  <c r="AT81" i="68"/>
  <c r="AU81" i="68" s="1"/>
  <c r="AT80" i="68"/>
  <c r="AU80" i="68" s="1"/>
  <c r="AT76" i="68"/>
  <c r="AU76" i="68" s="1"/>
  <c r="AT75" i="68"/>
  <c r="AU75" i="68" s="1"/>
  <c r="AT97" i="68"/>
  <c r="AU97" i="68" s="1"/>
  <c r="AT94" i="68"/>
  <c r="AU94" i="68" s="1"/>
  <c r="AT93" i="68"/>
  <c r="AU93" i="68" s="1"/>
  <c r="AT86" i="68"/>
  <c r="AU86" i="68" s="1"/>
  <c r="AT78" i="68"/>
  <c r="AU78" i="68" s="1"/>
  <c r="AT77" i="68"/>
  <c r="AU77" i="68" s="1"/>
  <c r="AT96" i="68"/>
  <c r="AU96" i="68" s="1"/>
  <c r="AT95" i="68"/>
  <c r="AU95" i="68" s="1"/>
  <c r="AT63" i="68"/>
  <c r="AU63" i="68" s="1"/>
  <c r="AT40" i="68"/>
  <c r="AU40" i="68" s="1"/>
  <c r="AT39" i="68"/>
  <c r="AT37" i="68"/>
  <c r="AU37" i="68" s="1"/>
  <c r="AT36" i="68"/>
  <c r="AU36" i="68" s="1"/>
  <c r="AT17" i="68"/>
  <c r="AU17" i="68" s="1"/>
  <c r="AT13" i="68"/>
  <c r="AU13" i="68" s="1"/>
  <c r="AT12" i="68"/>
  <c r="AU12" i="68" s="1"/>
  <c r="AT84" i="68"/>
  <c r="AU84" i="68" s="1"/>
  <c r="AT73" i="68"/>
  <c r="AU73" i="68" s="1"/>
  <c r="AT72" i="68"/>
  <c r="AU72" i="68" s="1"/>
  <c r="AT69" i="68"/>
  <c r="AT56" i="68"/>
  <c r="AU56" i="68" s="1"/>
  <c r="AT18" i="68"/>
  <c r="AU18" i="68" s="1"/>
  <c r="AT14" i="68"/>
  <c r="AU14" i="68" s="1"/>
  <c r="AT92" i="68"/>
  <c r="AU92" i="68" s="1"/>
  <c r="AT74" i="68"/>
  <c r="AU74" i="68" s="1"/>
  <c r="AT65" i="68"/>
  <c r="AU65" i="68" s="1"/>
  <c r="AT57" i="68"/>
  <c r="AU57" i="68" s="1"/>
  <c r="AT49" i="68"/>
  <c r="AU49" i="68" s="1"/>
  <c r="AT34" i="68"/>
  <c r="AU34" i="68" s="1"/>
  <c r="AT10" i="68"/>
  <c r="AU10" i="68" s="1"/>
  <c r="AT59" i="68"/>
  <c r="AU59" i="68" s="1"/>
  <c r="AT58" i="68"/>
  <c r="AU58" i="68" s="1"/>
  <c r="AT55" i="68"/>
  <c r="AU55" i="68" s="1"/>
  <c r="AT44" i="68"/>
  <c r="AU44" i="68" s="1"/>
  <c r="AT43" i="68"/>
  <c r="AU43" i="68" s="1"/>
  <c r="AT42" i="68"/>
  <c r="AU42" i="68" s="1"/>
  <c r="AT33" i="68"/>
  <c r="AU33" i="68" s="1"/>
  <c r="AT32" i="68"/>
  <c r="AU32" i="68" s="1"/>
  <c r="AT29" i="68"/>
  <c r="AU29" i="68" s="1"/>
  <c r="AT28" i="68"/>
  <c r="AU28" i="68" s="1"/>
  <c r="AT25" i="68"/>
  <c r="AU25" i="68" s="1"/>
  <c r="AT19" i="68"/>
  <c r="AU19" i="68" s="1"/>
  <c r="AT15" i="68"/>
  <c r="AU15" i="68" s="1"/>
  <c r="AT9" i="68"/>
  <c r="AU9" i="68" s="1"/>
  <c r="AT85" i="68"/>
  <c r="AU85" i="68" s="1"/>
  <c r="AT66" i="68"/>
  <c r="AU66" i="68" s="1"/>
  <c r="AT54" i="68"/>
  <c r="AU54" i="68" s="1"/>
  <c r="AT53" i="68"/>
  <c r="AU53" i="68" s="1"/>
  <c r="AT52" i="68"/>
  <c r="AU52" i="68" s="1"/>
  <c r="AT51" i="68"/>
  <c r="AU51" i="68" s="1"/>
  <c r="AT48" i="68"/>
  <c r="AU48" i="68" s="1"/>
  <c r="AT45" i="68"/>
  <c r="AU45" i="68" s="1"/>
  <c r="AT41" i="68"/>
  <c r="AU41" i="68" s="1"/>
  <c r="AT31" i="68"/>
  <c r="AU31" i="68" s="1"/>
  <c r="AT30" i="68"/>
  <c r="AU30" i="68" s="1"/>
  <c r="AT26" i="68"/>
  <c r="AU26" i="68" s="1"/>
  <c r="AT20" i="68"/>
  <c r="AU20" i="68" s="1"/>
  <c r="AT71" i="68"/>
  <c r="AU71" i="68" s="1"/>
  <c r="AT60" i="68"/>
  <c r="AU60" i="68" s="1"/>
  <c r="AT50" i="68"/>
  <c r="AU50" i="68" s="1"/>
  <c r="AT47" i="68"/>
  <c r="AU47" i="68" s="1"/>
  <c r="AT46" i="68"/>
  <c r="AU46" i="68" s="1"/>
  <c r="AT27" i="68"/>
  <c r="AU27" i="68" s="1"/>
  <c r="AT24" i="68"/>
  <c r="AU24" i="68" s="1"/>
  <c r="AT21" i="68"/>
  <c r="AU21" i="68" s="1"/>
  <c r="AT16" i="68"/>
  <c r="AU16" i="68" s="1"/>
  <c r="AT8" i="68"/>
  <c r="AU8" i="68" s="1"/>
  <c r="AT67" i="68"/>
  <c r="AU67" i="68" s="1"/>
  <c r="AT62" i="68"/>
  <c r="AU62" i="68" s="1"/>
  <c r="AT61" i="68"/>
  <c r="AU61" i="68" s="1"/>
  <c r="AU39" i="68"/>
  <c r="AT35" i="68"/>
  <c r="AU35" i="68" s="1"/>
  <c r="AT23" i="68"/>
  <c r="AU23" i="68" s="1"/>
  <c r="AT22" i="68"/>
  <c r="AU22" i="68" s="1"/>
  <c r="AT70" i="68"/>
  <c r="AU70" i="68" s="1"/>
  <c r="AT68" i="68"/>
  <c r="AU68" i="68" s="1"/>
  <c r="AT38" i="68"/>
  <c r="AU38" i="68" s="1"/>
  <c r="AU69" i="68"/>
  <c r="AT64" i="68"/>
  <c r="AU64" i="68" s="1"/>
  <c r="AT11" i="68"/>
  <c r="AU11" i="68" s="1"/>
  <c r="AK99" i="216"/>
  <c r="AL99" i="216" s="1"/>
  <c r="AZ99" i="221"/>
  <c r="BA99" i="221" s="1"/>
  <c r="AQ99" i="226"/>
  <c r="AR99" i="226" s="1"/>
  <c r="AQ98" i="226"/>
  <c r="AR98" i="226" s="1"/>
  <c r="AT105" i="85"/>
  <c r="AU105" i="85" s="1"/>
  <c r="AT101" i="85"/>
  <c r="AU101" i="85" s="1"/>
  <c r="AT104" i="85"/>
  <c r="AU104" i="85" s="1"/>
  <c r="AT100" i="85"/>
  <c r="AU100" i="85" s="1"/>
  <c r="AT103" i="85"/>
  <c r="AU103" i="85" s="1"/>
  <c r="AT92" i="85"/>
  <c r="AU92" i="85" s="1"/>
  <c r="AT88" i="85"/>
  <c r="AU88" i="85" s="1"/>
  <c r="AT85" i="85"/>
  <c r="AU85" i="85" s="1"/>
  <c r="AT82" i="85"/>
  <c r="AU82" i="85" s="1"/>
  <c r="AT79" i="85"/>
  <c r="AU79" i="85" s="1"/>
  <c r="AT76" i="85"/>
  <c r="AU76" i="85" s="1"/>
  <c r="AT59" i="85"/>
  <c r="AU59" i="85" s="1"/>
  <c r="AT52" i="85"/>
  <c r="AU52" i="85" s="1"/>
  <c r="AT45" i="85"/>
  <c r="AU45" i="85" s="1"/>
  <c r="AT42" i="85"/>
  <c r="AU42" i="85" s="1"/>
  <c r="AT33" i="85"/>
  <c r="AU33" i="85" s="1"/>
  <c r="AT27" i="85"/>
  <c r="AU27" i="85" s="1"/>
  <c r="AT11" i="85"/>
  <c r="AU11" i="85" s="1"/>
  <c r="AT9" i="85"/>
  <c r="AU9" i="85" s="1"/>
  <c r="AT91" i="85"/>
  <c r="AU91" i="85" s="1"/>
  <c r="AT75" i="85"/>
  <c r="AU75" i="85" s="1"/>
  <c r="AT71" i="85"/>
  <c r="AU71" i="85" s="1"/>
  <c r="AT62" i="85"/>
  <c r="AU62" i="85" s="1"/>
  <c r="AT53" i="85"/>
  <c r="AU53" i="85" s="1"/>
  <c r="AT46" i="85"/>
  <c r="AU46" i="85" s="1"/>
  <c r="AT41" i="85"/>
  <c r="AU41" i="85" s="1"/>
  <c r="AT38" i="85"/>
  <c r="AU38" i="85" s="1"/>
  <c r="AT26" i="85"/>
  <c r="AU26" i="85" s="1"/>
  <c r="AT17" i="85"/>
  <c r="AU17" i="85" s="1"/>
  <c r="AT10" i="85"/>
  <c r="AU10" i="85" s="1"/>
  <c r="AT106" i="85"/>
  <c r="AU106" i="85" s="1"/>
  <c r="AT87" i="85"/>
  <c r="AU87" i="85" s="1"/>
  <c r="AT81" i="85"/>
  <c r="AU81" i="85" s="1"/>
  <c r="AT78" i="85"/>
  <c r="AU78" i="85" s="1"/>
  <c r="AT67" i="85"/>
  <c r="AU67" i="85" s="1"/>
  <c r="AT58" i="85"/>
  <c r="AU58" i="85" s="1"/>
  <c r="AT40" i="85"/>
  <c r="AU40" i="85" s="1"/>
  <c r="AT39" i="85"/>
  <c r="AU39" i="85" s="1"/>
  <c r="AT32" i="85"/>
  <c r="AU32" i="85" s="1"/>
  <c r="AT16" i="85"/>
  <c r="AU16" i="85" s="1"/>
  <c r="AT12" i="85"/>
  <c r="AU12" i="85" s="1"/>
  <c r="AT8" i="85"/>
  <c r="AU8" i="85" s="1"/>
  <c r="AT90" i="85"/>
  <c r="AU90" i="85" s="1"/>
  <c r="AT84" i="85"/>
  <c r="AU84" i="85" s="1"/>
  <c r="AT74" i="85"/>
  <c r="AU74" i="85" s="1"/>
  <c r="AT70" i="85"/>
  <c r="AU70" i="85" s="1"/>
  <c r="AT61" i="85"/>
  <c r="AU61" i="85" s="1"/>
  <c r="AT54" i="85"/>
  <c r="AU54" i="85" s="1"/>
  <c r="AT47" i="85"/>
  <c r="AU47" i="85" s="1"/>
  <c r="AT37" i="85"/>
  <c r="AU37" i="85" s="1"/>
  <c r="AT35" i="85"/>
  <c r="AU35" i="85" s="1"/>
  <c r="AT15" i="85"/>
  <c r="AU15" i="85" s="1"/>
  <c r="AT14" i="85"/>
  <c r="AU14" i="85" s="1"/>
  <c r="AT13" i="85"/>
  <c r="AU13" i="85" s="1"/>
  <c r="AT68" i="85"/>
  <c r="AU68" i="85" s="1"/>
  <c r="AT66" i="85"/>
  <c r="AU66" i="85" s="1"/>
  <c r="AT64" i="85"/>
  <c r="AU64" i="85" s="1"/>
  <c r="AT49" i="85"/>
  <c r="AU49" i="85" s="1"/>
  <c r="AT48" i="85"/>
  <c r="AU48" i="85" s="1"/>
  <c r="AT36" i="85"/>
  <c r="AU36" i="85" s="1"/>
  <c r="AT31" i="85"/>
  <c r="AU31" i="85" s="1"/>
  <c r="AT25" i="85"/>
  <c r="AU25" i="85" s="1"/>
  <c r="AT23" i="85"/>
  <c r="AU23" i="85" s="1"/>
  <c r="AT22" i="85"/>
  <c r="AU22" i="85" s="1"/>
  <c r="AT21" i="85"/>
  <c r="AU21" i="85" s="1"/>
  <c r="AT20" i="85"/>
  <c r="AU20" i="85" s="1"/>
  <c r="AT19" i="85"/>
  <c r="AU19" i="85" s="1"/>
  <c r="AT89" i="85"/>
  <c r="AU89" i="85" s="1"/>
  <c r="AT86" i="85"/>
  <c r="AU86" i="85" s="1"/>
  <c r="AT80" i="85"/>
  <c r="AU80" i="85" s="1"/>
  <c r="AT77" i="85"/>
  <c r="AU77" i="85" s="1"/>
  <c r="AT73" i="85"/>
  <c r="AU73" i="85" s="1"/>
  <c r="AT57" i="85"/>
  <c r="AU57" i="85" s="1"/>
  <c r="AT55" i="85"/>
  <c r="AU55" i="85" s="1"/>
  <c r="AT50" i="85"/>
  <c r="AU50" i="85" s="1"/>
  <c r="AT34" i="85"/>
  <c r="AU34" i="85" s="1"/>
  <c r="AT30" i="85"/>
  <c r="AU30" i="85" s="1"/>
  <c r="AT24" i="85"/>
  <c r="AU24" i="85" s="1"/>
  <c r="AT83" i="85"/>
  <c r="AU83" i="85" s="1"/>
  <c r="AT65" i="85"/>
  <c r="AU65" i="85" s="1"/>
  <c r="AT63" i="85"/>
  <c r="AU63" i="85" s="1"/>
  <c r="AT60" i="85"/>
  <c r="AU60" i="85" s="1"/>
  <c r="AT56" i="85"/>
  <c r="AU56" i="85" s="1"/>
  <c r="AT51" i="85"/>
  <c r="AU51" i="85" s="1"/>
  <c r="AT28" i="85"/>
  <c r="AU28" i="85" s="1"/>
  <c r="AT18" i="85"/>
  <c r="AU18" i="85" s="1"/>
  <c r="AT72" i="85"/>
  <c r="AU72" i="85" s="1"/>
  <c r="AT43" i="85"/>
  <c r="AU43" i="85" s="1"/>
  <c r="AT29" i="85"/>
  <c r="AU29" i="85" s="1"/>
  <c r="AT44" i="85"/>
  <c r="AU44" i="85" s="1"/>
  <c r="AT102" i="85"/>
  <c r="AU102" i="85" s="1"/>
  <c r="AT69" i="85"/>
  <c r="AU69" i="85" s="1"/>
  <c r="AK133" i="66"/>
  <c r="AL133" i="66" s="1"/>
  <c r="AW133" i="66"/>
  <c r="AX133" i="66" s="1"/>
  <c r="AN99" i="68"/>
  <c r="AO99" i="68" s="1"/>
  <c r="AZ99" i="68"/>
  <c r="BA99" i="68" s="1"/>
  <c r="AQ99" i="203"/>
  <c r="AR99" i="203" s="1"/>
  <c r="AT95" i="213"/>
  <c r="AU95" i="213" s="1"/>
  <c r="AT85" i="213"/>
  <c r="AT76" i="213"/>
  <c r="AU76" i="213" s="1"/>
  <c r="AT67" i="213"/>
  <c r="AU67" i="213" s="1"/>
  <c r="AT56" i="213"/>
  <c r="AU56" i="213" s="1"/>
  <c r="AT99" i="213"/>
  <c r="AU99" i="213" s="1"/>
  <c r="AT94" i="213"/>
  <c r="AU94" i="213" s="1"/>
  <c r="AT89" i="213"/>
  <c r="AU89" i="213" s="1"/>
  <c r="AT80" i="213"/>
  <c r="AU80" i="213" s="1"/>
  <c r="AT71" i="213"/>
  <c r="AU71" i="213" s="1"/>
  <c r="AT62" i="213"/>
  <c r="AU62" i="213" s="1"/>
  <c r="AT98" i="213"/>
  <c r="AU98" i="213" s="1"/>
  <c r="AT84" i="213"/>
  <c r="AU84" i="213" s="1"/>
  <c r="AT75" i="213"/>
  <c r="AU75" i="213" s="1"/>
  <c r="AT70" i="213"/>
  <c r="AU70" i="213" s="1"/>
  <c r="AT66" i="213"/>
  <c r="AU66" i="213" s="1"/>
  <c r="AT64" i="213"/>
  <c r="AU64" i="213" s="1"/>
  <c r="AT59" i="213"/>
  <c r="AU59" i="213" s="1"/>
  <c r="AT55" i="213"/>
  <c r="AU55" i="213" s="1"/>
  <c r="AT93" i="213"/>
  <c r="AU93" i="213" s="1"/>
  <c r="AT88" i="213"/>
  <c r="AU88" i="213" s="1"/>
  <c r="AT74" i="213"/>
  <c r="AU74" i="213" s="1"/>
  <c r="AT97" i="213"/>
  <c r="AU97" i="213" s="1"/>
  <c r="AT92" i="213"/>
  <c r="AU92" i="213" s="1"/>
  <c r="AT83" i="213"/>
  <c r="AU83" i="213" s="1"/>
  <c r="AT79" i="213"/>
  <c r="AU79" i="213" s="1"/>
  <c r="AT69" i="213"/>
  <c r="AU69" i="213" s="1"/>
  <c r="AT58" i="213"/>
  <c r="AU58" i="213" s="1"/>
  <c r="AT87" i="213"/>
  <c r="AU87" i="213" s="1"/>
  <c r="AT82" i="213"/>
  <c r="AU82" i="213" s="1"/>
  <c r="AT78" i="213"/>
  <c r="AU78" i="213" s="1"/>
  <c r="AT73" i="213"/>
  <c r="AU73" i="213" s="1"/>
  <c r="AT61" i="213"/>
  <c r="AU61" i="213" s="1"/>
  <c r="AT96" i="213"/>
  <c r="AU96" i="213" s="1"/>
  <c r="AT91" i="213"/>
  <c r="AU91" i="213" s="1"/>
  <c r="AT86" i="213"/>
  <c r="AU86" i="213" s="1"/>
  <c r="AT68" i="213"/>
  <c r="AU68" i="213" s="1"/>
  <c r="AT63" i="213"/>
  <c r="AU63" i="213" s="1"/>
  <c r="AT57" i="213"/>
  <c r="AU57" i="213" s="1"/>
  <c r="AT90" i="213"/>
  <c r="AU90" i="213" s="1"/>
  <c r="AU85" i="213"/>
  <c r="AT81" i="213"/>
  <c r="AU81" i="213" s="1"/>
  <c r="AT77" i="213"/>
  <c r="AU77" i="213" s="1"/>
  <c r="AT72" i="213"/>
  <c r="AU72" i="213" s="1"/>
  <c r="AT65" i="213"/>
  <c r="AU65" i="213" s="1"/>
  <c r="AT60" i="213"/>
  <c r="AU60" i="213" s="1"/>
  <c r="AT54" i="213"/>
  <c r="AU54" i="213" s="1"/>
  <c r="AT52" i="213"/>
  <c r="AU52" i="213" s="1"/>
  <c r="AT49" i="213"/>
  <c r="AU49" i="213" s="1"/>
  <c r="AT27" i="213"/>
  <c r="AU27" i="213" s="1"/>
  <c r="AT24" i="213"/>
  <c r="AU24" i="213" s="1"/>
  <c r="AT16" i="213"/>
  <c r="AU16" i="213" s="1"/>
  <c r="AT13" i="213"/>
  <c r="AU13" i="213" s="1"/>
  <c r="AT9" i="213"/>
  <c r="AU9" i="213" s="1"/>
  <c r="AT33" i="213"/>
  <c r="AU33" i="213" s="1"/>
  <c r="AT22" i="213"/>
  <c r="AU22" i="213" s="1"/>
  <c r="AT14" i="213"/>
  <c r="AU14" i="213" s="1"/>
  <c r="AT10" i="213"/>
  <c r="AU10" i="213" s="1"/>
  <c r="AT48" i="213"/>
  <c r="AU48" i="213" s="1"/>
  <c r="AT46" i="213"/>
  <c r="AU46" i="213" s="1"/>
  <c r="AT43" i="213"/>
  <c r="AU43" i="213" s="1"/>
  <c r="AT39" i="213"/>
  <c r="AU39" i="213" s="1"/>
  <c r="AT38" i="213"/>
  <c r="AU38" i="213" s="1"/>
  <c r="AT34" i="213"/>
  <c r="AU34" i="213" s="1"/>
  <c r="AT30" i="213"/>
  <c r="AU30" i="213" s="1"/>
  <c r="AT25" i="213"/>
  <c r="AU25" i="213" s="1"/>
  <c r="AT17" i="213"/>
  <c r="AU17" i="213" s="1"/>
  <c r="AT50" i="213"/>
  <c r="AU50" i="213" s="1"/>
  <c r="AT36" i="213"/>
  <c r="AU36" i="213" s="1"/>
  <c r="AT26" i="213"/>
  <c r="AU26" i="213" s="1"/>
  <c r="AT23" i="213"/>
  <c r="AU23" i="213" s="1"/>
  <c r="AT15" i="213"/>
  <c r="AU15" i="213" s="1"/>
  <c r="AT47" i="213"/>
  <c r="AU47" i="213" s="1"/>
  <c r="AT37" i="213"/>
  <c r="AU37" i="213" s="1"/>
  <c r="AT18" i="213"/>
  <c r="AU18" i="213" s="1"/>
  <c r="AT12" i="213"/>
  <c r="AU12" i="213" s="1"/>
  <c r="AT8" i="213"/>
  <c r="AU8" i="213" s="1"/>
  <c r="AT45" i="213"/>
  <c r="AU45" i="213" s="1"/>
  <c r="AT42" i="213"/>
  <c r="AU42" i="213" s="1"/>
  <c r="AT31" i="213"/>
  <c r="AU31" i="213" s="1"/>
  <c r="AT29" i="213"/>
  <c r="AU29" i="213" s="1"/>
  <c r="AT21" i="213"/>
  <c r="AU21" i="213" s="1"/>
  <c r="AT40" i="213"/>
  <c r="AU40" i="213" s="1"/>
  <c r="AT41" i="213"/>
  <c r="AU41" i="213" s="1"/>
  <c r="AT35" i="213"/>
  <c r="AU35" i="213" s="1"/>
  <c r="AT11" i="213"/>
  <c r="AU11" i="213" s="1"/>
  <c r="AT32" i="213"/>
  <c r="AU32" i="213" s="1"/>
  <c r="AT53" i="213"/>
  <c r="AU53" i="213" s="1"/>
  <c r="AT19" i="213"/>
  <c r="AU19" i="213" s="1"/>
  <c r="AT51" i="213"/>
  <c r="AU51" i="213" s="1"/>
  <c r="AT44" i="213"/>
  <c r="AU44" i="213" s="1"/>
  <c r="AT28" i="213"/>
  <c r="AU28" i="213" s="1"/>
  <c r="AT20" i="213"/>
  <c r="AU20" i="213" s="1"/>
  <c r="AK99" i="214"/>
  <c r="AL99" i="214" s="1"/>
  <c r="AW99" i="214"/>
  <c r="AX99" i="214" s="1"/>
  <c r="AN99" i="215"/>
  <c r="AO99" i="215" s="1"/>
  <c r="AZ99" i="215"/>
  <c r="BA99" i="215" s="1"/>
  <c r="AQ99" i="216"/>
  <c r="AR99" i="216" s="1"/>
  <c r="AH99" i="217"/>
  <c r="AI99" i="217" s="1"/>
  <c r="AT87" i="217"/>
  <c r="AU87" i="217" s="1"/>
  <c r="AT84" i="217"/>
  <c r="AU84" i="217" s="1"/>
  <c r="AT70" i="217"/>
  <c r="AT64" i="217"/>
  <c r="AT43" i="217"/>
  <c r="AU43" i="217" s="1"/>
  <c r="AT21" i="217"/>
  <c r="AU21" i="217" s="1"/>
  <c r="AT11" i="217"/>
  <c r="AU11" i="217" s="1"/>
  <c r="AT9" i="217"/>
  <c r="AU9" i="217" s="1"/>
  <c r="AT93" i="217"/>
  <c r="AU93" i="217" s="1"/>
  <c r="AT90" i="217"/>
  <c r="AU90" i="217" s="1"/>
  <c r="AT80" i="217"/>
  <c r="AU80" i="217" s="1"/>
  <c r="AT73" i="217"/>
  <c r="AU73" i="217" s="1"/>
  <c r="AT60" i="217"/>
  <c r="AU60" i="217" s="1"/>
  <c r="AT42" i="217"/>
  <c r="AU42" i="217" s="1"/>
  <c r="AT40" i="217"/>
  <c r="AU40" i="217" s="1"/>
  <c r="AT37" i="217"/>
  <c r="AU37" i="217" s="1"/>
  <c r="AT13" i="217"/>
  <c r="AU13" i="217" s="1"/>
  <c r="AT96" i="217"/>
  <c r="AU96" i="217" s="1"/>
  <c r="AT83" i="217"/>
  <c r="AU83" i="217" s="1"/>
  <c r="AT67" i="217"/>
  <c r="AU67" i="217" s="1"/>
  <c r="AT63" i="217"/>
  <c r="AU63" i="217" s="1"/>
  <c r="AT55" i="217"/>
  <c r="AU55" i="217" s="1"/>
  <c r="AT47" i="217"/>
  <c r="AU47" i="217" s="1"/>
  <c r="AT32" i="217"/>
  <c r="AU32" i="217" s="1"/>
  <c r="AT28" i="217"/>
  <c r="AU28" i="217" s="1"/>
  <c r="AT22" i="217"/>
  <c r="AU22" i="217" s="1"/>
  <c r="AT19" i="217"/>
  <c r="AU19" i="217" s="1"/>
  <c r="AT17" i="217"/>
  <c r="AU17" i="217" s="1"/>
  <c r="AT15" i="217"/>
  <c r="AU15" i="217" s="1"/>
  <c r="AT99" i="217"/>
  <c r="AU99" i="217" s="1"/>
  <c r="AT89" i="217"/>
  <c r="AU89" i="217" s="1"/>
  <c r="AT86" i="217"/>
  <c r="AU86" i="217" s="1"/>
  <c r="AT79" i="217"/>
  <c r="AU79" i="217" s="1"/>
  <c r="AT76" i="217"/>
  <c r="AU76" i="217" s="1"/>
  <c r="AT72" i="217"/>
  <c r="AU72" i="217" s="1"/>
  <c r="AT69" i="217"/>
  <c r="AU69" i="217" s="1"/>
  <c r="AT59" i="217"/>
  <c r="AU59" i="217" s="1"/>
  <c r="AT56" i="217"/>
  <c r="AU56" i="217" s="1"/>
  <c r="AT53" i="217"/>
  <c r="AU53" i="217" s="1"/>
  <c r="AT51" i="217"/>
  <c r="AU51" i="217" s="1"/>
  <c r="AT49" i="217"/>
  <c r="AU49" i="217" s="1"/>
  <c r="AT39" i="217"/>
  <c r="AU39" i="217" s="1"/>
  <c r="AT27" i="217"/>
  <c r="AU27" i="217" s="1"/>
  <c r="AT26" i="217"/>
  <c r="AU26" i="217" s="1"/>
  <c r="AT95" i="217"/>
  <c r="AU95" i="217" s="1"/>
  <c r="AT92" i="217"/>
  <c r="AU92" i="217" s="1"/>
  <c r="AT66" i="217"/>
  <c r="AU66" i="217" s="1"/>
  <c r="AT62" i="217"/>
  <c r="AU62" i="217" s="1"/>
  <c r="AT58" i="217"/>
  <c r="AU58" i="217" s="1"/>
  <c r="AT48" i="217"/>
  <c r="AU48" i="217" s="1"/>
  <c r="AT38" i="217"/>
  <c r="AU38" i="217" s="1"/>
  <c r="AT35" i="217"/>
  <c r="AU35" i="217" s="1"/>
  <c r="AT33" i="217"/>
  <c r="AU33" i="217" s="1"/>
  <c r="AT31" i="217"/>
  <c r="AU31" i="217" s="1"/>
  <c r="AT20" i="217"/>
  <c r="AU20" i="217" s="1"/>
  <c r="AT12" i="217"/>
  <c r="AU12" i="217" s="1"/>
  <c r="AT10" i="217"/>
  <c r="AU10" i="217" s="1"/>
  <c r="AT8" i="217"/>
  <c r="AU8" i="217" s="1"/>
  <c r="AT98" i="217"/>
  <c r="AU98" i="217" s="1"/>
  <c r="AT85" i="217"/>
  <c r="AU85" i="217" s="1"/>
  <c r="AT82" i="217"/>
  <c r="AU82" i="217" s="1"/>
  <c r="AT78" i="217"/>
  <c r="AU78" i="217" s="1"/>
  <c r="AT75" i="217"/>
  <c r="AU75" i="217" s="1"/>
  <c r="AT54" i="217"/>
  <c r="AU54" i="217" s="1"/>
  <c r="AT52" i="217"/>
  <c r="AU52" i="217" s="1"/>
  <c r="AT50" i="217"/>
  <c r="AU50" i="217" s="1"/>
  <c r="AT41" i="217"/>
  <c r="AU41" i="217" s="1"/>
  <c r="AT30" i="217"/>
  <c r="AU30" i="217" s="1"/>
  <c r="AT23" i="217"/>
  <c r="AU23" i="217" s="1"/>
  <c r="AT91" i="217"/>
  <c r="AU91" i="217" s="1"/>
  <c r="AT88" i="217"/>
  <c r="AU88" i="217" s="1"/>
  <c r="AT71" i="217"/>
  <c r="AU71" i="217" s="1"/>
  <c r="AT68" i="217"/>
  <c r="AU68" i="217" s="1"/>
  <c r="AT65" i="217"/>
  <c r="AU65" i="217" s="1"/>
  <c r="AT44" i="217"/>
  <c r="AU44" i="217" s="1"/>
  <c r="AT34" i="217"/>
  <c r="AU34" i="217" s="1"/>
  <c r="AT18" i="217"/>
  <c r="AU18" i="217" s="1"/>
  <c r="AT16" i="217"/>
  <c r="AU16" i="217" s="1"/>
  <c r="AT14" i="217"/>
  <c r="AU14" i="217" s="1"/>
  <c r="AT97" i="217"/>
  <c r="AU97" i="217" s="1"/>
  <c r="AT94" i="217"/>
  <c r="AU94" i="217" s="1"/>
  <c r="AT81" i="217"/>
  <c r="AU81" i="217" s="1"/>
  <c r="AT77" i="217"/>
  <c r="AU77" i="217" s="1"/>
  <c r="AT74" i="217"/>
  <c r="AU74" i="217" s="1"/>
  <c r="AU70" i="217"/>
  <c r="AU64" i="217"/>
  <c r="AT61" i="217"/>
  <c r="AU61" i="217" s="1"/>
  <c r="AT57" i="217"/>
  <c r="AU57" i="217" s="1"/>
  <c r="AT46" i="217"/>
  <c r="AU46" i="217" s="1"/>
  <c r="AT45" i="217"/>
  <c r="AU45" i="217" s="1"/>
  <c r="AT36" i="217"/>
  <c r="AU36" i="217" s="1"/>
  <c r="AT29" i="217"/>
  <c r="AU29" i="217" s="1"/>
  <c r="AT25" i="217"/>
  <c r="AU25" i="217" s="1"/>
  <c r="AT24" i="217"/>
  <c r="AU24" i="217" s="1"/>
  <c r="AK116" i="218"/>
  <c r="AL116" i="218" s="1"/>
  <c r="AW116" i="218"/>
  <c r="AX116" i="218" s="1"/>
  <c r="AN99" i="219"/>
  <c r="AO99" i="219" s="1"/>
  <c r="AZ99" i="219"/>
  <c r="BA99" i="219" s="1"/>
  <c r="AQ105" i="220"/>
  <c r="AR105" i="220" s="1"/>
  <c r="AQ106" i="220"/>
  <c r="AR106" i="220" s="1"/>
  <c r="AH99" i="221"/>
  <c r="AI99" i="221" s="1"/>
  <c r="AT99" i="221"/>
  <c r="AU99" i="221" s="1"/>
  <c r="AT81" i="221"/>
  <c r="AT80" i="221"/>
  <c r="AU80" i="221" s="1"/>
  <c r="AT79" i="221"/>
  <c r="AU79" i="221" s="1"/>
  <c r="AT69" i="221"/>
  <c r="AU69" i="221" s="1"/>
  <c r="AT64" i="221"/>
  <c r="AU64" i="221" s="1"/>
  <c r="AT56" i="221"/>
  <c r="AU56" i="221" s="1"/>
  <c r="AT41" i="221"/>
  <c r="AU41" i="221" s="1"/>
  <c r="AT40" i="221"/>
  <c r="AU40" i="221" s="1"/>
  <c r="AT37" i="221"/>
  <c r="AU37" i="221" s="1"/>
  <c r="AT26" i="221"/>
  <c r="AU26" i="221" s="1"/>
  <c r="AT18" i="221"/>
  <c r="AU18" i="221" s="1"/>
  <c r="AT98" i="221"/>
  <c r="AU98" i="221" s="1"/>
  <c r="AT97" i="221"/>
  <c r="AU97" i="221" s="1"/>
  <c r="AT90" i="221"/>
  <c r="AU90" i="221" s="1"/>
  <c r="AT87" i="221"/>
  <c r="AU87" i="221" s="1"/>
  <c r="AT86" i="221"/>
  <c r="AU86" i="221" s="1"/>
  <c r="AT76" i="221"/>
  <c r="AU76" i="221" s="1"/>
  <c r="AT57" i="221"/>
  <c r="AU57" i="221" s="1"/>
  <c r="AT32" i="221"/>
  <c r="AU32" i="221" s="1"/>
  <c r="AT29" i="221"/>
  <c r="AU29" i="221" s="1"/>
  <c r="AT21" i="221"/>
  <c r="AU21" i="221" s="1"/>
  <c r="AT12" i="221"/>
  <c r="AU12" i="221" s="1"/>
  <c r="AT10" i="221"/>
  <c r="AU10" i="221" s="1"/>
  <c r="AT9" i="221"/>
  <c r="AU9" i="221" s="1"/>
  <c r="AT89" i="221"/>
  <c r="AU89" i="221" s="1"/>
  <c r="AT88" i="221"/>
  <c r="AU88" i="221" s="1"/>
  <c r="AT73" i="221"/>
  <c r="AU73" i="221" s="1"/>
  <c r="AT67" i="221"/>
  <c r="AU67" i="221" s="1"/>
  <c r="AT48" i="221"/>
  <c r="AU48" i="221" s="1"/>
  <c r="AT38" i="221"/>
  <c r="AU38" i="221" s="1"/>
  <c r="AT24" i="221"/>
  <c r="AU24" i="221" s="1"/>
  <c r="AT16" i="221"/>
  <c r="AU16" i="221" s="1"/>
  <c r="AT96" i="221"/>
  <c r="AU96" i="221" s="1"/>
  <c r="AT95" i="221"/>
  <c r="AU95" i="221" s="1"/>
  <c r="AT85" i="221"/>
  <c r="AU85" i="221" s="1"/>
  <c r="AT74" i="221"/>
  <c r="AU74" i="221" s="1"/>
  <c r="AT70" i="221"/>
  <c r="AU70" i="221" s="1"/>
  <c r="AT60" i="221"/>
  <c r="AU60" i="221" s="1"/>
  <c r="AT54" i="221"/>
  <c r="AU54" i="221" s="1"/>
  <c r="AT27" i="221"/>
  <c r="AU27" i="221" s="1"/>
  <c r="AT19" i="221"/>
  <c r="AU19" i="221" s="1"/>
  <c r="AT14" i="221"/>
  <c r="AU14" i="221" s="1"/>
  <c r="AT13" i="221"/>
  <c r="AU13" i="221" s="1"/>
  <c r="AT84" i="221"/>
  <c r="AU84" i="221" s="1"/>
  <c r="AT71" i="221"/>
  <c r="AU71" i="221" s="1"/>
  <c r="AT68" i="221"/>
  <c r="AU68" i="221" s="1"/>
  <c r="AT61" i="221"/>
  <c r="AU61" i="221" s="1"/>
  <c r="AT51" i="221"/>
  <c r="AU51" i="221" s="1"/>
  <c r="AT50" i="221"/>
  <c r="AU50" i="221" s="1"/>
  <c r="AT42" i="221"/>
  <c r="AU42" i="221" s="1"/>
  <c r="AT35" i="221"/>
  <c r="AU35" i="221" s="1"/>
  <c r="AT34" i="221"/>
  <c r="AU34" i="221" s="1"/>
  <c r="AT33" i="221"/>
  <c r="AU33" i="221" s="1"/>
  <c r="AT30" i="221"/>
  <c r="AU30" i="221" s="1"/>
  <c r="AT22" i="221"/>
  <c r="AU22" i="221" s="1"/>
  <c r="AT94" i="221"/>
  <c r="AU94" i="221" s="1"/>
  <c r="AT93" i="221"/>
  <c r="AU93" i="221" s="1"/>
  <c r="AT77" i="221"/>
  <c r="AU77" i="221" s="1"/>
  <c r="AT72" i="221"/>
  <c r="AU72" i="221" s="1"/>
  <c r="AT65" i="221"/>
  <c r="AU65" i="221" s="1"/>
  <c r="AT55" i="221"/>
  <c r="AU55" i="221" s="1"/>
  <c r="AT52" i="221"/>
  <c r="AU52" i="221" s="1"/>
  <c r="AT44" i="221"/>
  <c r="AU44" i="221" s="1"/>
  <c r="AT43" i="221"/>
  <c r="AU43" i="221" s="1"/>
  <c r="AT25" i="221"/>
  <c r="AU25" i="221" s="1"/>
  <c r="AT17" i="221"/>
  <c r="AU17" i="221" s="1"/>
  <c r="AT11" i="221"/>
  <c r="AU11" i="221" s="1"/>
  <c r="AT83" i="221"/>
  <c r="AU83" i="221" s="1"/>
  <c r="AT82" i="221"/>
  <c r="AU82" i="221" s="1"/>
  <c r="AT66" i="221"/>
  <c r="AU66" i="221" s="1"/>
  <c r="AT59" i="221"/>
  <c r="AU59" i="221" s="1"/>
  <c r="AT58" i="221"/>
  <c r="AU58" i="221" s="1"/>
  <c r="AT47" i="221"/>
  <c r="AU47" i="221" s="1"/>
  <c r="AT45" i="221"/>
  <c r="AU45" i="221" s="1"/>
  <c r="AT39" i="221"/>
  <c r="AU39" i="221" s="1"/>
  <c r="AT28" i="221"/>
  <c r="AU28" i="221" s="1"/>
  <c r="AT20" i="221"/>
  <c r="AU20" i="221" s="1"/>
  <c r="AT92" i="221"/>
  <c r="AU92" i="221" s="1"/>
  <c r="AT91" i="221"/>
  <c r="AU91" i="221" s="1"/>
  <c r="AU81" i="221"/>
  <c r="AT78" i="221"/>
  <c r="AU78" i="221" s="1"/>
  <c r="AT75" i="221"/>
  <c r="AU75" i="221" s="1"/>
  <c r="AT63" i="221"/>
  <c r="AU63" i="221" s="1"/>
  <c r="AT62" i="221"/>
  <c r="AU62" i="221" s="1"/>
  <c r="AT53" i="221"/>
  <c r="AU53" i="221" s="1"/>
  <c r="AT49" i="221"/>
  <c r="AU49" i="221" s="1"/>
  <c r="AT46" i="221"/>
  <c r="AU46" i="221" s="1"/>
  <c r="AT36" i="221"/>
  <c r="AU36" i="221" s="1"/>
  <c r="AT31" i="221"/>
  <c r="AU31" i="221" s="1"/>
  <c r="AT23" i="221"/>
  <c r="AU23" i="221" s="1"/>
  <c r="AT15" i="221"/>
  <c r="AU15" i="221" s="1"/>
  <c r="AT8" i="221"/>
  <c r="AU8" i="221" s="1"/>
  <c r="AK99" i="222"/>
  <c r="AL99" i="222" s="1"/>
  <c r="AW99" i="222"/>
  <c r="AX99" i="222" s="1"/>
  <c r="AN98" i="223"/>
  <c r="AO98" i="223" s="1"/>
  <c r="AN99" i="223"/>
  <c r="AO99" i="223" s="1"/>
  <c r="AZ98" i="223"/>
  <c r="BA98" i="223" s="1"/>
  <c r="AZ99" i="223"/>
  <c r="BA99" i="223" s="1"/>
  <c r="AH99" i="225"/>
  <c r="AI99" i="225" s="1"/>
  <c r="AH98" i="225"/>
  <c r="AI98" i="225" s="1"/>
  <c r="AT98" i="225"/>
  <c r="AU98" i="225" s="1"/>
  <c r="AT99" i="225"/>
  <c r="AU99" i="225" s="1"/>
  <c r="AK99" i="226"/>
  <c r="AL99" i="226" s="1"/>
  <c r="AK98" i="226"/>
  <c r="AL98" i="226" s="1"/>
  <c r="AW99" i="226"/>
  <c r="AX99" i="226" s="1"/>
  <c r="AW98" i="226"/>
  <c r="AX98" i="226" s="1"/>
  <c r="AN98" i="227"/>
  <c r="AO98" i="227" s="1"/>
  <c r="AN99" i="227"/>
  <c r="AO99" i="227" s="1"/>
  <c r="AZ99" i="227"/>
  <c r="BA99" i="227" s="1"/>
  <c r="AZ98" i="227"/>
  <c r="BA98" i="227" s="1"/>
  <c r="AQ98" i="228"/>
  <c r="AR98" i="228" s="1"/>
  <c r="AQ99" i="228"/>
  <c r="AR99" i="228" s="1"/>
  <c r="AQ133" i="66"/>
  <c r="AR133" i="66" s="1"/>
  <c r="AQ99" i="214"/>
  <c r="AR99" i="214" s="1"/>
  <c r="AH99" i="219"/>
  <c r="AI99" i="219" s="1"/>
  <c r="AH98" i="223"/>
  <c r="AI98" i="223" s="1"/>
  <c r="AH99" i="223"/>
  <c r="AI99" i="223" s="1"/>
  <c r="AK98" i="228"/>
  <c r="AL98" i="228" s="1"/>
  <c r="AK99" i="228"/>
  <c r="AL99" i="228" s="1"/>
  <c r="AH106" i="85"/>
  <c r="AI106" i="85" s="1"/>
  <c r="AN99" i="207"/>
  <c r="AO99" i="207" s="1"/>
  <c r="AZ99" i="207"/>
  <c r="BA99" i="207" s="1"/>
  <c r="AQ99" i="208"/>
  <c r="AR99" i="208" s="1"/>
  <c r="AH99" i="209"/>
  <c r="AI99" i="209" s="1"/>
  <c r="AH98" i="209"/>
  <c r="AI98" i="209" s="1"/>
  <c r="AT99" i="209"/>
  <c r="AU99" i="209" s="1"/>
  <c r="AT98" i="209"/>
  <c r="AU98" i="209" s="1"/>
  <c r="AK98" i="210"/>
  <c r="AL98" i="210" s="1"/>
  <c r="AK99" i="210"/>
  <c r="AL99" i="210" s="1"/>
  <c r="AW99" i="210"/>
  <c r="AX99" i="210" s="1"/>
  <c r="AW98" i="210"/>
  <c r="AX98" i="210" s="1"/>
  <c r="AN99" i="211"/>
  <c r="AO99" i="211" s="1"/>
  <c r="AZ99" i="211"/>
  <c r="BA99" i="211" s="1"/>
  <c r="AQ99" i="212"/>
  <c r="AR99" i="212" s="1"/>
  <c r="AH99" i="213"/>
  <c r="AI99" i="213" s="1"/>
  <c r="AU99" i="228"/>
  <c r="AU98" i="228"/>
  <c r="AK99" i="229"/>
  <c r="AL99" i="229" s="1"/>
  <c r="AK98" i="229"/>
  <c r="AL98" i="229" s="1"/>
  <c r="AW99" i="229"/>
  <c r="AX99" i="229" s="1"/>
  <c r="AW98" i="229"/>
  <c r="AX98" i="229" s="1"/>
  <c r="AH99" i="68"/>
  <c r="AI99" i="68" s="1"/>
  <c r="AN99" i="217"/>
  <c r="AO99" i="217" s="1"/>
  <c r="AW105" i="220"/>
  <c r="AX105" i="220" s="1"/>
  <c r="AW106" i="220"/>
  <c r="AX106" i="220" s="1"/>
  <c r="AZ99" i="225"/>
  <c r="BA99" i="225" s="1"/>
  <c r="AZ98" i="225"/>
  <c r="BA98" i="225" s="1"/>
  <c r="AW106" i="85"/>
  <c r="AX106" i="85" s="1"/>
  <c r="AN133" i="66"/>
  <c r="AO133" i="66" s="1"/>
  <c r="AZ133" i="66"/>
  <c r="BA133" i="66" s="1"/>
  <c r="AQ99" i="68"/>
  <c r="AR99" i="68" s="1"/>
  <c r="AH99" i="203"/>
  <c r="AI99" i="203"/>
  <c r="AT83" i="203"/>
  <c r="AT78" i="203"/>
  <c r="AU78" i="203" s="1"/>
  <c r="AT75" i="203"/>
  <c r="AU75" i="203" s="1"/>
  <c r="AT71" i="203"/>
  <c r="AU71" i="203" s="1"/>
  <c r="AT67" i="203"/>
  <c r="AU67" i="203" s="1"/>
  <c r="AT99" i="203"/>
  <c r="AU99" i="203" s="1"/>
  <c r="AT66" i="203"/>
  <c r="AU66" i="203" s="1"/>
  <c r="AT98" i="203"/>
  <c r="AU98" i="203" s="1"/>
  <c r="AT97" i="203"/>
  <c r="AU97" i="203" s="1"/>
  <c r="AT70" i="203"/>
  <c r="AU70" i="203" s="1"/>
  <c r="AT96" i="203"/>
  <c r="AU96" i="203" s="1"/>
  <c r="AT95" i="203"/>
  <c r="AU95" i="203" s="1"/>
  <c r="AT94" i="203"/>
  <c r="AU94" i="203" s="1"/>
  <c r="AT93" i="203"/>
  <c r="AU93" i="203" s="1"/>
  <c r="AT92" i="203"/>
  <c r="AU92" i="203" s="1"/>
  <c r="AT91" i="203"/>
  <c r="AU91" i="203" s="1"/>
  <c r="AT90" i="203"/>
  <c r="AU90" i="203" s="1"/>
  <c r="AT89" i="203"/>
  <c r="AU89" i="203" s="1"/>
  <c r="AT86" i="203"/>
  <c r="AU86" i="203" s="1"/>
  <c r="AT85" i="203"/>
  <c r="AU85" i="203" s="1"/>
  <c r="AT82" i="203"/>
  <c r="AU82" i="203" s="1"/>
  <c r="AT88" i="203"/>
  <c r="AU88" i="203" s="1"/>
  <c r="AT81" i="203"/>
  <c r="AU81" i="203" s="1"/>
  <c r="AT61" i="203"/>
  <c r="AU61" i="203" s="1"/>
  <c r="AT60" i="203"/>
  <c r="AU60" i="203" s="1"/>
  <c r="AT57" i="203"/>
  <c r="AU57" i="203" s="1"/>
  <c r="AT56" i="203"/>
  <c r="AU56" i="203" s="1"/>
  <c r="AT53" i="203"/>
  <c r="AU53" i="203" s="1"/>
  <c r="AT52" i="203"/>
  <c r="AU52" i="203" s="1"/>
  <c r="AT38" i="203"/>
  <c r="AU38" i="203" s="1"/>
  <c r="AT87" i="203"/>
  <c r="AU87" i="203" s="1"/>
  <c r="AT77" i="203"/>
  <c r="AU77" i="203" s="1"/>
  <c r="AT65" i="203"/>
  <c r="AU65" i="203" s="1"/>
  <c r="AT59" i="203"/>
  <c r="AU59" i="203" s="1"/>
  <c r="AT55" i="203"/>
  <c r="AU55" i="203" s="1"/>
  <c r="AT51" i="203"/>
  <c r="AU51" i="203" s="1"/>
  <c r="AT47" i="203"/>
  <c r="AU47" i="203" s="1"/>
  <c r="AT46" i="203"/>
  <c r="AU46" i="203" s="1"/>
  <c r="AT37" i="203"/>
  <c r="AU37" i="203" s="1"/>
  <c r="AT36" i="203"/>
  <c r="AU36" i="203" s="1"/>
  <c r="AT73" i="203"/>
  <c r="AU73" i="203" s="1"/>
  <c r="AT74" i="203"/>
  <c r="AU74" i="203" s="1"/>
  <c r="AT45" i="203"/>
  <c r="AU45" i="203" s="1"/>
  <c r="AT28" i="203"/>
  <c r="AU28" i="203" s="1"/>
  <c r="AT27" i="203"/>
  <c r="AU27" i="203" s="1"/>
  <c r="AT20" i="203"/>
  <c r="AU20" i="203" s="1"/>
  <c r="AT16" i="203"/>
  <c r="AU16" i="203" s="1"/>
  <c r="AT12" i="203"/>
  <c r="AU12" i="203" s="1"/>
  <c r="AT8" i="203"/>
  <c r="AU8" i="203" s="1"/>
  <c r="AT68" i="203"/>
  <c r="AU68" i="203" s="1"/>
  <c r="AT44" i="203"/>
  <c r="AU44" i="203" s="1"/>
  <c r="AT54" i="203"/>
  <c r="AU54" i="203" s="1"/>
  <c r="AT43" i="203"/>
  <c r="AU43" i="203" s="1"/>
  <c r="AT42" i="203"/>
  <c r="AU42" i="203" s="1"/>
  <c r="AT34" i="203"/>
  <c r="AU34" i="203" s="1"/>
  <c r="AU83" i="203"/>
  <c r="AT80" i="203"/>
  <c r="AU80" i="203" s="1"/>
  <c r="AT79" i="203"/>
  <c r="AU79" i="203" s="1"/>
  <c r="AT31" i="203"/>
  <c r="AU31" i="203" s="1"/>
  <c r="AT30" i="203"/>
  <c r="AU30" i="203" s="1"/>
  <c r="AT23" i="203"/>
  <c r="AU23" i="203" s="1"/>
  <c r="AT22" i="203"/>
  <c r="AU22" i="203" s="1"/>
  <c r="AT58" i="203"/>
  <c r="AU58" i="203" s="1"/>
  <c r="AT50" i="203"/>
  <c r="AU50" i="203" s="1"/>
  <c r="AT24" i="203"/>
  <c r="AU24" i="203" s="1"/>
  <c r="AT21" i="203"/>
  <c r="AU21" i="203" s="1"/>
  <c r="AT17" i="203"/>
  <c r="AU17" i="203" s="1"/>
  <c r="AT64" i="203"/>
  <c r="AU64" i="203" s="1"/>
  <c r="AT26" i="203"/>
  <c r="AU26" i="203" s="1"/>
  <c r="AT14" i="203"/>
  <c r="AU14" i="203" s="1"/>
  <c r="AT76" i="203"/>
  <c r="AU76" i="203" s="1"/>
  <c r="AT49" i="203"/>
  <c r="AU49" i="203" s="1"/>
  <c r="AT29" i="203"/>
  <c r="AU29" i="203" s="1"/>
  <c r="AT84" i="203"/>
  <c r="AU84" i="203" s="1"/>
  <c r="AT63" i="203"/>
  <c r="AU63" i="203" s="1"/>
  <c r="AT25" i="203"/>
  <c r="AU25" i="203" s="1"/>
  <c r="AT19" i="203"/>
  <c r="AU19" i="203" s="1"/>
  <c r="AT35" i="203"/>
  <c r="AU35" i="203" s="1"/>
  <c r="AT69" i="203"/>
  <c r="AU69" i="203" s="1"/>
  <c r="AT62" i="203"/>
  <c r="AU62" i="203" s="1"/>
  <c r="AT48" i="203"/>
  <c r="AU48" i="203" s="1"/>
  <c r="AT33" i="203"/>
  <c r="AU33" i="203" s="1"/>
  <c r="AT13" i="203"/>
  <c r="AU13" i="203" s="1"/>
  <c r="AT72" i="203"/>
  <c r="AU72" i="203" s="1"/>
  <c r="AT40" i="203"/>
  <c r="AU40" i="203" s="1"/>
  <c r="AT39" i="203"/>
  <c r="AU39" i="203" s="1"/>
  <c r="AT9" i="203"/>
  <c r="AU9" i="203" s="1"/>
  <c r="AT41" i="203"/>
  <c r="AU41" i="203" s="1"/>
  <c r="AT11" i="203"/>
  <c r="AU11" i="203" s="1"/>
  <c r="AT18" i="203"/>
  <c r="AU18" i="203" s="1"/>
  <c r="AT10" i="203"/>
  <c r="AU10" i="203" s="1"/>
  <c r="AT32" i="203"/>
  <c r="AU32" i="203" s="1"/>
  <c r="AT15" i="203"/>
  <c r="AU15" i="203" s="1"/>
  <c r="AK99" i="213"/>
  <c r="AL99" i="213" s="1"/>
  <c r="AW99" i="213"/>
  <c r="AX99" i="213" s="1"/>
  <c r="AN99" i="214"/>
  <c r="AO99" i="214" s="1"/>
  <c r="AZ99" i="214"/>
  <c r="BA99" i="214" s="1"/>
  <c r="AQ99" i="215"/>
  <c r="AR99" i="215" s="1"/>
  <c r="AH99" i="216"/>
  <c r="AI99" i="216" s="1"/>
  <c r="AT90" i="216"/>
  <c r="AU90" i="216" s="1"/>
  <c r="AT84" i="216"/>
  <c r="AU84" i="216" s="1"/>
  <c r="AT83" i="216"/>
  <c r="AU83" i="216" s="1"/>
  <c r="AT82" i="216"/>
  <c r="AU82" i="216" s="1"/>
  <c r="AT80" i="216"/>
  <c r="AT79" i="216"/>
  <c r="AT78" i="216"/>
  <c r="AU78" i="216" s="1"/>
  <c r="AT57" i="216"/>
  <c r="AU57" i="216" s="1"/>
  <c r="AT56" i="216"/>
  <c r="AU56" i="216" s="1"/>
  <c r="AT54" i="216"/>
  <c r="AU54" i="216" s="1"/>
  <c r="AT52" i="216"/>
  <c r="AU52" i="216" s="1"/>
  <c r="AT45" i="216"/>
  <c r="AU45" i="216" s="1"/>
  <c r="AT39" i="216"/>
  <c r="AU39" i="216" s="1"/>
  <c r="AT33" i="216"/>
  <c r="AU33" i="216" s="1"/>
  <c r="AT32" i="216"/>
  <c r="AU32" i="216" s="1"/>
  <c r="AT30" i="216"/>
  <c r="AU30" i="216" s="1"/>
  <c r="AT26" i="216"/>
  <c r="AU26" i="216" s="1"/>
  <c r="AT24" i="216"/>
  <c r="AU24" i="216" s="1"/>
  <c r="AT99" i="216"/>
  <c r="AU99" i="216" s="1"/>
  <c r="AT98" i="216"/>
  <c r="AU98" i="216" s="1"/>
  <c r="AT71" i="216"/>
  <c r="AU71" i="216" s="1"/>
  <c r="AT70" i="216"/>
  <c r="AU70" i="216" s="1"/>
  <c r="AT69" i="216"/>
  <c r="AU69" i="216" s="1"/>
  <c r="AT51" i="216"/>
  <c r="AU51" i="216" s="1"/>
  <c r="AT50" i="216"/>
  <c r="AU50" i="216" s="1"/>
  <c r="AT41" i="216"/>
  <c r="AU41" i="216" s="1"/>
  <c r="AT97" i="216"/>
  <c r="AU97" i="216" s="1"/>
  <c r="AT77" i="216"/>
  <c r="AU77" i="216" s="1"/>
  <c r="AT55" i="216"/>
  <c r="AU55" i="216" s="1"/>
  <c r="AT38" i="216"/>
  <c r="AU38" i="216" s="1"/>
  <c r="AT37" i="216"/>
  <c r="AU37" i="216" s="1"/>
  <c r="AT36" i="216"/>
  <c r="AU36" i="216" s="1"/>
  <c r="AT35" i="216"/>
  <c r="AU35" i="216" s="1"/>
  <c r="AT27" i="216"/>
  <c r="AU27" i="216" s="1"/>
  <c r="AT96" i="216"/>
  <c r="AU96" i="216" s="1"/>
  <c r="AT95" i="216"/>
  <c r="AU95" i="216" s="1"/>
  <c r="AT94" i="216"/>
  <c r="AU94" i="216" s="1"/>
  <c r="AT89" i="216"/>
  <c r="AU89" i="216" s="1"/>
  <c r="AT76" i="216"/>
  <c r="AU76" i="216" s="1"/>
  <c r="AT68" i="216"/>
  <c r="AU68" i="216" s="1"/>
  <c r="AT67" i="216"/>
  <c r="AU67" i="216" s="1"/>
  <c r="AT43" i="216"/>
  <c r="AU43" i="216" s="1"/>
  <c r="AT42" i="216"/>
  <c r="AU42" i="216" s="1"/>
  <c r="AT29" i="216"/>
  <c r="AU29" i="216" s="1"/>
  <c r="AT25" i="216"/>
  <c r="AU25" i="216" s="1"/>
  <c r="AT93" i="216"/>
  <c r="AU93" i="216" s="1"/>
  <c r="AT88" i="216"/>
  <c r="AU88" i="216" s="1"/>
  <c r="AT75" i="216"/>
  <c r="AU75" i="216" s="1"/>
  <c r="AT44" i="216"/>
  <c r="AU44" i="216" s="1"/>
  <c r="AT22" i="216"/>
  <c r="AU22" i="216" s="1"/>
  <c r="AT21" i="216"/>
  <c r="AU21" i="216" s="1"/>
  <c r="AT92" i="216"/>
  <c r="AU92" i="216" s="1"/>
  <c r="AT87" i="216"/>
  <c r="AU87" i="216" s="1"/>
  <c r="AT74" i="216"/>
  <c r="AU74" i="216" s="1"/>
  <c r="AT66" i="216"/>
  <c r="AU66" i="216" s="1"/>
  <c r="AT65" i="216"/>
  <c r="AU65" i="216" s="1"/>
  <c r="AT31" i="216"/>
  <c r="AU31" i="216" s="1"/>
  <c r="AT23" i="216"/>
  <c r="AU23" i="216" s="1"/>
  <c r="AT20" i="216"/>
  <c r="AU20" i="216" s="1"/>
  <c r="AT19" i="216"/>
  <c r="AU19" i="216" s="1"/>
  <c r="AT18" i="216"/>
  <c r="AU18" i="216" s="1"/>
  <c r="AT17" i="216"/>
  <c r="AU17" i="216" s="1"/>
  <c r="AT16" i="216"/>
  <c r="AU16" i="216" s="1"/>
  <c r="AT15" i="216"/>
  <c r="AU15" i="216" s="1"/>
  <c r="AT14" i="216"/>
  <c r="AU14" i="216" s="1"/>
  <c r="AT13" i="216"/>
  <c r="AU13" i="216" s="1"/>
  <c r="AT86" i="216"/>
  <c r="AU86" i="216" s="1"/>
  <c r="AT73" i="216"/>
  <c r="AU73" i="216" s="1"/>
  <c r="AT64" i="216"/>
  <c r="AU64" i="216" s="1"/>
  <c r="AT63" i="216"/>
  <c r="AU63" i="216" s="1"/>
  <c r="AT62" i="216"/>
  <c r="AU62" i="216" s="1"/>
  <c r="AT61" i="216"/>
  <c r="AU61" i="216" s="1"/>
  <c r="AT48" i="216"/>
  <c r="AU48" i="216" s="1"/>
  <c r="AT47" i="216"/>
  <c r="AU47" i="216" s="1"/>
  <c r="AT28" i="216"/>
  <c r="AU28" i="216" s="1"/>
  <c r="AT12" i="216"/>
  <c r="AU12" i="216" s="1"/>
  <c r="AT11" i="216"/>
  <c r="AU11" i="216" s="1"/>
  <c r="AT10" i="216"/>
  <c r="AU10" i="216" s="1"/>
  <c r="AT9" i="216"/>
  <c r="AU9" i="216" s="1"/>
  <c r="AT8" i="216"/>
  <c r="AU8" i="216" s="1"/>
  <c r="AT91" i="216"/>
  <c r="AU91" i="216" s="1"/>
  <c r="AT85" i="216"/>
  <c r="AU85" i="216" s="1"/>
  <c r="AT81" i="216"/>
  <c r="AU81" i="216" s="1"/>
  <c r="AU80" i="216"/>
  <c r="AU79" i="216"/>
  <c r="AT72" i="216"/>
  <c r="AU72" i="216" s="1"/>
  <c r="AT60" i="216"/>
  <c r="AU60" i="216" s="1"/>
  <c r="AT59" i="216"/>
  <c r="AU59" i="216" s="1"/>
  <c r="AT58" i="216"/>
  <c r="AU58" i="216" s="1"/>
  <c r="AT53" i="216"/>
  <c r="AU53" i="216" s="1"/>
  <c r="AT49" i="216"/>
  <c r="AU49" i="216" s="1"/>
  <c r="AT46" i="216"/>
  <c r="AU46" i="216" s="1"/>
  <c r="AT40" i="216"/>
  <c r="AU40" i="216" s="1"/>
  <c r="AT34" i="216"/>
  <c r="AU34" i="216" s="1"/>
  <c r="AK99" i="217"/>
  <c r="AL99" i="217"/>
  <c r="AW99" i="217"/>
  <c r="AX99" i="217" s="1"/>
  <c r="AN116" i="218"/>
  <c r="AO116" i="218" s="1"/>
  <c r="AZ116" i="218"/>
  <c r="BA116" i="218" s="1"/>
  <c r="AQ99" i="219"/>
  <c r="AR99" i="219" s="1"/>
  <c r="AH106" i="220"/>
  <c r="AI106" i="220" s="1"/>
  <c r="AH105" i="220"/>
  <c r="AI105" i="220" s="1"/>
  <c r="AT105" i="220"/>
  <c r="AU105" i="220" s="1"/>
  <c r="AT106" i="220"/>
  <c r="AU106" i="220" s="1"/>
  <c r="AK99" i="221"/>
  <c r="AL99" i="221" s="1"/>
  <c r="AW99" i="221"/>
  <c r="AX99" i="221" s="1"/>
  <c r="AN99" i="222"/>
  <c r="AO99" i="222" s="1"/>
  <c r="AZ99" i="222"/>
  <c r="BA99" i="222" s="1"/>
  <c r="AQ98" i="223"/>
  <c r="AR98" i="223" s="1"/>
  <c r="AQ99" i="223"/>
  <c r="AR99" i="223" s="1"/>
  <c r="AT114" i="224"/>
  <c r="AU114" i="224" s="1"/>
  <c r="AT113" i="224"/>
  <c r="AU113" i="224" s="1"/>
  <c r="AT96" i="224"/>
  <c r="AT82" i="224"/>
  <c r="AT68" i="224"/>
  <c r="AU68" i="224" s="1"/>
  <c r="AT52" i="224"/>
  <c r="AU52" i="224" s="1"/>
  <c r="AT44" i="224"/>
  <c r="AU44" i="224" s="1"/>
  <c r="AT30" i="224"/>
  <c r="AU30" i="224" s="1"/>
  <c r="AT29" i="224"/>
  <c r="AU29" i="224" s="1"/>
  <c r="AT28" i="224"/>
  <c r="AU28" i="224" s="1"/>
  <c r="AT17" i="224"/>
  <c r="AU17" i="224" s="1"/>
  <c r="AT100" i="224"/>
  <c r="AU100" i="224" s="1"/>
  <c r="AT91" i="224"/>
  <c r="AU91" i="224" s="1"/>
  <c r="AT90" i="224"/>
  <c r="AU90" i="224" s="1"/>
  <c r="AT89" i="224"/>
  <c r="AU89" i="224" s="1"/>
  <c r="AT88" i="224"/>
  <c r="AU88" i="224" s="1"/>
  <c r="AT77" i="224"/>
  <c r="AU77" i="224" s="1"/>
  <c r="AT63" i="224"/>
  <c r="AU63" i="224" s="1"/>
  <c r="AT60" i="224"/>
  <c r="AU60" i="224" s="1"/>
  <c r="AT49" i="224"/>
  <c r="AU49" i="224" s="1"/>
  <c r="AT8" i="224"/>
  <c r="AU8" i="224" s="1"/>
  <c r="AT112" i="224"/>
  <c r="AU112" i="224" s="1"/>
  <c r="AT111" i="224"/>
  <c r="AU111" i="224" s="1"/>
  <c r="AT102" i="224"/>
  <c r="AU102" i="224" s="1"/>
  <c r="AT101" i="224"/>
  <c r="AU101" i="224" s="1"/>
  <c r="AT99" i="224"/>
  <c r="AU99" i="224" s="1"/>
  <c r="AT95" i="224"/>
  <c r="AU95" i="224" s="1"/>
  <c r="AT94" i="224"/>
  <c r="AU94" i="224" s="1"/>
  <c r="AT92" i="224"/>
  <c r="AU92" i="224" s="1"/>
  <c r="AT73" i="224"/>
  <c r="AU73" i="224" s="1"/>
  <c r="AT67" i="224"/>
  <c r="AU67" i="224" s="1"/>
  <c r="AT53" i="224"/>
  <c r="AU53" i="224" s="1"/>
  <c r="AT50" i="224"/>
  <c r="AU50" i="224" s="1"/>
  <c r="AT46" i="224"/>
  <c r="AU46" i="224" s="1"/>
  <c r="AT39" i="224"/>
  <c r="AU39" i="224" s="1"/>
  <c r="AT35" i="224"/>
  <c r="AU35" i="224" s="1"/>
  <c r="AT34" i="224"/>
  <c r="AU34" i="224" s="1"/>
  <c r="AT19" i="224"/>
  <c r="AU19" i="224" s="1"/>
  <c r="AT18" i="224"/>
  <c r="AU18" i="224" s="1"/>
  <c r="AT115" i="224"/>
  <c r="AU115" i="224" s="1"/>
  <c r="AT93" i="224"/>
  <c r="AU93" i="224" s="1"/>
  <c r="AT87" i="224"/>
  <c r="AU87" i="224" s="1"/>
  <c r="AT80" i="224"/>
  <c r="AU80" i="224" s="1"/>
  <c r="AT76" i="224"/>
  <c r="AU76" i="224" s="1"/>
  <c r="AT75" i="224"/>
  <c r="AU75" i="224" s="1"/>
  <c r="AT62" i="224"/>
  <c r="AU62" i="224" s="1"/>
  <c r="AT41" i="224"/>
  <c r="AU41" i="224" s="1"/>
  <c r="AT40" i="224"/>
  <c r="AU40" i="224" s="1"/>
  <c r="AT38" i="224"/>
  <c r="AU38" i="224" s="1"/>
  <c r="AT32" i="224"/>
  <c r="AU32" i="224" s="1"/>
  <c r="AT24" i="224"/>
  <c r="AU24" i="224" s="1"/>
  <c r="AT11" i="224"/>
  <c r="AU11" i="224" s="1"/>
  <c r="AT110" i="224"/>
  <c r="AU110" i="224" s="1"/>
  <c r="AT109" i="224"/>
  <c r="AU109" i="224" s="1"/>
  <c r="AT98" i="224"/>
  <c r="AU98" i="224" s="1"/>
  <c r="AT86" i="224"/>
  <c r="AU86" i="224" s="1"/>
  <c r="AT81" i="224"/>
  <c r="AU81" i="224" s="1"/>
  <c r="AT74" i="224"/>
  <c r="AU74" i="224" s="1"/>
  <c r="AT72" i="224"/>
  <c r="AU72" i="224" s="1"/>
  <c r="AT71" i="224"/>
  <c r="AU71" i="224" s="1"/>
  <c r="AT70" i="224"/>
  <c r="AU70" i="224" s="1"/>
  <c r="AT59" i="224"/>
  <c r="AU59" i="224" s="1"/>
  <c r="AT36" i="224"/>
  <c r="AU36" i="224" s="1"/>
  <c r="AT20" i="224"/>
  <c r="AU20" i="224" s="1"/>
  <c r="AT14" i="224"/>
  <c r="AU14" i="224" s="1"/>
  <c r="AT13" i="224"/>
  <c r="AU13" i="224" s="1"/>
  <c r="AT108" i="224"/>
  <c r="AU108" i="224" s="1"/>
  <c r="AT107" i="224"/>
  <c r="AU107" i="224" s="1"/>
  <c r="AT79" i="224"/>
  <c r="AU79" i="224" s="1"/>
  <c r="AT66" i="224"/>
  <c r="AU66" i="224" s="1"/>
  <c r="AT55" i="224"/>
  <c r="AU55" i="224" s="1"/>
  <c r="AT54" i="224"/>
  <c r="AU54" i="224" s="1"/>
  <c r="AT51" i="224"/>
  <c r="AU51" i="224" s="1"/>
  <c r="AT47" i="224"/>
  <c r="AU47" i="224" s="1"/>
  <c r="AT33" i="224"/>
  <c r="AU33" i="224" s="1"/>
  <c r="AT25" i="224"/>
  <c r="AU25" i="224" s="1"/>
  <c r="AT23" i="224"/>
  <c r="AU23" i="224" s="1"/>
  <c r="AT22" i="224"/>
  <c r="AU22" i="224" s="1"/>
  <c r="AT21" i="224"/>
  <c r="AU21" i="224" s="1"/>
  <c r="AT15" i="224"/>
  <c r="AU15" i="224" s="1"/>
  <c r="AT12" i="224"/>
  <c r="AU12" i="224" s="1"/>
  <c r="AT9" i="224"/>
  <c r="AU9" i="224" s="1"/>
  <c r="AT106" i="224"/>
  <c r="AU106" i="224" s="1"/>
  <c r="AT105" i="224"/>
  <c r="AU105" i="224" s="1"/>
  <c r="AT97" i="224"/>
  <c r="AU97" i="224" s="1"/>
  <c r="AT85" i="224"/>
  <c r="AU85" i="224" s="1"/>
  <c r="AT84" i="224"/>
  <c r="AU84" i="224" s="1"/>
  <c r="AT78" i="224"/>
  <c r="AU78" i="224" s="1"/>
  <c r="AT65" i="224"/>
  <c r="AU65" i="224" s="1"/>
  <c r="AT64" i="224"/>
  <c r="AU64" i="224" s="1"/>
  <c r="AT56" i="224"/>
  <c r="AU56" i="224" s="1"/>
  <c r="AT48" i="224"/>
  <c r="AU48" i="224" s="1"/>
  <c r="AT43" i="224"/>
  <c r="AU43" i="224" s="1"/>
  <c r="AT42" i="224"/>
  <c r="AU42" i="224" s="1"/>
  <c r="AT37" i="224"/>
  <c r="AU37" i="224" s="1"/>
  <c r="AT27" i="224"/>
  <c r="AU27" i="224" s="1"/>
  <c r="AT16" i="224"/>
  <c r="AU16" i="224" s="1"/>
  <c r="AT10" i="224"/>
  <c r="AU10" i="224" s="1"/>
  <c r="AT104" i="224"/>
  <c r="AU104" i="224" s="1"/>
  <c r="AT103" i="224"/>
  <c r="AU103" i="224" s="1"/>
  <c r="AU96" i="224"/>
  <c r="AT83" i="224"/>
  <c r="AU83" i="224" s="1"/>
  <c r="AU82" i="224"/>
  <c r="AT69" i="224"/>
  <c r="AU69" i="224" s="1"/>
  <c r="AT61" i="224"/>
  <c r="AU61" i="224" s="1"/>
  <c r="AT58" i="224"/>
  <c r="AU58" i="224" s="1"/>
  <c r="AT57" i="224"/>
  <c r="AU57" i="224" s="1"/>
  <c r="AT45" i="224"/>
  <c r="AU45" i="224" s="1"/>
  <c r="AT31" i="224"/>
  <c r="AU31" i="224" s="1"/>
  <c r="AT26" i="224"/>
  <c r="AU26" i="224" s="1"/>
  <c r="AK99" i="225"/>
  <c r="AL99" i="225" s="1"/>
  <c r="AK98" i="225"/>
  <c r="AL98" i="225" s="1"/>
  <c r="AW99" i="225"/>
  <c r="AX99" i="225" s="1"/>
  <c r="AW98" i="225"/>
  <c r="AX98" i="225" s="1"/>
  <c r="AN99" i="226"/>
  <c r="AO99" i="226" s="1"/>
  <c r="AN98" i="226"/>
  <c r="AO98" i="226" s="1"/>
  <c r="AZ99" i="226"/>
  <c r="BA99" i="226" s="1"/>
  <c r="AZ98" i="226"/>
  <c r="BA98" i="226" s="1"/>
  <c r="AQ98" i="227"/>
  <c r="AR98" i="227" s="1"/>
  <c r="AQ99" i="227"/>
  <c r="AR99" i="227" s="1"/>
  <c r="AH98" i="228"/>
  <c r="AI98" i="228" s="1"/>
  <c r="AH99" i="228"/>
  <c r="AI99" i="228" s="1"/>
  <c r="AN106" i="85"/>
  <c r="AO106" i="85" s="1"/>
  <c r="AH99" i="215"/>
  <c r="AI99" i="215" s="1"/>
  <c r="AQ116" i="218"/>
  <c r="AR116" i="218" s="1"/>
  <c r="AQ99" i="222"/>
  <c r="AR99" i="222" s="1"/>
  <c r="AT99" i="227"/>
  <c r="AU99" i="227" s="1"/>
  <c r="AT98" i="227"/>
  <c r="AU98" i="227" s="1"/>
  <c r="AK106" i="85"/>
  <c r="AL106" i="85" s="1"/>
  <c r="AQ99" i="207"/>
  <c r="AR99" i="207" s="1"/>
  <c r="AH99" i="208"/>
  <c r="AI99" i="208" s="1"/>
  <c r="AT99" i="208"/>
  <c r="AU99" i="208" s="1"/>
  <c r="AK98" i="209"/>
  <c r="AL98" i="209" s="1"/>
  <c r="AK99" i="209"/>
  <c r="AL99" i="209" s="1"/>
  <c r="AW99" i="209"/>
  <c r="AX99" i="209" s="1"/>
  <c r="AW98" i="209"/>
  <c r="AX98" i="209" s="1"/>
  <c r="AN99" i="210"/>
  <c r="AO99" i="210" s="1"/>
  <c r="AN98" i="210"/>
  <c r="AO98" i="210" s="1"/>
  <c r="AZ99" i="210"/>
  <c r="BA99" i="210" s="1"/>
  <c r="AZ98" i="210"/>
  <c r="BA98" i="210" s="1"/>
  <c r="AQ99" i="211"/>
  <c r="AR99" i="211" s="1"/>
  <c r="AH99" i="212"/>
  <c r="AI99" i="212" s="1"/>
  <c r="AT97" i="212"/>
  <c r="AT64" i="212"/>
  <c r="AU64" i="212" s="1"/>
  <c r="AT44" i="212"/>
  <c r="AU44" i="212" s="1"/>
  <c r="AT43" i="212"/>
  <c r="AU43" i="212" s="1"/>
  <c r="AT38" i="212"/>
  <c r="AU38" i="212" s="1"/>
  <c r="AT25" i="212"/>
  <c r="AU25" i="212" s="1"/>
  <c r="AT21" i="212"/>
  <c r="AU21" i="212" s="1"/>
  <c r="AT20" i="212"/>
  <c r="AU20" i="212" s="1"/>
  <c r="AT77" i="212"/>
  <c r="AU77" i="212" s="1"/>
  <c r="AT76" i="212"/>
  <c r="AU76" i="212" s="1"/>
  <c r="AT67" i="212"/>
  <c r="AU67" i="212" s="1"/>
  <c r="AT61" i="212"/>
  <c r="AU61" i="212" s="1"/>
  <c r="AT59" i="212"/>
  <c r="AU59" i="212" s="1"/>
  <c r="AT58" i="212"/>
  <c r="AU58" i="212" s="1"/>
  <c r="AT54" i="212"/>
  <c r="AU54" i="212" s="1"/>
  <c r="AT53" i="212"/>
  <c r="AU53" i="212" s="1"/>
  <c r="AT33" i="212"/>
  <c r="AT10" i="212"/>
  <c r="AU10" i="212" s="1"/>
  <c r="AT93" i="212"/>
  <c r="AU93" i="212" s="1"/>
  <c r="AT89" i="212"/>
  <c r="AU89" i="212" s="1"/>
  <c r="AT74" i="212"/>
  <c r="AU74" i="212" s="1"/>
  <c r="AT72" i="212"/>
  <c r="AU72" i="212" s="1"/>
  <c r="AT62" i="212"/>
  <c r="AU62" i="212" s="1"/>
  <c r="AT60" i="212"/>
  <c r="AU60" i="212" s="1"/>
  <c r="AT52" i="212"/>
  <c r="AU52" i="212" s="1"/>
  <c r="AT47" i="212"/>
  <c r="AU47" i="212" s="1"/>
  <c r="AT40" i="212"/>
  <c r="AU40" i="212" s="1"/>
  <c r="AT39" i="212"/>
  <c r="AU39" i="212" s="1"/>
  <c r="AT34" i="212"/>
  <c r="AU34" i="212" s="1"/>
  <c r="AT24" i="212"/>
  <c r="AU24" i="212" s="1"/>
  <c r="AT9" i="212"/>
  <c r="AU9" i="212" s="1"/>
  <c r="AT95" i="212"/>
  <c r="AT90" i="212"/>
  <c r="AU90" i="212" s="1"/>
  <c r="AT51" i="212"/>
  <c r="AU51" i="212" s="1"/>
  <c r="AT48" i="212"/>
  <c r="AU48" i="212" s="1"/>
  <c r="AT41" i="212"/>
  <c r="AU41" i="212" s="1"/>
  <c r="AT37" i="212"/>
  <c r="AU37" i="212" s="1"/>
  <c r="AT32" i="212"/>
  <c r="AU32" i="212" s="1"/>
  <c r="AT31" i="212"/>
  <c r="AU31" i="212" s="1"/>
  <c r="AT28" i="212"/>
  <c r="AU28" i="212" s="1"/>
  <c r="AT14" i="212"/>
  <c r="AU14" i="212" s="1"/>
  <c r="AT11" i="212"/>
  <c r="AU11" i="212" s="1"/>
  <c r="AT96" i="212"/>
  <c r="AU96" i="212" s="1"/>
  <c r="AT85" i="212"/>
  <c r="AU85" i="212" s="1"/>
  <c r="AT84" i="212"/>
  <c r="AU84" i="212" s="1"/>
  <c r="AT82" i="212"/>
  <c r="AU82" i="212" s="1"/>
  <c r="AT81" i="212"/>
  <c r="AU81" i="212" s="1"/>
  <c r="AT80" i="212"/>
  <c r="AU80" i="212" s="1"/>
  <c r="AT71" i="212"/>
  <c r="AU71" i="212" s="1"/>
  <c r="AT66" i="212"/>
  <c r="AU66" i="212" s="1"/>
  <c r="AT50" i="212"/>
  <c r="AU50" i="212" s="1"/>
  <c r="AT46" i="212"/>
  <c r="AU46" i="212" s="1"/>
  <c r="AT42" i="212"/>
  <c r="AU42" i="212" s="1"/>
  <c r="AT35" i="212"/>
  <c r="AU35" i="212" s="1"/>
  <c r="AT18" i="212"/>
  <c r="AU18" i="212" s="1"/>
  <c r="AT17" i="212"/>
  <c r="AU17" i="212" s="1"/>
  <c r="AT15" i="212"/>
  <c r="AU15" i="212" s="1"/>
  <c r="AT13" i="212"/>
  <c r="AU13" i="212" s="1"/>
  <c r="AT12" i="212"/>
  <c r="AU12" i="212" s="1"/>
  <c r="AU97" i="212"/>
  <c r="AT91" i="212"/>
  <c r="AU91" i="212" s="1"/>
  <c r="AT87" i="212"/>
  <c r="AU87" i="212" s="1"/>
  <c r="AT86" i="212"/>
  <c r="AU86" i="212" s="1"/>
  <c r="AT83" i="212"/>
  <c r="AU83" i="212" s="1"/>
  <c r="AT79" i="212"/>
  <c r="AU79" i="212" s="1"/>
  <c r="AT78" i="212"/>
  <c r="AU78" i="212" s="1"/>
  <c r="AT70" i="212"/>
  <c r="AU70" i="212" s="1"/>
  <c r="AT65" i="212"/>
  <c r="AU65" i="212" s="1"/>
  <c r="AT55" i="212"/>
  <c r="AU55" i="212" s="1"/>
  <c r="AT49" i="212"/>
  <c r="AU49" i="212" s="1"/>
  <c r="AT16" i="212"/>
  <c r="AU16" i="212" s="1"/>
  <c r="AT88" i="212"/>
  <c r="AU88" i="212" s="1"/>
  <c r="AT56" i="212"/>
  <c r="AU56" i="212" s="1"/>
  <c r="AT94" i="212"/>
  <c r="AU94" i="212" s="1"/>
  <c r="AU95" i="212"/>
  <c r="AT73" i="212"/>
  <c r="AU73" i="212" s="1"/>
  <c r="AT36" i="212"/>
  <c r="AU36" i="212" s="1"/>
  <c r="AT26" i="212"/>
  <c r="AU26" i="212" s="1"/>
  <c r="AT69" i="212"/>
  <c r="AU69" i="212" s="1"/>
  <c r="AT45" i="212"/>
  <c r="AU45" i="212" s="1"/>
  <c r="AT27" i="212"/>
  <c r="AU27" i="212" s="1"/>
  <c r="AT68" i="212"/>
  <c r="AU68" i="212" s="1"/>
  <c r="AT22" i="212"/>
  <c r="AU22" i="212" s="1"/>
  <c r="AT19" i="212"/>
  <c r="AU19" i="212" s="1"/>
  <c r="AT8" i="212"/>
  <c r="AU8" i="212" s="1"/>
  <c r="AT98" i="212"/>
  <c r="AU98" i="212" s="1"/>
  <c r="AT75" i="212"/>
  <c r="AU75" i="212" s="1"/>
  <c r="AT57" i="212"/>
  <c r="AU57" i="212" s="1"/>
  <c r="AT30" i="212"/>
  <c r="AU30" i="212" s="1"/>
  <c r="AT29" i="212"/>
  <c r="AU29" i="212" s="1"/>
  <c r="AT92" i="212"/>
  <c r="AU92" i="212" s="1"/>
  <c r="AT23" i="212"/>
  <c r="AU23" i="212" s="1"/>
  <c r="AT99" i="212"/>
  <c r="AU99" i="212" s="1"/>
  <c r="AT63" i="212"/>
  <c r="AU63" i="212" s="1"/>
  <c r="AU33" i="212"/>
  <c r="AW99" i="228"/>
  <c r="AX99" i="228" s="1"/>
  <c r="AW98" i="228"/>
  <c r="AX98" i="228" s="1"/>
  <c r="AN99" i="229"/>
  <c r="AO99" i="229" s="1"/>
  <c r="AN98" i="229"/>
  <c r="AO98" i="229" s="1"/>
  <c r="AZ99" i="229"/>
  <c r="BA99" i="229" s="1"/>
  <c r="AZ98" i="229"/>
  <c r="BA98" i="229" s="1"/>
  <c r="AT94" i="204"/>
  <c r="AU94" i="204" s="1"/>
  <c r="AT93" i="204"/>
  <c r="AU93" i="204" s="1"/>
  <c r="AT74" i="204"/>
  <c r="AU74" i="204" s="1"/>
  <c r="AT92" i="204"/>
  <c r="AU92" i="204" s="1"/>
  <c r="AT88" i="204"/>
  <c r="AU88" i="204" s="1"/>
  <c r="AT95" i="204"/>
  <c r="AU95" i="204" s="1"/>
  <c r="AT91" i="204"/>
  <c r="AT87" i="204"/>
  <c r="AU87" i="204" s="1"/>
  <c r="AT80" i="204"/>
  <c r="AU80" i="204" s="1"/>
  <c r="AT73" i="204"/>
  <c r="AU73" i="204" s="1"/>
  <c r="AT75" i="204"/>
  <c r="AU75" i="204" s="1"/>
  <c r="AT76" i="204"/>
  <c r="AU76" i="204" s="1"/>
  <c r="AT64" i="204"/>
  <c r="AU64" i="204" s="1"/>
  <c r="AU91" i="204"/>
  <c r="AT82" i="204"/>
  <c r="AU82" i="204" s="1"/>
  <c r="AT79" i="204"/>
  <c r="AU79" i="204" s="1"/>
  <c r="AT63" i="204"/>
  <c r="AU63" i="204" s="1"/>
  <c r="AT86" i="204"/>
  <c r="AU86" i="204" s="1"/>
  <c r="AT81" i="204"/>
  <c r="AU81" i="204" s="1"/>
  <c r="AT72" i="204"/>
  <c r="AU72" i="204" s="1"/>
  <c r="AT66" i="204"/>
  <c r="AU66" i="204" s="1"/>
  <c r="AT58" i="204"/>
  <c r="AU58" i="204" s="1"/>
  <c r="AT85" i="204"/>
  <c r="AU85" i="204" s="1"/>
  <c r="AT70" i="204"/>
  <c r="AU70" i="204" s="1"/>
  <c r="AT65" i="204"/>
  <c r="AU65" i="204" s="1"/>
  <c r="AT61" i="204"/>
  <c r="AU61" i="204" s="1"/>
  <c r="AT57" i="204"/>
  <c r="AU57" i="204" s="1"/>
  <c r="AT69" i="204"/>
  <c r="AU69" i="204" s="1"/>
  <c r="AT54" i="204"/>
  <c r="AU54" i="204" s="1"/>
  <c r="AT89" i="204"/>
  <c r="AU89" i="204" s="1"/>
  <c r="AT77" i="204"/>
  <c r="AU77" i="204" s="1"/>
  <c r="AT83" i="204"/>
  <c r="AU83" i="204" s="1"/>
  <c r="AT84" i="204"/>
  <c r="AU84" i="204" s="1"/>
  <c r="AT56" i="204"/>
  <c r="AU56" i="204" s="1"/>
  <c r="AT78" i="204"/>
  <c r="AU78" i="204" s="1"/>
  <c r="AT71" i="204"/>
  <c r="AU71" i="204" s="1"/>
  <c r="AT55" i="204"/>
  <c r="AU55" i="204" s="1"/>
  <c r="AT59" i="204"/>
  <c r="AU59" i="204" s="1"/>
  <c r="AT68" i="204"/>
  <c r="AU68" i="204" s="1"/>
  <c r="AT67" i="204"/>
  <c r="AU67" i="204" s="1"/>
  <c r="AT60" i="204"/>
  <c r="AU60" i="204" s="1"/>
  <c r="AT90" i="204"/>
  <c r="AU90" i="204" s="1"/>
  <c r="AT62" i="204"/>
  <c r="AU62" i="204" s="1"/>
  <c r="AT53" i="204"/>
  <c r="AU53" i="204" s="1"/>
  <c r="AT140" i="224"/>
  <c r="AU140" i="224" s="1"/>
  <c r="AT137" i="224"/>
  <c r="AU137" i="224" s="1"/>
  <c r="AT134" i="224"/>
  <c r="AU134" i="224" s="1"/>
  <c r="AT139" i="224"/>
  <c r="AU139" i="224" s="1"/>
  <c r="AT138" i="224"/>
  <c r="AU138" i="224" s="1"/>
  <c r="AT135" i="224"/>
  <c r="AU135" i="224" s="1"/>
  <c r="AT136" i="224"/>
  <c r="AU136" i="224" s="1"/>
  <c r="AT127" i="224"/>
  <c r="AU127" i="224" s="1"/>
  <c r="AT125" i="224"/>
  <c r="AU125" i="224" s="1"/>
  <c r="AT124" i="224"/>
  <c r="AU124" i="224" s="1"/>
  <c r="AT118" i="224"/>
  <c r="AU118" i="224" s="1"/>
  <c r="AT117" i="224"/>
  <c r="AU117" i="224" s="1"/>
  <c r="AT120" i="224"/>
  <c r="AU120" i="224" s="1"/>
  <c r="AT119" i="224"/>
  <c r="AU119" i="224" s="1"/>
  <c r="AT121" i="224"/>
  <c r="AU121" i="224" s="1"/>
  <c r="AT123" i="224"/>
  <c r="AU123" i="224" s="1"/>
  <c r="AT126" i="224"/>
  <c r="AU126" i="224" s="1"/>
  <c r="AT116" i="224"/>
  <c r="AU116" i="224" s="1"/>
  <c r="AT122" i="224"/>
  <c r="AU122" i="224" s="1"/>
  <c r="AT131" i="224"/>
  <c r="AU131" i="224" s="1"/>
  <c r="AT129" i="224"/>
  <c r="AU129" i="224" s="1"/>
  <c r="AT133" i="224"/>
  <c r="AU133" i="224" s="1"/>
  <c r="AT132" i="224"/>
  <c r="AU132" i="224" s="1"/>
  <c r="AT130" i="224"/>
  <c r="AU130" i="224" s="1"/>
  <c r="AT128" i="224"/>
  <c r="AU128" i="224" s="1"/>
  <c r="BB12" i="224" l="1"/>
  <c r="BB69" i="219"/>
  <c r="BB71" i="224"/>
  <c r="BB85" i="214"/>
  <c r="BB90" i="229"/>
  <c r="BB123" i="224"/>
  <c r="BB53" i="211"/>
  <c r="BB85" i="224"/>
  <c r="BB61" i="219"/>
  <c r="BB19" i="211"/>
  <c r="BB56" i="211"/>
  <c r="BB55" i="219"/>
  <c r="BB73" i="226"/>
  <c r="BB43" i="223"/>
  <c r="BB68" i="220"/>
  <c r="BB89" i="66"/>
  <c r="BB71" i="219"/>
  <c r="BB73" i="219"/>
  <c r="BB92" i="226"/>
  <c r="BB42" i="226"/>
  <c r="BB85" i="216"/>
  <c r="BB44" i="226"/>
  <c r="BB10" i="226"/>
  <c r="BB17" i="226"/>
  <c r="BB20" i="226"/>
  <c r="BB15" i="221"/>
  <c r="BB28" i="219"/>
  <c r="BB15" i="226"/>
  <c r="BB76" i="226"/>
  <c r="BB24" i="228"/>
  <c r="BB55" i="228"/>
  <c r="BB49" i="224"/>
  <c r="BB23" i="224"/>
  <c r="BB79" i="219"/>
  <c r="BB57" i="211"/>
  <c r="BB21" i="211"/>
  <c r="BB16" i="221"/>
  <c r="BB8" i="221"/>
  <c r="BB98" i="221"/>
  <c r="BB91" i="216"/>
  <c r="BB76" i="229"/>
  <c r="BB28" i="224"/>
  <c r="BB24" i="224"/>
  <c r="BB98" i="214"/>
  <c r="BB47" i="214"/>
  <c r="BB8" i="211"/>
  <c r="BB18" i="221"/>
  <c r="BB89" i="216"/>
  <c r="BB90" i="216"/>
  <c r="BB15" i="224"/>
  <c r="BB33" i="224"/>
  <c r="BB72" i="224"/>
  <c r="BB133" i="224"/>
  <c r="BB60" i="219"/>
  <c r="BB63" i="219"/>
  <c r="BB67" i="214"/>
  <c r="BB41" i="211"/>
  <c r="BB33" i="211"/>
  <c r="BB79" i="66"/>
  <c r="BB57" i="229"/>
  <c r="BB13" i="208"/>
  <c r="BB22" i="224"/>
  <c r="BB132" i="224"/>
  <c r="BB89" i="219"/>
  <c r="BB67" i="219"/>
  <c r="BB64" i="219"/>
  <c r="BB52" i="211"/>
  <c r="BB49" i="211"/>
  <c r="BB14" i="221"/>
  <c r="BB12" i="66"/>
  <c r="BB31" i="66"/>
  <c r="BB65" i="229"/>
  <c r="BB54" i="229"/>
  <c r="BB48" i="208"/>
  <c r="BB29" i="224"/>
  <c r="BB26" i="224"/>
  <c r="BB88" i="219"/>
  <c r="BB89" i="214"/>
  <c r="BB97" i="216"/>
  <c r="BB116" i="66"/>
  <c r="BB23" i="229"/>
  <c r="BB9" i="229"/>
  <c r="BB8" i="229"/>
  <c r="BB31" i="224"/>
  <c r="BB124" i="224"/>
  <c r="BB14" i="224"/>
  <c r="BB82" i="224"/>
  <c r="BB13" i="219"/>
  <c r="BB97" i="66"/>
  <c r="BB48" i="66"/>
  <c r="BB78" i="66"/>
  <c r="BB62" i="66"/>
  <c r="BB97" i="229"/>
  <c r="BB37" i="229"/>
  <c r="BB39" i="224"/>
  <c r="BB10" i="224"/>
  <c r="BB94" i="224"/>
  <c r="BB65" i="219"/>
  <c r="BB68" i="219"/>
  <c r="BB68" i="229"/>
  <c r="BB37" i="224"/>
  <c r="BB41" i="224"/>
  <c r="BB59" i="66"/>
  <c r="BB68" i="66"/>
  <c r="BB88" i="229"/>
  <c r="BB89" i="229"/>
  <c r="BB135" i="224"/>
  <c r="BB138" i="224"/>
  <c r="BB129" i="224"/>
  <c r="BB66" i="219"/>
  <c r="BB86" i="214"/>
  <c r="BB37" i="211"/>
  <c r="BB34" i="211"/>
  <c r="BB13" i="211"/>
  <c r="BB39" i="211"/>
  <c r="BB14" i="211"/>
  <c r="BB12" i="211"/>
  <c r="BB43" i="211"/>
  <c r="BB10" i="221"/>
  <c r="BB81" i="221"/>
  <c r="BB33" i="229"/>
  <c r="BB87" i="229"/>
  <c r="BB84" i="208"/>
  <c r="BB13" i="224"/>
  <c r="BB87" i="214"/>
  <c r="BB44" i="211"/>
  <c r="BB71" i="226"/>
  <c r="BB40" i="212"/>
  <c r="BB82" i="229"/>
  <c r="BB81" i="66"/>
  <c r="BB39" i="66"/>
  <c r="BB72" i="85"/>
  <c r="BB13" i="212"/>
  <c r="BB14" i="229"/>
  <c r="BB92" i="207"/>
  <c r="BB79" i="85"/>
  <c r="BB32" i="212"/>
  <c r="BB12" i="219"/>
  <c r="BB38" i="216"/>
  <c r="BB33" i="212"/>
  <c r="BB42" i="208"/>
  <c r="BB58" i="227"/>
  <c r="BB9" i="221"/>
  <c r="BB88" i="216"/>
  <c r="BB85" i="66"/>
  <c r="BB18" i="212"/>
  <c r="BB9" i="219"/>
  <c r="BB20" i="212"/>
  <c r="BB8" i="212"/>
  <c r="BB15" i="219"/>
  <c r="BB15" i="211"/>
  <c r="BB73" i="66"/>
  <c r="BB51" i="66"/>
  <c r="BB79" i="220"/>
  <c r="BB16" i="212"/>
  <c r="BB83" i="229"/>
  <c r="BB82" i="226"/>
  <c r="BB52" i="225"/>
  <c r="BB39" i="212"/>
  <c r="BB20" i="66"/>
  <c r="BB82" i="85"/>
  <c r="BB17" i="225"/>
  <c r="BB98" i="68"/>
  <c r="BB80" i="68"/>
  <c r="BB21" i="224"/>
  <c r="BB84" i="219"/>
  <c r="BB65" i="226"/>
  <c r="BB92" i="216"/>
  <c r="BB56" i="223"/>
  <c r="BB36" i="220"/>
  <c r="BB32" i="209"/>
  <c r="BB64" i="222"/>
  <c r="BB66" i="222"/>
  <c r="BB29" i="217"/>
  <c r="BB97" i="209"/>
  <c r="BB10" i="209"/>
  <c r="BB93" i="219"/>
  <c r="BB84" i="216"/>
  <c r="BB77" i="228"/>
  <c r="BB33" i="218"/>
  <c r="BB36" i="218"/>
  <c r="BB30" i="227"/>
  <c r="BB10" i="217"/>
  <c r="BB85" i="68"/>
  <c r="BB105" i="85"/>
  <c r="BB93" i="228"/>
  <c r="BB34" i="228"/>
  <c r="BB72" i="228"/>
  <c r="BB47" i="218"/>
  <c r="BB52" i="218"/>
  <c r="BB12" i="207"/>
  <c r="BB12" i="227"/>
  <c r="BB58" i="222"/>
  <c r="BB83" i="224"/>
  <c r="BB92" i="214"/>
  <c r="BB91" i="214"/>
  <c r="BB69" i="228"/>
  <c r="BB12" i="223"/>
  <c r="BB20" i="218"/>
  <c r="BB71" i="218"/>
  <c r="BB37" i="218"/>
  <c r="BB97" i="207"/>
  <c r="BB98" i="207"/>
  <c r="BB81" i="222"/>
  <c r="BB19" i="222"/>
  <c r="BB81" i="217"/>
  <c r="BB89" i="217"/>
  <c r="BB83" i="68"/>
  <c r="BB96" i="214"/>
  <c r="BB10" i="211"/>
  <c r="BB71" i="211"/>
  <c r="BB75" i="228"/>
  <c r="BB51" i="228"/>
  <c r="BB33" i="228"/>
  <c r="BB43" i="218"/>
  <c r="BB73" i="220"/>
  <c r="BB84" i="209"/>
  <c r="BB84" i="214"/>
  <c r="BB76" i="210"/>
  <c r="BB38" i="210"/>
  <c r="BB91" i="228"/>
  <c r="BB59" i="228"/>
  <c r="BB29" i="218"/>
  <c r="BB11" i="218"/>
  <c r="BB74" i="218"/>
  <c r="BB31" i="218"/>
  <c r="BB84" i="207"/>
  <c r="BB40" i="222"/>
  <c r="BB64" i="225"/>
  <c r="BB97" i="214"/>
  <c r="BB32" i="211"/>
  <c r="BB72" i="210"/>
  <c r="BB23" i="210"/>
  <c r="BB54" i="228"/>
  <c r="BB58" i="218"/>
  <c r="BB39" i="218"/>
  <c r="BB69" i="218"/>
  <c r="BB48" i="225"/>
  <c r="BB9" i="225"/>
  <c r="BB71" i="207"/>
  <c r="BB11" i="217"/>
  <c r="BB56" i="209"/>
  <c r="BB93" i="214"/>
  <c r="BB23" i="211"/>
  <c r="BB94" i="210"/>
  <c r="BB36" i="223"/>
  <c r="BB26" i="218"/>
  <c r="BB59" i="218"/>
  <c r="BB106" i="218"/>
  <c r="BB28" i="225"/>
  <c r="BB90" i="220"/>
  <c r="BB72" i="222"/>
  <c r="BB14" i="217"/>
  <c r="BB77" i="68"/>
  <c r="BB75" i="209"/>
  <c r="BB52" i="219"/>
  <c r="BB38" i="211"/>
  <c r="BB75" i="85"/>
  <c r="BB81" i="85"/>
  <c r="BB84" i="85"/>
  <c r="BB91" i="210"/>
  <c r="BB44" i="228"/>
  <c r="BB89" i="228"/>
  <c r="BB85" i="223"/>
  <c r="BB20" i="223"/>
  <c r="BB30" i="218"/>
  <c r="BB68" i="218"/>
  <c r="BB32" i="218"/>
  <c r="BB25" i="225"/>
  <c r="BB56" i="220"/>
  <c r="BB9" i="227"/>
  <c r="BB74" i="207"/>
  <c r="BB43" i="225"/>
  <c r="BB32" i="208"/>
  <c r="BB77" i="226"/>
  <c r="BB69" i="229"/>
  <c r="BB80" i="223"/>
  <c r="BB96" i="223"/>
  <c r="BB22" i="223"/>
  <c r="BB100" i="218"/>
  <c r="BB60" i="227"/>
  <c r="BB10" i="225"/>
  <c r="BB59" i="225"/>
  <c r="BB61" i="225"/>
  <c r="BB30" i="225"/>
  <c r="BB28" i="220"/>
  <c r="BB29" i="207"/>
  <c r="BB37" i="207"/>
  <c r="BB39" i="207"/>
  <c r="BB15" i="207"/>
  <c r="BB46" i="227"/>
  <c r="BB69" i="223"/>
  <c r="BB63" i="222"/>
  <c r="BB46" i="222"/>
  <c r="BB64" i="229"/>
  <c r="BB46" i="211"/>
  <c r="BB86" i="216"/>
  <c r="BB81" i="216"/>
  <c r="BB56" i="66"/>
  <c r="BB76" i="85"/>
  <c r="BB94" i="208"/>
  <c r="BB50" i="226"/>
  <c r="BB29" i="225"/>
  <c r="BB88" i="223"/>
  <c r="BB78" i="223"/>
  <c r="BB99" i="218"/>
  <c r="BB64" i="218"/>
  <c r="BB53" i="225"/>
  <c r="BB83" i="220"/>
  <c r="BB50" i="217"/>
  <c r="BB77" i="217"/>
  <c r="BB79" i="217"/>
  <c r="BB81" i="68"/>
  <c r="BB75" i="68"/>
  <c r="BB26" i="209"/>
  <c r="BB48" i="224"/>
  <c r="BB48" i="211"/>
  <c r="BB18" i="223"/>
  <c r="BB82" i="221"/>
  <c r="BB35" i="216"/>
  <c r="BB83" i="85"/>
  <c r="BB15" i="212"/>
  <c r="BB61" i="208"/>
  <c r="BB47" i="210"/>
  <c r="BB97" i="228"/>
  <c r="BB27" i="228"/>
  <c r="BB65" i="223"/>
  <c r="BB10" i="220"/>
  <c r="BB62" i="218"/>
  <c r="BB98" i="218"/>
  <c r="BB25" i="207"/>
  <c r="BB33" i="207"/>
  <c r="BB73" i="207"/>
  <c r="BB83" i="227"/>
  <c r="BB62" i="227"/>
  <c r="BB70" i="222"/>
  <c r="BB71" i="222"/>
  <c r="BB65" i="222"/>
  <c r="BB12" i="217"/>
  <c r="BB80" i="217"/>
  <c r="BB69" i="68"/>
  <c r="BB31" i="68"/>
  <c r="BB86" i="68"/>
  <c r="BB82" i="68"/>
  <c r="BB49" i="209"/>
  <c r="BB78" i="224"/>
  <c r="BB88" i="226"/>
  <c r="BB10" i="223"/>
  <c r="BB21" i="221"/>
  <c r="BB83" i="221"/>
  <c r="BB36" i="216"/>
  <c r="BB99" i="85"/>
  <c r="BB9" i="210"/>
  <c r="BB49" i="218"/>
  <c r="BB14" i="218"/>
  <c r="BB113" i="218"/>
  <c r="BB78" i="225"/>
  <c r="BB45" i="225"/>
  <c r="BB45" i="220"/>
  <c r="BB101" i="220"/>
  <c r="BB48" i="207"/>
  <c r="BB54" i="227"/>
  <c r="BB55" i="222"/>
  <c r="BB51" i="222"/>
  <c r="BB93" i="68"/>
  <c r="BB84" i="226"/>
  <c r="BB80" i="216"/>
  <c r="BB40" i="66"/>
  <c r="BB97" i="85"/>
  <c r="BB22" i="229"/>
  <c r="BB60" i="208"/>
  <c r="BB44" i="223"/>
  <c r="BB114" i="218"/>
  <c r="BB94" i="226"/>
  <c r="BB88" i="225"/>
  <c r="BB20" i="220"/>
  <c r="BB53" i="220"/>
  <c r="BB75" i="220"/>
  <c r="BB22" i="220"/>
  <c r="BB49" i="207"/>
  <c r="BB87" i="207"/>
  <c r="BB27" i="207"/>
  <c r="BB55" i="229"/>
  <c r="BB51" i="227"/>
  <c r="BB87" i="227"/>
  <c r="BB48" i="222"/>
  <c r="BB85" i="217"/>
  <c r="BB25" i="217"/>
  <c r="BB35" i="217"/>
  <c r="BB74" i="68"/>
  <c r="BB74" i="229"/>
  <c r="BB74" i="227"/>
  <c r="BB96" i="208"/>
  <c r="BB47" i="208"/>
  <c r="BB11" i="208"/>
  <c r="BB12" i="210"/>
  <c r="BB70" i="210"/>
  <c r="BB73" i="210"/>
  <c r="BB86" i="210"/>
  <c r="BB39" i="228"/>
  <c r="BB46" i="223"/>
  <c r="BB8" i="218"/>
  <c r="BB101" i="218"/>
  <c r="BB65" i="218"/>
  <c r="BB23" i="225"/>
  <c r="BB86" i="225"/>
  <c r="BB84" i="225"/>
  <c r="BB22" i="225"/>
  <c r="BB14" i="220"/>
  <c r="BB81" i="207"/>
  <c r="BB44" i="227"/>
  <c r="BB97" i="223"/>
  <c r="BB78" i="222"/>
  <c r="BB20" i="217"/>
  <c r="BB39" i="217"/>
  <c r="BB94" i="68"/>
  <c r="BB63" i="209"/>
  <c r="BB35" i="211"/>
  <c r="BB18" i="211"/>
  <c r="BB34" i="216"/>
  <c r="BB99" i="66"/>
  <c r="BB75" i="66"/>
  <c r="BB93" i="66"/>
  <c r="BB91" i="85"/>
  <c r="BB27" i="212"/>
  <c r="BB17" i="208"/>
  <c r="BB17" i="223"/>
  <c r="BB14" i="223"/>
  <c r="BB70" i="218"/>
  <c r="BB66" i="218"/>
  <c r="BB12" i="218"/>
  <c r="BB97" i="225"/>
  <c r="BB87" i="220"/>
  <c r="BB102" i="220"/>
  <c r="BB69" i="207"/>
  <c r="BB35" i="207"/>
  <c r="BB13" i="222"/>
  <c r="BB23" i="217"/>
  <c r="BB43" i="217"/>
  <c r="BB46" i="217"/>
  <c r="BB38" i="217"/>
  <c r="BB78" i="68"/>
  <c r="BB67" i="68"/>
  <c r="BB36" i="224"/>
  <c r="BB50" i="219"/>
  <c r="BB62" i="219"/>
  <c r="BB27" i="211"/>
  <c r="BB34" i="226"/>
  <c r="BB76" i="221"/>
  <c r="BB22" i="221"/>
  <c r="BB95" i="216"/>
  <c r="BB83" i="216"/>
  <c r="BB93" i="216"/>
  <c r="BB124" i="66"/>
  <c r="BB83" i="66"/>
  <c r="BB80" i="85"/>
  <c r="BB14" i="212"/>
  <c r="BB28" i="212"/>
  <c r="BB38" i="212"/>
  <c r="BB57" i="208"/>
  <c r="BB54" i="208"/>
  <c r="BB63" i="208"/>
  <c r="BB70" i="208"/>
  <c r="BB64" i="210"/>
  <c r="BB17" i="228"/>
  <c r="BB86" i="223"/>
  <c r="BB48" i="223"/>
  <c r="BB23" i="218"/>
  <c r="BB77" i="207"/>
  <c r="BB10" i="207"/>
  <c r="BB18" i="222"/>
  <c r="BB71" i="217"/>
  <c r="BB120" i="66"/>
  <c r="BB67" i="209"/>
  <c r="BB40" i="209"/>
  <c r="BB34" i="224"/>
  <c r="BB54" i="219"/>
  <c r="BB74" i="219"/>
  <c r="BB71" i="223"/>
  <c r="BB25" i="221"/>
  <c r="BB126" i="66"/>
  <c r="BB78" i="85"/>
  <c r="BB17" i="212"/>
  <c r="BB29" i="212"/>
  <c r="BB81" i="229"/>
  <c r="BB12" i="208"/>
  <c r="BB29" i="228"/>
  <c r="BB67" i="223"/>
  <c r="BB15" i="218"/>
  <c r="BB48" i="218"/>
  <c r="BB51" i="218"/>
  <c r="BB86" i="226"/>
  <c r="BB77" i="225"/>
  <c r="BB69" i="225"/>
  <c r="BB81" i="220"/>
  <c r="BB63" i="207"/>
  <c r="BB75" i="227"/>
  <c r="BB72" i="227"/>
  <c r="BB38" i="227"/>
  <c r="BB20" i="227"/>
  <c r="BB52" i="222"/>
  <c r="BB8" i="217"/>
  <c r="BB28" i="217"/>
  <c r="BB70" i="217"/>
  <c r="BB58" i="217"/>
  <c r="BB96" i="68"/>
  <c r="BB91" i="209"/>
  <c r="BB21" i="226"/>
  <c r="BB65" i="66"/>
  <c r="BB130" i="66"/>
  <c r="BB129" i="66"/>
  <c r="BB92" i="85"/>
  <c r="BB87" i="85"/>
  <c r="BB30" i="212"/>
  <c r="BB18" i="209"/>
  <c r="BB61" i="210"/>
  <c r="BB55" i="210"/>
  <c r="BB43" i="210"/>
  <c r="BB94" i="223"/>
  <c r="BB23" i="223"/>
  <c r="BB97" i="220"/>
  <c r="BB18" i="218"/>
  <c r="BB24" i="218"/>
  <c r="BB95" i="218"/>
  <c r="BB18" i="225"/>
  <c r="BB38" i="225"/>
  <c r="BB52" i="207"/>
  <c r="BB89" i="207"/>
  <c r="BB42" i="223"/>
  <c r="BB53" i="222"/>
  <c r="BB90" i="217"/>
  <c r="BB47" i="217"/>
  <c r="BB61" i="209"/>
  <c r="BB49" i="225"/>
  <c r="BB16" i="224"/>
  <c r="BB69" i="224"/>
  <c r="BB87" i="224"/>
  <c r="BB140" i="224"/>
  <c r="BB59" i="224"/>
  <c r="BB44" i="224"/>
  <c r="BB30" i="224"/>
  <c r="BB99" i="224"/>
  <c r="BB95" i="224"/>
  <c r="BB114" i="224"/>
  <c r="BB125" i="224"/>
  <c r="BB59" i="219"/>
  <c r="BB25" i="219"/>
  <c r="BB19" i="219"/>
  <c r="BB56" i="219"/>
  <c r="BB38" i="219"/>
  <c r="BB91" i="219"/>
  <c r="BB33" i="214"/>
  <c r="BB68" i="214"/>
  <c r="BB20" i="214"/>
  <c r="BB25" i="214"/>
  <c r="BB32" i="214"/>
  <c r="BB65" i="214"/>
  <c r="BB52" i="214"/>
  <c r="BB15" i="214"/>
  <c r="BB40" i="211"/>
  <c r="BB77" i="211"/>
  <c r="BB26" i="211"/>
  <c r="BB97" i="211"/>
  <c r="BB72" i="211"/>
  <c r="BB98" i="211"/>
  <c r="BB63" i="211"/>
  <c r="BB62" i="211"/>
  <c r="BB66" i="204"/>
  <c r="BB76" i="204"/>
  <c r="BB72" i="226"/>
  <c r="BB56" i="226"/>
  <c r="BB26" i="226"/>
  <c r="BB46" i="226"/>
  <c r="BB85" i="226"/>
  <c r="BB82" i="223"/>
  <c r="BB92" i="221"/>
  <c r="BB13" i="221"/>
  <c r="BB43" i="221"/>
  <c r="BB73" i="221"/>
  <c r="BB69" i="221"/>
  <c r="BB49" i="221"/>
  <c r="BB36" i="221"/>
  <c r="BB70" i="220"/>
  <c r="BB115" i="218"/>
  <c r="BB104" i="218"/>
  <c r="BB52" i="216"/>
  <c r="BB45" i="216"/>
  <c r="BB49" i="216"/>
  <c r="BB9" i="216"/>
  <c r="BB68" i="216"/>
  <c r="BB11" i="216"/>
  <c r="BB38" i="66"/>
  <c r="BB34" i="66"/>
  <c r="BB24" i="66"/>
  <c r="BB117" i="66"/>
  <c r="BB72" i="66"/>
  <c r="BB22" i="66"/>
  <c r="BB44" i="66"/>
  <c r="BB131" i="66"/>
  <c r="BB67" i="207"/>
  <c r="BB52" i="85"/>
  <c r="BB103" i="85"/>
  <c r="BB14" i="85"/>
  <c r="BB21" i="85"/>
  <c r="BB68" i="85"/>
  <c r="BB100" i="85"/>
  <c r="BB101" i="85"/>
  <c r="BB53" i="85"/>
  <c r="BB30" i="85"/>
  <c r="BB43" i="85"/>
  <c r="BB22" i="85"/>
  <c r="BB19" i="212"/>
  <c r="BB31" i="212"/>
  <c r="BB88" i="212"/>
  <c r="BB48" i="212"/>
  <c r="BB65" i="212"/>
  <c r="BB80" i="212"/>
  <c r="BB84" i="212"/>
  <c r="BB94" i="212"/>
  <c r="BB76" i="212"/>
  <c r="BB55" i="212"/>
  <c r="BB57" i="212"/>
  <c r="BB96" i="229"/>
  <c r="BB45" i="229"/>
  <c r="BB38" i="229"/>
  <c r="BB59" i="229"/>
  <c r="BB47" i="228"/>
  <c r="BB50" i="227"/>
  <c r="BB40" i="213"/>
  <c r="BB37" i="213"/>
  <c r="BB22" i="213"/>
  <c r="BB92" i="213"/>
  <c r="BB82" i="213"/>
  <c r="BB35" i="213"/>
  <c r="BB68" i="213"/>
  <c r="BB98" i="213"/>
  <c r="BB13" i="213"/>
  <c r="BB87" i="209"/>
  <c r="BB73" i="208"/>
  <c r="BB92" i="208"/>
  <c r="BB82" i="208"/>
  <c r="BB20" i="208"/>
  <c r="BB65" i="208"/>
  <c r="BB87" i="208"/>
  <c r="BB93" i="210"/>
  <c r="BB50" i="210"/>
  <c r="BB65" i="210"/>
  <c r="BB25" i="210"/>
  <c r="BB33" i="210"/>
  <c r="BB88" i="210"/>
  <c r="BB28" i="210"/>
  <c r="BB51" i="210"/>
  <c r="BB54" i="210"/>
  <c r="BB31" i="210"/>
  <c r="BB38" i="209"/>
  <c r="BB59" i="209"/>
  <c r="BB70" i="228"/>
  <c r="BB20" i="228"/>
  <c r="BB92" i="228"/>
  <c r="BB12" i="228"/>
  <c r="BB26" i="228"/>
  <c r="BB79" i="228"/>
  <c r="BB49" i="228"/>
  <c r="BB96" i="228"/>
  <c r="BB41" i="228"/>
  <c r="BB34" i="227"/>
  <c r="BB74" i="223"/>
  <c r="BB30" i="223"/>
  <c r="BB40" i="223"/>
  <c r="BB58" i="223"/>
  <c r="BB11" i="223"/>
  <c r="BB63" i="218"/>
  <c r="BB110" i="218"/>
  <c r="BB9" i="218"/>
  <c r="BB16" i="218"/>
  <c r="BB46" i="218"/>
  <c r="BB93" i="218"/>
  <c r="BB103" i="218"/>
  <c r="BB21" i="203"/>
  <c r="BB30" i="203"/>
  <c r="BB58" i="203"/>
  <c r="BB29" i="203"/>
  <c r="BB9" i="203"/>
  <c r="BB19" i="203"/>
  <c r="BB22" i="203"/>
  <c r="BB91" i="203"/>
  <c r="BB69" i="203"/>
  <c r="BB28" i="229"/>
  <c r="BB8" i="225"/>
  <c r="BB37" i="225"/>
  <c r="BB74" i="225"/>
  <c r="BB12" i="225"/>
  <c r="BB81" i="225"/>
  <c r="BB33" i="225"/>
  <c r="BB71" i="225"/>
  <c r="BB16" i="225"/>
  <c r="BB12" i="220"/>
  <c r="BB84" i="220"/>
  <c r="BB31" i="220"/>
  <c r="BB48" i="220"/>
  <c r="BB44" i="220"/>
  <c r="BB41" i="220"/>
  <c r="BB82" i="220"/>
  <c r="BB95" i="220"/>
  <c r="BB19" i="215"/>
  <c r="BB16" i="215"/>
  <c r="BB83" i="215"/>
  <c r="BB94" i="215"/>
  <c r="BB82" i="215"/>
  <c r="BB27" i="215"/>
  <c r="BB90" i="215"/>
  <c r="BB98" i="215"/>
  <c r="BB66" i="215"/>
  <c r="BB83" i="207"/>
  <c r="BB50" i="207"/>
  <c r="BB49" i="229"/>
  <c r="BB43" i="227"/>
  <c r="BB85" i="227"/>
  <c r="BB22" i="227"/>
  <c r="BB35" i="227"/>
  <c r="BB56" i="227"/>
  <c r="BB48" i="227"/>
  <c r="BB16" i="227"/>
  <c r="BB26" i="222"/>
  <c r="BB82" i="222"/>
  <c r="BB97" i="222"/>
  <c r="BB77" i="222"/>
  <c r="BB50" i="222"/>
  <c r="BB30" i="222"/>
  <c r="BB42" i="222"/>
  <c r="BB68" i="222"/>
  <c r="BB71" i="221"/>
  <c r="BB42" i="217"/>
  <c r="BB26" i="217"/>
  <c r="BB87" i="217"/>
  <c r="BB51" i="217"/>
  <c r="BB15" i="217"/>
  <c r="BB21" i="217"/>
  <c r="BB95" i="68"/>
  <c r="BB21" i="68"/>
  <c r="BB46" i="68"/>
  <c r="BB54" i="68"/>
  <c r="BB92" i="68"/>
  <c r="BB76" i="68"/>
  <c r="BB65" i="68"/>
  <c r="BB79" i="229"/>
  <c r="BB75" i="210"/>
  <c r="BB78" i="209"/>
  <c r="BB94" i="209"/>
  <c r="BB68" i="209"/>
  <c r="BB62" i="209"/>
  <c r="BB76" i="209"/>
  <c r="BB82" i="209"/>
  <c r="BB12" i="209"/>
  <c r="BB95" i="207"/>
  <c r="BB26" i="225"/>
  <c r="BB80" i="225"/>
  <c r="BB75" i="224"/>
  <c r="BB104" i="224"/>
  <c r="BB76" i="224"/>
  <c r="BB35" i="224"/>
  <c r="BB103" i="224"/>
  <c r="BB96" i="224"/>
  <c r="BB26" i="219"/>
  <c r="BB70" i="219"/>
  <c r="BB32" i="219"/>
  <c r="BB39" i="219"/>
  <c r="BB22" i="219"/>
  <c r="BB94" i="219"/>
  <c r="BB35" i="214"/>
  <c r="BB77" i="214"/>
  <c r="BB21" i="214"/>
  <c r="BB28" i="214"/>
  <c r="BB23" i="214"/>
  <c r="BB29" i="214"/>
  <c r="BB59" i="214"/>
  <c r="BB53" i="214"/>
  <c r="BB16" i="214"/>
  <c r="BB17" i="211"/>
  <c r="BB22" i="211"/>
  <c r="BB80" i="211"/>
  <c r="BB64" i="211"/>
  <c r="BB86" i="204"/>
  <c r="BB92" i="204"/>
  <c r="BB91" i="204"/>
  <c r="BB60" i="204"/>
  <c r="BB95" i="204"/>
  <c r="BB87" i="226"/>
  <c r="BB95" i="226"/>
  <c r="BB51" i="226"/>
  <c r="BB9" i="226"/>
  <c r="BB45" i="226"/>
  <c r="BB83" i="226"/>
  <c r="BB8" i="226"/>
  <c r="BB29" i="221"/>
  <c r="BB72" i="221"/>
  <c r="BB91" i="221"/>
  <c r="BB31" i="221"/>
  <c r="BB80" i="221"/>
  <c r="BB60" i="221"/>
  <c r="BB48" i="221"/>
  <c r="BB56" i="216"/>
  <c r="BB64" i="216"/>
  <c r="BB53" i="216"/>
  <c r="BB33" i="216"/>
  <c r="BB15" i="216"/>
  <c r="BB72" i="216"/>
  <c r="BB21" i="216"/>
  <c r="BB82" i="66"/>
  <c r="BB41" i="66"/>
  <c r="BB115" i="66"/>
  <c r="BB49" i="66"/>
  <c r="BB69" i="66"/>
  <c r="BB27" i="66"/>
  <c r="BB46" i="66"/>
  <c r="BB128" i="66"/>
  <c r="BB91" i="66"/>
  <c r="BB52" i="66"/>
  <c r="BB132" i="66"/>
  <c r="BB80" i="66"/>
  <c r="BB42" i="66"/>
  <c r="BB35" i="85"/>
  <c r="BB47" i="85"/>
  <c r="BB26" i="85"/>
  <c r="BB39" i="85"/>
  <c r="BB32" i="85"/>
  <c r="BB17" i="85"/>
  <c r="BB58" i="85"/>
  <c r="BB48" i="85"/>
  <c r="BB45" i="85"/>
  <c r="BB41" i="85"/>
  <c r="BB26" i="212"/>
  <c r="BB36" i="212"/>
  <c r="BB25" i="212"/>
  <c r="BB60" i="212"/>
  <c r="BB74" i="212"/>
  <c r="BB98" i="212"/>
  <c r="BB9" i="212"/>
  <c r="BB89" i="212"/>
  <c r="BB90" i="212"/>
  <c r="BB58" i="212"/>
  <c r="BB17" i="209"/>
  <c r="BB91" i="229"/>
  <c r="BB44" i="229"/>
  <c r="BB35" i="229"/>
  <c r="BB18" i="229"/>
  <c r="BB78" i="213"/>
  <c r="BB94" i="213"/>
  <c r="BB61" i="213"/>
  <c r="BB97" i="213"/>
  <c r="BB8" i="213"/>
  <c r="BB44" i="213"/>
  <c r="BB72" i="213"/>
  <c r="BB74" i="208"/>
  <c r="BB75" i="208"/>
  <c r="BB95" i="208"/>
  <c r="BB79" i="208"/>
  <c r="BB52" i="208"/>
  <c r="BB24" i="207"/>
  <c r="BB43" i="207"/>
  <c r="BB45" i="210"/>
  <c r="BB42" i="210"/>
  <c r="BB19" i="210"/>
  <c r="BB82" i="210"/>
  <c r="BB79" i="210"/>
  <c r="BB62" i="210"/>
  <c r="BB71" i="210"/>
  <c r="BB24" i="210"/>
  <c r="BB28" i="228"/>
  <c r="BB36" i="228"/>
  <c r="BB90" i="223"/>
  <c r="BB76" i="223"/>
  <c r="BB84" i="223"/>
  <c r="BB93" i="223"/>
  <c r="BB67" i="218"/>
  <c r="BB83" i="218"/>
  <c r="BB40" i="218"/>
  <c r="BB60" i="218"/>
  <c r="BB17" i="218"/>
  <c r="BB94" i="218"/>
  <c r="BB105" i="218"/>
  <c r="BB91" i="213"/>
  <c r="BB43" i="203"/>
  <c r="BB78" i="203"/>
  <c r="BB11" i="203"/>
  <c r="BB42" i="203"/>
  <c r="BB13" i="203"/>
  <c r="BB34" i="203"/>
  <c r="BB36" i="203"/>
  <c r="BB92" i="203"/>
  <c r="BB70" i="203"/>
  <c r="BB87" i="68"/>
  <c r="BB96" i="225"/>
  <c r="BB68" i="225"/>
  <c r="BB44" i="225"/>
  <c r="BB58" i="225"/>
  <c r="BB55" i="225"/>
  <c r="BB93" i="220"/>
  <c r="BB11" i="220"/>
  <c r="BB80" i="220"/>
  <c r="BB46" i="220"/>
  <c r="BB30" i="220"/>
  <c r="BB91" i="220"/>
  <c r="BB24" i="215"/>
  <c r="BB22" i="215"/>
  <c r="BB88" i="215"/>
  <c r="BB10" i="215"/>
  <c r="BB89" i="215"/>
  <c r="BB28" i="215"/>
  <c r="BB21" i="215"/>
  <c r="BB32" i="215"/>
  <c r="BB68" i="215"/>
  <c r="BB81" i="209"/>
  <c r="BB91" i="207"/>
  <c r="BB54" i="207"/>
  <c r="BB55" i="207"/>
  <c r="BB26" i="207"/>
  <c r="BB32" i="207"/>
  <c r="BB62" i="207"/>
  <c r="BB57" i="228"/>
  <c r="BB14" i="227"/>
  <c r="BB73" i="227"/>
  <c r="BB21" i="227"/>
  <c r="BB32" i="227"/>
  <c r="BB32" i="222"/>
  <c r="BB84" i="222"/>
  <c r="BB95" i="222"/>
  <c r="BB8" i="222"/>
  <c r="BB92" i="222"/>
  <c r="BB86" i="222"/>
  <c r="BB72" i="217"/>
  <c r="BB34" i="217"/>
  <c r="BB32" i="217"/>
  <c r="BB67" i="217"/>
  <c r="BB16" i="217"/>
  <c r="BB78" i="217"/>
  <c r="BB10" i="68"/>
  <c r="BB25" i="68"/>
  <c r="BB63" i="68"/>
  <c r="BB96" i="209"/>
  <c r="BB54" i="209"/>
  <c r="BB51" i="209"/>
  <c r="BB19" i="209"/>
  <c r="BB52" i="209"/>
  <c r="BB55" i="209"/>
  <c r="BB35" i="209"/>
  <c r="BB90" i="208"/>
  <c r="BB8" i="224"/>
  <c r="BB27" i="224"/>
  <c r="BB40" i="224"/>
  <c r="BB46" i="224"/>
  <c r="BB112" i="224"/>
  <c r="BB102" i="224"/>
  <c r="BB108" i="224"/>
  <c r="BB45" i="219"/>
  <c r="BB75" i="219"/>
  <c r="BB18" i="219"/>
  <c r="BB40" i="219"/>
  <c r="BB23" i="219"/>
  <c r="BB63" i="214"/>
  <c r="BB24" i="214"/>
  <c r="BB31" i="214"/>
  <c r="BB27" i="214"/>
  <c r="BB41" i="214"/>
  <c r="BB70" i="214"/>
  <c r="BB88" i="214"/>
  <c r="BB61" i="214"/>
  <c r="BB17" i="214"/>
  <c r="BB59" i="211"/>
  <c r="BB65" i="211"/>
  <c r="BB28" i="211"/>
  <c r="BB31" i="211"/>
  <c r="BB83" i="211"/>
  <c r="BB81" i="211"/>
  <c r="BB34" i="207"/>
  <c r="BB89" i="204"/>
  <c r="BB74" i="204"/>
  <c r="BB88" i="204"/>
  <c r="BB84" i="204"/>
  <c r="BB53" i="204"/>
  <c r="BB57" i="204"/>
  <c r="BB71" i="204"/>
  <c r="BB41" i="226"/>
  <c r="BB80" i="226"/>
  <c r="BB40" i="226"/>
  <c r="BB55" i="226"/>
  <c r="BB24" i="226"/>
  <c r="BB39" i="221"/>
  <c r="BB40" i="221"/>
  <c r="BB32" i="221"/>
  <c r="BB68" i="221"/>
  <c r="BB61" i="221"/>
  <c r="BB112" i="218"/>
  <c r="BB60" i="216"/>
  <c r="BB14" i="216"/>
  <c r="BB42" i="216"/>
  <c r="BB16" i="216"/>
  <c r="BB77" i="216"/>
  <c r="BB25" i="216"/>
  <c r="BB111" i="66"/>
  <c r="BB55" i="66"/>
  <c r="BB77" i="66"/>
  <c r="BB112" i="66"/>
  <c r="BB13" i="66"/>
  <c r="BB9" i="66"/>
  <c r="BB95" i="66"/>
  <c r="BB53" i="66"/>
  <c r="BB10" i="66"/>
  <c r="BB86" i="66"/>
  <c r="BB43" i="66"/>
  <c r="BB51" i="85"/>
  <c r="BB94" i="85"/>
  <c r="BB36" i="85"/>
  <c r="BB73" i="85"/>
  <c r="BB86" i="85"/>
  <c r="BB71" i="85"/>
  <c r="BB54" i="85"/>
  <c r="BB66" i="85"/>
  <c r="BB57" i="85"/>
  <c r="BB46" i="85"/>
  <c r="BB42" i="85"/>
  <c r="BB69" i="212"/>
  <c r="BB70" i="212"/>
  <c r="BB96" i="212"/>
  <c r="BB81" i="212"/>
  <c r="BB95" i="212"/>
  <c r="BB62" i="229"/>
  <c r="BB42" i="229"/>
  <c r="BB78" i="229"/>
  <c r="BB47" i="213"/>
  <c r="BB15" i="213"/>
  <c r="BB70" i="213"/>
  <c r="BB11" i="213"/>
  <c r="BB20" i="213"/>
  <c r="BB45" i="213"/>
  <c r="BB87" i="213"/>
  <c r="BB28" i="213"/>
  <c r="BB30" i="213"/>
  <c r="BB80" i="210"/>
  <c r="BB25" i="208"/>
  <c r="BB91" i="208"/>
  <c r="BB76" i="208"/>
  <c r="BB8" i="208"/>
  <c r="BB43" i="208"/>
  <c r="BB26" i="208"/>
  <c r="BB15" i="208"/>
  <c r="BB21" i="210"/>
  <c r="BB11" i="210"/>
  <c r="BB66" i="210"/>
  <c r="BB60" i="210"/>
  <c r="BB14" i="210"/>
  <c r="BB27" i="210"/>
  <c r="BB34" i="210"/>
  <c r="BB13" i="228"/>
  <c r="BB71" i="228"/>
  <c r="BB50" i="228"/>
  <c r="BB10" i="228"/>
  <c r="BB85" i="228"/>
  <c r="BB65" i="228"/>
  <c r="BB52" i="223"/>
  <c r="BB50" i="223"/>
  <c r="BB68" i="223"/>
  <c r="BB63" i="223"/>
  <c r="BB89" i="223"/>
  <c r="BB9" i="223"/>
  <c r="BB34" i="220"/>
  <c r="BB92" i="218"/>
  <c r="BB41" i="218"/>
  <c r="BB53" i="203"/>
  <c r="BB39" i="203"/>
  <c r="BB93" i="203"/>
  <c r="BB52" i="203"/>
  <c r="BB24" i="203"/>
  <c r="BB44" i="203"/>
  <c r="BB57" i="203"/>
  <c r="BB61" i="203"/>
  <c r="BB80" i="203"/>
  <c r="BB72" i="225"/>
  <c r="BB54" i="225"/>
  <c r="BB87" i="225"/>
  <c r="BB57" i="225"/>
  <c r="BB73" i="225"/>
  <c r="BB42" i="225"/>
  <c r="BB88" i="220"/>
  <c r="BB37" i="220"/>
  <c r="BB72" i="220"/>
  <c r="BB25" i="220"/>
  <c r="BB27" i="220"/>
  <c r="BB35" i="215"/>
  <c r="BB29" i="215"/>
  <c r="BB38" i="215"/>
  <c r="BB15" i="215"/>
  <c r="BB64" i="215"/>
  <c r="BB44" i="215"/>
  <c r="BB33" i="215"/>
  <c r="BB62" i="215"/>
  <c r="BB86" i="215"/>
  <c r="BB76" i="207"/>
  <c r="BB59" i="207"/>
  <c r="BB20" i="207"/>
  <c r="BB64" i="207"/>
  <c r="BB9" i="207"/>
  <c r="BB36" i="207"/>
  <c r="BB28" i="207"/>
  <c r="BB61" i="207"/>
  <c r="BB30" i="228"/>
  <c r="BB65" i="227"/>
  <c r="BB76" i="227"/>
  <c r="BB39" i="227"/>
  <c r="BB42" i="227"/>
  <c r="BB64" i="227"/>
  <c r="BB11" i="227"/>
  <c r="BB91" i="223"/>
  <c r="BB33" i="222"/>
  <c r="BB90" i="222"/>
  <c r="BB12" i="222"/>
  <c r="BB44" i="222"/>
  <c r="BB45" i="222"/>
  <c r="BB76" i="220"/>
  <c r="BB53" i="217"/>
  <c r="BB41" i="217"/>
  <c r="BB49" i="217"/>
  <c r="BB37" i="217"/>
  <c r="BB75" i="217"/>
  <c r="BB17" i="217"/>
  <c r="BB92" i="217"/>
  <c r="BB45" i="217"/>
  <c r="BB44" i="217"/>
  <c r="BB66" i="217"/>
  <c r="BB20" i="68"/>
  <c r="BB34" i="68"/>
  <c r="BB47" i="68"/>
  <c r="BB70" i="68"/>
  <c r="BB14" i="68"/>
  <c r="BB97" i="68"/>
  <c r="BB38" i="68"/>
  <c r="BB28" i="68"/>
  <c r="BB32" i="229"/>
  <c r="BB68" i="210"/>
  <c r="BB71" i="209"/>
  <c r="BB24" i="209"/>
  <c r="BB86" i="209"/>
  <c r="BB46" i="209"/>
  <c r="BB30" i="209"/>
  <c r="BB69" i="209"/>
  <c r="BB33" i="209"/>
  <c r="BB25" i="226"/>
  <c r="BB40" i="214"/>
  <c r="BB46" i="214"/>
  <c r="BB36" i="214"/>
  <c r="BB73" i="214"/>
  <c r="BB8" i="214"/>
  <c r="BB38" i="214"/>
  <c r="BB68" i="211"/>
  <c r="BB75" i="211"/>
  <c r="BB82" i="211"/>
  <c r="BB42" i="211"/>
  <c r="BB36" i="211"/>
  <c r="BB24" i="211"/>
  <c r="BB96" i="211"/>
  <c r="BB88" i="211"/>
  <c r="BB82" i="207"/>
  <c r="BB75" i="204"/>
  <c r="BB59" i="204"/>
  <c r="BB93" i="204"/>
  <c r="BB56" i="204"/>
  <c r="BB94" i="204"/>
  <c r="BB62" i="226"/>
  <c r="BB90" i="226"/>
  <c r="BB75" i="226"/>
  <c r="BB78" i="226"/>
  <c r="BB38" i="226"/>
  <c r="BB53" i="226"/>
  <c r="BB66" i="226"/>
  <c r="BB22" i="226"/>
  <c r="BB64" i="223"/>
  <c r="BB50" i="221"/>
  <c r="BB27" i="221"/>
  <c r="BB77" i="221"/>
  <c r="BB42" i="221"/>
  <c r="BB51" i="221"/>
  <c r="BB11" i="221"/>
  <c r="BB20" i="221"/>
  <c r="BB47" i="221"/>
  <c r="BB62" i="221"/>
  <c r="BB62" i="216"/>
  <c r="BB32" i="216"/>
  <c r="BB59" i="216"/>
  <c r="BB41" i="216"/>
  <c r="BB47" i="216"/>
  <c r="BB17" i="216"/>
  <c r="BB26" i="216"/>
  <c r="BB94" i="216"/>
  <c r="BB70" i="216"/>
  <c r="BB8" i="66"/>
  <c r="BB11" i="66"/>
  <c r="BB58" i="66"/>
  <c r="BB114" i="66"/>
  <c r="BB54" i="66"/>
  <c r="BB106" i="66"/>
  <c r="BB16" i="66"/>
  <c r="BB94" i="66"/>
  <c r="BB18" i="85"/>
  <c r="BB55" i="85"/>
  <c r="BB25" i="85"/>
  <c r="BB56" i="85"/>
  <c r="BB27" i="85"/>
  <c r="BB70" i="85"/>
  <c r="BB62" i="85"/>
  <c r="BB44" i="85"/>
  <c r="BB73" i="212"/>
  <c r="BB82" i="212"/>
  <c r="BB10" i="212"/>
  <c r="BB11" i="212"/>
  <c r="BB19" i="229"/>
  <c r="BB66" i="229"/>
  <c r="BB94" i="229"/>
  <c r="BB46" i="229"/>
  <c r="BB16" i="229"/>
  <c r="BB31" i="229"/>
  <c r="BB82" i="228"/>
  <c r="BB25" i="228"/>
  <c r="BB13" i="227"/>
  <c r="BB36" i="227"/>
  <c r="BB86" i="213"/>
  <c r="BB41" i="213"/>
  <c r="BB89" i="213"/>
  <c r="BB23" i="213"/>
  <c r="BB36" i="213"/>
  <c r="BB56" i="213"/>
  <c r="BB10" i="213"/>
  <c r="BB29" i="213"/>
  <c r="BB52" i="213"/>
  <c r="BB92" i="209"/>
  <c r="BB36" i="209"/>
  <c r="BB33" i="208"/>
  <c r="BB49" i="208"/>
  <c r="BB85" i="208"/>
  <c r="BB35" i="208"/>
  <c r="BB78" i="208"/>
  <c r="BB86" i="208"/>
  <c r="BB40" i="208"/>
  <c r="BB67" i="208"/>
  <c r="BB9" i="208"/>
  <c r="BB51" i="207"/>
  <c r="BB90" i="210"/>
  <c r="BB8" i="210"/>
  <c r="BB89" i="210"/>
  <c r="BB56" i="210"/>
  <c r="BB58" i="210"/>
  <c r="BB18" i="210"/>
  <c r="BB49" i="210"/>
  <c r="BB37" i="210"/>
  <c r="BB23" i="209"/>
  <c r="BB31" i="209"/>
  <c r="BB37" i="228"/>
  <c r="BB68" i="228"/>
  <c r="BB9" i="228"/>
  <c r="BB80" i="228"/>
  <c r="BB45" i="228"/>
  <c r="BB81" i="228"/>
  <c r="BB92" i="225"/>
  <c r="BB8" i="223"/>
  <c r="BB95" i="223"/>
  <c r="BB72" i="223"/>
  <c r="BB39" i="223"/>
  <c r="BB77" i="223"/>
  <c r="BB66" i="223"/>
  <c r="BB53" i="223"/>
  <c r="BB41" i="223"/>
  <c r="BB42" i="218"/>
  <c r="BB35" i="218"/>
  <c r="BB34" i="218"/>
  <c r="BB77" i="218"/>
  <c r="BB57" i="218"/>
  <c r="BB81" i="218"/>
  <c r="BB19" i="218"/>
  <c r="BB56" i="218"/>
  <c r="BB96" i="218"/>
  <c r="BB85" i="203"/>
  <c r="BB50" i="203"/>
  <c r="BB16" i="203"/>
  <c r="BB73" i="203"/>
  <c r="BB25" i="203"/>
  <c r="BB45" i="203"/>
  <c r="BB55" i="203"/>
  <c r="BB62" i="203"/>
  <c r="BB87" i="203"/>
  <c r="BB35" i="225"/>
  <c r="BB82" i="225"/>
  <c r="BB41" i="225"/>
  <c r="BB20" i="225"/>
  <c r="BB39" i="225"/>
  <c r="BB62" i="223"/>
  <c r="BB24" i="220"/>
  <c r="BB99" i="220"/>
  <c r="BB47" i="220"/>
  <c r="BB67" i="220"/>
  <c r="BB85" i="220"/>
  <c r="BB17" i="220"/>
  <c r="BB65" i="220"/>
  <c r="BB50" i="220"/>
  <c r="BB60" i="220"/>
  <c r="BB8" i="215"/>
  <c r="BB12" i="215"/>
  <c r="BB39" i="215"/>
  <c r="BB52" i="215"/>
  <c r="BB23" i="215"/>
  <c r="BB65" i="215"/>
  <c r="BB45" i="215"/>
  <c r="BB61" i="215"/>
  <c r="BB78" i="215"/>
  <c r="BB91" i="215"/>
  <c r="BB17" i="207"/>
  <c r="BB78" i="207"/>
  <c r="BB16" i="207"/>
  <c r="BB46" i="207"/>
  <c r="BB70" i="207"/>
  <c r="BB21" i="207"/>
  <c r="BB85" i="207"/>
  <c r="BB57" i="207"/>
  <c r="BB52" i="228"/>
  <c r="BB97" i="227"/>
  <c r="BB57" i="227"/>
  <c r="BB93" i="227"/>
  <c r="BB37" i="227"/>
  <c r="BB28" i="227"/>
  <c r="BB68" i="226"/>
  <c r="BB31" i="222"/>
  <c r="BB25" i="222"/>
  <c r="BB76" i="222"/>
  <c r="BB57" i="222"/>
  <c r="BB36" i="222"/>
  <c r="BB27" i="222"/>
  <c r="BB75" i="222"/>
  <c r="BB89" i="222"/>
  <c r="BB83" i="222"/>
  <c r="BB47" i="222"/>
  <c r="BB14" i="222"/>
  <c r="BB88" i="222"/>
  <c r="BB67" i="222"/>
  <c r="BB30" i="217"/>
  <c r="BB54" i="217"/>
  <c r="BB33" i="217"/>
  <c r="BB96" i="217"/>
  <c r="BB93" i="217"/>
  <c r="BB30" i="68"/>
  <c r="BB44" i="68"/>
  <c r="BB61" i="68"/>
  <c r="BB90" i="68"/>
  <c r="BB19" i="68"/>
  <c r="BB8" i="68"/>
  <c r="BB17" i="68"/>
  <c r="BB62" i="68"/>
  <c r="BB29" i="68"/>
  <c r="BB64" i="68"/>
  <c r="BB15" i="210"/>
  <c r="BB60" i="209"/>
  <c r="BB90" i="209"/>
  <c r="BB44" i="209"/>
  <c r="BB57" i="209"/>
  <c r="BB50" i="209"/>
  <c r="BB45" i="209"/>
  <c r="BB27" i="209"/>
  <c r="BB65" i="209"/>
  <c r="BB38" i="208"/>
  <c r="BB68" i="208"/>
  <c r="BB90" i="207"/>
  <c r="BB67" i="228"/>
  <c r="BB50" i="224"/>
  <c r="BB32" i="224"/>
  <c r="BB100" i="224"/>
  <c r="BB86" i="224"/>
  <c r="BB45" i="224"/>
  <c r="BB52" i="224"/>
  <c r="BB122" i="224"/>
  <c r="BB54" i="224"/>
  <c r="BB115" i="224"/>
  <c r="BB139" i="224"/>
  <c r="BB106" i="224"/>
  <c r="BB118" i="224"/>
  <c r="BB43" i="219"/>
  <c r="BB48" i="219"/>
  <c r="BB72" i="219"/>
  <c r="BB57" i="219"/>
  <c r="BB41" i="219"/>
  <c r="BB24" i="219"/>
  <c r="BB76" i="219"/>
  <c r="BB26" i="214"/>
  <c r="BB34" i="214"/>
  <c r="BB48" i="214"/>
  <c r="BB47" i="226"/>
  <c r="BB64" i="226"/>
  <c r="BB18" i="224"/>
  <c r="BB89" i="224"/>
  <c r="BB121" i="224"/>
  <c r="BB60" i="224"/>
  <c r="BB61" i="224"/>
  <c r="BB74" i="224"/>
  <c r="BB116" i="224"/>
  <c r="BB126" i="224"/>
  <c r="BB77" i="219"/>
  <c r="BB29" i="219"/>
  <c r="BB86" i="219"/>
  <c r="BB37" i="219"/>
  <c r="BB21" i="219"/>
  <c r="BB71" i="214"/>
  <c r="BB50" i="214"/>
  <c r="BB64" i="214"/>
  <c r="BB43" i="214"/>
  <c r="BB78" i="214"/>
  <c r="BB42" i="214"/>
  <c r="BB56" i="214"/>
  <c r="BB76" i="214"/>
  <c r="BB37" i="214"/>
  <c r="BB9" i="214"/>
  <c r="BB51" i="214"/>
  <c r="BB78" i="211"/>
  <c r="BB79" i="211"/>
  <c r="BB50" i="211"/>
  <c r="BB89" i="211"/>
  <c r="BB66" i="207"/>
  <c r="BB31" i="207"/>
  <c r="BB63" i="204"/>
  <c r="BB62" i="204"/>
  <c r="BB85" i="204"/>
  <c r="BB78" i="204"/>
  <c r="BB93" i="226"/>
  <c r="BB54" i="226"/>
  <c r="BB67" i="226"/>
  <c r="BB19" i="226"/>
  <c r="BB74" i="226"/>
  <c r="BB37" i="226"/>
  <c r="BB53" i="221"/>
  <c r="BB46" i="221"/>
  <c r="BB78" i="221"/>
  <c r="BB63" i="221"/>
  <c r="BB10" i="216"/>
  <c r="BB57" i="216"/>
  <c r="BB50" i="216"/>
  <c r="BB54" i="216"/>
  <c r="BB18" i="216"/>
  <c r="BB23" i="216"/>
  <c r="BB43" i="216"/>
  <c r="BB71" i="216"/>
  <c r="BB15" i="66"/>
  <c r="BB19" i="66"/>
  <c r="BB66" i="66"/>
  <c r="BB84" i="66"/>
  <c r="BB119" i="66"/>
  <c r="BB30" i="66"/>
  <c r="BB67" i="66"/>
  <c r="BB103" i="66"/>
  <c r="BB68" i="207"/>
  <c r="BB93" i="207"/>
  <c r="BB20" i="85"/>
  <c r="BB28" i="85"/>
  <c r="BB40" i="85"/>
  <c r="BB65" i="85"/>
  <c r="BB31" i="85"/>
  <c r="BB61" i="85"/>
  <c r="BB86" i="212"/>
  <c r="BB72" i="212"/>
  <c r="BB24" i="212"/>
  <c r="BB12" i="212"/>
  <c r="BB50" i="229"/>
  <c r="BB84" i="229"/>
  <c r="BB85" i="229"/>
  <c r="BB10" i="229"/>
  <c r="BB61" i="229"/>
  <c r="BB9" i="213"/>
  <c r="BB66" i="213"/>
  <c r="BB27" i="213"/>
  <c r="BB57" i="213"/>
  <c r="BB63" i="213"/>
  <c r="BB16" i="213"/>
  <c r="BB50" i="213"/>
  <c r="BB53" i="213"/>
  <c r="BB88" i="209"/>
  <c r="BB80" i="208"/>
  <c r="BB64" i="208"/>
  <c r="BB41" i="208"/>
  <c r="BB59" i="208"/>
  <c r="BB81" i="208"/>
  <c r="BB18" i="208"/>
  <c r="BB22" i="208"/>
  <c r="BB53" i="210"/>
  <c r="BB17" i="210"/>
  <c r="BB81" i="210"/>
  <c r="BB21" i="228"/>
  <c r="BB42" i="228"/>
  <c r="BB88" i="228"/>
  <c r="BB22" i="228"/>
  <c r="BB75" i="223"/>
  <c r="BB33" i="223"/>
  <c r="BB61" i="223"/>
  <c r="BB28" i="218"/>
  <c r="BB85" i="218"/>
  <c r="BB35" i="203"/>
  <c r="BB54" i="203"/>
  <c r="BB32" i="203"/>
  <c r="BB8" i="203"/>
  <c r="BB38" i="203"/>
  <c r="BB46" i="203"/>
  <c r="BB72" i="203"/>
  <c r="BB63" i="203"/>
  <c r="BB88" i="203"/>
  <c r="BB12" i="229"/>
  <c r="BB13" i="226"/>
  <c r="BB83" i="225"/>
  <c r="BB62" i="225"/>
  <c r="BB66" i="225"/>
  <c r="BB40" i="225"/>
  <c r="BB63" i="225"/>
  <c r="BB34" i="225"/>
  <c r="BB67" i="225"/>
  <c r="BB104" i="220"/>
  <c r="BB13" i="220"/>
  <c r="BB35" i="220"/>
  <c r="BB100" i="220"/>
  <c r="BB42" i="220"/>
  <c r="BB58" i="220"/>
  <c r="BB25" i="215"/>
  <c r="BB26" i="215"/>
  <c r="BB48" i="215"/>
  <c r="BB42" i="215"/>
  <c r="BB41" i="215"/>
  <c r="BB67" i="215"/>
  <c r="BB46" i="215"/>
  <c r="BB69" i="215"/>
  <c r="BB79" i="215"/>
  <c r="BB41" i="207"/>
  <c r="BB22" i="207"/>
  <c r="BB8" i="207"/>
  <c r="BB45" i="227"/>
  <c r="BB91" i="227"/>
  <c r="BB15" i="227"/>
  <c r="BB29" i="227"/>
  <c r="BB54" i="223"/>
  <c r="BB11" i="222"/>
  <c r="BB37" i="222"/>
  <c r="BB9" i="222"/>
  <c r="BB59" i="222"/>
  <c r="BB91" i="222"/>
  <c r="BB15" i="222"/>
  <c r="BB94" i="222"/>
  <c r="BB88" i="217"/>
  <c r="BB82" i="217"/>
  <c r="BB59" i="217"/>
  <c r="BB57" i="217"/>
  <c r="BB9" i="217"/>
  <c r="BB36" i="217"/>
  <c r="BB98" i="217"/>
  <c r="BB91" i="217"/>
  <c r="BB55" i="217"/>
  <c r="BB42" i="68"/>
  <c r="BB56" i="68"/>
  <c r="BB35" i="68"/>
  <c r="BB24" i="68"/>
  <c r="BB18" i="68"/>
  <c r="BB22" i="68"/>
  <c r="BB73" i="68"/>
  <c r="BB73" i="209"/>
  <c r="BB28" i="209"/>
  <c r="BB25" i="209"/>
  <c r="BB37" i="208"/>
  <c r="BB69" i="227"/>
  <c r="BB76" i="225"/>
  <c r="BB58" i="224"/>
  <c r="BB113" i="224"/>
  <c r="BB53" i="224"/>
  <c r="BB9" i="224"/>
  <c r="BB63" i="224"/>
  <c r="BB43" i="224"/>
  <c r="BB64" i="224"/>
  <c r="BB134" i="224"/>
  <c r="BB110" i="224"/>
  <c r="BB57" i="224"/>
  <c r="BB128" i="224"/>
  <c r="BB49" i="223"/>
  <c r="BB31" i="219"/>
  <c r="BB96" i="219"/>
  <c r="BB47" i="219"/>
  <c r="BB78" i="219"/>
  <c r="BB36" i="219"/>
  <c r="BB58" i="214"/>
  <c r="BB81" i="214"/>
  <c r="BB45" i="214"/>
  <c r="BB66" i="214"/>
  <c r="BB74" i="214"/>
  <c r="BB10" i="214"/>
  <c r="BB60" i="214"/>
  <c r="BB30" i="211"/>
  <c r="BB66" i="211"/>
  <c r="BB60" i="211"/>
  <c r="BB86" i="211"/>
  <c r="BB31" i="208"/>
  <c r="BB90" i="204"/>
  <c r="BB73" i="204"/>
  <c r="BB59" i="226"/>
  <c r="BB16" i="226"/>
  <c r="BB27" i="226"/>
  <c r="BB35" i="226"/>
  <c r="BB58" i="221"/>
  <c r="BB79" i="221"/>
  <c r="BB88" i="221"/>
  <c r="BB84" i="221"/>
  <c r="BB64" i="221"/>
  <c r="BB63" i="216"/>
  <c r="BB29" i="216"/>
  <c r="BB65" i="216"/>
  <c r="BB19" i="216"/>
  <c r="BB24" i="216"/>
  <c r="BB51" i="216"/>
  <c r="BB45" i="66"/>
  <c r="BB123" i="66"/>
  <c r="BB122" i="66"/>
  <c r="BB36" i="66"/>
  <c r="BB127" i="66"/>
  <c r="BB74" i="85"/>
  <c r="BB34" i="85"/>
  <c r="BB69" i="85"/>
  <c r="BB90" i="85"/>
  <c r="BB38" i="85"/>
  <c r="BB96" i="85"/>
  <c r="BB67" i="85"/>
  <c r="BB97" i="212"/>
  <c r="BB46" i="212"/>
  <c r="BB59" i="212"/>
  <c r="BB35" i="212"/>
  <c r="BB92" i="212"/>
  <c r="BB95" i="229"/>
  <c r="BB77" i="229"/>
  <c r="BB92" i="229"/>
  <c r="BB41" i="229"/>
  <c r="BB21" i="229"/>
  <c r="BB21" i="213"/>
  <c r="BB25" i="213"/>
  <c r="BB17" i="213"/>
  <c r="BB42" i="213"/>
  <c r="BB60" i="213"/>
  <c r="BB84" i="213"/>
  <c r="BB51" i="213"/>
  <c r="BB58" i="213"/>
  <c r="BB95" i="210"/>
  <c r="BB30" i="208"/>
  <c r="BB56" i="208"/>
  <c r="BB77" i="208"/>
  <c r="BB62" i="208"/>
  <c r="BB19" i="208"/>
  <c r="BB97" i="210"/>
  <c r="BB85" i="210"/>
  <c r="BB69" i="210"/>
  <c r="BB46" i="210"/>
  <c r="BB44" i="210"/>
  <c r="BB83" i="210"/>
  <c r="BB16" i="210"/>
  <c r="BB40" i="210"/>
  <c r="BB26" i="210"/>
  <c r="BB87" i="228"/>
  <c r="BB58" i="228"/>
  <c r="BB40" i="228"/>
  <c r="BB35" i="228"/>
  <c r="BB63" i="228"/>
  <c r="BB8" i="228"/>
  <c r="BB81" i="223"/>
  <c r="BB73" i="223"/>
  <c r="BB47" i="223"/>
  <c r="BB59" i="223"/>
  <c r="BB38" i="223"/>
  <c r="BB60" i="223"/>
  <c r="BB10" i="218"/>
  <c r="BB55" i="218"/>
  <c r="BB78" i="218"/>
  <c r="BB61" i="218"/>
  <c r="BB90" i="218"/>
  <c r="BB75" i="218"/>
  <c r="BB26" i="203"/>
  <c r="BB40" i="203"/>
  <c r="BB86" i="203"/>
  <c r="BB41" i="203"/>
  <c r="BB14" i="203"/>
  <c r="BB75" i="203"/>
  <c r="BB47" i="203"/>
  <c r="BB82" i="203"/>
  <c r="BB64" i="203"/>
  <c r="BB89" i="203"/>
  <c r="BB85" i="85"/>
  <c r="BB67" i="227"/>
  <c r="BB91" i="225"/>
  <c r="BB24" i="225"/>
  <c r="BB31" i="225"/>
  <c r="BB32" i="225"/>
  <c r="BB29" i="220"/>
  <c r="BB77" i="220"/>
  <c r="BB86" i="220"/>
  <c r="BB71" i="220"/>
  <c r="BB8" i="220"/>
  <c r="BB96" i="220"/>
  <c r="BB13" i="215"/>
  <c r="BB40" i="215"/>
  <c r="BB58" i="215"/>
  <c r="BB57" i="215"/>
  <c r="BB56" i="215"/>
  <c r="BB76" i="215"/>
  <c r="BB47" i="215"/>
  <c r="BB70" i="215"/>
  <c r="BB97" i="215"/>
  <c r="BB40" i="207"/>
  <c r="BB13" i="207"/>
  <c r="BB88" i="207"/>
  <c r="BB14" i="207"/>
  <c r="BB71" i="229"/>
  <c r="BB81" i="227"/>
  <c r="BB31" i="227"/>
  <c r="BB69" i="226"/>
  <c r="BB89" i="225"/>
  <c r="BB26" i="223"/>
  <c r="BB15" i="223"/>
  <c r="BB24" i="222"/>
  <c r="BB34" i="222"/>
  <c r="BB29" i="222"/>
  <c r="BB96" i="222"/>
  <c r="BB16" i="222"/>
  <c r="BB17" i="222"/>
  <c r="BB80" i="222"/>
  <c r="BB84" i="217"/>
  <c r="BB69" i="217"/>
  <c r="BB62" i="217"/>
  <c r="BB40" i="217"/>
  <c r="BB97" i="217"/>
  <c r="BB45" i="68"/>
  <c r="BB15" i="68"/>
  <c r="BB39" i="68"/>
  <c r="BB41" i="68"/>
  <c r="BB88" i="68"/>
  <c r="BB32" i="68"/>
  <c r="BB27" i="68"/>
  <c r="BB79" i="68"/>
  <c r="BB37" i="68"/>
  <c r="BB51" i="229"/>
  <c r="BB85" i="209"/>
  <c r="BB58" i="209"/>
  <c r="BB66" i="209"/>
  <c r="BB11" i="209"/>
  <c r="BB53" i="209"/>
  <c r="BB47" i="209"/>
  <c r="BB20" i="209"/>
  <c r="BB72" i="208"/>
  <c r="BB21" i="225"/>
  <c r="BB62" i="224"/>
  <c r="BB55" i="224"/>
  <c r="BB65" i="224"/>
  <c r="BB70" i="224"/>
  <c r="BB11" i="224"/>
  <c r="BB120" i="224"/>
  <c r="BB67" i="224"/>
  <c r="BB81" i="224"/>
  <c r="BB107" i="224"/>
  <c r="BB98" i="219"/>
  <c r="BB87" i="219"/>
  <c r="BB58" i="219"/>
  <c r="BB33" i="219"/>
  <c r="BB35" i="219"/>
  <c r="BB46" i="219"/>
  <c r="BB82" i="219"/>
  <c r="BB72" i="214"/>
  <c r="BB57" i="214"/>
  <c r="BB82" i="214"/>
  <c r="BB79" i="214"/>
  <c r="BB11" i="214"/>
  <c r="BB69" i="214"/>
  <c r="BB16" i="211"/>
  <c r="BB25" i="211"/>
  <c r="BB85" i="211"/>
  <c r="BB76" i="211"/>
  <c r="BB69" i="211"/>
  <c r="BB29" i="211"/>
  <c r="BB20" i="211"/>
  <c r="BB74" i="211"/>
  <c r="BB23" i="207"/>
  <c r="BB81" i="204"/>
  <c r="BB77" i="204"/>
  <c r="BB61" i="204"/>
  <c r="BB30" i="226"/>
  <c r="BB63" i="226"/>
  <c r="BB49" i="226"/>
  <c r="BB70" i="226"/>
  <c r="BB11" i="226"/>
  <c r="BB29" i="226"/>
  <c r="BB33" i="226"/>
  <c r="BB56" i="221"/>
  <c r="BB23" i="221"/>
  <c r="BB94" i="221"/>
  <c r="BB26" i="221"/>
  <c r="BB30" i="221"/>
  <c r="BB70" i="221"/>
  <c r="BB85" i="221"/>
  <c r="BB65" i="221"/>
  <c r="BB98" i="216"/>
  <c r="BB40" i="216"/>
  <c r="BB79" i="216"/>
  <c r="BB31" i="216"/>
  <c r="BB20" i="216"/>
  <c r="BB27" i="216"/>
  <c r="BB58" i="216"/>
  <c r="BB28" i="66"/>
  <c r="BB90" i="66"/>
  <c r="BB88" i="66"/>
  <c r="BB100" i="66"/>
  <c r="BB70" i="66"/>
  <c r="BB13" i="85"/>
  <c r="BB63" i="85"/>
  <c r="BB8" i="85"/>
  <c r="BB98" i="85"/>
  <c r="BB87" i="212"/>
  <c r="BB62" i="212"/>
  <c r="BB78" i="212"/>
  <c r="BB34" i="212"/>
  <c r="BB23" i="212"/>
  <c r="BB21" i="212"/>
  <c r="BB86" i="229"/>
  <c r="BB39" i="229"/>
  <c r="BB47" i="229"/>
  <c r="BB29" i="229"/>
  <c r="BB38" i="213"/>
  <c r="BB90" i="213"/>
  <c r="BB46" i="213"/>
  <c r="BB18" i="213"/>
  <c r="BB49" i="213"/>
  <c r="BB64" i="213"/>
  <c r="BB88" i="213"/>
  <c r="BB32" i="213"/>
  <c r="BB73" i="213"/>
  <c r="BB74" i="213"/>
  <c r="BB87" i="210"/>
  <c r="BB36" i="208"/>
  <c r="BB51" i="208"/>
  <c r="BB28" i="208"/>
  <c r="BB41" i="210"/>
  <c r="BB84" i="228"/>
  <c r="BB95" i="228"/>
  <c r="BB76" i="228"/>
  <c r="BB74" i="228"/>
  <c r="BB70" i="223"/>
  <c r="BB13" i="223"/>
  <c r="BB31" i="223"/>
  <c r="BB57" i="223"/>
  <c r="BB55" i="223"/>
  <c r="BB27" i="223"/>
  <c r="BB50" i="218"/>
  <c r="BB102" i="218"/>
  <c r="BB108" i="218"/>
  <c r="BB97" i="218"/>
  <c r="BB49" i="203"/>
  <c r="BB98" i="203"/>
  <c r="BB18" i="203"/>
  <c r="BB96" i="203"/>
  <c r="BB23" i="203"/>
  <c r="BB81" i="203"/>
  <c r="BB48" i="203"/>
  <c r="BB83" i="203"/>
  <c r="BB65" i="203"/>
  <c r="BB20" i="229"/>
  <c r="BB60" i="228"/>
  <c r="BB86" i="227"/>
  <c r="BB17" i="227"/>
  <c r="BB95" i="225"/>
  <c r="BB50" i="225"/>
  <c r="BB90" i="225"/>
  <c r="BB15" i="220"/>
  <c r="BB19" i="220"/>
  <c r="BB54" i="220"/>
  <c r="BB69" i="220"/>
  <c r="BB103" i="220"/>
  <c r="BB9" i="220"/>
  <c r="BB33" i="220"/>
  <c r="BB32" i="220"/>
  <c r="BB11" i="215"/>
  <c r="BB59" i="215"/>
  <c r="BB81" i="215"/>
  <c r="BB60" i="215"/>
  <c r="BB17" i="215"/>
  <c r="BB77" i="215"/>
  <c r="BB53" i="215"/>
  <c r="BB71" i="215"/>
  <c r="BB20" i="215"/>
  <c r="BB15" i="209"/>
  <c r="BB38" i="207"/>
  <c r="BB80" i="207"/>
  <c r="BB11" i="207"/>
  <c r="BB65" i="207"/>
  <c r="BB86" i="207"/>
  <c r="BB43" i="229"/>
  <c r="BB63" i="227"/>
  <c r="BB52" i="227"/>
  <c r="BB53" i="227"/>
  <c r="BB27" i="227"/>
  <c r="BB80" i="227"/>
  <c r="BB94" i="227"/>
  <c r="BB24" i="227"/>
  <c r="BB88" i="227"/>
  <c r="BB92" i="227"/>
  <c r="BB23" i="227"/>
  <c r="BB40" i="227"/>
  <c r="BB49" i="222"/>
  <c r="BB21" i="222"/>
  <c r="BB85" i="222"/>
  <c r="BB98" i="222"/>
  <c r="BB38" i="222"/>
  <c r="BB87" i="222"/>
  <c r="BB74" i="217"/>
  <c r="BB52" i="217"/>
  <c r="BB86" i="217"/>
  <c r="BB73" i="217"/>
  <c r="BB56" i="217"/>
  <c r="BB48" i="217"/>
  <c r="BB18" i="217"/>
  <c r="BB22" i="217"/>
  <c r="BB43" i="68"/>
  <c r="BB66" i="68"/>
  <c r="BB13" i="68"/>
  <c r="BB40" i="68"/>
  <c r="BB36" i="68"/>
  <c r="BB58" i="68"/>
  <c r="BB72" i="229"/>
  <c r="BB36" i="229"/>
  <c r="BB64" i="209"/>
  <c r="BB48" i="209"/>
  <c r="BB39" i="209"/>
  <c r="BB93" i="209"/>
  <c r="BB8" i="209"/>
  <c r="BB13" i="209"/>
  <c r="BB41" i="209"/>
  <c r="BB42" i="209"/>
  <c r="BB29" i="209"/>
  <c r="BB9" i="209"/>
  <c r="BB37" i="209"/>
  <c r="BB46" i="208"/>
  <c r="BB84" i="227"/>
  <c r="BB17" i="224"/>
  <c r="BB38" i="224"/>
  <c r="BB77" i="224"/>
  <c r="BB66" i="224"/>
  <c r="BB130" i="224"/>
  <c r="BB20" i="224"/>
  <c r="BB80" i="224"/>
  <c r="BB25" i="224"/>
  <c r="BB79" i="224"/>
  <c r="BB101" i="224"/>
  <c r="BB137" i="224"/>
  <c r="BB117" i="224"/>
  <c r="BB27" i="219"/>
  <c r="BB17" i="219"/>
  <c r="BB10" i="219"/>
  <c r="BB97" i="219"/>
  <c r="BB80" i="219"/>
  <c r="BB53" i="219"/>
  <c r="BB83" i="219"/>
  <c r="BB54" i="214"/>
  <c r="BB94" i="214"/>
  <c r="BB18" i="214"/>
  <c r="BB12" i="214"/>
  <c r="BB75" i="214"/>
  <c r="BB51" i="211"/>
  <c r="BB9" i="211"/>
  <c r="BB91" i="211"/>
  <c r="BB87" i="211"/>
  <c r="BB84" i="211"/>
  <c r="BB70" i="211"/>
  <c r="BB45" i="211"/>
  <c r="BB48" i="210"/>
  <c r="BB72" i="204"/>
  <c r="BB80" i="204"/>
  <c r="BB55" i="204"/>
  <c r="BB79" i="204"/>
  <c r="BB12" i="226"/>
  <c r="BB14" i="226"/>
  <c r="BB57" i="226"/>
  <c r="BB60" i="226"/>
  <c r="BB97" i="226"/>
  <c r="BB43" i="226"/>
  <c r="BB61" i="226"/>
  <c r="BB32" i="226"/>
  <c r="BB12" i="221"/>
  <c r="BB74" i="221"/>
  <c r="BB96" i="221"/>
  <c r="BB41" i="221"/>
  <c r="BB38" i="221"/>
  <c r="BB75" i="221"/>
  <c r="BB89" i="221"/>
  <c r="BB34" i="221"/>
  <c r="BB66" i="221"/>
  <c r="BB107" i="218"/>
  <c r="BB30" i="216"/>
  <c r="BB78" i="216"/>
  <c r="BB69" i="216"/>
  <c r="BB37" i="216"/>
  <c r="BB66" i="216"/>
  <c r="BB22" i="216"/>
  <c r="BB48" i="216"/>
  <c r="BB61" i="216"/>
  <c r="BB33" i="66"/>
  <c r="BB101" i="66"/>
  <c r="BB108" i="66"/>
  <c r="BB76" i="66"/>
  <c r="BB23" i="66"/>
  <c r="BB107" i="66"/>
  <c r="BB17" i="66"/>
  <c r="BB92" i="66"/>
  <c r="BB50" i="66"/>
  <c r="BB25" i="66"/>
  <c r="BB87" i="66"/>
  <c r="BB60" i="66"/>
  <c r="BB29" i="85"/>
  <c r="BB19" i="85"/>
  <c r="BB10" i="85"/>
  <c r="BB102" i="85"/>
  <c r="BB95" i="85"/>
  <c r="BB12" i="85"/>
  <c r="BB85" i="212"/>
  <c r="BB77" i="212"/>
  <c r="BB91" i="212"/>
  <c r="BB37" i="212"/>
  <c r="BB49" i="212"/>
  <c r="BB47" i="212"/>
  <c r="BB52" i="212"/>
  <c r="BB50" i="212"/>
  <c r="BB74" i="209"/>
  <c r="BB93" i="229"/>
  <c r="BB52" i="229"/>
  <c r="BB40" i="229"/>
  <c r="BB11" i="229"/>
  <c r="BB27" i="229"/>
  <c r="BB14" i="213"/>
  <c r="BB39" i="213"/>
  <c r="BB48" i="213"/>
  <c r="BB62" i="213"/>
  <c r="BB54" i="213"/>
  <c r="BB69" i="213"/>
  <c r="BB19" i="213"/>
  <c r="BB33" i="213"/>
  <c r="BB77" i="213"/>
  <c r="BB75" i="213"/>
  <c r="BB79" i="209"/>
  <c r="BB24" i="208"/>
  <c r="BB88" i="208"/>
  <c r="BB10" i="208"/>
  <c r="BB71" i="208"/>
  <c r="BB21" i="208"/>
  <c r="BB58" i="208"/>
  <c r="BB14" i="208"/>
  <c r="BB52" i="210"/>
  <c r="BB57" i="210"/>
  <c r="BB36" i="210"/>
  <c r="BB84" i="210"/>
  <c r="BB13" i="210"/>
  <c r="BB48" i="228"/>
  <c r="BB53" i="228"/>
  <c r="BB56" i="228"/>
  <c r="BB94" i="228"/>
  <c r="BB61" i="228"/>
  <c r="BB78" i="228"/>
  <c r="BB62" i="228"/>
  <c r="BB65" i="225"/>
  <c r="BB92" i="223"/>
  <c r="BB37" i="223"/>
  <c r="BB35" i="223"/>
  <c r="BB25" i="223"/>
  <c r="BB27" i="218"/>
  <c r="BB38" i="218"/>
  <c r="BB73" i="218"/>
  <c r="BB13" i="218"/>
  <c r="BB25" i="218"/>
  <c r="BB111" i="218"/>
  <c r="BB31" i="203"/>
  <c r="BB10" i="203"/>
  <c r="BB27" i="203"/>
  <c r="BB33" i="203"/>
  <c r="BB37" i="203"/>
  <c r="BB94" i="203"/>
  <c r="BB59" i="203"/>
  <c r="BB84" i="203"/>
  <c r="BB66" i="203"/>
  <c r="BB70" i="225"/>
  <c r="BB94" i="225"/>
  <c r="BB60" i="225"/>
  <c r="BB56" i="225"/>
  <c r="BB51" i="220"/>
  <c r="BB74" i="220"/>
  <c r="BB40" i="220"/>
  <c r="BB64" i="220"/>
  <c r="BB62" i="220"/>
  <c r="BB18" i="220"/>
  <c r="BB93" i="215"/>
  <c r="BB49" i="215"/>
  <c r="BB95" i="215"/>
  <c r="BB34" i="215"/>
  <c r="BB36" i="215"/>
  <c r="BB85" i="215"/>
  <c r="BB54" i="215"/>
  <c r="BB80" i="215"/>
  <c r="BB30" i="215"/>
  <c r="BB19" i="207"/>
  <c r="BB94" i="207"/>
  <c r="BB53" i="207"/>
  <c r="BB79" i="207"/>
  <c r="BB23" i="228"/>
  <c r="BB96" i="227"/>
  <c r="BB95" i="227"/>
  <c r="BB18" i="227"/>
  <c r="BB26" i="227"/>
  <c r="BB78" i="227"/>
  <c r="BB71" i="227"/>
  <c r="BB77" i="227"/>
  <c r="BB90" i="227"/>
  <c r="BB19" i="227"/>
  <c r="BB83" i="223"/>
  <c r="BB60" i="222"/>
  <c r="BB23" i="222"/>
  <c r="BB10" i="222"/>
  <c r="BB69" i="222"/>
  <c r="BB43" i="222"/>
  <c r="BB28" i="222"/>
  <c r="BB39" i="222"/>
  <c r="BB24" i="217"/>
  <c r="BB94" i="217"/>
  <c r="BB76" i="217"/>
  <c r="BB65" i="217"/>
  <c r="BB95" i="217"/>
  <c r="BB60" i="217"/>
  <c r="BB64" i="217"/>
  <c r="BB19" i="217"/>
  <c r="BB16" i="68"/>
  <c r="BB48" i="68"/>
  <c r="BB59" i="68"/>
  <c r="BB12" i="68"/>
  <c r="BB23" i="68"/>
  <c r="BB51" i="68"/>
  <c r="BB50" i="68"/>
  <c r="BB91" i="68"/>
  <c r="BB9" i="68"/>
  <c r="BB25" i="229"/>
  <c r="BB58" i="229"/>
  <c r="BB15" i="229"/>
  <c r="BB67" i="210"/>
  <c r="BB22" i="209"/>
  <c r="BB47" i="227"/>
  <c r="BB42" i="224"/>
  <c r="BB68" i="224"/>
  <c r="BB98" i="224"/>
  <c r="BB84" i="224"/>
  <c r="BB88" i="224"/>
  <c r="BB105" i="224"/>
  <c r="BB90" i="224"/>
  <c r="BB92" i="224"/>
  <c r="BB73" i="224"/>
  <c r="BB109" i="224"/>
  <c r="BB127" i="224"/>
  <c r="BB14" i="219"/>
  <c r="BB30" i="219"/>
  <c r="BB11" i="219"/>
  <c r="BB20" i="219"/>
  <c r="BB81" i="219"/>
  <c r="BB44" i="214"/>
  <c r="BB30" i="214"/>
  <c r="BB90" i="214"/>
  <c r="BB55" i="214"/>
  <c r="BB19" i="214"/>
  <c r="BB13" i="214"/>
  <c r="BB80" i="214"/>
  <c r="BB61" i="211"/>
  <c r="BB67" i="211"/>
  <c r="BB47" i="211"/>
  <c r="BB95" i="211"/>
  <c r="BB90" i="211"/>
  <c r="BB11" i="211"/>
  <c r="BB73" i="211"/>
  <c r="BB69" i="204"/>
  <c r="BB64" i="204"/>
  <c r="BB65" i="204"/>
  <c r="BB58" i="204"/>
  <c r="BB83" i="204"/>
  <c r="BB87" i="204"/>
  <c r="BB54" i="204"/>
  <c r="BB91" i="226"/>
  <c r="BB31" i="226"/>
  <c r="BB81" i="226"/>
  <c r="BB48" i="226"/>
  <c r="BB58" i="226"/>
  <c r="BB18" i="226"/>
  <c r="BB28" i="221"/>
  <c r="BB90" i="221"/>
  <c r="BB45" i="221"/>
  <c r="BB17" i="221"/>
  <c r="BB19" i="221"/>
  <c r="BB52" i="221"/>
  <c r="BB44" i="221"/>
  <c r="BB93" i="221"/>
  <c r="BB97" i="221"/>
  <c r="BB35" i="221"/>
  <c r="BB87" i="221"/>
  <c r="BB67" i="221"/>
  <c r="BB8" i="216"/>
  <c r="BB73" i="216"/>
  <c r="BB46" i="216"/>
  <c r="BB74" i="216"/>
  <c r="BB28" i="216"/>
  <c r="BB55" i="216"/>
  <c r="BB67" i="216"/>
  <c r="BB47" i="66"/>
  <c r="BB125" i="66"/>
  <c r="BB63" i="66"/>
  <c r="BB102" i="66"/>
  <c r="BB14" i="66"/>
  <c r="BB57" i="66"/>
  <c r="BB64" i="66"/>
  <c r="BB32" i="66"/>
  <c r="BB110" i="66"/>
  <c r="BB98" i="66"/>
  <c r="BB26" i="66"/>
  <c r="BB96" i="66"/>
  <c r="BB61" i="66"/>
  <c r="BB121" i="66"/>
  <c r="BB104" i="66"/>
  <c r="BB33" i="85"/>
  <c r="BB64" i="85"/>
  <c r="BB11" i="85"/>
  <c r="BB104" i="85"/>
  <c r="BB49" i="85"/>
  <c r="BB77" i="85"/>
  <c r="BB16" i="85"/>
  <c r="BB23" i="85"/>
  <c r="BB41" i="212"/>
  <c r="BB79" i="212"/>
  <c r="BB66" i="212"/>
  <c r="BB43" i="212"/>
  <c r="BB42" i="212"/>
  <c r="BB44" i="212"/>
  <c r="BB67" i="212"/>
  <c r="BB61" i="212"/>
  <c r="BB53" i="212"/>
  <c r="BB51" i="212"/>
  <c r="BB70" i="209"/>
  <c r="BB56" i="229"/>
  <c r="BB48" i="229"/>
  <c r="BB70" i="229"/>
  <c r="BB80" i="229"/>
  <c r="BB26" i="229"/>
  <c r="BB65" i="213"/>
  <c r="BB71" i="213"/>
  <c r="BB85" i="213"/>
  <c r="BB79" i="213"/>
  <c r="BB59" i="213"/>
  <c r="BB80" i="213"/>
  <c r="BB24" i="213"/>
  <c r="BB43" i="213"/>
  <c r="BB95" i="213"/>
  <c r="BB76" i="213"/>
  <c r="BB78" i="210"/>
  <c r="BB80" i="209"/>
  <c r="BB69" i="208"/>
  <c r="BB53" i="208"/>
  <c r="BB39" i="208"/>
  <c r="BB29" i="208"/>
  <c r="BB97" i="208"/>
  <c r="BB50" i="208"/>
  <c r="BB20" i="210"/>
  <c r="BB35" i="210"/>
  <c r="BB77" i="210"/>
  <c r="BB22" i="210"/>
  <c r="BB43" i="209"/>
  <c r="BB32" i="228"/>
  <c r="BB43" i="228"/>
  <c r="BB14" i="228"/>
  <c r="BB19" i="228"/>
  <c r="BB66" i="228"/>
  <c r="BB86" i="228"/>
  <c r="BB41" i="227"/>
  <c r="BB21" i="223"/>
  <c r="BB32" i="223"/>
  <c r="BB28" i="223"/>
  <c r="BB34" i="223"/>
  <c r="BB61" i="220"/>
  <c r="BB92" i="220"/>
  <c r="BB72" i="218"/>
  <c r="BB76" i="218"/>
  <c r="BB87" i="218"/>
  <c r="BB82" i="218"/>
  <c r="BB21" i="218"/>
  <c r="BB22" i="218"/>
  <c r="BB44" i="218"/>
  <c r="BB84" i="218"/>
  <c r="BB79" i="218"/>
  <c r="BB51" i="203"/>
  <c r="BB28" i="203"/>
  <c r="BB60" i="203"/>
  <c r="BB74" i="203"/>
  <c r="BB56" i="203"/>
  <c r="BB97" i="203"/>
  <c r="BB95" i="203"/>
  <c r="BB79" i="203"/>
  <c r="BB67" i="203"/>
  <c r="BB63" i="229"/>
  <c r="BB46" i="228"/>
  <c r="BB23" i="226"/>
  <c r="BB93" i="225"/>
  <c r="BB75" i="225"/>
  <c r="BB14" i="225"/>
  <c r="BB46" i="225"/>
  <c r="BB79" i="225"/>
  <c r="BB13" i="225"/>
  <c r="BB27" i="225"/>
  <c r="BB43" i="220"/>
  <c r="BB66" i="220"/>
  <c r="BB63" i="220"/>
  <c r="BB39" i="220"/>
  <c r="BB59" i="220"/>
  <c r="BB94" i="220"/>
  <c r="BB57" i="220"/>
  <c r="BB16" i="220"/>
  <c r="BB9" i="215"/>
  <c r="BB74" i="215"/>
  <c r="BB43" i="215"/>
  <c r="BB37" i="215"/>
  <c r="BB50" i="215"/>
  <c r="BB96" i="215"/>
  <c r="BB55" i="215"/>
  <c r="BB87" i="215"/>
  <c r="BB31" i="215"/>
  <c r="BB89" i="209"/>
  <c r="BB55" i="208"/>
  <c r="BB44" i="208"/>
  <c r="BB56" i="207"/>
  <c r="BB47" i="207"/>
  <c r="BB60" i="207"/>
  <c r="BB45" i="207"/>
  <c r="BB96" i="207"/>
  <c r="BB18" i="207"/>
  <c r="BB75" i="207"/>
  <c r="BB73" i="228"/>
  <c r="BB82" i="227"/>
  <c r="BB49" i="227"/>
  <c r="BB10" i="227"/>
  <c r="BB70" i="227"/>
  <c r="BB68" i="227"/>
  <c r="BB8" i="227"/>
  <c r="BB33" i="227"/>
  <c r="BB73" i="222"/>
  <c r="BB56" i="222"/>
  <c r="BB74" i="222"/>
  <c r="BB61" i="222"/>
  <c r="BB62" i="222"/>
  <c r="BB79" i="222"/>
  <c r="BB27" i="217"/>
  <c r="BB83" i="217"/>
  <c r="BB13" i="217"/>
  <c r="BB61" i="217"/>
  <c r="BB31" i="217"/>
  <c r="BB26" i="68"/>
  <c r="BB89" i="68"/>
  <c r="BB72" i="68"/>
  <c r="BB84" i="68"/>
  <c r="BB33" i="68"/>
  <c r="BB60" i="68"/>
  <c r="BB57" i="68"/>
  <c r="BB52" i="68"/>
  <c r="BB21" i="209"/>
  <c r="BB83" i="209"/>
  <c r="BB95" i="209"/>
  <c r="BB89" i="226"/>
  <c r="BB15" i="225"/>
  <c r="BB47" i="224"/>
  <c r="BB56" i="224"/>
  <c r="BB97" i="224"/>
  <c r="BB51" i="224"/>
  <c r="BB19" i="224"/>
  <c r="BB131" i="224"/>
  <c r="BB111" i="224"/>
  <c r="BB91" i="224"/>
  <c r="BB93" i="224"/>
  <c r="BB119" i="224"/>
  <c r="BB136" i="224"/>
  <c r="BB49" i="219"/>
  <c r="BB95" i="219"/>
  <c r="BB42" i="219"/>
  <c r="BB16" i="219"/>
  <c r="BB44" i="219"/>
  <c r="BB51" i="219"/>
  <c r="BB34" i="219"/>
  <c r="BB90" i="219"/>
  <c r="BB8" i="219"/>
  <c r="BB92" i="219"/>
  <c r="BB85" i="219"/>
  <c r="BB22" i="214"/>
  <c r="BB83" i="214"/>
  <c r="BB49" i="214"/>
  <c r="BB95" i="214"/>
  <c r="BB62" i="214"/>
  <c r="BB39" i="214"/>
  <c r="BB14" i="214"/>
  <c r="BB92" i="211"/>
  <c r="BB93" i="211"/>
  <c r="BB58" i="211"/>
  <c r="BB94" i="211"/>
  <c r="BB55" i="211"/>
  <c r="BB54" i="211"/>
  <c r="BB82" i="204"/>
  <c r="BB67" i="204"/>
  <c r="BB68" i="204"/>
  <c r="BB70" i="204"/>
  <c r="BB96" i="226"/>
  <c r="BB28" i="226"/>
  <c r="BB36" i="226"/>
  <c r="BB39" i="226"/>
  <c r="BB52" i="226"/>
  <c r="BB54" i="221"/>
  <c r="BB57" i="221"/>
  <c r="BB24" i="221"/>
  <c r="BB59" i="221"/>
  <c r="BB55" i="221"/>
  <c r="BB95" i="221"/>
  <c r="BB37" i="221"/>
  <c r="BB33" i="221"/>
  <c r="BB86" i="221"/>
  <c r="BB13" i="216"/>
  <c r="BB87" i="216"/>
  <c r="BB12" i="216"/>
  <c r="BB39" i="216"/>
  <c r="BB82" i="216"/>
  <c r="BB96" i="216"/>
  <c r="BB44" i="216"/>
  <c r="BB76" i="216"/>
  <c r="BB75" i="216"/>
  <c r="BB29" i="66"/>
  <c r="BB18" i="66"/>
  <c r="BB37" i="66"/>
  <c r="BB118" i="66"/>
  <c r="BB21" i="66"/>
  <c r="BB109" i="66"/>
  <c r="BB74" i="66"/>
  <c r="BB35" i="66"/>
  <c r="BB105" i="66"/>
  <c r="BB71" i="66"/>
  <c r="BB113" i="66"/>
  <c r="BB50" i="85"/>
  <c r="BB93" i="85"/>
  <c r="BB15" i="85"/>
  <c r="BB60" i="85"/>
  <c r="BB88" i="85"/>
  <c r="BB89" i="85"/>
  <c r="BB37" i="85"/>
  <c r="BB59" i="85"/>
  <c r="BB24" i="85"/>
  <c r="BB9" i="85"/>
  <c r="BB63" i="212"/>
  <c r="BB93" i="212"/>
  <c r="BB71" i="212"/>
  <c r="BB45" i="212"/>
  <c r="BB22" i="212"/>
  <c r="BB64" i="212"/>
  <c r="BB68" i="212"/>
  <c r="BB83" i="212"/>
  <c r="BB75" i="212"/>
  <c r="BB54" i="212"/>
  <c r="BB56" i="212"/>
  <c r="BB60" i="229"/>
  <c r="BB30" i="229"/>
  <c r="BB73" i="229"/>
  <c r="BB24" i="229"/>
  <c r="BB67" i="229"/>
  <c r="BB13" i="229"/>
  <c r="BB34" i="229"/>
  <c r="BB32" i="210"/>
  <c r="BB15" i="228"/>
  <c r="BB26" i="213"/>
  <c r="BB81" i="213"/>
  <c r="BB31" i="213"/>
  <c r="BB83" i="213"/>
  <c r="BB67" i="213"/>
  <c r="BB93" i="213"/>
  <c r="BB34" i="213"/>
  <c r="BB55" i="213"/>
  <c r="BB12" i="213"/>
  <c r="BB96" i="213"/>
  <c r="BB72" i="209"/>
  <c r="BB34" i="208"/>
  <c r="BB27" i="208"/>
  <c r="BB89" i="208"/>
  <c r="BB45" i="208"/>
  <c r="BB83" i="208"/>
  <c r="BB23" i="208"/>
  <c r="BB66" i="208"/>
  <c r="BB93" i="208"/>
  <c r="BB16" i="208"/>
  <c r="BB74" i="210"/>
  <c r="BB39" i="210"/>
  <c r="BB92" i="210"/>
  <c r="BB29" i="210"/>
  <c r="BB63" i="210"/>
  <c r="BB96" i="210"/>
  <c r="BB10" i="210"/>
  <c r="BB30" i="210"/>
  <c r="BB90" i="228"/>
  <c r="BB31" i="228"/>
  <c r="BB18" i="228"/>
  <c r="BB38" i="228"/>
  <c r="BB64" i="228"/>
  <c r="BB11" i="228"/>
  <c r="BB83" i="228"/>
  <c r="BB51" i="225"/>
  <c r="BB79" i="223"/>
  <c r="BB45" i="223"/>
  <c r="BB19" i="223"/>
  <c r="BB87" i="223"/>
  <c r="BB24" i="223"/>
  <c r="BB16" i="223"/>
  <c r="BB29" i="223"/>
  <c r="BB78" i="220"/>
  <c r="BB54" i="218"/>
  <c r="BB53" i="218"/>
  <c r="BB80" i="218"/>
  <c r="BB89" i="218"/>
  <c r="BB91" i="218"/>
  <c r="BB45" i="218"/>
  <c r="BB88" i="218"/>
  <c r="BB109" i="218"/>
  <c r="BB86" i="218"/>
  <c r="BB71" i="203"/>
  <c r="BB12" i="203"/>
  <c r="BB20" i="203"/>
  <c r="BB77" i="203"/>
  <c r="BB76" i="203"/>
  <c r="BB17" i="203"/>
  <c r="BB15" i="203"/>
  <c r="BB90" i="203"/>
  <c r="BB68" i="203"/>
  <c r="BB79" i="227"/>
  <c r="BB59" i="227"/>
  <c r="BB79" i="226"/>
  <c r="BB36" i="225"/>
  <c r="BB47" i="225"/>
  <c r="BB19" i="225"/>
  <c r="BB85" i="225"/>
  <c r="BB11" i="225"/>
  <c r="BB26" i="220"/>
  <c r="BB38" i="220"/>
  <c r="BB55" i="220"/>
  <c r="BB98" i="220"/>
  <c r="BB21" i="220"/>
  <c r="BB52" i="220"/>
  <c r="BB49" i="220"/>
  <c r="BB89" i="220"/>
  <c r="BB14" i="215"/>
  <c r="BB84" i="215"/>
  <c r="BB73" i="215"/>
  <c r="BB51" i="215"/>
  <c r="BB72" i="215"/>
  <c r="BB18" i="215"/>
  <c r="BB75" i="215"/>
  <c r="BB92" i="215"/>
  <c r="BB63" i="215"/>
  <c r="BB98" i="208"/>
  <c r="BB44" i="207"/>
  <c r="BB42" i="207"/>
  <c r="BB58" i="207"/>
  <c r="BB72" i="207"/>
  <c r="BB89" i="227"/>
  <c r="BB55" i="227"/>
  <c r="BB61" i="227"/>
  <c r="BB66" i="227"/>
  <c r="BB25" i="227"/>
  <c r="BB22" i="222"/>
  <c r="BB35" i="222"/>
  <c r="BB20" i="222"/>
  <c r="BB54" i="222"/>
  <c r="BB41" i="222"/>
  <c r="BB93" i="222"/>
  <c r="BB23" i="220"/>
  <c r="BB68" i="217"/>
  <c r="BB63" i="217"/>
  <c r="BB53" i="68"/>
  <c r="BB11" i="68"/>
  <c r="BB49" i="68"/>
  <c r="BB71" i="68"/>
  <c r="BB68" i="68"/>
  <c r="BB55" i="68"/>
  <c r="BB75" i="229"/>
  <c r="BB16" i="209"/>
  <c r="BB77" i="209"/>
  <c r="BB14" i="209"/>
  <c r="BB99" i="215"/>
  <c r="BA107" i="85"/>
  <c r="BB99" i="223"/>
  <c r="BB98" i="223"/>
  <c r="BB99" i="221"/>
  <c r="BB99" i="222"/>
  <c r="BB99" i="209"/>
  <c r="BB99" i="225"/>
  <c r="BB99" i="216"/>
  <c r="BB99" i="217"/>
  <c r="BB133" i="66"/>
  <c r="BB99" i="219"/>
  <c r="BB98" i="229"/>
  <c r="BB99" i="229"/>
  <c r="BB99" i="226"/>
  <c r="BB98" i="226"/>
  <c r="BB99" i="207"/>
  <c r="BB99" i="212"/>
  <c r="BB99" i="228"/>
  <c r="BB98" i="228"/>
  <c r="BB116" i="218"/>
  <c r="BB98" i="209"/>
  <c r="BB99" i="208"/>
  <c r="BB98" i="210"/>
  <c r="BB105" i="220"/>
  <c r="BB98" i="227"/>
  <c r="BB106" i="220"/>
  <c r="BB99" i="213"/>
  <c r="BB106" i="85"/>
  <c r="BB98" i="225"/>
  <c r="BB99" i="203"/>
  <c r="BB99" i="211"/>
  <c r="BB99" i="210"/>
  <c r="BB99" i="214"/>
  <c r="BB99" i="68"/>
  <c r="BB99" i="227"/>
  <c r="AO107" i="85"/>
  <c r="AM108" i="85" s="1"/>
  <c r="AX107" i="85"/>
  <c r="AV108" i="85" s="1"/>
  <c r="AI107" i="85"/>
  <c r="AG108" i="85" s="1"/>
  <c r="AU134" i="66"/>
  <c r="AU107" i="85"/>
  <c r="AS108" i="85" s="1"/>
  <c r="BA134" i="66"/>
  <c r="AD7" i="35" s="1"/>
  <c r="AL134" i="66"/>
  <c r="Y7" i="35" s="1"/>
  <c r="AR134" i="66"/>
  <c r="AP135" i="66" s="1"/>
  <c r="AX134" i="66"/>
  <c r="AR107" i="85"/>
  <c r="AP108" i="85" s="1"/>
  <c r="AO134" i="66"/>
  <c r="AI134" i="66"/>
  <c r="X7" i="35" s="1"/>
  <c r="AL107" i="85"/>
  <c r="AJ108" i="85" s="1"/>
  <c r="Y6" i="35" l="1"/>
  <c r="Z6" i="35"/>
  <c r="X6" i="35"/>
  <c r="AY135" i="66"/>
  <c r="AY108" i="85"/>
  <c r="AD6" i="35"/>
  <c r="BB107" i="85"/>
  <c r="BB134" i="66"/>
  <c r="Q8" i="186" s="1"/>
  <c r="AV135" i="66"/>
  <c r="AC7" i="35"/>
  <c r="AA7" i="35"/>
  <c r="Z7" i="35"/>
  <c r="AC6" i="35"/>
  <c r="AA6" i="35"/>
  <c r="AB6" i="35"/>
  <c r="AS135" i="66"/>
  <c r="AB7" i="35"/>
  <c r="AM135" i="66"/>
  <c r="AJ135" i="66"/>
  <c r="AG135" i="66"/>
  <c r="BB4" i="85" l="1"/>
  <c r="Q7" i="186"/>
  <c r="AE7" i="35"/>
  <c r="AF7" i="35" s="1"/>
  <c r="AE6" i="35"/>
  <c r="AF6" i="35" s="1"/>
  <c r="BB4" i="66"/>
  <c r="D31" i="35" l="1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D48" i="35"/>
  <c r="P1" i="225"/>
  <c r="P1" i="228"/>
  <c r="B31" i="35"/>
  <c r="B32" i="35"/>
  <c r="B33" i="35"/>
  <c r="B34" i="35"/>
  <c r="B35" i="35"/>
  <c r="B36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P1" i="223" l="1"/>
  <c r="H14" i="27"/>
  <c r="P1" i="218"/>
  <c r="F13" i="27"/>
  <c r="P1" i="214"/>
  <c r="F12" i="27"/>
  <c r="P1" i="221"/>
  <c r="D14" i="27"/>
  <c r="P1" i="217"/>
  <c r="D13" i="27"/>
  <c r="P1" i="213"/>
  <c r="D12" i="27"/>
  <c r="P1" i="220"/>
  <c r="B14" i="27"/>
  <c r="P1" i="216"/>
  <c r="B13" i="27"/>
  <c r="P1" i="212"/>
  <c r="B12" i="27"/>
  <c r="P1" i="219"/>
  <c r="H13" i="27"/>
  <c r="P1" i="215"/>
  <c r="H12" i="27"/>
  <c r="P1" i="222"/>
  <c r="F14" i="27"/>
  <c r="P1" i="224"/>
  <c r="B15" i="27"/>
  <c r="P1" i="208"/>
  <c r="B11" i="27"/>
  <c r="P1" i="211"/>
  <c r="H11" i="27"/>
  <c r="P1" i="207"/>
  <c r="H10" i="27"/>
  <c r="P1" i="210"/>
  <c r="F11" i="27"/>
  <c r="P1" i="209"/>
  <c r="D11" i="27"/>
  <c r="P1" i="229"/>
  <c r="AY100" i="229" l="1"/>
  <c r="AS100" i="229"/>
  <c r="N54" i="186" s="1"/>
  <c r="AP100" i="229"/>
  <c r="AJ100" i="229"/>
  <c r="AG100" i="229"/>
  <c r="F100" i="229"/>
  <c r="G53" i="35" s="1"/>
  <c r="I54" i="186" s="1"/>
  <c r="AX6" i="229"/>
  <c r="AW6" i="229"/>
  <c r="AU6" i="229"/>
  <c r="AT6" i="229"/>
  <c r="AR6" i="229"/>
  <c r="AQ6" i="229"/>
  <c r="AO6" i="229"/>
  <c r="AN6" i="229"/>
  <c r="AL6" i="229"/>
  <c r="AK6" i="229"/>
  <c r="AI6" i="229"/>
  <c r="AH6" i="229"/>
  <c r="B3" i="229"/>
  <c r="E1" i="229"/>
  <c r="AY100" i="228"/>
  <c r="P53" i="186" s="1"/>
  <c r="AS100" i="228"/>
  <c r="N53" i="186" s="1"/>
  <c r="AP100" i="228"/>
  <c r="M53" i="186" s="1"/>
  <c r="AJ100" i="228"/>
  <c r="K53" i="186" s="1"/>
  <c r="AG100" i="228"/>
  <c r="J53" i="186" s="1"/>
  <c r="F100" i="228"/>
  <c r="AX6" i="228"/>
  <c r="AW6" i="228"/>
  <c r="AU6" i="228"/>
  <c r="AT6" i="228"/>
  <c r="AR6" i="228"/>
  <c r="AQ6" i="228"/>
  <c r="AO6" i="228"/>
  <c r="AN6" i="228"/>
  <c r="AL6" i="228"/>
  <c r="AK6" i="228"/>
  <c r="AI6" i="228"/>
  <c r="AH6" i="228"/>
  <c r="B3" i="228"/>
  <c r="E1" i="228"/>
  <c r="AY100" i="227"/>
  <c r="P51" i="186" s="1"/>
  <c r="AS100" i="227"/>
  <c r="N51" i="186" s="1"/>
  <c r="AP100" i="227"/>
  <c r="M51" i="186" s="1"/>
  <c r="AJ100" i="227"/>
  <c r="K51" i="186" s="1"/>
  <c r="AG100" i="227"/>
  <c r="J51" i="186" s="1"/>
  <c r="F100" i="227"/>
  <c r="AX6" i="227"/>
  <c r="AW6" i="227"/>
  <c r="AU6" i="227"/>
  <c r="AT6" i="227"/>
  <c r="AR6" i="227"/>
  <c r="AQ6" i="227"/>
  <c r="AO6" i="227"/>
  <c r="AN6" i="227"/>
  <c r="AL6" i="227"/>
  <c r="AK6" i="227"/>
  <c r="AI6" i="227"/>
  <c r="AH6" i="227"/>
  <c r="B3" i="227"/>
  <c r="E1" i="227"/>
  <c r="AY100" i="226"/>
  <c r="P52" i="186" s="1"/>
  <c r="AS100" i="226"/>
  <c r="N52" i="186" s="1"/>
  <c r="AP100" i="226"/>
  <c r="M52" i="186" s="1"/>
  <c r="AJ100" i="226"/>
  <c r="K52" i="186" s="1"/>
  <c r="AG100" i="226"/>
  <c r="J52" i="186" s="1"/>
  <c r="F100" i="226"/>
  <c r="G51" i="35" s="1"/>
  <c r="AX6" i="226"/>
  <c r="AW6" i="226"/>
  <c r="AU6" i="226"/>
  <c r="AT6" i="226"/>
  <c r="AR6" i="226"/>
  <c r="AQ6" i="226"/>
  <c r="AO6" i="226"/>
  <c r="AN6" i="226"/>
  <c r="AL6" i="226"/>
  <c r="AK6" i="226"/>
  <c r="AI6" i="226"/>
  <c r="AH6" i="226"/>
  <c r="B3" i="226"/>
  <c r="E1" i="226"/>
  <c r="AY100" i="225"/>
  <c r="P50" i="186" s="1"/>
  <c r="AS100" i="225"/>
  <c r="N50" i="186" s="1"/>
  <c r="AP100" i="225"/>
  <c r="M50" i="186" s="1"/>
  <c r="AJ100" i="225"/>
  <c r="K50" i="186" s="1"/>
  <c r="AG100" i="225"/>
  <c r="J50" i="186" s="1"/>
  <c r="F100" i="225"/>
  <c r="AX6" i="225"/>
  <c r="AW6" i="225"/>
  <c r="AU6" i="225"/>
  <c r="AT6" i="225"/>
  <c r="AR6" i="225"/>
  <c r="AQ6" i="225"/>
  <c r="AO6" i="225"/>
  <c r="AN6" i="225"/>
  <c r="AL6" i="225"/>
  <c r="AK6" i="225"/>
  <c r="AI6" i="225"/>
  <c r="AH6" i="225"/>
  <c r="B3" i="225"/>
  <c r="E1" i="225"/>
  <c r="AY142" i="224"/>
  <c r="P49" i="186" s="1"/>
  <c r="AS142" i="224"/>
  <c r="N49" i="186" s="1"/>
  <c r="AP142" i="224"/>
  <c r="M49" i="186" s="1"/>
  <c r="AJ142" i="224"/>
  <c r="K49" i="186" s="1"/>
  <c r="AG142" i="224"/>
  <c r="J49" i="186" s="1"/>
  <c r="F142" i="224"/>
  <c r="G48" i="35" s="1"/>
  <c r="AX6" i="224"/>
  <c r="AW6" i="224"/>
  <c r="AU6" i="224"/>
  <c r="AT6" i="224"/>
  <c r="AR6" i="224"/>
  <c r="AQ6" i="224"/>
  <c r="AO6" i="224"/>
  <c r="AN6" i="224"/>
  <c r="AL6" i="224"/>
  <c r="AK6" i="224"/>
  <c r="AI6" i="224"/>
  <c r="AH6" i="224"/>
  <c r="B3" i="224"/>
  <c r="E1" i="224"/>
  <c r="AY100" i="223"/>
  <c r="P48" i="186" s="1"/>
  <c r="AS100" i="223"/>
  <c r="N48" i="186" s="1"/>
  <c r="AP100" i="223"/>
  <c r="M48" i="186" s="1"/>
  <c r="AJ100" i="223"/>
  <c r="AG100" i="223"/>
  <c r="F100" i="223"/>
  <c r="AX6" i="223"/>
  <c r="AW6" i="223"/>
  <c r="AU6" i="223"/>
  <c r="AT6" i="223"/>
  <c r="AR6" i="223"/>
  <c r="AQ6" i="223"/>
  <c r="AO6" i="223"/>
  <c r="AN6" i="223"/>
  <c r="AL6" i="223"/>
  <c r="AK6" i="223"/>
  <c r="AI6" i="223"/>
  <c r="AH6" i="223"/>
  <c r="B3" i="223"/>
  <c r="E1" i="223"/>
  <c r="AY100" i="222"/>
  <c r="P47" i="186" s="1"/>
  <c r="AS100" i="222"/>
  <c r="N47" i="186" s="1"/>
  <c r="AP100" i="222"/>
  <c r="M47" i="186" s="1"/>
  <c r="AJ100" i="222"/>
  <c r="K47" i="186" s="1"/>
  <c r="AG100" i="222"/>
  <c r="J47" i="186" s="1"/>
  <c r="F100" i="222"/>
  <c r="AX6" i="222"/>
  <c r="AW6" i="222"/>
  <c r="AU6" i="222"/>
  <c r="AT6" i="222"/>
  <c r="AR6" i="222"/>
  <c r="AQ6" i="222"/>
  <c r="AO6" i="222"/>
  <c r="AN6" i="222"/>
  <c r="AL6" i="222"/>
  <c r="AK6" i="222"/>
  <c r="AI6" i="222"/>
  <c r="AH6" i="222"/>
  <c r="B3" i="222"/>
  <c r="E1" i="222"/>
  <c r="AY100" i="221"/>
  <c r="P46" i="186" s="1"/>
  <c r="AS100" i="221"/>
  <c r="N46" i="186" s="1"/>
  <c r="AP100" i="221"/>
  <c r="M46" i="186" s="1"/>
  <c r="AJ100" i="221"/>
  <c r="K46" i="186" s="1"/>
  <c r="AG100" i="221"/>
  <c r="J46" i="186" s="1"/>
  <c r="F100" i="221"/>
  <c r="AV100" i="221"/>
  <c r="O46" i="186" s="1"/>
  <c r="AX6" i="221"/>
  <c r="AW6" i="221"/>
  <c r="AU6" i="221"/>
  <c r="AT6" i="221"/>
  <c r="AR6" i="221"/>
  <c r="AQ6" i="221"/>
  <c r="AO6" i="221"/>
  <c r="AN6" i="221"/>
  <c r="AL6" i="221"/>
  <c r="AK6" i="221"/>
  <c r="AI6" i="221"/>
  <c r="AH6" i="221"/>
  <c r="B3" i="221"/>
  <c r="E1" i="221"/>
  <c r="AY107" i="220"/>
  <c r="P45" i="186" s="1"/>
  <c r="AS107" i="220"/>
  <c r="N45" i="186" s="1"/>
  <c r="AP107" i="220"/>
  <c r="M45" i="186" s="1"/>
  <c r="AJ107" i="220"/>
  <c r="K45" i="186" s="1"/>
  <c r="AG107" i="220"/>
  <c r="J45" i="186" s="1"/>
  <c r="F107" i="220"/>
  <c r="AX6" i="220"/>
  <c r="AW6" i="220"/>
  <c r="AU6" i="220"/>
  <c r="AT6" i="220"/>
  <c r="AR6" i="220"/>
  <c r="AQ6" i="220"/>
  <c r="AO6" i="220"/>
  <c r="AN6" i="220"/>
  <c r="AL6" i="220"/>
  <c r="AK6" i="220"/>
  <c r="AI6" i="220"/>
  <c r="AH6" i="220"/>
  <c r="B3" i="220"/>
  <c r="E1" i="220"/>
  <c r="AY100" i="219"/>
  <c r="P44" i="186" s="1"/>
  <c r="AS100" i="219"/>
  <c r="N44" i="186" s="1"/>
  <c r="AP100" i="219"/>
  <c r="M44" i="186" s="1"/>
  <c r="AJ100" i="219"/>
  <c r="K44" i="186" s="1"/>
  <c r="AG100" i="219"/>
  <c r="J44" i="186" s="1"/>
  <c r="F100" i="219"/>
  <c r="AX6" i="219"/>
  <c r="AW6" i="219"/>
  <c r="AU6" i="219"/>
  <c r="AT6" i="219"/>
  <c r="AR6" i="219"/>
  <c r="AQ6" i="219"/>
  <c r="AO6" i="219"/>
  <c r="AN6" i="219"/>
  <c r="AL6" i="219"/>
  <c r="AK6" i="219"/>
  <c r="AI6" i="219"/>
  <c r="AH6" i="219"/>
  <c r="B3" i="219"/>
  <c r="E1" i="219"/>
  <c r="AY117" i="218"/>
  <c r="P43" i="186" s="1"/>
  <c r="AS117" i="218"/>
  <c r="N43" i="186" s="1"/>
  <c r="AP117" i="218"/>
  <c r="M43" i="186" s="1"/>
  <c r="AJ117" i="218"/>
  <c r="K43" i="186" s="1"/>
  <c r="AG117" i="218"/>
  <c r="J43" i="186" s="1"/>
  <c r="F117" i="218"/>
  <c r="AX6" i="218"/>
  <c r="AW6" i="218"/>
  <c r="AU6" i="218"/>
  <c r="AT6" i="218"/>
  <c r="AR6" i="218"/>
  <c r="AQ6" i="218"/>
  <c r="AO6" i="218"/>
  <c r="AN6" i="218"/>
  <c r="AL6" i="218"/>
  <c r="AK6" i="218"/>
  <c r="AI6" i="218"/>
  <c r="AH6" i="218"/>
  <c r="B3" i="218"/>
  <c r="E1" i="218"/>
  <c r="AY100" i="217"/>
  <c r="P42" i="186" s="1"/>
  <c r="AS100" i="217"/>
  <c r="N42" i="186" s="1"/>
  <c r="AP100" i="217"/>
  <c r="M42" i="186" s="1"/>
  <c r="AJ100" i="217"/>
  <c r="K42" i="186" s="1"/>
  <c r="AG100" i="217"/>
  <c r="J42" i="186" s="1"/>
  <c r="F100" i="217"/>
  <c r="AX6" i="217"/>
  <c r="AW6" i="217"/>
  <c r="AU6" i="217"/>
  <c r="AT6" i="217"/>
  <c r="AR6" i="217"/>
  <c r="AQ6" i="217"/>
  <c r="AO6" i="217"/>
  <c r="AN6" i="217"/>
  <c r="AL6" i="217"/>
  <c r="AK6" i="217"/>
  <c r="AI6" i="217"/>
  <c r="AH6" i="217"/>
  <c r="B3" i="217"/>
  <c r="E1" i="217"/>
  <c r="AY100" i="216"/>
  <c r="P41" i="186" s="1"/>
  <c r="AS100" i="216"/>
  <c r="N41" i="186" s="1"/>
  <c r="AP100" i="216"/>
  <c r="M41" i="186" s="1"/>
  <c r="AJ100" i="216"/>
  <c r="K41" i="186" s="1"/>
  <c r="AG100" i="216"/>
  <c r="J41" i="186" s="1"/>
  <c r="F100" i="216"/>
  <c r="AX6" i="216"/>
  <c r="AW6" i="216"/>
  <c r="AU6" i="216"/>
  <c r="AT6" i="216"/>
  <c r="AR6" i="216"/>
  <c r="AQ6" i="216"/>
  <c r="AO6" i="216"/>
  <c r="AN6" i="216"/>
  <c r="AL6" i="216"/>
  <c r="AK6" i="216"/>
  <c r="AI6" i="216"/>
  <c r="AH6" i="216"/>
  <c r="B3" i="216"/>
  <c r="E1" i="216"/>
  <c r="AY100" i="215"/>
  <c r="P40" i="186" s="1"/>
  <c r="AS100" i="215"/>
  <c r="N40" i="186" s="1"/>
  <c r="AP100" i="215"/>
  <c r="M40" i="186" s="1"/>
  <c r="AJ100" i="215"/>
  <c r="K40" i="186" s="1"/>
  <c r="AG100" i="215"/>
  <c r="J40" i="186" s="1"/>
  <c r="F100" i="215"/>
  <c r="AX6" i="215"/>
  <c r="AW6" i="215"/>
  <c r="AU6" i="215"/>
  <c r="AT6" i="215"/>
  <c r="AR6" i="215"/>
  <c r="AQ6" i="215"/>
  <c r="AO6" i="215"/>
  <c r="AN6" i="215"/>
  <c r="AL6" i="215"/>
  <c r="AK6" i="215"/>
  <c r="AI6" i="215"/>
  <c r="AH6" i="215"/>
  <c r="B3" i="215"/>
  <c r="E1" i="215"/>
  <c r="AY100" i="214"/>
  <c r="P39" i="186" s="1"/>
  <c r="AS100" i="214"/>
  <c r="N39" i="186" s="1"/>
  <c r="AP100" i="214"/>
  <c r="M39" i="186" s="1"/>
  <c r="AJ100" i="214"/>
  <c r="K39" i="186" s="1"/>
  <c r="AG100" i="214"/>
  <c r="J39" i="186" s="1"/>
  <c r="F100" i="214"/>
  <c r="AX6" i="214"/>
  <c r="AW6" i="214"/>
  <c r="AU6" i="214"/>
  <c r="AT6" i="214"/>
  <c r="AR6" i="214"/>
  <c r="AQ6" i="214"/>
  <c r="AO6" i="214"/>
  <c r="AN6" i="214"/>
  <c r="AL6" i="214"/>
  <c r="AK6" i="214"/>
  <c r="AI6" i="214"/>
  <c r="AH6" i="214"/>
  <c r="B3" i="214"/>
  <c r="E1" i="214"/>
  <c r="AY100" i="213"/>
  <c r="P38" i="186" s="1"/>
  <c r="AS100" i="213"/>
  <c r="N38" i="186" s="1"/>
  <c r="AP100" i="213"/>
  <c r="M38" i="186" s="1"/>
  <c r="AJ100" i="213"/>
  <c r="K38" i="186" s="1"/>
  <c r="AG100" i="213"/>
  <c r="J38" i="186" s="1"/>
  <c r="F100" i="213"/>
  <c r="AX6" i="213"/>
  <c r="AW6" i="213"/>
  <c r="AU6" i="213"/>
  <c r="AT6" i="213"/>
  <c r="AR6" i="213"/>
  <c r="AQ6" i="213"/>
  <c r="AO6" i="213"/>
  <c r="AN6" i="213"/>
  <c r="AL6" i="213"/>
  <c r="AK6" i="213"/>
  <c r="AI6" i="213"/>
  <c r="AH6" i="213"/>
  <c r="B3" i="213"/>
  <c r="E1" i="213"/>
  <c r="AY100" i="212"/>
  <c r="P37" i="186" s="1"/>
  <c r="AS100" i="212"/>
  <c r="N37" i="186" s="1"/>
  <c r="AP100" i="212"/>
  <c r="M37" i="186" s="1"/>
  <c r="AJ100" i="212"/>
  <c r="K37" i="186" s="1"/>
  <c r="AG100" i="212"/>
  <c r="J37" i="186" s="1"/>
  <c r="F100" i="212"/>
  <c r="AX6" i="212"/>
  <c r="AW6" i="212"/>
  <c r="AU6" i="212"/>
  <c r="AT6" i="212"/>
  <c r="AR6" i="212"/>
  <c r="AQ6" i="212"/>
  <c r="AO6" i="212"/>
  <c r="AN6" i="212"/>
  <c r="AL6" i="212"/>
  <c r="AK6" i="212"/>
  <c r="AI6" i="212"/>
  <c r="AH6" i="212"/>
  <c r="B3" i="212"/>
  <c r="E1" i="212"/>
  <c r="AY100" i="211"/>
  <c r="P36" i="186" s="1"/>
  <c r="AS100" i="211"/>
  <c r="N36" i="186" s="1"/>
  <c r="AP100" i="211"/>
  <c r="M36" i="186" s="1"/>
  <c r="AJ100" i="211"/>
  <c r="K36" i="186" s="1"/>
  <c r="AG100" i="211"/>
  <c r="J36" i="186" s="1"/>
  <c r="F100" i="211"/>
  <c r="AX6" i="211"/>
  <c r="AW6" i="211"/>
  <c r="AU6" i="211"/>
  <c r="AT6" i="211"/>
  <c r="AR6" i="211"/>
  <c r="AQ6" i="211"/>
  <c r="AO6" i="211"/>
  <c r="AN6" i="211"/>
  <c r="AL6" i="211"/>
  <c r="AK6" i="211"/>
  <c r="AI6" i="211"/>
  <c r="AH6" i="211"/>
  <c r="B3" i="211"/>
  <c r="E1" i="211"/>
  <c r="AY100" i="210"/>
  <c r="P35" i="186" s="1"/>
  <c r="AS100" i="210"/>
  <c r="N35" i="186" s="1"/>
  <c r="AP100" i="210"/>
  <c r="M35" i="186" s="1"/>
  <c r="AJ100" i="210"/>
  <c r="K35" i="186" s="1"/>
  <c r="AG100" i="210"/>
  <c r="J35" i="186" s="1"/>
  <c r="F100" i="210"/>
  <c r="AX6" i="210"/>
  <c r="AW6" i="210"/>
  <c r="AU6" i="210"/>
  <c r="AT6" i="210"/>
  <c r="AR6" i="210"/>
  <c r="AQ6" i="210"/>
  <c r="AO6" i="210"/>
  <c r="AN6" i="210"/>
  <c r="AL6" i="210"/>
  <c r="AK6" i="210"/>
  <c r="AI6" i="210"/>
  <c r="AH6" i="210"/>
  <c r="B3" i="210"/>
  <c r="E1" i="210"/>
  <c r="AY100" i="209"/>
  <c r="P34" i="186" s="1"/>
  <c r="AS100" i="209"/>
  <c r="N34" i="186" s="1"/>
  <c r="AP100" i="209"/>
  <c r="M34" i="186" s="1"/>
  <c r="AJ100" i="209"/>
  <c r="K34" i="186" s="1"/>
  <c r="AG100" i="209"/>
  <c r="J34" i="186" s="1"/>
  <c r="F100" i="209"/>
  <c r="AX6" i="209"/>
  <c r="AW6" i="209"/>
  <c r="AU6" i="209"/>
  <c r="AT6" i="209"/>
  <c r="AR6" i="209"/>
  <c r="AQ6" i="209"/>
  <c r="AO6" i="209"/>
  <c r="AN6" i="209"/>
  <c r="AL6" i="209"/>
  <c r="AK6" i="209"/>
  <c r="AI6" i="209"/>
  <c r="AH6" i="209"/>
  <c r="B3" i="209"/>
  <c r="E1" i="209"/>
  <c r="AY100" i="208"/>
  <c r="P33" i="186" s="1"/>
  <c r="AS100" i="208"/>
  <c r="N33" i="186" s="1"/>
  <c r="AP100" i="208"/>
  <c r="M33" i="186" s="1"/>
  <c r="AJ100" i="208"/>
  <c r="K33" i="186" s="1"/>
  <c r="AG100" i="208"/>
  <c r="J33" i="186" s="1"/>
  <c r="F100" i="208"/>
  <c r="AX6" i="208"/>
  <c r="AW6" i="208"/>
  <c r="AU6" i="208"/>
  <c r="AT6" i="208"/>
  <c r="AR6" i="208"/>
  <c r="AQ6" i="208"/>
  <c r="AO6" i="208"/>
  <c r="AN6" i="208"/>
  <c r="AL6" i="208"/>
  <c r="AK6" i="208"/>
  <c r="AI6" i="208"/>
  <c r="AH6" i="208"/>
  <c r="B3" i="208"/>
  <c r="E1" i="208"/>
  <c r="AY100" i="207"/>
  <c r="P32" i="186" s="1"/>
  <c r="AS100" i="207"/>
  <c r="N32" i="186" s="1"/>
  <c r="AP100" i="207"/>
  <c r="M32" i="186" s="1"/>
  <c r="AJ100" i="207"/>
  <c r="K32" i="186" s="1"/>
  <c r="AG100" i="207"/>
  <c r="J32" i="186" s="1"/>
  <c r="F100" i="207"/>
  <c r="AX6" i="207"/>
  <c r="AW6" i="207"/>
  <c r="AU6" i="207"/>
  <c r="AT6" i="207"/>
  <c r="AR6" i="207"/>
  <c r="AQ6" i="207"/>
  <c r="AO6" i="207"/>
  <c r="AN6" i="207"/>
  <c r="AL6" i="207"/>
  <c r="AK6" i="207"/>
  <c r="AI6" i="207"/>
  <c r="AH6" i="207"/>
  <c r="B3" i="207"/>
  <c r="E1" i="207"/>
  <c r="J54" i="186" l="1"/>
  <c r="K54" i="186"/>
  <c r="M54" i="186"/>
  <c r="P54" i="186"/>
  <c r="G52" i="35"/>
  <c r="I53" i="186" s="1"/>
  <c r="I52" i="186"/>
  <c r="G50" i="35"/>
  <c r="I51" i="186" s="1"/>
  <c r="G49" i="35"/>
  <c r="I50" i="186" s="1"/>
  <c r="I49" i="186"/>
  <c r="G47" i="35"/>
  <c r="I48" i="186" s="1"/>
  <c r="G46" i="35"/>
  <c r="I47" i="186" s="1"/>
  <c r="G45" i="35"/>
  <c r="I46" i="186" s="1"/>
  <c r="G44" i="35"/>
  <c r="I45" i="186" s="1"/>
  <c r="G43" i="35"/>
  <c r="I44" i="186" s="1"/>
  <c r="G42" i="35"/>
  <c r="I43" i="186" s="1"/>
  <c r="G41" i="35"/>
  <c r="I42" i="186" s="1"/>
  <c r="G40" i="35"/>
  <c r="I41" i="186" s="1"/>
  <c r="G39" i="35"/>
  <c r="I40" i="186" s="1"/>
  <c r="G38" i="35"/>
  <c r="I39" i="186" s="1"/>
  <c r="G37" i="35"/>
  <c r="I38" i="186" s="1"/>
  <c r="G36" i="35"/>
  <c r="I37" i="186" s="1"/>
  <c r="G35" i="35"/>
  <c r="I36" i="186" s="1"/>
  <c r="G34" i="35"/>
  <c r="I35" i="186" s="1"/>
  <c r="G33" i="35"/>
  <c r="I34" i="186" s="1"/>
  <c r="G32" i="35"/>
  <c r="I33" i="186" s="1"/>
  <c r="G31" i="35"/>
  <c r="I32" i="186" s="1"/>
  <c r="AH141" i="224"/>
  <c r="AI141" i="224" s="1"/>
  <c r="AK141" i="224"/>
  <c r="AL141" i="224" s="1"/>
  <c r="AN141" i="224"/>
  <c r="AO141" i="224" s="1"/>
  <c r="AQ141" i="224"/>
  <c r="AR141" i="224" s="1"/>
  <c r="AT141" i="224"/>
  <c r="AU141" i="224" s="1"/>
  <c r="AZ141" i="224"/>
  <c r="BA141" i="224" s="1"/>
  <c r="AW141" i="224"/>
  <c r="AX141" i="224" s="1"/>
  <c r="AD100" i="229"/>
  <c r="AM100" i="229"/>
  <c r="AM100" i="228"/>
  <c r="L53" i="186" s="1"/>
  <c r="K100" i="228"/>
  <c r="AD100" i="227"/>
  <c r="AV100" i="227"/>
  <c r="O51" i="186" s="1"/>
  <c r="AD100" i="226"/>
  <c r="AM100" i="226"/>
  <c r="L52" i="186" s="1"/>
  <c r="AV100" i="226"/>
  <c r="O52" i="186" s="1"/>
  <c r="K100" i="226"/>
  <c r="AV100" i="225"/>
  <c r="O50" i="186" s="1"/>
  <c r="K100" i="225"/>
  <c r="AD100" i="225"/>
  <c r="AF100" i="225"/>
  <c r="AM100" i="225"/>
  <c r="L50" i="186" s="1"/>
  <c r="K142" i="224"/>
  <c r="AD142" i="224"/>
  <c r="R48" i="35" s="1"/>
  <c r="AF142" i="224"/>
  <c r="AM142" i="224"/>
  <c r="L49" i="186" s="1"/>
  <c r="AV142" i="224"/>
  <c r="O49" i="186" s="1"/>
  <c r="AV100" i="223"/>
  <c r="O48" i="186" s="1"/>
  <c r="AM100" i="223"/>
  <c r="L48" i="186" s="1"/>
  <c r="AD100" i="222"/>
  <c r="R46" i="35" s="1"/>
  <c r="AM100" i="222"/>
  <c r="L47" i="186" s="1"/>
  <c r="AV100" i="222"/>
  <c r="O47" i="186" s="1"/>
  <c r="AF100" i="222"/>
  <c r="K100" i="222"/>
  <c r="AF100" i="221"/>
  <c r="AD100" i="221"/>
  <c r="R45" i="35" s="1"/>
  <c r="AM107" i="220"/>
  <c r="L45" i="186" s="1"/>
  <c r="AD107" i="220"/>
  <c r="R44" i="35" s="1"/>
  <c r="AF107" i="220"/>
  <c r="AM100" i="219"/>
  <c r="L44" i="186" s="1"/>
  <c r="AF100" i="219"/>
  <c r="K100" i="219"/>
  <c r="AV100" i="219"/>
  <c r="O44" i="186" s="1"/>
  <c r="AD117" i="218"/>
  <c r="R42" i="35" s="1"/>
  <c r="K117" i="218"/>
  <c r="AM117" i="218"/>
  <c r="L43" i="186" s="1"/>
  <c r="AF117" i="218"/>
  <c r="AD100" i="217"/>
  <c r="R41" i="35" s="1"/>
  <c r="K100" i="217"/>
  <c r="AM100" i="217"/>
  <c r="L42" i="186" s="1"/>
  <c r="AV100" i="216"/>
  <c r="O41" i="186" s="1"/>
  <c r="AD100" i="216"/>
  <c r="R40" i="35" s="1"/>
  <c r="AM100" i="216"/>
  <c r="L41" i="186" s="1"/>
  <c r="AF100" i="216"/>
  <c r="AM100" i="215"/>
  <c r="L40" i="186" s="1"/>
  <c r="AD100" i="215"/>
  <c r="R39" i="35" s="1"/>
  <c r="AD100" i="214"/>
  <c r="R38" i="35" s="1"/>
  <c r="AV100" i="214"/>
  <c r="O39" i="186" s="1"/>
  <c r="AF100" i="213"/>
  <c r="AV100" i="213"/>
  <c r="O38" i="186" s="1"/>
  <c r="AM100" i="212"/>
  <c r="L37" i="186" s="1"/>
  <c r="AV100" i="212"/>
  <c r="O37" i="186" s="1"/>
  <c r="K100" i="211"/>
  <c r="AF100" i="211"/>
  <c r="AV100" i="211"/>
  <c r="O36" i="186" s="1"/>
  <c r="AM100" i="211"/>
  <c r="L36" i="186" s="1"/>
  <c r="K100" i="210"/>
  <c r="AM100" i="210"/>
  <c r="L35" i="186" s="1"/>
  <c r="AD100" i="210"/>
  <c r="R34" i="35" s="1"/>
  <c r="AD100" i="209"/>
  <c r="R33" i="35" s="1"/>
  <c r="AM100" i="209"/>
  <c r="L34" i="186" s="1"/>
  <c r="AV100" i="209"/>
  <c r="O34" i="186" s="1"/>
  <c r="AM100" i="208"/>
  <c r="L33" i="186" s="1"/>
  <c r="K100" i="208"/>
  <c r="AD100" i="207"/>
  <c r="R31" i="35" s="1"/>
  <c r="AV100" i="207"/>
  <c r="O32" i="186" s="1"/>
  <c r="AF100" i="207"/>
  <c r="AM100" i="207"/>
  <c r="L32" i="186" s="1"/>
  <c r="K100" i="207"/>
  <c r="K100" i="229"/>
  <c r="AF100" i="229"/>
  <c r="AV100" i="229"/>
  <c r="AV100" i="228"/>
  <c r="O53" i="186" s="1"/>
  <c r="AM100" i="227"/>
  <c r="L51" i="186" s="1"/>
  <c r="K100" i="227"/>
  <c r="AF100" i="226"/>
  <c r="K100" i="223"/>
  <c r="AF100" i="223"/>
  <c r="AM100" i="221"/>
  <c r="L46" i="186" s="1"/>
  <c r="K100" i="221"/>
  <c r="K107" i="220"/>
  <c r="AV107" i="220"/>
  <c r="O45" i="186" s="1"/>
  <c r="AV117" i="218"/>
  <c r="O43" i="186" s="1"/>
  <c r="AV100" i="217"/>
  <c r="O42" i="186" s="1"/>
  <c r="AF100" i="217"/>
  <c r="K100" i="216"/>
  <c r="AV100" i="215"/>
  <c r="O40" i="186" s="1"/>
  <c r="AF100" i="215"/>
  <c r="K100" i="215"/>
  <c r="AF100" i="214"/>
  <c r="K100" i="214"/>
  <c r="AM100" i="214"/>
  <c r="L39" i="186" s="1"/>
  <c r="AD100" i="213"/>
  <c r="R37" i="35" s="1"/>
  <c r="K100" i="213"/>
  <c r="AM100" i="213"/>
  <c r="L38" i="186" s="1"/>
  <c r="K100" i="212"/>
  <c r="AD100" i="212"/>
  <c r="R36" i="35" s="1"/>
  <c r="AF100" i="212"/>
  <c r="AD100" i="211"/>
  <c r="R35" i="35" s="1"/>
  <c r="AV100" i="210"/>
  <c r="O35" i="186" s="1"/>
  <c r="AF100" i="210"/>
  <c r="K100" i="209"/>
  <c r="AF100" i="209"/>
  <c r="AV100" i="208"/>
  <c r="O33" i="186" s="1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D30" i="35"/>
  <c r="F10" i="27" s="1"/>
  <c r="D29" i="35"/>
  <c r="D28" i="35"/>
  <c r="D27" i="35"/>
  <c r="P1" i="77" s="1"/>
  <c r="D26" i="35"/>
  <c r="P1" i="79" s="1"/>
  <c r="D25" i="35"/>
  <c r="P1" i="82" s="1"/>
  <c r="D24" i="35"/>
  <c r="P1" i="81" s="1"/>
  <c r="D23" i="35"/>
  <c r="P1" i="80" s="1"/>
  <c r="D22" i="35"/>
  <c r="P1" i="76" s="1"/>
  <c r="D21" i="35"/>
  <c r="P1" i="75" s="1"/>
  <c r="D20" i="35"/>
  <c r="P1" i="74" s="1"/>
  <c r="D19" i="35"/>
  <c r="P1" i="73" s="1"/>
  <c r="D18" i="35"/>
  <c r="P1" i="72" s="1"/>
  <c r="D17" i="35"/>
  <c r="P1" i="71" s="1"/>
  <c r="D16" i="35"/>
  <c r="P1" i="91" s="1"/>
  <c r="D15" i="35"/>
  <c r="P1" i="70" s="1"/>
  <c r="D14" i="35"/>
  <c r="P1" i="89" s="1"/>
  <c r="D13" i="35"/>
  <c r="P1" i="69" s="1"/>
  <c r="B30" i="35"/>
  <c r="B3" i="204"/>
  <c r="E1" i="204"/>
  <c r="O54" i="186" l="1"/>
  <c r="L54" i="186"/>
  <c r="B10" i="27"/>
  <c r="P1" i="202"/>
  <c r="AM7" i="225"/>
  <c r="AU100" i="228"/>
  <c r="AB52" i="35" s="1"/>
  <c r="AU100" i="227"/>
  <c r="AB50" i="35" s="1"/>
  <c r="AR100" i="226"/>
  <c r="AA51" i="35" s="1"/>
  <c r="AR142" i="224"/>
  <c r="AA48" i="35" s="1"/>
  <c r="AL100" i="223"/>
  <c r="K48" i="186" s="1"/>
  <c r="AR100" i="222"/>
  <c r="AA46" i="35" s="1"/>
  <c r="AU100" i="222"/>
  <c r="AB46" i="35" s="1"/>
  <c r="AU100" i="221"/>
  <c r="AB45" i="35" s="1"/>
  <c r="AR107" i="220"/>
  <c r="AA44" i="35" s="1"/>
  <c r="AR117" i="218"/>
  <c r="AA42" i="35" s="1"/>
  <c r="AU100" i="215"/>
  <c r="AB39" i="35" s="1"/>
  <c r="AL100" i="215"/>
  <c r="Y39" i="35" s="1"/>
  <c r="BA100" i="215"/>
  <c r="AD39" i="35" s="1"/>
  <c r="AU100" i="211"/>
  <c r="AB35" i="35" s="1"/>
  <c r="AR100" i="207"/>
  <c r="AA31" i="35" s="1"/>
  <c r="X4" i="204"/>
  <c r="P1" i="204"/>
  <c r="AL100" i="229"/>
  <c r="Y53" i="35" s="1"/>
  <c r="AI100" i="229"/>
  <c r="X53" i="35" s="1"/>
  <c r="AO100" i="229"/>
  <c r="Z53" i="35" s="1"/>
  <c r="AU100" i="229"/>
  <c r="AB53" i="35" s="1"/>
  <c r="AR100" i="229"/>
  <c r="AA53" i="35" s="1"/>
  <c r="AX100" i="229"/>
  <c r="BA100" i="229"/>
  <c r="AD53" i="35" s="1"/>
  <c r="AR100" i="228"/>
  <c r="AA52" i="35" s="1"/>
  <c r="AI100" i="228"/>
  <c r="X52" i="35" s="1"/>
  <c r="AL100" i="228"/>
  <c r="Y52" i="35" s="1"/>
  <c r="BA100" i="228"/>
  <c r="AD52" i="35" s="1"/>
  <c r="AX100" i="228"/>
  <c r="AC52" i="35" s="1"/>
  <c r="AO100" i="228"/>
  <c r="Z52" i="35" s="1"/>
  <c r="AR100" i="227"/>
  <c r="AA50" i="35" s="1"/>
  <c r="AL100" i="227"/>
  <c r="Y50" i="35" s="1"/>
  <c r="BA100" i="227"/>
  <c r="AD50" i="35" s="1"/>
  <c r="AI100" i="227"/>
  <c r="X50" i="35" s="1"/>
  <c r="AO100" i="227"/>
  <c r="Z50" i="35" s="1"/>
  <c r="AX100" i="227"/>
  <c r="AC50" i="35" s="1"/>
  <c r="BA100" i="226"/>
  <c r="AD51" i="35" s="1"/>
  <c r="AO100" i="226"/>
  <c r="Z51" i="35" s="1"/>
  <c r="AL100" i="226"/>
  <c r="Y51" i="35" s="1"/>
  <c r="AX100" i="226"/>
  <c r="AC51" i="35" s="1"/>
  <c r="AU100" i="226"/>
  <c r="AB51" i="35" s="1"/>
  <c r="AI100" i="226"/>
  <c r="AL100" i="225"/>
  <c r="Y49" i="35" s="1"/>
  <c r="AI100" i="225"/>
  <c r="X49" i="35" s="1"/>
  <c r="AX100" i="225"/>
  <c r="AC49" i="35" s="1"/>
  <c r="AU100" i="225"/>
  <c r="AB49" i="35" s="1"/>
  <c r="BA100" i="225"/>
  <c r="AD49" i="35" s="1"/>
  <c r="AO100" i="225"/>
  <c r="Z49" i="35" s="1"/>
  <c r="AI142" i="224"/>
  <c r="X48" i="35" s="1"/>
  <c r="AL142" i="224"/>
  <c r="Y48" i="35" s="1"/>
  <c r="AX142" i="224"/>
  <c r="AC48" i="35" s="1"/>
  <c r="AU142" i="224"/>
  <c r="AB48" i="35" s="1"/>
  <c r="BB141" i="224"/>
  <c r="BA142" i="224"/>
  <c r="AD48" i="35" s="1"/>
  <c r="AO142" i="224"/>
  <c r="Z48" i="35" s="1"/>
  <c r="AI100" i="223"/>
  <c r="J48" i="186" s="1"/>
  <c r="BA100" i="223"/>
  <c r="AD47" i="35" s="1"/>
  <c r="AO100" i="223"/>
  <c r="AU100" i="223"/>
  <c r="AR100" i="223"/>
  <c r="AX100" i="223"/>
  <c r="AC47" i="35" s="1"/>
  <c r="AO100" i="222"/>
  <c r="Z46" i="35" s="1"/>
  <c r="AI100" i="222"/>
  <c r="X46" i="35" s="1"/>
  <c r="AL100" i="222"/>
  <c r="Y46" i="35" s="1"/>
  <c r="BA100" i="222"/>
  <c r="AD46" i="35" s="1"/>
  <c r="AX100" i="222"/>
  <c r="AC46" i="35" s="1"/>
  <c r="AR100" i="221"/>
  <c r="AA45" i="35" s="1"/>
  <c r="AO100" i="221"/>
  <c r="Z45" i="35" s="1"/>
  <c r="AL100" i="221"/>
  <c r="Y45" i="35" s="1"/>
  <c r="AX100" i="221"/>
  <c r="AC45" i="35" s="1"/>
  <c r="AI100" i="221"/>
  <c r="X45" i="35" s="1"/>
  <c r="BA100" i="221"/>
  <c r="AD45" i="35" s="1"/>
  <c r="AI107" i="220"/>
  <c r="X44" i="35" s="1"/>
  <c r="BA107" i="220"/>
  <c r="AD44" i="35" s="1"/>
  <c r="AO107" i="220"/>
  <c r="Z44" i="35" s="1"/>
  <c r="AX107" i="220"/>
  <c r="AC44" i="35" s="1"/>
  <c r="AU107" i="220"/>
  <c r="AB44" i="35" s="1"/>
  <c r="AL107" i="220"/>
  <c r="Y44" i="35" s="1"/>
  <c r="AL100" i="219"/>
  <c r="Y43" i="35" s="1"/>
  <c r="AR100" i="219"/>
  <c r="AA43" i="35" s="1"/>
  <c r="AX100" i="219"/>
  <c r="AC43" i="35" s="1"/>
  <c r="AO100" i="219"/>
  <c r="Z43" i="35" s="1"/>
  <c r="AU100" i="219"/>
  <c r="AB43" i="35" s="1"/>
  <c r="BA100" i="219"/>
  <c r="AD43" i="35" s="1"/>
  <c r="AI100" i="219"/>
  <c r="X43" i="35" s="1"/>
  <c r="AL117" i="218"/>
  <c r="Y42" i="35" s="1"/>
  <c r="AI117" i="218"/>
  <c r="X42" i="35" s="1"/>
  <c r="AO117" i="218"/>
  <c r="Z42" i="35" s="1"/>
  <c r="AX117" i="218"/>
  <c r="AC42" i="35" s="1"/>
  <c r="AU117" i="218"/>
  <c r="AB42" i="35" s="1"/>
  <c r="BA117" i="218"/>
  <c r="AD42" i="35" s="1"/>
  <c r="AI100" i="217"/>
  <c r="X41" i="35" s="1"/>
  <c r="AL100" i="217"/>
  <c r="Y41" i="35" s="1"/>
  <c r="AR100" i="217"/>
  <c r="AA41" i="35" s="1"/>
  <c r="AO100" i="217"/>
  <c r="Z41" i="35" s="1"/>
  <c r="AU100" i="217"/>
  <c r="AB41" i="35" s="1"/>
  <c r="BA100" i="217"/>
  <c r="AD41" i="35" s="1"/>
  <c r="AX100" i="217"/>
  <c r="AC41" i="35" s="1"/>
  <c r="BA100" i="216"/>
  <c r="AD40" i="35" s="1"/>
  <c r="AO100" i="216"/>
  <c r="Z40" i="35" s="1"/>
  <c r="AI100" i="216"/>
  <c r="X40" i="35" s="1"/>
  <c r="AR100" i="216"/>
  <c r="AA40" i="35" s="1"/>
  <c r="AX100" i="216"/>
  <c r="AC40" i="35" s="1"/>
  <c r="AU100" i="216"/>
  <c r="AB40" i="35" s="1"/>
  <c r="AL100" i="216"/>
  <c r="Y40" i="35" s="1"/>
  <c r="AI100" i="215"/>
  <c r="X39" i="35" s="1"/>
  <c r="AX100" i="215"/>
  <c r="AC39" i="35" s="1"/>
  <c r="AR100" i="215"/>
  <c r="AA39" i="35" s="1"/>
  <c r="AO100" i="215"/>
  <c r="Z39" i="35" s="1"/>
  <c r="AL100" i="214"/>
  <c r="Y38" i="35" s="1"/>
  <c r="AR100" i="214"/>
  <c r="AA38" i="35" s="1"/>
  <c r="BA100" i="214"/>
  <c r="AD38" i="35" s="1"/>
  <c r="AX100" i="214"/>
  <c r="AC38" i="35" s="1"/>
  <c r="AI100" i="214"/>
  <c r="X38" i="35" s="1"/>
  <c r="AU100" i="214"/>
  <c r="AB38" i="35" s="1"/>
  <c r="AO100" i="214"/>
  <c r="Z38" i="35" s="1"/>
  <c r="BA100" i="213"/>
  <c r="AD37" i="35" s="1"/>
  <c r="AX100" i="213"/>
  <c r="AC37" i="35" s="1"/>
  <c r="AO100" i="213"/>
  <c r="Z37" i="35" s="1"/>
  <c r="AU100" i="213"/>
  <c r="AB37" i="35" s="1"/>
  <c r="AR100" i="213"/>
  <c r="AA37" i="35" s="1"/>
  <c r="AL100" i="213"/>
  <c r="Y37" i="35" s="1"/>
  <c r="AI100" i="213"/>
  <c r="X37" i="35" s="1"/>
  <c r="BA100" i="212"/>
  <c r="AD36" i="35" s="1"/>
  <c r="AR100" i="212"/>
  <c r="AA36" i="35" s="1"/>
  <c r="AU100" i="212"/>
  <c r="AB36" i="35" s="1"/>
  <c r="AO100" i="212"/>
  <c r="Z36" i="35" s="1"/>
  <c r="AX100" i="212"/>
  <c r="AC36" i="35" s="1"/>
  <c r="AI100" i="212"/>
  <c r="X36" i="35" s="1"/>
  <c r="AL100" i="212"/>
  <c r="Y36" i="35" s="1"/>
  <c r="AI100" i="211"/>
  <c r="X35" i="35" s="1"/>
  <c r="AR100" i="211"/>
  <c r="AA35" i="35" s="1"/>
  <c r="BA100" i="211"/>
  <c r="AD35" i="35" s="1"/>
  <c r="AL100" i="211"/>
  <c r="Y35" i="35" s="1"/>
  <c r="AX100" i="211"/>
  <c r="AC35" i="35" s="1"/>
  <c r="AO100" i="211"/>
  <c r="Z35" i="35" s="1"/>
  <c r="AL100" i="210"/>
  <c r="Y34" i="35" s="1"/>
  <c r="BA100" i="210"/>
  <c r="AD34" i="35" s="1"/>
  <c r="AR100" i="210"/>
  <c r="AA34" i="35" s="1"/>
  <c r="AO100" i="210"/>
  <c r="Z34" i="35" s="1"/>
  <c r="AU100" i="210"/>
  <c r="AB34" i="35" s="1"/>
  <c r="AX100" i="210"/>
  <c r="AC34" i="35" s="1"/>
  <c r="AI100" i="210"/>
  <c r="X34" i="35" s="1"/>
  <c r="AR100" i="209"/>
  <c r="AA33" i="35" s="1"/>
  <c r="AX100" i="209"/>
  <c r="AC33" i="35" s="1"/>
  <c r="AL100" i="209"/>
  <c r="Y33" i="35" s="1"/>
  <c r="BA100" i="209"/>
  <c r="AD33" i="35" s="1"/>
  <c r="AI100" i="209"/>
  <c r="X33" i="35" s="1"/>
  <c r="AU100" i="209"/>
  <c r="AB33" i="35" s="1"/>
  <c r="AO100" i="209"/>
  <c r="Z33" i="35" s="1"/>
  <c r="AO100" i="208"/>
  <c r="Z32" i="35" s="1"/>
  <c r="AU100" i="208"/>
  <c r="AB32" i="35" s="1"/>
  <c r="AL100" i="208"/>
  <c r="Y32" i="35" s="1"/>
  <c r="AI100" i="208"/>
  <c r="X32" i="35" s="1"/>
  <c r="AX100" i="208"/>
  <c r="AC32" i="35" s="1"/>
  <c r="BA100" i="208"/>
  <c r="AD32" i="35" s="1"/>
  <c r="AR100" i="208"/>
  <c r="AA32" i="35" s="1"/>
  <c r="AX100" i="207"/>
  <c r="AC31" i="35" s="1"/>
  <c r="AU100" i="207"/>
  <c r="AB31" i="35" s="1"/>
  <c r="AI100" i="207"/>
  <c r="X31" i="35" s="1"/>
  <c r="AO100" i="207"/>
  <c r="Z31" i="35" s="1"/>
  <c r="BA100" i="207"/>
  <c r="AD31" i="35" s="1"/>
  <c r="AL100" i="207"/>
  <c r="Y31" i="35" s="1"/>
  <c r="W47" i="204" l="1"/>
  <c r="X47" i="204" s="1"/>
  <c r="W35" i="204"/>
  <c r="W83" i="204"/>
  <c r="X83" i="204" s="1"/>
  <c r="W51" i="204"/>
  <c r="X51" i="204" s="1"/>
  <c r="W50" i="204"/>
  <c r="X50" i="204" s="1"/>
  <c r="W49" i="204"/>
  <c r="X49" i="204" s="1"/>
  <c r="W48" i="204"/>
  <c r="X48" i="204" s="1"/>
  <c r="W74" i="204"/>
  <c r="X74" i="204" s="1"/>
  <c r="W45" i="204"/>
  <c r="X45" i="204" s="1"/>
  <c r="W34" i="204"/>
  <c r="W98" i="204"/>
  <c r="X98" i="204" s="1"/>
  <c r="W91" i="204"/>
  <c r="X91" i="204" s="1"/>
  <c r="W88" i="204"/>
  <c r="X88" i="204" s="1"/>
  <c r="W85" i="204"/>
  <c r="X85" i="204" s="1"/>
  <c r="W81" i="204"/>
  <c r="X81" i="204" s="1"/>
  <c r="W66" i="204"/>
  <c r="X66" i="204" s="1"/>
  <c r="W52" i="204"/>
  <c r="X52" i="204" s="1"/>
  <c r="W30" i="204"/>
  <c r="X30" i="204" s="1"/>
  <c r="W23" i="204"/>
  <c r="W17" i="204"/>
  <c r="X17" i="204" s="1"/>
  <c r="W9" i="204"/>
  <c r="W95" i="204"/>
  <c r="X95" i="204" s="1"/>
  <c r="W92" i="204"/>
  <c r="X92" i="204" s="1"/>
  <c r="W68" i="204"/>
  <c r="X68" i="204" s="1"/>
  <c r="W53" i="204"/>
  <c r="X53" i="204" s="1"/>
  <c r="W44" i="204"/>
  <c r="X44" i="204" s="1"/>
  <c r="W25" i="204"/>
  <c r="X25" i="204" s="1"/>
  <c r="W18" i="204"/>
  <c r="X18" i="204" s="1"/>
  <c r="W97" i="204"/>
  <c r="X97" i="204" s="1"/>
  <c r="W94" i="204"/>
  <c r="X94" i="204" s="1"/>
  <c r="W79" i="204"/>
  <c r="X79" i="204" s="1"/>
  <c r="W73" i="204"/>
  <c r="X73" i="204" s="1"/>
  <c r="W61" i="204"/>
  <c r="X61" i="204" s="1"/>
  <c r="W55" i="204"/>
  <c r="X55" i="204" s="1"/>
  <c r="W46" i="204"/>
  <c r="X46" i="204" s="1"/>
  <c r="W40" i="204"/>
  <c r="X40" i="204" s="1"/>
  <c r="W29" i="204"/>
  <c r="X29" i="204" s="1"/>
  <c r="W16" i="204"/>
  <c r="X16" i="204" s="1"/>
  <c r="W80" i="204"/>
  <c r="X80" i="204" s="1"/>
  <c r="W65" i="204"/>
  <c r="X65" i="204" s="1"/>
  <c r="W43" i="204"/>
  <c r="X43" i="204" s="1"/>
  <c r="W22" i="204"/>
  <c r="X22" i="204" s="1"/>
  <c r="W12" i="204"/>
  <c r="W99" i="204"/>
  <c r="X99" i="204" s="1"/>
  <c r="W69" i="204"/>
  <c r="X69" i="204" s="1"/>
  <c r="W63" i="204"/>
  <c r="X63" i="204" s="1"/>
  <c r="W28" i="204"/>
  <c r="X28" i="204" s="1"/>
  <c r="W10" i="204"/>
  <c r="X10" i="204" s="1"/>
  <c r="W84" i="204"/>
  <c r="X84" i="204" s="1"/>
  <c r="W78" i="204"/>
  <c r="X78" i="204" s="1"/>
  <c r="W42" i="204"/>
  <c r="X42" i="204" s="1"/>
  <c r="W26" i="204"/>
  <c r="W93" i="204"/>
  <c r="X93" i="204" s="1"/>
  <c r="W82" i="204"/>
  <c r="X82" i="204" s="1"/>
  <c r="W76" i="204"/>
  <c r="X76" i="204" s="1"/>
  <c r="W56" i="204"/>
  <c r="X56" i="204" s="1"/>
  <c r="W33" i="204"/>
  <c r="W31" i="204"/>
  <c r="W15" i="204"/>
  <c r="W8" i="204"/>
  <c r="W90" i="204"/>
  <c r="X90" i="204" s="1"/>
  <c r="W86" i="204"/>
  <c r="X86" i="204" s="1"/>
  <c r="W71" i="204"/>
  <c r="X71" i="204" s="1"/>
  <c r="W58" i="204"/>
  <c r="X58" i="204" s="1"/>
  <c r="W67" i="204"/>
  <c r="X67" i="204" s="1"/>
  <c r="W57" i="204"/>
  <c r="X57" i="204" s="1"/>
  <c r="W19" i="204"/>
  <c r="X19" i="204" s="1"/>
  <c r="W11" i="204"/>
  <c r="W59" i="204"/>
  <c r="X59" i="204" s="1"/>
  <c r="W21" i="204"/>
  <c r="X21" i="204" s="1"/>
  <c r="W24" i="204"/>
  <c r="X24" i="204" s="1"/>
  <c r="W37" i="204"/>
  <c r="X37" i="204" s="1"/>
  <c r="W14" i="204"/>
  <c r="W75" i="204"/>
  <c r="X75" i="204" s="1"/>
  <c r="W54" i="204"/>
  <c r="X54" i="204" s="1"/>
  <c r="W41" i="204"/>
  <c r="X41" i="204" s="1"/>
  <c r="W39" i="204"/>
  <c r="X39" i="204" s="1"/>
  <c r="W20" i="204"/>
  <c r="W87" i="204"/>
  <c r="X87" i="204" s="1"/>
  <c r="W77" i="204"/>
  <c r="X77" i="204" s="1"/>
  <c r="W70" i="204"/>
  <c r="X70" i="204" s="1"/>
  <c r="W89" i="204"/>
  <c r="X89" i="204" s="1"/>
  <c r="W62" i="204"/>
  <c r="X62" i="204" s="1"/>
  <c r="W60" i="204"/>
  <c r="X60" i="204" s="1"/>
  <c r="W32" i="204"/>
  <c r="X32" i="204" s="1"/>
  <c r="W96" i="204"/>
  <c r="X96" i="204" s="1"/>
  <c r="W38" i="204"/>
  <c r="X38" i="204" s="1"/>
  <c r="W13" i="204"/>
  <c r="W72" i="204"/>
  <c r="X72" i="204" s="1"/>
  <c r="W27" i="204"/>
  <c r="W36" i="204"/>
  <c r="W64" i="204"/>
  <c r="X64" i="204" s="1"/>
  <c r="AE32" i="35"/>
  <c r="AF32" i="35" s="1"/>
  <c r="AE52" i="35"/>
  <c r="AF52" i="35" s="1"/>
  <c r="AE50" i="35"/>
  <c r="AF50" i="35" s="1"/>
  <c r="X47" i="35"/>
  <c r="AA47" i="35"/>
  <c r="Y47" i="35"/>
  <c r="Z47" i="35"/>
  <c r="AE39" i="35"/>
  <c r="AF39" i="35" s="1"/>
  <c r="AE38" i="35"/>
  <c r="AF38" i="35" s="1"/>
  <c r="AE37" i="35"/>
  <c r="AF37" i="35" s="1"/>
  <c r="AE36" i="35"/>
  <c r="AF36" i="35" s="1"/>
  <c r="AE35" i="35"/>
  <c r="AF35" i="35" s="1"/>
  <c r="AE34" i="35"/>
  <c r="AF34" i="35" s="1"/>
  <c r="AE33" i="35"/>
  <c r="AF33" i="35" s="1"/>
  <c r="AE31" i="35"/>
  <c r="AB47" i="35"/>
  <c r="X51" i="35"/>
  <c r="AR100" i="225"/>
  <c r="AA49" i="35" s="1"/>
  <c r="AE49" i="35" s="1"/>
  <c r="AF49" i="35" s="1"/>
  <c r="AE45" i="35"/>
  <c r="AF45" i="35" s="1"/>
  <c r="AE46" i="35"/>
  <c r="AF46" i="35" s="1"/>
  <c r="AC53" i="35"/>
  <c r="AE53" i="35" s="1"/>
  <c r="AS101" i="227"/>
  <c r="AE44" i="35"/>
  <c r="AF44" i="35" s="1"/>
  <c r="AE43" i="35"/>
  <c r="AF43" i="35" s="1"/>
  <c r="AE42" i="35"/>
  <c r="AF42" i="35" s="1"/>
  <c r="AE41" i="35"/>
  <c r="AF41" i="35" s="1"/>
  <c r="AE40" i="35"/>
  <c r="AF40" i="35" s="1"/>
  <c r="BB100" i="213"/>
  <c r="AP101" i="229"/>
  <c r="AJ101" i="229"/>
  <c r="AS101" i="229"/>
  <c r="AG101" i="229"/>
  <c r="AY101" i="229"/>
  <c r="AV101" i="229"/>
  <c r="AM101" i="229"/>
  <c r="AG101" i="228"/>
  <c r="AJ101" i="228"/>
  <c r="AY101" i="228"/>
  <c r="AP101" i="228"/>
  <c r="AS101" i="228"/>
  <c r="AM101" i="228"/>
  <c r="AV101" i="228"/>
  <c r="AY101" i="227"/>
  <c r="AJ101" i="227"/>
  <c r="AG101" i="227"/>
  <c r="AP101" i="227"/>
  <c r="AV101" i="227"/>
  <c r="AM101" i="227"/>
  <c r="AY101" i="226"/>
  <c r="AS101" i="226"/>
  <c r="AJ101" i="226"/>
  <c r="AG101" i="226"/>
  <c r="AP101" i="226"/>
  <c r="AV101" i="226"/>
  <c r="AM101" i="226"/>
  <c r="AG101" i="225"/>
  <c r="AY101" i="225"/>
  <c r="BB100" i="225"/>
  <c r="AJ101" i="225"/>
  <c r="AS101" i="225"/>
  <c r="AV101" i="225"/>
  <c r="AM101" i="225"/>
  <c r="AP143" i="224"/>
  <c r="AJ143" i="224"/>
  <c r="AG143" i="224"/>
  <c r="AY143" i="224"/>
  <c r="AS143" i="224"/>
  <c r="AM143" i="224"/>
  <c r="AV143" i="224"/>
  <c r="AJ101" i="223"/>
  <c r="AP101" i="223"/>
  <c r="AS101" i="223"/>
  <c r="AG101" i="223"/>
  <c r="AY101" i="223"/>
  <c r="AM101" i="223"/>
  <c r="AV101" i="223"/>
  <c r="AY101" i="222"/>
  <c r="AJ101" i="222"/>
  <c r="AS101" i="222"/>
  <c r="AG101" i="222"/>
  <c r="AP101" i="222"/>
  <c r="AV101" i="222"/>
  <c r="AM101" i="222"/>
  <c r="AP101" i="221"/>
  <c r="AG101" i="221"/>
  <c r="AY101" i="221"/>
  <c r="AJ101" i="221"/>
  <c r="AS101" i="221"/>
  <c r="AM101" i="221"/>
  <c r="AV101" i="221"/>
  <c r="AJ108" i="220"/>
  <c r="AS108" i="220"/>
  <c r="AY108" i="220"/>
  <c r="AG108" i="220"/>
  <c r="AP108" i="220"/>
  <c r="AV108" i="220"/>
  <c r="AM108" i="220"/>
  <c r="AG101" i="219"/>
  <c r="AS101" i="219"/>
  <c r="AP101" i="219"/>
  <c r="AY101" i="219"/>
  <c r="AJ101" i="219"/>
  <c r="AM101" i="219"/>
  <c r="AV101" i="219"/>
  <c r="AS118" i="218"/>
  <c r="AG118" i="218"/>
  <c r="AP118" i="218"/>
  <c r="AY118" i="218"/>
  <c r="AJ118" i="218"/>
  <c r="AV118" i="218"/>
  <c r="AM118" i="218"/>
  <c r="AG101" i="217"/>
  <c r="AM101" i="217"/>
  <c r="AP101" i="217"/>
  <c r="AV101" i="217"/>
  <c r="AY101" i="217"/>
  <c r="AJ101" i="217"/>
  <c r="AS101" i="217"/>
  <c r="AG101" i="216"/>
  <c r="AP101" i="216"/>
  <c r="AS101" i="216"/>
  <c r="AJ101" i="216"/>
  <c r="AY101" i="216"/>
  <c r="AV101" i="216"/>
  <c r="AM101" i="216"/>
  <c r="AG101" i="215"/>
  <c r="AY101" i="215"/>
  <c r="AP101" i="215"/>
  <c r="AJ101" i="215"/>
  <c r="AS101" i="215"/>
  <c r="AM101" i="215"/>
  <c r="AV101" i="215"/>
  <c r="AP101" i="214"/>
  <c r="AY101" i="214"/>
  <c r="AG101" i="214"/>
  <c r="AS101" i="214"/>
  <c r="AJ101" i="214"/>
  <c r="AM101" i="214"/>
  <c r="AV101" i="214"/>
  <c r="AY101" i="213"/>
  <c r="AS101" i="213"/>
  <c r="AJ101" i="213"/>
  <c r="AG101" i="213"/>
  <c r="AP101" i="213"/>
  <c r="AM101" i="213"/>
  <c r="AV101" i="213"/>
  <c r="AJ101" i="212"/>
  <c r="AP101" i="212"/>
  <c r="AY101" i="212"/>
  <c r="AG101" i="212"/>
  <c r="AS101" i="212"/>
  <c r="AV101" i="212"/>
  <c r="AM101" i="212"/>
  <c r="AP101" i="211"/>
  <c r="AM101" i="211"/>
  <c r="AJ101" i="211"/>
  <c r="AS101" i="211"/>
  <c r="AV101" i="211"/>
  <c r="AG101" i="211"/>
  <c r="AY101" i="211"/>
  <c r="AP101" i="210"/>
  <c r="AY101" i="210"/>
  <c r="AG101" i="210"/>
  <c r="AS101" i="210"/>
  <c r="AM101" i="210"/>
  <c r="AJ101" i="210"/>
  <c r="AV101" i="210"/>
  <c r="AS101" i="209"/>
  <c r="AY101" i="209"/>
  <c r="AJ101" i="209"/>
  <c r="AG101" i="209"/>
  <c r="AP101" i="209"/>
  <c r="AV101" i="209"/>
  <c r="AM101" i="209"/>
  <c r="AP101" i="208"/>
  <c r="AS101" i="208"/>
  <c r="AY101" i="208"/>
  <c r="AM101" i="208"/>
  <c r="AJ101" i="208"/>
  <c r="AV101" i="208"/>
  <c r="AG101" i="208"/>
  <c r="AY101" i="207"/>
  <c r="AM101" i="207"/>
  <c r="AS101" i="207"/>
  <c r="AV101" i="207"/>
  <c r="AP101" i="207"/>
  <c r="AJ101" i="207"/>
  <c r="AG101" i="207"/>
  <c r="BB100" i="229"/>
  <c r="Q54" i="186" s="1"/>
  <c r="BB100" i="228"/>
  <c r="Q53" i="186" s="1"/>
  <c r="BB100" i="227"/>
  <c r="Q51" i="186" s="1"/>
  <c r="BB100" i="226"/>
  <c r="Q52" i="186" s="1"/>
  <c r="BB142" i="224"/>
  <c r="Q49" i="186" s="1"/>
  <c r="BB100" i="223"/>
  <c r="Q48" i="186" s="1"/>
  <c r="BB100" i="222"/>
  <c r="Q47" i="186" s="1"/>
  <c r="BB100" i="221"/>
  <c r="Q46" i="186" s="1"/>
  <c r="BB107" i="220"/>
  <c r="Q45" i="186" s="1"/>
  <c r="BB100" i="219"/>
  <c r="Q44" i="186" s="1"/>
  <c r="BB117" i="218"/>
  <c r="Q43" i="186" s="1"/>
  <c r="BB100" i="217"/>
  <c r="Q42" i="186" s="1"/>
  <c r="BB100" i="216"/>
  <c r="Q41" i="186" s="1"/>
  <c r="BB100" i="215"/>
  <c r="Q40" i="186" s="1"/>
  <c r="BB100" i="214"/>
  <c r="Q39" i="186" s="1"/>
  <c r="BB100" i="212"/>
  <c r="Q37" i="186" s="1"/>
  <c r="BB100" i="211"/>
  <c r="Q36" i="186" s="1"/>
  <c r="BB100" i="210"/>
  <c r="Q35" i="186" s="1"/>
  <c r="BB100" i="209"/>
  <c r="Q34" i="186" s="1"/>
  <c r="BB100" i="208"/>
  <c r="Q33" i="186" s="1"/>
  <c r="BB100" i="207"/>
  <c r="Q32" i="186" s="1"/>
  <c r="BB4" i="213" l="1"/>
  <c r="Q38" i="186"/>
  <c r="BB4" i="225"/>
  <c r="Q50" i="186"/>
  <c r="AE51" i="35"/>
  <c r="AF51" i="35" s="1"/>
  <c r="AE47" i="35"/>
  <c r="AF47" i="35" s="1"/>
  <c r="AP101" i="225"/>
  <c r="AE48" i="35"/>
  <c r="AF48" i="35" s="1"/>
  <c r="AF31" i="35"/>
  <c r="AF54" i="35"/>
  <c r="AF59" i="35"/>
  <c r="AF58" i="35"/>
  <c r="AF63" i="35"/>
  <c r="AF62" i="35"/>
  <c r="AF61" i="35"/>
  <c r="AF60" i="35"/>
  <c r="AF57" i="35"/>
  <c r="AF56" i="35"/>
  <c r="AF55" i="35"/>
  <c r="AF53" i="35"/>
  <c r="BB4" i="229"/>
  <c r="BB4" i="228"/>
  <c r="BB4" i="227"/>
  <c r="BB4" i="226"/>
  <c r="BB4" i="224"/>
  <c r="BB4" i="223"/>
  <c r="BB4" i="222"/>
  <c r="BB4" i="221"/>
  <c r="BB4" i="220"/>
  <c r="BB4" i="219"/>
  <c r="BB4" i="218"/>
  <c r="BB4" i="217"/>
  <c r="BB4" i="216"/>
  <c r="BB4" i="215"/>
  <c r="BB4" i="214"/>
  <c r="BB4" i="212"/>
  <c r="BB4" i="211"/>
  <c r="BB4" i="210"/>
  <c r="BB4" i="209"/>
  <c r="BB4" i="208"/>
  <c r="BB4" i="207"/>
  <c r="AF100" i="228" l="1"/>
  <c r="AD100" i="228"/>
  <c r="D10" i="27"/>
  <c r="H9" i="27"/>
  <c r="F9" i="27"/>
  <c r="E1" i="203" l="1"/>
  <c r="B3" i="203"/>
  <c r="B29" i="35" l="1"/>
  <c r="B28" i="35"/>
  <c r="X4" i="203" l="1"/>
  <c r="W73" i="203" l="1"/>
  <c r="X73" i="203" s="1"/>
  <c r="W84" i="203"/>
  <c r="X84" i="203" s="1"/>
  <c r="W83" i="203"/>
  <c r="X83" i="203" s="1"/>
  <c r="W82" i="203"/>
  <c r="X82" i="203" s="1"/>
  <c r="W72" i="203"/>
  <c r="X72" i="203" s="1"/>
  <c r="W75" i="203"/>
  <c r="X75" i="203" s="1"/>
  <c r="W50" i="203"/>
  <c r="X50" i="203" s="1"/>
  <c r="W49" i="203"/>
  <c r="X49" i="203" s="1"/>
  <c r="W80" i="203"/>
  <c r="X80" i="203" s="1"/>
  <c r="W67" i="203"/>
  <c r="X67" i="203" s="1"/>
  <c r="W62" i="203"/>
  <c r="X62" i="203" s="1"/>
  <c r="W55" i="203"/>
  <c r="X55" i="203" s="1"/>
  <c r="W39" i="203"/>
  <c r="X39" i="203" s="1"/>
  <c r="W26" i="203"/>
  <c r="X26" i="203" s="1"/>
  <c r="W12" i="203"/>
  <c r="X12" i="203" s="1"/>
  <c r="W10" i="203"/>
  <c r="X10" i="203" s="1"/>
  <c r="W76" i="203"/>
  <c r="X76" i="203" s="1"/>
  <c r="W68" i="203"/>
  <c r="X68" i="203" s="1"/>
  <c r="W63" i="203"/>
  <c r="X63" i="203" s="1"/>
  <c r="W56" i="203"/>
  <c r="X56" i="203" s="1"/>
  <c r="W37" i="203"/>
  <c r="X37" i="203" s="1"/>
  <c r="W23" i="203"/>
  <c r="X23" i="203" s="1"/>
  <c r="W14" i="203"/>
  <c r="X14" i="203" s="1"/>
  <c r="W8" i="203"/>
  <c r="X8" i="203" s="1"/>
  <c r="W96" i="203"/>
  <c r="X96" i="203" s="1"/>
  <c r="W93" i="203"/>
  <c r="X93" i="203" s="1"/>
  <c r="W90" i="203"/>
  <c r="X90" i="203" s="1"/>
  <c r="W85" i="203"/>
  <c r="X85" i="203" s="1"/>
  <c r="W79" i="203"/>
  <c r="X79" i="203" s="1"/>
  <c r="W66" i="203"/>
  <c r="X66" i="203" s="1"/>
  <c r="W61" i="203"/>
  <c r="X61" i="203" s="1"/>
  <c r="W52" i="203"/>
  <c r="X52" i="203" s="1"/>
  <c r="W51" i="203"/>
  <c r="X51" i="203" s="1"/>
  <c r="W41" i="203"/>
  <c r="X41" i="203" s="1"/>
  <c r="W31" i="203"/>
  <c r="X31" i="203" s="1"/>
  <c r="W30" i="203"/>
  <c r="X30" i="203" s="1"/>
  <c r="W29" i="203"/>
  <c r="X29" i="203" s="1"/>
  <c r="W28" i="203"/>
  <c r="X28" i="203" s="1"/>
  <c r="W86" i="203"/>
  <c r="X86" i="203" s="1"/>
  <c r="W74" i="203"/>
  <c r="X74" i="203" s="1"/>
  <c r="W54" i="203"/>
  <c r="X54" i="203" s="1"/>
  <c r="W53" i="203"/>
  <c r="X53" i="203" s="1"/>
  <c r="W40" i="203"/>
  <c r="X40" i="203" s="1"/>
  <c r="W27" i="203"/>
  <c r="X27" i="203" s="1"/>
  <c r="W11" i="203"/>
  <c r="X11" i="203" s="1"/>
  <c r="W81" i="203"/>
  <c r="X81" i="203" s="1"/>
  <c r="W78" i="203"/>
  <c r="X78" i="203" s="1"/>
  <c r="W60" i="203"/>
  <c r="X60" i="203" s="1"/>
  <c r="W44" i="203"/>
  <c r="X44" i="203" s="1"/>
  <c r="W94" i="203"/>
  <c r="X94" i="203" s="1"/>
  <c r="W87" i="203"/>
  <c r="X87" i="203" s="1"/>
  <c r="W65" i="203"/>
  <c r="X65" i="203" s="1"/>
  <c r="W58" i="203"/>
  <c r="X58" i="203" s="1"/>
  <c r="W35" i="203"/>
  <c r="X35" i="203" s="1"/>
  <c r="W22" i="203"/>
  <c r="X22" i="203" s="1"/>
  <c r="W92" i="203"/>
  <c r="X92" i="203" s="1"/>
  <c r="W70" i="203"/>
  <c r="X70" i="203" s="1"/>
  <c r="W47" i="203"/>
  <c r="X47" i="203" s="1"/>
  <c r="W32" i="203"/>
  <c r="X32" i="203" s="1"/>
  <c r="W16" i="203"/>
  <c r="X16" i="203" s="1"/>
  <c r="W13" i="203"/>
  <c r="X13" i="203" s="1"/>
  <c r="W98" i="203"/>
  <c r="X98" i="203" s="1"/>
  <c r="W89" i="203"/>
  <c r="X89" i="203" s="1"/>
  <c r="W21" i="203"/>
  <c r="X21" i="203" s="1"/>
  <c r="W18" i="203"/>
  <c r="X18" i="203" s="1"/>
  <c r="W77" i="203"/>
  <c r="X77" i="203" s="1"/>
  <c r="W43" i="203"/>
  <c r="X43" i="203" s="1"/>
  <c r="W24" i="203"/>
  <c r="X24" i="203" s="1"/>
  <c r="W91" i="203"/>
  <c r="X91" i="203" s="1"/>
  <c r="W69" i="203"/>
  <c r="X69" i="203" s="1"/>
  <c r="W38" i="203"/>
  <c r="X38" i="203" s="1"/>
  <c r="W36" i="203"/>
  <c r="X36" i="203" s="1"/>
  <c r="W97" i="203"/>
  <c r="X97" i="203" s="1"/>
  <c r="W95" i="203"/>
  <c r="X95" i="203" s="1"/>
  <c r="W88" i="203"/>
  <c r="X88" i="203" s="1"/>
  <c r="W71" i="203"/>
  <c r="X71" i="203" s="1"/>
  <c r="W9" i="203"/>
  <c r="X9" i="203" s="1"/>
  <c r="W42" i="203"/>
  <c r="X42" i="203" s="1"/>
  <c r="W20" i="203"/>
  <c r="X20" i="203" s="1"/>
  <c r="W64" i="203"/>
  <c r="X64" i="203" s="1"/>
  <c r="W48" i="203"/>
  <c r="X48" i="203" s="1"/>
  <c r="W46" i="203"/>
  <c r="X46" i="203" s="1"/>
  <c r="W34" i="203"/>
  <c r="X34" i="203" s="1"/>
  <c r="W25" i="203"/>
  <c r="X25" i="203" s="1"/>
  <c r="W57" i="203"/>
  <c r="X57" i="203" s="1"/>
  <c r="W45" i="203"/>
  <c r="X45" i="203" s="1"/>
  <c r="W33" i="203"/>
  <c r="X33" i="203" s="1"/>
  <c r="W19" i="203"/>
  <c r="X19" i="203" s="1"/>
  <c r="W17" i="203"/>
  <c r="X17" i="203" s="1"/>
  <c r="W15" i="203"/>
  <c r="X15" i="203" s="1"/>
  <c r="W99" i="203"/>
  <c r="X99" i="203" s="1"/>
  <c r="W59" i="203"/>
  <c r="X59" i="203" s="1"/>
  <c r="P1" i="203"/>
  <c r="BA4" i="65" l="1"/>
  <c r="AX4" i="65"/>
  <c r="AU4" i="65"/>
  <c r="AR4" i="65"/>
  <c r="AO4" i="65"/>
  <c r="AL4" i="65"/>
  <c r="AI4" i="65"/>
  <c r="AZ4" i="65"/>
  <c r="AW4" i="65"/>
  <c r="AT4" i="65"/>
  <c r="AQ4" i="65"/>
  <c r="AN4" i="65"/>
  <c r="AK4" i="65"/>
  <c r="AH4" i="65"/>
  <c r="AN8" i="65" l="1"/>
  <c r="AN97" i="65"/>
  <c r="AO97" i="65" s="1"/>
  <c r="AN96" i="65"/>
  <c r="AO96" i="65" s="1"/>
  <c r="AN95" i="65"/>
  <c r="AO95" i="65" s="1"/>
  <c r="AN81" i="65"/>
  <c r="AO81" i="65" s="1"/>
  <c r="AN76" i="65"/>
  <c r="AO76" i="65" s="1"/>
  <c r="AN71" i="65"/>
  <c r="AO71" i="65" s="1"/>
  <c r="AN66" i="65"/>
  <c r="AO66" i="65" s="1"/>
  <c r="AN61" i="65"/>
  <c r="AO61" i="65" s="1"/>
  <c r="AN54" i="65"/>
  <c r="AO54" i="65" s="1"/>
  <c r="AN46" i="65"/>
  <c r="AO46" i="65" s="1"/>
  <c r="AN37" i="65"/>
  <c r="AO37" i="65" s="1"/>
  <c r="AN20" i="65"/>
  <c r="AO20" i="65" s="1"/>
  <c r="AN39" i="65"/>
  <c r="AO39" i="65" s="1"/>
  <c r="AN102" i="65"/>
  <c r="AO102" i="65" s="1"/>
  <c r="AN101" i="65"/>
  <c r="AO101" i="65" s="1"/>
  <c r="AN100" i="65"/>
  <c r="AO100" i="65" s="1"/>
  <c r="AN99" i="65"/>
  <c r="AO99" i="65" s="1"/>
  <c r="AN98" i="65"/>
  <c r="AO98" i="65" s="1"/>
  <c r="AN47" i="65"/>
  <c r="AO47" i="65" s="1"/>
  <c r="AN29" i="65"/>
  <c r="AO29" i="65" s="1"/>
  <c r="AN21" i="65"/>
  <c r="AO21" i="65" s="1"/>
  <c r="AN11" i="65"/>
  <c r="AO11" i="65" s="1"/>
  <c r="AN13" i="65"/>
  <c r="AO13" i="65" s="1"/>
  <c r="AN82" i="65"/>
  <c r="AO82" i="65" s="1"/>
  <c r="AN77" i="65"/>
  <c r="AO77" i="65" s="1"/>
  <c r="AN72" i="65"/>
  <c r="AO72" i="65" s="1"/>
  <c r="AN67" i="65"/>
  <c r="AO67" i="65" s="1"/>
  <c r="AN62" i="65"/>
  <c r="AO62" i="65" s="1"/>
  <c r="AN55" i="65"/>
  <c r="AO55" i="65" s="1"/>
  <c r="AN48" i="65"/>
  <c r="AO48" i="65" s="1"/>
  <c r="AN38" i="65"/>
  <c r="AO38" i="65" s="1"/>
  <c r="AN30" i="65"/>
  <c r="AO30" i="65" s="1"/>
  <c r="AN22" i="65"/>
  <c r="AO22" i="65" s="1"/>
  <c r="AN12" i="65"/>
  <c r="AO12" i="65" s="1"/>
  <c r="AN31" i="65"/>
  <c r="AO31" i="65" s="1"/>
  <c r="AN23" i="65"/>
  <c r="AO23" i="65" s="1"/>
  <c r="AN49" i="65"/>
  <c r="AO49" i="65" s="1"/>
  <c r="AO8" i="65"/>
  <c r="AN94" i="65"/>
  <c r="AO94" i="65" s="1"/>
  <c r="AN60" i="65"/>
  <c r="AN45" i="65"/>
  <c r="AO45" i="65" s="1"/>
  <c r="AN36" i="65"/>
  <c r="AO36" i="65" s="1"/>
  <c r="AN28" i="65"/>
  <c r="AO28" i="65" s="1"/>
  <c r="AN19" i="65"/>
  <c r="AO19" i="65" s="1"/>
  <c r="AN10" i="65"/>
  <c r="AO10" i="65" s="1"/>
  <c r="AN92" i="65"/>
  <c r="AO92" i="65" s="1"/>
  <c r="AN89" i="65"/>
  <c r="AO89" i="65" s="1"/>
  <c r="AN69" i="65"/>
  <c r="AO69" i="65" s="1"/>
  <c r="AN33" i="65"/>
  <c r="AO33" i="65" s="1"/>
  <c r="AN26" i="65"/>
  <c r="AO26" i="65" s="1"/>
  <c r="AN16" i="65"/>
  <c r="AO16" i="65" s="1"/>
  <c r="AN85" i="65"/>
  <c r="AO85" i="65" s="1"/>
  <c r="AN80" i="65"/>
  <c r="AO80" i="65" s="1"/>
  <c r="AN53" i="65"/>
  <c r="AO53" i="65" s="1"/>
  <c r="AN9" i="65"/>
  <c r="AO9" i="65" s="1"/>
  <c r="AN78" i="65"/>
  <c r="AO78" i="65" s="1"/>
  <c r="AN65" i="65"/>
  <c r="AO65" i="65" s="1"/>
  <c r="AN44" i="65"/>
  <c r="AO44" i="65" s="1"/>
  <c r="AN41" i="65"/>
  <c r="AO41" i="65" s="1"/>
  <c r="AN27" i="65"/>
  <c r="AO27" i="65" s="1"/>
  <c r="AN24" i="65"/>
  <c r="AO24" i="65" s="1"/>
  <c r="AN17" i="65"/>
  <c r="AO17" i="65" s="1"/>
  <c r="AN14" i="65"/>
  <c r="AO14" i="65" s="1"/>
  <c r="AN58" i="65"/>
  <c r="AO58" i="65" s="1"/>
  <c r="AN93" i="65"/>
  <c r="AO93" i="65" s="1"/>
  <c r="AN74" i="65"/>
  <c r="AO74" i="65" s="1"/>
  <c r="AN63" i="65"/>
  <c r="AO63" i="65" s="1"/>
  <c r="AN51" i="65"/>
  <c r="AO51" i="65" s="1"/>
  <c r="AN90" i="65"/>
  <c r="AO90" i="65" s="1"/>
  <c r="AN86" i="65"/>
  <c r="AO86" i="65" s="1"/>
  <c r="AN34" i="65"/>
  <c r="AO34" i="65" s="1"/>
  <c r="AN83" i="65"/>
  <c r="AO83" i="65" s="1"/>
  <c r="AN70" i="65"/>
  <c r="AO70" i="65" s="1"/>
  <c r="AN56" i="65"/>
  <c r="AO56" i="65" s="1"/>
  <c r="AN87" i="65"/>
  <c r="AO87" i="65" s="1"/>
  <c r="AN79" i="65"/>
  <c r="AO79" i="65" s="1"/>
  <c r="AN68" i="65"/>
  <c r="AO68" i="65" s="1"/>
  <c r="AN59" i="65"/>
  <c r="AO59" i="65" s="1"/>
  <c r="AN42" i="65"/>
  <c r="AO42" i="65" s="1"/>
  <c r="AN32" i="65"/>
  <c r="AO32" i="65" s="1"/>
  <c r="AN91" i="65"/>
  <c r="AO91" i="65" s="1"/>
  <c r="AN64" i="65"/>
  <c r="AO64" i="65" s="1"/>
  <c r="AN52" i="65"/>
  <c r="AO52" i="65" s="1"/>
  <c r="AN35" i="65"/>
  <c r="AO35" i="65" s="1"/>
  <c r="AN25" i="65"/>
  <c r="AO25" i="65" s="1"/>
  <c r="AN18" i="65"/>
  <c r="AO18" i="65" s="1"/>
  <c r="AN15" i="65"/>
  <c r="AO15" i="65" s="1"/>
  <c r="AN88" i="65"/>
  <c r="AO88" i="65" s="1"/>
  <c r="AN75" i="65"/>
  <c r="AO75" i="65" s="1"/>
  <c r="AN84" i="65"/>
  <c r="AO84" i="65" s="1"/>
  <c r="AN73" i="65"/>
  <c r="AO73" i="65" s="1"/>
  <c r="AO60" i="65"/>
  <c r="AN57" i="65"/>
  <c r="AO57" i="65" s="1"/>
  <c r="AN50" i="65"/>
  <c r="AO50" i="65" s="1"/>
  <c r="AN43" i="65"/>
  <c r="AO43" i="65" s="1"/>
  <c r="AN40" i="65"/>
  <c r="AO40" i="65" s="1"/>
  <c r="AK94" i="65"/>
  <c r="AK60" i="65"/>
  <c r="AK45" i="65"/>
  <c r="AK36" i="65"/>
  <c r="AK28" i="65"/>
  <c r="AL28" i="65" s="1"/>
  <c r="AK19" i="65"/>
  <c r="AL19" i="65" s="1"/>
  <c r="AK10" i="65"/>
  <c r="AL10" i="65" s="1"/>
  <c r="AK67" i="65"/>
  <c r="AK55" i="65"/>
  <c r="AL55" i="65" s="1"/>
  <c r="AK48" i="65"/>
  <c r="AK12" i="65"/>
  <c r="AK8" i="65"/>
  <c r="AK97" i="65"/>
  <c r="AK96" i="65"/>
  <c r="AK95" i="65"/>
  <c r="AK81" i="65"/>
  <c r="AL81" i="65" s="1"/>
  <c r="AK76" i="65"/>
  <c r="AL76" i="65" s="1"/>
  <c r="AK71" i="65"/>
  <c r="AK66" i="65"/>
  <c r="AK61" i="65"/>
  <c r="AK54" i="65"/>
  <c r="AK46" i="65"/>
  <c r="AK37" i="65"/>
  <c r="AK20" i="65"/>
  <c r="AL20" i="65" s="1"/>
  <c r="AK72" i="65"/>
  <c r="AK102" i="65"/>
  <c r="AL102" i="65" s="1"/>
  <c r="AK101" i="65"/>
  <c r="AL101" i="65" s="1"/>
  <c r="AK100" i="65"/>
  <c r="AK99" i="65"/>
  <c r="AL99" i="65" s="1"/>
  <c r="AK98" i="65"/>
  <c r="AK47" i="65"/>
  <c r="AK29" i="65"/>
  <c r="AK21" i="65"/>
  <c r="AK11" i="65"/>
  <c r="AK77" i="65"/>
  <c r="AK22" i="65"/>
  <c r="AK82" i="65"/>
  <c r="AK62" i="65"/>
  <c r="AK38" i="65"/>
  <c r="AK30" i="65"/>
  <c r="AK93" i="65"/>
  <c r="AK92" i="65"/>
  <c r="AK91" i="65"/>
  <c r="AK90" i="65"/>
  <c r="AK80" i="65"/>
  <c r="AK75" i="65"/>
  <c r="AK70" i="65"/>
  <c r="AL70" i="65" s="1"/>
  <c r="AK65" i="65"/>
  <c r="AK59" i="65"/>
  <c r="AK53" i="65"/>
  <c r="AK44" i="65"/>
  <c r="AK18" i="65"/>
  <c r="AK9" i="65"/>
  <c r="AK84" i="65"/>
  <c r="AK73" i="65"/>
  <c r="AL73" i="65" s="1"/>
  <c r="AK57" i="65"/>
  <c r="AK50" i="65"/>
  <c r="AK43" i="65"/>
  <c r="AK40" i="65"/>
  <c r="AL40" i="65" s="1"/>
  <c r="AK89" i="65"/>
  <c r="AK69" i="65"/>
  <c r="AK33" i="65"/>
  <c r="AK26" i="65"/>
  <c r="AK16" i="65"/>
  <c r="AL16" i="65" s="1"/>
  <c r="AK31" i="65"/>
  <c r="AK85" i="65"/>
  <c r="AL85" i="65" s="1"/>
  <c r="AK78" i="65"/>
  <c r="AL78" i="65" s="1"/>
  <c r="AK58" i="65"/>
  <c r="AK74" i="65"/>
  <c r="AK63" i="65"/>
  <c r="AK51" i="65"/>
  <c r="AK41" i="65"/>
  <c r="AK27" i="65"/>
  <c r="AL27" i="65" s="1"/>
  <c r="AK24" i="65"/>
  <c r="AL24" i="65" s="1"/>
  <c r="AK17" i="65"/>
  <c r="AK14" i="65"/>
  <c r="AL14" i="65" s="1"/>
  <c r="AK86" i="65"/>
  <c r="AL86" i="65" s="1"/>
  <c r="AK49" i="65"/>
  <c r="AK39" i="65"/>
  <c r="AL39" i="65" s="1"/>
  <c r="AK34" i="65"/>
  <c r="AK83" i="65"/>
  <c r="AK56" i="65"/>
  <c r="AK87" i="65"/>
  <c r="AK79" i="65"/>
  <c r="AL79" i="65" s="1"/>
  <c r="AK68" i="65"/>
  <c r="AK42" i="65"/>
  <c r="AL42" i="65" s="1"/>
  <c r="AK32" i="65"/>
  <c r="AL32" i="65" s="1"/>
  <c r="AK64" i="65"/>
  <c r="AK52" i="65"/>
  <c r="AK35" i="65"/>
  <c r="AK25" i="65"/>
  <c r="AK15" i="65"/>
  <c r="AK88" i="65"/>
  <c r="AK23" i="65"/>
  <c r="AL23" i="65" s="1"/>
  <c r="AK13" i="65"/>
  <c r="AW101" i="65"/>
  <c r="AX101" i="65" s="1"/>
  <c r="AW97" i="65"/>
  <c r="AX97" i="65" s="1"/>
  <c r="AW92" i="65"/>
  <c r="AX92" i="65" s="1"/>
  <c r="AW88" i="65"/>
  <c r="AX88" i="65" s="1"/>
  <c r="AW71" i="65"/>
  <c r="AX71" i="65" s="1"/>
  <c r="AW67" i="65"/>
  <c r="AX67" i="65" s="1"/>
  <c r="AW54" i="65"/>
  <c r="AX54" i="65" s="1"/>
  <c r="AW42" i="65"/>
  <c r="AX42" i="65" s="1"/>
  <c r="AW29" i="65"/>
  <c r="AW25" i="65"/>
  <c r="AX25" i="65" s="1"/>
  <c r="AW12" i="65"/>
  <c r="AX12" i="65" s="1"/>
  <c r="AW78" i="65"/>
  <c r="AX78" i="65" s="1"/>
  <c r="AW79" i="65"/>
  <c r="AX79" i="65" s="1"/>
  <c r="AW75" i="65"/>
  <c r="AX75" i="65" s="1"/>
  <c r="AW62" i="65"/>
  <c r="AX62" i="65" s="1"/>
  <c r="AW50" i="65"/>
  <c r="AX50" i="65" s="1"/>
  <c r="AW37" i="65"/>
  <c r="AX37" i="65" s="1"/>
  <c r="AW33" i="65"/>
  <c r="AX33" i="65" s="1"/>
  <c r="AW20" i="65"/>
  <c r="AX20" i="65" s="1"/>
  <c r="AW16" i="65"/>
  <c r="AX16" i="65" s="1"/>
  <c r="AW91" i="65"/>
  <c r="AX91" i="65" s="1"/>
  <c r="AW11" i="65"/>
  <c r="AX11" i="65" s="1"/>
  <c r="AW100" i="65"/>
  <c r="AX100" i="65" s="1"/>
  <c r="AW96" i="65"/>
  <c r="AX96" i="65" s="1"/>
  <c r="AW87" i="65"/>
  <c r="AX87" i="65" s="1"/>
  <c r="AW83" i="65"/>
  <c r="AX83" i="65" s="1"/>
  <c r="AW70" i="65"/>
  <c r="AX70" i="65" s="1"/>
  <c r="AW58" i="65"/>
  <c r="AX58" i="65" s="1"/>
  <c r="AW45" i="65"/>
  <c r="AX45" i="65" s="1"/>
  <c r="AW41" i="65"/>
  <c r="AX41" i="65" s="1"/>
  <c r="AW28" i="65"/>
  <c r="AX28" i="65" s="1"/>
  <c r="AW24" i="65"/>
  <c r="AX24" i="65" s="1"/>
  <c r="AW66" i="65"/>
  <c r="AX66" i="65" s="1"/>
  <c r="AW36" i="65"/>
  <c r="AX36" i="65" s="1"/>
  <c r="AW53" i="65"/>
  <c r="AX53" i="65" s="1"/>
  <c r="AW49" i="65"/>
  <c r="AX49" i="65" s="1"/>
  <c r="AW32" i="65"/>
  <c r="AX32" i="65" s="1"/>
  <c r="AW15" i="65"/>
  <c r="AX15" i="65" s="1"/>
  <c r="AW84" i="65"/>
  <c r="AX84" i="65" s="1"/>
  <c r="AW80" i="65"/>
  <c r="AX80" i="65" s="1"/>
  <c r="AW63" i="65"/>
  <c r="AX63" i="65" s="1"/>
  <c r="AW59" i="65"/>
  <c r="AX59" i="65" s="1"/>
  <c r="AW46" i="65"/>
  <c r="AX46" i="65" s="1"/>
  <c r="AW34" i="65"/>
  <c r="AX34" i="65" s="1"/>
  <c r="AX29" i="65"/>
  <c r="AW21" i="65"/>
  <c r="AW17" i="65"/>
  <c r="AX17" i="65" s="1"/>
  <c r="AW69" i="65"/>
  <c r="AX69" i="65" s="1"/>
  <c r="AW52" i="65"/>
  <c r="AX52" i="65" s="1"/>
  <c r="AW27" i="65"/>
  <c r="AW94" i="65"/>
  <c r="AX94" i="65" s="1"/>
  <c r="AW77" i="65"/>
  <c r="AX77" i="65" s="1"/>
  <c r="AW60" i="65"/>
  <c r="AX60" i="65" s="1"/>
  <c r="AW35" i="65"/>
  <c r="AX35" i="65" s="1"/>
  <c r="AW10" i="65"/>
  <c r="AX10" i="65" s="1"/>
  <c r="AW85" i="65"/>
  <c r="AX85" i="65" s="1"/>
  <c r="AW68" i="65"/>
  <c r="AX68" i="65" s="1"/>
  <c r="AW43" i="65"/>
  <c r="AX43" i="65" s="1"/>
  <c r="AW18" i="65"/>
  <c r="AX18" i="65" s="1"/>
  <c r="AW102" i="65"/>
  <c r="AX102" i="65" s="1"/>
  <c r="AW93" i="65"/>
  <c r="AX93" i="65" s="1"/>
  <c r="AW76" i="65"/>
  <c r="AX76" i="65" s="1"/>
  <c r="AW51" i="65"/>
  <c r="AX51" i="65" s="1"/>
  <c r="AW26" i="65"/>
  <c r="AX26" i="65" s="1"/>
  <c r="AW9" i="65"/>
  <c r="AX9" i="65" s="1"/>
  <c r="AW74" i="65"/>
  <c r="AX74" i="65" s="1"/>
  <c r="AW57" i="65"/>
  <c r="AX57" i="65" s="1"/>
  <c r="AW40" i="65"/>
  <c r="AX40" i="65" s="1"/>
  <c r="AW23" i="65"/>
  <c r="AX23" i="65" s="1"/>
  <c r="AW99" i="65"/>
  <c r="AX99" i="65" s="1"/>
  <c r="AW82" i="65"/>
  <c r="AX82" i="65" s="1"/>
  <c r="AW65" i="65"/>
  <c r="AX65" i="65" s="1"/>
  <c r="AW48" i="65"/>
  <c r="AX48" i="65" s="1"/>
  <c r="AW31" i="65"/>
  <c r="AX31" i="65" s="1"/>
  <c r="AW14" i="65"/>
  <c r="AX14" i="65" s="1"/>
  <c r="AW8" i="65"/>
  <c r="AX8" i="65" s="1"/>
  <c r="AW90" i="65"/>
  <c r="AX90" i="65" s="1"/>
  <c r="AW73" i="65"/>
  <c r="AX73" i="65" s="1"/>
  <c r="AW56" i="65"/>
  <c r="AX56" i="65" s="1"/>
  <c r="AW39" i="65"/>
  <c r="AX39" i="65" s="1"/>
  <c r="AW22" i="65"/>
  <c r="AX22" i="65" s="1"/>
  <c r="AW81" i="65"/>
  <c r="AX81" i="65" s="1"/>
  <c r="AW64" i="65"/>
  <c r="AX64" i="65" s="1"/>
  <c r="AW47" i="65"/>
  <c r="AX47" i="65" s="1"/>
  <c r="AW30" i="65"/>
  <c r="AX30" i="65" s="1"/>
  <c r="AW98" i="65"/>
  <c r="AX98" i="65" s="1"/>
  <c r="AW89" i="65"/>
  <c r="AX89" i="65" s="1"/>
  <c r="AW72" i="65"/>
  <c r="AX72" i="65" s="1"/>
  <c r="AW55" i="65"/>
  <c r="AX55" i="65" s="1"/>
  <c r="AW38" i="65"/>
  <c r="AX38" i="65" s="1"/>
  <c r="AX21" i="65"/>
  <c r="AW13" i="65"/>
  <c r="AX13" i="65" s="1"/>
  <c r="AW95" i="65"/>
  <c r="AX95" i="65" s="1"/>
  <c r="AW86" i="65"/>
  <c r="AX86" i="65" s="1"/>
  <c r="AW61" i="65"/>
  <c r="AX61" i="65" s="1"/>
  <c r="AW44" i="65"/>
  <c r="AX44" i="65" s="1"/>
  <c r="AX27" i="65"/>
  <c r="AW19" i="65"/>
  <c r="AX19" i="65" s="1"/>
  <c r="AH93" i="65"/>
  <c r="AI93" i="65" s="1"/>
  <c r="AH92" i="65"/>
  <c r="AH91" i="65"/>
  <c r="AI91" i="65" s="1"/>
  <c r="AH90" i="65"/>
  <c r="AI90" i="65" s="1"/>
  <c r="AH80" i="65"/>
  <c r="AI80" i="65" s="1"/>
  <c r="AH75" i="65"/>
  <c r="AI75" i="65" s="1"/>
  <c r="AH70" i="65"/>
  <c r="AH65" i="65"/>
  <c r="AI65" i="65" s="1"/>
  <c r="AH59" i="65"/>
  <c r="AI59" i="65" s="1"/>
  <c r="AH53" i="65"/>
  <c r="AI53" i="65" s="1"/>
  <c r="AH44" i="65"/>
  <c r="AI44" i="65" s="1"/>
  <c r="AH18" i="65"/>
  <c r="AH9" i="65"/>
  <c r="AI9" i="65" s="1"/>
  <c r="AH94" i="65"/>
  <c r="AH60" i="65"/>
  <c r="AI60" i="65" s="1"/>
  <c r="AH45" i="65"/>
  <c r="AH36" i="65"/>
  <c r="AH28" i="65"/>
  <c r="AH19" i="65"/>
  <c r="AI19" i="65" s="1"/>
  <c r="AH10" i="65"/>
  <c r="AH21" i="65"/>
  <c r="AI21" i="65" s="1"/>
  <c r="AH11" i="65"/>
  <c r="AH8" i="65"/>
  <c r="AI8" i="65" s="1"/>
  <c r="AH97" i="65"/>
  <c r="AH96" i="65"/>
  <c r="AI96" i="65" s="1"/>
  <c r="AH95" i="65"/>
  <c r="AI95" i="65" s="1"/>
  <c r="AH81" i="65"/>
  <c r="AI81" i="65" s="1"/>
  <c r="AH76" i="65"/>
  <c r="AI76" i="65" s="1"/>
  <c r="AH71" i="65"/>
  <c r="AH66" i="65"/>
  <c r="AI66" i="65" s="1"/>
  <c r="AH61" i="65"/>
  <c r="AI61" i="65" s="1"/>
  <c r="AH54" i="65"/>
  <c r="AH46" i="65"/>
  <c r="AH37" i="65"/>
  <c r="AH20" i="65"/>
  <c r="AI20" i="65" s="1"/>
  <c r="AH100" i="65"/>
  <c r="AI100" i="65" s="1"/>
  <c r="AH29" i="65"/>
  <c r="AI29" i="65" s="1"/>
  <c r="AH102" i="65"/>
  <c r="AH101" i="65"/>
  <c r="AI101" i="65" s="1"/>
  <c r="AH99" i="65"/>
  <c r="AI99" i="65" s="1"/>
  <c r="AH98" i="65"/>
  <c r="AI98" i="65" s="1"/>
  <c r="AH47" i="65"/>
  <c r="AI47" i="65" s="1"/>
  <c r="AH89" i="65"/>
  <c r="AH88" i="65"/>
  <c r="AI88" i="65" s="1"/>
  <c r="AH87" i="65"/>
  <c r="AI87" i="65" s="1"/>
  <c r="AH86" i="65"/>
  <c r="AI86" i="65" s="1"/>
  <c r="AH58" i="65"/>
  <c r="AH52" i="65"/>
  <c r="AH43" i="65"/>
  <c r="AH35" i="65"/>
  <c r="AI35" i="65" s="1"/>
  <c r="AH27" i="65"/>
  <c r="AI27" i="65" s="1"/>
  <c r="AH17" i="65"/>
  <c r="AI17" i="65" s="1"/>
  <c r="AH23" i="65"/>
  <c r="AI23" i="65" s="1"/>
  <c r="AH13" i="65"/>
  <c r="AI13" i="65" s="1"/>
  <c r="AH84" i="65"/>
  <c r="AH82" i="65"/>
  <c r="AH73" i="65"/>
  <c r="AH57" i="65"/>
  <c r="AI57" i="65" s="1"/>
  <c r="AH55" i="65"/>
  <c r="AI55" i="65" s="1"/>
  <c r="AH50" i="65"/>
  <c r="AI50" i="65" s="1"/>
  <c r="AH48" i="65"/>
  <c r="AI48" i="65" s="1"/>
  <c r="AH40" i="65"/>
  <c r="AI40" i="65" s="1"/>
  <c r="AH38" i="65"/>
  <c r="AH67" i="65"/>
  <c r="AH33" i="65"/>
  <c r="AI33" i="65" s="1"/>
  <c r="AH26" i="65"/>
  <c r="AI26" i="65" s="1"/>
  <c r="AH16" i="65"/>
  <c r="AI16" i="65" s="1"/>
  <c r="AH31" i="65"/>
  <c r="AI31" i="65" s="1"/>
  <c r="AH69" i="65"/>
  <c r="AI69" i="65" s="1"/>
  <c r="AH85" i="65"/>
  <c r="AI85" i="65" s="1"/>
  <c r="AH78" i="65"/>
  <c r="AI78" i="65" s="1"/>
  <c r="AH74" i="65"/>
  <c r="AI74" i="65" s="1"/>
  <c r="AH72" i="65"/>
  <c r="AI72" i="65" s="1"/>
  <c r="AH63" i="65"/>
  <c r="AI63" i="65" s="1"/>
  <c r="AH51" i="65"/>
  <c r="AI51" i="65" s="1"/>
  <c r="AH41" i="65"/>
  <c r="AH24" i="65"/>
  <c r="AI24" i="65" s="1"/>
  <c r="AH22" i="65"/>
  <c r="AI22" i="65" s="1"/>
  <c r="AH14" i="65"/>
  <c r="AI14" i="65" s="1"/>
  <c r="AH12" i="65"/>
  <c r="AI12" i="65" s="1"/>
  <c r="AH49" i="65"/>
  <c r="AI49" i="65" s="1"/>
  <c r="AH39" i="65"/>
  <c r="AI39" i="65" s="1"/>
  <c r="AH34" i="65"/>
  <c r="AI34" i="65" s="1"/>
  <c r="AH83" i="65"/>
  <c r="AI83" i="65" s="1"/>
  <c r="AH56" i="65"/>
  <c r="AH79" i="65"/>
  <c r="AH77" i="65"/>
  <c r="AI77" i="65" s="1"/>
  <c r="AH68" i="65"/>
  <c r="AH42" i="65"/>
  <c r="AI42" i="65" s="1"/>
  <c r="AH32" i="65"/>
  <c r="AI32" i="65" s="1"/>
  <c r="AH30" i="65"/>
  <c r="AI30" i="65" s="1"/>
  <c r="AH64" i="65"/>
  <c r="AH62" i="65"/>
  <c r="AI62" i="65" s="1"/>
  <c r="AH25" i="65"/>
  <c r="AI25" i="65" s="1"/>
  <c r="AH15" i="65"/>
  <c r="AI15" i="65" s="1"/>
  <c r="AQ47" i="65"/>
  <c r="AR47" i="65" s="1"/>
  <c r="AQ30" i="65"/>
  <c r="AR30" i="65" s="1"/>
  <c r="AQ21" i="65"/>
  <c r="AQ11" i="65"/>
  <c r="AR11" i="65" s="1"/>
  <c r="AQ73" i="65"/>
  <c r="AR73" i="65" s="1"/>
  <c r="AQ68" i="65"/>
  <c r="AR68" i="65" s="1"/>
  <c r="AQ63" i="65"/>
  <c r="AR63" i="65" s="1"/>
  <c r="AQ82" i="65"/>
  <c r="AR82" i="65" s="1"/>
  <c r="AQ77" i="65"/>
  <c r="AR77" i="65" s="1"/>
  <c r="AQ72" i="65"/>
  <c r="AR72" i="65" s="1"/>
  <c r="AQ67" i="65"/>
  <c r="AR67" i="65" s="1"/>
  <c r="AQ62" i="65"/>
  <c r="AR62" i="65" s="1"/>
  <c r="AQ55" i="65"/>
  <c r="AR55" i="65" s="1"/>
  <c r="AQ48" i="65"/>
  <c r="AR48" i="65" s="1"/>
  <c r="AQ38" i="65"/>
  <c r="AR38" i="65" s="1"/>
  <c r="AQ22" i="65"/>
  <c r="AR22" i="65" s="1"/>
  <c r="AQ12" i="65"/>
  <c r="AR12" i="65" s="1"/>
  <c r="AQ78" i="65"/>
  <c r="AR78" i="65" s="1"/>
  <c r="AQ56" i="65"/>
  <c r="AR56" i="65" s="1"/>
  <c r="AQ49" i="65"/>
  <c r="AR49" i="65" s="1"/>
  <c r="AQ39" i="65"/>
  <c r="AR39" i="65" s="1"/>
  <c r="AQ32" i="65"/>
  <c r="AR32" i="65" s="1"/>
  <c r="AQ31" i="65"/>
  <c r="AR31" i="65" s="1"/>
  <c r="AQ23" i="65"/>
  <c r="AR23" i="65" s="1"/>
  <c r="AQ13" i="65"/>
  <c r="AR13" i="65" s="1"/>
  <c r="AQ83" i="65"/>
  <c r="AR83" i="65" s="1"/>
  <c r="AQ50" i="65"/>
  <c r="AR50" i="65" s="1"/>
  <c r="AQ40" i="65"/>
  <c r="AR40" i="65" s="1"/>
  <c r="AQ14" i="65"/>
  <c r="AR14" i="65" s="1"/>
  <c r="AQ33" i="65"/>
  <c r="AR33" i="65" s="1"/>
  <c r="AQ24" i="65"/>
  <c r="AR24" i="65" s="1"/>
  <c r="AQ102" i="65"/>
  <c r="AR102" i="65" s="1"/>
  <c r="AQ101" i="65"/>
  <c r="AR101" i="65" s="1"/>
  <c r="AQ100" i="65"/>
  <c r="AR100" i="65" s="1"/>
  <c r="AQ99" i="65"/>
  <c r="AR99" i="65" s="1"/>
  <c r="AQ98" i="65"/>
  <c r="AR98" i="65" s="1"/>
  <c r="AQ81" i="65"/>
  <c r="AR81" i="65" s="1"/>
  <c r="AQ76" i="65"/>
  <c r="AR76" i="65" s="1"/>
  <c r="AQ71" i="65"/>
  <c r="AR71" i="65" s="1"/>
  <c r="AQ66" i="65"/>
  <c r="AR66" i="65" s="1"/>
  <c r="AQ61" i="65"/>
  <c r="AR61" i="65" s="1"/>
  <c r="AQ54" i="65"/>
  <c r="AR54" i="65" s="1"/>
  <c r="AQ46" i="65"/>
  <c r="AR46" i="65" s="1"/>
  <c r="AQ37" i="65"/>
  <c r="AR37" i="65" s="1"/>
  <c r="AQ29" i="65"/>
  <c r="AR29" i="65" s="1"/>
  <c r="AR21" i="65"/>
  <c r="AQ20" i="65"/>
  <c r="AR20" i="65" s="1"/>
  <c r="AQ95" i="65"/>
  <c r="AR95" i="65" s="1"/>
  <c r="AQ80" i="65"/>
  <c r="AR80" i="65" s="1"/>
  <c r="AQ58" i="65"/>
  <c r="AR58" i="65" s="1"/>
  <c r="AQ53" i="65"/>
  <c r="AR53" i="65" s="1"/>
  <c r="AQ19" i="65"/>
  <c r="AR19" i="65" s="1"/>
  <c r="AQ9" i="65"/>
  <c r="AR9" i="65" s="1"/>
  <c r="AQ93" i="65"/>
  <c r="AR93" i="65" s="1"/>
  <c r="AQ65" i="65"/>
  <c r="AR65" i="65" s="1"/>
  <c r="AQ36" i="65"/>
  <c r="AR36" i="65" s="1"/>
  <c r="AQ74" i="65"/>
  <c r="AR74" i="65" s="1"/>
  <c r="AQ51" i="65"/>
  <c r="AR51" i="65" s="1"/>
  <c r="AQ41" i="65"/>
  <c r="AR41" i="65" s="1"/>
  <c r="AQ34" i="65"/>
  <c r="AR34" i="65" s="1"/>
  <c r="AQ27" i="65"/>
  <c r="AR27" i="65" s="1"/>
  <c r="AQ90" i="65"/>
  <c r="AR90" i="65" s="1"/>
  <c r="AQ86" i="65"/>
  <c r="AR86" i="65" s="1"/>
  <c r="AQ44" i="65"/>
  <c r="AR44" i="65" s="1"/>
  <c r="AQ17" i="65"/>
  <c r="AR17" i="65" s="1"/>
  <c r="AQ96" i="65"/>
  <c r="AR96" i="65" s="1"/>
  <c r="AQ87" i="65"/>
  <c r="AR87" i="65" s="1"/>
  <c r="AQ70" i="65"/>
  <c r="AR70" i="65" s="1"/>
  <c r="AQ10" i="65"/>
  <c r="AR10" i="65" s="1"/>
  <c r="AQ94" i="65"/>
  <c r="AR94" i="65" s="1"/>
  <c r="AQ91" i="65"/>
  <c r="AR91" i="65" s="1"/>
  <c r="AQ79" i="65"/>
  <c r="AR79" i="65" s="1"/>
  <c r="AQ59" i="65"/>
  <c r="AR59" i="65" s="1"/>
  <c r="AQ42" i="65"/>
  <c r="AR42" i="65" s="1"/>
  <c r="AQ88" i="65"/>
  <c r="AR88" i="65" s="1"/>
  <c r="AQ64" i="65"/>
  <c r="AR64" i="65" s="1"/>
  <c r="AQ52" i="65"/>
  <c r="AR52" i="65" s="1"/>
  <c r="AQ45" i="65"/>
  <c r="AR45" i="65" s="1"/>
  <c r="AQ35" i="65"/>
  <c r="AR35" i="65" s="1"/>
  <c r="AQ25" i="65"/>
  <c r="AR25" i="65" s="1"/>
  <c r="AQ18" i="65"/>
  <c r="AR18" i="65" s="1"/>
  <c r="AQ15" i="65"/>
  <c r="AR15" i="65" s="1"/>
  <c r="AQ8" i="65"/>
  <c r="AR8" i="65" s="1"/>
  <c r="AQ84" i="65"/>
  <c r="AR84" i="65" s="1"/>
  <c r="AQ75" i="65"/>
  <c r="AR75" i="65" s="1"/>
  <c r="AR57" i="65"/>
  <c r="AQ28" i="65"/>
  <c r="AR28" i="65" s="1"/>
  <c r="AQ97" i="65"/>
  <c r="AR97" i="65" s="1"/>
  <c r="AQ92" i="65"/>
  <c r="AR92" i="65" s="1"/>
  <c r="AQ89" i="65"/>
  <c r="AR89" i="65" s="1"/>
  <c r="AQ60" i="65"/>
  <c r="AR60" i="65" s="1"/>
  <c r="AQ57" i="65"/>
  <c r="AQ43" i="65"/>
  <c r="AR43" i="65" s="1"/>
  <c r="AQ85" i="65"/>
  <c r="AR85" i="65" s="1"/>
  <c r="AQ69" i="65"/>
  <c r="AR69" i="65" s="1"/>
  <c r="AQ26" i="65"/>
  <c r="AR26" i="65" s="1"/>
  <c r="AQ16" i="65"/>
  <c r="AR16" i="65" s="1"/>
  <c r="AZ83" i="65"/>
  <c r="BA83" i="65" s="1"/>
  <c r="AZ79" i="65"/>
  <c r="BA79" i="65" s="1"/>
  <c r="AZ62" i="65"/>
  <c r="BA62" i="65" s="1"/>
  <c r="AZ58" i="65"/>
  <c r="BA58" i="65" s="1"/>
  <c r="AZ45" i="65"/>
  <c r="BA45" i="65" s="1"/>
  <c r="AZ33" i="65"/>
  <c r="BA33" i="65" s="1"/>
  <c r="AZ20" i="65"/>
  <c r="BA20" i="65" s="1"/>
  <c r="AZ16" i="65"/>
  <c r="BA16" i="65" s="1"/>
  <c r="AZ99" i="65"/>
  <c r="BA99" i="65" s="1"/>
  <c r="AZ57" i="65"/>
  <c r="BA57" i="65" s="1"/>
  <c r="AZ27" i="65"/>
  <c r="BA27" i="65" s="1"/>
  <c r="AZ100" i="65"/>
  <c r="BA100" i="65" s="1"/>
  <c r="AZ96" i="65"/>
  <c r="BA96" i="65" s="1"/>
  <c r="AZ91" i="65"/>
  <c r="BA91" i="65" s="1"/>
  <c r="AZ87" i="65"/>
  <c r="BA87" i="65" s="1"/>
  <c r="AZ70" i="65"/>
  <c r="BA70" i="65" s="1"/>
  <c r="AZ66" i="65"/>
  <c r="BA66" i="65" s="1"/>
  <c r="AZ53" i="65"/>
  <c r="BA53" i="65" s="1"/>
  <c r="AZ41" i="65"/>
  <c r="BA41" i="65" s="1"/>
  <c r="AZ28" i="65"/>
  <c r="BA28" i="65" s="1"/>
  <c r="AZ24" i="65"/>
  <c r="BA24" i="65" s="1"/>
  <c r="AZ11" i="65"/>
  <c r="BA11" i="65" s="1"/>
  <c r="AZ69" i="65"/>
  <c r="BA69" i="65" s="1"/>
  <c r="AZ44" i="65"/>
  <c r="BA44" i="65" s="1"/>
  <c r="AZ78" i="65"/>
  <c r="BA78" i="65" s="1"/>
  <c r="AZ74" i="65"/>
  <c r="BA74" i="65" s="1"/>
  <c r="AZ61" i="65"/>
  <c r="BA61" i="65" s="1"/>
  <c r="AZ49" i="65"/>
  <c r="AZ36" i="65"/>
  <c r="BA36" i="65" s="1"/>
  <c r="AZ32" i="65"/>
  <c r="BA32" i="65" s="1"/>
  <c r="AZ19" i="65"/>
  <c r="BA19" i="65" s="1"/>
  <c r="AZ15" i="65"/>
  <c r="BA15" i="65" s="1"/>
  <c r="AZ86" i="65"/>
  <c r="BA86" i="65" s="1"/>
  <c r="AZ95" i="65"/>
  <c r="BA95" i="65" s="1"/>
  <c r="AZ82" i="65"/>
  <c r="AZ40" i="65"/>
  <c r="BA40" i="65" s="1"/>
  <c r="AZ23" i="65"/>
  <c r="BA23" i="65" s="1"/>
  <c r="AZ101" i="65"/>
  <c r="BA101" i="65" s="1"/>
  <c r="AZ97" i="65"/>
  <c r="BA97" i="65" s="1"/>
  <c r="AZ92" i="65"/>
  <c r="AZ88" i="65"/>
  <c r="BA88" i="65" s="1"/>
  <c r="AZ75" i="65"/>
  <c r="BA75" i="65" s="1"/>
  <c r="AZ71" i="65"/>
  <c r="BA71" i="65" s="1"/>
  <c r="AZ54" i="65"/>
  <c r="BA54" i="65" s="1"/>
  <c r="AZ50" i="65"/>
  <c r="BA50" i="65" s="1"/>
  <c r="AZ37" i="65"/>
  <c r="BA37" i="65" s="1"/>
  <c r="AZ25" i="65"/>
  <c r="BA25" i="65" s="1"/>
  <c r="AZ12" i="65"/>
  <c r="AZ94" i="65"/>
  <c r="BA94" i="65" s="1"/>
  <c r="AZ85" i="65"/>
  <c r="BA85" i="65" s="1"/>
  <c r="AZ60" i="65"/>
  <c r="BA60" i="65" s="1"/>
  <c r="AZ43" i="65"/>
  <c r="BA43" i="65" s="1"/>
  <c r="AZ18" i="65"/>
  <c r="BA18" i="65" s="1"/>
  <c r="AZ68" i="65"/>
  <c r="BA68" i="65" s="1"/>
  <c r="AZ51" i="65"/>
  <c r="AZ26" i="65"/>
  <c r="BA26" i="65" s="1"/>
  <c r="AZ102" i="65"/>
  <c r="BA102" i="65" s="1"/>
  <c r="AZ76" i="65"/>
  <c r="BA76" i="65" s="1"/>
  <c r="AZ59" i="65"/>
  <c r="BA59" i="65" s="1"/>
  <c r="AZ34" i="65"/>
  <c r="BA34" i="65" s="1"/>
  <c r="AZ9" i="65"/>
  <c r="BA9" i="65" s="1"/>
  <c r="AZ93" i="65"/>
  <c r="BA93" i="65" s="1"/>
  <c r="AZ84" i="65"/>
  <c r="BA84" i="65" s="1"/>
  <c r="AZ67" i="65"/>
  <c r="BA67" i="65" s="1"/>
  <c r="AZ42" i="65"/>
  <c r="BA42" i="65" s="1"/>
  <c r="AZ17" i="65"/>
  <c r="BA17" i="65" s="1"/>
  <c r="AZ90" i="65"/>
  <c r="AZ65" i="65"/>
  <c r="BA65" i="65" s="1"/>
  <c r="AZ48" i="65"/>
  <c r="BA48" i="65" s="1"/>
  <c r="AZ31" i="65"/>
  <c r="BA31" i="65" s="1"/>
  <c r="AZ14" i="65"/>
  <c r="BA14" i="65" s="1"/>
  <c r="AZ8" i="65"/>
  <c r="BA8" i="65" s="1"/>
  <c r="AZ73" i="65"/>
  <c r="BA73" i="65" s="1"/>
  <c r="AZ56" i="65"/>
  <c r="BA56" i="65" s="1"/>
  <c r="AZ39" i="65"/>
  <c r="BA39" i="65" s="1"/>
  <c r="AZ22" i="65"/>
  <c r="BA22" i="65" s="1"/>
  <c r="AZ98" i="65"/>
  <c r="BA98" i="65" s="1"/>
  <c r="AZ81" i="65"/>
  <c r="BA81" i="65" s="1"/>
  <c r="AZ64" i="65"/>
  <c r="BA64" i="65" s="1"/>
  <c r="AZ47" i="65"/>
  <c r="BA47" i="65" s="1"/>
  <c r="AZ30" i="65"/>
  <c r="BA30" i="65" s="1"/>
  <c r="AZ13" i="65"/>
  <c r="BA13" i="65" s="1"/>
  <c r="AZ89" i="65"/>
  <c r="BA89" i="65" s="1"/>
  <c r="AZ72" i="65"/>
  <c r="BA72" i="65" s="1"/>
  <c r="AZ55" i="65"/>
  <c r="BA55" i="65" s="1"/>
  <c r="AZ38" i="65"/>
  <c r="BA38" i="65" s="1"/>
  <c r="AZ21" i="65"/>
  <c r="BA21" i="65" s="1"/>
  <c r="AZ80" i="65"/>
  <c r="AZ63" i="65"/>
  <c r="BA63" i="65" s="1"/>
  <c r="AZ46" i="65"/>
  <c r="BA46" i="65" s="1"/>
  <c r="AZ29" i="65"/>
  <c r="AZ77" i="65"/>
  <c r="BA77" i="65" s="1"/>
  <c r="AZ52" i="65"/>
  <c r="BA52" i="65" s="1"/>
  <c r="AZ35" i="65"/>
  <c r="BA35" i="65" s="1"/>
  <c r="AZ10" i="65"/>
  <c r="BA10" i="65" s="1"/>
  <c r="BA49" i="65"/>
  <c r="BA51" i="65"/>
  <c r="BA80" i="65"/>
  <c r="BA29" i="65"/>
  <c r="BA82" i="65"/>
  <c r="BA12" i="65"/>
  <c r="BA90" i="65"/>
  <c r="BA92" i="65"/>
  <c r="AL83" i="65"/>
  <c r="AL75" i="65"/>
  <c r="AL67" i="65"/>
  <c r="AL60" i="65"/>
  <c r="AL37" i="65"/>
  <c r="AL92" i="65"/>
  <c r="AL89" i="65"/>
  <c r="AL82" i="65"/>
  <c r="AL74" i="65"/>
  <c r="AL66" i="65"/>
  <c r="AL54" i="65"/>
  <c r="AL49" i="65"/>
  <c r="AL45" i="65"/>
  <c r="AL41" i="65"/>
  <c r="AL90" i="65"/>
  <c r="AL87" i="65"/>
  <c r="AL56" i="65"/>
  <c r="AL46" i="65"/>
  <c r="AL38" i="65"/>
  <c r="AL98" i="65"/>
  <c r="AL95" i="65"/>
  <c r="AL65" i="65"/>
  <c r="AL59" i="65"/>
  <c r="AL53" i="65"/>
  <c r="AL36" i="65"/>
  <c r="AL80" i="65"/>
  <c r="AL72" i="65"/>
  <c r="AL64" i="65"/>
  <c r="AL48" i="65"/>
  <c r="AL44" i="65"/>
  <c r="AL35" i="65"/>
  <c r="AL31" i="65"/>
  <c r="AL100" i="65"/>
  <c r="AL97" i="65"/>
  <c r="AL94" i="65"/>
  <c r="AL91" i="65"/>
  <c r="AL88" i="65"/>
  <c r="AL71" i="65"/>
  <c r="AL63" i="65"/>
  <c r="AL58" i="65"/>
  <c r="AL52" i="65"/>
  <c r="AL96" i="65"/>
  <c r="AL84" i="65"/>
  <c r="AL68" i="65"/>
  <c r="AL50" i="65"/>
  <c r="AL29" i="65"/>
  <c r="AL62" i="65"/>
  <c r="AL51" i="65"/>
  <c r="AL47" i="65"/>
  <c r="AL43" i="65"/>
  <c r="AL34" i="65"/>
  <c r="AL30" i="65"/>
  <c r="AL93" i="65"/>
  <c r="AL77" i="65"/>
  <c r="AL69" i="65"/>
  <c r="AL61" i="65"/>
  <c r="AL57" i="65"/>
  <c r="AL33" i="65"/>
  <c r="AL18" i="65"/>
  <c r="AL26" i="65"/>
  <c r="AL8" i="65"/>
  <c r="AL17" i="65"/>
  <c r="AL11" i="65"/>
  <c r="AL22" i="65"/>
  <c r="AL25" i="65"/>
  <c r="AL21" i="65"/>
  <c r="AL13" i="65"/>
  <c r="AL15" i="65"/>
  <c r="AL9" i="65"/>
  <c r="AL12" i="65"/>
  <c r="AI10" i="65"/>
  <c r="AI18" i="65"/>
  <c r="AI84" i="65"/>
  <c r="AI11" i="65"/>
  <c r="AI28" i="65"/>
  <c r="AI36" i="65"/>
  <c r="AI94" i="65"/>
  <c r="AI54" i="65"/>
  <c r="AI97" i="65"/>
  <c r="AI89" i="65"/>
  <c r="AI52" i="65"/>
  <c r="AI38" i="65"/>
  <c r="AI92" i="65"/>
  <c r="AI64" i="65"/>
  <c r="AI70" i="65"/>
  <c r="AI58" i="65"/>
  <c r="AI82" i="65"/>
  <c r="AI68" i="65"/>
  <c r="AI102" i="65"/>
  <c r="AI73" i="65"/>
  <c r="AI37" i="65"/>
  <c r="AI46" i="65"/>
  <c r="AI71" i="65"/>
  <c r="AI45" i="65"/>
  <c r="AI43" i="65"/>
  <c r="AI67" i="65"/>
  <c r="AI41" i="65"/>
  <c r="AI79" i="65"/>
  <c r="AI56" i="65"/>
  <c r="AT98" i="65"/>
  <c r="AU98" i="65" s="1"/>
  <c r="AT97" i="65"/>
  <c r="AU97" i="65" s="1"/>
  <c r="AT96" i="65"/>
  <c r="AU96" i="65" s="1"/>
  <c r="AT95" i="65"/>
  <c r="AU95" i="65" s="1"/>
  <c r="AH103" i="65"/>
  <c r="AI103" i="65" s="1"/>
  <c r="AN103" i="65"/>
  <c r="AO103" i="65" s="1"/>
  <c r="AQ103" i="65"/>
  <c r="AR103" i="65" s="1"/>
  <c r="AT103" i="65"/>
  <c r="AU103" i="65" s="1"/>
  <c r="AT87" i="65"/>
  <c r="AU87" i="65" s="1"/>
  <c r="AT69" i="65"/>
  <c r="AU69" i="65" s="1"/>
  <c r="AT47" i="65"/>
  <c r="AU47" i="65" s="1"/>
  <c r="AT43" i="65"/>
  <c r="AU43" i="65" s="1"/>
  <c r="AT40" i="65"/>
  <c r="AU40" i="65" s="1"/>
  <c r="AT33" i="65"/>
  <c r="AU33" i="65" s="1"/>
  <c r="AT32" i="65"/>
  <c r="AU32" i="65" s="1"/>
  <c r="AT31" i="65"/>
  <c r="AU31" i="65" s="1"/>
  <c r="AT102" i="65"/>
  <c r="AU102" i="65" s="1"/>
  <c r="AT92" i="65"/>
  <c r="AU92" i="65" s="1"/>
  <c r="AT89" i="65"/>
  <c r="AU89" i="65" s="1"/>
  <c r="AT88" i="65"/>
  <c r="AU88" i="65" s="1"/>
  <c r="AT60" i="65"/>
  <c r="AU60" i="65" s="1"/>
  <c r="AT57" i="65"/>
  <c r="AU57" i="65" s="1"/>
  <c r="AT23" i="65"/>
  <c r="AU23" i="65" s="1"/>
  <c r="AT22" i="65"/>
  <c r="AU22" i="65" s="1"/>
  <c r="AT8" i="65"/>
  <c r="AU8" i="65" s="1"/>
  <c r="AT84" i="65"/>
  <c r="AU84" i="65" s="1"/>
  <c r="AT81" i="65"/>
  <c r="AU81" i="65" s="1"/>
  <c r="AT80" i="65"/>
  <c r="AU80" i="65" s="1"/>
  <c r="AT79" i="65"/>
  <c r="AU79" i="65" s="1"/>
  <c r="AT78" i="65"/>
  <c r="AU78" i="65" s="1"/>
  <c r="AT74" i="65"/>
  <c r="AU74" i="65" s="1"/>
  <c r="AT62" i="65"/>
  <c r="AU62" i="65" s="1"/>
  <c r="AT61" i="65"/>
  <c r="AU61" i="65" s="1"/>
  <c r="AT59" i="65"/>
  <c r="AU59" i="65" s="1"/>
  <c r="AT58" i="65"/>
  <c r="AU58" i="65" s="1"/>
  <c r="AT52" i="65"/>
  <c r="AU52" i="65" s="1"/>
  <c r="AT45" i="65"/>
  <c r="AU45" i="65" s="1"/>
  <c r="AT9" i="65"/>
  <c r="AU9" i="65" s="1"/>
  <c r="AT93" i="65"/>
  <c r="AU93" i="65" s="1"/>
  <c r="AT90" i="65"/>
  <c r="AU90" i="65" s="1"/>
  <c r="AT77" i="65"/>
  <c r="AU77" i="65" s="1"/>
  <c r="AT76" i="65"/>
  <c r="AU76" i="65" s="1"/>
  <c r="AT63" i="65"/>
  <c r="AU63" i="65" s="1"/>
  <c r="AT56" i="65"/>
  <c r="AU56" i="65" s="1"/>
  <c r="AT54" i="65"/>
  <c r="AU54" i="65" s="1"/>
  <c r="AT39" i="65"/>
  <c r="AU39" i="65" s="1"/>
  <c r="AT18" i="65"/>
  <c r="AU18" i="65" s="1"/>
  <c r="AT10" i="65"/>
  <c r="AU10" i="65" s="1"/>
  <c r="AT82" i="65"/>
  <c r="AU82" i="65" s="1"/>
  <c r="AT64" i="65"/>
  <c r="AU64" i="65" s="1"/>
  <c r="AT55" i="65"/>
  <c r="AU55" i="65" s="1"/>
  <c r="AT53" i="65"/>
  <c r="AU53" i="65" s="1"/>
  <c r="AT42" i="65"/>
  <c r="AU42" i="65" s="1"/>
  <c r="AT38" i="65"/>
  <c r="AU38" i="65" s="1"/>
  <c r="AT35" i="65"/>
  <c r="AU35" i="65" s="1"/>
  <c r="AT34" i="65"/>
  <c r="AU34" i="65" s="1"/>
  <c r="AT30" i="65"/>
  <c r="AU30" i="65" s="1"/>
  <c r="AT29" i="65"/>
  <c r="AU29" i="65" s="1"/>
  <c r="AT21" i="65"/>
  <c r="AU21" i="65" s="1"/>
  <c r="AT19" i="65"/>
  <c r="AU19" i="65" s="1"/>
  <c r="AT11" i="65"/>
  <c r="AU11" i="65" s="1"/>
  <c r="AT99" i="65"/>
  <c r="AU99" i="65" s="1"/>
  <c r="AT94" i="65"/>
  <c r="AU94" i="65" s="1"/>
  <c r="AT85" i="65"/>
  <c r="AU85" i="65" s="1"/>
  <c r="AT73" i="65"/>
  <c r="AU73" i="65" s="1"/>
  <c r="AT51" i="65"/>
  <c r="AU51" i="65" s="1"/>
  <c r="AT50" i="65"/>
  <c r="AU50" i="65" s="1"/>
  <c r="AT49" i="65"/>
  <c r="AU49" i="65" s="1"/>
  <c r="AT46" i="65"/>
  <c r="AU46" i="65" s="1"/>
  <c r="AT44" i="65"/>
  <c r="AU44" i="65" s="1"/>
  <c r="AT37" i="65"/>
  <c r="AU37" i="65" s="1"/>
  <c r="AT20" i="65"/>
  <c r="AU20" i="65" s="1"/>
  <c r="AT14" i="65"/>
  <c r="AU14" i="65" s="1"/>
  <c r="AT12" i="65"/>
  <c r="AU12" i="65" s="1"/>
  <c r="AT100" i="65"/>
  <c r="AU100" i="65" s="1"/>
  <c r="AT91" i="65"/>
  <c r="AU91" i="65" s="1"/>
  <c r="AT75" i="65"/>
  <c r="AU75" i="65" s="1"/>
  <c r="AT72" i="65"/>
  <c r="AU72" i="65" s="1"/>
  <c r="AT71" i="65"/>
  <c r="AU71" i="65" s="1"/>
  <c r="AT70" i="65"/>
  <c r="AU70" i="65" s="1"/>
  <c r="AT67" i="65"/>
  <c r="AU67" i="65" s="1"/>
  <c r="AT66" i="65"/>
  <c r="AU66" i="65" s="1"/>
  <c r="AT65" i="65"/>
  <c r="AU65" i="65" s="1"/>
  <c r="AT41" i="65"/>
  <c r="AU41" i="65" s="1"/>
  <c r="AT36" i="65"/>
  <c r="AU36" i="65" s="1"/>
  <c r="AT17" i="65"/>
  <c r="AU17" i="65" s="1"/>
  <c r="AT15" i="65"/>
  <c r="AU15" i="65" s="1"/>
  <c r="AT13" i="65"/>
  <c r="AU13" i="65" s="1"/>
  <c r="AT101" i="65"/>
  <c r="AU101" i="65" s="1"/>
  <c r="AT26" i="65"/>
  <c r="AU26" i="65" s="1"/>
  <c r="AT16" i="65"/>
  <c r="AU16" i="65" s="1"/>
  <c r="AT68" i="65"/>
  <c r="AU68" i="65" s="1"/>
  <c r="AT86" i="65"/>
  <c r="AU86" i="65" s="1"/>
  <c r="AT83" i="65"/>
  <c r="AU83" i="65" s="1"/>
  <c r="AT24" i="65"/>
  <c r="AU24" i="65" s="1"/>
  <c r="AT48" i="65"/>
  <c r="AU48" i="65" s="1"/>
  <c r="AT27" i="65"/>
  <c r="AU27" i="65" s="1"/>
  <c r="AT28" i="65"/>
  <c r="AU28" i="65" s="1"/>
  <c r="AT25" i="65"/>
  <c r="AU25" i="65" s="1"/>
  <c r="AK103" i="65"/>
  <c r="AL103" i="65" s="1"/>
  <c r="AW103" i="65"/>
  <c r="AX103" i="65" s="1"/>
  <c r="AZ103" i="65"/>
  <c r="BA103" i="65" s="1"/>
  <c r="BB72" i="65" l="1"/>
  <c r="BB80" i="65"/>
  <c r="BB37" i="65"/>
  <c r="BB64" i="65"/>
  <c r="BB60" i="65"/>
  <c r="BB10" i="65"/>
  <c r="BB49" i="65"/>
  <c r="BB78" i="65"/>
  <c r="BB48" i="65"/>
  <c r="BB27" i="65"/>
  <c r="BB98" i="65"/>
  <c r="BB21" i="65"/>
  <c r="BB44" i="65"/>
  <c r="BB62" i="65"/>
  <c r="BB99" i="65"/>
  <c r="BB53" i="65"/>
  <c r="BB67" i="65"/>
  <c r="BB63" i="65"/>
  <c r="BB59" i="65"/>
  <c r="BB93" i="65"/>
  <c r="BB85" i="65"/>
  <c r="BB87" i="65"/>
  <c r="BB69" i="65"/>
  <c r="BB55" i="65"/>
  <c r="BB25" i="65"/>
  <c r="BB88" i="65"/>
  <c r="BB15" i="65"/>
  <c r="BB96" i="65"/>
  <c r="BB34" i="65"/>
  <c r="BB8" i="65"/>
  <c r="BB91" i="65"/>
  <c r="BB40" i="65"/>
  <c r="BB17" i="65"/>
  <c r="BB56" i="65"/>
  <c r="BB58" i="65"/>
  <c r="BB51" i="65"/>
  <c r="BB12" i="65"/>
  <c r="BB33" i="65"/>
  <c r="BB70" i="65"/>
  <c r="BB16" i="65"/>
  <c r="BB84" i="65"/>
  <c r="BB46" i="65"/>
  <c r="BB79" i="65"/>
  <c r="BB90" i="65"/>
  <c r="BB101" i="65"/>
  <c r="BB19" i="65"/>
  <c r="BB35" i="65"/>
  <c r="BB38" i="65"/>
  <c r="BB75" i="65"/>
  <c r="BB102" i="65"/>
  <c r="BB66" i="65"/>
  <c r="BB14" i="65"/>
  <c r="BB50" i="65"/>
  <c r="BB82" i="65"/>
  <c r="BB94" i="65"/>
  <c r="BB100" i="65"/>
  <c r="BB36" i="65"/>
  <c r="BB89" i="65"/>
  <c r="BB43" i="65"/>
  <c r="BB92" i="65"/>
  <c r="BB24" i="65"/>
  <c r="BB39" i="65"/>
  <c r="BB73" i="65"/>
  <c r="BB23" i="65"/>
  <c r="BB45" i="65"/>
  <c r="BB86" i="65"/>
  <c r="BB47" i="65"/>
  <c r="BB68" i="65"/>
  <c r="BB13" i="65"/>
  <c r="BB31" i="65"/>
  <c r="BB65" i="65"/>
  <c r="BB28" i="65"/>
  <c r="BB26" i="65"/>
  <c r="BB81" i="65"/>
  <c r="BB29" i="65"/>
  <c r="BB42" i="65"/>
  <c r="BB11" i="65"/>
  <c r="BB95" i="65"/>
  <c r="BB54" i="65"/>
  <c r="BB74" i="65"/>
  <c r="BB18" i="65"/>
  <c r="BB41" i="65"/>
  <c r="BB52" i="65"/>
  <c r="BB77" i="65"/>
  <c r="BB57" i="65"/>
  <c r="BB61" i="65"/>
  <c r="BB30" i="65"/>
  <c r="BB83" i="65"/>
  <c r="BB76" i="65"/>
  <c r="BB32" i="65"/>
  <c r="BB71" i="65"/>
  <c r="BB97" i="65"/>
  <c r="BB22" i="65"/>
  <c r="BB20" i="65"/>
  <c r="BB9" i="65"/>
  <c r="AU104" i="65"/>
  <c r="AS105" i="65" s="1"/>
  <c r="AO104" i="65"/>
  <c r="Z5" i="35" s="1"/>
  <c r="BA104" i="65"/>
  <c r="AD5" i="35" s="1"/>
  <c r="AL104" i="65"/>
  <c r="Y5" i="35" s="1"/>
  <c r="AR104" i="65"/>
  <c r="AP105" i="65" s="1"/>
  <c r="AI104" i="65"/>
  <c r="X5" i="35" s="1"/>
  <c r="AX104" i="65"/>
  <c r="AV105" i="65" s="1"/>
  <c r="BB103" i="65"/>
  <c r="AA5" i="35" l="1"/>
  <c r="AB5" i="35"/>
  <c r="AC5" i="35"/>
  <c r="AM105" i="65"/>
  <c r="AY105" i="65"/>
  <c r="AG105" i="65"/>
  <c r="BB104" i="65"/>
  <c r="BB4" i="65" s="1"/>
  <c r="AJ105" i="65"/>
  <c r="B3" i="65"/>
  <c r="B3" i="87" s="1"/>
  <c r="AE5" i="35" l="1"/>
  <c r="AF5" i="35" s="1"/>
  <c r="Q6" i="186"/>
  <c r="B3" i="77"/>
  <c r="B3" i="202"/>
  <c r="B3" i="82"/>
  <c r="B3" i="79"/>
  <c r="B3" i="80"/>
  <c r="B3" i="81"/>
  <c r="B3" i="75"/>
  <c r="B3" i="76"/>
  <c r="B3" i="73"/>
  <c r="B3" i="74"/>
  <c r="B3" i="71"/>
  <c r="B3" i="72"/>
  <c r="B3" i="70"/>
  <c r="B3" i="91"/>
  <c r="B3" i="69"/>
  <c r="B3" i="89"/>
  <c r="B3" i="67"/>
  <c r="B3" i="88"/>
  <c r="B3" i="86"/>
  <c r="E1" i="65" l="1"/>
  <c r="E1" i="87" s="1"/>
  <c r="X4" i="68"/>
  <c r="X4" i="66"/>
  <c r="X4" i="85"/>
  <c r="X4" i="78"/>
  <c r="W97" i="85" l="1"/>
  <c r="X97" i="85" s="1"/>
  <c r="W96" i="85"/>
  <c r="X96" i="85" s="1"/>
  <c r="W94" i="85"/>
  <c r="X94" i="85" s="1"/>
  <c r="W93" i="85"/>
  <c r="X93" i="85" s="1"/>
  <c r="W65" i="85"/>
  <c r="X65" i="85" s="1"/>
  <c r="W59" i="85"/>
  <c r="X59" i="85" s="1"/>
  <c r="W38" i="85"/>
  <c r="X38" i="85" s="1"/>
  <c r="W37" i="85"/>
  <c r="X37" i="85" s="1"/>
  <c r="W19" i="85"/>
  <c r="X19" i="85" s="1"/>
  <c r="W95" i="85"/>
  <c r="X95" i="85" s="1"/>
  <c r="W92" i="85"/>
  <c r="X92" i="85" s="1"/>
  <c r="W91" i="85"/>
  <c r="X91" i="85" s="1"/>
  <c r="W89" i="85"/>
  <c r="X89" i="85" s="1"/>
  <c r="W88" i="85"/>
  <c r="X88" i="85" s="1"/>
  <c r="W40" i="85"/>
  <c r="X40" i="85" s="1"/>
  <c r="W39" i="85"/>
  <c r="X39" i="85" s="1"/>
  <c r="W20" i="85"/>
  <c r="X20" i="85" s="1"/>
  <c r="W51" i="85"/>
  <c r="X51" i="85" s="1"/>
  <c r="W41" i="85"/>
  <c r="X41" i="85" s="1"/>
  <c r="W34" i="85"/>
  <c r="X34" i="85" s="1"/>
  <c r="W25" i="85"/>
  <c r="X25" i="85" s="1"/>
  <c r="W104" i="85"/>
  <c r="X104" i="85" s="1"/>
  <c r="W75" i="85"/>
  <c r="X75" i="85" s="1"/>
  <c r="W43" i="85"/>
  <c r="X43" i="85" s="1"/>
  <c r="W103" i="85"/>
  <c r="X103" i="85" s="1"/>
  <c r="W80" i="85"/>
  <c r="X80" i="85" s="1"/>
  <c r="W69" i="85"/>
  <c r="X69" i="85" s="1"/>
  <c r="W62" i="85"/>
  <c r="X62" i="85" s="1"/>
  <c r="W52" i="85"/>
  <c r="X52" i="85" s="1"/>
  <c r="W47" i="85"/>
  <c r="X47" i="85" s="1"/>
  <c r="W42" i="85"/>
  <c r="X42" i="85" s="1"/>
  <c r="W35" i="85"/>
  <c r="X35" i="85" s="1"/>
  <c r="W29" i="85"/>
  <c r="X29" i="85" s="1"/>
  <c r="W57" i="85"/>
  <c r="X57" i="85" s="1"/>
  <c r="W48" i="85"/>
  <c r="X48" i="85" s="1"/>
  <c r="W22" i="85"/>
  <c r="X22" i="85" s="1"/>
  <c r="W98" i="85"/>
  <c r="X98" i="85" s="1"/>
  <c r="W82" i="85"/>
  <c r="X82" i="85" s="1"/>
  <c r="W70" i="85"/>
  <c r="X70" i="85" s="1"/>
  <c r="W66" i="85"/>
  <c r="X66" i="85" s="1"/>
  <c r="W53" i="85"/>
  <c r="X53" i="85" s="1"/>
  <c r="W81" i="85"/>
  <c r="X81" i="85" s="1"/>
  <c r="W74" i="85"/>
  <c r="X74" i="85" s="1"/>
  <c r="W56" i="85"/>
  <c r="X56" i="85" s="1"/>
  <c r="W36" i="85"/>
  <c r="X36" i="85" s="1"/>
  <c r="W26" i="85"/>
  <c r="X26" i="85" s="1"/>
  <c r="W21" i="85"/>
  <c r="X21" i="85" s="1"/>
  <c r="W15" i="85"/>
  <c r="X15" i="85" s="1"/>
  <c r="W11" i="85"/>
  <c r="X11" i="85" s="1"/>
  <c r="W58" i="85"/>
  <c r="X58" i="85" s="1"/>
  <c r="W44" i="85"/>
  <c r="X44" i="85" s="1"/>
  <c r="W30" i="85"/>
  <c r="X30" i="85" s="1"/>
  <c r="W105" i="85"/>
  <c r="X105" i="85" s="1"/>
  <c r="W99" i="85"/>
  <c r="X99" i="85" s="1"/>
  <c r="W76" i="85"/>
  <c r="X76" i="85" s="1"/>
  <c r="W67" i="85"/>
  <c r="X67" i="85" s="1"/>
  <c r="W63" i="85"/>
  <c r="X63" i="85" s="1"/>
  <c r="W102" i="85"/>
  <c r="X102" i="85" s="1"/>
  <c r="W90" i="85"/>
  <c r="X90" i="85" s="1"/>
  <c r="W79" i="85"/>
  <c r="X79" i="85" s="1"/>
  <c r="W73" i="85"/>
  <c r="X73" i="85" s="1"/>
  <c r="W72" i="85"/>
  <c r="X72" i="85" s="1"/>
  <c r="W64" i="85"/>
  <c r="X64" i="85" s="1"/>
  <c r="W61" i="85"/>
  <c r="X61" i="85" s="1"/>
  <c r="W55" i="85"/>
  <c r="X55" i="85" s="1"/>
  <c r="W33" i="85"/>
  <c r="X33" i="85" s="1"/>
  <c r="W14" i="85"/>
  <c r="X14" i="85" s="1"/>
  <c r="W10" i="85"/>
  <c r="X10" i="85" s="1"/>
  <c r="W100" i="85"/>
  <c r="X100" i="85" s="1"/>
  <c r="W85" i="85"/>
  <c r="X85" i="85" s="1"/>
  <c r="W60" i="85"/>
  <c r="X60" i="85" s="1"/>
  <c r="W54" i="85"/>
  <c r="X54" i="85" s="1"/>
  <c r="W27" i="85"/>
  <c r="X27" i="85" s="1"/>
  <c r="W50" i="85"/>
  <c r="X50" i="85" s="1"/>
  <c r="W46" i="85"/>
  <c r="X46" i="85" s="1"/>
  <c r="W23" i="85"/>
  <c r="X23" i="85" s="1"/>
  <c r="W16" i="85"/>
  <c r="X16" i="85" s="1"/>
  <c r="W87" i="85"/>
  <c r="X87" i="85" s="1"/>
  <c r="W78" i="85"/>
  <c r="X78" i="85" s="1"/>
  <c r="W18" i="85"/>
  <c r="X18" i="85" s="1"/>
  <c r="W12" i="85"/>
  <c r="X12" i="85" s="1"/>
  <c r="W71" i="85"/>
  <c r="X71" i="85" s="1"/>
  <c r="W8" i="85"/>
  <c r="X8" i="85" s="1"/>
  <c r="W84" i="85"/>
  <c r="X84" i="85" s="1"/>
  <c r="W32" i="85"/>
  <c r="X32" i="85" s="1"/>
  <c r="W49" i="85"/>
  <c r="X49" i="85" s="1"/>
  <c r="W45" i="85"/>
  <c r="X45" i="85" s="1"/>
  <c r="W101" i="85"/>
  <c r="X101" i="85" s="1"/>
  <c r="W86" i="85"/>
  <c r="X86" i="85" s="1"/>
  <c r="W77" i="85"/>
  <c r="X77" i="85" s="1"/>
  <c r="W68" i="85"/>
  <c r="X68" i="85" s="1"/>
  <c r="W28" i="85"/>
  <c r="X28" i="85" s="1"/>
  <c r="W17" i="85"/>
  <c r="X17" i="85" s="1"/>
  <c r="W24" i="85"/>
  <c r="X24" i="85" s="1"/>
  <c r="W83" i="85"/>
  <c r="X83" i="85" s="1"/>
  <c r="W31" i="85"/>
  <c r="X31" i="85" s="1"/>
  <c r="W13" i="85"/>
  <c r="X13" i="85" s="1"/>
  <c r="W9" i="85"/>
  <c r="X9" i="85" s="1"/>
  <c r="W16" i="66"/>
  <c r="X16" i="66" s="1"/>
  <c r="W26" i="66"/>
  <c r="X26" i="66" s="1"/>
  <c r="W36" i="66"/>
  <c r="X36" i="66" s="1"/>
  <c r="W46" i="66"/>
  <c r="X46" i="66" s="1"/>
  <c r="W56" i="66"/>
  <c r="X56" i="66" s="1"/>
  <c r="W66" i="66"/>
  <c r="X66" i="66" s="1"/>
  <c r="W76" i="66"/>
  <c r="X76" i="66" s="1"/>
  <c r="W86" i="66"/>
  <c r="X86" i="66" s="1"/>
  <c r="W96" i="66"/>
  <c r="X96" i="66" s="1"/>
  <c r="W106" i="66"/>
  <c r="X106" i="66" s="1"/>
  <c r="W116" i="66"/>
  <c r="X116" i="66" s="1"/>
  <c r="W126" i="66"/>
  <c r="X126" i="66" s="1"/>
  <c r="W17" i="66"/>
  <c r="X17" i="66" s="1"/>
  <c r="W27" i="66"/>
  <c r="X27" i="66" s="1"/>
  <c r="W37" i="66"/>
  <c r="X37" i="66" s="1"/>
  <c r="W47" i="66"/>
  <c r="X47" i="66" s="1"/>
  <c r="W57" i="66"/>
  <c r="X57" i="66" s="1"/>
  <c r="W67" i="66"/>
  <c r="X67" i="66" s="1"/>
  <c r="W77" i="66"/>
  <c r="X77" i="66" s="1"/>
  <c r="W87" i="66"/>
  <c r="X87" i="66" s="1"/>
  <c r="W97" i="66"/>
  <c r="X97" i="66" s="1"/>
  <c r="W107" i="66"/>
  <c r="X107" i="66" s="1"/>
  <c r="W117" i="66"/>
  <c r="X117" i="66" s="1"/>
  <c r="W127" i="66"/>
  <c r="X127" i="66" s="1"/>
  <c r="W18" i="66"/>
  <c r="X18" i="66" s="1"/>
  <c r="W28" i="66"/>
  <c r="X28" i="66" s="1"/>
  <c r="W38" i="66"/>
  <c r="X38" i="66" s="1"/>
  <c r="W48" i="66"/>
  <c r="X48" i="66" s="1"/>
  <c r="W58" i="66"/>
  <c r="X58" i="66" s="1"/>
  <c r="W68" i="66"/>
  <c r="X68" i="66" s="1"/>
  <c r="W78" i="66"/>
  <c r="X78" i="66" s="1"/>
  <c r="W88" i="66"/>
  <c r="X88" i="66" s="1"/>
  <c r="W98" i="66"/>
  <c r="X98" i="66" s="1"/>
  <c r="W108" i="66"/>
  <c r="X108" i="66" s="1"/>
  <c r="W118" i="66"/>
  <c r="X118" i="66" s="1"/>
  <c r="W128" i="66"/>
  <c r="X128" i="66" s="1"/>
  <c r="W9" i="66"/>
  <c r="X9" i="66" s="1"/>
  <c r="W22" i="66"/>
  <c r="X22" i="66" s="1"/>
  <c r="W35" i="66"/>
  <c r="X35" i="66" s="1"/>
  <c r="W51" i="66"/>
  <c r="X51" i="66" s="1"/>
  <c r="W64" i="66"/>
  <c r="X64" i="66" s="1"/>
  <c r="W80" i="66"/>
  <c r="X80" i="66" s="1"/>
  <c r="W93" i="66"/>
  <c r="X93" i="66" s="1"/>
  <c r="W109" i="66"/>
  <c r="X109" i="66" s="1"/>
  <c r="W122" i="66"/>
  <c r="X122" i="66" s="1"/>
  <c r="W10" i="66"/>
  <c r="X10" i="66" s="1"/>
  <c r="W23" i="66"/>
  <c r="X23" i="66" s="1"/>
  <c r="W39" i="66"/>
  <c r="X39" i="66" s="1"/>
  <c r="W52" i="66"/>
  <c r="X52" i="66" s="1"/>
  <c r="W65" i="66"/>
  <c r="X65" i="66" s="1"/>
  <c r="W81" i="66"/>
  <c r="X81" i="66" s="1"/>
  <c r="W94" i="66"/>
  <c r="X94" i="66" s="1"/>
  <c r="W110" i="66"/>
  <c r="X110" i="66" s="1"/>
  <c r="W123" i="66"/>
  <c r="X123" i="66" s="1"/>
  <c r="W29" i="66"/>
  <c r="X29" i="66" s="1"/>
  <c r="W42" i="66"/>
  <c r="X42" i="66" s="1"/>
  <c r="W55" i="66"/>
  <c r="X55" i="66" s="1"/>
  <c r="W71" i="66"/>
  <c r="X71" i="66" s="1"/>
  <c r="W84" i="66"/>
  <c r="X84" i="66" s="1"/>
  <c r="W100" i="66"/>
  <c r="X100" i="66" s="1"/>
  <c r="W113" i="66"/>
  <c r="X113" i="66" s="1"/>
  <c r="W129" i="66"/>
  <c r="X129" i="66" s="1"/>
  <c r="W11" i="66"/>
  <c r="X11" i="66" s="1"/>
  <c r="W24" i="66"/>
  <c r="X24" i="66" s="1"/>
  <c r="W40" i="66"/>
  <c r="X40" i="66" s="1"/>
  <c r="W53" i="66"/>
  <c r="X53" i="66" s="1"/>
  <c r="W69" i="66"/>
  <c r="X69" i="66" s="1"/>
  <c r="W82" i="66"/>
  <c r="X82" i="66" s="1"/>
  <c r="W95" i="66"/>
  <c r="X95" i="66" s="1"/>
  <c r="W111" i="66"/>
  <c r="X111" i="66" s="1"/>
  <c r="W124" i="66"/>
  <c r="X124" i="66" s="1"/>
  <c r="W12" i="66"/>
  <c r="X12" i="66" s="1"/>
  <c r="W25" i="66"/>
  <c r="X25" i="66" s="1"/>
  <c r="W41" i="66"/>
  <c r="X41" i="66" s="1"/>
  <c r="W54" i="66"/>
  <c r="X54" i="66" s="1"/>
  <c r="W70" i="66"/>
  <c r="X70" i="66" s="1"/>
  <c r="W83" i="66"/>
  <c r="X83" i="66" s="1"/>
  <c r="W99" i="66"/>
  <c r="X99" i="66" s="1"/>
  <c r="W112" i="66"/>
  <c r="X112" i="66" s="1"/>
  <c r="W125" i="66"/>
  <c r="X125" i="66" s="1"/>
  <c r="W13" i="66"/>
  <c r="X13" i="66" s="1"/>
  <c r="W14" i="66"/>
  <c r="X14" i="66" s="1"/>
  <c r="W30" i="66"/>
  <c r="X30" i="66" s="1"/>
  <c r="W43" i="66"/>
  <c r="X43" i="66" s="1"/>
  <c r="W59" i="66"/>
  <c r="X59" i="66" s="1"/>
  <c r="W72" i="66"/>
  <c r="X72" i="66" s="1"/>
  <c r="W85" i="66"/>
  <c r="X85" i="66" s="1"/>
  <c r="W101" i="66"/>
  <c r="X101" i="66" s="1"/>
  <c r="W114" i="66"/>
  <c r="X114" i="66" s="1"/>
  <c r="W130" i="66"/>
  <c r="X130" i="66" s="1"/>
  <c r="W15" i="66"/>
  <c r="X15" i="66" s="1"/>
  <c r="W31" i="66"/>
  <c r="X31" i="66" s="1"/>
  <c r="W44" i="66"/>
  <c r="X44" i="66" s="1"/>
  <c r="W60" i="66"/>
  <c r="X60" i="66" s="1"/>
  <c r="W73" i="66"/>
  <c r="X73" i="66" s="1"/>
  <c r="W89" i="66"/>
  <c r="X89" i="66" s="1"/>
  <c r="W102" i="66"/>
  <c r="X102" i="66" s="1"/>
  <c r="W115" i="66"/>
  <c r="X115" i="66" s="1"/>
  <c r="W131" i="66"/>
  <c r="X131" i="66" s="1"/>
  <c r="W19" i="66"/>
  <c r="X19" i="66" s="1"/>
  <c r="W32" i="66"/>
  <c r="X32" i="66" s="1"/>
  <c r="W45" i="66"/>
  <c r="X45" i="66" s="1"/>
  <c r="W61" i="66"/>
  <c r="X61" i="66" s="1"/>
  <c r="W74" i="66"/>
  <c r="X74" i="66" s="1"/>
  <c r="W90" i="66"/>
  <c r="X90" i="66" s="1"/>
  <c r="W103" i="66"/>
  <c r="X103" i="66" s="1"/>
  <c r="W119" i="66"/>
  <c r="X119" i="66" s="1"/>
  <c r="W132" i="66"/>
  <c r="X132" i="66" s="1"/>
  <c r="W21" i="66"/>
  <c r="X21" i="66" s="1"/>
  <c r="W34" i="66"/>
  <c r="X34" i="66" s="1"/>
  <c r="W50" i="66"/>
  <c r="X50" i="66" s="1"/>
  <c r="W63" i="66"/>
  <c r="X63" i="66" s="1"/>
  <c r="W79" i="66"/>
  <c r="X79" i="66" s="1"/>
  <c r="W92" i="66"/>
  <c r="X92" i="66" s="1"/>
  <c r="W105" i="66"/>
  <c r="X105" i="66" s="1"/>
  <c r="W121" i="66"/>
  <c r="X121" i="66" s="1"/>
  <c r="W8" i="66"/>
  <c r="X8" i="66" s="1"/>
  <c r="W20" i="66"/>
  <c r="X20" i="66" s="1"/>
  <c r="W33" i="66"/>
  <c r="X33" i="66" s="1"/>
  <c r="W49" i="66"/>
  <c r="X49" i="66" s="1"/>
  <c r="W62" i="66"/>
  <c r="X62" i="66" s="1"/>
  <c r="W75" i="66"/>
  <c r="X75" i="66" s="1"/>
  <c r="W91" i="66"/>
  <c r="X91" i="66" s="1"/>
  <c r="W104" i="66"/>
  <c r="X104" i="66" s="1"/>
  <c r="W120" i="66"/>
  <c r="X120" i="66" s="1"/>
  <c r="W133" i="66"/>
  <c r="X133" i="66" s="1"/>
  <c r="X8" i="78"/>
  <c r="W104" i="78"/>
  <c r="X104" i="78" s="1"/>
  <c r="W94" i="78"/>
  <c r="X94" i="78" s="1"/>
  <c r="X69" i="78"/>
  <c r="X63" i="78"/>
  <c r="X53" i="78"/>
  <c r="X45" i="78"/>
  <c r="X29" i="78"/>
  <c r="X17" i="78"/>
  <c r="X80" i="78"/>
  <c r="X75" i="78"/>
  <c r="X47" i="78"/>
  <c r="X81" i="78"/>
  <c r="X76" i="78"/>
  <c r="X68" i="78"/>
  <c r="X52" i="78"/>
  <c r="X32" i="78"/>
  <c r="X31" i="78"/>
  <c r="X30" i="78"/>
  <c r="X18" i="78"/>
  <c r="W96" i="78"/>
  <c r="X96" i="78" s="1"/>
  <c r="X67" i="78"/>
  <c r="X61" i="78"/>
  <c r="X34" i="78"/>
  <c r="X23" i="78"/>
  <c r="X22" i="78"/>
  <c r="X21" i="78"/>
  <c r="X20" i="78"/>
  <c r="W105" i="78"/>
  <c r="X105" i="78" s="1"/>
  <c r="W95" i="78"/>
  <c r="X95" i="78" s="1"/>
  <c r="X62" i="78"/>
  <c r="X46" i="78"/>
  <c r="X33" i="78"/>
  <c r="X19" i="78"/>
  <c r="X9" i="78"/>
  <c r="W106" i="78"/>
  <c r="X106" i="78" s="1"/>
  <c r="W99" i="78"/>
  <c r="X99" i="78" s="1"/>
  <c r="W98" i="78"/>
  <c r="X98" i="78" s="1"/>
  <c r="W97" i="78"/>
  <c r="X97" i="78" s="1"/>
  <c r="X36" i="78"/>
  <c r="X35" i="78"/>
  <c r="X10" i="78"/>
  <c r="W93" i="78"/>
  <c r="X93" i="78" s="1"/>
  <c r="W92" i="78"/>
  <c r="X92" i="78" s="1"/>
  <c r="W91" i="78"/>
  <c r="X91" i="78" s="1"/>
  <c r="W90" i="78"/>
  <c r="X90" i="78" s="1"/>
  <c r="W89" i="78"/>
  <c r="X89" i="78" s="1"/>
  <c r="X88" i="78"/>
  <c r="X82" i="78"/>
  <c r="X77" i="78"/>
  <c r="X54" i="78"/>
  <c r="X51" i="78"/>
  <c r="X44" i="78"/>
  <c r="X28" i="78"/>
  <c r="X27" i="78"/>
  <c r="X16" i="78"/>
  <c r="W102" i="78"/>
  <c r="X102" i="78" s="1"/>
  <c r="X84" i="78"/>
  <c r="X83" i="78"/>
  <c r="X55" i="78"/>
  <c r="X49" i="78"/>
  <c r="X78" i="78"/>
  <c r="X66" i="78"/>
  <c r="X64" i="78"/>
  <c r="X58" i="78"/>
  <c r="X41" i="78"/>
  <c r="X74" i="78"/>
  <c r="X12" i="78"/>
  <c r="X85" i="78"/>
  <c r="X56" i="78"/>
  <c r="X39" i="78"/>
  <c r="X38" i="78"/>
  <c r="W103" i="78"/>
  <c r="X103" i="78" s="1"/>
  <c r="X79" i="78"/>
  <c r="X57" i="78"/>
  <c r="X50" i="78"/>
  <c r="X40" i="78"/>
  <c r="X65" i="78"/>
  <c r="X72" i="78"/>
  <c r="X87" i="78"/>
  <c r="X73" i="78"/>
  <c r="X11" i="78"/>
  <c r="X86" i="78"/>
  <c r="X70" i="78"/>
  <c r="X71" i="78"/>
  <c r="X59" i="78"/>
  <c r="X13" i="78"/>
  <c r="X60" i="78"/>
  <c r="X42" i="78"/>
  <c r="X24" i="78"/>
  <c r="X25" i="78"/>
  <c r="X43" i="78"/>
  <c r="W100" i="78"/>
  <c r="X100" i="78" s="1"/>
  <c r="X26" i="78"/>
  <c r="X14" i="78"/>
  <c r="W101" i="78"/>
  <c r="X101" i="78" s="1"/>
  <c r="X48" i="78"/>
  <c r="X37" i="78"/>
  <c r="X15" i="78"/>
  <c r="W90" i="68"/>
  <c r="X90" i="68" s="1"/>
  <c r="W89" i="68"/>
  <c r="X89" i="68" s="1"/>
  <c r="W69" i="68"/>
  <c r="X69" i="68" s="1"/>
  <c r="W61" i="68"/>
  <c r="X61" i="68" s="1"/>
  <c r="W87" i="68"/>
  <c r="X87" i="68" s="1"/>
  <c r="W86" i="68"/>
  <c r="X86" i="68" s="1"/>
  <c r="W85" i="68"/>
  <c r="X85" i="68" s="1"/>
  <c r="W63" i="68"/>
  <c r="X63" i="68" s="1"/>
  <c r="W56" i="68"/>
  <c r="X56" i="68" s="1"/>
  <c r="W55" i="68"/>
  <c r="X55" i="68" s="1"/>
  <c r="W54" i="68"/>
  <c r="X54" i="68" s="1"/>
  <c r="W53" i="68"/>
  <c r="X53" i="68" s="1"/>
  <c r="W52" i="68"/>
  <c r="X52" i="68" s="1"/>
  <c r="W34" i="68"/>
  <c r="X34" i="68" s="1"/>
  <c r="W32" i="68"/>
  <c r="X32" i="68" s="1"/>
  <c r="W92" i="68"/>
  <c r="X92" i="68" s="1"/>
  <c r="W91" i="68"/>
  <c r="X91" i="68" s="1"/>
  <c r="W95" i="68"/>
  <c r="X95" i="68" s="1"/>
  <c r="W72" i="68"/>
  <c r="X72" i="68" s="1"/>
  <c r="W42" i="68"/>
  <c r="X42" i="68" s="1"/>
  <c r="W37" i="68"/>
  <c r="X37" i="68" s="1"/>
  <c r="W73" i="68"/>
  <c r="X73" i="68" s="1"/>
  <c r="W88" i="68"/>
  <c r="X88" i="68" s="1"/>
  <c r="W77" i="68"/>
  <c r="X77" i="68" s="1"/>
  <c r="W71" i="68"/>
  <c r="X71" i="68" s="1"/>
  <c r="W57" i="68"/>
  <c r="X57" i="68" s="1"/>
  <c r="W36" i="68"/>
  <c r="X36" i="68" s="1"/>
  <c r="W82" i="68"/>
  <c r="X82" i="68" s="1"/>
  <c r="W78" i="68"/>
  <c r="X78" i="68" s="1"/>
  <c r="W66" i="68"/>
  <c r="X66" i="68" s="1"/>
  <c r="W59" i="68"/>
  <c r="X59" i="68" s="1"/>
  <c r="W39" i="68"/>
  <c r="X39" i="68" s="1"/>
  <c r="W16" i="68"/>
  <c r="X16" i="68" s="1"/>
  <c r="W11" i="68"/>
  <c r="X11" i="68" s="1"/>
  <c r="W96" i="68"/>
  <c r="X96" i="68" s="1"/>
  <c r="W93" i="68"/>
  <c r="X93" i="68" s="1"/>
  <c r="W79" i="68"/>
  <c r="X79" i="68" s="1"/>
  <c r="W70" i="68"/>
  <c r="X70" i="68" s="1"/>
  <c r="W48" i="68"/>
  <c r="X48" i="68" s="1"/>
  <c r="W47" i="68"/>
  <c r="X47" i="68" s="1"/>
  <c r="W46" i="68"/>
  <c r="X46" i="68" s="1"/>
  <c r="W45" i="68"/>
  <c r="X45" i="68" s="1"/>
  <c r="W44" i="68"/>
  <c r="X44" i="68" s="1"/>
  <c r="W43" i="68"/>
  <c r="X43" i="68" s="1"/>
  <c r="W35" i="68"/>
  <c r="X35" i="68" s="1"/>
  <c r="W30" i="68"/>
  <c r="X30" i="68" s="1"/>
  <c r="W26" i="68"/>
  <c r="X26" i="68" s="1"/>
  <c r="W21" i="68"/>
  <c r="X21" i="68" s="1"/>
  <c r="W67" i="68"/>
  <c r="X67" i="68" s="1"/>
  <c r="W49" i="68"/>
  <c r="X49" i="68" s="1"/>
  <c r="W31" i="68"/>
  <c r="X31" i="68" s="1"/>
  <c r="W12" i="68"/>
  <c r="X12" i="68" s="1"/>
  <c r="W83" i="68"/>
  <c r="X83" i="68" s="1"/>
  <c r="W76" i="68"/>
  <c r="X76" i="68" s="1"/>
  <c r="W68" i="68"/>
  <c r="X68" i="68" s="1"/>
  <c r="W50" i="68"/>
  <c r="X50" i="68" s="1"/>
  <c r="W27" i="68"/>
  <c r="X27" i="68" s="1"/>
  <c r="W22" i="68"/>
  <c r="X22" i="68" s="1"/>
  <c r="W17" i="68"/>
  <c r="X17" i="68" s="1"/>
  <c r="W97" i="68"/>
  <c r="X97" i="68" s="1"/>
  <c r="W80" i="68"/>
  <c r="X80" i="68" s="1"/>
  <c r="W60" i="68"/>
  <c r="X60" i="68" s="1"/>
  <c r="W51" i="68"/>
  <c r="X51" i="68" s="1"/>
  <c r="W40" i="68"/>
  <c r="X40" i="68" s="1"/>
  <c r="W18" i="68"/>
  <c r="X18" i="68" s="1"/>
  <c r="W8" i="68"/>
  <c r="X8" i="68" s="1"/>
  <c r="W75" i="68"/>
  <c r="X75" i="68" s="1"/>
  <c r="W62" i="68"/>
  <c r="X62" i="68" s="1"/>
  <c r="W25" i="68"/>
  <c r="X25" i="68" s="1"/>
  <c r="W24" i="68"/>
  <c r="X24" i="68" s="1"/>
  <c r="W14" i="68"/>
  <c r="X14" i="68" s="1"/>
  <c r="W84" i="68"/>
  <c r="X84" i="68" s="1"/>
  <c r="W33" i="68"/>
  <c r="X33" i="68" s="1"/>
  <c r="W20" i="68"/>
  <c r="X20" i="68" s="1"/>
  <c r="W10" i="68"/>
  <c r="X10" i="68" s="1"/>
  <c r="W64" i="68"/>
  <c r="X64" i="68" s="1"/>
  <c r="W94" i="68"/>
  <c r="X94" i="68" s="1"/>
  <c r="W81" i="68"/>
  <c r="X81" i="68" s="1"/>
  <c r="W41" i="68"/>
  <c r="X41" i="68" s="1"/>
  <c r="W23" i="68"/>
  <c r="X23" i="68" s="1"/>
  <c r="W74" i="68"/>
  <c r="X74" i="68" s="1"/>
  <c r="W29" i="68"/>
  <c r="X29" i="68" s="1"/>
  <c r="W19" i="68"/>
  <c r="X19" i="68" s="1"/>
  <c r="W13" i="68"/>
  <c r="X13" i="68" s="1"/>
  <c r="W9" i="68"/>
  <c r="X9" i="68" s="1"/>
  <c r="W98" i="68"/>
  <c r="X98" i="68" s="1"/>
  <c r="W38" i="68"/>
  <c r="X38" i="68" s="1"/>
  <c r="W15" i="68"/>
  <c r="X15" i="68" s="1"/>
  <c r="W65" i="68"/>
  <c r="X65" i="68" s="1"/>
  <c r="W58" i="68"/>
  <c r="X58" i="68" s="1"/>
  <c r="W28" i="68"/>
  <c r="X28" i="68" s="1"/>
  <c r="W106" i="85"/>
  <c r="X106" i="85" s="1"/>
  <c r="W99" i="68"/>
  <c r="X99" i="68" s="1"/>
  <c r="E1" i="77"/>
  <c r="E1" i="202"/>
  <c r="E1" i="82"/>
  <c r="E1" i="79"/>
  <c r="E1" i="80"/>
  <c r="E1" i="81"/>
  <c r="E1" i="75"/>
  <c r="E1" i="76"/>
  <c r="E1" i="73"/>
  <c r="E1" i="74"/>
  <c r="E1" i="71"/>
  <c r="E1" i="72"/>
  <c r="E1" i="70"/>
  <c r="E1" i="91"/>
  <c r="E1" i="69"/>
  <c r="E1" i="89"/>
  <c r="E1" i="67"/>
  <c r="E1" i="88"/>
  <c r="E1" i="86"/>
  <c r="AH99" i="204"/>
  <c r="AI99" i="204" s="1"/>
  <c r="AN99" i="204"/>
  <c r="AO99" i="204" s="1"/>
  <c r="AQ99" i="204"/>
  <c r="AR99" i="204" s="1"/>
  <c r="AK99" i="204"/>
  <c r="AL99" i="204" s="1"/>
  <c r="AT12" i="204"/>
  <c r="AU12" i="204" s="1"/>
  <c r="BB12" i="204" s="1"/>
  <c r="AT97" i="204"/>
  <c r="AU97" i="204" s="1"/>
  <c r="BB97" i="204" s="1"/>
  <c r="AT51" i="204"/>
  <c r="AU51" i="204" s="1"/>
  <c r="BB51" i="204" s="1"/>
  <c r="AT47" i="204"/>
  <c r="AU47" i="204" s="1"/>
  <c r="BB47" i="204" s="1"/>
  <c r="AT44" i="204"/>
  <c r="AT36" i="204"/>
  <c r="AU36" i="204" s="1"/>
  <c r="BB36" i="204" s="1"/>
  <c r="AT18" i="204"/>
  <c r="AU18" i="204" s="1"/>
  <c r="BB18" i="204" s="1"/>
  <c r="AT16" i="204"/>
  <c r="AU16" i="204" s="1"/>
  <c r="BB16" i="204" s="1"/>
  <c r="AT10" i="204"/>
  <c r="AU10" i="204" s="1"/>
  <c r="BB10" i="204" s="1"/>
  <c r="AT41" i="204"/>
  <c r="AU41" i="204" s="1"/>
  <c r="BB41" i="204" s="1"/>
  <c r="AT33" i="204"/>
  <c r="AU33" i="204" s="1"/>
  <c r="BB33" i="204" s="1"/>
  <c r="AT28" i="204"/>
  <c r="AU28" i="204" s="1"/>
  <c r="BB28" i="204" s="1"/>
  <c r="AT21" i="204"/>
  <c r="AU21" i="204" s="1"/>
  <c r="BB21" i="204" s="1"/>
  <c r="AT8" i="204"/>
  <c r="AU8" i="204" s="1"/>
  <c r="BB8" i="204" s="1"/>
  <c r="AT98" i="204"/>
  <c r="AU98" i="204" s="1"/>
  <c r="BB98" i="204" s="1"/>
  <c r="AT52" i="204"/>
  <c r="AU52" i="204" s="1"/>
  <c r="BB52" i="204" s="1"/>
  <c r="AT48" i="204"/>
  <c r="AU48" i="204" s="1"/>
  <c r="BB48" i="204" s="1"/>
  <c r="AT38" i="204"/>
  <c r="AU38" i="204" s="1"/>
  <c r="BB38" i="204" s="1"/>
  <c r="AT30" i="204"/>
  <c r="AU30" i="204" s="1"/>
  <c r="BB30" i="204" s="1"/>
  <c r="AT25" i="204"/>
  <c r="AU25" i="204" s="1"/>
  <c r="BB25" i="204" s="1"/>
  <c r="AT43" i="204"/>
  <c r="AU43" i="204" s="1"/>
  <c r="BB43" i="204" s="1"/>
  <c r="AT35" i="204"/>
  <c r="AU35" i="204" s="1"/>
  <c r="BB35" i="204" s="1"/>
  <c r="AT23" i="204"/>
  <c r="AU23" i="204" s="1"/>
  <c r="BB23" i="204" s="1"/>
  <c r="AT19" i="204"/>
  <c r="AU19" i="204" s="1"/>
  <c r="BB19" i="204" s="1"/>
  <c r="AT17" i="204"/>
  <c r="AU17" i="204" s="1"/>
  <c r="BB17" i="204" s="1"/>
  <c r="AT14" i="204"/>
  <c r="AU14" i="204" s="1"/>
  <c r="BB14" i="204" s="1"/>
  <c r="AT11" i="204"/>
  <c r="AU11" i="204" s="1"/>
  <c r="BB11" i="204" s="1"/>
  <c r="AT50" i="204"/>
  <c r="AT96" i="204"/>
  <c r="AU96" i="204" s="1"/>
  <c r="BB96" i="204" s="1"/>
  <c r="AT49" i="204"/>
  <c r="AU49" i="204" s="1"/>
  <c r="BB49" i="204" s="1"/>
  <c r="AT45" i="204"/>
  <c r="AU45" i="204" s="1"/>
  <c r="BB45" i="204" s="1"/>
  <c r="AT40" i="204"/>
  <c r="AU40" i="204" s="1"/>
  <c r="BB40" i="204" s="1"/>
  <c r="AT32" i="204"/>
  <c r="AU32" i="204" s="1"/>
  <c r="BB32" i="204" s="1"/>
  <c r="AT27" i="204"/>
  <c r="AU27" i="204" s="1"/>
  <c r="BB27" i="204" s="1"/>
  <c r="AT99" i="204"/>
  <c r="AU99" i="204" s="1"/>
  <c r="AU50" i="204"/>
  <c r="BB50" i="204" s="1"/>
  <c r="AT37" i="204"/>
  <c r="AU37" i="204" s="1"/>
  <c r="BB37" i="204" s="1"/>
  <c r="AT29" i="204"/>
  <c r="AU29" i="204" s="1"/>
  <c r="BB29" i="204" s="1"/>
  <c r="AT15" i="204"/>
  <c r="AU15" i="204" s="1"/>
  <c r="BB15" i="204" s="1"/>
  <c r="AT9" i="204"/>
  <c r="AU9" i="204" s="1"/>
  <c r="BB9" i="204" s="1"/>
  <c r="AT39" i="204"/>
  <c r="AU39" i="204" s="1"/>
  <c r="BB39" i="204" s="1"/>
  <c r="AT26" i="204"/>
  <c r="AU26" i="204" s="1"/>
  <c r="BB26" i="204" s="1"/>
  <c r="AT46" i="204"/>
  <c r="AU46" i="204" s="1"/>
  <c r="BB46" i="204" s="1"/>
  <c r="AT24" i="204"/>
  <c r="AU24" i="204" s="1"/>
  <c r="BB24" i="204" s="1"/>
  <c r="AT22" i="204"/>
  <c r="AU22" i="204" s="1"/>
  <c r="BB22" i="204" s="1"/>
  <c r="AT13" i="204"/>
  <c r="AU13" i="204" s="1"/>
  <c r="BB13" i="204" s="1"/>
  <c r="AT31" i="204"/>
  <c r="AU31" i="204" s="1"/>
  <c r="BB31" i="204" s="1"/>
  <c r="AT20" i="204"/>
  <c r="AU20" i="204" s="1"/>
  <c r="BB20" i="204" s="1"/>
  <c r="AU44" i="204"/>
  <c r="BB44" i="204" s="1"/>
  <c r="AT42" i="204"/>
  <c r="AU42" i="204" s="1"/>
  <c r="BB42" i="204" s="1"/>
  <c r="AT34" i="204"/>
  <c r="AU34" i="204" s="1"/>
  <c r="BB34" i="204" s="1"/>
  <c r="AW99" i="204"/>
  <c r="AX99" i="204" s="1"/>
  <c r="AZ99" i="204"/>
  <c r="BA99" i="204" s="1"/>
  <c r="AX6" i="204" l="1"/>
  <c r="AW6" i="204"/>
  <c r="AU6" i="204"/>
  <c r="AT6" i="204"/>
  <c r="AR6" i="204"/>
  <c r="AQ6" i="204"/>
  <c r="AO6" i="204"/>
  <c r="AN6" i="204"/>
  <c r="AL6" i="204"/>
  <c r="AK6" i="204"/>
  <c r="AI6" i="204"/>
  <c r="AH6" i="204"/>
  <c r="AX6" i="203"/>
  <c r="AW6" i="203"/>
  <c r="AU6" i="203"/>
  <c r="AT6" i="203"/>
  <c r="AR6" i="203"/>
  <c r="AQ6" i="203"/>
  <c r="AO6" i="203"/>
  <c r="AN6" i="203"/>
  <c r="AL6" i="203"/>
  <c r="AK6" i="203"/>
  <c r="AI6" i="203"/>
  <c r="AH6" i="203"/>
  <c r="BA6" i="68"/>
  <c r="AZ6" i="68"/>
  <c r="AX6" i="68"/>
  <c r="AW6" i="68"/>
  <c r="AU6" i="68"/>
  <c r="AT6" i="68"/>
  <c r="AR6" i="68"/>
  <c r="AQ6" i="68"/>
  <c r="AO6" i="68"/>
  <c r="AN6" i="68"/>
  <c r="AL6" i="68"/>
  <c r="AK6" i="68"/>
  <c r="AI6" i="68"/>
  <c r="AH6" i="68"/>
  <c r="BA6" i="66"/>
  <c r="AZ6" i="66"/>
  <c r="AX6" i="66"/>
  <c r="AW6" i="66"/>
  <c r="AU6" i="66"/>
  <c r="AT6" i="66"/>
  <c r="AR6" i="66"/>
  <c r="AQ6" i="66"/>
  <c r="AO6" i="66"/>
  <c r="AN6" i="66"/>
  <c r="AL6" i="66"/>
  <c r="AK6" i="66"/>
  <c r="AI6" i="66"/>
  <c r="AH6" i="66"/>
  <c r="AY3" i="66"/>
  <c r="AV3" i="66"/>
  <c r="AS3" i="66"/>
  <c r="AP3" i="66"/>
  <c r="AM3" i="66"/>
  <c r="AJ3" i="66"/>
  <c r="AG3" i="66"/>
  <c r="BA6" i="85"/>
  <c r="AZ6" i="85"/>
  <c r="AX6" i="85"/>
  <c r="AW6" i="85"/>
  <c r="AU6" i="85"/>
  <c r="AT6" i="85"/>
  <c r="AR6" i="85"/>
  <c r="AQ6" i="85"/>
  <c r="AO6" i="85"/>
  <c r="AN6" i="85"/>
  <c r="AL6" i="85"/>
  <c r="AK6" i="85"/>
  <c r="AI6" i="85"/>
  <c r="AH6" i="85"/>
  <c r="AY3" i="85"/>
  <c r="AV3" i="85"/>
  <c r="AS3" i="85"/>
  <c r="AP3" i="85"/>
  <c r="AM3" i="85"/>
  <c r="AJ3" i="85"/>
  <c r="AG3" i="85"/>
  <c r="AK6" i="65"/>
  <c r="AL6" i="65"/>
  <c r="AN6" i="65"/>
  <c r="AO6" i="65"/>
  <c r="AQ6" i="65"/>
  <c r="AR6" i="65"/>
  <c r="AT6" i="65"/>
  <c r="AU6" i="65"/>
  <c r="AW6" i="65"/>
  <c r="AX6" i="65"/>
  <c r="AZ6" i="65"/>
  <c r="BA6" i="65"/>
  <c r="AI6" i="65"/>
  <c r="AH6" i="65"/>
  <c r="AJ3" i="65"/>
  <c r="AM3" i="65"/>
  <c r="AP3" i="65"/>
  <c r="AS3" i="65"/>
  <c r="AV3" i="65"/>
  <c r="AY3" i="65"/>
  <c r="AG3" i="65"/>
  <c r="AY100" i="68" l="1"/>
  <c r="P12" i="186" s="1"/>
  <c r="AY107" i="78"/>
  <c r="P5" i="186" s="1"/>
  <c r="A5" i="35"/>
  <c r="AY100" i="203"/>
  <c r="P30" i="186" s="1"/>
  <c r="AY100" i="204"/>
  <c r="P31" i="186" s="1"/>
  <c r="BB99" i="204"/>
  <c r="AS100" i="204"/>
  <c r="N31" i="186" s="1"/>
  <c r="AP100" i="204"/>
  <c r="M31" i="186" s="1"/>
  <c r="AJ100" i="204"/>
  <c r="K31" i="186" s="1"/>
  <c r="AG100" i="204"/>
  <c r="J31" i="186" s="1"/>
  <c r="F100" i="204"/>
  <c r="AM100" i="204"/>
  <c r="L31" i="186" s="1"/>
  <c r="AV100" i="204"/>
  <c r="O31" i="186" s="1"/>
  <c r="AS100" i="203"/>
  <c r="N30" i="186" s="1"/>
  <c r="AP100" i="203"/>
  <c r="M30" i="186" s="1"/>
  <c r="AJ100" i="203"/>
  <c r="K30" i="186" s="1"/>
  <c r="AG100" i="203"/>
  <c r="J30" i="186" s="1"/>
  <c r="F100" i="203"/>
  <c r="I29" i="186"/>
  <c r="A4" i="35"/>
  <c r="B7" i="35"/>
  <c r="B9" i="35"/>
  <c r="B11" i="35"/>
  <c r="B13" i="35"/>
  <c r="B27" i="35"/>
  <c r="B15" i="35"/>
  <c r="B17" i="35"/>
  <c r="B18" i="35"/>
  <c r="B19" i="35"/>
  <c r="B20" i="35"/>
  <c r="B21" i="35"/>
  <c r="B22" i="35"/>
  <c r="B23" i="35"/>
  <c r="B24" i="35"/>
  <c r="B4" i="35"/>
  <c r="B25" i="35"/>
  <c r="B26" i="35"/>
  <c r="B6" i="35"/>
  <c r="B8" i="35"/>
  <c r="B10" i="35"/>
  <c r="B12" i="35"/>
  <c r="B14" i="35"/>
  <c r="B16" i="35"/>
  <c r="D5" i="27"/>
  <c r="H5" i="27"/>
  <c r="H6" i="27"/>
  <c r="D7" i="27"/>
  <c r="F8" i="27"/>
  <c r="B9" i="27"/>
  <c r="B4" i="27"/>
  <c r="F4" i="27"/>
  <c r="B5" i="27"/>
  <c r="D4" i="27"/>
  <c r="B5" i="35"/>
  <c r="E6" i="39"/>
  <c r="E7" i="39"/>
  <c r="E8" i="39"/>
  <c r="D9" i="39"/>
  <c r="E9" i="39"/>
  <c r="D10" i="39"/>
  <c r="E10" i="39"/>
  <c r="D11" i="39"/>
  <c r="E12" i="39"/>
  <c r="E13" i="39"/>
  <c r="E14" i="39"/>
  <c r="D15" i="39"/>
  <c r="E15" i="39"/>
  <c r="D16" i="39"/>
  <c r="E16" i="39"/>
  <c r="D17" i="39"/>
  <c r="E18" i="39"/>
  <c r="E19" i="39"/>
  <c r="E20" i="39"/>
  <c r="D21" i="39"/>
  <c r="E21" i="39"/>
  <c r="D22" i="39"/>
  <c r="E22" i="39"/>
  <c r="D23" i="39"/>
  <c r="D24" i="39"/>
  <c r="E24" i="39"/>
  <c r="D25" i="39"/>
  <c r="E25" i="39"/>
  <c r="D26" i="39"/>
  <c r="E26" i="39"/>
  <c r="E28" i="39"/>
  <c r="E29" i="39"/>
  <c r="E30" i="39"/>
  <c r="D31" i="39"/>
  <c r="D32" i="39"/>
  <c r="I13" i="186"/>
  <c r="E1" i="85"/>
  <c r="B3" i="85"/>
  <c r="I27" i="186"/>
  <c r="I26" i="186"/>
  <c r="G4" i="35"/>
  <c r="AG107" i="78"/>
  <c r="J5" i="186" s="1"/>
  <c r="AJ107" i="78"/>
  <c r="K5" i="186" s="1"/>
  <c r="AP107" i="78"/>
  <c r="M5" i="186" s="1"/>
  <c r="AS107" i="78"/>
  <c r="I25" i="186"/>
  <c r="I24" i="186"/>
  <c r="I22" i="186"/>
  <c r="I21" i="186"/>
  <c r="I19" i="186"/>
  <c r="I18" i="186"/>
  <c r="I16" i="186"/>
  <c r="I28" i="186"/>
  <c r="E1" i="68"/>
  <c r="B3" i="68"/>
  <c r="F100" i="68"/>
  <c r="AP100" i="68"/>
  <c r="M12" i="186" s="1"/>
  <c r="AS100" i="68"/>
  <c r="N12" i="186" s="1"/>
  <c r="E1" i="66"/>
  <c r="B3" i="66"/>
  <c r="I15" i="186"/>
  <c r="AM100" i="68"/>
  <c r="L12" i="186" s="1"/>
  <c r="AL100" i="203"/>
  <c r="Y29" i="35" s="1"/>
  <c r="AV100" i="203"/>
  <c r="O30" i="186" s="1"/>
  <c r="AX100" i="203"/>
  <c r="AC29" i="35" s="1"/>
  <c r="AM100" i="203"/>
  <c r="L30" i="186" s="1"/>
  <c r="AI100" i="203"/>
  <c r="X29" i="35" s="1"/>
  <c r="AO100" i="203"/>
  <c r="Z29" i="35" s="1"/>
  <c r="AU100" i="203"/>
  <c r="AB29" i="35" s="1"/>
  <c r="AO100" i="204"/>
  <c r="Z30" i="35" s="1"/>
  <c r="AU100" i="204"/>
  <c r="AB30" i="35" s="1"/>
  <c r="AL100" i="204"/>
  <c r="Y30" i="35" s="1"/>
  <c r="AR100" i="204"/>
  <c r="AA30" i="35" s="1"/>
  <c r="AX100" i="204"/>
  <c r="AC30" i="35" s="1"/>
  <c r="P1" i="66"/>
  <c r="P1" i="85"/>
  <c r="D6" i="27"/>
  <c r="J19" i="236" l="1"/>
  <c r="Y19" i="236" s="1"/>
  <c r="J41" i="235"/>
  <c r="Y41" i="235" s="1"/>
  <c r="J19" i="235"/>
  <c r="Y19" i="235" s="1"/>
  <c r="J37" i="235"/>
  <c r="Y37" i="235" s="1"/>
  <c r="J64" i="236"/>
  <c r="Y64" i="236" s="1"/>
  <c r="J30" i="236"/>
  <c r="Y30" i="236" s="1"/>
  <c r="J21" i="235"/>
  <c r="Y21" i="235" s="1"/>
  <c r="J58" i="235"/>
  <c r="Y58" i="235" s="1"/>
  <c r="J70" i="235"/>
  <c r="Y70" i="235" s="1"/>
  <c r="J82" i="235"/>
  <c r="Y82" i="235" s="1"/>
  <c r="J85" i="235"/>
  <c r="Y85" i="235" s="1"/>
  <c r="J87" i="235"/>
  <c r="Y87" i="235" s="1"/>
  <c r="J35" i="236"/>
  <c r="Y35" i="236" s="1"/>
  <c r="J68" i="235"/>
  <c r="Y68" i="235" s="1"/>
  <c r="J41" i="236"/>
  <c r="Y41" i="236" s="1"/>
  <c r="J67" i="236"/>
  <c r="Y67" i="236" s="1"/>
  <c r="J56" i="235"/>
  <c r="Y56" i="235" s="1"/>
  <c r="J38" i="236"/>
  <c r="Y38" i="236" s="1"/>
  <c r="J56" i="236"/>
  <c r="Y56" i="236" s="1"/>
  <c r="J96" i="235"/>
  <c r="Y96" i="235" s="1"/>
  <c r="J98" i="235"/>
  <c r="Y98" i="235" s="1"/>
  <c r="J39" i="234"/>
  <c r="Y39" i="234" s="1"/>
  <c r="J59" i="235"/>
  <c r="Y59" i="235" s="1"/>
  <c r="J16" i="234"/>
  <c r="Y16" i="234" s="1"/>
  <c r="J31" i="235"/>
  <c r="Y31" i="235" s="1"/>
  <c r="J79" i="234"/>
  <c r="Y79" i="234" s="1"/>
  <c r="J83" i="234"/>
  <c r="Y83" i="234" s="1"/>
  <c r="J88" i="234"/>
  <c r="Y88" i="234" s="1"/>
  <c r="J15" i="235"/>
  <c r="Y15" i="235" s="1"/>
  <c r="J66" i="236"/>
  <c r="Y66" i="236" s="1"/>
  <c r="J81" i="236"/>
  <c r="Y81" i="236" s="1"/>
  <c r="J49" i="235"/>
  <c r="Y49" i="235" s="1"/>
  <c r="J35" i="234"/>
  <c r="Y35" i="234" s="1"/>
  <c r="J67" i="234"/>
  <c r="Y67" i="234" s="1"/>
  <c r="J82" i="236"/>
  <c r="Y82" i="236" s="1"/>
  <c r="J86" i="235"/>
  <c r="Y86" i="235" s="1"/>
  <c r="J48" i="235"/>
  <c r="Y48" i="235" s="1"/>
  <c r="J57" i="232"/>
  <c r="Y57" i="232" s="1"/>
  <c r="J49" i="231"/>
  <c r="Y49" i="231" s="1"/>
  <c r="J38" i="234"/>
  <c r="Y38" i="234" s="1"/>
  <c r="J90" i="234"/>
  <c r="Y90" i="234" s="1"/>
  <c r="J65" i="233"/>
  <c r="Y65" i="233" s="1"/>
  <c r="J71" i="233"/>
  <c r="Y71" i="233" s="1"/>
  <c r="J84" i="233"/>
  <c r="Y84" i="233" s="1"/>
  <c r="J21" i="232"/>
  <c r="Y21" i="232" s="1"/>
  <c r="J27" i="232"/>
  <c r="Y27" i="232" s="1"/>
  <c r="J46" i="232"/>
  <c r="Y46" i="232" s="1"/>
  <c r="J52" i="232"/>
  <c r="Y52" i="232" s="1"/>
  <c r="J77" i="232"/>
  <c r="Y77" i="232" s="1"/>
  <c r="J81" i="232"/>
  <c r="Y81" i="232" s="1"/>
  <c r="J86" i="232"/>
  <c r="Y86" i="232" s="1"/>
  <c r="J38" i="231"/>
  <c r="Y38" i="231" s="1"/>
  <c r="J34" i="233"/>
  <c r="Y34" i="233" s="1"/>
  <c r="J40" i="233"/>
  <c r="Y40" i="233" s="1"/>
  <c r="J73" i="233"/>
  <c r="Y73" i="233" s="1"/>
  <c r="J31" i="234"/>
  <c r="Y31" i="234" s="1"/>
  <c r="J56" i="234"/>
  <c r="Y56" i="234" s="1"/>
  <c r="J60" i="236"/>
  <c r="Y60" i="236" s="1"/>
  <c r="J76" i="234"/>
  <c r="Y76" i="234" s="1"/>
  <c r="J46" i="233"/>
  <c r="Y46" i="233" s="1"/>
  <c r="J71" i="235"/>
  <c r="Y71" i="235" s="1"/>
  <c r="J41" i="234"/>
  <c r="Y41" i="234" s="1"/>
  <c r="J43" i="234"/>
  <c r="Y43" i="234" s="1"/>
  <c r="J98" i="234"/>
  <c r="Y98" i="234" s="1"/>
  <c r="J91" i="232"/>
  <c r="Y91" i="232" s="1"/>
  <c r="J27" i="231"/>
  <c r="Y27" i="231" s="1"/>
  <c r="J69" i="231"/>
  <c r="Y69" i="231" s="1"/>
  <c r="J27" i="230"/>
  <c r="Y27" i="230" s="1"/>
  <c r="J37" i="232"/>
  <c r="Y37" i="232" s="1"/>
  <c r="J43" i="231"/>
  <c r="Y43" i="231" s="1"/>
  <c r="J57" i="231"/>
  <c r="Y57" i="231" s="1"/>
  <c r="J85" i="231"/>
  <c r="Y85" i="231" s="1"/>
  <c r="J88" i="231"/>
  <c r="Y88" i="231" s="1"/>
  <c r="J19" i="230"/>
  <c r="Y19" i="230" s="1"/>
  <c r="J52" i="234"/>
  <c r="Y52" i="234" s="1"/>
  <c r="J75" i="234"/>
  <c r="Y75" i="234" s="1"/>
  <c r="J93" i="234"/>
  <c r="Y93" i="234" s="1"/>
  <c r="J42" i="234"/>
  <c r="Y42" i="234" s="1"/>
  <c r="J78" i="234"/>
  <c r="Y78" i="234" s="1"/>
  <c r="J22" i="234"/>
  <c r="Y22" i="234" s="1"/>
  <c r="J93" i="232"/>
  <c r="Y93" i="232" s="1"/>
  <c r="J20" i="230"/>
  <c r="Y20" i="230" s="1"/>
  <c r="J37" i="230"/>
  <c r="Y37" i="230" s="1"/>
  <c r="J51" i="230"/>
  <c r="Y51" i="230" s="1"/>
  <c r="J68" i="230"/>
  <c r="Y68" i="230" s="1"/>
  <c r="J70" i="230"/>
  <c r="Y70" i="230" s="1"/>
  <c r="J76" i="230"/>
  <c r="Y76" i="230" s="1"/>
  <c r="J107" i="230"/>
  <c r="Y107" i="230" s="1"/>
  <c r="J120" i="230"/>
  <c r="Y120" i="230" s="1"/>
  <c r="J125" i="230"/>
  <c r="Y125" i="230" s="1"/>
  <c r="J11" i="229"/>
  <c r="Y11" i="229" s="1"/>
  <c r="J22" i="229"/>
  <c r="Y22" i="229" s="1"/>
  <c r="J28" i="229"/>
  <c r="Y28" i="229" s="1"/>
  <c r="J32" i="229"/>
  <c r="Y32" i="229" s="1"/>
  <c r="J35" i="229"/>
  <c r="Y35" i="229" s="1"/>
  <c r="J90" i="235"/>
  <c r="Y90" i="235" s="1"/>
  <c r="J24" i="231"/>
  <c r="Y24" i="231" s="1"/>
  <c r="J90" i="230"/>
  <c r="Y90" i="230" s="1"/>
  <c r="J99" i="230"/>
  <c r="Y99" i="230" s="1"/>
  <c r="J60" i="234"/>
  <c r="Y60" i="234" s="1"/>
  <c r="J39" i="232"/>
  <c r="Y39" i="232" s="1"/>
  <c r="J52" i="233"/>
  <c r="Y52" i="233" s="1"/>
  <c r="J70" i="232"/>
  <c r="Y70" i="232" s="1"/>
  <c r="J96" i="233"/>
  <c r="Y96" i="233" s="1"/>
  <c r="J69" i="234"/>
  <c r="Y69" i="234" s="1"/>
  <c r="J88" i="233"/>
  <c r="Y88" i="233" s="1"/>
  <c r="J82" i="234"/>
  <c r="Y82" i="234" s="1"/>
  <c r="J54" i="233"/>
  <c r="Y54" i="233" s="1"/>
  <c r="J61" i="234"/>
  <c r="Y61" i="234" s="1"/>
  <c r="J75" i="231"/>
  <c r="Y75" i="231" s="1"/>
  <c r="J99" i="233"/>
  <c r="Y99" i="233" s="1"/>
  <c r="J16" i="232"/>
  <c r="Y16" i="232" s="1"/>
  <c r="J49" i="232"/>
  <c r="Y49" i="232" s="1"/>
  <c r="J90" i="232"/>
  <c r="Y90" i="232" s="1"/>
  <c r="J56" i="230"/>
  <c r="Y56" i="230" s="1"/>
  <c r="J80" i="230"/>
  <c r="Y80" i="230" s="1"/>
  <c r="J84" i="230"/>
  <c r="Y84" i="230" s="1"/>
  <c r="J27" i="229"/>
  <c r="Y27" i="229" s="1"/>
  <c r="J81" i="229"/>
  <c r="Y81" i="229" s="1"/>
  <c r="J82" i="229"/>
  <c r="Y82" i="229" s="1"/>
  <c r="J91" i="229"/>
  <c r="Y91" i="229" s="1"/>
  <c r="J14" i="228"/>
  <c r="Y14" i="228" s="1"/>
  <c r="J27" i="228"/>
  <c r="Y27" i="228" s="1"/>
  <c r="J45" i="228"/>
  <c r="Y45" i="228" s="1"/>
  <c r="J48" i="228"/>
  <c r="Y48" i="228" s="1"/>
  <c r="J51" i="228"/>
  <c r="Y51" i="228" s="1"/>
  <c r="J81" i="230"/>
  <c r="Y81" i="230" s="1"/>
  <c r="J95" i="228"/>
  <c r="Y95" i="228" s="1"/>
  <c r="J85" i="232"/>
  <c r="Y85" i="232" s="1"/>
  <c r="J22" i="231"/>
  <c r="Y22" i="231" s="1"/>
  <c r="J22" i="230"/>
  <c r="Y22" i="230" s="1"/>
  <c r="J64" i="230"/>
  <c r="Y64" i="230" s="1"/>
  <c r="J101" i="230"/>
  <c r="Y101" i="230" s="1"/>
  <c r="J58" i="229"/>
  <c r="Y58" i="229" s="1"/>
  <c r="J62" i="229"/>
  <c r="Y62" i="229" s="1"/>
  <c r="J89" i="229"/>
  <c r="Y89" i="229" s="1"/>
  <c r="J90" i="229"/>
  <c r="Y90" i="229" s="1"/>
  <c r="J93" i="229"/>
  <c r="Y93" i="229" s="1"/>
  <c r="J66" i="228"/>
  <c r="Y66" i="228" s="1"/>
  <c r="J65" i="232"/>
  <c r="Y65" i="232" s="1"/>
  <c r="J59" i="230"/>
  <c r="Y59" i="230" s="1"/>
  <c r="J77" i="231"/>
  <c r="Y77" i="231" s="1"/>
  <c r="J80" i="231"/>
  <c r="Y80" i="231" s="1"/>
  <c r="J47" i="231"/>
  <c r="Y47" i="231" s="1"/>
  <c r="J80" i="232"/>
  <c r="Y80" i="232" s="1"/>
  <c r="J63" i="226"/>
  <c r="Y63" i="226" s="1"/>
  <c r="J72" i="232"/>
  <c r="Y72" i="232" s="1"/>
  <c r="J66" i="229"/>
  <c r="Y66" i="229" s="1"/>
  <c r="J53" i="228"/>
  <c r="Y53" i="228" s="1"/>
  <c r="J93" i="228"/>
  <c r="Y93" i="228" s="1"/>
  <c r="J33" i="226"/>
  <c r="Y33" i="226" s="1"/>
  <c r="J54" i="226"/>
  <c r="Y54" i="226" s="1"/>
  <c r="J67" i="226"/>
  <c r="Y67" i="226" s="1"/>
  <c r="J86" i="226"/>
  <c r="Y86" i="226" s="1"/>
  <c r="J90" i="226"/>
  <c r="Y90" i="226" s="1"/>
  <c r="J14" i="227"/>
  <c r="Y14" i="227" s="1"/>
  <c r="J110" i="230"/>
  <c r="Y110" i="230" s="1"/>
  <c r="J122" i="230"/>
  <c r="Y122" i="230" s="1"/>
  <c r="J24" i="229"/>
  <c r="Y24" i="229" s="1"/>
  <c r="J91" i="230"/>
  <c r="Y91" i="230" s="1"/>
  <c r="J45" i="230"/>
  <c r="Y45" i="230" s="1"/>
  <c r="J72" i="231"/>
  <c r="Y72" i="231" s="1"/>
  <c r="J50" i="229"/>
  <c r="Y50" i="229" s="1"/>
  <c r="J56" i="228"/>
  <c r="Y56" i="228" s="1"/>
  <c r="J79" i="228"/>
  <c r="Y79" i="228" s="1"/>
  <c r="J92" i="226"/>
  <c r="Y92" i="226" s="1"/>
  <c r="J22" i="227"/>
  <c r="Y22" i="227" s="1"/>
  <c r="J30" i="227"/>
  <c r="Y30" i="227" s="1"/>
  <c r="J51" i="227"/>
  <c r="Y51" i="227" s="1"/>
  <c r="J56" i="227"/>
  <c r="Y56" i="227" s="1"/>
  <c r="J12" i="225"/>
  <c r="Y12" i="225" s="1"/>
  <c r="J24" i="225"/>
  <c r="Y24" i="225" s="1"/>
  <c r="J28" i="225"/>
  <c r="Y28" i="225" s="1"/>
  <c r="J70" i="225"/>
  <c r="Y70" i="225" s="1"/>
  <c r="J119" i="230"/>
  <c r="Y119" i="230" s="1"/>
  <c r="J74" i="229"/>
  <c r="Y74" i="229" s="1"/>
  <c r="J22" i="228"/>
  <c r="Y22" i="228" s="1"/>
  <c r="J30" i="226"/>
  <c r="Y30" i="226" s="1"/>
  <c r="J35" i="227"/>
  <c r="Y35" i="227" s="1"/>
  <c r="J89" i="227"/>
  <c r="Y89" i="227" s="1"/>
  <c r="J17" i="225"/>
  <c r="Y17" i="225" s="1"/>
  <c r="J46" i="225"/>
  <c r="Y46" i="225" s="1"/>
  <c r="J98" i="230"/>
  <c r="Y98" i="230" s="1"/>
  <c r="J33" i="228"/>
  <c r="Y33" i="228" s="1"/>
  <c r="J74" i="228"/>
  <c r="Y74" i="228" s="1"/>
  <c r="J30" i="229"/>
  <c r="Y30" i="229" s="1"/>
  <c r="J29" i="228"/>
  <c r="Y29" i="228" s="1"/>
  <c r="J43" i="228"/>
  <c r="Y43" i="228" s="1"/>
  <c r="J96" i="229"/>
  <c r="Y96" i="229" s="1"/>
  <c r="J78" i="229"/>
  <c r="Y78" i="229" s="1"/>
  <c r="J41" i="227"/>
  <c r="Y41" i="227" s="1"/>
  <c r="J42" i="223"/>
  <c r="Y42" i="223" s="1"/>
  <c r="J12" i="226"/>
  <c r="Y12" i="226" s="1"/>
  <c r="J38" i="226"/>
  <c r="Y38" i="226" s="1"/>
  <c r="J62" i="226"/>
  <c r="Y62" i="226" s="1"/>
  <c r="J46" i="227"/>
  <c r="Y46" i="227" s="1"/>
  <c r="J83" i="225"/>
  <c r="Y83" i="225" s="1"/>
  <c r="J70" i="226"/>
  <c r="Y70" i="226" s="1"/>
  <c r="J48" i="227"/>
  <c r="Y48" i="227" s="1"/>
  <c r="J74" i="227"/>
  <c r="Y74" i="227" s="1"/>
  <c r="J83" i="227"/>
  <c r="Y83" i="227" s="1"/>
  <c r="J30" i="225"/>
  <c r="Y30" i="225" s="1"/>
  <c r="J35" i="228"/>
  <c r="Y35" i="228" s="1"/>
  <c r="J14" i="226"/>
  <c r="Y14" i="226" s="1"/>
  <c r="J16" i="227"/>
  <c r="Y16" i="227" s="1"/>
  <c r="J36" i="227"/>
  <c r="Y36" i="227" s="1"/>
  <c r="J20" i="227"/>
  <c r="Y20" i="227" s="1"/>
  <c r="J93" i="226"/>
  <c r="Y93" i="226" s="1"/>
  <c r="J96" i="226"/>
  <c r="Y96" i="226" s="1"/>
  <c r="J88" i="226"/>
  <c r="Y88" i="226" s="1"/>
  <c r="J27" i="227"/>
  <c r="Y27" i="227" s="1"/>
  <c r="J14" i="225"/>
  <c r="Y14" i="225" s="1"/>
  <c r="J27" i="225"/>
  <c r="Y27" i="225" s="1"/>
  <c r="J90" i="227"/>
  <c r="Y90" i="227" s="1"/>
  <c r="J20" i="225"/>
  <c r="Y20" i="225" s="1"/>
  <c r="J67" i="223"/>
  <c r="Y67" i="223" s="1"/>
  <c r="J79" i="223"/>
  <c r="Y79" i="223" s="1"/>
  <c r="J90" i="223"/>
  <c r="Y90" i="223" s="1"/>
  <c r="J82" i="226"/>
  <c r="Y82" i="226" s="1"/>
  <c r="J36" i="223"/>
  <c r="Y36" i="223" s="1"/>
  <c r="J82" i="223"/>
  <c r="Y82" i="223" s="1"/>
  <c r="J54" i="227"/>
  <c r="Y54" i="227" s="1"/>
  <c r="J96" i="225"/>
  <c r="Y96" i="225" s="1"/>
  <c r="J87" i="225"/>
  <c r="Y87" i="225" s="1"/>
  <c r="J46" i="226"/>
  <c r="Y46" i="226" s="1"/>
  <c r="J60" i="226"/>
  <c r="Y60" i="226" s="1"/>
  <c r="J67" i="227"/>
  <c r="Y67" i="227" s="1"/>
  <c r="J75" i="225"/>
  <c r="Y75" i="225" s="1"/>
  <c r="J42" i="227"/>
  <c r="Y42" i="227" s="1"/>
  <c r="J84" i="227"/>
  <c r="Y84" i="227" s="1"/>
  <c r="J70" i="223"/>
  <c r="Y70" i="223" s="1"/>
  <c r="J48" i="223"/>
  <c r="Y48" i="223" s="1"/>
  <c r="J80" i="223"/>
  <c r="Y80" i="223" s="1"/>
  <c r="J96" i="223"/>
  <c r="Y96" i="223" s="1"/>
  <c r="J32" i="225"/>
  <c r="Y32" i="225" s="1"/>
  <c r="J38" i="225"/>
  <c r="Y38" i="225" s="1"/>
  <c r="J61" i="225"/>
  <c r="Y61" i="225" s="1"/>
  <c r="J84" i="225"/>
  <c r="Y84" i="225" s="1"/>
  <c r="J57" i="227"/>
  <c r="Y57" i="227" s="1"/>
  <c r="J69" i="223"/>
  <c r="Y69" i="223" s="1"/>
  <c r="J92" i="223"/>
  <c r="Y92" i="223" s="1"/>
  <c r="J14" i="223"/>
  <c r="Y14" i="223" s="1"/>
  <c r="J53" i="223"/>
  <c r="Y53" i="223" s="1"/>
  <c r="J13" i="223"/>
  <c r="Y13" i="223" s="1"/>
  <c r="J73" i="220"/>
  <c r="Y73" i="220" s="1"/>
  <c r="J75" i="220"/>
  <c r="Y75" i="220" s="1"/>
  <c r="J52" i="220"/>
  <c r="Y52" i="220" s="1"/>
  <c r="J69" i="220"/>
  <c r="Y69" i="220" s="1"/>
  <c r="J89" i="220"/>
  <c r="Y89" i="220" s="1"/>
  <c r="J14" i="220"/>
  <c r="Y14" i="220" s="1"/>
  <c r="J100" i="220"/>
  <c r="Y100" i="220" s="1"/>
  <c r="J92" i="220"/>
  <c r="Y92" i="220" s="1"/>
  <c r="J96" i="220"/>
  <c r="Y96" i="220" s="1"/>
  <c r="J32" i="220"/>
  <c r="Y32" i="220" s="1"/>
  <c r="J22" i="220"/>
  <c r="Y22" i="220" s="1"/>
  <c r="J81" i="220"/>
  <c r="Y81" i="220" s="1"/>
  <c r="J25" i="210"/>
  <c r="Y25" i="210" s="1"/>
  <c r="J49" i="210"/>
  <c r="Y49" i="210" s="1"/>
  <c r="J33" i="209"/>
  <c r="Y33" i="209" s="1"/>
  <c r="J56" i="210"/>
  <c r="Y56" i="210" s="1"/>
  <c r="J85" i="210"/>
  <c r="Y85" i="210" s="1"/>
  <c r="J35" i="209"/>
  <c r="Y35" i="209" s="1"/>
  <c r="J74" i="210"/>
  <c r="Y74" i="210" s="1"/>
  <c r="J53" i="209"/>
  <c r="Y53" i="209" s="1"/>
  <c r="J83" i="209"/>
  <c r="Y83" i="209" s="1"/>
  <c r="J33" i="210"/>
  <c r="Y33" i="210" s="1"/>
  <c r="J66" i="210"/>
  <c r="Y66" i="210" s="1"/>
  <c r="J22" i="209"/>
  <c r="Y22" i="209" s="1"/>
  <c r="J79" i="208"/>
  <c r="Y79" i="208" s="1"/>
  <c r="J94" i="208"/>
  <c r="Y94" i="208" s="1"/>
  <c r="J30" i="207"/>
  <c r="Y30" i="207" s="1"/>
  <c r="J63" i="207"/>
  <c r="Y63" i="207" s="1"/>
  <c r="J66" i="207"/>
  <c r="Y66" i="207" s="1"/>
  <c r="J14" i="208"/>
  <c r="Y14" i="208" s="1"/>
  <c r="J22" i="208"/>
  <c r="Y22" i="208" s="1"/>
  <c r="J17" i="210"/>
  <c r="Y17" i="210" s="1"/>
  <c r="J70" i="210"/>
  <c r="Y70" i="210" s="1"/>
  <c r="J14" i="210"/>
  <c r="Y14" i="210" s="1"/>
  <c r="J41" i="210"/>
  <c r="Y41" i="210" s="1"/>
  <c r="J89" i="210"/>
  <c r="Y89" i="210" s="1"/>
  <c r="J84" i="208"/>
  <c r="Y84" i="208" s="1"/>
  <c r="J63" i="210"/>
  <c r="Y63" i="210" s="1"/>
  <c r="J54" i="210"/>
  <c r="Y54" i="210" s="1"/>
  <c r="J83" i="210"/>
  <c r="Y83" i="210" s="1"/>
  <c r="J90" i="210"/>
  <c r="Y90" i="210" s="1"/>
  <c r="J23" i="209"/>
  <c r="Y23" i="209" s="1"/>
  <c r="J42" i="209"/>
  <c r="Y42" i="209" s="1"/>
  <c r="J56" i="208"/>
  <c r="Y56" i="208" s="1"/>
  <c r="J78" i="210"/>
  <c r="Y78" i="210" s="1"/>
  <c r="J29" i="207"/>
  <c r="Y29" i="207" s="1"/>
  <c r="J47" i="209"/>
  <c r="Y47" i="209" s="1"/>
  <c r="J57" i="209"/>
  <c r="Y57" i="209" s="1"/>
  <c r="J31" i="208"/>
  <c r="Y31" i="208" s="1"/>
  <c r="J72" i="208"/>
  <c r="Y72" i="208" s="1"/>
  <c r="J19" i="207"/>
  <c r="Y19" i="207" s="1"/>
  <c r="J22" i="207"/>
  <c r="Y22" i="207" s="1"/>
  <c r="J39" i="207"/>
  <c r="Y39" i="207" s="1"/>
  <c r="J76" i="207"/>
  <c r="Y76" i="207" s="1"/>
  <c r="J94" i="207"/>
  <c r="Y94" i="207" s="1"/>
  <c r="J27" i="209"/>
  <c r="Y27" i="209" s="1"/>
  <c r="J80" i="209"/>
  <c r="Y80" i="209" s="1"/>
  <c r="J62" i="208"/>
  <c r="Y62" i="208" s="1"/>
  <c r="J53" i="207"/>
  <c r="Y53" i="207" s="1"/>
  <c r="J75" i="207"/>
  <c r="Y75" i="207" s="1"/>
  <c r="J88" i="207"/>
  <c r="Y88" i="207" s="1"/>
  <c r="J96" i="207"/>
  <c r="Y96" i="207" s="1"/>
  <c r="J61" i="209"/>
  <c r="Y61" i="209" s="1"/>
  <c r="J28" i="207"/>
  <c r="Y28" i="207" s="1"/>
  <c r="J57" i="207"/>
  <c r="Y57" i="207" s="1"/>
  <c r="J86" i="208"/>
  <c r="Y86" i="208" s="1"/>
  <c r="J96" i="208"/>
  <c r="Y96" i="208" s="1"/>
  <c r="J20" i="207"/>
  <c r="Y20" i="207" s="1"/>
  <c r="J20" i="209"/>
  <c r="Y20" i="209" s="1"/>
  <c r="J69" i="209"/>
  <c r="Y69" i="209" s="1"/>
  <c r="J67" i="208"/>
  <c r="Y67" i="208" s="1"/>
  <c r="J63" i="209"/>
  <c r="Y63" i="209" s="1"/>
  <c r="J66" i="209"/>
  <c r="Y66" i="209" s="1"/>
  <c r="J86" i="209"/>
  <c r="Y86" i="209" s="1"/>
  <c r="J78" i="208"/>
  <c r="Y78" i="208" s="1"/>
  <c r="J40" i="207"/>
  <c r="Y40" i="207" s="1"/>
  <c r="J71" i="208"/>
  <c r="Y71" i="208" s="1"/>
  <c r="J62" i="207"/>
  <c r="Y62" i="207" s="1"/>
  <c r="J55" i="209"/>
  <c r="Y55" i="209" s="1"/>
  <c r="J96" i="209"/>
  <c r="Y96" i="209" s="1"/>
  <c r="J61" i="207"/>
  <c r="Y61" i="207" s="1"/>
  <c r="J17" i="209"/>
  <c r="Y17" i="209" s="1"/>
  <c r="J21" i="209"/>
  <c r="Y21" i="209" s="1"/>
  <c r="J91" i="209"/>
  <c r="Y91" i="209" s="1"/>
  <c r="J73" i="209"/>
  <c r="Y73" i="209" s="1"/>
  <c r="J23" i="207"/>
  <c r="Y23" i="207" s="1"/>
  <c r="J56" i="207"/>
  <c r="Y56" i="207" s="1"/>
  <c r="J60" i="207"/>
  <c r="Y60" i="207" s="1"/>
  <c r="J70" i="207"/>
  <c r="Y70" i="207" s="1"/>
  <c r="J93" i="209"/>
  <c r="Y93" i="209" s="1"/>
  <c r="J59" i="208"/>
  <c r="Y59" i="208" s="1"/>
  <c r="J43" i="210"/>
  <c r="Y43" i="210" s="1"/>
  <c r="J49" i="208"/>
  <c r="Y49" i="208" s="1"/>
  <c r="J55" i="208"/>
  <c r="Y55" i="208" s="1"/>
  <c r="J72" i="210"/>
  <c r="Y72" i="210" s="1"/>
  <c r="J65" i="208"/>
  <c r="Y65" i="208" s="1"/>
  <c r="J22" i="210"/>
  <c r="Y22" i="210" s="1"/>
  <c r="J13" i="207"/>
  <c r="Y13" i="207" s="1"/>
  <c r="J42" i="210"/>
  <c r="Y42" i="210" s="1"/>
  <c r="J54" i="209"/>
  <c r="Y54" i="209" s="1"/>
  <c r="J23" i="210"/>
  <c r="Y23" i="210" s="1"/>
  <c r="J82" i="208"/>
  <c r="Y82" i="208" s="1"/>
  <c r="J72" i="209"/>
  <c r="Y72" i="209" s="1"/>
  <c r="J38" i="207"/>
  <c r="Y38" i="207" s="1"/>
  <c r="J48" i="209"/>
  <c r="Y48" i="209" s="1"/>
  <c r="J62" i="209"/>
  <c r="Y62" i="209" s="1"/>
  <c r="J88" i="210"/>
  <c r="Y88" i="210" s="1"/>
  <c r="J34" i="209"/>
  <c r="Y34" i="209" s="1"/>
  <c r="J30" i="220"/>
  <c r="Y30" i="220" s="1"/>
  <c r="J40" i="220"/>
  <c r="Y40" i="220" s="1"/>
  <c r="J66" i="220"/>
  <c r="Y66" i="220" s="1"/>
  <c r="J49" i="220"/>
  <c r="Y49" i="220" s="1"/>
  <c r="J26" i="220"/>
  <c r="Y26" i="220" s="1"/>
  <c r="J60" i="220"/>
  <c r="Y60" i="220" s="1"/>
  <c r="J33" i="220"/>
  <c r="Y33" i="220" s="1"/>
  <c r="J31" i="220"/>
  <c r="Y31" i="220" s="1"/>
  <c r="J59" i="220"/>
  <c r="Y59" i="220" s="1"/>
  <c r="J37" i="223"/>
  <c r="Y37" i="223" s="1"/>
  <c r="J24" i="223"/>
  <c r="Y24" i="223" s="1"/>
  <c r="J18" i="223"/>
  <c r="Y18" i="223" s="1"/>
  <c r="J19" i="225"/>
  <c r="Y19" i="225" s="1"/>
  <c r="J38" i="223"/>
  <c r="Y38" i="223" s="1"/>
  <c r="J64" i="223"/>
  <c r="Y64" i="223" s="1"/>
  <c r="J76" i="223"/>
  <c r="Y76" i="223" s="1"/>
  <c r="J12" i="223"/>
  <c r="Y12" i="223" s="1"/>
  <c r="J40" i="226"/>
  <c r="Y40" i="226" s="1"/>
  <c r="J51" i="225"/>
  <c r="Y51" i="225" s="1"/>
  <c r="J65" i="225"/>
  <c r="Y65" i="225" s="1"/>
  <c r="J9" i="223"/>
  <c r="Y9" i="223" s="1"/>
  <c r="J39" i="226"/>
  <c r="Y39" i="226" s="1"/>
  <c r="J62" i="223"/>
  <c r="Y62" i="223" s="1"/>
  <c r="J65" i="226"/>
  <c r="Y65" i="226" s="1"/>
  <c r="J32" i="226"/>
  <c r="Y32" i="226" s="1"/>
  <c r="J10" i="223"/>
  <c r="Y10" i="223" s="1"/>
  <c r="J97" i="227"/>
  <c r="Y97" i="227" s="1"/>
  <c r="J48" i="230"/>
  <c r="Y48" i="230" s="1"/>
  <c r="J62" i="228"/>
  <c r="Y62" i="228" s="1"/>
  <c r="J43" i="227"/>
  <c r="Y43" i="227" s="1"/>
  <c r="J67" i="228"/>
  <c r="Y67" i="228" s="1"/>
  <c r="J112" i="230"/>
  <c r="Y112" i="230" s="1"/>
  <c r="J96" i="228"/>
  <c r="Y96" i="228" s="1"/>
  <c r="J90" i="231"/>
  <c r="Y90" i="231" s="1"/>
  <c r="J11" i="227"/>
  <c r="Y11" i="227" s="1"/>
  <c r="J80" i="225"/>
  <c r="Y80" i="225" s="1"/>
  <c r="J75" i="227"/>
  <c r="Y75" i="227" s="1"/>
  <c r="J77" i="228"/>
  <c r="Y77" i="228" s="1"/>
  <c r="J39" i="230"/>
  <c r="Y39" i="230" s="1"/>
  <c r="J55" i="226"/>
  <c r="Y55" i="226" s="1"/>
  <c r="J77" i="226"/>
  <c r="Y77" i="226" s="1"/>
  <c r="J41" i="228"/>
  <c r="Y41" i="228" s="1"/>
  <c r="J44" i="229"/>
  <c r="Y44" i="229" s="1"/>
  <c r="J13" i="229"/>
  <c r="Y13" i="229" s="1"/>
  <c r="J28" i="227"/>
  <c r="Y28" i="227" s="1"/>
  <c r="J71" i="228"/>
  <c r="Y71" i="228" s="1"/>
  <c r="J95" i="230"/>
  <c r="Y95" i="230" s="1"/>
  <c r="J24" i="228"/>
  <c r="Y24" i="228" s="1"/>
  <c r="J53" i="230"/>
  <c r="Y53" i="230" s="1"/>
  <c r="J88" i="229"/>
  <c r="Y88" i="229" s="1"/>
  <c r="J9" i="230"/>
  <c r="Y9" i="230" s="1"/>
  <c r="J32" i="228"/>
  <c r="Y32" i="228" s="1"/>
  <c r="J61" i="231"/>
  <c r="Y61" i="231" s="1"/>
  <c r="J84" i="232"/>
  <c r="Y84" i="232" s="1"/>
  <c r="J9" i="231"/>
  <c r="Y9" i="231" s="1"/>
  <c r="J39" i="228"/>
  <c r="Y39" i="228" s="1"/>
  <c r="J17" i="230"/>
  <c r="Y17" i="230" s="1"/>
  <c r="J78" i="228"/>
  <c r="Y78" i="228" s="1"/>
  <c r="J21" i="228"/>
  <c r="Y21" i="228" s="1"/>
  <c r="J9" i="226"/>
  <c r="Y9" i="226" s="1"/>
  <c r="J19" i="229"/>
  <c r="Y19" i="229" s="1"/>
  <c r="J25" i="229"/>
  <c r="Y25" i="229" s="1"/>
  <c r="J24" i="232"/>
  <c r="Y24" i="232" s="1"/>
  <c r="J80" i="234"/>
  <c r="Y80" i="234" s="1"/>
  <c r="J60" i="232"/>
  <c r="Y60" i="232" s="1"/>
  <c r="J63" i="233"/>
  <c r="Y63" i="233" s="1"/>
  <c r="J54" i="230"/>
  <c r="Y54" i="230" s="1"/>
  <c r="J53" i="231"/>
  <c r="Y53" i="231" s="1"/>
  <c r="J85" i="230"/>
  <c r="Y85" i="230" s="1"/>
  <c r="J34" i="231"/>
  <c r="Y34" i="231" s="1"/>
  <c r="J72" i="234"/>
  <c r="Y72" i="234" s="1"/>
  <c r="J15" i="232"/>
  <c r="Y15" i="232" s="1"/>
  <c r="J67" i="232"/>
  <c r="Y67" i="232" s="1"/>
  <c r="J51" i="235"/>
  <c r="Y51" i="235" s="1"/>
  <c r="J50" i="235"/>
  <c r="Y50" i="235" s="1"/>
  <c r="J60" i="231"/>
  <c r="Y60" i="231" s="1"/>
  <c r="J59" i="232"/>
  <c r="Y59" i="232" s="1"/>
  <c r="J94" i="234"/>
  <c r="Y94" i="234" s="1"/>
  <c r="J78" i="233"/>
  <c r="Y78" i="233" s="1"/>
  <c r="J55" i="230"/>
  <c r="Y55" i="230" s="1"/>
  <c r="J92" i="233"/>
  <c r="Y92" i="233" s="1"/>
  <c r="J44" i="232"/>
  <c r="Y44" i="232" s="1"/>
  <c r="J80" i="236"/>
  <c r="Y80" i="236" s="1"/>
  <c r="J72" i="236"/>
  <c r="Y72" i="236" s="1"/>
  <c r="J56" i="232"/>
  <c r="Y56" i="232" s="1"/>
  <c r="J19" i="233"/>
  <c r="Y19" i="233" s="1"/>
  <c r="J73" i="232"/>
  <c r="Y73" i="232" s="1"/>
  <c r="J67" i="233"/>
  <c r="Y67" i="233" s="1"/>
  <c r="J84" i="236"/>
  <c r="Y84" i="236" s="1"/>
  <c r="J37" i="233"/>
  <c r="Y37" i="233" s="1"/>
  <c r="J23" i="233"/>
  <c r="Y23" i="233" s="1"/>
  <c r="J99" i="236"/>
  <c r="Y99" i="236" s="1"/>
  <c r="J73" i="234"/>
  <c r="Y73" i="234" s="1"/>
  <c r="J93" i="235"/>
  <c r="Y93" i="235" s="1"/>
  <c r="J20" i="234"/>
  <c r="Y20" i="234" s="1"/>
  <c r="J28" i="234"/>
  <c r="Y28" i="234" s="1"/>
  <c r="J53" i="234"/>
  <c r="Y53" i="234" s="1"/>
  <c r="J12" i="235"/>
  <c r="Y12" i="235" s="1"/>
  <c r="J75" i="236"/>
  <c r="Y75" i="236" s="1"/>
  <c r="J34" i="235"/>
  <c r="Y34" i="235" s="1"/>
  <c r="J25" i="235"/>
  <c r="Y25" i="235" s="1"/>
  <c r="J26" i="236"/>
  <c r="Y26" i="236" s="1"/>
  <c r="J51" i="236"/>
  <c r="Y51" i="236" s="1"/>
  <c r="J42" i="236"/>
  <c r="Y42" i="236" s="1"/>
  <c r="J92" i="208"/>
  <c r="Y92" i="208" s="1"/>
  <c r="J33" i="207"/>
  <c r="Y33" i="207" s="1"/>
  <c r="J96" i="210"/>
  <c r="Y96" i="210" s="1"/>
  <c r="J13" i="209"/>
  <c r="Y13" i="209" s="1"/>
  <c r="J46" i="207"/>
  <c r="Y46" i="207" s="1"/>
  <c r="J17" i="207"/>
  <c r="Y17" i="207" s="1"/>
  <c r="J51" i="207"/>
  <c r="Y51" i="207" s="1"/>
  <c r="J50" i="207"/>
  <c r="Y50" i="207" s="1"/>
  <c r="J55" i="207"/>
  <c r="Y55" i="207" s="1"/>
  <c r="J25" i="209"/>
  <c r="Y25" i="209" s="1"/>
  <c r="J58" i="208"/>
  <c r="Y58" i="208" s="1"/>
  <c r="J19" i="208"/>
  <c r="Y19" i="208" s="1"/>
  <c r="J32" i="209"/>
  <c r="Y32" i="209" s="1"/>
  <c r="J33" i="208"/>
  <c r="Y33" i="208" s="1"/>
  <c r="J31" i="210"/>
  <c r="Y31" i="210" s="1"/>
  <c r="J61" i="208"/>
  <c r="Y61" i="208" s="1"/>
  <c r="J97" i="207"/>
  <c r="Y97" i="207" s="1"/>
  <c r="J11" i="207"/>
  <c r="Y11" i="207" s="1"/>
  <c r="J46" i="209"/>
  <c r="Y46" i="209" s="1"/>
  <c r="J89" i="208"/>
  <c r="Y89" i="208" s="1"/>
  <c r="J38" i="209"/>
  <c r="Y38" i="209" s="1"/>
  <c r="J9" i="208"/>
  <c r="Y9" i="208" s="1"/>
  <c r="J68" i="208"/>
  <c r="Y68" i="208" s="1"/>
  <c r="J59" i="209"/>
  <c r="Y59" i="209" s="1"/>
  <c r="J44" i="209"/>
  <c r="Y44" i="209" s="1"/>
  <c r="J51" i="209"/>
  <c r="Y51" i="209" s="1"/>
  <c r="J87" i="210"/>
  <c r="Y87" i="210" s="1"/>
  <c r="J30" i="209"/>
  <c r="Y30" i="209" s="1"/>
  <c r="J26" i="210"/>
  <c r="Y26" i="210" s="1"/>
  <c r="J72" i="220"/>
  <c r="Y72" i="220" s="1"/>
  <c r="J24" i="220"/>
  <c r="Y24" i="220" s="1"/>
  <c r="J62" i="220"/>
  <c r="Y62" i="220" s="1"/>
  <c r="J94" i="220"/>
  <c r="Y94" i="220" s="1"/>
  <c r="J103" i="220"/>
  <c r="Y103" i="220" s="1"/>
  <c r="J29" i="220"/>
  <c r="Y29" i="220" s="1"/>
  <c r="J20" i="220"/>
  <c r="Y20" i="220" s="1"/>
  <c r="J43" i="220"/>
  <c r="Y43" i="220" s="1"/>
  <c r="J28" i="220"/>
  <c r="Y28" i="220" s="1"/>
  <c r="J56" i="220"/>
  <c r="Y56" i="220" s="1"/>
  <c r="J87" i="223"/>
  <c r="Y87" i="223" s="1"/>
  <c r="J57" i="223"/>
  <c r="Y57" i="223" s="1"/>
  <c r="J15" i="225"/>
  <c r="Y15" i="225" s="1"/>
  <c r="J44" i="227"/>
  <c r="Y44" i="227" s="1"/>
  <c r="J88" i="225"/>
  <c r="Y88" i="225" s="1"/>
  <c r="J51" i="223"/>
  <c r="Y51" i="223" s="1"/>
  <c r="J8" i="223"/>
  <c r="Y8" i="223" s="1"/>
  <c r="J71" i="225"/>
  <c r="Y71" i="225" s="1"/>
  <c r="J35" i="225"/>
  <c r="Y35" i="225" s="1"/>
  <c r="J76" i="225"/>
  <c r="Y76" i="225" s="1"/>
  <c r="J58" i="223"/>
  <c r="Y58" i="223" s="1"/>
  <c r="J33" i="223"/>
  <c r="Y33" i="223" s="1"/>
  <c r="J22" i="226"/>
  <c r="Y22" i="226" s="1"/>
  <c r="J65" i="228"/>
  <c r="Y65" i="228" s="1"/>
  <c r="J56" i="225"/>
  <c r="Y56" i="225" s="1"/>
  <c r="J57" i="226"/>
  <c r="Y57" i="226" s="1"/>
  <c r="J64" i="227"/>
  <c r="Y64" i="227" s="1"/>
  <c r="J30" i="223"/>
  <c r="Y30" i="223" s="1"/>
  <c r="J60" i="228"/>
  <c r="Y60" i="228" s="1"/>
  <c r="J21" i="227"/>
  <c r="Y21" i="227" s="1"/>
  <c r="J74" i="231"/>
  <c r="Y74" i="231" s="1"/>
  <c r="J20" i="228"/>
  <c r="Y20" i="228" s="1"/>
  <c r="J86" i="228"/>
  <c r="Y86" i="228" s="1"/>
  <c r="J89" i="225"/>
  <c r="Y89" i="225" s="1"/>
  <c r="J81" i="226"/>
  <c r="Y81" i="226" s="1"/>
  <c r="J77" i="225"/>
  <c r="Y77" i="225" s="1"/>
  <c r="J63" i="227"/>
  <c r="Y63" i="227" s="1"/>
  <c r="J75" i="228"/>
  <c r="Y75" i="228" s="1"/>
  <c r="J68" i="225"/>
  <c r="Y68" i="225" s="1"/>
  <c r="J35" i="226"/>
  <c r="Y35" i="226" s="1"/>
  <c r="J72" i="226"/>
  <c r="Y72" i="226" s="1"/>
  <c r="J36" i="228"/>
  <c r="Y36" i="228" s="1"/>
  <c r="J118" i="230"/>
  <c r="Y118" i="230" s="1"/>
  <c r="J93" i="230"/>
  <c r="Y93" i="230" s="1"/>
  <c r="J42" i="230"/>
  <c r="Y42" i="230" s="1"/>
  <c r="J19" i="228"/>
  <c r="Y19" i="228" s="1"/>
  <c r="J75" i="229"/>
  <c r="Y75" i="229" s="1"/>
  <c r="J21" i="226"/>
  <c r="Y21" i="226" s="1"/>
  <c r="J51" i="231"/>
  <c r="Y51" i="231" s="1"/>
  <c r="J55" i="232"/>
  <c r="Y55" i="232" s="1"/>
  <c r="J84" i="231"/>
  <c r="Y84" i="231" s="1"/>
  <c r="J68" i="228"/>
  <c r="Y68" i="228" s="1"/>
  <c r="J9" i="228"/>
  <c r="Y9" i="228" s="1"/>
  <c r="J8" i="230"/>
  <c r="Y8" i="230" s="1"/>
  <c r="J62" i="230"/>
  <c r="Y62" i="230" s="1"/>
  <c r="J108" i="230"/>
  <c r="Y108" i="230" s="1"/>
  <c r="J73" i="231"/>
  <c r="Y73" i="231" s="1"/>
  <c r="J121" i="230"/>
  <c r="Y121" i="230" s="1"/>
  <c r="J98" i="233"/>
  <c r="Y98" i="233" s="1"/>
  <c r="J33" i="234"/>
  <c r="Y33" i="234" s="1"/>
  <c r="J51" i="234"/>
  <c r="Y51" i="234" s="1"/>
  <c r="J61" i="233"/>
  <c r="Y61" i="233" s="1"/>
  <c r="J52" i="230"/>
  <c r="Y52" i="230" s="1"/>
  <c r="J92" i="232"/>
  <c r="Y92" i="232" s="1"/>
  <c r="J98" i="232"/>
  <c r="Y98" i="232" s="1"/>
  <c r="J48" i="229"/>
  <c r="Y48" i="229" s="1"/>
  <c r="J85" i="233"/>
  <c r="Y85" i="233" s="1"/>
  <c r="J77" i="233"/>
  <c r="Y77" i="233" s="1"/>
  <c r="J89" i="234"/>
  <c r="Y89" i="234" s="1"/>
  <c r="J42" i="231"/>
  <c r="Y42" i="231" s="1"/>
  <c r="J58" i="232"/>
  <c r="Y58" i="232" s="1"/>
  <c r="J65" i="235"/>
  <c r="Y65" i="235" s="1"/>
  <c r="J56" i="233"/>
  <c r="Y56" i="233" s="1"/>
  <c r="J21" i="230"/>
  <c r="Y21" i="230" s="1"/>
  <c r="J48" i="233"/>
  <c r="Y48" i="233" s="1"/>
  <c r="J42" i="232"/>
  <c r="Y42" i="232" s="1"/>
  <c r="J73" i="236"/>
  <c r="Y73" i="236" s="1"/>
  <c r="J52" i="236"/>
  <c r="Y52" i="236" s="1"/>
  <c r="J38" i="232"/>
  <c r="Y38" i="232" s="1"/>
  <c r="J37" i="234"/>
  <c r="Y37" i="234" s="1"/>
  <c r="J71" i="232"/>
  <c r="Y71" i="232" s="1"/>
  <c r="J33" i="233"/>
  <c r="Y33" i="233" s="1"/>
  <c r="J44" i="231"/>
  <c r="Y44" i="231" s="1"/>
  <c r="J28" i="233"/>
  <c r="Y28" i="233" s="1"/>
  <c r="J10" i="233"/>
  <c r="Y10" i="233" s="1"/>
  <c r="J95" i="236"/>
  <c r="Y95" i="236" s="1"/>
  <c r="J46" i="234"/>
  <c r="Y46" i="234" s="1"/>
  <c r="J61" i="236"/>
  <c r="Y61" i="236" s="1"/>
  <c r="J84" i="235"/>
  <c r="Y84" i="235" s="1"/>
  <c r="J34" i="234"/>
  <c r="Y34" i="234" s="1"/>
  <c r="J23" i="234"/>
  <c r="Y23" i="234" s="1"/>
  <c r="J16" i="236"/>
  <c r="Y16" i="236" s="1"/>
  <c r="J40" i="234"/>
  <c r="Y40" i="234" s="1"/>
  <c r="J74" i="236"/>
  <c r="Y74" i="236" s="1"/>
  <c r="J43" i="236"/>
  <c r="Y43" i="236" s="1"/>
  <c r="J79" i="236"/>
  <c r="Y79" i="236" s="1"/>
  <c r="J22" i="235"/>
  <c r="Y22" i="235" s="1"/>
  <c r="J22" i="236"/>
  <c r="Y22" i="236" s="1"/>
  <c r="J83" i="236"/>
  <c r="Y83" i="236" s="1"/>
  <c r="J40" i="236"/>
  <c r="Y40" i="236" s="1"/>
  <c r="J78" i="207"/>
  <c r="Y78" i="207" s="1"/>
  <c r="J81" i="207"/>
  <c r="Y81" i="207" s="1"/>
  <c r="J82" i="207"/>
  <c r="Y82" i="207" s="1"/>
  <c r="J54" i="208"/>
  <c r="Y54" i="208" s="1"/>
  <c r="J26" i="207"/>
  <c r="Y26" i="207" s="1"/>
  <c r="J97" i="208"/>
  <c r="Y97" i="208" s="1"/>
  <c r="J49" i="207"/>
  <c r="Y49" i="207" s="1"/>
  <c r="J87" i="208"/>
  <c r="Y87" i="208" s="1"/>
  <c r="J70" i="208"/>
  <c r="Y70" i="208" s="1"/>
  <c r="J91" i="210"/>
  <c r="Y91" i="210" s="1"/>
  <c r="J51" i="208"/>
  <c r="Y51" i="208" s="1"/>
  <c r="J15" i="208"/>
  <c r="Y15" i="208" s="1"/>
  <c r="J31" i="209"/>
  <c r="Y31" i="209" s="1"/>
  <c r="J27" i="208"/>
  <c r="Y27" i="208" s="1"/>
  <c r="J11" i="210"/>
  <c r="Y11" i="210" s="1"/>
  <c r="J46" i="208"/>
  <c r="Y46" i="208" s="1"/>
  <c r="J93" i="207"/>
  <c r="Y93" i="207" s="1"/>
  <c r="J91" i="208"/>
  <c r="Y91" i="208" s="1"/>
  <c r="J43" i="209"/>
  <c r="Y43" i="209" s="1"/>
  <c r="J85" i="208"/>
  <c r="Y85" i="208" s="1"/>
  <c r="J90" i="207"/>
  <c r="Y90" i="207" s="1"/>
  <c r="J66" i="208"/>
  <c r="Y66" i="208" s="1"/>
  <c r="J24" i="209"/>
  <c r="Y24" i="209" s="1"/>
  <c r="J15" i="207"/>
  <c r="Y15" i="207" s="1"/>
  <c r="J39" i="209"/>
  <c r="Y39" i="209" s="1"/>
  <c r="J16" i="209"/>
  <c r="Y16" i="209" s="1"/>
  <c r="J76" i="210"/>
  <c r="Y76" i="210" s="1"/>
  <c r="J29" i="209"/>
  <c r="Y29" i="209" s="1"/>
  <c r="J16" i="210"/>
  <c r="Y16" i="210" s="1"/>
  <c r="J19" i="210"/>
  <c r="Y19" i="210" s="1"/>
  <c r="J8" i="220"/>
  <c r="Y8" i="220" s="1"/>
  <c r="J76" i="220"/>
  <c r="Y76" i="220" s="1"/>
  <c r="J83" i="220"/>
  <c r="Y83" i="220" s="1"/>
  <c r="J63" i="220"/>
  <c r="Y63" i="220" s="1"/>
  <c r="J48" i="220"/>
  <c r="Y48" i="220" s="1"/>
  <c r="J34" i="220"/>
  <c r="Y34" i="220" s="1"/>
  <c r="J13" i="220"/>
  <c r="Y13" i="220" s="1"/>
  <c r="J45" i="220"/>
  <c r="Y45" i="220" s="1"/>
  <c r="J86" i="223"/>
  <c r="Y86" i="223" s="1"/>
  <c r="J22" i="223"/>
  <c r="Y22" i="223" s="1"/>
  <c r="J11" i="225"/>
  <c r="Y11" i="225" s="1"/>
  <c r="J38" i="227"/>
  <c r="Y38" i="227" s="1"/>
  <c r="J79" i="225"/>
  <c r="Y79" i="225" s="1"/>
  <c r="J27" i="223"/>
  <c r="Y27" i="223" s="1"/>
  <c r="J63" i="223"/>
  <c r="Y63" i="223" s="1"/>
  <c r="J86" i="225"/>
  <c r="Y86" i="225" s="1"/>
  <c r="J63" i="225"/>
  <c r="Y63" i="225" s="1"/>
  <c r="J62" i="227"/>
  <c r="Y62" i="227" s="1"/>
  <c r="J82" i="227"/>
  <c r="Y82" i="227" s="1"/>
  <c r="J66" i="225"/>
  <c r="Y66" i="225" s="1"/>
  <c r="J50" i="223"/>
  <c r="Y50" i="223" s="1"/>
  <c r="J34" i="223"/>
  <c r="Y34" i="223" s="1"/>
  <c r="J47" i="225"/>
  <c r="Y47" i="225" s="1"/>
  <c r="J83" i="228"/>
  <c r="Y83" i="228" s="1"/>
  <c r="J24" i="227"/>
  <c r="Y24" i="227" s="1"/>
  <c r="J25" i="228"/>
  <c r="Y25" i="228" s="1"/>
  <c r="J54" i="225"/>
  <c r="Y54" i="225" s="1"/>
  <c r="J42" i="226"/>
  <c r="Y42" i="226" s="1"/>
  <c r="J50" i="227"/>
  <c r="Y50" i="227" s="1"/>
  <c r="J23" i="223"/>
  <c r="Y23" i="223" s="1"/>
  <c r="J18" i="227"/>
  <c r="Y18" i="227" s="1"/>
  <c r="J59" i="228"/>
  <c r="Y59" i="228" s="1"/>
  <c r="J17" i="228"/>
  <c r="Y17" i="228" s="1"/>
  <c r="J85" i="228"/>
  <c r="Y85" i="228" s="1"/>
  <c r="J45" i="225"/>
  <c r="Y45" i="225" s="1"/>
  <c r="J80" i="226"/>
  <c r="Y80" i="226" s="1"/>
  <c r="J46" i="228"/>
  <c r="Y46" i="228" s="1"/>
  <c r="J72" i="225"/>
  <c r="Y72" i="225" s="1"/>
  <c r="J58" i="226"/>
  <c r="Y58" i="226" s="1"/>
  <c r="J63" i="228"/>
  <c r="Y63" i="228" s="1"/>
  <c r="J60" i="225"/>
  <c r="Y60" i="225" s="1"/>
  <c r="J29" i="226"/>
  <c r="Y29" i="226" s="1"/>
  <c r="J68" i="226"/>
  <c r="Y68" i="226" s="1"/>
  <c r="J111" i="230"/>
  <c r="Y111" i="230" s="1"/>
  <c r="J33" i="230"/>
  <c r="Y33" i="230" s="1"/>
  <c r="J48" i="226"/>
  <c r="Y48" i="226" s="1"/>
  <c r="J91" i="231"/>
  <c r="Y91" i="231" s="1"/>
  <c r="J93" i="231"/>
  <c r="Y93" i="231" s="1"/>
  <c r="J34" i="226"/>
  <c r="Y34" i="226" s="1"/>
  <c r="J61" i="229"/>
  <c r="Y61" i="229" s="1"/>
  <c r="J16" i="228"/>
  <c r="Y16" i="228" s="1"/>
  <c r="J80" i="233"/>
  <c r="Y80" i="233" s="1"/>
  <c r="J63" i="231"/>
  <c r="Y63" i="231" s="1"/>
  <c r="J97" i="229"/>
  <c r="Y97" i="229" s="1"/>
  <c r="J94" i="231"/>
  <c r="Y94" i="231" s="1"/>
  <c r="J58" i="228"/>
  <c r="Y58" i="228" s="1"/>
  <c r="J12" i="228"/>
  <c r="Y12" i="228" s="1"/>
  <c r="J61" i="230"/>
  <c r="Y61" i="230" s="1"/>
  <c r="J74" i="230"/>
  <c r="Y74" i="230" s="1"/>
  <c r="J58" i="231"/>
  <c r="Y58" i="231" s="1"/>
  <c r="J87" i="233"/>
  <c r="Y87" i="233" s="1"/>
  <c r="J75" i="232"/>
  <c r="Y75" i="232" s="1"/>
  <c r="J50" i="232"/>
  <c r="Y50" i="232" s="1"/>
  <c r="J41" i="229"/>
  <c r="Y41" i="229" s="1"/>
  <c r="J49" i="230"/>
  <c r="Y49" i="230" s="1"/>
  <c r="J83" i="233"/>
  <c r="Y83" i="233" s="1"/>
  <c r="J65" i="230"/>
  <c r="Y65" i="230" s="1"/>
  <c r="J64" i="232"/>
  <c r="Y64" i="232" s="1"/>
  <c r="J17" i="229"/>
  <c r="Y17" i="229" s="1"/>
  <c r="J42" i="233"/>
  <c r="Y42" i="233" s="1"/>
  <c r="J69" i="233"/>
  <c r="Y69" i="233" s="1"/>
  <c r="J75" i="235"/>
  <c r="Y75" i="235" s="1"/>
  <c r="J66" i="234"/>
  <c r="Y66" i="234" s="1"/>
  <c r="J41" i="231"/>
  <c r="Y41" i="231" s="1"/>
  <c r="J26" i="232"/>
  <c r="Y26" i="232" s="1"/>
  <c r="J42" i="235"/>
  <c r="Y42" i="235" s="1"/>
  <c r="J49" i="233"/>
  <c r="Y49" i="233" s="1"/>
  <c r="J76" i="231"/>
  <c r="Y76" i="231" s="1"/>
  <c r="J24" i="233"/>
  <c r="Y24" i="233" s="1"/>
  <c r="J92" i="235"/>
  <c r="Y92" i="235" s="1"/>
  <c r="J63" i="235"/>
  <c r="Y63" i="235" s="1"/>
  <c r="J34" i="232"/>
  <c r="Y34" i="232" s="1"/>
  <c r="J15" i="234"/>
  <c r="Y15" i="234" s="1"/>
  <c r="J68" i="232"/>
  <c r="Y68" i="232" s="1"/>
  <c r="J17" i="233"/>
  <c r="Y17" i="233" s="1"/>
  <c r="J36" i="231"/>
  <c r="Y36" i="231" s="1"/>
  <c r="J27" i="233"/>
  <c r="Y27" i="233" s="1"/>
  <c r="J81" i="234"/>
  <c r="Y81" i="234" s="1"/>
  <c r="J89" i="236"/>
  <c r="Y89" i="236" s="1"/>
  <c r="J45" i="234"/>
  <c r="Y45" i="234" s="1"/>
  <c r="J17" i="236"/>
  <c r="Y17" i="236" s="1"/>
  <c r="J52" i="235"/>
  <c r="Y52" i="235" s="1"/>
  <c r="J39" i="235"/>
  <c r="Y39" i="235" s="1"/>
  <c r="J46" i="235"/>
  <c r="Y46" i="235" s="1"/>
  <c r="J99" i="235"/>
  <c r="Y99" i="235" s="1"/>
  <c r="J25" i="234"/>
  <c r="Y25" i="234" s="1"/>
  <c r="J18" i="234"/>
  <c r="Y18" i="234" s="1"/>
  <c r="J33" i="236"/>
  <c r="Y33" i="236" s="1"/>
  <c r="J58" i="236"/>
  <c r="Y58" i="236" s="1"/>
  <c r="J77" i="236"/>
  <c r="Y77" i="236" s="1"/>
  <c r="J96" i="236"/>
  <c r="Y96" i="236" s="1"/>
  <c r="J59" i="236"/>
  <c r="Y59" i="236" s="1"/>
  <c r="J37" i="236"/>
  <c r="Y37" i="236" s="1"/>
  <c r="J48" i="207"/>
  <c r="Y48" i="207" s="1"/>
  <c r="J47" i="207"/>
  <c r="Y47" i="207" s="1"/>
  <c r="J65" i="207"/>
  <c r="Y65" i="207" s="1"/>
  <c r="J95" i="208"/>
  <c r="Y95" i="208" s="1"/>
  <c r="J81" i="208"/>
  <c r="Y81" i="208" s="1"/>
  <c r="J77" i="208"/>
  <c r="Y77" i="208" s="1"/>
  <c r="J74" i="208"/>
  <c r="Y74" i="208" s="1"/>
  <c r="J47" i="208"/>
  <c r="Y47" i="208" s="1"/>
  <c r="J39" i="210"/>
  <c r="Y39" i="210" s="1"/>
  <c r="J44" i="208"/>
  <c r="Y44" i="208" s="1"/>
  <c r="J36" i="210"/>
  <c r="Y36" i="210" s="1"/>
  <c r="J79" i="210"/>
  <c r="Y79" i="210" s="1"/>
  <c r="J67" i="209"/>
  <c r="Y67" i="209" s="1"/>
  <c r="J95" i="207"/>
  <c r="Y95" i="207" s="1"/>
  <c r="J32" i="208"/>
  <c r="Y32" i="208" s="1"/>
  <c r="J73" i="208"/>
  <c r="Y73" i="208" s="1"/>
  <c r="J26" i="209"/>
  <c r="Y26" i="209" s="1"/>
  <c r="J69" i="208"/>
  <c r="Y69" i="208" s="1"/>
  <c r="J45" i="210"/>
  <c r="Y45" i="210" s="1"/>
  <c r="J69" i="207"/>
  <c r="Y69" i="207" s="1"/>
  <c r="J53" i="208"/>
  <c r="Y53" i="208" s="1"/>
  <c r="J94" i="210"/>
  <c r="Y94" i="210" s="1"/>
  <c r="J98" i="208"/>
  <c r="Y98" i="208" s="1"/>
  <c r="J12" i="209"/>
  <c r="Y12" i="209" s="1"/>
  <c r="J93" i="210"/>
  <c r="Y93" i="210" s="1"/>
  <c r="J47" i="210"/>
  <c r="Y47" i="210" s="1"/>
  <c r="J15" i="209"/>
  <c r="Y15" i="209" s="1"/>
  <c r="J12" i="210"/>
  <c r="Y12" i="210" s="1"/>
  <c r="J21" i="208"/>
  <c r="Y21" i="208" s="1"/>
  <c r="J87" i="220"/>
  <c r="Y87" i="220" s="1"/>
  <c r="J41" i="220"/>
  <c r="Y41" i="220" s="1"/>
  <c r="J55" i="220"/>
  <c r="Y55" i="220" s="1"/>
  <c r="J68" i="220"/>
  <c r="Y68" i="220" s="1"/>
  <c r="J61" i="220"/>
  <c r="Y61" i="220" s="1"/>
  <c r="J17" i="220"/>
  <c r="Y17" i="220" s="1"/>
  <c r="J90" i="220"/>
  <c r="Y90" i="220" s="1"/>
  <c r="J11" i="220"/>
  <c r="Y11" i="220" s="1"/>
  <c r="J19" i="220"/>
  <c r="Y19" i="220" s="1"/>
  <c r="J19" i="223"/>
  <c r="Y19" i="223" s="1"/>
  <c r="J53" i="227"/>
  <c r="Y53" i="227" s="1"/>
  <c r="J44" i="225"/>
  <c r="Y44" i="225" s="1"/>
  <c r="J81" i="225"/>
  <c r="Y81" i="225" s="1"/>
  <c r="J40" i="225"/>
  <c r="Y40" i="225" s="1"/>
  <c r="J28" i="223"/>
  <c r="Y28" i="223" s="1"/>
  <c r="J78" i="225"/>
  <c r="Y78" i="225" s="1"/>
  <c r="J33" i="225"/>
  <c r="Y33" i="225" s="1"/>
  <c r="J39" i="227"/>
  <c r="Y39" i="227" s="1"/>
  <c r="J80" i="227"/>
  <c r="Y80" i="227" s="1"/>
  <c r="J57" i="225"/>
  <c r="Y57" i="225" s="1"/>
  <c r="J15" i="223"/>
  <c r="Y15" i="223" s="1"/>
  <c r="J29" i="223"/>
  <c r="Y29" i="223" s="1"/>
  <c r="J23" i="225"/>
  <c r="Y23" i="225" s="1"/>
  <c r="J26" i="228"/>
  <c r="Y26" i="228" s="1"/>
  <c r="J50" i="228"/>
  <c r="Y50" i="228" s="1"/>
  <c r="J46" i="229"/>
  <c r="Y46" i="229" s="1"/>
  <c r="J15" i="228"/>
  <c r="Y15" i="228" s="1"/>
  <c r="J48" i="225"/>
  <c r="Y48" i="225" s="1"/>
  <c r="J30" i="228"/>
  <c r="Y30" i="228" s="1"/>
  <c r="J61" i="226"/>
  <c r="Y61" i="226" s="1"/>
  <c r="J11" i="223"/>
  <c r="Y11" i="223" s="1"/>
  <c r="J85" i="225"/>
  <c r="Y85" i="225" s="1"/>
  <c r="J53" i="226"/>
  <c r="Y53" i="226" s="1"/>
  <c r="J85" i="229"/>
  <c r="Y85" i="229" s="1"/>
  <c r="J55" i="229"/>
  <c r="Y55" i="229" s="1"/>
  <c r="J31" i="225"/>
  <c r="Y31" i="225" s="1"/>
  <c r="J79" i="226"/>
  <c r="Y79" i="226" s="1"/>
  <c r="J62" i="225"/>
  <c r="Y62" i="225" s="1"/>
  <c r="J21" i="225"/>
  <c r="Y21" i="225" s="1"/>
  <c r="J51" i="226"/>
  <c r="Y51" i="226" s="1"/>
  <c r="J105" i="230"/>
  <c r="Y105" i="230" s="1"/>
  <c r="J65" i="231"/>
  <c r="Y65" i="231" s="1"/>
  <c r="J10" i="226"/>
  <c r="Y10" i="226" s="1"/>
  <c r="J45" i="227"/>
  <c r="Y45" i="227" s="1"/>
  <c r="J64" i="231"/>
  <c r="Y64" i="231" s="1"/>
  <c r="J13" i="226"/>
  <c r="Y13" i="226" s="1"/>
  <c r="J54" i="229"/>
  <c r="Y54" i="229" s="1"/>
  <c r="J94" i="228"/>
  <c r="Y94" i="228" s="1"/>
  <c r="J83" i="229"/>
  <c r="Y83" i="229" s="1"/>
  <c r="J58" i="233"/>
  <c r="Y58" i="233" s="1"/>
  <c r="J55" i="231"/>
  <c r="Y55" i="231" s="1"/>
  <c r="J64" i="228"/>
  <c r="Y64" i="228" s="1"/>
  <c r="J60" i="229"/>
  <c r="Y60" i="229" s="1"/>
  <c r="J81" i="231"/>
  <c r="Y81" i="231" s="1"/>
  <c r="J31" i="230"/>
  <c r="Y31" i="230" s="1"/>
  <c r="J69" i="230"/>
  <c r="Y69" i="230" s="1"/>
  <c r="J46" i="231"/>
  <c r="Y46" i="231" s="1"/>
  <c r="J96" i="231"/>
  <c r="Y96" i="231" s="1"/>
  <c r="J55" i="233"/>
  <c r="Y55" i="233" s="1"/>
  <c r="J69" i="232"/>
  <c r="Y69" i="232" s="1"/>
  <c r="J20" i="232"/>
  <c r="Y20" i="232" s="1"/>
  <c r="J37" i="229"/>
  <c r="Y37" i="229" s="1"/>
  <c r="J30" i="230"/>
  <c r="Y30" i="230" s="1"/>
  <c r="J41" i="233"/>
  <c r="Y41" i="233" s="1"/>
  <c r="J47" i="230"/>
  <c r="Y47" i="230" s="1"/>
  <c r="J61" i="232"/>
  <c r="Y61" i="232" s="1"/>
  <c r="J123" i="230"/>
  <c r="Y123" i="230" s="1"/>
  <c r="J96" i="234"/>
  <c r="Y96" i="234" s="1"/>
  <c r="J68" i="233"/>
  <c r="Y68" i="233" s="1"/>
  <c r="J16" i="235"/>
  <c r="Y16" i="235" s="1"/>
  <c r="J63" i="234"/>
  <c r="Y63" i="234" s="1"/>
  <c r="J31" i="231"/>
  <c r="Y31" i="231" s="1"/>
  <c r="J14" i="232"/>
  <c r="Y14" i="232" s="1"/>
  <c r="J40" i="235"/>
  <c r="Y40" i="235" s="1"/>
  <c r="J47" i="233"/>
  <c r="Y47" i="233" s="1"/>
  <c r="J70" i="231"/>
  <c r="Y70" i="231" s="1"/>
  <c r="J15" i="233"/>
  <c r="Y15" i="233" s="1"/>
  <c r="J60" i="233"/>
  <c r="Y60" i="233" s="1"/>
  <c r="J55" i="235"/>
  <c r="Y55" i="235" s="1"/>
  <c r="J60" i="235"/>
  <c r="Y60" i="235" s="1"/>
  <c r="J18" i="232"/>
  <c r="Y18" i="232" s="1"/>
  <c r="J12" i="234"/>
  <c r="Y12" i="234" s="1"/>
  <c r="J41" i="232"/>
  <c r="Y41" i="232" s="1"/>
  <c r="J85" i="234"/>
  <c r="Y85" i="234" s="1"/>
  <c r="J11" i="233"/>
  <c r="Y11" i="233" s="1"/>
  <c r="J13" i="234"/>
  <c r="Y13" i="234" s="1"/>
  <c r="J13" i="233"/>
  <c r="Y13" i="233" s="1"/>
  <c r="J11" i="235"/>
  <c r="Y11" i="235" s="1"/>
  <c r="J33" i="235"/>
  <c r="Y33" i="235" s="1"/>
  <c r="J28" i="235"/>
  <c r="Y28" i="235" s="1"/>
  <c r="J94" i="235"/>
  <c r="Y94" i="235" s="1"/>
  <c r="J17" i="234"/>
  <c r="Y17" i="234" s="1"/>
  <c r="J13" i="236"/>
  <c r="Y13" i="236" s="1"/>
  <c r="J14" i="234"/>
  <c r="Y14" i="234" s="1"/>
  <c r="J97" i="235"/>
  <c r="Y97" i="235" s="1"/>
  <c r="J69" i="236"/>
  <c r="Y69" i="236" s="1"/>
  <c r="J94" i="236"/>
  <c r="Y94" i="236" s="1"/>
  <c r="J71" i="236"/>
  <c r="Y71" i="236" s="1"/>
  <c r="J20" i="236"/>
  <c r="Y20" i="236" s="1"/>
  <c r="J36" i="207"/>
  <c r="Y36" i="207" s="1"/>
  <c r="J45" i="207"/>
  <c r="Y45" i="207" s="1"/>
  <c r="J95" i="209"/>
  <c r="Y95" i="209" s="1"/>
  <c r="J43" i="207"/>
  <c r="Y43" i="207" s="1"/>
  <c r="J39" i="208"/>
  <c r="Y39" i="208" s="1"/>
  <c r="J52" i="208"/>
  <c r="Y52" i="208" s="1"/>
  <c r="J63" i="208"/>
  <c r="Y63" i="208" s="1"/>
  <c r="J85" i="209"/>
  <c r="Y85" i="209" s="1"/>
  <c r="J67" i="207"/>
  <c r="Y67" i="207" s="1"/>
  <c r="J45" i="209"/>
  <c r="Y45" i="209" s="1"/>
  <c r="J29" i="210"/>
  <c r="Y29" i="210" s="1"/>
  <c r="J57" i="210"/>
  <c r="Y57" i="210" s="1"/>
  <c r="J40" i="209"/>
  <c r="Y40" i="209" s="1"/>
  <c r="J83" i="207"/>
  <c r="Y83" i="207" s="1"/>
  <c r="J94" i="209"/>
  <c r="Y94" i="209" s="1"/>
  <c r="J77" i="207"/>
  <c r="Y77" i="207" s="1"/>
  <c r="J60" i="208"/>
  <c r="Y60" i="208" s="1"/>
  <c r="J80" i="210"/>
  <c r="Y80" i="210" s="1"/>
  <c r="J30" i="208"/>
  <c r="Y30" i="208" s="1"/>
  <c r="J37" i="210"/>
  <c r="Y37" i="210" s="1"/>
  <c r="J58" i="207"/>
  <c r="Y58" i="207" s="1"/>
  <c r="J40" i="208"/>
  <c r="Y40" i="208" s="1"/>
  <c r="J86" i="210"/>
  <c r="Y86" i="210" s="1"/>
  <c r="J48" i="208"/>
  <c r="Y48" i="208" s="1"/>
  <c r="J8" i="209"/>
  <c r="Y8" i="209" s="1"/>
  <c r="J35" i="210"/>
  <c r="Y35" i="210" s="1"/>
  <c r="J10" i="209"/>
  <c r="Y10" i="209" s="1"/>
  <c r="J10" i="210"/>
  <c r="Y10" i="210" s="1"/>
  <c r="J18" i="208"/>
  <c r="Y18" i="208" s="1"/>
  <c r="J58" i="220"/>
  <c r="Y58" i="220" s="1"/>
  <c r="J39" i="220"/>
  <c r="Y39" i="220" s="1"/>
  <c r="J46" i="220"/>
  <c r="Y46" i="220" s="1"/>
  <c r="J50" i="220"/>
  <c r="Y50" i="220" s="1"/>
  <c r="J53" i="220"/>
  <c r="Y53" i="220" s="1"/>
  <c r="J104" i="220"/>
  <c r="Y104" i="220" s="1"/>
  <c r="J80" i="220"/>
  <c r="Y80" i="220" s="1"/>
  <c r="J9" i="220"/>
  <c r="Y9" i="220" s="1"/>
  <c r="J59" i="223"/>
  <c r="Y59" i="223" s="1"/>
  <c r="J40" i="223"/>
  <c r="Y40" i="223" s="1"/>
  <c r="J16" i="223"/>
  <c r="Y16" i="223" s="1"/>
  <c r="J55" i="225"/>
  <c r="Y55" i="225" s="1"/>
  <c r="J25" i="225"/>
  <c r="Y25" i="225" s="1"/>
  <c r="J16" i="225"/>
  <c r="Y16" i="225" s="1"/>
  <c r="J22" i="225"/>
  <c r="Y22" i="225" s="1"/>
  <c r="J21" i="223"/>
  <c r="Y21" i="223" s="1"/>
  <c r="J50" i="225"/>
  <c r="Y50" i="225" s="1"/>
  <c r="J94" i="227"/>
  <c r="Y94" i="227" s="1"/>
  <c r="J33" i="227"/>
  <c r="Y33" i="227" s="1"/>
  <c r="J68" i="227"/>
  <c r="Y68" i="227" s="1"/>
  <c r="J53" i="225"/>
  <c r="Y53" i="225" s="1"/>
  <c r="J67" i="225"/>
  <c r="Y67" i="225" s="1"/>
  <c r="J91" i="225"/>
  <c r="Y91" i="225" s="1"/>
  <c r="J88" i="227"/>
  <c r="Y88" i="227" s="1"/>
  <c r="J32" i="227"/>
  <c r="Y32" i="227" s="1"/>
  <c r="J26" i="227"/>
  <c r="Y26" i="227" s="1"/>
  <c r="J73" i="229"/>
  <c r="Y73" i="229" s="1"/>
  <c r="J73" i="227"/>
  <c r="Y73" i="227" s="1"/>
  <c r="J94" i="225"/>
  <c r="Y94" i="225" s="1"/>
  <c r="J47" i="226"/>
  <c r="Y47" i="226" s="1"/>
  <c r="J92" i="225"/>
  <c r="Y92" i="225" s="1"/>
  <c r="J82" i="225"/>
  <c r="Y82" i="225" s="1"/>
  <c r="J28" i="226"/>
  <c r="Y28" i="226" s="1"/>
  <c r="J11" i="228"/>
  <c r="Y11" i="228" s="1"/>
  <c r="J49" i="229"/>
  <c r="Y49" i="229" s="1"/>
  <c r="J8" i="225"/>
  <c r="Y8" i="225" s="1"/>
  <c r="J64" i="226"/>
  <c r="Y64" i="226" s="1"/>
  <c r="J12" i="229"/>
  <c r="Y12" i="229" s="1"/>
  <c r="J43" i="225"/>
  <c r="Y43" i="225" s="1"/>
  <c r="J25" i="226"/>
  <c r="Y25" i="226" s="1"/>
  <c r="J38" i="228"/>
  <c r="Y38" i="228" s="1"/>
  <c r="J45" i="226"/>
  <c r="Y45" i="226" s="1"/>
  <c r="J34" i="230"/>
  <c r="Y34" i="230" s="1"/>
  <c r="J14" i="231"/>
  <c r="Y14" i="231" s="1"/>
  <c r="J8" i="226"/>
  <c r="Y8" i="226" s="1"/>
  <c r="J72" i="229"/>
  <c r="Y72" i="229" s="1"/>
  <c r="J31" i="227"/>
  <c r="Y31" i="227" s="1"/>
  <c r="J94" i="229"/>
  <c r="Y94" i="229" s="1"/>
  <c r="J96" i="232"/>
  <c r="Y96" i="232" s="1"/>
  <c r="J76" i="228"/>
  <c r="Y76" i="228" s="1"/>
  <c r="J53" i="229"/>
  <c r="Y53" i="229" s="1"/>
  <c r="J34" i="229"/>
  <c r="Y34" i="229" s="1"/>
  <c r="J29" i="232"/>
  <c r="Y29" i="232" s="1"/>
  <c r="J71" i="231"/>
  <c r="Y71" i="231" s="1"/>
  <c r="J87" i="234"/>
  <c r="Y87" i="234" s="1"/>
  <c r="J40" i="229"/>
  <c r="Y40" i="229" s="1"/>
  <c r="J45" i="231"/>
  <c r="Y45" i="231" s="1"/>
  <c r="J47" i="228"/>
  <c r="Y47" i="228" s="1"/>
  <c r="J95" i="229"/>
  <c r="Y95" i="229" s="1"/>
  <c r="J95" i="231"/>
  <c r="Y95" i="231" s="1"/>
  <c r="J40" i="228"/>
  <c r="Y40" i="228" s="1"/>
  <c r="J58" i="230"/>
  <c r="Y58" i="230" s="1"/>
  <c r="J18" i="231"/>
  <c r="Y18" i="231" s="1"/>
  <c r="J32" i="231"/>
  <c r="Y32" i="231" s="1"/>
  <c r="J54" i="232"/>
  <c r="Y54" i="232" s="1"/>
  <c r="J58" i="234"/>
  <c r="Y58" i="234" s="1"/>
  <c r="J20" i="229"/>
  <c r="Y20" i="229" s="1"/>
  <c r="J16" i="230"/>
  <c r="Y16" i="230" s="1"/>
  <c r="J18" i="233"/>
  <c r="Y18" i="233" s="1"/>
  <c r="J36" i="230"/>
  <c r="Y36" i="230" s="1"/>
  <c r="J51" i="232"/>
  <c r="Y51" i="232" s="1"/>
  <c r="J115" i="230"/>
  <c r="Y115" i="230" s="1"/>
  <c r="J85" i="207"/>
  <c r="Y85" i="207" s="1"/>
  <c r="J35" i="207"/>
  <c r="Y35" i="207" s="1"/>
  <c r="J42" i="207"/>
  <c r="Y42" i="207" s="1"/>
  <c r="J28" i="208"/>
  <c r="Y28" i="208" s="1"/>
  <c r="J14" i="209"/>
  <c r="Y14" i="209" s="1"/>
  <c r="J36" i="208"/>
  <c r="Y36" i="208" s="1"/>
  <c r="J42" i="208"/>
  <c r="Y42" i="208" s="1"/>
  <c r="J73" i="207"/>
  <c r="Y73" i="207" s="1"/>
  <c r="J64" i="207"/>
  <c r="Y64" i="207" s="1"/>
  <c r="J28" i="209"/>
  <c r="Y28" i="209" s="1"/>
  <c r="J9" i="209"/>
  <c r="Y9" i="209" s="1"/>
  <c r="J30" i="210"/>
  <c r="Y30" i="210" s="1"/>
  <c r="J97" i="210"/>
  <c r="Y97" i="210" s="1"/>
  <c r="J52" i="207"/>
  <c r="Y52" i="207" s="1"/>
  <c r="J74" i="207"/>
  <c r="Y74" i="207" s="1"/>
  <c r="J57" i="208"/>
  <c r="Y57" i="208" s="1"/>
  <c r="J71" i="210"/>
  <c r="Y71" i="210" s="1"/>
  <c r="J81" i="209"/>
  <c r="Y81" i="209" s="1"/>
  <c r="J9" i="210"/>
  <c r="Y9" i="210" s="1"/>
  <c r="J35" i="208"/>
  <c r="Y35" i="208" s="1"/>
  <c r="J77" i="210"/>
  <c r="Y77" i="210" s="1"/>
  <c r="J41" i="208"/>
  <c r="Y41" i="208" s="1"/>
  <c r="J82" i="210"/>
  <c r="Y82" i="210" s="1"/>
  <c r="J69" i="210"/>
  <c r="Y69" i="210" s="1"/>
  <c r="J15" i="210"/>
  <c r="Y15" i="210" s="1"/>
  <c r="J58" i="210"/>
  <c r="Y58" i="210" s="1"/>
  <c r="J92" i="210"/>
  <c r="Y92" i="210" s="1"/>
  <c r="J23" i="208"/>
  <c r="Y23" i="208" s="1"/>
  <c r="J21" i="210"/>
  <c r="Y21" i="210" s="1"/>
  <c r="J79" i="220"/>
  <c r="Y79" i="220" s="1"/>
  <c r="J77" i="220"/>
  <c r="Y77" i="220" s="1"/>
  <c r="J102" i="220"/>
  <c r="Y102" i="220" s="1"/>
  <c r="J44" i="220"/>
  <c r="Y44" i="220" s="1"/>
  <c r="J23" i="220"/>
  <c r="Y23" i="220" s="1"/>
  <c r="J88" i="220"/>
  <c r="Y88" i="220" s="1"/>
  <c r="J71" i="220"/>
  <c r="Y71" i="220" s="1"/>
  <c r="J15" i="220"/>
  <c r="Y15" i="220" s="1"/>
  <c r="J88" i="223"/>
  <c r="Y88" i="223" s="1"/>
  <c r="J89" i="223"/>
  <c r="Y89" i="223" s="1"/>
  <c r="J66" i="223"/>
  <c r="Y66" i="223" s="1"/>
  <c r="J49" i="225"/>
  <c r="Y49" i="225" s="1"/>
  <c r="J92" i="227"/>
  <c r="Y92" i="227" s="1"/>
  <c r="J58" i="227"/>
  <c r="Y58" i="227" s="1"/>
  <c r="J49" i="223"/>
  <c r="Y49" i="223" s="1"/>
  <c r="J17" i="223"/>
  <c r="Y17" i="223" s="1"/>
  <c r="J70" i="227"/>
  <c r="Y70" i="227" s="1"/>
  <c r="J85" i="227"/>
  <c r="Y85" i="227" s="1"/>
  <c r="J89" i="226"/>
  <c r="Y89" i="226" s="1"/>
  <c r="J40" i="227"/>
  <c r="Y40" i="227" s="1"/>
  <c r="J52" i="225"/>
  <c r="Y52" i="225" s="1"/>
  <c r="J76" i="227"/>
  <c r="Y76" i="227" s="1"/>
  <c r="J90" i="225"/>
  <c r="Y90" i="225" s="1"/>
  <c r="J81" i="227"/>
  <c r="Y81" i="227" s="1"/>
  <c r="J17" i="227"/>
  <c r="Y17" i="227" s="1"/>
  <c r="J29" i="227"/>
  <c r="Y29" i="227" s="1"/>
  <c r="J9" i="227"/>
  <c r="Y9" i="227" s="1"/>
  <c r="J77" i="223"/>
  <c r="Y77" i="223" s="1"/>
  <c r="J52" i="227"/>
  <c r="Y52" i="227" s="1"/>
  <c r="J93" i="225"/>
  <c r="Y93" i="225" s="1"/>
  <c r="J31" i="226"/>
  <c r="Y31" i="226" s="1"/>
  <c r="J69" i="225"/>
  <c r="Y69" i="225" s="1"/>
  <c r="J74" i="225"/>
  <c r="Y74" i="225" s="1"/>
  <c r="J27" i="226"/>
  <c r="Y27" i="226" s="1"/>
  <c r="J8" i="228"/>
  <c r="Y8" i="228" s="1"/>
  <c r="J78" i="230"/>
  <c r="Y78" i="230" s="1"/>
  <c r="J13" i="228"/>
  <c r="Y13" i="228" s="1"/>
  <c r="J96" i="227"/>
  <c r="Y96" i="227" s="1"/>
  <c r="J36" i="226"/>
  <c r="Y36" i="226" s="1"/>
  <c r="J96" i="230"/>
  <c r="Y96" i="230" s="1"/>
  <c r="J36" i="225"/>
  <c r="Y36" i="225" s="1"/>
  <c r="J24" i="226"/>
  <c r="Y24" i="226" s="1"/>
  <c r="J76" i="229"/>
  <c r="Y76" i="229" s="1"/>
  <c r="J72" i="227"/>
  <c r="Y72" i="227" s="1"/>
  <c r="J70" i="229"/>
  <c r="Y70" i="229" s="1"/>
  <c r="J19" i="226"/>
  <c r="Y19" i="226" s="1"/>
  <c r="J86" i="229"/>
  <c r="Y86" i="229" s="1"/>
  <c r="J10" i="229"/>
  <c r="Y10" i="229" s="1"/>
  <c r="J114" i="230"/>
  <c r="Y114" i="230" s="1"/>
  <c r="J71" i="229"/>
  <c r="Y71" i="229" s="1"/>
  <c r="J10" i="227"/>
  <c r="Y10" i="227" s="1"/>
  <c r="J92" i="229"/>
  <c r="Y92" i="229" s="1"/>
  <c r="J15" i="227"/>
  <c r="Y15" i="227" s="1"/>
  <c r="J42" i="229"/>
  <c r="Y42" i="229" s="1"/>
  <c r="J79" i="230"/>
  <c r="Y79" i="230" s="1"/>
  <c r="J92" i="231"/>
  <c r="Y92" i="231" s="1"/>
  <c r="J62" i="231"/>
  <c r="Y62" i="231" s="1"/>
  <c r="J35" i="230"/>
  <c r="Y35" i="230" s="1"/>
  <c r="J33" i="231"/>
  <c r="Y33" i="231" s="1"/>
  <c r="J42" i="228"/>
  <c r="Y42" i="228" s="1"/>
  <c r="J52" i="229"/>
  <c r="Y52" i="229" s="1"/>
  <c r="J16" i="231"/>
  <c r="Y16" i="231" s="1"/>
  <c r="J57" i="230"/>
  <c r="Y57" i="230" s="1"/>
  <c r="J62" i="232"/>
  <c r="Y62" i="232" s="1"/>
  <c r="J20" i="231"/>
  <c r="Y20" i="231" s="1"/>
  <c r="J29" i="233"/>
  <c r="Y29" i="233" s="1"/>
  <c r="J30" i="232"/>
  <c r="Y30" i="232" s="1"/>
  <c r="J30" i="234"/>
  <c r="Y30" i="234" s="1"/>
  <c r="J9" i="229"/>
  <c r="Y9" i="229" s="1"/>
  <c r="J15" i="230"/>
  <c r="Y15" i="230" s="1"/>
  <c r="J29" i="230"/>
  <c r="Y29" i="230" s="1"/>
  <c r="J45" i="232"/>
  <c r="Y45" i="232" s="1"/>
  <c r="J83" i="230"/>
  <c r="Y83" i="230" s="1"/>
  <c r="J24" i="230"/>
  <c r="Y24" i="230" s="1"/>
  <c r="J25" i="233"/>
  <c r="Y25" i="233" s="1"/>
  <c r="J48" i="234"/>
  <c r="Y48" i="234" s="1"/>
  <c r="J29" i="231"/>
  <c r="Y29" i="231" s="1"/>
  <c r="J66" i="231"/>
  <c r="Y66" i="231" s="1"/>
  <c r="J32" i="233"/>
  <c r="Y32" i="233" s="1"/>
  <c r="J39" i="231"/>
  <c r="Y39" i="231" s="1"/>
  <c r="J39" i="233"/>
  <c r="Y39" i="233" s="1"/>
  <c r="J65" i="236"/>
  <c r="Y65" i="236" s="1"/>
  <c r="J70" i="236"/>
  <c r="Y70" i="236" s="1"/>
  <c r="J82" i="233"/>
  <c r="Y82" i="233" s="1"/>
  <c r="J28" i="231"/>
  <c r="Y28" i="231" s="1"/>
  <c r="J23" i="232"/>
  <c r="Y23" i="232" s="1"/>
  <c r="J91" i="235"/>
  <c r="Y91" i="235" s="1"/>
  <c r="J53" i="232"/>
  <c r="Y53" i="232" s="1"/>
  <c r="J47" i="234"/>
  <c r="Y47" i="234" s="1"/>
  <c r="J54" i="234"/>
  <c r="Y54" i="234" s="1"/>
  <c r="J83" i="235"/>
  <c r="Y83" i="235" s="1"/>
  <c r="J86" i="234"/>
  <c r="Y86" i="234" s="1"/>
  <c r="J36" i="236"/>
  <c r="Y36" i="236" s="1"/>
  <c r="J69" i="235"/>
  <c r="Y69" i="235" s="1"/>
  <c r="J68" i="234"/>
  <c r="Y68" i="234" s="1"/>
  <c r="J11" i="234"/>
  <c r="Y11" i="234" s="1"/>
  <c r="J29" i="235"/>
  <c r="Y29" i="235" s="1"/>
  <c r="J64" i="235"/>
  <c r="Y64" i="235" s="1"/>
  <c r="J45" i="236"/>
  <c r="Y45" i="236" s="1"/>
  <c r="J62" i="236"/>
  <c r="Y62" i="236" s="1"/>
  <c r="J34" i="236"/>
  <c r="Y34" i="236" s="1"/>
  <c r="J53" i="236"/>
  <c r="Y53" i="236" s="1"/>
  <c r="J50" i="208"/>
  <c r="Y50" i="208" s="1"/>
  <c r="J31" i="207"/>
  <c r="Y31" i="207" s="1"/>
  <c r="J12" i="207"/>
  <c r="Y12" i="207" s="1"/>
  <c r="J14" i="207"/>
  <c r="Y14" i="207" s="1"/>
  <c r="J78" i="209"/>
  <c r="Y78" i="209" s="1"/>
  <c r="J25" i="208"/>
  <c r="Y25" i="208" s="1"/>
  <c r="J98" i="207"/>
  <c r="Y98" i="207" s="1"/>
  <c r="J71" i="207"/>
  <c r="Y71" i="207" s="1"/>
  <c r="J16" i="207"/>
  <c r="Y16" i="207" s="1"/>
  <c r="J19" i="209"/>
  <c r="Y19" i="209" s="1"/>
  <c r="J53" i="210"/>
  <c r="Y53" i="210" s="1"/>
  <c r="J67" i="210"/>
  <c r="Y67" i="210" s="1"/>
  <c r="J37" i="207"/>
  <c r="Y37" i="207" s="1"/>
  <c r="J56" i="209"/>
  <c r="Y56" i="209" s="1"/>
  <c r="J44" i="207"/>
  <c r="Y44" i="207" s="1"/>
  <c r="J90" i="209"/>
  <c r="Y90" i="209" s="1"/>
  <c r="J65" i="210"/>
  <c r="Y65" i="210" s="1"/>
  <c r="J79" i="209"/>
  <c r="Y79" i="209" s="1"/>
  <c r="J17" i="208"/>
  <c r="Y17" i="208" s="1"/>
  <c r="J21" i="207"/>
  <c r="Y21" i="207" s="1"/>
  <c r="J29" i="208"/>
  <c r="Y29" i="208" s="1"/>
  <c r="J38" i="208"/>
  <c r="Y38" i="208" s="1"/>
  <c r="J81" i="210"/>
  <c r="Y81" i="210" s="1"/>
  <c r="J50" i="210"/>
  <c r="Y50" i="210" s="1"/>
  <c r="J13" i="210"/>
  <c r="Y13" i="210" s="1"/>
  <c r="J44" i="210"/>
  <c r="Y44" i="210" s="1"/>
  <c r="J73" i="210"/>
  <c r="Y73" i="210" s="1"/>
  <c r="J10" i="208"/>
  <c r="Y10" i="208" s="1"/>
  <c r="J13" i="208"/>
  <c r="Y13" i="208" s="1"/>
  <c r="J25" i="220"/>
  <c r="Y25" i="220" s="1"/>
  <c r="J21" i="220"/>
  <c r="Y21" i="220" s="1"/>
  <c r="J82" i="220"/>
  <c r="Y82" i="220" s="1"/>
  <c r="J38" i="220"/>
  <c r="Y38" i="220" s="1"/>
  <c r="J101" i="220"/>
  <c r="Y101" i="220" s="1"/>
  <c r="J64" i="220"/>
  <c r="Y64" i="220" s="1"/>
  <c r="J65" i="220"/>
  <c r="Y65" i="220" s="1"/>
  <c r="J12" i="220"/>
  <c r="Y12" i="220" s="1"/>
  <c r="J93" i="223"/>
  <c r="Y93" i="223" s="1"/>
  <c r="J56" i="223"/>
  <c r="Y56" i="223" s="1"/>
  <c r="J44" i="223"/>
  <c r="Y44" i="223" s="1"/>
  <c r="J46" i="223"/>
  <c r="Y46" i="223" s="1"/>
  <c r="J79" i="227"/>
  <c r="Y79" i="227" s="1"/>
  <c r="J95" i="223"/>
  <c r="Y95" i="223" s="1"/>
  <c r="J58" i="225"/>
  <c r="Y58" i="225" s="1"/>
  <c r="J52" i="226"/>
  <c r="Y52" i="226" s="1"/>
  <c r="J66" i="227"/>
  <c r="Y66" i="227" s="1"/>
  <c r="J60" i="227"/>
  <c r="Y60" i="227" s="1"/>
  <c r="J85" i="226"/>
  <c r="Y85" i="226" s="1"/>
  <c r="J75" i="223"/>
  <c r="Y75" i="223" s="1"/>
  <c r="J26" i="225"/>
  <c r="Y26" i="225" s="1"/>
  <c r="J69" i="227"/>
  <c r="Y69" i="227" s="1"/>
  <c r="J42" i="225"/>
  <c r="Y42" i="225" s="1"/>
  <c r="J71" i="227"/>
  <c r="Y71" i="227" s="1"/>
  <c r="J66" i="226"/>
  <c r="Y66" i="226" s="1"/>
  <c r="J8" i="227"/>
  <c r="Y8" i="227" s="1"/>
  <c r="J75" i="226"/>
  <c r="Y75" i="226" s="1"/>
  <c r="J73" i="223"/>
  <c r="Y73" i="223" s="1"/>
  <c r="J47" i="227"/>
  <c r="Y47" i="227" s="1"/>
  <c r="J73" i="225"/>
  <c r="Y73" i="225" s="1"/>
  <c r="J10" i="225"/>
  <c r="Y10" i="225" s="1"/>
  <c r="J26" i="226"/>
  <c r="Y26" i="226" s="1"/>
  <c r="J77" i="229"/>
  <c r="Y77" i="229" s="1"/>
  <c r="J83" i="231"/>
  <c r="Y83" i="231" s="1"/>
  <c r="J10" i="228"/>
  <c r="Y10" i="228" s="1"/>
  <c r="J89" i="230"/>
  <c r="Y89" i="230" s="1"/>
  <c r="J93" i="227"/>
  <c r="Y93" i="227" s="1"/>
  <c r="J20" i="226"/>
  <c r="Y20" i="226" s="1"/>
  <c r="J51" i="229"/>
  <c r="Y51" i="229" s="1"/>
  <c r="J65" i="227"/>
  <c r="Y65" i="227" s="1"/>
  <c r="J69" i="229"/>
  <c r="Y69" i="229" s="1"/>
  <c r="J16" i="226"/>
  <c r="Y16" i="226" s="1"/>
  <c r="J84" i="229"/>
  <c r="Y84" i="229" s="1"/>
  <c r="J86" i="230"/>
  <c r="Y86" i="230" s="1"/>
  <c r="J67" i="231"/>
  <c r="Y67" i="231" s="1"/>
  <c r="J26" i="229"/>
  <c r="Y26" i="229" s="1"/>
  <c r="J54" i="228"/>
  <c r="Y54" i="228" s="1"/>
  <c r="J18" i="229"/>
  <c r="Y18" i="229" s="1"/>
  <c r="J91" i="226"/>
  <c r="Y91" i="226" s="1"/>
  <c r="J52" i="228"/>
  <c r="Y52" i="228" s="1"/>
  <c r="J117" i="230"/>
  <c r="Y117" i="230" s="1"/>
  <c r="J44" i="230"/>
  <c r="Y44" i="230" s="1"/>
  <c r="J52" i="231"/>
  <c r="Y52" i="231" s="1"/>
  <c r="J19" i="231"/>
  <c r="Y19" i="231" s="1"/>
  <c r="J19" i="232"/>
  <c r="Y19" i="232" s="1"/>
  <c r="J71" i="230"/>
  <c r="Y71" i="230" s="1"/>
  <c r="J92" i="228"/>
  <c r="Y92" i="228" s="1"/>
  <c r="J31" i="228"/>
  <c r="Y31" i="228" s="1"/>
  <c r="J36" i="229"/>
  <c r="Y36" i="229" s="1"/>
  <c r="J81" i="233"/>
  <c r="Y81" i="233" s="1"/>
  <c r="J79" i="229"/>
  <c r="Y79" i="229" s="1"/>
  <c r="J43" i="230"/>
  <c r="Y43" i="230" s="1"/>
  <c r="J47" i="232"/>
  <c r="Y47" i="232" s="1"/>
  <c r="J72" i="233"/>
  <c r="Y72" i="233" s="1"/>
  <c r="J79" i="233"/>
  <c r="Y79" i="233" s="1"/>
  <c r="J26" i="233"/>
  <c r="Y26" i="233" s="1"/>
  <c r="J40" i="232"/>
  <c r="Y40" i="232" s="1"/>
  <c r="J97" i="230"/>
  <c r="Y97" i="230" s="1"/>
  <c r="J12" i="230"/>
  <c r="Y12" i="230" s="1"/>
  <c r="J33" i="229"/>
  <c r="Y33" i="229" s="1"/>
  <c r="J28" i="230"/>
  <c r="Y28" i="230" s="1"/>
  <c r="J33" i="232"/>
  <c r="Y33" i="232" s="1"/>
  <c r="J82" i="230"/>
  <c r="Y82" i="230" s="1"/>
  <c r="J10" i="230"/>
  <c r="Y10" i="230" s="1"/>
  <c r="J16" i="233"/>
  <c r="Y16" i="233" s="1"/>
  <c r="J19" i="234"/>
  <c r="Y19" i="234" s="1"/>
  <c r="J29" i="234"/>
  <c r="Y29" i="234" s="1"/>
  <c r="J10" i="231"/>
  <c r="Y10" i="231" s="1"/>
  <c r="J70" i="233"/>
  <c r="Y70" i="233" s="1"/>
  <c r="J75" i="210"/>
  <c r="Y75" i="210" s="1"/>
  <c r="J43" i="208"/>
  <c r="Y43" i="208" s="1"/>
  <c r="J79" i="207"/>
  <c r="Y79" i="207" s="1"/>
  <c r="J88" i="209"/>
  <c r="Y88" i="209" s="1"/>
  <c r="J50" i="209"/>
  <c r="Y50" i="209" s="1"/>
  <c r="J86" i="207"/>
  <c r="Y86" i="207" s="1"/>
  <c r="J75" i="209"/>
  <c r="Y75" i="209" s="1"/>
  <c r="J92" i="207"/>
  <c r="Y92" i="207" s="1"/>
  <c r="J54" i="207"/>
  <c r="Y54" i="207" s="1"/>
  <c r="J8" i="207"/>
  <c r="Y8" i="207" s="1"/>
  <c r="J95" i="210"/>
  <c r="Y95" i="210" s="1"/>
  <c r="J40" i="210"/>
  <c r="Y40" i="210" s="1"/>
  <c r="J84" i="207"/>
  <c r="Y84" i="207" s="1"/>
  <c r="J46" i="210"/>
  <c r="Y46" i="210" s="1"/>
  <c r="J9" i="207"/>
  <c r="Y9" i="207" s="1"/>
  <c r="J52" i="209"/>
  <c r="Y52" i="209" s="1"/>
  <c r="J34" i="207"/>
  <c r="Y34" i="207" s="1"/>
  <c r="J89" i="209"/>
  <c r="Y89" i="209" s="1"/>
  <c r="J61" i="210"/>
  <c r="Y61" i="210" s="1"/>
  <c r="J77" i="209"/>
  <c r="Y77" i="209" s="1"/>
  <c r="J64" i="210"/>
  <c r="Y64" i="210" s="1"/>
  <c r="J18" i="207"/>
  <c r="Y18" i="207" s="1"/>
  <c r="J97" i="209"/>
  <c r="Y97" i="209" s="1"/>
  <c r="J92" i="209"/>
  <c r="Y92" i="209" s="1"/>
  <c r="J62" i="210"/>
  <c r="Y62" i="210" s="1"/>
  <c r="J16" i="208"/>
  <c r="Y16" i="208" s="1"/>
  <c r="J41" i="209"/>
  <c r="Y41" i="209" s="1"/>
  <c r="J34" i="210"/>
  <c r="Y34" i="210" s="1"/>
  <c r="J60" i="210"/>
  <c r="Y60" i="210" s="1"/>
  <c r="J18" i="210"/>
  <c r="Y18" i="210" s="1"/>
  <c r="J8" i="208"/>
  <c r="Y8" i="208" s="1"/>
  <c r="J99" i="220"/>
  <c r="Y99" i="220" s="1"/>
  <c r="J18" i="220"/>
  <c r="Y18" i="220" s="1"/>
  <c r="J67" i="220"/>
  <c r="Y67" i="220" s="1"/>
  <c r="J27" i="220"/>
  <c r="Y27" i="220" s="1"/>
  <c r="J97" i="220"/>
  <c r="Y97" i="220" s="1"/>
  <c r="J51" i="220"/>
  <c r="Y51" i="220" s="1"/>
  <c r="J54" i="220"/>
  <c r="Y54" i="220" s="1"/>
  <c r="J10" i="220"/>
  <c r="Y10" i="220" s="1"/>
  <c r="J45" i="223"/>
  <c r="Y45" i="223" s="1"/>
  <c r="J54" i="223"/>
  <c r="Y54" i="223" s="1"/>
  <c r="J71" i="223"/>
  <c r="Y71" i="223" s="1"/>
  <c r="J32" i="223"/>
  <c r="Y32" i="223" s="1"/>
  <c r="J55" i="223"/>
  <c r="Y55" i="223" s="1"/>
  <c r="J91" i="223"/>
  <c r="Y91" i="223" s="1"/>
  <c r="J86" i="227"/>
  <c r="Y86" i="227" s="1"/>
  <c r="J94" i="223"/>
  <c r="Y94" i="223" s="1"/>
  <c r="J55" i="227"/>
  <c r="Y55" i="227" s="1"/>
  <c r="J23" i="227"/>
  <c r="Y23" i="227" s="1"/>
  <c r="J39" i="225"/>
  <c r="Y39" i="225" s="1"/>
  <c r="J31" i="223"/>
  <c r="Y31" i="223" s="1"/>
  <c r="J13" i="225"/>
  <c r="Y13" i="225" s="1"/>
  <c r="J69" i="226"/>
  <c r="Y69" i="226" s="1"/>
  <c r="J41" i="225"/>
  <c r="Y41" i="225" s="1"/>
  <c r="J19" i="227"/>
  <c r="Y19" i="227" s="1"/>
  <c r="J49" i="226"/>
  <c r="Y49" i="226" s="1"/>
  <c r="J50" i="226"/>
  <c r="Y50" i="226" s="1"/>
  <c r="J37" i="226"/>
  <c r="Y37" i="226" s="1"/>
  <c r="J68" i="223"/>
  <c r="Y68" i="223" s="1"/>
  <c r="J29" i="225"/>
  <c r="Y29" i="225" s="1"/>
  <c r="J13" i="227"/>
  <c r="Y13" i="227" s="1"/>
  <c r="J95" i="227"/>
  <c r="Y95" i="227" s="1"/>
  <c r="J80" i="228"/>
  <c r="Y80" i="228" s="1"/>
  <c r="J45" i="229"/>
  <c r="Y45" i="229" s="1"/>
  <c r="J87" i="229"/>
  <c r="Y87" i="229" s="1"/>
  <c r="J67" i="229"/>
  <c r="Y67" i="229" s="1"/>
  <c r="J49" i="227"/>
  <c r="Y49" i="227" s="1"/>
  <c r="J17" i="226"/>
  <c r="Y17" i="226" s="1"/>
  <c r="J68" i="231"/>
  <c r="Y68" i="231" s="1"/>
  <c r="J91" i="227"/>
  <c r="Y91" i="227" s="1"/>
  <c r="J18" i="226"/>
  <c r="Y18" i="226" s="1"/>
  <c r="J47" i="229"/>
  <c r="Y47" i="229" s="1"/>
  <c r="J37" i="227"/>
  <c r="Y37" i="227" s="1"/>
  <c r="J68" i="229"/>
  <c r="Y68" i="229" s="1"/>
  <c r="J80" i="229"/>
  <c r="Y80" i="229" s="1"/>
  <c r="J26" i="230"/>
  <c r="Y26" i="230" s="1"/>
  <c r="J38" i="229"/>
  <c r="Y38" i="229" s="1"/>
  <c r="J90" i="228"/>
  <c r="Y90" i="228" s="1"/>
  <c r="J16" i="229"/>
  <c r="Y16" i="229" s="1"/>
  <c r="J14" i="229"/>
  <c r="Y14" i="229" s="1"/>
  <c r="J87" i="226"/>
  <c r="Y87" i="226" s="1"/>
  <c r="J37" i="228"/>
  <c r="Y37" i="228" s="1"/>
  <c r="J77" i="230"/>
  <c r="Y77" i="230" s="1"/>
  <c r="J73" i="228"/>
  <c r="Y73" i="228" s="1"/>
  <c r="J18" i="230"/>
  <c r="Y18" i="230" s="1"/>
  <c r="J37" i="231"/>
  <c r="Y37" i="231" s="1"/>
  <c r="J78" i="232"/>
  <c r="Y78" i="232" s="1"/>
  <c r="J74" i="233"/>
  <c r="Y74" i="233" s="1"/>
  <c r="J55" i="228"/>
  <c r="Y55" i="228" s="1"/>
  <c r="J66" i="230"/>
  <c r="Y66" i="230" s="1"/>
  <c r="J28" i="228"/>
  <c r="Y28" i="228" s="1"/>
  <c r="J109" i="230"/>
  <c r="Y109" i="230" s="1"/>
  <c r="J76" i="233"/>
  <c r="Y76" i="233" s="1"/>
  <c r="J63" i="229"/>
  <c r="Y63" i="229" s="1"/>
  <c r="J38" i="230"/>
  <c r="Y38" i="230" s="1"/>
  <c r="J43" i="232"/>
  <c r="Y43" i="232" s="1"/>
  <c r="J59" i="233"/>
  <c r="Y59" i="233" s="1"/>
  <c r="J51" i="233"/>
  <c r="Y51" i="233" s="1"/>
  <c r="J95" i="234"/>
  <c r="Y95" i="234" s="1"/>
  <c r="J17" i="232"/>
  <c r="Y17" i="232" s="1"/>
  <c r="J87" i="230"/>
  <c r="Y87" i="230" s="1"/>
  <c r="J98" i="231"/>
  <c r="Y98" i="231" s="1"/>
  <c r="J15" i="229"/>
  <c r="Y15" i="229" s="1"/>
  <c r="J13" i="230"/>
  <c r="Y13" i="230" s="1"/>
  <c r="J28" i="232"/>
  <c r="Y28" i="232" s="1"/>
  <c r="J63" i="230"/>
  <c r="Y63" i="230" s="1"/>
  <c r="J86" i="231"/>
  <c r="Y86" i="231" s="1"/>
  <c r="J74" i="234"/>
  <c r="Y74" i="234" s="1"/>
  <c r="J43" i="235"/>
  <c r="Y43" i="235" s="1"/>
  <c r="J99" i="232"/>
  <c r="Y99" i="232" s="1"/>
  <c r="J57" i="233"/>
  <c r="Y57" i="233" s="1"/>
  <c r="J48" i="231"/>
  <c r="Y48" i="231" s="1"/>
  <c r="J14" i="233"/>
  <c r="Y14" i="233" s="1"/>
  <c r="J36" i="232"/>
  <c r="Y36" i="232" s="1"/>
  <c r="J17" i="231"/>
  <c r="Y17" i="231" s="1"/>
  <c r="J55" i="234"/>
  <c r="Y55" i="234" s="1"/>
  <c r="J11" i="231"/>
  <c r="Y11" i="231" s="1"/>
  <c r="J50" i="233"/>
  <c r="Y50" i="233" s="1"/>
  <c r="J15" i="231"/>
  <c r="Y15" i="231" s="1"/>
  <c r="J95" i="233"/>
  <c r="Y95" i="233" s="1"/>
  <c r="J74" i="235"/>
  <c r="Y74" i="235" s="1"/>
  <c r="J12" i="232"/>
  <c r="Y12" i="232" s="1"/>
  <c r="J23" i="235"/>
  <c r="Y23" i="235" s="1"/>
  <c r="J77" i="235"/>
  <c r="Y77" i="235" s="1"/>
  <c r="J73" i="235"/>
  <c r="Y73" i="235" s="1"/>
  <c r="J65" i="234"/>
  <c r="Y65" i="234" s="1"/>
  <c r="J70" i="234"/>
  <c r="Y70" i="234" s="1"/>
  <c r="J54" i="236"/>
  <c r="Y54" i="236" s="1"/>
  <c r="J63" i="236"/>
  <c r="Y63" i="236" s="1"/>
  <c r="J35" i="235"/>
  <c r="Y35" i="235" s="1"/>
  <c r="J67" i="235"/>
  <c r="Y67" i="235" s="1"/>
  <c r="J72" i="235"/>
  <c r="Y72" i="235" s="1"/>
  <c r="J76" i="236"/>
  <c r="Y76" i="236" s="1"/>
  <c r="J24" i="235"/>
  <c r="Y24" i="235" s="1"/>
  <c r="J48" i="236"/>
  <c r="Y48" i="236" s="1"/>
  <c r="J11" i="236"/>
  <c r="Y11" i="236" s="1"/>
  <c r="J10" i="236"/>
  <c r="Y10" i="236" s="1"/>
  <c r="J41" i="207"/>
  <c r="Y41" i="207" s="1"/>
  <c r="J37" i="209"/>
  <c r="Y37" i="209" s="1"/>
  <c r="J34" i="208"/>
  <c r="Y34" i="208" s="1"/>
  <c r="J82" i="209"/>
  <c r="Y82" i="209" s="1"/>
  <c r="J27" i="207"/>
  <c r="Y27" i="207" s="1"/>
  <c r="J68" i="207"/>
  <c r="Y68" i="207" s="1"/>
  <c r="J89" i="207"/>
  <c r="Y89" i="207" s="1"/>
  <c r="J91" i="207"/>
  <c r="Y91" i="207" s="1"/>
  <c r="J45" i="208"/>
  <c r="Y45" i="208" s="1"/>
  <c r="J93" i="208"/>
  <c r="Y93" i="208" s="1"/>
  <c r="J68" i="210"/>
  <c r="Y68" i="210" s="1"/>
  <c r="J90" i="208"/>
  <c r="Y90" i="208" s="1"/>
  <c r="J80" i="207"/>
  <c r="Y80" i="207" s="1"/>
  <c r="J27" i="210"/>
  <c r="Y27" i="210" s="1"/>
  <c r="J88" i="208"/>
  <c r="Y88" i="208" s="1"/>
  <c r="J55" i="210"/>
  <c r="Y55" i="210" s="1"/>
  <c r="J32" i="207"/>
  <c r="Y32" i="207" s="1"/>
  <c r="J84" i="209"/>
  <c r="Y84" i="209" s="1"/>
  <c r="J59" i="210"/>
  <c r="Y59" i="210" s="1"/>
  <c r="J64" i="209"/>
  <c r="Y64" i="209" s="1"/>
  <c r="J48" i="210"/>
  <c r="Y48" i="210" s="1"/>
  <c r="J10" i="207"/>
  <c r="Y10" i="207" s="1"/>
  <c r="J76" i="209"/>
  <c r="Y76" i="209" s="1"/>
  <c r="J11" i="208"/>
  <c r="Y11" i="208" s="1"/>
  <c r="J87" i="209"/>
  <c r="Y87" i="209" s="1"/>
  <c r="J68" i="209"/>
  <c r="Y68" i="209" s="1"/>
  <c r="J12" i="208"/>
  <c r="Y12" i="208" s="1"/>
  <c r="J36" i="209"/>
  <c r="Y36" i="209" s="1"/>
  <c r="J20" i="210"/>
  <c r="Y20" i="210" s="1"/>
  <c r="J38" i="210"/>
  <c r="Y38" i="210" s="1"/>
  <c r="J8" i="210"/>
  <c r="Y8" i="210" s="1"/>
  <c r="J98" i="220"/>
  <c r="Y98" i="220" s="1"/>
  <c r="J91" i="220"/>
  <c r="Y91" i="220" s="1"/>
  <c r="J78" i="220"/>
  <c r="Y78" i="220" s="1"/>
  <c r="J42" i="220"/>
  <c r="Y42" i="220" s="1"/>
  <c r="J16" i="220"/>
  <c r="Y16" i="220" s="1"/>
  <c r="J86" i="220"/>
  <c r="Y86" i="220" s="1"/>
  <c r="J95" i="220"/>
  <c r="Y95" i="220" s="1"/>
  <c r="J37" i="220"/>
  <c r="Y37" i="220" s="1"/>
  <c r="J74" i="220"/>
  <c r="Y74" i="220" s="1"/>
  <c r="J20" i="223"/>
  <c r="Y20" i="223" s="1"/>
  <c r="J74" i="223"/>
  <c r="Y74" i="223" s="1"/>
  <c r="J61" i="223"/>
  <c r="Y61" i="223" s="1"/>
  <c r="J77" i="227"/>
  <c r="Y77" i="227" s="1"/>
  <c r="J43" i="223"/>
  <c r="Y43" i="223" s="1"/>
  <c r="J84" i="223"/>
  <c r="Y84" i="223" s="1"/>
  <c r="J81" i="223"/>
  <c r="Y81" i="223" s="1"/>
  <c r="J52" i="223"/>
  <c r="Y52" i="223" s="1"/>
  <c r="J73" i="226"/>
  <c r="Y73" i="226" s="1"/>
  <c r="J44" i="226"/>
  <c r="Y44" i="226" s="1"/>
  <c r="J34" i="225"/>
  <c r="Y34" i="225" s="1"/>
  <c r="J26" i="223"/>
  <c r="Y26" i="223" s="1"/>
  <c r="J34" i="227"/>
  <c r="Y34" i="227" s="1"/>
  <c r="J97" i="223"/>
  <c r="Y97" i="223" s="1"/>
  <c r="J37" i="225"/>
  <c r="Y37" i="225" s="1"/>
  <c r="J97" i="226"/>
  <c r="Y97" i="226" s="1"/>
  <c r="J81" i="228"/>
  <c r="Y81" i="228" s="1"/>
  <c r="J41" i="226"/>
  <c r="Y41" i="226" s="1"/>
  <c r="J60" i="223"/>
  <c r="Y60" i="223" s="1"/>
  <c r="J95" i="226"/>
  <c r="Y95" i="226" s="1"/>
  <c r="J18" i="225"/>
  <c r="Y18" i="225" s="1"/>
  <c r="J49" i="228"/>
  <c r="Y49" i="228" s="1"/>
  <c r="J83" i="226"/>
  <c r="Y83" i="226" s="1"/>
  <c r="J61" i="227"/>
  <c r="Y61" i="227" s="1"/>
  <c r="J41" i="230"/>
  <c r="Y41" i="230" s="1"/>
  <c r="J23" i="229"/>
  <c r="Y23" i="229" s="1"/>
  <c r="J64" i="229"/>
  <c r="Y64" i="229" s="1"/>
  <c r="J57" i="229"/>
  <c r="Y57" i="229" s="1"/>
  <c r="J25" i="227"/>
  <c r="Y25" i="227" s="1"/>
  <c r="J15" i="226"/>
  <c r="Y15" i="226" s="1"/>
  <c r="J97" i="225"/>
  <c r="Y97" i="225" s="1"/>
  <c r="J87" i="227"/>
  <c r="Y87" i="227" s="1"/>
  <c r="J91" i="228"/>
  <c r="Y91" i="228" s="1"/>
  <c r="J106" i="230"/>
  <c r="Y106" i="230" s="1"/>
  <c r="J76" i="226"/>
  <c r="Y76" i="226" s="1"/>
  <c r="J31" i="229"/>
  <c r="Y31" i="229" s="1"/>
  <c r="J59" i="229"/>
  <c r="Y59" i="229" s="1"/>
  <c r="J35" i="231"/>
  <c r="Y35" i="231" s="1"/>
  <c r="J113" i="230"/>
  <c r="Y113" i="230" s="1"/>
  <c r="J89" i="228"/>
  <c r="Y89" i="228" s="1"/>
  <c r="J116" i="230"/>
  <c r="Y116" i="230" s="1"/>
  <c r="J8" i="229"/>
  <c r="Y8" i="229" s="1"/>
  <c r="J59" i="226"/>
  <c r="Y59" i="226" s="1"/>
  <c r="J34" i="228"/>
  <c r="Y34" i="228" s="1"/>
  <c r="J50" i="230"/>
  <c r="Y50" i="230" s="1"/>
  <c r="J61" i="228"/>
  <c r="Y61" i="228" s="1"/>
  <c r="J82" i="231"/>
  <c r="Y82" i="231" s="1"/>
  <c r="J23" i="231"/>
  <c r="Y23" i="231" s="1"/>
  <c r="J31" i="232"/>
  <c r="Y31" i="232" s="1"/>
  <c r="J84" i="228"/>
  <c r="Y84" i="228" s="1"/>
  <c r="J60" i="230"/>
  <c r="Y60" i="230" s="1"/>
  <c r="J23" i="228"/>
  <c r="Y23" i="228" s="1"/>
  <c r="J102" i="230"/>
  <c r="Y102" i="230" s="1"/>
  <c r="J66" i="233"/>
  <c r="Y66" i="233" s="1"/>
  <c r="J39" i="229"/>
  <c r="Y39" i="229" s="1"/>
  <c r="J25" i="230"/>
  <c r="Y25" i="230" s="1"/>
  <c r="J43" i="229"/>
  <c r="Y43" i="229" s="1"/>
  <c r="J53" i="233"/>
  <c r="Y53" i="233" s="1"/>
  <c r="J43" i="233"/>
  <c r="Y43" i="233" s="1"/>
  <c r="J14" i="235"/>
  <c r="Y14" i="235" s="1"/>
  <c r="J90" i="233"/>
  <c r="Y90" i="233" s="1"/>
  <c r="J75" i="230"/>
  <c r="Y75" i="230" s="1"/>
  <c r="J89" i="231"/>
  <c r="Y89" i="231" s="1"/>
  <c r="J94" i="230"/>
  <c r="Y94" i="230" s="1"/>
  <c r="J99" i="231"/>
  <c r="Y99" i="231" s="1"/>
  <c r="J97" i="233"/>
  <c r="Y97" i="233" s="1"/>
  <c r="J97" i="231"/>
  <c r="Y97" i="231" s="1"/>
  <c r="J25" i="231"/>
  <c r="Y25" i="231" s="1"/>
  <c r="J49" i="234"/>
  <c r="Y49" i="234" s="1"/>
  <c r="J71" i="234"/>
  <c r="Y71" i="234" s="1"/>
  <c r="J11" i="230"/>
  <c r="Y11" i="230" s="1"/>
  <c r="J97" i="232"/>
  <c r="Y97" i="232" s="1"/>
  <c r="J36" i="233"/>
  <c r="Y36" i="233" s="1"/>
  <c r="J12" i="231"/>
  <c r="Y12" i="231" s="1"/>
  <c r="J97" i="234"/>
  <c r="Y97" i="234" s="1"/>
  <c r="J35" i="232"/>
  <c r="Y35" i="232" s="1"/>
  <c r="J87" i="232"/>
  <c r="Y87" i="232" s="1"/>
  <c r="J32" i="234"/>
  <c r="Y32" i="234" s="1"/>
  <c r="J36" i="234"/>
  <c r="Y36" i="234" s="1"/>
  <c r="J95" i="232"/>
  <c r="Y95" i="232" s="1"/>
  <c r="J22" i="233"/>
  <c r="Y22" i="233" s="1"/>
  <c r="J13" i="231"/>
  <c r="Y13" i="231" s="1"/>
  <c r="J91" i="233"/>
  <c r="Y91" i="233" s="1"/>
  <c r="J66" i="235"/>
  <c r="Y66" i="235" s="1"/>
  <c r="J93" i="233"/>
  <c r="Y93" i="233" s="1"/>
  <c r="J62" i="235"/>
  <c r="Y62" i="235" s="1"/>
  <c r="J13" i="235"/>
  <c r="Y13" i="235" s="1"/>
  <c r="J57" i="234"/>
  <c r="Y57" i="234" s="1"/>
  <c r="J64" i="234"/>
  <c r="Y64" i="234" s="1"/>
  <c r="J24" i="236"/>
  <c r="Y24" i="236" s="1"/>
  <c r="J37" i="208"/>
  <c r="Y37" i="208" s="1"/>
  <c r="J75" i="208"/>
  <c r="Y75" i="208" s="1"/>
  <c r="J26" i="208"/>
  <c r="Y26" i="208" s="1"/>
  <c r="J71" i="209"/>
  <c r="Y71" i="209" s="1"/>
  <c r="J25" i="207"/>
  <c r="Y25" i="207" s="1"/>
  <c r="J59" i="207"/>
  <c r="Y59" i="207" s="1"/>
  <c r="J87" i="207"/>
  <c r="Y87" i="207" s="1"/>
  <c r="J24" i="208"/>
  <c r="Y24" i="208" s="1"/>
  <c r="J64" i="208"/>
  <c r="Y64" i="208" s="1"/>
  <c r="J51" i="210"/>
  <c r="Y51" i="210" s="1"/>
  <c r="J76" i="208"/>
  <c r="Y76" i="208" s="1"/>
  <c r="J84" i="210"/>
  <c r="Y84" i="210" s="1"/>
  <c r="J80" i="208"/>
  <c r="Y80" i="208" s="1"/>
  <c r="J28" i="210"/>
  <c r="Y28" i="210" s="1"/>
  <c r="J24" i="207"/>
  <c r="Y24" i="207" s="1"/>
  <c r="J60" i="209"/>
  <c r="Y60" i="209" s="1"/>
  <c r="J52" i="210"/>
  <c r="Y52" i="210" s="1"/>
  <c r="J58" i="209"/>
  <c r="Y58" i="209" s="1"/>
  <c r="J24" i="210"/>
  <c r="Y24" i="210" s="1"/>
  <c r="J83" i="208"/>
  <c r="Y83" i="208" s="1"/>
  <c r="J74" i="209"/>
  <c r="Y74" i="209" s="1"/>
  <c r="J72" i="207"/>
  <c r="Y72" i="207" s="1"/>
  <c r="J70" i="209"/>
  <c r="Y70" i="209" s="1"/>
  <c r="J65" i="209"/>
  <c r="Y65" i="209" s="1"/>
  <c r="J11" i="209"/>
  <c r="Y11" i="209" s="1"/>
  <c r="J18" i="209"/>
  <c r="Y18" i="209" s="1"/>
  <c r="J49" i="209"/>
  <c r="Y49" i="209" s="1"/>
  <c r="J32" i="210"/>
  <c r="Y32" i="210" s="1"/>
  <c r="J20" i="208"/>
  <c r="Y20" i="208" s="1"/>
  <c r="J47" i="220"/>
  <c r="Y47" i="220" s="1"/>
  <c r="J85" i="220"/>
  <c r="Y85" i="220" s="1"/>
  <c r="J57" i="220"/>
  <c r="Y57" i="220" s="1"/>
  <c r="J35" i="220"/>
  <c r="Y35" i="220" s="1"/>
  <c r="J84" i="220"/>
  <c r="Y84" i="220" s="1"/>
  <c r="J93" i="220"/>
  <c r="Y93" i="220" s="1"/>
  <c r="J36" i="220"/>
  <c r="Y36" i="220" s="1"/>
  <c r="J70" i="220"/>
  <c r="Y70" i="220" s="1"/>
  <c r="J72" i="223"/>
  <c r="Y72" i="223" s="1"/>
  <c r="J65" i="223"/>
  <c r="Y65" i="223" s="1"/>
  <c r="J35" i="223"/>
  <c r="Y35" i="223" s="1"/>
  <c r="J59" i="225"/>
  <c r="Y59" i="225" s="1"/>
  <c r="J41" i="223"/>
  <c r="Y41" i="223" s="1"/>
  <c r="J83" i="223"/>
  <c r="Y83" i="223" s="1"/>
  <c r="J78" i="223"/>
  <c r="Y78" i="223" s="1"/>
  <c r="J47" i="223"/>
  <c r="Y47" i="223" s="1"/>
  <c r="J94" i="226"/>
  <c r="Y94" i="226" s="1"/>
  <c r="J64" i="225"/>
  <c r="Y64" i="225" s="1"/>
  <c r="J74" i="226"/>
  <c r="Y74" i="226" s="1"/>
  <c r="J25" i="223"/>
  <c r="Y25" i="223" s="1"/>
  <c r="J78" i="226"/>
  <c r="Y78" i="226" s="1"/>
  <c r="J85" i="223"/>
  <c r="Y85" i="223" s="1"/>
  <c r="J84" i="226"/>
  <c r="Y84" i="226" s="1"/>
  <c r="J43" i="226"/>
  <c r="Y43" i="226" s="1"/>
  <c r="J57" i="228"/>
  <c r="Y57" i="228" s="1"/>
  <c r="J11" i="226"/>
  <c r="Y11" i="226" s="1"/>
  <c r="J39" i="223"/>
  <c r="Y39" i="223" s="1"/>
  <c r="J71" i="226"/>
  <c r="Y71" i="226" s="1"/>
  <c r="J9" i="225"/>
  <c r="Y9" i="225" s="1"/>
  <c r="J65" i="229"/>
  <c r="Y65" i="229" s="1"/>
  <c r="J72" i="228"/>
  <c r="Y72" i="228" s="1"/>
  <c r="J59" i="227"/>
  <c r="Y59" i="227" s="1"/>
  <c r="J69" i="228"/>
  <c r="Y69" i="228" s="1"/>
  <c r="J50" i="231"/>
  <c r="Y50" i="231" s="1"/>
  <c r="J59" i="231"/>
  <c r="Y59" i="231" s="1"/>
  <c r="J97" i="228"/>
  <c r="Y97" i="228" s="1"/>
  <c r="J124" i="230"/>
  <c r="Y124" i="230" s="1"/>
  <c r="J12" i="227"/>
  <c r="Y12" i="227" s="1"/>
  <c r="J95" i="225"/>
  <c r="Y95" i="225" s="1"/>
  <c r="J78" i="227"/>
  <c r="Y78" i="227" s="1"/>
  <c r="J88" i="228"/>
  <c r="Y88" i="228" s="1"/>
  <c r="J100" i="230"/>
  <c r="Y100" i="230" s="1"/>
  <c r="J104" i="230"/>
  <c r="Y104" i="230" s="1"/>
  <c r="J56" i="229"/>
  <c r="Y56" i="229" s="1"/>
  <c r="J88" i="232"/>
  <c r="Y88" i="232" s="1"/>
  <c r="J67" i="230"/>
  <c r="Y67" i="230" s="1"/>
  <c r="J87" i="228"/>
  <c r="Y87" i="228" s="1"/>
  <c r="J103" i="230"/>
  <c r="Y103" i="230" s="1"/>
  <c r="J88" i="230"/>
  <c r="Y88" i="230" s="1"/>
  <c r="J56" i="226"/>
  <c r="Y56" i="226" s="1"/>
  <c r="J18" i="228"/>
  <c r="Y18" i="228" s="1"/>
  <c r="J32" i="230"/>
  <c r="Y32" i="230" s="1"/>
  <c r="J79" i="231"/>
  <c r="Y79" i="231" s="1"/>
  <c r="J94" i="232"/>
  <c r="Y94" i="232" s="1"/>
  <c r="J22" i="232"/>
  <c r="Y22" i="232" s="1"/>
  <c r="J70" i="228"/>
  <c r="Y70" i="228" s="1"/>
  <c r="J44" i="228"/>
  <c r="Y44" i="228" s="1"/>
  <c r="J40" i="230"/>
  <c r="Y40" i="230" s="1"/>
  <c r="J82" i="228"/>
  <c r="Y82" i="228" s="1"/>
  <c r="J72" i="230"/>
  <c r="Y72" i="230" s="1"/>
  <c r="J23" i="226"/>
  <c r="Y23" i="226" s="1"/>
  <c r="J21" i="229"/>
  <c r="Y21" i="229" s="1"/>
  <c r="J14" i="230"/>
  <c r="Y14" i="230" s="1"/>
  <c r="J29" i="229"/>
  <c r="Y29" i="229" s="1"/>
  <c r="J35" i="233"/>
  <c r="Y35" i="233" s="1"/>
  <c r="J38" i="233"/>
  <c r="Y38" i="233" s="1"/>
  <c r="J63" i="232"/>
  <c r="Y63" i="232" s="1"/>
  <c r="J89" i="233"/>
  <c r="Y89" i="233" s="1"/>
  <c r="J73" i="230"/>
  <c r="Y73" i="230" s="1"/>
  <c r="J87" i="231"/>
  <c r="Y87" i="231" s="1"/>
  <c r="J92" i="230"/>
  <c r="Y92" i="230" s="1"/>
  <c r="J54" i="231"/>
  <c r="Y54" i="231" s="1"/>
  <c r="J92" i="234"/>
  <c r="Y92" i="234" s="1"/>
  <c r="J74" i="232"/>
  <c r="Y74" i="232" s="1"/>
  <c r="J79" i="232"/>
  <c r="Y79" i="232" s="1"/>
  <c r="J24" i="234"/>
  <c r="Y24" i="234" s="1"/>
  <c r="J27" i="234"/>
  <c r="Y27" i="234" s="1"/>
  <c r="J78" i="231"/>
  <c r="Y78" i="231" s="1"/>
  <c r="J82" i="232"/>
  <c r="Y82" i="232" s="1"/>
  <c r="J31" i="233"/>
  <c r="Y31" i="233" s="1"/>
  <c r="J13" i="232"/>
  <c r="Y13" i="232" s="1"/>
  <c r="J87" i="236"/>
  <c r="Y87" i="236" s="1"/>
  <c r="J11" i="232"/>
  <c r="Y11" i="232" s="1"/>
  <c r="J83" i="232"/>
  <c r="Y83" i="232" s="1"/>
  <c r="J81" i="235"/>
  <c r="Y81" i="235" s="1"/>
  <c r="J93" i="236"/>
  <c r="Y93" i="236" s="1"/>
  <c r="J76" i="232"/>
  <c r="Y76" i="232" s="1"/>
  <c r="J20" i="233"/>
  <c r="Y20" i="233" s="1"/>
  <c r="J89" i="232"/>
  <c r="Y89" i="232" s="1"/>
  <c r="J75" i="233"/>
  <c r="Y75" i="233" s="1"/>
  <c r="J62" i="233"/>
  <c r="Y62" i="233" s="1"/>
  <c r="J30" i="233"/>
  <c r="Y30" i="233" s="1"/>
  <c r="J44" i="235"/>
  <c r="Y44" i="235" s="1"/>
  <c r="J31" i="236"/>
  <c r="Y31" i="236" s="1"/>
  <c r="J78" i="236"/>
  <c r="Y78" i="236" s="1"/>
  <c r="J44" i="234"/>
  <c r="Y44" i="234" s="1"/>
  <c r="J26" i="234"/>
  <c r="Y26" i="234" s="1"/>
  <c r="J21" i="236"/>
  <c r="Y21" i="236" s="1"/>
  <c r="J62" i="234"/>
  <c r="Y62" i="234" s="1"/>
  <c r="J18" i="235"/>
  <c r="Y18" i="235" s="1"/>
  <c r="J85" i="236"/>
  <c r="Y85" i="236" s="1"/>
  <c r="J97" i="236"/>
  <c r="Y97" i="236" s="1"/>
  <c r="J30" i="235"/>
  <c r="Y30" i="235" s="1"/>
  <c r="J15" i="236"/>
  <c r="Y15" i="236" s="1"/>
  <c r="J32" i="235"/>
  <c r="Y32" i="235" s="1"/>
  <c r="J27" i="236"/>
  <c r="Y27" i="236" s="1"/>
  <c r="J55" i="236"/>
  <c r="Y55" i="236" s="1"/>
  <c r="J14" i="236"/>
  <c r="Y14" i="236" s="1"/>
  <c r="J46" i="230"/>
  <c r="Y46" i="230" s="1"/>
  <c r="J40" i="231"/>
  <c r="Y40" i="231" s="1"/>
  <c r="J86" i="233"/>
  <c r="Y86" i="233" s="1"/>
  <c r="J84" i="234"/>
  <c r="Y84" i="234" s="1"/>
  <c r="J10" i="234"/>
  <c r="Y10" i="234" s="1"/>
  <c r="J10" i="235"/>
  <c r="Y10" i="235" s="1"/>
  <c r="J26" i="235"/>
  <c r="Y26" i="235" s="1"/>
  <c r="J12" i="236"/>
  <c r="Y12" i="236" s="1"/>
  <c r="J45" i="233"/>
  <c r="Y45" i="233" s="1"/>
  <c r="J48" i="232"/>
  <c r="Y48" i="232" s="1"/>
  <c r="J64" i="233"/>
  <c r="Y64" i="233" s="1"/>
  <c r="J21" i="234"/>
  <c r="Y21" i="234" s="1"/>
  <c r="J78" i="235"/>
  <c r="Y78" i="235" s="1"/>
  <c r="J36" i="235"/>
  <c r="Y36" i="235" s="1"/>
  <c r="J80" i="235"/>
  <c r="Y80" i="235" s="1"/>
  <c r="J20" i="235"/>
  <c r="Y20" i="235" s="1"/>
  <c r="J90" i="236"/>
  <c r="Y90" i="236" s="1"/>
  <c r="J99" i="234"/>
  <c r="Y99" i="234" s="1"/>
  <c r="J91" i="236"/>
  <c r="Y91" i="236" s="1"/>
  <c r="J59" i="234"/>
  <c r="Y59" i="234" s="1"/>
  <c r="J77" i="234"/>
  <c r="Y77" i="234" s="1"/>
  <c r="J17" i="235"/>
  <c r="Y17" i="235" s="1"/>
  <c r="J54" i="235"/>
  <c r="Y54" i="235" s="1"/>
  <c r="J47" i="235"/>
  <c r="Y47" i="235" s="1"/>
  <c r="J50" i="234"/>
  <c r="Y50" i="234" s="1"/>
  <c r="J21" i="231"/>
  <c r="Y21" i="231" s="1"/>
  <c r="J26" i="231"/>
  <c r="Y26" i="231" s="1"/>
  <c r="J27" i="235"/>
  <c r="Y27" i="235" s="1"/>
  <c r="J12" i="233"/>
  <c r="Y12" i="233" s="1"/>
  <c r="J25" i="236"/>
  <c r="Y25" i="236" s="1"/>
  <c r="J92" i="236"/>
  <c r="Y92" i="236" s="1"/>
  <c r="J49" i="236"/>
  <c r="Y49" i="236" s="1"/>
  <c r="J46" i="236"/>
  <c r="Y46" i="236" s="1"/>
  <c r="J18" i="236"/>
  <c r="Y18" i="236" s="1"/>
  <c r="J30" i="231"/>
  <c r="Y30" i="231" s="1"/>
  <c r="J44" i="233"/>
  <c r="Y44" i="233" s="1"/>
  <c r="J32" i="232"/>
  <c r="Y32" i="232" s="1"/>
  <c r="J88" i="236"/>
  <c r="Y88" i="236" s="1"/>
  <c r="J47" i="236"/>
  <c r="Y47" i="236" s="1"/>
  <c r="J44" i="236"/>
  <c r="Y44" i="236" s="1"/>
  <c r="J94" i="233"/>
  <c r="Y94" i="233" s="1"/>
  <c r="J10" i="232"/>
  <c r="Y10" i="232" s="1"/>
  <c r="J45" i="235"/>
  <c r="Y45" i="235" s="1"/>
  <c r="J50" i="236"/>
  <c r="Y50" i="236" s="1"/>
  <c r="J23" i="230"/>
  <c r="Y23" i="230" s="1"/>
  <c r="J53" i="235"/>
  <c r="Y53" i="235" s="1"/>
  <c r="J32" i="236"/>
  <c r="Y32" i="236" s="1"/>
  <c r="J95" i="235"/>
  <c r="Y95" i="235" s="1"/>
  <c r="J38" i="235"/>
  <c r="Y38" i="235" s="1"/>
  <c r="J56" i="231"/>
  <c r="Y56" i="231" s="1"/>
  <c r="J39" i="236"/>
  <c r="Y39" i="236" s="1"/>
  <c r="J89" i="235"/>
  <c r="Y89" i="235" s="1"/>
  <c r="J88" i="235"/>
  <c r="Y88" i="235" s="1"/>
  <c r="J79" i="235"/>
  <c r="Y79" i="235" s="1"/>
  <c r="J57" i="235"/>
  <c r="Y57" i="235" s="1"/>
  <c r="J57" i="236"/>
  <c r="Y57" i="236" s="1"/>
  <c r="J86" i="236"/>
  <c r="Y86" i="236" s="1"/>
  <c r="J66" i="232"/>
  <c r="Y66" i="232" s="1"/>
  <c r="J76" i="235"/>
  <c r="Y76" i="235" s="1"/>
  <c r="J61" i="235"/>
  <c r="Y61" i="235" s="1"/>
  <c r="J98" i="236"/>
  <c r="Y98" i="236" s="1"/>
  <c r="J29" i="236"/>
  <c r="Y29" i="236" s="1"/>
  <c r="J28" i="236"/>
  <c r="Y28" i="236" s="1"/>
  <c r="J21" i="233"/>
  <c r="Y21" i="233" s="1"/>
  <c r="J68" i="236"/>
  <c r="Y68" i="236" s="1"/>
  <c r="J25" i="232"/>
  <c r="Y25" i="232" s="1"/>
  <c r="J91" i="234"/>
  <c r="Y91" i="234" s="1"/>
  <c r="J23" i="236"/>
  <c r="Y23" i="236" s="1"/>
  <c r="J12" i="218"/>
  <c r="Y12" i="218" s="1"/>
  <c r="J19" i="218"/>
  <c r="Y19" i="218" s="1"/>
  <c r="J25" i="218"/>
  <c r="Y25" i="218" s="1"/>
  <c r="J20" i="218"/>
  <c r="Y20" i="218" s="1"/>
  <c r="J23" i="218"/>
  <c r="Y23" i="218" s="1"/>
  <c r="J22" i="218"/>
  <c r="Y22" i="218" s="1"/>
  <c r="J16" i="218"/>
  <c r="Y16" i="218" s="1"/>
  <c r="J26" i="218"/>
  <c r="Y26" i="218" s="1"/>
  <c r="J17" i="218"/>
  <c r="Y17" i="218" s="1"/>
  <c r="J24" i="218"/>
  <c r="Y24" i="218" s="1"/>
  <c r="J27" i="218"/>
  <c r="Y27" i="218" s="1"/>
  <c r="J21" i="218"/>
  <c r="Y21" i="218" s="1"/>
  <c r="J13" i="218"/>
  <c r="Y13" i="218" s="1"/>
  <c r="J18" i="218"/>
  <c r="Y18" i="218" s="1"/>
  <c r="J14" i="218"/>
  <c r="Y14" i="218" s="1"/>
  <c r="J28" i="218"/>
  <c r="Y28" i="218" s="1"/>
  <c r="J15" i="218"/>
  <c r="Y15" i="218" s="1"/>
  <c r="J86" i="88"/>
  <c r="Y86" i="88" s="1"/>
  <c r="J89" i="69"/>
  <c r="Y89" i="69" s="1"/>
  <c r="J21" i="72"/>
  <c r="Y21" i="72" s="1"/>
  <c r="J13" i="72"/>
  <c r="Y13" i="72" s="1"/>
  <c r="J93" i="69"/>
  <c r="Y93" i="69" s="1"/>
  <c r="J16" i="72"/>
  <c r="Y16" i="72" s="1"/>
  <c r="J77" i="69"/>
  <c r="Y77" i="69" s="1"/>
  <c r="J27" i="72"/>
  <c r="Y27" i="72" s="1"/>
  <c r="J73" i="69"/>
  <c r="Y73" i="69" s="1"/>
  <c r="J20" i="72"/>
  <c r="Y20" i="72" s="1"/>
  <c r="J15" i="74"/>
  <c r="Y15" i="74" s="1"/>
  <c r="J23" i="72"/>
  <c r="Y23" i="72" s="1"/>
  <c r="J74" i="69"/>
  <c r="Y74" i="69" s="1"/>
  <c r="J26" i="72"/>
  <c r="Y26" i="72" s="1"/>
  <c r="J87" i="69"/>
  <c r="Y87" i="69" s="1"/>
  <c r="J81" i="88"/>
  <c r="Y81" i="88" s="1"/>
  <c r="J83" i="69"/>
  <c r="Y83" i="69" s="1"/>
  <c r="J14" i="74"/>
  <c r="Y14" i="74" s="1"/>
  <c r="J25" i="74"/>
  <c r="Y25" i="74" s="1"/>
  <c r="J17" i="74"/>
  <c r="Y17" i="74" s="1"/>
  <c r="J84" i="69"/>
  <c r="Y84" i="69" s="1"/>
  <c r="J20" i="74"/>
  <c r="Y20" i="74" s="1"/>
  <c r="J18" i="72"/>
  <c r="Y18" i="72" s="1"/>
  <c r="J91" i="88"/>
  <c r="Y91" i="88" s="1"/>
  <c r="J85" i="69"/>
  <c r="Y85" i="69" s="1"/>
  <c r="J24" i="74"/>
  <c r="Y24" i="74" s="1"/>
  <c r="J84" i="88"/>
  <c r="Y84" i="88" s="1"/>
  <c r="J27" i="74"/>
  <c r="Y27" i="74" s="1"/>
  <c r="J94" i="69"/>
  <c r="Y94" i="69" s="1"/>
  <c r="J30" i="74"/>
  <c r="Y30" i="74" s="1"/>
  <c r="J28" i="72"/>
  <c r="Y28" i="72" s="1"/>
  <c r="J78" i="69"/>
  <c r="Y78" i="69" s="1"/>
  <c r="J76" i="69"/>
  <c r="Y76" i="69" s="1"/>
  <c r="J88" i="88"/>
  <c r="Y88" i="88" s="1"/>
  <c r="J81" i="69"/>
  <c r="Y81" i="69" s="1"/>
  <c r="J14" i="72"/>
  <c r="Y14" i="72" s="1"/>
  <c r="J15" i="72"/>
  <c r="Y15" i="72" s="1"/>
  <c r="J77" i="88"/>
  <c r="Y77" i="88" s="1"/>
  <c r="J22" i="74"/>
  <c r="Y22" i="74" s="1"/>
  <c r="J88" i="69"/>
  <c r="Y88" i="69" s="1"/>
  <c r="J86" i="69"/>
  <c r="Y86" i="69" s="1"/>
  <c r="J17" i="72"/>
  <c r="Y17" i="72" s="1"/>
  <c r="J91" i="69"/>
  <c r="Y91" i="69" s="1"/>
  <c r="J24" i="72"/>
  <c r="Y24" i="72" s="1"/>
  <c r="J25" i="72"/>
  <c r="Y25" i="72" s="1"/>
  <c r="J79" i="88"/>
  <c r="Y79" i="88" s="1"/>
  <c r="J94" i="88"/>
  <c r="Y94" i="88" s="1"/>
  <c r="J19" i="72"/>
  <c r="Y19" i="72" s="1"/>
  <c r="J21" i="74"/>
  <c r="Y21" i="74" s="1"/>
  <c r="J83" i="88"/>
  <c r="Y83" i="88" s="1"/>
  <c r="J22" i="72"/>
  <c r="Y22" i="72" s="1"/>
  <c r="J18" i="74"/>
  <c r="Y18" i="74" s="1"/>
  <c r="J19" i="74"/>
  <c r="Y19" i="74" s="1"/>
  <c r="J31" i="74"/>
  <c r="Y31" i="74" s="1"/>
  <c r="J72" i="69"/>
  <c r="Y72" i="69" s="1"/>
  <c r="J13" i="74"/>
  <c r="Y13" i="74" s="1"/>
  <c r="J82" i="88"/>
  <c r="Y82" i="88" s="1"/>
  <c r="J93" i="88"/>
  <c r="Y93" i="88" s="1"/>
  <c r="J16" i="74"/>
  <c r="Y16" i="74" s="1"/>
  <c r="J28" i="74"/>
  <c r="Y28" i="74" s="1"/>
  <c r="J29" i="74"/>
  <c r="Y29" i="74" s="1"/>
  <c r="J89" i="88"/>
  <c r="Y89" i="88" s="1"/>
  <c r="J92" i="69"/>
  <c r="Y92" i="69" s="1"/>
  <c r="J23" i="74"/>
  <c r="Y23" i="74" s="1"/>
  <c r="J92" i="88"/>
  <c r="Y92" i="88" s="1"/>
  <c r="J80" i="69"/>
  <c r="Y80" i="69" s="1"/>
  <c r="J26" i="74"/>
  <c r="Y26" i="74" s="1"/>
  <c r="J82" i="69"/>
  <c r="Y82" i="69" s="1"/>
  <c r="J75" i="88"/>
  <c r="Y75" i="88" s="1"/>
  <c r="J80" i="88"/>
  <c r="Y80" i="88" s="1"/>
  <c r="J87" i="88"/>
  <c r="Y87" i="88" s="1"/>
  <c r="J79" i="69"/>
  <c r="Y79" i="69" s="1"/>
  <c r="J90" i="69"/>
  <c r="Y90" i="69" s="1"/>
  <c r="J85" i="88"/>
  <c r="Y85" i="88" s="1"/>
  <c r="J76" i="88"/>
  <c r="Y76" i="88" s="1"/>
  <c r="J75" i="69"/>
  <c r="Y75" i="69" s="1"/>
  <c r="J90" i="88"/>
  <c r="Y90" i="88" s="1"/>
  <c r="J78" i="88"/>
  <c r="Y78" i="88" s="1"/>
  <c r="J76" i="222"/>
  <c r="Y76" i="222" s="1"/>
  <c r="J82" i="212"/>
  <c r="Y82" i="212" s="1"/>
  <c r="J59" i="211"/>
  <c r="Y59" i="211" s="1"/>
  <c r="J45" i="212"/>
  <c r="Y45" i="212" s="1"/>
  <c r="J61" i="222"/>
  <c r="Y61" i="222" s="1"/>
  <c r="J65" i="214"/>
  <c r="Y65" i="214" s="1"/>
  <c r="J68" i="221"/>
  <c r="Y68" i="221" s="1"/>
  <c r="J14" i="211"/>
  <c r="Y14" i="211" s="1"/>
  <c r="J19" i="212"/>
  <c r="Y19" i="212" s="1"/>
  <c r="J23" i="213"/>
  <c r="Y23" i="213" s="1"/>
  <c r="J28" i="214"/>
  <c r="Y28" i="214" s="1"/>
  <c r="J33" i="215"/>
  <c r="Y33" i="215" s="1"/>
  <c r="J47" i="216"/>
  <c r="Y47" i="216" s="1"/>
  <c r="J52" i="217"/>
  <c r="Y52" i="217" s="1"/>
  <c r="J84" i="218"/>
  <c r="Y84" i="218" s="1"/>
  <c r="J72" i="219"/>
  <c r="Y72" i="219" s="1"/>
  <c r="J70" i="221"/>
  <c r="Y70" i="221" s="1"/>
  <c r="J84" i="222"/>
  <c r="Y84" i="222" s="1"/>
  <c r="J48" i="86"/>
  <c r="Y48" i="86" s="1"/>
  <c r="J14" i="67"/>
  <c r="Y14" i="67" s="1"/>
  <c r="J19" i="87"/>
  <c r="Y19" i="87" s="1"/>
  <c r="J22" i="88"/>
  <c r="Y22" i="88" s="1"/>
  <c r="J37" i="69"/>
  <c r="Y37" i="69" s="1"/>
  <c r="J43" i="91"/>
  <c r="Y43" i="91" s="1"/>
  <c r="J48" i="71"/>
  <c r="Y48" i="71" s="1"/>
  <c r="J69" i="72"/>
  <c r="Y69" i="72" s="1"/>
  <c r="J58" i="73"/>
  <c r="Y58" i="73" s="1"/>
  <c r="J82" i="74"/>
  <c r="Y82" i="74" s="1"/>
  <c r="J68" i="75"/>
  <c r="Y68" i="75" s="1"/>
  <c r="J73" i="76"/>
  <c r="Y73" i="76" s="1"/>
  <c r="J78" i="80"/>
  <c r="Y78" i="80" s="1"/>
  <c r="J83" i="81"/>
  <c r="Y83" i="81" s="1"/>
  <c r="J88" i="82"/>
  <c r="Y88" i="82" s="1"/>
  <c r="J93" i="79"/>
  <c r="Y93" i="79" s="1"/>
  <c r="J98" i="77"/>
  <c r="Y98" i="77" s="1"/>
  <c r="J67" i="213"/>
  <c r="Y67" i="213" s="1"/>
  <c r="J9" i="213"/>
  <c r="Y9" i="213" s="1"/>
  <c r="J71" i="211"/>
  <c r="Y71" i="211" s="1"/>
  <c r="J40" i="215"/>
  <c r="Y40" i="215" s="1"/>
  <c r="J62" i="218"/>
  <c r="Y62" i="218" s="1"/>
  <c r="J35" i="211"/>
  <c r="Y35" i="211" s="1"/>
  <c r="J40" i="212"/>
  <c r="Y40" i="212" s="1"/>
  <c r="J44" i="213"/>
  <c r="Y44" i="213" s="1"/>
  <c r="J49" i="214"/>
  <c r="Y49" i="214" s="1"/>
  <c r="J53" i="215"/>
  <c r="Y53" i="215" s="1"/>
  <c r="J58" i="216"/>
  <c r="Y58" i="216" s="1"/>
  <c r="J63" i="217"/>
  <c r="Y63" i="217" s="1"/>
  <c r="J85" i="218"/>
  <c r="Y85" i="218" s="1"/>
  <c r="J73" i="219"/>
  <c r="Y73" i="219" s="1"/>
  <c r="J81" i="221"/>
  <c r="Y81" i="221" s="1"/>
  <c r="J9" i="86"/>
  <c r="Y9" i="86" s="1"/>
  <c r="J109" i="86"/>
  <c r="Y109" i="86" s="1"/>
  <c r="J85" i="67"/>
  <c r="Y85" i="67" s="1"/>
  <c r="J90" i="87"/>
  <c r="Y90" i="87" s="1"/>
  <c r="J8" i="69"/>
  <c r="Y8" i="69" s="1"/>
  <c r="J14" i="91"/>
  <c r="Y14" i="91" s="1"/>
  <c r="J19" i="71"/>
  <c r="Y19" i="71" s="1"/>
  <c r="J40" i="72"/>
  <c r="Y40" i="72" s="1"/>
  <c r="J29" i="73"/>
  <c r="Y29" i="73" s="1"/>
  <c r="J53" i="74"/>
  <c r="Y53" i="74" s="1"/>
  <c r="J39" i="75"/>
  <c r="Y39" i="75" s="1"/>
  <c r="J44" i="76"/>
  <c r="Y44" i="76" s="1"/>
  <c r="J49" i="80"/>
  <c r="Y49" i="80" s="1"/>
  <c r="J54" i="81"/>
  <c r="Y54" i="81" s="1"/>
  <c r="J59" i="82"/>
  <c r="Y59" i="82" s="1"/>
  <c r="J64" i="79"/>
  <c r="Y64" i="79" s="1"/>
  <c r="J69" i="77"/>
  <c r="Y69" i="77" s="1"/>
  <c r="J74" i="202"/>
  <c r="Y74" i="202" s="1"/>
  <c r="J23" i="212"/>
  <c r="Y23" i="212" s="1"/>
  <c r="J18" i="215"/>
  <c r="Y18" i="215" s="1"/>
  <c r="J89" i="213"/>
  <c r="Y89" i="213" s="1"/>
  <c r="J88" i="217"/>
  <c r="Y88" i="217" s="1"/>
  <c r="J12" i="211"/>
  <c r="Y12" i="211" s="1"/>
  <c r="J66" i="214"/>
  <c r="Y66" i="214" s="1"/>
  <c r="J16" i="211"/>
  <c r="Y16" i="211" s="1"/>
  <c r="J21" i="212"/>
  <c r="Y21" i="212" s="1"/>
  <c r="J35" i="213"/>
  <c r="Y35" i="213" s="1"/>
  <c r="J40" i="214"/>
  <c r="Y40" i="214" s="1"/>
  <c r="J54" i="215"/>
  <c r="Y54" i="215" s="1"/>
  <c r="J59" i="216"/>
  <c r="Y59" i="216" s="1"/>
  <c r="J64" i="217"/>
  <c r="Y64" i="217" s="1"/>
  <c r="J86" i="218"/>
  <c r="Y86" i="218" s="1"/>
  <c r="J74" i="219"/>
  <c r="Y74" i="219" s="1"/>
  <c r="J82" i="221"/>
  <c r="Y82" i="221" s="1"/>
  <c r="J99" i="223"/>
  <c r="Y99" i="223" s="1"/>
  <c r="J60" i="86"/>
  <c r="Y60" i="86" s="1"/>
  <c r="J36" i="67"/>
  <c r="Y36" i="67" s="1"/>
  <c r="J41" i="87"/>
  <c r="Y41" i="87" s="1"/>
  <c r="J54" i="88"/>
  <c r="Y54" i="88" s="1"/>
  <c r="J59" i="69"/>
  <c r="Y59" i="69" s="1"/>
  <c r="J65" i="91"/>
  <c r="Y65" i="91" s="1"/>
  <c r="J70" i="71"/>
  <c r="Y70" i="71" s="1"/>
  <c r="J101" i="72"/>
  <c r="Y101" i="72" s="1"/>
  <c r="J90" i="73"/>
  <c r="Y90" i="73" s="1"/>
  <c r="J10" i="75"/>
  <c r="Y10" i="75" s="1"/>
  <c r="J25" i="76"/>
  <c r="Y25" i="76" s="1"/>
  <c r="J30" i="80"/>
  <c r="Y30" i="80" s="1"/>
  <c r="J45" i="81"/>
  <c r="Y45" i="81" s="1"/>
  <c r="J50" i="82"/>
  <c r="Y50" i="82" s="1"/>
  <c r="J65" i="79"/>
  <c r="Y65" i="79" s="1"/>
  <c r="J70" i="77"/>
  <c r="Y70" i="77" s="1"/>
  <c r="J85" i="202"/>
  <c r="Y85" i="202" s="1"/>
  <c r="J71" i="214"/>
  <c r="Y71" i="214" s="1"/>
  <c r="J85" i="215"/>
  <c r="Y85" i="215" s="1"/>
  <c r="J90" i="216"/>
  <c r="Y90" i="216" s="1"/>
  <c r="J10" i="218"/>
  <c r="Y10" i="218" s="1"/>
  <c r="J25" i="219"/>
  <c r="Y25" i="219" s="1"/>
  <c r="J33" i="221"/>
  <c r="Y33" i="221" s="1"/>
  <c r="J38" i="222"/>
  <c r="Y38" i="222" s="1"/>
  <c r="J31" i="86"/>
  <c r="Y31" i="86" s="1"/>
  <c r="J131" i="86"/>
  <c r="Y131" i="86" s="1"/>
  <c r="J12" i="87"/>
  <c r="Y12" i="87" s="1"/>
  <c r="J25" i="88"/>
  <c r="Y25" i="88" s="1"/>
  <c r="J30" i="69"/>
  <c r="Y30" i="69" s="1"/>
  <c r="J46" i="91"/>
  <c r="Y46" i="91" s="1"/>
  <c r="J51" i="71"/>
  <c r="Y51" i="71" s="1"/>
  <c r="J82" i="72"/>
  <c r="Y82" i="72" s="1"/>
  <c r="J71" i="73"/>
  <c r="Y71" i="73" s="1"/>
  <c r="J105" i="74"/>
  <c r="Y105" i="74" s="1"/>
  <c r="J91" i="75"/>
  <c r="Y91" i="75" s="1"/>
  <c r="J11" i="80"/>
  <c r="Y11" i="80" s="1"/>
  <c r="J26" i="81"/>
  <c r="Y26" i="81" s="1"/>
  <c r="J31" i="82"/>
  <c r="Y31" i="82" s="1"/>
  <c r="J46" i="79"/>
  <c r="Y46" i="79" s="1"/>
  <c r="J51" i="77"/>
  <c r="Y51" i="77" s="1"/>
  <c r="J66" i="202"/>
  <c r="Y66" i="202" s="1"/>
  <c r="J22" i="212"/>
  <c r="Y22" i="212" s="1"/>
  <c r="J66" i="217"/>
  <c r="Y66" i="217" s="1"/>
  <c r="J88" i="218"/>
  <c r="Y88" i="218" s="1"/>
  <c r="J86" i="219"/>
  <c r="Y86" i="219" s="1"/>
  <c r="J84" i="221"/>
  <c r="Y84" i="221" s="1"/>
  <c r="J88" i="222"/>
  <c r="Y88" i="222" s="1"/>
  <c r="J52" i="86"/>
  <c r="Y52" i="86" s="1"/>
  <c r="J18" i="67"/>
  <c r="Y18" i="67" s="1"/>
  <c r="J23" i="87"/>
  <c r="Y23" i="87" s="1"/>
  <c r="J36" i="88"/>
  <c r="Y36" i="88" s="1"/>
  <c r="J41" i="69"/>
  <c r="Y41" i="69" s="1"/>
  <c r="J57" i="91"/>
  <c r="Y57" i="91" s="1"/>
  <c r="J62" i="71"/>
  <c r="Y62" i="71" s="1"/>
  <c r="J93" i="72"/>
  <c r="Y93" i="72" s="1"/>
  <c r="J82" i="73"/>
  <c r="Y82" i="73" s="1"/>
  <c r="J116" i="74"/>
  <c r="Y116" i="74" s="1"/>
  <c r="J17" i="76"/>
  <c r="Y17" i="76" s="1"/>
  <c r="J22" i="80"/>
  <c r="Y22" i="80" s="1"/>
  <c r="J37" i="81"/>
  <c r="Y37" i="81" s="1"/>
  <c r="J42" i="82"/>
  <c r="Y42" i="82" s="1"/>
  <c r="J57" i="79"/>
  <c r="Y57" i="79" s="1"/>
  <c r="J62" i="77"/>
  <c r="Y62" i="77" s="1"/>
  <c r="J77" i="202"/>
  <c r="Y77" i="202" s="1"/>
  <c r="J47" i="215"/>
  <c r="Y47" i="215" s="1"/>
  <c r="J62" i="216"/>
  <c r="Y62" i="216" s="1"/>
  <c r="J77" i="217"/>
  <c r="Y77" i="217" s="1"/>
  <c r="J99" i="218"/>
  <c r="Y99" i="218" s="1"/>
  <c r="J97" i="219"/>
  <c r="Y97" i="219" s="1"/>
  <c r="J10" i="222"/>
  <c r="Y10" i="222" s="1"/>
  <c r="J9" i="236"/>
  <c r="Y9" i="236" s="1"/>
  <c r="J103" i="86"/>
  <c r="Y103" i="86" s="1"/>
  <c r="J69" i="67"/>
  <c r="Y69" i="67" s="1"/>
  <c r="J74" i="87"/>
  <c r="Y74" i="87" s="1"/>
  <c r="J107" i="88"/>
  <c r="Y107" i="88" s="1"/>
  <c r="J115" i="69"/>
  <c r="Y115" i="69" s="1"/>
  <c r="J98" i="91"/>
  <c r="Y98" i="91" s="1"/>
  <c r="J8" i="72"/>
  <c r="Y8" i="72" s="1"/>
  <c r="J13" i="73"/>
  <c r="Y13" i="73" s="1"/>
  <c r="J37" i="74"/>
  <c r="Y37" i="74" s="1"/>
  <c r="J23" i="75"/>
  <c r="Y23" i="75" s="1"/>
  <c r="J28" i="76"/>
  <c r="Y28" i="76" s="1"/>
  <c r="J33" i="80"/>
  <c r="Y33" i="80" s="1"/>
  <c r="J38" i="81"/>
  <c r="Y38" i="81" s="1"/>
  <c r="J43" i="82"/>
  <c r="Y43" i="82" s="1"/>
  <c r="J48" i="79"/>
  <c r="Y48" i="79" s="1"/>
  <c r="J53" i="77"/>
  <c r="Y53" i="77" s="1"/>
  <c r="J58" i="202"/>
  <c r="Y58" i="202" s="1"/>
  <c r="J27" i="213"/>
  <c r="Y27" i="213" s="1"/>
  <c r="J84" i="214"/>
  <c r="Y84" i="214" s="1"/>
  <c r="J8" i="233"/>
  <c r="Y8" i="233" s="1"/>
  <c r="J94" i="86"/>
  <c r="Y94" i="86" s="1"/>
  <c r="J60" i="67"/>
  <c r="Y60" i="67" s="1"/>
  <c r="J75" i="87"/>
  <c r="Y75" i="87" s="1"/>
  <c r="J98" i="88"/>
  <c r="Y98" i="88" s="1"/>
  <c r="J106" i="69"/>
  <c r="Y106" i="69" s="1"/>
  <c r="J89" i="91"/>
  <c r="Y89" i="91" s="1"/>
  <c r="J94" i="71"/>
  <c r="Y94" i="71" s="1"/>
  <c r="J115" i="72"/>
  <c r="Y115" i="72" s="1"/>
  <c r="J9" i="74"/>
  <c r="Y9" i="74" s="1"/>
  <c r="J14" i="75"/>
  <c r="Y14" i="75" s="1"/>
  <c r="J19" i="76"/>
  <c r="Y19" i="76" s="1"/>
  <c r="J24" i="80"/>
  <c r="Y24" i="80" s="1"/>
  <c r="J29" i="81"/>
  <c r="Y29" i="81" s="1"/>
  <c r="J34" i="82"/>
  <c r="Y34" i="82" s="1"/>
  <c r="J39" i="79"/>
  <c r="Y39" i="79" s="1"/>
  <c r="J44" i="77"/>
  <c r="Y44" i="77" s="1"/>
  <c r="J49" i="202"/>
  <c r="Y49" i="202" s="1"/>
  <c r="J69" i="211"/>
  <c r="Y69" i="211" s="1"/>
  <c r="J93" i="216"/>
  <c r="Y93" i="216" s="1"/>
  <c r="J41" i="222"/>
  <c r="Y41" i="222" s="1"/>
  <c r="J49" i="215"/>
  <c r="Y49" i="215" s="1"/>
  <c r="J59" i="217"/>
  <c r="Y59" i="217" s="1"/>
  <c r="J81" i="218"/>
  <c r="Y81" i="218" s="1"/>
  <c r="J69" i="219"/>
  <c r="Y69" i="219" s="1"/>
  <c r="J77" i="221"/>
  <c r="Y77" i="221" s="1"/>
  <c r="J81" i="222"/>
  <c r="Y81" i="222" s="1"/>
  <c r="J95" i="86"/>
  <c r="Y95" i="86" s="1"/>
  <c r="J61" i="67"/>
  <c r="Y61" i="67" s="1"/>
  <c r="J76" i="87"/>
  <c r="Y76" i="87" s="1"/>
  <c r="J99" i="88"/>
  <c r="Y99" i="88" s="1"/>
  <c r="J107" i="69"/>
  <c r="Y107" i="69" s="1"/>
  <c r="J90" i="91"/>
  <c r="Y90" i="91" s="1"/>
  <c r="J10" i="72"/>
  <c r="Y10" i="72" s="1"/>
  <c r="J25" i="73"/>
  <c r="Y25" i="73" s="1"/>
  <c r="J49" i="74"/>
  <c r="Y49" i="74" s="1"/>
  <c r="J45" i="75"/>
  <c r="Y45" i="75" s="1"/>
  <c r="J50" i="76"/>
  <c r="Y50" i="76" s="1"/>
  <c r="J65" i="80"/>
  <c r="Y65" i="80" s="1"/>
  <c r="J70" i="81"/>
  <c r="Y70" i="81" s="1"/>
  <c r="J85" i="82"/>
  <c r="Y85" i="82" s="1"/>
  <c r="J90" i="79"/>
  <c r="Y90" i="79" s="1"/>
  <c r="J10" i="202"/>
  <c r="Y10" i="202" s="1"/>
  <c r="J66" i="213"/>
  <c r="Y66" i="213" s="1"/>
  <c r="J92" i="214"/>
  <c r="Y92" i="214" s="1"/>
  <c r="J64" i="214"/>
  <c r="Y64" i="214" s="1"/>
  <c r="J40" i="218"/>
  <c r="Y40" i="218" s="1"/>
  <c r="J69" i="215"/>
  <c r="Y69" i="215" s="1"/>
  <c r="J86" i="212"/>
  <c r="Y86" i="212" s="1"/>
  <c r="J70" i="215"/>
  <c r="Y70" i="215" s="1"/>
  <c r="J80" i="219"/>
  <c r="Y80" i="219" s="1"/>
  <c r="J116" i="86"/>
  <c r="Y116" i="86" s="1"/>
  <c r="J82" i="67"/>
  <c r="Y82" i="67" s="1"/>
  <c r="J97" i="87"/>
  <c r="Y97" i="87" s="1"/>
  <c r="J15" i="69"/>
  <c r="Y15" i="69" s="1"/>
  <c r="J21" i="91"/>
  <c r="Y21" i="91" s="1"/>
  <c r="J36" i="71"/>
  <c r="Y36" i="71" s="1"/>
  <c r="J57" i="72"/>
  <c r="Y57" i="72" s="1"/>
  <c r="J56" i="73"/>
  <c r="Y56" i="73" s="1"/>
  <c r="J80" i="74"/>
  <c r="Y80" i="74" s="1"/>
  <c r="J76" i="75"/>
  <c r="Y76" i="75" s="1"/>
  <c r="J81" i="76"/>
  <c r="Y81" i="76" s="1"/>
  <c r="J96" i="80"/>
  <c r="Y96" i="80" s="1"/>
  <c r="J16" i="82"/>
  <c r="Y16" i="82" s="1"/>
  <c r="J21" i="79"/>
  <c r="Y21" i="79" s="1"/>
  <c r="J36" i="77"/>
  <c r="Y36" i="77" s="1"/>
  <c r="J41" i="202"/>
  <c r="Y41" i="202" s="1"/>
  <c r="J76" i="215"/>
  <c r="Y76" i="215" s="1"/>
  <c r="J43" i="216"/>
  <c r="Y43" i="216" s="1"/>
  <c r="J50" i="213"/>
  <c r="Y50" i="213" s="1"/>
  <c r="J55" i="216"/>
  <c r="Y55" i="216" s="1"/>
  <c r="J88" i="221"/>
  <c r="Y88" i="221" s="1"/>
  <c r="J23" i="211"/>
  <c r="Y23" i="211" s="1"/>
  <c r="J28" i="212"/>
  <c r="Y28" i="212" s="1"/>
  <c r="J42" i="213"/>
  <c r="Y42" i="213" s="1"/>
  <c r="J57" i="214"/>
  <c r="Y57" i="214" s="1"/>
  <c r="J61" i="215"/>
  <c r="Y61" i="215" s="1"/>
  <c r="J76" i="216"/>
  <c r="Y76" i="216" s="1"/>
  <c r="J81" i="217"/>
  <c r="Y81" i="217" s="1"/>
  <c r="J113" i="218"/>
  <c r="Y113" i="218" s="1"/>
  <c r="J9" i="221"/>
  <c r="Y9" i="221" s="1"/>
  <c r="J14" i="222"/>
  <c r="Y14" i="222" s="1"/>
  <c r="J17" i="86"/>
  <c r="Y17" i="86" s="1"/>
  <c r="J117" i="86"/>
  <c r="Y117" i="86" s="1"/>
  <c r="J83" i="67"/>
  <c r="Y83" i="67" s="1"/>
  <c r="J88" i="87"/>
  <c r="Y88" i="87" s="1"/>
  <c r="J111" i="88"/>
  <c r="Y111" i="88" s="1"/>
  <c r="J12" i="91"/>
  <c r="Y12" i="91" s="1"/>
  <c r="J27" i="71"/>
  <c r="Y27" i="71" s="1"/>
  <c r="J48" i="72"/>
  <c r="Y48" i="72" s="1"/>
  <c r="J47" i="73"/>
  <c r="Y47" i="73" s="1"/>
  <c r="J71" i="74"/>
  <c r="Y71" i="74" s="1"/>
  <c r="J67" i="75"/>
  <c r="Y67" i="75" s="1"/>
  <c r="J72" i="76"/>
  <c r="Y72" i="76" s="1"/>
  <c r="J87" i="80"/>
  <c r="Y87" i="80" s="1"/>
  <c r="J92" i="81"/>
  <c r="Y92" i="81" s="1"/>
  <c r="J12" i="79"/>
  <c r="Y12" i="79" s="1"/>
  <c r="J27" i="77"/>
  <c r="Y27" i="77" s="1"/>
  <c r="J32" i="202"/>
  <c r="Y32" i="202" s="1"/>
  <c r="J77" i="212"/>
  <c r="Y77" i="212" s="1"/>
  <c r="J17" i="213"/>
  <c r="Y17" i="213" s="1"/>
  <c r="J93" i="212"/>
  <c r="Y93" i="212" s="1"/>
  <c r="J75" i="212"/>
  <c r="Y75" i="212" s="1"/>
  <c r="J11" i="211"/>
  <c r="Y11" i="211" s="1"/>
  <c r="J10" i="215"/>
  <c r="Y10" i="215" s="1"/>
  <c r="J78" i="221"/>
  <c r="Y78" i="221" s="1"/>
  <c r="J24" i="211"/>
  <c r="Y24" i="211" s="1"/>
  <c r="J29" i="212"/>
  <c r="Y29" i="212" s="1"/>
  <c r="J33" i="213"/>
  <c r="Y33" i="213" s="1"/>
  <c r="J38" i="214"/>
  <c r="Y38" i="214" s="1"/>
  <c r="J42" i="215"/>
  <c r="Y42" i="215" s="1"/>
  <c r="J57" i="216"/>
  <c r="Y57" i="216" s="1"/>
  <c r="J62" i="217"/>
  <c r="Y62" i="217" s="1"/>
  <c r="J94" i="218"/>
  <c r="Y94" i="218" s="1"/>
  <c r="J82" i="219"/>
  <c r="Y82" i="219" s="1"/>
  <c r="J80" i="221"/>
  <c r="Y80" i="221" s="1"/>
  <c r="J94" i="222"/>
  <c r="Y94" i="222" s="1"/>
  <c r="J58" i="86"/>
  <c r="Y58" i="86" s="1"/>
  <c r="J24" i="67"/>
  <c r="Y24" i="67" s="1"/>
  <c r="J29" i="87"/>
  <c r="Y29" i="87" s="1"/>
  <c r="J32" i="88"/>
  <c r="Y32" i="88" s="1"/>
  <c r="J47" i="69"/>
  <c r="Y47" i="69" s="1"/>
  <c r="J53" i="91"/>
  <c r="Y53" i="91" s="1"/>
  <c r="J58" i="71"/>
  <c r="Y58" i="71" s="1"/>
  <c r="J79" i="72"/>
  <c r="Y79" i="72" s="1"/>
  <c r="J68" i="73"/>
  <c r="Y68" i="73" s="1"/>
  <c r="J92" i="74"/>
  <c r="Y92" i="74" s="1"/>
  <c r="J78" i="75"/>
  <c r="Y78" i="75" s="1"/>
  <c r="J83" i="76"/>
  <c r="Y83" i="76" s="1"/>
  <c r="J88" i="80"/>
  <c r="Y88" i="80" s="1"/>
  <c r="J93" i="81"/>
  <c r="Y93" i="81" s="1"/>
  <c r="J98" i="82"/>
  <c r="Y98" i="82" s="1"/>
  <c r="J8" i="77"/>
  <c r="Y8" i="77" s="1"/>
  <c r="J13" i="202"/>
  <c r="Y13" i="202" s="1"/>
  <c r="J37" i="215"/>
  <c r="Y37" i="215" s="1"/>
  <c r="J79" i="213"/>
  <c r="Y79" i="213" s="1"/>
  <c r="J76" i="212"/>
  <c r="Y76" i="212" s="1"/>
  <c r="J15" i="216"/>
  <c r="Y15" i="216" s="1"/>
  <c r="J82" i="218"/>
  <c r="Y82" i="218" s="1"/>
  <c r="J45" i="211"/>
  <c r="Y45" i="211" s="1"/>
  <c r="J50" i="212"/>
  <c r="Y50" i="212" s="1"/>
  <c r="J54" i="213"/>
  <c r="Y54" i="213" s="1"/>
  <c r="J59" i="214"/>
  <c r="Y59" i="214" s="1"/>
  <c r="J63" i="215"/>
  <c r="Y63" i="215" s="1"/>
  <c r="J68" i="216"/>
  <c r="Y68" i="216" s="1"/>
  <c r="J73" i="217"/>
  <c r="Y73" i="217" s="1"/>
  <c r="J95" i="218"/>
  <c r="Y95" i="218" s="1"/>
  <c r="J83" i="219"/>
  <c r="Y83" i="219" s="1"/>
  <c r="J91" i="221"/>
  <c r="Y91" i="221" s="1"/>
  <c r="J19" i="86"/>
  <c r="Y19" i="86" s="1"/>
  <c r="J119" i="86"/>
  <c r="Y119" i="86" s="1"/>
  <c r="J95" i="67"/>
  <c r="Y95" i="67" s="1"/>
  <c r="J13" i="88"/>
  <c r="Y13" i="88" s="1"/>
  <c r="J18" i="69"/>
  <c r="Y18" i="69" s="1"/>
  <c r="J24" i="91"/>
  <c r="Y24" i="91" s="1"/>
  <c r="J29" i="71"/>
  <c r="Y29" i="71" s="1"/>
  <c r="J50" i="72"/>
  <c r="Y50" i="72" s="1"/>
  <c r="J39" i="73"/>
  <c r="Y39" i="73" s="1"/>
  <c r="J63" i="74"/>
  <c r="Y63" i="74" s="1"/>
  <c r="J49" i="75"/>
  <c r="Y49" i="75" s="1"/>
  <c r="J54" i="76"/>
  <c r="Y54" i="76" s="1"/>
  <c r="J59" i="80"/>
  <c r="Y59" i="80" s="1"/>
  <c r="J64" i="81"/>
  <c r="Y64" i="81" s="1"/>
  <c r="J69" i="82"/>
  <c r="Y69" i="82" s="1"/>
  <c r="J74" i="79"/>
  <c r="Y74" i="79" s="1"/>
  <c r="J79" i="77"/>
  <c r="Y79" i="77" s="1"/>
  <c r="J84" i="202"/>
  <c r="Y84" i="202" s="1"/>
  <c r="J53" i="212"/>
  <c r="Y53" i="212" s="1"/>
  <c r="J57" i="215"/>
  <c r="Y57" i="215" s="1"/>
  <c r="J14" i="214"/>
  <c r="Y14" i="214" s="1"/>
  <c r="J60" i="218"/>
  <c r="Y60" i="218" s="1"/>
  <c r="J52" i="211"/>
  <c r="Y52" i="211" s="1"/>
  <c r="J86" i="214"/>
  <c r="Y86" i="214" s="1"/>
  <c r="J26" i="211"/>
  <c r="Y26" i="211" s="1"/>
  <c r="J31" i="212"/>
  <c r="Y31" i="212" s="1"/>
  <c r="J45" i="213"/>
  <c r="Y45" i="213" s="1"/>
  <c r="J50" i="214"/>
  <c r="Y50" i="214" s="1"/>
  <c r="J64" i="215"/>
  <c r="Y64" i="215" s="1"/>
  <c r="J69" i="216"/>
  <c r="Y69" i="216" s="1"/>
  <c r="J74" i="217"/>
  <c r="Y74" i="217" s="1"/>
  <c r="J96" i="218"/>
  <c r="Y96" i="218" s="1"/>
  <c r="J84" i="219"/>
  <c r="Y84" i="219" s="1"/>
  <c r="J92" i="221"/>
  <c r="Y92" i="221" s="1"/>
  <c r="J98" i="227"/>
  <c r="Y98" i="227" s="1"/>
  <c r="J70" i="86"/>
  <c r="Y70" i="86" s="1"/>
  <c r="J46" i="67"/>
  <c r="Y46" i="67" s="1"/>
  <c r="J51" i="87"/>
  <c r="Y51" i="87" s="1"/>
  <c r="J64" i="88"/>
  <c r="Y64" i="88" s="1"/>
  <c r="J69" i="69"/>
  <c r="Y69" i="69" s="1"/>
  <c r="J75" i="91"/>
  <c r="Y75" i="91" s="1"/>
  <c r="J80" i="71"/>
  <c r="Y80" i="71" s="1"/>
  <c r="J111" i="72"/>
  <c r="Y111" i="72" s="1"/>
  <c r="J34" i="74"/>
  <c r="Y34" i="74" s="1"/>
  <c r="J20" i="75"/>
  <c r="Y20" i="75" s="1"/>
  <c r="J35" i="76"/>
  <c r="Y35" i="76" s="1"/>
  <c r="J40" i="80"/>
  <c r="Y40" i="80" s="1"/>
  <c r="J55" i="81"/>
  <c r="Y55" i="81" s="1"/>
  <c r="J60" i="82"/>
  <c r="Y60" i="82" s="1"/>
  <c r="J75" i="79"/>
  <c r="Y75" i="79" s="1"/>
  <c r="J80" i="77"/>
  <c r="Y80" i="77" s="1"/>
  <c r="J95" i="202"/>
  <c r="Y95" i="202" s="1"/>
  <c r="J97" i="211"/>
  <c r="Y97" i="211" s="1"/>
  <c r="J81" i="214"/>
  <c r="Y81" i="214" s="1"/>
  <c r="J95" i="215"/>
  <c r="Y95" i="215" s="1"/>
  <c r="J15" i="217"/>
  <c r="Y15" i="217" s="1"/>
  <c r="J37" i="218"/>
  <c r="Y37" i="218" s="1"/>
  <c r="J35" i="219"/>
  <c r="Y35" i="219" s="1"/>
  <c r="J43" i="221"/>
  <c r="Y43" i="221" s="1"/>
  <c r="J48" i="222"/>
  <c r="Y48" i="222" s="1"/>
  <c r="J41" i="86"/>
  <c r="Y41" i="86" s="1"/>
  <c r="J17" i="67"/>
  <c r="Y17" i="67" s="1"/>
  <c r="J22" i="87"/>
  <c r="Y22" i="87" s="1"/>
  <c r="J35" i="88"/>
  <c r="Y35" i="88" s="1"/>
  <c r="J40" i="69"/>
  <c r="Y40" i="69" s="1"/>
  <c r="J56" i="91"/>
  <c r="Y56" i="91" s="1"/>
  <c r="J61" i="71"/>
  <c r="Y61" i="71" s="1"/>
  <c r="J92" i="72"/>
  <c r="Y92" i="72" s="1"/>
  <c r="J81" i="73"/>
  <c r="Y81" i="73" s="1"/>
  <c r="J115" i="74"/>
  <c r="Y115" i="74" s="1"/>
  <c r="J16" i="76"/>
  <c r="Y16" i="76" s="1"/>
  <c r="J21" i="80"/>
  <c r="Y21" i="80" s="1"/>
  <c r="J36" i="81"/>
  <c r="Y36" i="81" s="1"/>
  <c r="J41" i="82"/>
  <c r="Y41" i="82" s="1"/>
  <c r="J56" i="79"/>
  <c r="Y56" i="79" s="1"/>
  <c r="J61" i="77"/>
  <c r="Y61" i="77" s="1"/>
  <c r="J76" i="202"/>
  <c r="Y76" i="202" s="1"/>
  <c r="J42" i="212"/>
  <c r="Y42" i="212" s="1"/>
  <c r="J76" i="217"/>
  <c r="Y76" i="217" s="1"/>
  <c r="J98" i="218"/>
  <c r="Y98" i="218" s="1"/>
  <c r="J96" i="219"/>
  <c r="Y96" i="219" s="1"/>
  <c r="J94" i="221"/>
  <c r="Y94" i="221" s="1"/>
  <c r="J98" i="222"/>
  <c r="Y98" i="222" s="1"/>
  <c r="J62" i="86"/>
  <c r="Y62" i="86" s="1"/>
  <c r="J28" i="67"/>
  <c r="Y28" i="67" s="1"/>
  <c r="J33" i="87"/>
  <c r="Y33" i="87" s="1"/>
  <c r="J46" i="88"/>
  <c r="Y46" i="88" s="1"/>
  <c r="J51" i="69"/>
  <c r="Y51" i="69" s="1"/>
  <c r="J67" i="91"/>
  <c r="Y67" i="91" s="1"/>
  <c r="J72" i="71"/>
  <c r="Y72" i="71" s="1"/>
  <c r="J103" i="72"/>
  <c r="Y103" i="72" s="1"/>
  <c r="J92" i="73"/>
  <c r="Y92" i="73" s="1"/>
  <c r="J12" i="75"/>
  <c r="Y12" i="75" s="1"/>
  <c r="J27" i="76"/>
  <c r="Y27" i="76" s="1"/>
  <c r="J32" i="80"/>
  <c r="Y32" i="80" s="1"/>
  <c r="J47" i="81"/>
  <c r="Y47" i="81" s="1"/>
  <c r="J52" i="82"/>
  <c r="Y52" i="82" s="1"/>
  <c r="J67" i="79"/>
  <c r="Y67" i="79" s="1"/>
  <c r="J72" i="77"/>
  <c r="Y72" i="77" s="1"/>
  <c r="J87" i="202"/>
  <c r="Y87" i="202" s="1"/>
  <c r="J67" i="215"/>
  <c r="Y67" i="215" s="1"/>
  <c r="J72" i="216"/>
  <c r="Y72" i="216" s="1"/>
  <c r="J87" i="217"/>
  <c r="Y87" i="217" s="1"/>
  <c r="J109" i="218"/>
  <c r="Y109" i="218" s="1"/>
  <c r="J15" i="221"/>
  <c r="Y15" i="221" s="1"/>
  <c r="J20" i="222"/>
  <c r="Y20" i="222" s="1"/>
  <c r="J13" i="86"/>
  <c r="Y13" i="86" s="1"/>
  <c r="J113" i="86"/>
  <c r="Y113" i="86" s="1"/>
  <c r="J79" i="67"/>
  <c r="Y79" i="67" s="1"/>
  <c r="J84" i="87"/>
  <c r="Y84" i="87" s="1"/>
  <c r="J117" i="88"/>
  <c r="Y117" i="88" s="1"/>
  <c r="J8" i="91"/>
  <c r="Y8" i="91" s="1"/>
  <c r="J13" i="71"/>
  <c r="Y13" i="71" s="1"/>
  <c r="J34" i="72"/>
  <c r="Y34" i="72" s="1"/>
  <c r="J23" i="73"/>
  <c r="Y23" i="73" s="1"/>
  <c r="J47" i="74"/>
  <c r="Y47" i="74" s="1"/>
  <c r="J33" i="75"/>
  <c r="Y33" i="75" s="1"/>
  <c r="J38" i="76"/>
  <c r="Y38" i="76" s="1"/>
  <c r="J43" i="80"/>
  <c r="Y43" i="80" s="1"/>
  <c r="J48" i="81"/>
  <c r="Y48" i="81" s="1"/>
  <c r="J53" i="82"/>
  <c r="Y53" i="82" s="1"/>
  <c r="J58" i="79"/>
  <c r="Y58" i="79" s="1"/>
  <c r="J63" i="77"/>
  <c r="Y63" i="77" s="1"/>
  <c r="J68" i="202"/>
  <c r="Y68" i="202" s="1"/>
  <c r="J62" i="214"/>
  <c r="Y62" i="214" s="1"/>
  <c r="J68" i="215"/>
  <c r="Y68" i="215" s="1"/>
  <c r="J9" i="235"/>
  <c r="Y9" i="235" s="1"/>
  <c r="J104" i="86"/>
  <c r="Y104" i="86" s="1"/>
  <c r="J70" i="67"/>
  <c r="Y70" i="67" s="1"/>
  <c r="J85" i="87"/>
  <c r="Y85" i="87" s="1"/>
  <c r="J108" i="88"/>
  <c r="Y108" i="88" s="1"/>
  <c r="J116" i="69"/>
  <c r="Y116" i="69" s="1"/>
  <c r="J99" i="91"/>
  <c r="Y99" i="91" s="1"/>
  <c r="J9" i="72"/>
  <c r="Y9" i="72" s="1"/>
  <c r="J14" i="73"/>
  <c r="Y14" i="73" s="1"/>
  <c r="J38" i="74"/>
  <c r="Y38" i="74" s="1"/>
  <c r="J24" i="75"/>
  <c r="Y24" i="75" s="1"/>
  <c r="J29" i="76"/>
  <c r="Y29" i="76" s="1"/>
  <c r="J34" i="80"/>
  <c r="Y34" i="80" s="1"/>
  <c r="J39" i="81"/>
  <c r="Y39" i="81" s="1"/>
  <c r="J44" i="82"/>
  <c r="Y44" i="82" s="1"/>
  <c r="J49" i="79"/>
  <c r="Y49" i="79" s="1"/>
  <c r="J54" i="77"/>
  <c r="Y54" i="77" s="1"/>
  <c r="J59" i="202"/>
  <c r="Y59" i="202" s="1"/>
  <c r="J64" i="212"/>
  <c r="Y64" i="212" s="1"/>
  <c r="J58" i="217"/>
  <c r="Y58" i="217" s="1"/>
  <c r="J51" i="211"/>
  <c r="Y51" i="211" s="1"/>
  <c r="J89" i="215"/>
  <c r="Y89" i="215" s="1"/>
  <c r="J69" i="217"/>
  <c r="Y69" i="217" s="1"/>
  <c r="J91" i="218"/>
  <c r="Y91" i="218" s="1"/>
  <c r="J79" i="219"/>
  <c r="Y79" i="219" s="1"/>
  <c r="J87" i="221"/>
  <c r="Y87" i="221" s="1"/>
  <c r="J91" i="222"/>
  <c r="Y91" i="222" s="1"/>
  <c r="J105" i="86"/>
  <c r="Y105" i="86" s="1"/>
  <c r="J71" i="67"/>
  <c r="Y71" i="67" s="1"/>
  <c r="J86" i="87"/>
  <c r="Y86" i="87" s="1"/>
  <c r="J109" i="88"/>
  <c r="Y109" i="88" s="1"/>
  <c r="J117" i="69"/>
  <c r="Y117" i="69" s="1"/>
  <c r="J15" i="71"/>
  <c r="Y15" i="71" s="1"/>
  <c r="J36" i="72"/>
  <c r="Y36" i="72" s="1"/>
  <c r="J35" i="73"/>
  <c r="Y35" i="73" s="1"/>
  <c r="J59" i="74"/>
  <c r="Y59" i="74" s="1"/>
  <c r="J55" i="75"/>
  <c r="Y55" i="75" s="1"/>
  <c r="J60" i="76"/>
  <c r="Y60" i="76" s="1"/>
  <c r="J75" i="80"/>
  <c r="Y75" i="80" s="1"/>
  <c r="J80" i="81"/>
  <c r="Y80" i="81" s="1"/>
  <c r="J95" i="82"/>
  <c r="Y95" i="82" s="1"/>
  <c r="J15" i="77"/>
  <c r="Y15" i="77" s="1"/>
  <c r="J20" i="202"/>
  <c r="Y20" i="202" s="1"/>
  <c r="J99" i="208"/>
  <c r="Y99" i="208" s="1"/>
  <c r="J66" i="215"/>
  <c r="Y66" i="215" s="1"/>
  <c r="J29" i="215"/>
  <c r="Y29" i="215" s="1"/>
  <c r="J80" i="218"/>
  <c r="Y80" i="218" s="1"/>
  <c r="J99" i="215"/>
  <c r="Y99" i="215" s="1"/>
  <c r="J21" i="213"/>
  <c r="Y21" i="213" s="1"/>
  <c r="J35" i="216"/>
  <c r="Y35" i="216" s="1"/>
  <c r="J48" i="221"/>
  <c r="Y48" i="221" s="1"/>
  <c r="J126" i="86"/>
  <c r="Y126" i="86" s="1"/>
  <c r="J92" i="67"/>
  <c r="Y92" i="67" s="1"/>
  <c r="J10" i="88"/>
  <c r="Y10" i="88" s="1"/>
  <c r="J25" i="69"/>
  <c r="Y25" i="69" s="1"/>
  <c r="J31" i="91"/>
  <c r="Y31" i="91" s="1"/>
  <c r="J46" i="71"/>
  <c r="Y46" i="71" s="1"/>
  <c r="J67" i="72"/>
  <c r="Y67" i="72" s="1"/>
  <c r="J66" i="73"/>
  <c r="Y66" i="73" s="1"/>
  <c r="J90" i="74"/>
  <c r="Y90" i="74" s="1"/>
  <c r="J86" i="75"/>
  <c r="Y86" i="75" s="1"/>
  <c r="J91" i="76"/>
  <c r="Y91" i="76" s="1"/>
  <c r="J11" i="81"/>
  <c r="Y11" i="81" s="1"/>
  <c r="J26" i="82"/>
  <c r="Y26" i="82" s="1"/>
  <c r="J31" i="79"/>
  <c r="Y31" i="79" s="1"/>
  <c r="J46" i="77"/>
  <c r="Y46" i="77" s="1"/>
  <c r="J51" i="202"/>
  <c r="Y51" i="202" s="1"/>
  <c r="J61" i="216"/>
  <c r="Y61" i="216" s="1"/>
  <c r="J8" i="217"/>
  <c r="Y8" i="217" s="1"/>
  <c r="J55" i="214"/>
  <c r="Y55" i="214" s="1"/>
  <c r="J95" i="216"/>
  <c r="Y95" i="216" s="1"/>
  <c r="J23" i="222"/>
  <c r="Y23" i="222" s="1"/>
  <c r="J33" i="211"/>
  <c r="Y33" i="211" s="1"/>
  <c r="J38" i="212"/>
  <c r="Y38" i="212" s="1"/>
  <c r="J52" i="213"/>
  <c r="Y52" i="213" s="1"/>
  <c r="J67" i="214"/>
  <c r="Y67" i="214" s="1"/>
  <c r="J71" i="215"/>
  <c r="Y71" i="215" s="1"/>
  <c r="J86" i="216"/>
  <c r="Y86" i="216" s="1"/>
  <c r="J91" i="217"/>
  <c r="Y91" i="217" s="1"/>
  <c r="J11" i="219"/>
  <c r="Y11" i="219" s="1"/>
  <c r="J19" i="221"/>
  <c r="Y19" i="221" s="1"/>
  <c r="J24" i="222"/>
  <c r="Y24" i="222" s="1"/>
  <c r="J27" i="86"/>
  <c r="Y27" i="86" s="1"/>
  <c r="J127" i="86"/>
  <c r="Y127" i="86" s="1"/>
  <c r="J93" i="67"/>
  <c r="Y93" i="67" s="1"/>
  <c r="J98" i="87"/>
  <c r="Y98" i="87" s="1"/>
  <c r="J16" i="69"/>
  <c r="Y16" i="69" s="1"/>
  <c r="J22" i="91"/>
  <c r="Y22" i="91" s="1"/>
  <c r="J37" i="71"/>
  <c r="Y37" i="71" s="1"/>
  <c r="J58" i="72"/>
  <c r="Y58" i="72" s="1"/>
  <c r="J57" i="73"/>
  <c r="Y57" i="73" s="1"/>
  <c r="J81" i="74"/>
  <c r="Y81" i="74" s="1"/>
  <c r="J77" i="75"/>
  <c r="Y77" i="75" s="1"/>
  <c r="J82" i="76"/>
  <c r="Y82" i="76" s="1"/>
  <c r="J97" i="80"/>
  <c r="Y97" i="80" s="1"/>
  <c r="J17" i="82"/>
  <c r="Y17" i="82" s="1"/>
  <c r="J22" i="79"/>
  <c r="Y22" i="79" s="1"/>
  <c r="J37" i="77"/>
  <c r="Y37" i="77" s="1"/>
  <c r="J42" i="202"/>
  <c r="Y42" i="202" s="1"/>
  <c r="J38" i="215"/>
  <c r="Y38" i="215" s="1"/>
  <c r="J77" i="213"/>
  <c r="Y77" i="213" s="1"/>
  <c r="J38" i="213"/>
  <c r="Y38" i="213" s="1"/>
  <c r="J29" i="213"/>
  <c r="Y29" i="213" s="1"/>
  <c r="J31" i="211"/>
  <c r="Y31" i="211" s="1"/>
  <c r="J30" i="215"/>
  <c r="Y30" i="215" s="1"/>
  <c r="J13" i="222"/>
  <c r="Y13" i="222" s="1"/>
  <c r="J34" i="211"/>
  <c r="Y34" i="211" s="1"/>
  <c r="J39" i="212"/>
  <c r="Y39" i="212" s="1"/>
  <c r="J43" i="213"/>
  <c r="Y43" i="213" s="1"/>
  <c r="J48" i="214"/>
  <c r="Y48" i="214" s="1"/>
  <c r="J52" i="215"/>
  <c r="Y52" i="215" s="1"/>
  <c r="J67" i="216"/>
  <c r="Y67" i="216" s="1"/>
  <c r="J72" i="217"/>
  <c r="Y72" i="217" s="1"/>
  <c r="J104" i="218"/>
  <c r="Y104" i="218" s="1"/>
  <c r="J92" i="219"/>
  <c r="Y92" i="219" s="1"/>
  <c r="J90" i="221"/>
  <c r="Y90" i="221" s="1"/>
  <c r="J98" i="226"/>
  <c r="Y98" i="226" s="1"/>
  <c r="J68" i="86"/>
  <c r="Y68" i="86" s="1"/>
  <c r="J34" i="67"/>
  <c r="Y34" i="67" s="1"/>
  <c r="J39" i="87"/>
  <c r="Y39" i="87" s="1"/>
  <c r="J42" i="88"/>
  <c r="Y42" i="88" s="1"/>
  <c r="J57" i="69"/>
  <c r="Y57" i="69" s="1"/>
  <c r="J63" i="91"/>
  <c r="Y63" i="91" s="1"/>
  <c r="J68" i="71"/>
  <c r="Y68" i="71" s="1"/>
  <c r="J89" i="72"/>
  <c r="Y89" i="72" s="1"/>
  <c r="J78" i="73"/>
  <c r="Y78" i="73" s="1"/>
  <c r="J102" i="74"/>
  <c r="Y102" i="74" s="1"/>
  <c r="J88" i="75"/>
  <c r="Y88" i="75" s="1"/>
  <c r="J93" i="76"/>
  <c r="Y93" i="76" s="1"/>
  <c r="J98" i="80"/>
  <c r="Y98" i="80" s="1"/>
  <c r="J8" i="82"/>
  <c r="Y8" i="82" s="1"/>
  <c r="J13" i="79"/>
  <c r="Y13" i="79" s="1"/>
  <c r="J18" i="77"/>
  <c r="Y18" i="77" s="1"/>
  <c r="J23" i="202"/>
  <c r="Y23" i="202" s="1"/>
  <c r="J71" i="216"/>
  <c r="Y71" i="216" s="1"/>
  <c r="J9" i="215"/>
  <c r="Y9" i="215" s="1"/>
  <c r="J70" i="213"/>
  <c r="Y70" i="213" s="1"/>
  <c r="J75" i="216"/>
  <c r="Y75" i="216" s="1"/>
  <c r="J102" i="218"/>
  <c r="Y102" i="218" s="1"/>
  <c r="J55" i="211"/>
  <c r="Y55" i="211" s="1"/>
  <c r="J60" i="212"/>
  <c r="Y60" i="212" s="1"/>
  <c r="J64" i="213"/>
  <c r="Y64" i="213" s="1"/>
  <c r="J69" i="214"/>
  <c r="Y69" i="214" s="1"/>
  <c r="J73" i="215"/>
  <c r="Y73" i="215" s="1"/>
  <c r="J78" i="216"/>
  <c r="Y78" i="216" s="1"/>
  <c r="J83" i="217"/>
  <c r="Y83" i="217" s="1"/>
  <c r="J105" i="218"/>
  <c r="Y105" i="218" s="1"/>
  <c r="J93" i="219"/>
  <c r="Y93" i="219" s="1"/>
  <c r="J16" i="222"/>
  <c r="Y16" i="222" s="1"/>
  <c r="J29" i="86"/>
  <c r="Y29" i="86" s="1"/>
  <c r="J129" i="86"/>
  <c r="Y129" i="86" s="1"/>
  <c r="J10" i="87"/>
  <c r="Y10" i="87" s="1"/>
  <c r="J23" i="88"/>
  <c r="Y23" i="88" s="1"/>
  <c r="J28" i="69"/>
  <c r="Y28" i="69" s="1"/>
  <c r="J34" i="91"/>
  <c r="Y34" i="91" s="1"/>
  <c r="J39" i="71"/>
  <c r="Y39" i="71" s="1"/>
  <c r="J60" i="72"/>
  <c r="Y60" i="72" s="1"/>
  <c r="J49" i="73"/>
  <c r="Y49" i="73" s="1"/>
  <c r="J73" i="74"/>
  <c r="Y73" i="74" s="1"/>
  <c r="J59" i="75"/>
  <c r="Y59" i="75" s="1"/>
  <c r="J64" i="76"/>
  <c r="Y64" i="76" s="1"/>
  <c r="J69" i="80"/>
  <c r="Y69" i="80" s="1"/>
  <c r="J74" i="81"/>
  <c r="Y74" i="81" s="1"/>
  <c r="J79" i="82"/>
  <c r="Y79" i="82" s="1"/>
  <c r="J84" i="79"/>
  <c r="Y84" i="79" s="1"/>
  <c r="J89" i="77"/>
  <c r="Y89" i="77" s="1"/>
  <c r="J94" i="202"/>
  <c r="Y94" i="202" s="1"/>
  <c r="J92" i="212"/>
  <c r="Y92" i="212" s="1"/>
  <c r="J20" i="211"/>
  <c r="Y20" i="211" s="1"/>
  <c r="J24" i="214"/>
  <c r="Y24" i="214" s="1"/>
  <c r="J90" i="218"/>
  <c r="Y90" i="218" s="1"/>
  <c r="J92" i="211"/>
  <c r="Y92" i="211" s="1"/>
  <c r="J21" i="215"/>
  <c r="Y21" i="215" s="1"/>
  <c r="J36" i="211"/>
  <c r="Y36" i="211" s="1"/>
  <c r="J41" i="212"/>
  <c r="Y41" i="212" s="1"/>
  <c r="J55" i="213"/>
  <c r="Y55" i="213" s="1"/>
  <c r="J60" i="214"/>
  <c r="Y60" i="214" s="1"/>
  <c r="J74" i="215"/>
  <c r="Y74" i="215" s="1"/>
  <c r="J79" i="216"/>
  <c r="Y79" i="216" s="1"/>
  <c r="J84" i="217"/>
  <c r="Y84" i="217" s="1"/>
  <c r="J106" i="218"/>
  <c r="Y106" i="218" s="1"/>
  <c r="J94" i="219"/>
  <c r="Y94" i="219" s="1"/>
  <c r="J17" i="222"/>
  <c r="Y17" i="222" s="1"/>
  <c r="J99" i="229"/>
  <c r="Y99" i="229" s="1"/>
  <c r="J80" i="86"/>
  <c r="Y80" i="86" s="1"/>
  <c r="J56" i="67"/>
  <c r="Y56" i="67" s="1"/>
  <c r="J61" i="87"/>
  <c r="Y61" i="87" s="1"/>
  <c r="J74" i="88"/>
  <c r="Y74" i="88" s="1"/>
  <c r="J102" i="69"/>
  <c r="Y102" i="69" s="1"/>
  <c r="J85" i="91"/>
  <c r="Y85" i="91" s="1"/>
  <c r="J90" i="71"/>
  <c r="Y90" i="71" s="1"/>
  <c r="J10" i="73"/>
  <c r="Y10" i="73" s="1"/>
  <c r="J44" i="74"/>
  <c r="Y44" i="74" s="1"/>
  <c r="J30" i="75"/>
  <c r="Y30" i="75" s="1"/>
  <c r="J45" i="76"/>
  <c r="Y45" i="76" s="1"/>
  <c r="J50" i="80"/>
  <c r="Y50" i="80" s="1"/>
  <c r="J65" i="81"/>
  <c r="Y65" i="81" s="1"/>
  <c r="J70" i="82"/>
  <c r="Y70" i="82" s="1"/>
  <c r="J85" i="79"/>
  <c r="Y85" i="79" s="1"/>
  <c r="J90" i="77"/>
  <c r="Y90" i="77" s="1"/>
  <c r="J86" i="213"/>
  <c r="Y86" i="213" s="1"/>
  <c r="J91" i="214"/>
  <c r="Y91" i="214" s="1"/>
  <c r="J10" i="216"/>
  <c r="Y10" i="216" s="1"/>
  <c r="J25" i="217"/>
  <c r="Y25" i="217" s="1"/>
  <c r="J47" i="218"/>
  <c r="Y47" i="218" s="1"/>
  <c r="J45" i="219"/>
  <c r="Y45" i="219" s="1"/>
  <c r="J53" i="221"/>
  <c r="Y53" i="221" s="1"/>
  <c r="J58" i="222"/>
  <c r="Y58" i="222" s="1"/>
  <c r="J51" i="86"/>
  <c r="Y51" i="86" s="1"/>
  <c r="J27" i="67"/>
  <c r="Y27" i="67" s="1"/>
  <c r="J32" i="87"/>
  <c r="Y32" i="87" s="1"/>
  <c r="J45" i="88"/>
  <c r="Y45" i="88" s="1"/>
  <c r="J50" i="69"/>
  <c r="Y50" i="69" s="1"/>
  <c r="J66" i="91"/>
  <c r="Y66" i="91" s="1"/>
  <c r="J71" i="71"/>
  <c r="Y71" i="71" s="1"/>
  <c r="J102" i="72"/>
  <c r="Y102" i="72" s="1"/>
  <c r="J91" i="73"/>
  <c r="Y91" i="73" s="1"/>
  <c r="J11" i="75"/>
  <c r="Y11" i="75" s="1"/>
  <c r="J26" i="76"/>
  <c r="Y26" i="76" s="1"/>
  <c r="J31" i="80"/>
  <c r="Y31" i="80" s="1"/>
  <c r="J46" i="81"/>
  <c r="Y46" i="81" s="1"/>
  <c r="J51" i="82"/>
  <c r="Y51" i="82" s="1"/>
  <c r="J66" i="79"/>
  <c r="Y66" i="79" s="1"/>
  <c r="J71" i="77"/>
  <c r="Y71" i="77" s="1"/>
  <c r="J86" i="202"/>
  <c r="Y86" i="202" s="1"/>
  <c r="J97" i="213"/>
  <c r="Y97" i="213" s="1"/>
  <c r="J86" i="217"/>
  <c r="Y86" i="217" s="1"/>
  <c r="J108" i="218"/>
  <c r="Y108" i="218" s="1"/>
  <c r="J106" i="220"/>
  <c r="Y106" i="220" s="1"/>
  <c r="J9" i="222"/>
  <c r="Y9" i="222" s="1"/>
  <c r="J98" i="225"/>
  <c r="Y98" i="225" s="1"/>
  <c r="J72" i="86"/>
  <c r="Y72" i="86" s="1"/>
  <c r="J38" i="67"/>
  <c r="Y38" i="67" s="1"/>
  <c r="J43" i="87"/>
  <c r="Y43" i="87" s="1"/>
  <c r="J56" i="88"/>
  <c r="Y56" i="88" s="1"/>
  <c r="J61" i="69"/>
  <c r="Y61" i="69" s="1"/>
  <c r="J77" i="91"/>
  <c r="Y77" i="91" s="1"/>
  <c r="J82" i="71"/>
  <c r="Y82" i="71" s="1"/>
  <c r="J113" i="72"/>
  <c r="Y113" i="72" s="1"/>
  <c r="J36" i="74"/>
  <c r="Y36" i="74" s="1"/>
  <c r="J22" i="75"/>
  <c r="Y22" i="75" s="1"/>
  <c r="J37" i="76"/>
  <c r="Y37" i="76" s="1"/>
  <c r="J42" i="80"/>
  <c r="Y42" i="80" s="1"/>
  <c r="J57" i="81"/>
  <c r="Y57" i="81" s="1"/>
  <c r="J62" i="82"/>
  <c r="Y62" i="82" s="1"/>
  <c r="J77" i="79"/>
  <c r="Y77" i="79" s="1"/>
  <c r="J82" i="77"/>
  <c r="Y82" i="77" s="1"/>
  <c r="J97" i="202"/>
  <c r="Y97" i="202" s="1"/>
  <c r="J47" i="211"/>
  <c r="Y47" i="211" s="1"/>
  <c r="J77" i="215"/>
  <c r="Y77" i="215" s="1"/>
  <c r="J82" i="216"/>
  <c r="Y82" i="216" s="1"/>
  <c r="J97" i="217"/>
  <c r="Y97" i="217" s="1"/>
  <c r="J17" i="219"/>
  <c r="Y17" i="219" s="1"/>
  <c r="J25" i="221"/>
  <c r="Y25" i="221" s="1"/>
  <c r="J30" i="222"/>
  <c r="Y30" i="222" s="1"/>
  <c r="J23" i="86"/>
  <c r="Y23" i="86" s="1"/>
  <c r="J123" i="86"/>
  <c r="Y123" i="86" s="1"/>
  <c r="J89" i="67"/>
  <c r="Y89" i="67" s="1"/>
  <c r="J94" i="87"/>
  <c r="Y94" i="87" s="1"/>
  <c r="J12" i="69"/>
  <c r="Y12" i="69" s="1"/>
  <c r="J18" i="91"/>
  <c r="Y18" i="91" s="1"/>
  <c r="J23" i="71"/>
  <c r="Y23" i="71" s="1"/>
  <c r="J44" i="72"/>
  <c r="Y44" i="72" s="1"/>
  <c r="J33" i="73"/>
  <c r="Y33" i="73" s="1"/>
  <c r="J57" i="74"/>
  <c r="Y57" i="74" s="1"/>
  <c r="J43" i="75"/>
  <c r="Y43" i="75" s="1"/>
  <c r="J48" i="76"/>
  <c r="Y48" i="76" s="1"/>
  <c r="J53" i="80"/>
  <c r="Y53" i="80" s="1"/>
  <c r="J58" i="81"/>
  <c r="Y58" i="81" s="1"/>
  <c r="J63" i="82"/>
  <c r="Y63" i="82" s="1"/>
  <c r="J68" i="79"/>
  <c r="Y68" i="79" s="1"/>
  <c r="J73" i="77"/>
  <c r="Y73" i="77" s="1"/>
  <c r="J78" i="202"/>
  <c r="Y78" i="202" s="1"/>
  <c r="J81" i="216"/>
  <c r="Y81" i="216" s="1"/>
  <c r="J53" i="216"/>
  <c r="Y53" i="216" s="1"/>
  <c r="J14" i="86"/>
  <c r="Y14" i="86" s="1"/>
  <c r="J114" i="86"/>
  <c r="Y114" i="86" s="1"/>
  <c r="J80" i="67"/>
  <c r="Y80" i="67" s="1"/>
  <c r="J95" i="87"/>
  <c r="Y95" i="87" s="1"/>
  <c r="J118" i="88"/>
  <c r="Y118" i="88" s="1"/>
  <c r="J9" i="91"/>
  <c r="Y9" i="91" s="1"/>
  <c r="J14" i="71"/>
  <c r="Y14" i="71" s="1"/>
  <c r="J35" i="72"/>
  <c r="Y35" i="72" s="1"/>
  <c r="J24" i="73"/>
  <c r="Y24" i="73" s="1"/>
  <c r="J48" i="74"/>
  <c r="Y48" i="74" s="1"/>
  <c r="J34" i="75"/>
  <c r="Y34" i="75" s="1"/>
  <c r="J39" i="76"/>
  <c r="Y39" i="76" s="1"/>
  <c r="J44" i="80"/>
  <c r="Y44" i="80" s="1"/>
  <c r="J49" i="81"/>
  <c r="Y49" i="81" s="1"/>
  <c r="J54" i="82"/>
  <c r="Y54" i="82" s="1"/>
  <c r="J59" i="79"/>
  <c r="Y59" i="79" s="1"/>
  <c r="J64" i="77"/>
  <c r="Y64" i="77" s="1"/>
  <c r="J69" i="202"/>
  <c r="Y69" i="202" s="1"/>
  <c r="J28" i="213"/>
  <c r="Y28" i="213" s="1"/>
  <c r="J50" i="218"/>
  <c r="Y50" i="218" s="1"/>
  <c r="J91" i="211"/>
  <c r="Y91" i="211" s="1"/>
  <c r="J34" i="216"/>
  <c r="Y34" i="216" s="1"/>
  <c r="J79" i="217"/>
  <c r="Y79" i="217" s="1"/>
  <c r="J101" i="218"/>
  <c r="Y101" i="218" s="1"/>
  <c r="J89" i="219"/>
  <c r="Y89" i="219" s="1"/>
  <c r="J97" i="221"/>
  <c r="Y97" i="221" s="1"/>
  <c r="J15" i="86"/>
  <c r="Y15" i="86" s="1"/>
  <c r="J115" i="86"/>
  <c r="Y115" i="86" s="1"/>
  <c r="J81" i="67"/>
  <c r="Y81" i="67" s="1"/>
  <c r="J96" i="87"/>
  <c r="Y96" i="87" s="1"/>
  <c r="J119" i="88"/>
  <c r="Y119" i="88" s="1"/>
  <c r="J10" i="91"/>
  <c r="Y10" i="91" s="1"/>
  <c r="J25" i="71"/>
  <c r="Y25" i="71" s="1"/>
  <c r="J46" i="72"/>
  <c r="Y46" i="72" s="1"/>
  <c r="J45" i="73"/>
  <c r="Y45" i="73" s="1"/>
  <c r="J69" i="74"/>
  <c r="Y69" i="74" s="1"/>
  <c r="J65" i="75"/>
  <c r="Y65" i="75" s="1"/>
  <c r="J70" i="76"/>
  <c r="Y70" i="76" s="1"/>
  <c r="J85" i="80"/>
  <c r="Y85" i="80" s="1"/>
  <c r="J90" i="81"/>
  <c r="Y90" i="81" s="1"/>
  <c r="J10" i="79"/>
  <c r="Y10" i="79" s="1"/>
  <c r="J25" i="77"/>
  <c r="Y25" i="77" s="1"/>
  <c r="J30" i="202"/>
  <c r="Y30" i="202" s="1"/>
  <c r="J28" i="211"/>
  <c r="Y28" i="211" s="1"/>
  <c r="J96" i="215"/>
  <c r="Y96" i="215" s="1"/>
  <c r="J88" i="215"/>
  <c r="Y88" i="215" s="1"/>
  <c r="J90" i="222"/>
  <c r="Y90" i="222" s="1"/>
  <c r="J44" i="216"/>
  <c r="Y44" i="216" s="1"/>
  <c r="J41" i="213"/>
  <c r="Y41" i="213" s="1"/>
  <c r="J45" i="216"/>
  <c r="Y45" i="216" s="1"/>
  <c r="J98" i="221"/>
  <c r="Y98" i="221" s="1"/>
  <c r="J136" i="86"/>
  <c r="Y136" i="86" s="1"/>
  <c r="J17" i="87"/>
  <c r="Y17" i="87" s="1"/>
  <c r="J20" i="88"/>
  <c r="Y20" i="88" s="1"/>
  <c r="J35" i="69"/>
  <c r="Y35" i="69" s="1"/>
  <c r="J41" i="91"/>
  <c r="Y41" i="91" s="1"/>
  <c r="J56" i="71"/>
  <c r="Y56" i="71" s="1"/>
  <c r="J77" i="72"/>
  <c r="Y77" i="72" s="1"/>
  <c r="J76" i="73"/>
  <c r="Y76" i="73" s="1"/>
  <c r="J100" i="74"/>
  <c r="Y100" i="74" s="1"/>
  <c r="J96" i="75"/>
  <c r="Y96" i="75" s="1"/>
  <c r="J81" i="212"/>
  <c r="Y81" i="212" s="1"/>
  <c r="J32" i="214"/>
  <c r="Y32" i="214" s="1"/>
  <c r="J78" i="213"/>
  <c r="Y78" i="213" s="1"/>
  <c r="J48" i="215"/>
  <c r="Y48" i="215" s="1"/>
  <c r="J81" i="211"/>
  <c r="Y81" i="211" s="1"/>
  <c r="J79" i="215"/>
  <c r="Y79" i="215" s="1"/>
  <c r="J33" i="222"/>
  <c r="Y33" i="222" s="1"/>
  <c r="J44" i="211"/>
  <c r="Y44" i="211" s="1"/>
  <c r="J49" i="212"/>
  <c r="Y49" i="212" s="1"/>
  <c r="J53" i="213"/>
  <c r="Y53" i="213" s="1"/>
  <c r="J58" i="214"/>
  <c r="Y58" i="214" s="1"/>
  <c r="J62" i="215"/>
  <c r="Y62" i="215" s="1"/>
  <c r="J77" i="216"/>
  <c r="Y77" i="216" s="1"/>
  <c r="J82" i="217"/>
  <c r="Y82" i="217" s="1"/>
  <c r="J114" i="218"/>
  <c r="Y114" i="218" s="1"/>
  <c r="J105" i="220"/>
  <c r="Y105" i="220" s="1"/>
  <c r="J15" i="222"/>
  <c r="Y15" i="222" s="1"/>
  <c r="J127" i="230"/>
  <c r="Y127" i="230" s="1"/>
  <c r="J78" i="86"/>
  <c r="Y78" i="86" s="1"/>
  <c r="J44" i="67"/>
  <c r="Y44" i="67" s="1"/>
  <c r="J49" i="87"/>
  <c r="Y49" i="87" s="1"/>
  <c r="J52" i="88"/>
  <c r="Y52" i="88" s="1"/>
  <c r="J67" i="69"/>
  <c r="Y67" i="69" s="1"/>
  <c r="J73" i="91"/>
  <c r="Y73" i="91" s="1"/>
  <c r="J78" i="71"/>
  <c r="Y78" i="71" s="1"/>
  <c r="J99" i="72"/>
  <c r="Y99" i="72" s="1"/>
  <c r="J88" i="73"/>
  <c r="Y88" i="73" s="1"/>
  <c r="J112" i="74"/>
  <c r="Y112" i="74" s="1"/>
  <c r="J98" i="75"/>
  <c r="Y98" i="75" s="1"/>
  <c r="J8" i="80"/>
  <c r="Y8" i="80" s="1"/>
  <c r="J13" i="81"/>
  <c r="Y13" i="81" s="1"/>
  <c r="J18" i="82"/>
  <c r="Y18" i="82" s="1"/>
  <c r="J23" i="79"/>
  <c r="Y23" i="79" s="1"/>
  <c r="J28" i="77"/>
  <c r="Y28" i="77" s="1"/>
  <c r="J33" i="202"/>
  <c r="Y33" i="202" s="1"/>
  <c r="J29" i="211"/>
  <c r="Y29" i="211" s="1"/>
  <c r="J73" i="216"/>
  <c r="Y73" i="216" s="1"/>
  <c r="J85" i="214"/>
  <c r="Y85" i="214" s="1"/>
  <c r="J10" i="217"/>
  <c r="Y10" i="217" s="1"/>
  <c r="J10" i="219"/>
  <c r="Y10" i="219" s="1"/>
  <c r="J65" i="211"/>
  <c r="Y65" i="211" s="1"/>
  <c r="J70" i="212"/>
  <c r="Y70" i="212" s="1"/>
  <c r="J74" i="213"/>
  <c r="Y74" i="213" s="1"/>
  <c r="J79" i="214"/>
  <c r="Y79" i="214" s="1"/>
  <c r="J83" i="215"/>
  <c r="Y83" i="215" s="1"/>
  <c r="J88" i="216"/>
  <c r="Y88" i="216" s="1"/>
  <c r="J93" i="217"/>
  <c r="Y93" i="217" s="1"/>
  <c r="J115" i="218"/>
  <c r="Y115" i="218" s="1"/>
  <c r="J11" i="221"/>
  <c r="Y11" i="221" s="1"/>
  <c r="J26" i="222"/>
  <c r="Y26" i="222" s="1"/>
  <c r="J39" i="86"/>
  <c r="Y39" i="86" s="1"/>
  <c r="J15" i="67"/>
  <c r="Y15" i="67" s="1"/>
  <c r="J20" i="87"/>
  <c r="Y20" i="87" s="1"/>
  <c r="J33" i="88"/>
  <c r="Y33" i="88" s="1"/>
  <c r="J38" i="69"/>
  <c r="Y38" i="69" s="1"/>
  <c r="J44" i="91"/>
  <c r="Y44" i="91" s="1"/>
  <c r="J49" i="71"/>
  <c r="Y49" i="71" s="1"/>
  <c r="J70" i="72"/>
  <c r="Y70" i="72" s="1"/>
  <c r="J59" i="73"/>
  <c r="Y59" i="73" s="1"/>
  <c r="J83" i="74"/>
  <c r="Y83" i="74" s="1"/>
  <c r="J69" i="75"/>
  <c r="Y69" i="75" s="1"/>
  <c r="J74" i="76"/>
  <c r="Y74" i="76" s="1"/>
  <c r="J79" i="80"/>
  <c r="Y79" i="80" s="1"/>
  <c r="J84" i="81"/>
  <c r="Y84" i="81" s="1"/>
  <c r="J89" i="82"/>
  <c r="Y89" i="82" s="1"/>
  <c r="J94" i="79"/>
  <c r="Y94" i="79" s="1"/>
  <c r="J99" i="77"/>
  <c r="Y99" i="77" s="1"/>
  <c r="J39" i="211"/>
  <c r="Y39" i="211" s="1"/>
  <c r="J70" i="211"/>
  <c r="Y70" i="211" s="1"/>
  <c r="J34" i="214"/>
  <c r="Y34" i="214" s="1"/>
  <c r="J28" i="219"/>
  <c r="Y28" i="219" s="1"/>
  <c r="J27" i="212"/>
  <c r="Y27" i="212" s="1"/>
  <c r="J50" i="215"/>
  <c r="Y50" i="215" s="1"/>
  <c r="J46" i="211"/>
  <c r="Y46" i="211" s="1"/>
  <c r="J51" i="212"/>
  <c r="Y51" i="212" s="1"/>
  <c r="J65" i="213"/>
  <c r="Y65" i="213" s="1"/>
  <c r="J70" i="214"/>
  <c r="Y70" i="214" s="1"/>
  <c r="J84" i="215"/>
  <c r="Y84" i="215" s="1"/>
  <c r="J89" i="216"/>
  <c r="Y89" i="216" s="1"/>
  <c r="J94" i="217"/>
  <c r="Y94" i="217" s="1"/>
  <c r="J116" i="218"/>
  <c r="Y116" i="218" s="1"/>
  <c r="J12" i="221"/>
  <c r="Y12" i="221" s="1"/>
  <c r="J27" i="222"/>
  <c r="Y27" i="222" s="1"/>
  <c r="J9" i="232"/>
  <c r="Y9" i="232" s="1"/>
  <c r="J90" i="86"/>
  <c r="Y90" i="86" s="1"/>
  <c r="J66" i="67"/>
  <c r="Y66" i="67" s="1"/>
  <c r="J71" i="87"/>
  <c r="Y71" i="87" s="1"/>
  <c r="J104" i="88"/>
  <c r="Y104" i="88" s="1"/>
  <c r="J112" i="69"/>
  <c r="Y112" i="69" s="1"/>
  <c r="J95" i="91"/>
  <c r="Y95" i="91" s="1"/>
  <c r="J31" i="72"/>
  <c r="Y31" i="72" s="1"/>
  <c r="J20" i="73"/>
  <c r="Y20" i="73" s="1"/>
  <c r="J54" i="74"/>
  <c r="Y54" i="74" s="1"/>
  <c r="J40" i="75"/>
  <c r="Y40" i="75" s="1"/>
  <c r="J55" i="76"/>
  <c r="Y55" i="76" s="1"/>
  <c r="J60" i="80"/>
  <c r="Y60" i="80" s="1"/>
  <c r="J75" i="81"/>
  <c r="Y75" i="81" s="1"/>
  <c r="J80" i="82"/>
  <c r="Y80" i="82" s="1"/>
  <c r="J95" i="79"/>
  <c r="Y95" i="79" s="1"/>
  <c r="J15" i="202"/>
  <c r="Y15" i="202" s="1"/>
  <c r="J96" i="213"/>
  <c r="Y96" i="213" s="1"/>
  <c r="J16" i="215"/>
  <c r="Y16" i="215" s="1"/>
  <c r="J20" i="216"/>
  <c r="Y20" i="216" s="1"/>
  <c r="J35" i="217"/>
  <c r="Y35" i="217" s="1"/>
  <c r="J57" i="218"/>
  <c r="Y57" i="218" s="1"/>
  <c r="J55" i="219"/>
  <c r="Y55" i="219" s="1"/>
  <c r="J63" i="221"/>
  <c r="Y63" i="221" s="1"/>
  <c r="J68" i="222"/>
  <c r="Y68" i="222" s="1"/>
  <c r="J61" i="86"/>
  <c r="Y61" i="86" s="1"/>
  <c r="J37" i="67"/>
  <c r="Y37" i="67" s="1"/>
  <c r="J42" i="87"/>
  <c r="Y42" i="87" s="1"/>
  <c r="J55" i="88"/>
  <c r="Y55" i="88" s="1"/>
  <c r="J60" i="69"/>
  <c r="Y60" i="69" s="1"/>
  <c r="J76" i="91"/>
  <c r="Y76" i="91" s="1"/>
  <c r="J81" i="71"/>
  <c r="Y81" i="71" s="1"/>
  <c r="J112" i="72"/>
  <c r="Y112" i="72" s="1"/>
  <c r="J35" i="74"/>
  <c r="Y35" i="74" s="1"/>
  <c r="J21" i="75"/>
  <c r="Y21" i="75" s="1"/>
  <c r="J36" i="76"/>
  <c r="Y36" i="76" s="1"/>
  <c r="J41" i="80"/>
  <c r="Y41" i="80" s="1"/>
  <c r="J56" i="81"/>
  <c r="Y56" i="81" s="1"/>
  <c r="J61" i="82"/>
  <c r="Y61" i="82" s="1"/>
  <c r="J76" i="79"/>
  <c r="Y76" i="79" s="1"/>
  <c r="J81" i="77"/>
  <c r="Y81" i="77" s="1"/>
  <c r="J96" i="202"/>
  <c r="Y96" i="202" s="1"/>
  <c r="J46" i="215"/>
  <c r="Y46" i="215" s="1"/>
  <c r="J96" i="217"/>
  <c r="Y96" i="217" s="1"/>
  <c r="J16" i="219"/>
  <c r="Y16" i="219" s="1"/>
  <c r="J14" i="221"/>
  <c r="Y14" i="221" s="1"/>
  <c r="J19" i="222"/>
  <c r="Y19" i="222" s="1"/>
  <c r="J99" i="226"/>
  <c r="Y99" i="226" s="1"/>
  <c r="J82" i="86"/>
  <c r="Y82" i="86" s="1"/>
  <c r="J48" i="67"/>
  <c r="Y48" i="67" s="1"/>
  <c r="J53" i="87"/>
  <c r="Y53" i="87" s="1"/>
  <c r="J66" i="88"/>
  <c r="Y66" i="88" s="1"/>
  <c r="J71" i="69"/>
  <c r="Y71" i="69" s="1"/>
  <c r="J87" i="91"/>
  <c r="Y87" i="91" s="1"/>
  <c r="J92" i="71"/>
  <c r="Y92" i="71" s="1"/>
  <c r="J12" i="73"/>
  <c r="Y12" i="73" s="1"/>
  <c r="J46" i="74"/>
  <c r="Y46" i="74" s="1"/>
  <c r="J32" i="75"/>
  <c r="Y32" i="75" s="1"/>
  <c r="J47" i="76"/>
  <c r="Y47" i="76" s="1"/>
  <c r="J52" i="80"/>
  <c r="Y52" i="80" s="1"/>
  <c r="J67" i="81"/>
  <c r="Y67" i="81" s="1"/>
  <c r="J72" i="82"/>
  <c r="Y72" i="82" s="1"/>
  <c r="J87" i="79"/>
  <c r="Y87" i="79" s="1"/>
  <c r="J92" i="77"/>
  <c r="Y92" i="77" s="1"/>
  <c r="J26" i="213"/>
  <c r="Y26" i="213" s="1"/>
  <c r="J87" i="215"/>
  <c r="Y87" i="215" s="1"/>
  <c r="J92" i="216"/>
  <c r="Y92" i="216" s="1"/>
  <c r="J29" i="218"/>
  <c r="Y29" i="218" s="1"/>
  <c r="J27" i="219"/>
  <c r="Y27" i="219" s="1"/>
  <c r="J35" i="221"/>
  <c r="Y35" i="221" s="1"/>
  <c r="J40" i="222"/>
  <c r="Y40" i="222" s="1"/>
  <c r="J33" i="86"/>
  <c r="Y33" i="86" s="1"/>
  <c r="J133" i="86"/>
  <c r="Y133" i="86" s="1"/>
  <c r="J99" i="67"/>
  <c r="Y99" i="67" s="1"/>
  <c r="J17" i="88"/>
  <c r="Y17" i="88" s="1"/>
  <c r="J22" i="69"/>
  <c r="Y22" i="69" s="1"/>
  <c r="J28" i="91"/>
  <c r="Y28" i="91" s="1"/>
  <c r="J33" i="71"/>
  <c r="Y33" i="71" s="1"/>
  <c r="J54" i="72"/>
  <c r="Y54" i="72" s="1"/>
  <c r="J43" i="73"/>
  <c r="Y43" i="73" s="1"/>
  <c r="J67" i="74"/>
  <c r="Y67" i="74" s="1"/>
  <c r="J53" i="75"/>
  <c r="Y53" i="75" s="1"/>
  <c r="J58" i="76"/>
  <c r="Y58" i="76" s="1"/>
  <c r="J63" i="80"/>
  <c r="Y63" i="80" s="1"/>
  <c r="J68" i="81"/>
  <c r="Y68" i="81" s="1"/>
  <c r="J73" i="82"/>
  <c r="Y73" i="82" s="1"/>
  <c r="J78" i="79"/>
  <c r="Y78" i="79" s="1"/>
  <c r="J83" i="77"/>
  <c r="Y83" i="77" s="1"/>
  <c r="J88" i="202"/>
  <c r="Y88" i="202" s="1"/>
  <c r="J99" i="211"/>
  <c r="Y99" i="211" s="1"/>
  <c r="J18" i="217"/>
  <c r="Y18" i="217" s="1"/>
  <c r="J24" i="86"/>
  <c r="Y24" i="86" s="1"/>
  <c r="J124" i="86"/>
  <c r="Y124" i="86" s="1"/>
  <c r="J90" i="67"/>
  <c r="Y90" i="67" s="1"/>
  <c r="J8" i="88"/>
  <c r="Y8" i="88" s="1"/>
  <c r="J13" i="69"/>
  <c r="Y13" i="69" s="1"/>
  <c r="J19" i="91"/>
  <c r="Y19" i="91" s="1"/>
  <c r="J24" i="71"/>
  <c r="Y24" i="71" s="1"/>
  <c r="J45" i="72"/>
  <c r="Y45" i="72" s="1"/>
  <c r="J34" i="73"/>
  <c r="Y34" i="73" s="1"/>
  <c r="J58" i="74"/>
  <c r="Y58" i="74" s="1"/>
  <c r="J44" i="75"/>
  <c r="Y44" i="75" s="1"/>
  <c r="J49" i="76"/>
  <c r="Y49" i="76" s="1"/>
  <c r="J54" i="80"/>
  <c r="Y54" i="80" s="1"/>
  <c r="J59" i="81"/>
  <c r="Y59" i="81" s="1"/>
  <c r="J64" i="82"/>
  <c r="Y64" i="82" s="1"/>
  <c r="J69" i="79"/>
  <c r="Y69" i="79" s="1"/>
  <c r="J74" i="77"/>
  <c r="Y74" i="77" s="1"/>
  <c r="J79" i="202"/>
  <c r="Y79" i="202" s="1"/>
  <c r="J23" i="214"/>
  <c r="Y23" i="214" s="1"/>
  <c r="J70" i="218"/>
  <c r="Y70" i="218" s="1"/>
  <c r="J36" i="212"/>
  <c r="Y36" i="212" s="1"/>
  <c r="J54" i="216"/>
  <c r="Y54" i="216" s="1"/>
  <c r="J89" i="217"/>
  <c r="Y89" i="217" s="1"/>
  <c r="J111" i="218"/>
  <c r="Y111" i="218" s="1"/>
  <c r="J99" i="219"/>
  <c r="Y99" i="219" s="1"/>
  <c r="J12" i="222"/>
  <c r="Y12" i="222" s="1"/>
  <c r="J25" i="86"/>
  <c r="Y25" i="86" s="1"/>
  <c r="J125" i="86"/>
  <c r="Y125" i="86" s="1"/>
  <c r="J91" i="67"/>
  <c r="Y91" i="67" s="1"/>
  <c r="J9" i="88"/>
  <c r="Y9" i="88" s="1"/>
  <c r="J14" i="69"/>
  <c r="Y14" i="69" s="1"/>
  <c r="J20" i="91"/>
  <c r="Y20" i="91" s="1"/>
  <c r="J35" i="71"/>
  <c r="Y35" i="71" s="1"/>
  <c r="J56" i="72"/>
  <c r="Y56" i="72" s="1"/>
  <c r="J55" i="73"/>
  <c r="Y55" i="73" s="1"/>
  <c r="J79" i="74"/>
  <c r="Y79" i="74" s="1"/>
  <c r="J75" i="75"/>
  <c r="Y75" i="75" s="1"/>
  <c r="J80" i="76"/>
  <c r="Y80" i="76" s="1"/>
  <c r="J95" i="80"/>
  <c r="Y95" i="80" s="1"/>
  <c r="J15" i="82"/>
  <c r="Y15" i="82" s="1"/>
  <c r="J20" i="79"/>
  <c r="Y20" i="79" s="1"/>
  <c r="J35" i="77"/>
  <c r="Y35" i="77" s="1"/>
  <c r="J40" i="202"/>
  <c r="Y40" i="202" s="1"/>
  <c r="J78" i="211"/>
  <c r="Y78" i="211" s="1"/>
  <c r="J21" i="216"/>
  <c r="Y21" i="216" s="1"/>
  <c r="J13" i="216"/>
  <c r="Y13" i="216" s="1"/>
  <c r="J85" i="212"/>
  <c r="Y85" i="212" s="1"/>
  <c r="J84" i="216"/>
  <c r="Y84" i="216" s="1"/>
  <c r="J71" i="213"/>
  <c r="Y71" i="213" s="1"/>
  <c r="J85" i="216"/>
  <c r="Y85" i="216" s="1"/>
  <c r="J73" i="222"/>
  <c r="Y73" i="222" s="1"/>
  <c r="J12" i="67"/>
  <c r="Y12" i="67" s="1"/>
  <c r="J27" i="87"/>
  <c r="Y27" i="87" s="1"/>
  <c r="J30" i="88"/>
  <c r="Y30" i="88" s="1"/>
  <c r="J45" i="69"/>
  <c r="Y45" i="69" s="1"/>
  <c r="J51" i="91"/>
  <c r="Y51" i="91" s="1"/>
  <c r="J66" i="71"/>
  <c r="Y66" i="71" s="1"/>
  <c r="J87" i="72"/>
  <c r="Y87" i="72" s="1"/>
  <c r="J86" i="73"/>
  <c r="Y86" i="73" s="1"/>
  <c r="J110" i="74"/>
  <c r="Y110" i="74" s="1"/>
  <c r="J11" i="76"/>
  <c r="Y11" i="76" s="1"/>
  <c r="J26" i="80"/>
  <c r="Y26" i="80" s="1"/>
  <c r="J31" i="81"/>
  <c r="Y31" i="81" s="1"/>
  <c r="J46" i="82"/>
  <c r="Y46" i="82" s="1"/>
  <c r="J51" i="79"/>
  <c r="Y51" i="79" s="1"/>
  <c r="J66" i="77"/>
  <c r="Y66" i="77" s="1"/>
  <c r="J71" i="202"/>
  <c r="Y71" i="202" s="1"/>
  <c r="J27" i="211"/>
  <c r="Y27" i="211" s="1"/>
  <c r="J34" i="212"/>
  <c r="Y34" i="212" s="1"/>
  <c r="J110" i="218"/>
  <c r="Y110" i="218" s="1"/>
  <c r="J74" i="216"/>
  <c r="Y74" i="216" s="1"/>
  <c r="J32" i="218"/>
  <c r="Y32" i="218" s="1"/>
  <c r="J63" i="222"/>
  <c r="Y63" i="222" s="1"/>
  <c r="J53" i="211"/>
  <c r="Y53" i="211" s="1"/>
  <c r="J58" i="212"/>
  <c r="Y58" i="212" s="1"/>
  <c r="J72" i="213"/>
  <c r="Y72" i="213" s="1"/>
  <c r="J87" i="214"/>
  <c r="Y87" i="214" s="1"/>
  <c r="J91" i="215"/>
  <c r="Y91" i="215" s="1"/>
  <c r="J11" i="217"/>
  <c r="Y11" i="217" s="1"/>
  <c r="J43" i="218"/>
  <c r="Y43" i="218" s="1"/>
  <c r="J31" i="219"/>
  <c r="Y31" i="219" s="1"/>
  <c r="J39" i="221"/>
  <c r="Y39" i="221" s="1"/>
  <c r="J44" i="222"/>
  <c r="Y44" i="222" s="1"/>
  <c r="J47" i="86"/>
  <c r="Y47" i="86" s="1"/>
  <c r="J13" i="67"/>
  <c r="Y13" i="67" s="1"/>
  <c r="J18" i="87"/>
  <c r="Y18" i="87" s="1"/>
  <c r="J21" i="88"/>
  <c r="Y21" i="88" s="1"/>
  <c r="J36" i="69"/>
  <c r="Y36" i="69" s="1"/>
  <c r="J42" i="91"/>
  <c r="Y42" i="91" s="1"/>
  <c r="J57" i="71"/>
  <c r="Y57" i="71" s="1"/>
  <c r="J78" i="72"/>
  <c r="Y78" i="72" s="1"/>
  <c r="J77" i="73"/>
  <c r="Y77" i="73" s="1"/>
  <c r="J101" i="74"/>
  <c r="Y101" i="74" s="1"/>
  <c r="J97" i="75"/>
  <c r="Y97" i="75" s="1"/>
  <c r="J36" i="213"/>
  <c r="Y36" i="213" s="1"/>
  <c r="J72" i="214"/>
  <c r="Y72" i="214" s="1"/>
  <c r="J13" i="214"/>
  <c r="Y13" i="214" s="1"/>
  <c r="J78" i="219"/>
  <c r="Y78" i="219" s="1"/>
  <c r="J26" i="212"/>
  <c r="Y26" i="212" s="1"/>
  <c r="J14" i="216"/>
  <c r="Y14" i="216" s="1"/>
  <c r="J53" i="222"/>
  <c r="Y53" i="222" s="1"/>
  <c r="J54" i="211"/>
  <c r="Y54" i="211" s="1"/>
  <c r="J59" i="212"/>
  <c r="Y59" i="212" s="1"/>
  <c r="J63" i="213"/>
  <c r="Y63" i="213" s="1"/>
  <c r="J68" i="214"/>
  <c r="Y68" i="214" s="1"/>
  <c r="J72" i="215"/>
  <c r="Y72" i="215" s="1"/>
  <c r="J87" i="216"/>
  <c r="Y87" i="216" s="1"/>
  <c r="J92" i="217"/>
  <c r="Y92" i="217" s="1"/>
  <c r="J12" i="219"/>
  <c r="Y12" i="219" s="1"/>
  <c r="J10" i="221"/>
  <c r="Y10" i="221" s="1"/>
  <c r="J25" i="222"/>
  <c r="Y25" i="222" s="1"/>
  <c r="J9" i="233"/>
  <c r="Y9" i="233" s="1"/>
  <c r="J88" i="86"/>
  <c r="Y88" i="86" s="1"/>
  <c r="J54" i="67"/>
  <c r="Y54" i="67" s="1"/>
  <c r="J59" i="87"/>
  <c r="Y59" i="87" s="1"/>
  <c r="J62" i="88"/>
  <c r="Y62" i="88" s="1"/>
  <c r="J100" i="69"/>
  <c r="Y100" i="69" s="1"/>
  <c r="J83" i="91"/>
  <c r="Y83" i="91" s="1"/>
  <c r="J88" i="71"/>
  <c r="Y88" i="71" s="1"/>
  <c r="J109" i="72"/>
  <c r="Y109" i="72" s="1"/>
  <c r="J98" i="73"/>
  <c r="Y98" i="73" s="1"/>
  <c r="J8" i="75"/>
  <c r="Y8" i="75" s="1"/>
  <c r="J13" i="76"/>
  <c r="Y13" i="76" s="1"/>
  <c r="J18" i="80"/>
  <c r="Y18" i="80" s="1"/>
  <c r="J23" i="81"/>
  <c r="Y23" i="81" s="1"/>
  <c r="J28" i="82"/>
  <c r="Y28" i="82" s="1"/>
  <c r="J33" i="79"/>
  <c r="Y33" i="79" s="1"/>
  <c r="J38" i="77"/>
  <c r="Y38" i="77" s="1"/>
  <c r="J43" i="202"/>
  <c r="Y43" i="202" s="1"/>
  <c r="J14" i="212"/>
  <c r="Y14" i="212" s="1"/>
  <c r="J38" i="217"/>
  <c r="Y38" i="217" s="1"/>
  <c r="J24" i="216"/>
  <c r="Y24" i="216" s="1"/>
  <c r="J30" i="217"/>
  <c r="Y30" i="217" s="1"/>
  <c r="J30" i="219"/>
  <c r="Y30" i="219" s="1"/>
  <c r="J75" i="211"/>
  <c r="Y75" i="211" s="1"/>
  <c r="J79" i="212"/>
  <c r="Y79" i="212" s="1"/>
  <c r="J84" i="213"/>
  <c r="Y84" i="213" s="1"/>
  <c r="J89" i="214"/>
  <c r="Y89" i="214" s="1"/>
  <c r="J93" i="215"/>
  <c r="Y93" i="215" s="1"/>
  <c r="J98" i="216"/>
  <c r="Y98" i="216" s="1"/>
  <c r="J8" i="218"/>
  <c r="Y8" i="218" s="1"/>
  <c r="J13" i="219"/>
  <c r="Y13" i="219" s="1"/>
  <c r="J21" i="221"/>
  <c r="Y21" i="221" s="1"/>
  <c r="J36" i="222"/>
  <c r="Y36" i="222" s="1"/>
  <c r="J49" i="86"/>
  <c r="Y49" i="86" s="1"/>
  <c r="J25" i="67"/>
  <c r="Y25" i="67" s="1"/>
  <c r="J30" i="87"/>
  <c r="Y30" i="87" s="1"/>
  <c r="J43" i="88"/>
  <c r="Y43" i="88" s="1"/>
  <c r="J48" i="69"/>
  <c r="Y48" i="69" s="1"/>
  <c r="J54" i="91"/>
  <c r="Y54" i="91" s="1"/>
  <c r="J59" i="71"/>
  <c r="Y59" i="71" s="1"/>
  <c r="J80" i="72"/>
  <c r="Y80" i="72" s="1"/>
  <c r="J69" i="73"/>
  <c r="Y69" i="73" s="1"/>
  <c r="J93" i="74"/>
  <c r="Y93" i="74" s="1"/>
  <c r="J79" i="75"/>
  <c r="Y79" i="75" s="1"/>
  <c r="J84" i="76"/>
  <c r="Y84" i="76" s="1"/>
  <c r="J89" i="80"/>
  <c r="Y89" i="80" s="1"/>
  <c r="J94" i="81"/>
  <c r="Y94" i="81" s="1"/>
  <c r="J99" i="82"/>
  <c r="Y99" i="82" s="1"/>
  <c r="J9" i="77"/>
  <c r="Y9" i="77" s="1"/>
  <c r="J14" i="202"/>
  <c r="Y14" i="202" s="1"/>
  <c r="J89" i="211"/>
  <c r="Y89" i="211" s="1"/>
  <c r="J15" i="212"/>
  <c r="Y15" i="212" s="1"/>
  <c r="J74" i="214"/>
  <c r="Y74" i="214" s="1"/>
  <c r="J80" i="222"/>
  <c r="Y80" i="222" s="1"/>
  <c r="J47" i="212"/>
  <c r="Y47" i="212" s="1"/>
  <c r="J80" i="215"/>
  <c r="Y80" i="215" s="1"/>
  <c r="J56" i="211"/>
  <c r="Y56" i="211" s="1"/>
  <c r="J61" i="212"/>
  <c r="Y61" i="212" s="1"/>
  <c r="J75" i="213"/>
  <c r="Y75" i="213" s="1"/>
  <c r="J80" i="214"/>
  <c r="Y80" i="214" s="1"/>
  <c r="J94" i="215"/>
  <c r="Y94" i="215" s="1"/>
  <c r="J99" i="216"/>
  <c r="Y99" i="216" s="1"/>
  <c r="J9" i="218"/>
  <c r="Y9" i="218" s="1"/>
  <c r="J14" i="219"/>
  <c r="Y14" i="219" s="1"/>
  <c r="J22" i="221"/>
  <c r="Y22" i="221" s="1"/>
  <c r="J37" i="222"/>
  <c r="Y37" i="222" s="1"/>
  <c r="J8" i="235"/>
  <c r="Y8" i="235" s="1"/>
  <c r="J100" i="86"/>
  <c r="Y100" i="86" s="1"/>
  <c r="J76" i="67"/>
  <c r="Y76" i="67" s="1"/>
  <c r="J81" i="87"/>
  <c r="Y81" i="87" s="1"/>
  <c r="J114" i="88"/>
  <c r="Y114" i="88" s="1"/>
  <c r="J122" i="69"/>
  <c r="Y122" i="69" s="1"/>
  <c r="J10" i="71"/>
  <c r="Y10" i="71" s="1"/>
  <c r="J41" i="72"/>
  <c r="Y41" i="72" s="1"/>
  <c r="J30" i="73"/>
  <c r="Y30" i="73" s="1"/>
  <c r="J64" i="74"/>
  <c r="Y64" i="74" s="1"/>
  <c r="J50" i="75"/>
  <c r="Y50" i="75" s="1"/>
  <c r="J65" i="76"/>
  <c r="Y65" i="76" s="1"/>
  <c r="J70" i="80"/>
  <c r="Y70" i="80" s="1"/>
  <c r="J85" i="81"/>
  <c r="Y85" i="81" s="1"/>
  <c r="J90" i="82"/>
  <c r="Y90" i="82" s="1"/>
  <c r="J10" i="77"/>
  <c r="Y10" i="77" s="1"/>
  <c r="J25" i="202"/>
  <c r="Y25" i="202" s="1"/>
  <c r="J11" i="214"/>
  <c r="Y11" i="214" s="1"/>
  <c r="J26" i="215"/>
  <c r="Y26" i="215" s="1"/>
  <c r="J30" i="216"/>
  <c r="Y30" i="216" s="1"/>
  <c r="J45" i="217"/>
  <c r="Y45" i="217" s="1"/>
  <c r="J67" i="218"/>
  <c r="Y67" i="218" s="1"/>
  <c r="J65" i="219"/>
  <c r="Y65" i="219" s="1"/>
  <c r="J73" i="221"/>
  <c r="Y73" i="221" s="1"/>
  <c r="J77" i="222"/>
  <c r="Y77" i="222" s="1"/>
  <c r="J71" i="86"/>
  <c r="Y71" i="86" s="1"/>
  <c r="J47" i="67"/>
  <c r="Y47" i="67" s="1"/>
  <c r="J52" i="87"/>
  <c r="Y52" i="87" s="1"/>
  <c r="J65" i="88"/>
  <c r="Y65" i="88" s="1"/>
  <c r="J70" i="69"/>
  <c r="Y70" i="69" s="1"/>
  <c r="J86" i="91"/>
  <c r="Y86" i="91" s="1"/>
  <c r="J91" i="71"/>
  <c r="Y91" i="71" s="1"/>
  <c r="J11" i="73"/>
  <c r="Y11" i="73" s="1"/>
  <c r="J45" i="74"/>
  <c r="Y45" i="74" s="1"/>
  <c r="J31" i="75"/>
  <c r="Y31" i="75" s="1"/>
  <c r="J46" i="76"/>
  <c r="Y46" i="76" s="1"/>
  <c r="J51" i="80"/>
  <c r="Y51" i="80" s="1"/>
  <c r="J66" i="81"/>
  <c r="Y66" i="81" s="1"/>
  <c r="J71" i="82"/>
  <c r="Y71" i="82" s="1"/>
  <c r="J86" i="79"/>
  <c r="Y86" i="79" s="1"/>
  <c r="J91" i="77"/>
  <c r="Y91" i="77" s="1"/>
  <c r="J41" i="216"/>
  <c r="Y41" i="216" s="1"/>
  <c r="J11" i="218"/>
  <c r="Y11" i="218" s="1"/>
  <c r="J26" i="219"/>
  <c r="Y26" i="219" s="1"/>
  <c r="J24" i="221"/>
  <c r="Y24" i="221" s="1"/>
  <c r="J29" i="222"/>
  <c r="Y29" i="222" s="1"/>
  <c r="J8" i="231"/>
  <c r="Y8" i="231" s="1"/>
  <c r="J92" i="86"/>
  <c r="Y92" i="86" s="1"/>
  <c r="J58" i="67"/>
  <c r="Y58" i="67" s="1"/>
  <c r="J63" i="87"/>
  <c r="Y63" i="87" s="1"/>
  <c r="J96" i="88"/>
  <c r="Y96" i="88" s="1"/>
  <c r="J104" i="69"/>
  <c r="Y104" i="69" s="1"/>
  <c r="J97" i="91"/>
  <c r="Y97" i="91" s="1"/>
  <c r="J33" i="72"/>
  <c r="Y33" i="72" s="1"/>
  <c r="J22" i="73"/>
  <c r="Y22" i="73" s="1"/>
  <c r="J56" i="74"/>
  <c r="Y56" i="74" s="1"/>
  <c r="J42" i="75"/>
  <c r="Y42" i="75" s="1"/>
  <c r="J57" i="76"/>
  <c r="Y57" i="76" s="1"/>
  <c r="J62" i="80"/>
  <c r="Y62" i="80" s="1"/>
  <c r="J77" i="81"/>
  <c r="Y77" i="81" s="1"/>
  <c r="J82" i="82"/>
  <c r="Y82" i="82" s="1"/>
  <c r="J97" i="79"/>
  <c r="Y97" i="79" s="1"/>
  <c r="J17" i="202"/>
  <c r="Y17" i="202" s="1"/>
  <c r="J58" i="211"/>
  <c r="Y58" i="211" s="1"/>
  <c r="J97" i="215"/>
  <c r="Y97" i="215" s="1"/>
  <c r="J17" i="217"/>
  <c r="Y17" i="217" s="1"/>
  <c r="J39" i="218"/>
  <c r="Y39" i="218" s="1"/>
  <c r="J37" i="219"/>
  <c r="Y37" i="219" s="1"/>
  <c r="J45" i="221"/>
  <c r="Y45" i="221" s="1"/>
  <c r="J50" i="222"/>
  <c r="Y50" i="222" s="1"/>
  <c r="J43" i="86"/>
  <c r="Y43" i="86" s="1"/>
  <c r="J9" i="67"/>
  <c r="Y9" i="67" s="1"/>
  <c r="J14" i="87"/>
  <c r="Y14" i="87" s="1"/>
  <c r="J27" i="88"/>
  <c r="Y27" i="88" s="1"/>
  <c r="J32" i="69"/>
  <c r="Y32" i="69" s="1"/>
  <c r="J38" i="91"/>
  <c r="Y38" i="91" s="1"/>
  <c r="J43" i="71"/>
  <c r="Y43" i="71" s="1"/>
  <c r="J64" i="72"/>
  <c r="Y64" i="72" s="1"/>
  <c r="J53" i="73"/>
  <c r="Y53" i="73" s="1"/>
  <c r="J77" i="74"/>
  <c r="Y77" i="74" s="1"/>
  <c r="J63" i="75"/>
  <c r="Y63" i="75" s="1"/>
  <c r="J68" i="76"/>
  <c r="Y68" i="76" s="1"/>
  <c r="J73" i="80"/>
  <c r="Y73" i="80" s="1"/>
  <c r="J78" i="81"/>
  <c r="Y78" i="81" s="1"/>
  <c r="J83" i="82"/>
  <c r="Y83" i="82" s="1"/>
  <c r="J88" i="79"/>
  <c r="Y88" i="79" s="1"/>
  <c r="J93" i="77"/>
  <c r="Y93" i="77" s="1"/>
  <c r="J98" i="202"/>
  <c r="Y98" i="202" s="1"/>
  <c r="J8" i="213"/>
  <c r="Y8" i="213" s="1"/>
  <c r="J98" i="217"/>
  <c r="Y98" i="217" s="1"/>
  <c r="J34" i="86"/>
  <c r="Y34" i="86" s="1"/>
  <c r="J134" i="86"/>
  <c r="Y134" i="86" s="1"/>
  <c r="J15" i="87"/>
  <c r="Y15" i="87" s="1"/>
  <c r="J18" i="88"/>
  <c r="Y18" i="88" s="1"/>
  <c r="J23" i="69"/>
  <c r="Y23" i="69" s="1"/>
  <c r="J29" i="91"/>
  <c r="Y29" i="91" s="1"/>
  <c r="J34" i="71"/>
  <c r="Y34" i="71" s="1"/>
  <c r="J55" i="72"/>
  <c r="Y55" i="72" s="1"/>
  <c r="J44" i="73"/>
  <c r="Y44" i="73" s="1"/>
  <c r="J68" i="74"/>
  <c r="Y68" i="74" s="1"/>
  <c r="J54" i="75"/>
  <c r="Y54" i="75" s="1"/>
  <c r="J59" i="76"/>
  <c r="Y59" i="76" s="1"/>
  <c r="J64" i="80"/>
  <c r="Y64" i="80" s="1"/>
  <c r="J69" i="81"/>
  <c r="Y69" i="81" s="1"/>
  <c r="J74" i="82"/>
  <c r="Y74" i="82" s="1"/>
  <c r="J79" i="79"/>
  <c r="Y79" i="79" s="1"/>
  <c r="J84" i="77"/>
  <c r="Y84" i="77" s="1"/>
  <c r="J89" i="202"/>
  <c r="Y89" i="202" s="1"/>
  <c r="J57" i="211"/>
  <c r="Y57" i="211" s="1"/>
  <c r="J28" i="215"/>
  <c r="Y28" i="215" s="1"/>
  <c r="J18" i="219"/>
  <c r="Y18" i="219" s="1"/>
  <c r="J95" i="212"/>
  <c r="Y95" i="212" s="1"/>
  <c r="J94" i="216"/>
  <c r="Y94" i="216" s="1"/>
  <c r="J99" i="217"/>
  <c r="Y99" i="217" s="1"/>
  <c r="J9" i="219"/>
  <c r="Y9" i="219" s="1"/>
  <c r="J17" i="221"/>
  <c r="Y17" i="221" s="1"/>
  <c r="J22" i="222"/>
  <c r="Y22" i="222" s="1"/>
  <c r="J35" i="86"/>
  <c r="Y35" i="86" s="1"/>
  <c r="J135" i="86"/>
  <c r="Y135" i="86" s="1"/>
  <c r="J16" i="87"/>
  <c r="Y16" i="87" s="1"/>
  <c r="J19" i="88"/>
  <c r="Y19" i="88" s="1"/>
  <c r="J24" i="69"/>
  <c r="Y24" i="69" s="1"/>
  <c r="J30" i="91"/>
  <c r="Y30" i="91" s="1"/>
  <c r="J45" i="71"/>
  <c r="Y45" i="71" s="1"/>
  <c r="J66" i="72"/>
  <c r="Y66" i="72" s="1"/>
  <c r="J65" i="73"/>
  <c r="Y65" i="73" s="1"/>
  <c r="J89" i="74"/>
  <c r="Y89" i="74" s="1"/>
  <c r="J85" i="75"/>
  <c r="Y85" i="75" s="1"/>
  <c r="J90" i="76"/>
  <c r="Y90" i="76" s="1"/>
  <c r="J10" i="81"/>
  <c r="Y10" i="81" s="1"/>
  <c r="J25" i="82"/>
  <c r="Y25" i="82" s="1"/>
  <c r="J30" i="79"/>
  <c r="Y30" i="79" s="1"/>
  <c r="J45" i="77"/>
  <c r="Y45" i="77" s="1"/>
  <c r="J50" i="202"/>
  <c r="Y50" i="202" s="1"/>
  <c r="J87" i="211"/>
  <c r="Y87" i="211" s="1"/>
  <c r="J13" i="212"/>
  <c r="Y13" i="212" s="1"/>
  <c r="J91" i="216"/>
  <c r="Y91" i="216" s="1"/>
  <c r="J23" i="216"/>
  <c r="Y23" i="216" s="1"/>
  <c r="J20" i="213"/>
  <c r="Y20" i="213" s="1"/>
  <c r="J98" i="209"/>
  <c r="Y98" i="209" s="1"/>
  <c r="J16" i="214"/>
  <c r="Y16" i="214" s="1"/>
  <c r="J20" i="217"/>
  <c r="Y20" i="217" s="1"/>
  <c r="J56" i="86"/>
  <c r="Y56" i="86" s="1"/>
  <c r="J22" i="67"/>
  <c r="Y22" i="67" s="1"/>
  <c r="J37" i="87"/>
  <c r="Y37" i="87" s="1"/>
  <c r="J40" i="88"/>
  <c r="Y40" i="88" s="1"/>
  <c r="J55" i="69"/>
  <c r="Y55" i="69" s="1"/>
  <c r="J61" i="91"/>
  <c r="Y61" i="91" s="1"/>
  <c r="J76" i="71"/>
  <c r="Y76" i="71" s="1"/>
  <c r="J97" i="72"/>
  <c r="Y97" i="72" s="1"/>
  <c r="J96" i="73"/>
  <c r="Y96" i="73" s="1"/>
  <c r="J16" i="75"/>
  <c r="Y16" i="75" s="1"/>
  <c r="J21" i="76"/>
  <c r="Y21" i="76" s="1"/>
  <c r="J36" i="80"/>
  <c r="Y36" i="80" s="1"/>
  <c r="J41" i="81"/>
  <c r="Y41" i="81" s="1"/>
  <c r="J56" i="82"/>
  <c r="Y56" i="82" s="1"/>
  <c r="J61" i="79"/>
  <c r="Y61" i="79" s="1"/>
  <c r="J76" i="77"/>
  <c r="Y76" i="77" s="1"/>
  <c r="J81" i="202"/>
  <c r="Y81" i="202" s="1"/>
  <c r="J56" i="213"/>
  <c r="Y56" i="213" s="1"/>
  <c r="J54" i="212"/>
  <c r="Y54" i="212" s="1"/>
  <c r="J98" i="219"/>
  <c r="Y98" i="219" s="1"/>
  <c r="J82" i="211"/>
  <c r="Y82" i="211" s="1"/>
  <c r="J72" i="218"/>
  <c r="Y72" i="218" s="1"/>
  <c r="J82" i="222"/>
  <c r="Y82" i="222" s="1"/>
  <c r="J63" i="211"/>
  <c r="Y63" i="211" s="1"/>
  <c r="J68" i="212"/>
  <c r="Y68" i="212" s="1"/>
  <c r="J82" i="213"/>
  <c r="Y82" i="213" s="1"/>
  <c r="J97" i="214"/>
  <c r="Y97" i="214" s="1"/>
  <c r="J16" i="216"/>
  <c r="Y16" i="216" s="1"/>
  <c r="J21" i="217"/>
  <c r="Y21" i="217" s="1"/>
  <c r="J53" i="218"/>
  <c r="Y53" i="218" s="1"/>
  <c r="J41" i="219"/>
  <c r="Y41" i="219" s="1"/>
  <c r="J49" i="221"/>
  <c r="Y49" i="221" s="1"/>
  <c r="J54" i="222"/>
  <c r="Y54" i="222" s="1"/>
  <c r="J57" i="86"/>
  <c r="Y57" i="86" s="1"/>
  <c r="J23" i="67"/>
  <c r="Y23" i="67" s="1"/>
  <c r="J28" i="87"/>
  <c r="Y28" i="87" s="1"/>
  <c r="J31" i="88"/>
  <c r="Y31" i="88" s="1"/>
  <c r="J46" i="69"/>
  <c r="Y46" i="69" s="1"/>
  <c r="J52" i="91"/>
  <c r="Y52" i="91" s="1"/>
  <c r="J67" i="71"/>
  <c r="Y67" i="71" s="1"/>
  <c r="J88" i="72"/>
  <c r="Y88" i="72" s="1"/>
  <c r="J87" i="73"/>
  <c r="Y87" i="73" s="1"/>
  <c r="J111" i="74"/>
  <c r="Y111" i="74" s="1"/>
  <c r="J12" i="76"/>
  <c r="Y12" i="76" s="1"/>
  <c r="J27" i="80"/>
  <c r="Y27" i="80" s="1"/>
  <c r="J32" i="81"/>
  <c r="Y32" i="81" s="1"/>
  <c r="J47" i="82"/>
  <c r="Y47" i="82" s="1"/>
  <c r="J52" i="79"/>
  <c r="Y52" i="79" s="1"/>
  <c r="J67" i="77"/>
  <c r="Y67" i="77" s="1"/>
  <c r="J72" i="202"/>
  <c r="Y72" i="202" s="1"/>
  <c r="J76" i="213"/>
  <c r="Y76" i="213" s="1"/>
  <c r="J56" i="215"/>
  <c r="Y56" i="215" s="1"/>
  <c r="J53" i="214"/>
  <c r="Y53" i="214" s="1"/>
  <c r="J16" i="221"/>
  <c r="Y16" i="221" s="1"/>
  <c r="J66" i="212"/>
  <c r="Y66" i="212" s="1"/>
  <c r="J64" i="216"/>
  <c r="Y64" i="216" s="1"/>
  <c r="J92" i="222"/>
  <c r="Y92" i="222" s="1"/>
  <c r="J64" i="211"/>
  <c r="Y64" i="211" s="1"/>
  <c r="J69" i="212"/>
  <c r="Y69" i="212" s="1"/>
  <c r="J73" i="213"/>
  <c r="Y73" i="213" s="1"/>
  <c r="J78" i="214"/>
  <c r="Y78" i="214" s="1"/>
  <c r="J82" i="215"/>
  <c r="Y82" i="215" s="1"/>
  <c r="J97" i="216"/>
  <c r="Y97" i="216" s="1"/>
  <c r="J34" i="218"/>
  <c r="Y34" i="218" s="1"/>
  <c r="J22" i="219"/>
  <c r="Y22" i="219" s="1"/>
  <c r="J20" i="221"/>
  <c r="Y20" i="221" s="1"/>
  <c r="J35" i="222"/>
  <c r="Y35" i="222" s="1"/>
  <c r="J8" i="236"/>
  <c r="Y8" i="236" s="1"/>
  <c r="J98" i="86"/>
  <c r="Y98" i="86" s="1"/>
  <c r="J64" i="67"/>
  <c r="Y64" i="67" s="1"/>
  <c r="J69" i="87"/>
  <c r="Y69" i="87" s="1"/>
  <c r="J72" i="88"/>
  <c r="Y72" i="88" s="1"/>
  <c r="J110" i="69"/>
  <c r="Y110" i="69" s="1"/>
  <c r="J93" i="91"/>
  <c r="Y93" i="91" s="1"/>
  <c r="J98" i="71"/>
  <c r="Y98" i="71" s="1"/>
  <c r="J8" i="73"/>
  <c r="Y8" i="73" s="1"/>
  <c r="J32" i="74"/>
  <c r="Y32" i="74" s="1"/>
  <c r="J18" i="75"/>
  <c r="Y18" i="75" s="1"/>
  <c r="J23" i="76"/>
  <c r="Y23" i="76" s="1"/>
  <c r="J28" i="80"/>
  <c r="Y28" i="80" s="1"/>
  <c r="J33" i="81"/>
  <c r="Y33" i="81" s="1"/>
  <c r="J38" i="82"/>
  <c r="Y38" i="82" s="1"/>
  <c r="J43" i="79"/>
  <c r="Y43" i="79" s="1"/>
  <c r="J48" i="77"/>
  <c r="Y48" i="77" s="1"/>
  <c r="J53" i="202"/>
  <c r="Y53" i="202" s="1"/>
  <c r="J74" i="212"/>
  <c r="Y74" i="212" s="1"/>
  <c r="J30" i="218"/>
  <c r="Y30" i="218" s="1"/>
  <c r="J32" i="211"/>
  <c r="Y32" i="211" s="1"/>
  <c r="J50" i="217"/>
  <c r="Y50" i="217" s="1"/>
  <c r="J40" i="219"/>
  <c r="Y40" i="219" s="1"/>
  <c r="J85" i="211"/>
  <c r="Y85" i="211" s="1"/>
  <c r="J89" i="212"/>
  <c r="Y89" i="212" s="1"/>
  <c r="J94" i="213"/>
  <c r="Y94" i="213" s="1"/>
  <c r="J99" i="214"/>
  <c r="Y99" i="214" s="1"/>
  <c r="J8" i="216"/>
  <c r="Y8" i="216" s="1"/>
  <c r="J13" i="217"/>
  <c r="Y13" i="217" s="1"/>
  <c r="J35" i="218"/>
  <c r="Y35" i="218" s="1"/>
  <c r="J23" i="219"/>
  <c r="Y23" i="219" s="1"/>
  <c r="J31" i="221"/>
  <c r="Y31" i="221" s="1"/>
  <c r="J46" i="222"/>
  <c r="Y46" i="222" s="1"/>
  <c r="J59" i="86"/>
  <c r="Y59" i="86" s="1"/>
  <c r="J35" i="67"/>
  <c r="Y35" i="67" s="1"/>
  <c r="J40" i="87"/>
  <c r="Y40" i="87" s="1"/>
  <c r="J53" i="88"/>
  <c r="Y53" i="88" s="1"/>
  <c r="J58" i="69"/>
  <c r="Y58" i="69" s="1"/>
  <c r="J64" i="91"/>
  <c r="Y64" i="91" s="1"/>
  <c r="J69" i="71"/>
  <c r="Y69" i="71" s="1"/>
  <c r="J90" i="72"/>
  <c r="Y90" i="72" s="1"/>
  <c r="J79" i="73"/>
  <c r="Y79" i="73" s="1"/>
  <c r="J103" i="74"/>
  <c r="Y103" i="74" s="1"/>
  <c r="J89" i="75"/>
  <c r="Y89" i="75" s="1"/>
  <c r="J94" i="76"/>
  <c r="Y94" i="76" s="1"/>
  <c r="J99" i="80"/>
  <c r="Y99" i="80" s="1"/>
  <c r="J9" i="82"/>
  <c r="Y9" i="82" s="1"/>
  <c r="J14" i="79"/>
  <c r="Y14" i="79" s="1"/>
  <c r="J19" i="77"/>
  <c r="Y19" i="77" s="1"/>
  <c r="J24" i="202"/>
  <c r="Y24" i="202" s="1"/>
  <c r="J24" i="212"/>
  <c r="Y24" i="212" s="1"/>
  <c r="J65" i="212"/>
  <c r="Y65" i="212" s="1"/>
  <c r="J19" i="215"/>
  <c r="Y19" i="215" s="1"/>
  <c r="J126" i="230"/>
  <c r="Y126" i="230" s="1"/>
  <c r="J11" i="213"/>
  <c r="Y11" i="213" s="1"/>
  <c r="J25" i="216"/>
  <c r="Y25" i="216" s="1"/>
  <c r="J66" i="211"/>
  <c r="Y66" i="211" s="1"/>
  <c r="J71" i="212"/>
  <c r="Y71" i="212" s="1"/>
  <c r="J85" i="213"/>
  <c r="Y85" i="213" s="1"/>
  <c r="J90" i="214"/>
  <c r="Y90" i="214" s="1"/>
  <c r="J9" i="216"/>
  <c r="Y9" i="216" s="1"/>
  <c r="J14" i="217"/>
  <c r="Y14" i="217" s="1"/>
  <c r="J36" i="218"/>
  <c r="Y36" i="218" s="1"/>
  <c r="J24" i="219"/>
  <c r="Y24" i="219" s="1"/>
  <c r="J32" i="221"/>
  <c r="Y32" i="221" s="1"/>
  <c r="J47" i="222"/>
  <c r="Y47" i="222" s="1"/>
  <c r="J10" i="86"/>
  <c r="Y10" i="86" s="1"/>
  <c r="J110" i="86"/>
  <c r="Y110" i="86" s="1"/>
  <c r="J86" i="67"/>
  <c r="Y86" i="67" s="1"/>
  <c r="J91" i="87"/>
  <c r="Y91" i="87" s="1"/>
  <c r="J9" i="69"/>
  <c r="Y9" i="69" s="1"/>
  <c r="J15" i="91"/>
  <c r="Y15" i="91" s="1"/>
  <c r="J20" i="71"/>
  <c r="Y20" i="71" s="1"/>
  <c r="J51" i="72"/>
  <c r="Y51" i="72" s="1"/>
  <c r="J40" i="73"/>
  <c r="Y40" i="73" s="1"/>
  <c r="J74" i="74"/>
  <c r="Y74" i="74" s="1"/>
  <c r="J60" i="75"/>
  <c r="Y60" i="75" s="1"/>
  <c r="J75" i="76"/>
  <c r="Y75" i="76" s="1"/>
  <c r="J80" i="80"/>
  <c r="Y80" i="80" s="1"/>
  <c r="J95" i="81"/>
  <c r="Y95" i="81" s="1"/>
  <c r="J15" i="79"/>
  <c r="Y15" i="79" s="1"/>
  <c r="J20" i="77"/>
  <c r="Y20" i="77" s="1"/>
  <c r="J35" i="202"/>
  <c r="Y35" i="202" s="1"/>
  <c r="J21" i="214"/>
  <c r="Y21" i="214" s="1"/>
  <c r="J36" i="215"/>
  <c r="Y36" i="215" s="1"/>
  <c r="J40" i="216"/>
  <c r="Y40" i="216" s="1"/>
  <c r="J55" i="217"/>
  <c r="Y55" i="217" s="1"/>
  <c r="J77" i="218"/>
  <c r="Y77" i="218" s="1"/>
  <c r="J75" i="219"/>
  <c r="Y75" i="219" s="1"/>
  <c r="J83" i="221"/>
  <c r="Y83" i="221" s="1"/>
  <c r="J87" i="222"/>
  <c r="Y87" i="222" s="1"/>
  <c r="J81" i="86"/>
  <c r="Y81" i="86" s="1"/>
  <c r="J57" i="67"/>
  <c r="Y57" i="67" s="1"/>
  <c r="J62" i="87"/>
  <c r="Y62" i="87" s="1"/>
  <c r="J95" i="88"/>
  <c r="Y95" i="88" s="1"/>
  <c r="J103" i="69"/>
  <c r="Y103" i="69" s="1"/>
  <c r="J96" i="91"/>
  <c r="Y96" i="91" s="1"/>
  <c r="J32" i="72"/>
  <c r="Y32" i="72" s="1"/>
  <c r="J21" i="73"/>
  <c r="Y21" i="73" s="1"/>
  <c r="J55" i="74"/>
  <c r="Y55" i="74" s="1"/>
  <c r="J41" i="75"/>
  <c r="Y41" i="75" s="1"/>
  <c r="J56" i="76"/>
  <c r="Y56" i="76" s="1"/>
  <c r="J61" i="80"/>
  <c r="Y61" i="80" s="1"/>
  <c r="J76" i="81"/>
  <c r="Y76" i="81" s="1"/>
  <c r="J81" i="82"/>
  <c r="Y81" i="82" s="1"/>
  <c r="J96" i="79"/>
  <c r="Y96" i="79" s="1"/>
  <c r="J16" i="202"/>
  <c r="Y16" i="202" s="1"/>
  <c r="J16" i="217"/>
  <c r="Y16" i="217" s="1"/>
  <c r="J38" i="218"/>
  <c r="Y38" i="218" s="1"/>
  <c r="J36" i="219"/>
  <c r="Y36" i="219" s="1"/>
  <c r="J34" i="221"/>
  <c r="Y34" i="221" s="1"/>
  <c r="J39" i="222"/>
  <c r="Y39" i="222" s="1"/>
  <c r="J8" i="234"/>
  <c r="Y8" i="234" s="1"/>
  <c r="J102" i="86"/>
  <c r="Y102" i="86" s="1"/>
  <c r="J68" i="67"/>
  <c r="Y68" i="67" s="1"/>
  <c r="J73" i="87"/>
  <c r="Y73" i="87" s="1"/>
  <c r="J106" i="88"/>
  <c r="Y106" i="88" s="1"/>
  <c r="J114" i="69"/>
  <c r="Y114" i="69" s="1"/>
  <c r="J12" i="71"/>
  <c r="Y12" i="71" s="1"/>
  <c r="J43" i="72"/>
  <c r="Y43" i="72" s="1"/>
  <c r="J32" i="73"/>
  <c r="Y32" i="73" s="1"/>
  <c r="J66" i="74"/>
  <c r="Y66" i="74" s="1"/>
  <c r="J52" i="75"/>
  <c r="Y52" i="75" s="1"/>
  <c r="J67" i="76"/>
  <c r="Y67" i="76" s="1"/>
  <c r="J72" i="80"/>
  <c r="Y72" i="80" s="1"/>
  <c r="J87" i="81"/>
  <c r="Y87" i="81" s="1"/>
  <c r="J92" i="82"/>
  <c r="Y92" i="82" s="1"/>
  <c r="J12" i="77"/>
  <c r="Y12" i="77" s="1"/>
  <c r="J27" i="202"/>
  <c r="Y27" i="202" s="1"/>
  <c r="J57" i="213"/>
  <c r="Y57" i="213" s="1"/>
  <c r="J12" i="216"/>
  <c r="Y12" i="216" s="1"/>
  <c r="J27" i="217"/>
  <c r="Y27" i="217" s="1"/>
  <c r="J49" i="218"/>
  <c r="Y49" i="218" s="1"/>
  <c r="J47" i="219"/>
  <c r="Y47" i="219" s="1"/>
  <c r="J55" i="221"/>
  <c r="Y55" i="221" s="1"/>
  <c r="J60" i="222"/>
  <c r="Y60" i="222" s="1"/>
  <c r="J53" i="86"/>
  <c r="Y53" i="86" s="1"/>
  <c r="J19" i="67"/>
  <c r="Y19" i="67" s="1"/>
  <c r="J24" i="87"/>
  <c r="Y24" i="87" s="1"/>
  <c r="J37" i="88"/>
  <c r="Y37" i="88" s="1"/>
  <c r="J42" i="69"/>
  <c r="Y42" i="69" s="1"/>
  <c r="J48" i="91"/>
  <c r="Y48" i="91" s="1"/>
  <c r="J53" i="71"/>
  <c r="Y53" i="71" s="1"/>
  <c r="J74" i="72"/>
  <c r="Y74" i="72" s="1"/>
  <c r="J63" i="73"/>
  <c r="Y63" i="73" s="1"/>
  <c r="J87" i="74"/>
  <c r="Y87" i="74" s="1"/>
  <c r="J73" i="75"/>
  <c r="Y73" i="75" s="1"/>
  <c r="J78" i="76"/>
  <c r="Y78" i="76" s="1"/>
  <c r="J83" i="80"/>
  <c r="Y83" i="80" s="1"/>
  <c r="J88" i="81"/>
  <c r="Y88" i="81" s="1"/>
  <c r="J93" i="82"/>
  <c r="Y93" i="82" s="1"/>
  <c r="J98" i="79"/>
  <c r="Y98" i="79" s="1"/>
  <c r="J8" i="202"/>
  <c r="Y8" i="202" s="1"/>
  <c r="J8" i="215"/>
  <c r="Y8" i="215" s="1"/>
  <c r="J100" i="218"/>
  <c r="Y100" i="218" s="1"/>
  <c r="J44" i="86"/>
  <c r="Y44" i="86" s="1"/>
  <c r="J10" i="67"/>
  <c r="Y10" i="67" s="1"/>
  <c r="J25" i="87"/>
  <c r="Y25" i="87" s="1"/>
  <c r="J28" i="88"/>
  <c r="Y28" i="88" s="1"/>
  <c r="J33" i="69"/>
  <c r="Y33" i="69" s="1"/>
  <c r="J39" i="91"/>
  <c r="Y39" i="91" s="1"/>
  <c r="J44" i="71"/>
  <c r="Y44" i="71" s="1"/>
  <c r="J65" i="72"/>
  <c r="Y65" i="72" s="1"/>
  <c r="J54" i="73"/>
  <c r="Y54" i="73" s="1"/>
  <c r="J78" i="74"/>
  <c r="Y78" i="74" s="1"/>
  <c r="J64" i="75"/>
  <c r="Y64" i="75" s="1"/>
  <c r="J69" i="76"/>
  <c r="Y69" i="76" s="1"/>
  <c r="J74" i="80"/>
  <c r="Y74" i="80" s="1"/>
  <c r="J79" i="81"/>
  <c r="Y79" i="81" s="1"/>
  <c r="J84" i="82"/>
  <c r="Y84" i="82" s="1"/>
  <c r="J89" i="79"/>
  <c r="Y89" i="79" s="1"/>
  <c r="J94" i="77"/>
  <c r="Y94" i="77" s="1"/>
  <c r="J99" i="202"/>
  <c r="Y99" i="202" s="1"/>
  <c r="J16" i="213"/>
  <c r="Y16" i="213" s="1"/>
  <c r="J69" i="213"/>
  <c r="Y69" i="213" s="1"/>
  <c r="J38" i="219"/>
  <c r="Y38" i="219" s="1"/>
  <c r="J40" i="213"/>
  <c r="Y40" i="213" s="1"/>
  <c r="J9" i="217"/>
  <c r="Y9" i="217" s="1"/>
  <c r="J31" i="218"/>
  <c r="Y31" i="218" s="1"/>
  <c r="J19" i="219"/>
  <c r="Y19" i="219" s="1"/>
  <c r="J27" i="221"/>
  <c r="Y27" i="221" s="1"/>
  <c r="J32" i="222"/>
  <c r="Y32" i="222" s="1"/>
  <c r="J45" i="86"/>
  <c r="Y45" i="86" s="1"/>
  <c r="J11" i="67"/>
  <c r="Y11" i="67" s="1"/>
  <c r="J26" i="87"/>
  <c r="Y26" i="87" s="1"/>
  <c r="J29" i="88"/>
  <c r="Y29" i="88" s="1"/>
  <c r="J34" i="69"/>
  <c r="Y34" i="69" s="1"/>
  <c r="J40" i="91"/>
  <c r="Y40" i="91" s="1"/>
  <c r="J55" i="71"/>
  <c r="Y55" i="71" s="1"/>
  <c r="J76" i="72"/>
  <c r="Y76" i="72" s="1"/>
  <c r="J75" i="73"/>
  <c r="Y75" i="73" s="1"/>
  <c r="J99" i="74"/>
  <c r="Y99" i="74" s="1"/>
  <c r="J95" i="75"/>
  <c r="Y95" i="75" s="1"/>
  <c r="J15" i="80"/>
  <c r="Y15" i="80" s="1"/>
  <c r="J20" i="81"/>
  <c r="Y20" i="81" s="1"/>
  <c r="J35" i="82"/>
  <c r="Y35" i="82" s="1"/>
  <c r="J40" i="79"/>
  <c r="Y40" i="79" s="1"/>
  <c r="J55" i="77"/>
  <c r="Y55" i="77" s="1"/>
  <c r="J60" i="202"/>
  <c r="Y60" i="202" s="1"/>
  <c r="J32" i="212"/>
  <c r="Y32" i="212" s="1"/>
  <c r="J43" i="212"/>
  <c r="Y43" i="212" s="1"/>
  <c r="J49" i="211"/>
  <c r="Y49" i="211" s="1"/>
  <c r="J63" i="216"/>
  <c r="Y63" i="216" s="1"/>
  <c r="J60" i="213"/>
  <c r="Y60" i="213" s="1"/>
  <c r="J22" i="211"/>
  <c r="Y22" i="211" s="1"/>
  <c r="J46" i="214"/>
  <c r="Y46" i="214" s="1"/>
  <c r="J40" i="217"/>
  <c r="Y40" i="217" s="1"/>
  <c r="J66" i="86"/>
  <c r="Y66" i="86" s="1"/>
  <c r="J32" i="67"/>
  <c r="Y32" i="67" s="1"/>
  <c r="J47" i="87"/>
  <c r="Y47" i="87" s="1"/>
  <c r="J50" i="88"/>
  <c r="Y50" i="88" s="1"/>
  <c r="J65" i="69"/>
  <c r="Y65" i="69" s="1"/>
  <c r="J71" i="91"/>
  <c r="Y71" i="91" s="1"/>
  <c r="J86" i="71"/>
  <c r="Y86" i="71" s="1"/>
  <c r="J107" i="72"/>
  <c r="Y107" i="72" s="1"/>
  <c r="J11" i="74"/>
  <c r="Y11" i="74" s="1"/>
  <c r="J26" i="75"/>
  <c r="Y26" i="75" s="1"/>
  <c r="J31" i="76"/>
  <c r="Y31" i="76" s="1"/>
  <c r="J46" i="80"/>
  <c r="Y46" i="80" s="1"/>
  <c r="J51" i="81"/>
  <c r="Y51" i="81" s="1"/>
  <c r="J66" i="82"/>
  <c r="Y66" i="82" s="1"/>
  <c r="J71" i="79"/>
  <c r="Y71" i="79" s="1"/>
  <c r="J86" i="77"/>
  <c r="Y86" i="77" s="1"/>
  <c r="J91" i="202"/>
  <c r="Y91" i="202" s="1"/>
  <c r="J48" i="211"/>
  <c r="Y48" i="211" s="1"/>
  <c r="J83" i="212"/>
  <c r="Y83" i="212" s="1"/>
  <c r="J86" i="221"/>
  <c r="Y86" i="221" s="1"/>
  <c r="J67" i="212"/>
  <c r="Y67" i="212" s="1"/>
  <c r="J112" i="218"/>
  <c r="Y112" i="218" s="1"/>
  <c r="J98" i="228"/>
  <c r="Y98" i="228" s="1"/>
  <c r="J73" i="211"/>
  <c r="Y73" i="211" s="1"/>
  <c r="J87" i="212"/>
  <c r="Y87" i="212" s="1"/>
  <c r="J18" i="211"/>
  <c r="Y18" i="211" s="1"/>
  <c r="J86" i="215"/>
  <c r="Y86" i="215" s="1"/>
  <c r="J93" i="214"/>
  <c r="Y93" i="214" s="1"/>
  <c r="J46" i="221"/>
  <c r="Y46" i="221" s="1"/>
  <c r="J10" i="213"/>
  <c r="Y10" i="213" s="1"/>
  <c r="J42" i="211"/>
  <c r="Y42" i="211" s="1"/>
  <c r="J99" i="225"/>
  <c r="Y99" i="225" s="1"/>
  <c r="J74" i="211"/>
  <c r="Y74" i="211" s="1"/>
  <c r="J78" i="212"/>
  <c r="Y78" i="212" s="1"/>
  <c r="J83" i="213"/>
  <c r="Y83" i="213" s="1"/>
  <c r="J88" i="214"/>
  <c r="Y88" i="214" s="1"/>
  <c r="J92" i="215"/>
  <c r="Y92" i="215" s="1"/>
  <c r="J12" i="217"/>
  <c r="Y12" i="217" s="1"/>
  <c r="J44" i="218"/>
  <c r="Y44" i="218" s="1"/>
  <c r="J32" i="219"/>
  <c r="Y32" i="219" s="1"/>
  <c r="J30" i="221"/>
  <c r="Y30" i="221" s="1"/>
  <c r="J45" i="222"/>
  <c r="Y45" i="222" s="1"/>
  <c r="J8" i="86"/>
  <c r="Y8" i="86" s="1"/>
  <c r="J108" i="86"/>
  <c r="Y108" i="86" s="1"/>
  <c r="J74" i="67"/>
  <c r="Y74" i="67" s="1"/>
  <c r="J79" i="87"/>
  <c r="Y79" i="87" s="1"/>
  <c r="J102" i="88"/>
  <c r="Y102" i="88" s="1"/>
  <c r="J120" i="69"/>
  <c r="Y120" i="69" s="1"/>
  <c r="J8" i="71"/>
  <c r="Y8" i="71" s="1"/>
  <c r="J29" i="72"/>
  <c r="Y29" i="72" s="1"/>
  <c r="J18" i="73"/>
  <c r="Y18" i="73" s="1"/>
  <c r="J42" i="74"/>
  <c r="Y42" i="74" s="1"/>
  <c r="J28" i="75"/>
  <c r="Y28" i="75" s="1"/>
  <c r="J33" i="76"/>
  <c r="Y33" i="76" s="1"/>
  <c r="J38" i="80"/>
  <c r="Y38" i="80" s="1"/>
  <c r="J43" i="81"/>
  <c r="Y43" i="81" s="1"/>
  <c r="J48" i="82"/>
  <c r="Y48" i="82" s="1"/>
  <c r="J53" i="79"/>
  <c r="Y53" i="79" s="1"/>
  <c r="J58" i="77"/>
  <c r="Y58" i="77" s="1"/>
  <c r="J63" i="202"/>
  <c r="Y63" i="202" s="1"/>
  <c r="J48" i="213"/>
  <c r="Y48" i="213" s="1"/>
  <c r="J8" i="219"/>
  <c r="Y8" i="219" s="1"/>
  <c r="J17" i="212"/>
  <c r="Y17" i="212" s="1"/>
  <c r="J80" i="217"/>
  <c r="Y80" i="217" s="1"/>
  <c r="J70" i="219"/>
  <c r="Y70" i="219" s="1"/>
  <c r="J95" i="211"/>
  <c r="Y95" i="211" s="1"/>
  <c r="J99" i="212"/>
  <c r="Y99" i="212" s="1"/>
  <c r="J9" i="214"/>
  <c r="Y9" i="214" s="1"/>
  <c r="J14" i="215"/>
  <c r="Y14" i="215" s="1"/>
  <c r="J18" i="216"/>
  <c r="Y18" i="216" s="1"/>
  <c r="J23" i="217"/>
  <c r="Y23" i="217" s="1"/>
  <c r="J45" i="218"/>
  <c r="Y45" i="218" s="1"/>
  <c r="J33" i="219"/>
  <c r="Y33" i="219" s="1"/>
  <c r="J41" i="221"/>
  <c r="Y41" i="221" s="1"/>
  <c r="J56" i="222"/>
  <c r="Y56" i="222" s="1"/>
  <c r="J69" i="86"/>
  <c r="Y69" i="86" s="1"/>
  <c r="J45" i="67"/>
  <c r="Y45" i="67" s="1"/>
  <c r="J50" i="87"/>
  <c r="Y50" i="87" s="1"/>
  <c r="J63" i="88"/>
  <c r="Y63" i="88" s="1"/>
  <c r="J68" i="69"/>
  <c r="Y68" i="69" s="1"/>
  <c r="J74" i="91"/>
  <c r="Y74" i="91" s="1"/>
  <c r="J79" i="71"/>
  <c r="Y79" i="71" s="1"/>
  <c r="J100" i="72"/>
  <c r="Y100" i="72" s="1"/>
  <c r="J89" i="73"/>
  <c r="Y89" i="73" s="1"/>
  <c r="J113" i="74"/>
  <c r="Y113" i="74" s="1"/>
  <c r="J99" i="75"/>
  <c r="Y99" i="75" s="1"/>
  <c r="J9" i="80"/>
  <c r="Y9" i="80" s="1"/>
  <c r="J14" i="81"/>
  <c r="Y14" i="81" s="1"/>
  <c r="J19" i="82"/>
  <c r="Y19" i="82" s="1"/>
  <c r="J24" i="79"/>
  <c r="Y24" i="79" s="1"/>
  <c r="J29" i="77"/>
  <c r="Y29" i="77" s="1"/>
  <c r="J34" i="202"/>
  <c r="Y34" i="202" s="1"/>
  <c r="J44" i="212"/>
  <c r="Y44" i="212" s="1"/>
  <c r="J84" i="212"/>
  <c r="Y84" i="212" s="1"/>
  <c r="J58" i="215"/>
  <c r="Y58" i="215" s="1"/>
  <c r="J21" i="211"/>
  <c r="Y21" i="211" s="1"/>
  <c r="J31" i="213"/>
  <c r="Y31" i="213" s="1"/>
  <c r="J65" i="216"/>
  <c r="Y65" i="216" s="1"/>
  <c r="J76" i="211"/>
  <c r="Y76" i="211" s="1"/>
  <c r="J80" i="212"/>
  <c r="Y80" i="212" s="1"/>
  <c r="J95" i="213"/>
  <c r="Y95" i="213" s="1"/>
  <c r="J15" i="215"/>
  <c r="Y15" i="215" s="1"/>
  <c r="J19" i="216"/>
  <c r="Y19" i="216" s="1"/>
  <c r="J24" i="217"/>
  <c r="Y24" i="217" s="1"/>
  <c r="J46" i="218"/>
  <c r="Y46" i="218" s="1"/>
  <c r="J34" i="219"/>
  <c r="Y34" i="219" s="1"/>
  <c r="J42" i="221"/>
  <c r="Y42" i="221" s="1"/>
  <c r="J57" i="222"/>
  <c r="Y57" i="222" s="1"/>
  <c r="J20" i="86"/>
  <c r="Y20" i="86" s="1"/>
  <c r="J120" i="86"/>
  <c r="Y120" i="86" s="1"/>
  <c r="J96" i="67"/>
  <c r="Y96" i="67" s="1"/>
  <c r="J14" i="88"/>
  <c r="Y14" i="88" s="1"/>
  <c r="J19" i="69"/>
  <c r="Y19" i="69" s="1"/>
  <c r="J25" i="91"/>
  <c r="Y25" i="91" s="1"/>
  <c r="J30" i="71"/>
  <c r="Y30" i="71" s="1"/>
  <c r="J61" i="72"/>
  <c r="Y61" i="72" s="1"/>
  <c r="J50" i="73"/>
  <c r="Y50" i="73" s="1"/>
  <c r="J84" i="74"/>
  <c r="Y84" i="74" s="1"/>
  <c r="J70" i="75"/>
  <c r="Y70" i="75" s="1"/>
  <c r="J85" i="76"/>
  <c r="Y85" i="76" s="1"/>
  <c r="J90" i="80"/>
  <c r="Y90" i="80" s="1"/>
  <c r="J10" i="82"/>
  <c r="Y10" i="82" s="1"/>
  <c r="J25" i="79"/>
  <c r="Y25" i="79" s="1"/>
  <c r="J30" i="77"/>
  <c r="Y30" i="77" s="1"/>
  <c r="J45" i="202"/>
  <c r="Y45" i="202" s="1"/>
  <c r="J31" i="214"/>
  <c r="Y31" i="214" s="1"/>
  <c r="J45" i="215"/>
  <c r="Y45" i="215" s="1"/>
  <c r="J50" i="216"/>
  <c r="Y50" i="216" s="1"/>
  <c r="J65" i="217"/>
  <c r="Y65" i="217" s="1"/>
  <c r="J87" i="218"/>
  <c r="Y87" i="218" s="1"/>
  <c r="J85" i="219"/>
  <c r="Y85" i="219" s="1"/>
  <c r="J93" i="221"/>
  <c r="Y93" i="221" s="1"/>
  <c r="J97" i="222"/>
  <c r="Y97" i="222" s="1"/>
  <c r="J91" i="86"/>
  <c r="Y91" i="86" s="1"/>
  <c r="J67" i="67"/>
  <c r="Y67" i="67" s="1"/>
  <c r="J72" i="87"/>
  <c r="Y72" i="87" s="1"/>
  <c r="J105" i="88"/>
  <c r="Y105" i="88" s="1"/>
  <c r="J113" i="69"/>
  <c r="Y113" i="69" s="1"/>
  <c r="J11" i="71"/>
  <c r="Y11" i="71" s="1"/>
  <c r="J42" i="72"/>
  <c r="Y42" i="72" s="1"/>
  <c r="J31" i="73"/>
  <c r="Y31" i="73" s="1"/>
  <c r="J65" i="74"/>
  <c r="Y65" i="74" s="1"/>
  <c r="J51" i="75"/>
  <c r="Y51" i="75" s="1"/>
  <c r="J66" i="76"/>
  <c r="Y66" i="76" s="1"/>
  <c r="J71" i="80"/>
  <c r="Y71" i="80" s="1"/>
  <c r="J86" i="81"/>
  <c r="Y86" i="81" s="1"/>
  <c r="J91" i="82"/>
  <c r="Y91" i="82" s="1"/>
  <c r="J11" i="77"/>
  <c r="Y11" i="77" s="1"/>
  <c r="J26" i="202"/>
  <c r="Y26" i="202" s="1"/>
  <c r="J26" i="217"/>
  <c r="Y26" i="217" s="1"/>
  <c r="J48" i="218"/>
  <c r="Y48" i="218" s="1"/>
  <c r="J46" i="219"/>
  <c r="Y46" i="219" s="1"/>
  <c r="J44" i="221"/>
  <c r="Y44" i="221" s="1"/>
  <c r="J49" i="222"/>
  <c r="Y49" i="222" s="1"/>
  <c r="J12" i="86"/>
  <c r="Y12" i="86" s="1"/>
  <c r="J112" i="86"/>
  <c r="Y112" i="86" s="1"/>
  <c r="J78" i="67"/>
  <c r="Y78" i="67" s="1"/>
  <c r="J83" i="87"/>
  <c r="Y83" i="87" s="1"/>
  <c r="J116" i="88"/>
  <c r="Y116" i="88" s="1"/>
  <c r="J17" i="91"/>
  <c r="Y17" i="91" s="1"/>
  <c r="J22" i="71"/>
  <c r="Y22" i="71" s="1"/>
  <c r="J53" i="72"/>
  <c r="Y53" i="72" s="1"/>
  <c r="J42" i="73"/>
  <c r="Y42" i="73" s="1"/>
  <c r="J76" i="74"/>
  <c r="Y76" i="74" s="1"/>
  <c r="J62" i="75"/>
  <c r="Y62" i="75" s="1"/>
  <c r="J77" i="76"/>
  <c r="Y77" i="76" s="1"/>
  <c r="J82" i="80"/>
  <c r="Y82" i="80" s="1"/>
  <c r="J97" i="81"/>
  <c r="Y97" i="81" s="1"/>
  <c r="J17" i="79"/>
  <c r="Y17" i="79" s="1"/>
  <c r="J22" i="77"/>
  <c r="Y22" i="77" s="1"/>
  <c r="J37" i="202"/>
  <c r="Y37" i="202" s="1"/>
  <c r="J27" i="215"/>
  <c r="Y27" i="215" s="1"/>
  <c r="J22" i="216"/>
  <c r="Y22" i="216" s="1"/>
  <c r="J37" i="217"/>
  <c r="Y37" i="217" s="1"/>
  <c r="J59" i="218"/>
  <c r="Y59" i="218" s="1"/>
  <c r="J57" i="219"/>
  <c r="Y57" i="219" s="1"/>
  <c r="J65" i="221"/>
  <c r="Y65" i="221" s="1"/>
  <c r="J70" i="222"/>
  <c r="Y70" i="222" s="1"/>
  <c r="J63" i="86"/>
  <c r="Y63" i="86" s="1"/>
  <c r="J29" i="67"/>
  <c r="Y29" i="67" s="1"/>
  <c r="J34" i="87"/>
  <c r="Y34" i="87" s="1"/>
  <c r="J47" i="88"/>
  <c r="Y47" i="88" s="1"/>
  <c r="J52" i="69"/>
  <c r="Y52" i="69" s="1"/>
  <c r="J58" i="91"/>
  <c r="Y58" i="91" s="1"/>
  <c r="J63" i="71"/>
  <c r="Y63" i="71" s="1"/>
  <c r="J84" i="72"/>
  <c r="Y84" i="72" s="1"/>
  <c r="J73" i="73"/>
  <c r="Y73" i="73" s="1"/>
  <c r="J97" i="74"/>
  <c r="Y97" i="74" s="1"/>
  <c r="J83" i="75"/>
  <c r="Y83" i="75" s="1"/>
  <c r="J88" i="76"/>
  <c r="Y88" i="76" s="1"/>
  <c r="J93" i="80"/>
  <c r="Y93" i="80" s="1"/>
  <c r="J98" i="81"/>
  <c r="Y98" i="81" s="1"/>
  <c r="J8" i="79"/>
  <c r="Y8" i="79" s="1"/>
  <c r="J13" i="77"/>
  <c r="Y13" i="77" s="1"/>
  <c r="J18" i="202"/>
  <c r="Y18" i="202" s="1"/>
  <c r="J40" i="211"/>
  <c r="Y40" i="211" s="1"/>
  <c r="J48" i="219"/>
  <c r="Y48" i="219" s="1"/>
  <c r="J54" i="86"/>
  <c r="Y54" i="86" s="1"/>
  <c r="J20" i="67"/>
  <c r="Y20" i="67" s="1"/>
  <c r="J35" i="87"/>
  <c r="Y35" i="87" s="1"/>
  <c r="J38" i="88"/>
  <c r="Y38" i="88" s="1"/>
  <c r="J43" i="69"/>
  <c r="Y43" i="69" s="1"/>
  <c r="J49" i="91"/>
  <c r="Y49" i="91" s="1"/>
  <c r="J54" i="71"/>
  <c r="Y54" i="71" s="1"/>
  <c r="J75" i="72"/>
  <c r="Y75" i="72" s="1"/>
  <c r="J64" i="73"/>
  <c r="Y64" i="73" s="1"/>
  <c r="J88" i="74"/>
  <c r="Y88" i="74" s="1"/>
  <c r="J74" i="75"/>
  <c r="Y74" i="75" s="1"/>
  <c r="J79" i="76"/>
  <c r="Y79" i="76" s="1"/>
  <c r="J84" i="80"/>
  <c r="Y84" i="80" s="1"/>
  <c r="J89" i="81"/>
  <c r="Y89" i="81" s="1"/>
  <c r="J94" i="82"/>
  <c r="Y94" i="82" s="1"/>
  <c r="J99" i="79"/>
  <c r="Y99" i="79" s="1"/>
  <c r="J9" i="202"/>
  <c r="Y9" i="202" s="1"/>
  <c r="J38" i="211"/>
  <c r="Y38" i="211" s="1"/>
  <c r="J99" i="213"/>
  <c r="Y99" i="213" s="1"/>
  <c r="J58" i="219"/>
  <c r="Y58" i="219" s="1"/>
  <c r="J90" i="213"/>
  <c r="Y90" i="213" s="1"/>
  <c r="J19" i="217"/>
  <c r="Y19" i="217" s="1"/>
  <c r="J41" i="218"/>
  <c r="Y41" i="218" s="1"/>
  <c r="J29" i="219"/>
  <c r="Y29" i="219" s="1"/>
  <c r="J37" i="221"/>
  <c r="Y37" i="221" s="1"/>
  <c r="J42" i="222"/>
  <c r="Y42" i="222" s="1"/>
  <c r="J55" i="86"/>
  <c r="Y55" i="86" s="1"/>
  <c r="J21" i="67"/>
  <c r="Y21" i="67" s="1"/>
  <c r="J36" i="87"/>
  <c r="Y36" i="87" s="1"/>
  <c r="J39" i="88"/>
  <c r="Y39" i="88" s="1"/>
  <c r="J44" i="69"/>
  <c r="Y44" i="69" s="1"/>
  <c r="J50" i="91"/>
  <c r="Y50" i="91" s="1"/>
  <c r="J65" i="71"/>
  <c r="Y65" i="71" s="1"/>
  <c r="J86" i="72"/>
  <c r="Y86" i="72" s="1"/>
  <c r="J85" i="73"/>
  <c r="Y85" i="73" s="1"/>
  <c r="J109" i="74"/>
  <c r="Y109" i="74" s="1"/>
  <c r="J10" i="76"/>
  <c r="Y10" i="76" s="1"/>
  <c r="J25" i="80"/>
  <c r="Y25" i="80" s="1"/>
  <c r="J30" i="81"/>
  <c r="Y30" i="81" s="1"/>
  <c r="J45" i="82"/>
  <c r="Y45" i="82" s="1"/>
  <c r="J50" i="79"/>
  <c r="Y50" i="79" s="1"/>
  <c r="J65" i="77"/>
  <c r="Y65" i="77" s="1"/>
  <c r="J70" i="202"/>
  <c r="Y70" i="202" s="1"/>
  <c r="J52" i="212"/>
  <c r="Y52" i="212" s="1"/>
  <c r="J73" i="212"/>
  <c r="Y73" i="212" s="1"/>
  <c r="J98" i="210"/>
  <c r="Y98" i="210" s="1"/>
  <c r="J83" i="216"/>
  <c r="Y83" i="216" s="1"/>
  <c r="J15" i="214"/>
  <c r="Y15" i="214" s="1"/>
  <c r="J62" i="211"/>
  <c r="Y62" i="211" s="1"/>
  <c r="J76" i="214"/>
  <c r="Y76" i="214" s="1"/>
  <c r="J70" i="217"/>
  <c r="Y70" i="217" s="1"/>
  <c r="J76" i="86"/>
  <c r="Y76" i="86" s="1"/>
  <c r="J42" i="67"/>
  <c r="Y42" i="67" s="1"/>
  <c r="J57" i="87"/>
  <c r="Y57" i="87" s="1"/>
  <c r="J60" i="88"/>
  <c r="Y60" i="88" s="1"/>
  <c r="J98" i="69"/>
  <c r="Y98" i="69" s="1"/>
  <c r="J81" i="91"/>
  <c r="Y81" i="91" s="1"/>
  <c r="J96" i="71"/>
  <c r="Y96" i="71" s="1"/>
  <c r="J16" i="73"/>
  <c r="Y16" i="73" s="1"/>
  <c r="J40" i="74"/>
  <c r="Y40" i="74" s="1"/>
  <c r="J36" i="75"/>
  <c r="Y36" i="75" s="1"/>
  <c r="J41" i="76"/>
  <c r="Y41" i="76" s="1"/>
  <c r="J56" i="80"/>
  <c r="Y56" i="80" s="1"/>
  <c r="J61" i="81"/>
  <c r="Y61" i="81" s="1"/>
  <c r="J76" i="82"/>
  <c r="Y76" i="82" s="1"/>
  <c r="J81" i="79"/>
  <c r="Y81" i="79" s="1"/>
  <c r="J96" i="77"/>
  <c r="Y96" i="77" s="1"/>
  <c r="J37" i="213"/>
  <c r="Y37" i="213" s="1"/>
  <c r="J18" i="213"/>
  <c r="Y18" i="213" s="1"/>
  <c r="J51" i="222"/>
  <c r="Y51" i="222" s="1"/>
  <c r="J51" i="213"/>
  <c r="Y51" i="213" s="1"/>
  <c r="J60" i="219"/>
  <c r="Y60" i="219" s="1"/>
  <c r="J98" i="229"/>
  <c r="Y98" i="229" s="1"/>
  <c r="J83" i="211"/>
  <c r="Y83" i="211" s="1"/>
  <c r="J97" i="212"/>
  <c r="Y97" i="212" s="1"/>
  <c r="J17" i="214"/>
  <c r="Y17" i="214" s="1"/>
  <c r="J22" i="215"/>
  <c r="Y22" i="215" s="1"/>
  <c r="J36" i="216"/>
  <c r="Y36" i="216" s="1"/>
  <c r="J41" i="217"/>
  <c r="Y41" i="217" s="1"/>
  <c r="J73" i="218"/>
  <c r="Y73" i="218" s="1"/>
  <c r="J61" i="219"/>
  <c r="Y61" i="219" s="1"/>
  <c r="J69" i="221"/>
  <c r="Y69" i="221" s="1"/>
  <c r="J74" i="222"/>
  <c r="Y74" i="222" s="1"/>
  <c r="J77" i="86"/>
  <c r="Y77" i="86" s="1"/>
  <c r="J43" i="67"/>
  <c r="Y43" i="67" s="1"/>
  <c r="J48" i="87"/>
  <c r="Y48" i="87" s="1"/>
  <c r="J51" i="88"/>
  <c r="Y51" i="88" s="1"/>
  <c r="J66" i="69"/>
  <c r="Y66" i="69" s="1"/>
  <c r="J72" i="91"/>
  <c r="Y72" i="91" s="1"/>
  <c r="J87" i="71"/>
  <c r="Y87" i="71" s="1"/>
  <c r="J108" i="72"/>
  <c r="Y108" i="72" s="1"/>
  <c r="J12" i="74"/>
  <c r="Y12" i="74" s="1"/>
  <c r="J27" i="75"/>
  <c r="Y27" i="75" s="1"/>
  <c r="J32" i="76"/>
  <c r="Y32" i="76" s="1"/>
  <c r="J47" i="80"/>
  <c r="Y47" i="80" s="1"/>
  <c r="J52" i="81"/>
  <c r="Y52" i="81" s="1"/>
  <c r="J67" i="82"/>
  <c r="Y67" i="82" s="1"/>
  <c r="J72" i="79"/>
  <c r="Y72" i="79" s="1"/>
  <c r="J87" i="77"/>
  <c r="Y87" i="77" s="1"/>
  <c r="J92" i="202"/>
  <c r="Y92" i="202" s="1"/>
  <c r="J98" i="211"/>
  <c r="Y98" i="211" s="1"/>
  <c r="J11" i="216"/>
  <c r="Y11" i="216" s="1"/>
  <c r="J10" i="211"/>
  <c r="Y10" i="211" s="1"/>
  <c r="J76" i="221"/>
  <c r="Y76" i="221" s="1"/>
  <c r="J30" i="213"/>
  <c r="Y30" i="213" s="1"/>
  <c r="J90" i="219"/>
  <c r="Y90" i="219" s="1"/>
  <c r="J26" i="86"/>
  <c r="Y26" i="86" s="1"/>
  <c r="J84" i="211"/>
  <c r="Y84" i="211" s="1"/>
  <c r="J88" i="212"/>
  <c r="Y88" i="212" s="1"/>
  <c r="J93" i="213"/>
  <c r="Y93" i="213" s="1"/>
  <c r="J98" i="214"/>
  <c r="Y98" i="214" s="1"/>
  <c r="J17" i="216"/>
  <c r="Y17" i="216" s="1"/>
  <c r="J22" i="217"/>
  <c r="Y22" i="217" s="1"/>
  <c r="J54" i="218"/>
  <c r="Y54" i="218" s="1"/>
  <c r="J42" i="219"/>
  <c r="Y42" i="219" s="1"/>
  <c r="J40" i="221"/>
  <c r="Y40" i="221" s="1"/>
  <c r="J55" i="222"/>
  <c r="Y55" i="222" s="1"/>
  <c r="J18" i="86"/>
  <c r="Y18" i="86" s="1"/>
  <c r="J118" i="86"/>
  <c r="Y118" i="86" s="1"/>
  <c r="J84" i="67"/>
  <c r="Y84" i="67" s="1"/>
  <c r="J89" i="87"/>
  <c r="Y89" i="87" s="1"/>
  <c r="J112" i="88"/>
  <c r="Y112" i="88" s="1"/>
  <c r="J13" i="91"/>
  <c r="Y13" i="91" s="1"/>
  <c r="J18" i="71"/>
  <c r="Y18" i="71" s="1"/>
  <c r="J39" i="72"/>
  <c r="Y39" i="72" s="1"/>
  <c r="J28" i="73"/>
  <c r="Y28" i="73" s="1"/>
  <c r="J52" i="74"/>
  <c r="Y52" i="74" s="1"/>
  <c r="J38" i="75"/>
  <c r="Y38" i="75" s="1"/>
  <c r="J43" i="76"/>
  <c r="Y43" i="76" s="1"/>
  <c r="J48" i="80"/>
  <c r="Y48" i="80" s="1"/>
  <c r="J53" i="81"/>
  <c r="Y53" i="81" s="1"/>
  <c r="J58" i="82"/>
  <c r="Y58" i="82" s="1"/>
  <c r="J63" i="79"/>
  <c r="Y63" i="79" s="1"/>
  <c r="J68" i="77"/>
  <c r="Y68" i="77" s="1"/>
  <c r="J73" i="202"/>
  <c r="Y73" i="202" s="1"/>
  <c r="J37" i="211"/>
  <c r="Y37" i="211" s="1"/>
  <c r="J98" i="213"/>
  <c r="Y98" i="213" s="1"/>
  <c r="J68" i="219"/>
  <c r="Y68" i="219" s="1"/>
  <c r="J96" i="212"/>
  <c r="Y96" i="212" s="1"/>
  <c r="J90" i="217"/>
  <c r="Y90" i="217" s="1"/>
  <c r="J16" i="86"/>
  <c r="Y16" i="86" s="1"/>
  <c r="J10" i="212"/>
  <c r="Y10" i="212" s="1"/>
  <c r="J14" i="213"/>
  <c r="Y14" i="213" s="1"/>
  <c r="J19" i="214"/>
  <c r="Y19" i="214" s="1"/>
  <c r="J24" i="215"/>
  <c r="Y24" i="215" s="1"/>
  <c r="J28" i="216"/>
  <c r="Y28" i="216" s="1"/>
  <c r="J33" i="217"/>
  <c r="Y33" i="217" s="1"/>
  <c r="J55" i="218"/>
  <c r="Y55" i="218" s="1"/>
  <c r="J43" i="219"/>
  <c r="Y43" i="219" s="1"/>
  <c r="J51" i="221"/>
  <c r="Y51" i="221" s="1"/>
  <c r="J66" i="222"/>
  <c r="Y66" i="222" s="1"/>
  <c r="J79" i="86"/>
  <c r="Y79" i="86" s="1"/>
  <c r="J55" i="67"/>
  <c r="Y55" i="67" s="1"/>
  <c r="J60" i="87"/>
  <c r="Y60" i="87" s="1"/>
  <c r="J73" i="88"/>
  <c r="Y73" i="88" s="1"/>
  <c r="J101" i="69"/>
  <c r="Y101" i="69" s="1"/>
  <c r="J84" i="91"/>
  <c r="Y84" i="91" s="1"/>
  <c r="J89" i="71"/>
  <c r="Y89" i="71" s="1"/>
  <c r="J110" i="72"/>
  <c r="Y110" i="72" s="1"/>
  <c r="J99" i="73"/>
  <c r="Y99" i="73" s="1"/>
  <c r="J9" i="75"/>
  <c r="Y9" i="75" s="1"/>
  <c r="J14" i="76"/>
  <c r="Y14" i="76" s="1"/>
  <c r="J19" i="80"/>
  <c r="Y19" i="80" s="1"/>
  <c r="J24" i="81"/>
  <c r="Y24" i="81" s="1"/>
  <c r="J29" i="82"/>
  <c r="Y29" i="82" s="1"/>
  <c r="J34" i="79"/>
  <c r="Y34" i="79" s="1"/>
  <c r="J39" i="77"/>
  <c r="Y39" i="77" s="1"/>
  <c r="J44" i="202"/>
  <c r="Y44" i="202" s="1"/>
  <c r="J67" i="211"/>
  <c r="Y67" i="211" s="1"/>
  <c r="J88" i="213"/>
  <c r="Y88" i="213" s="1"/>
  <c r="J19" i="213"/>
  <c r="Y19" i="213" s="1"/>
  <c r="J78" i="215"/>
  <c r="Y78" i="215" s="1"/>
  <c r="J61" i="211"/>
  <c r="Y61" i="211" s="1"/>
  <c r="J61" i="213"/>
  <c r="Y61" i="213" s="1"/>
  <c r="J9" i="234"/>
  <c r="Y9" i="234" s="1"/>
  <c r="J86" i="211"/>
  <c r="Y86" i="211" s="1"/>
  <c r="J90" i="212"/>
  <c r="Y90" i="212" s="1"/>
  <c r="J10" i="214"/>
  <c r="Y10" i="214" s="1"/>
  <c r="J25" i="215"/>
  <c r="Y25" i="215" s="1"/>
  <c r="J29" i="216"/>
  <c r="Y29" i="216" s="1"/>
  <c r="J34" i="217"/>
  <c r="Y34" i="217" s="1"/>
  <c r="J56" i="218"/>
  <c r="Y56" i="218" s="1"/>
  <c r="J44" i="219"/>
  <c r="Y44" i="219" s="1"/>
  <c r="J52" i="221"/>
  <c r="Y52" i="221" s="1"/>
  <c r="J67" i="222"/>
  <c r="Y67" i="222" s="1"/>
  <c r="J30" i="86"/>
  <c r="Y30" i="86" s="1"/>
  <c r="J130" i="86"/>
  <c r="Y130" i="86" s="1"/>
  <c r="J11" i="87"/>
  <c r="Y11" i="87" s="1"/>
  <c r="J24" i="88"/>
  <c r="Y24" i="88" s="1"/>
  <c r="J29" i="69"/>
  <c r="Y29" i="69" s="1"/>
  <c r="J35" i="91"/>
  <c r="Y35" i="91" s="1"/>
  <c r="J40" i="71"/>
  <c r="Y40" i="71" s="1"/>
  <c r="J71" i="72"/>
  <c r="Y71" i="72" s="1"/>
  <c r="J60" i="73"/>
  <c r="Y60" i="73" s="1"/>
  <c r="J94" i="74"/>
  <c r="Y94" i="74" s="1"/>
  <c r="J80" i="75"/>
  <c r="Y80" i="75" s="1"/>
  <c r="J95" i="76"/>
  <c r="Y95" i="76" s="1"/>
  <c r="J15" i="81"/>
  <c r="Y15" i="81" s="1"/>
  <c r="J20" i="82"/>
  <c r="Y20" i="82" s="1"/>
  <c r="J35" i="79"/>
  <c r="Y35" i="79" s="1"/>
  <c r="J40" i="77"/>
  <c r="Y40" i="77" s="1"/>
  <c r="J55" i="202"/>
  <c r="Y55" i="202" s="1"/>
  <c r="J41" i="214"/>
  <c r="Y41" i="214" s="1"/>
  <c r="J55" i="215"/>
  <c r="Y55" i="215" s="1"/>
  <c r="J60" i="216"/>
  <c r="Y60" i="216" s="1"/>
  <c r="J75" i="217"/>
  <c r="Y75" i="217" s="1"/>
  <c r="J97" i="218"/>
  <c r="Y97" i="218" s="1"/>
  <c r="J95" i="219"/>
  <c r="Y95" i="219" s="1"/>
  <c r="J8" i="222"/>
  <c r="Y8" i="222" s="1"/>
  <c r="J99" i="228"/>
  <c r="Y99" i="228" s="1"/>
  <c r="J101" i="86"/>
  <c r="Y101" i="86" s="1"/>
  <c r="J77" i="67"/>
  <c r="Y77" i="67" s="1"/>
  <c r="J82" i="87"/>
  <c r="Y82" i="87" s="1"/>
  <c r="J115" i="88"/>
  <c r="Y115" i="88" s="1"/>
  <c r="J16" i="91"/>
  <c r="Y16" i="91" s="1"/>
  <c r="J21" i="71"/>
  <c r="Y21" i="71" s="1"/>
  <c r="J52" i="72"/>
  <c r="Y52" i="72" s="1"/>
  <c r="J41" i="73"/>
  <c r="Y41" i="73" s="1"/>
  <c r="J75" i="74"/>
  <c r="Y75" i="74" s="1"/>
  <c r="J61" i="75"/>
  <c r="Y61" i="75" s="1"/>
  <c r="J76" i="76"/>
  <c r="Y76" i="76" s="1"/>
  <c r="J81" i="80"/>
  <c r="Y81" i="80" s="1"/>
  <c r="J96" i="81"/>
  <c r="Y96" i="81" s="1"/>
  <c r="J16" i="79"/>
  <c r="Y16" i="79" s="1"/>
  <c r="J21" i="77"/>
  <c r="Y21" i="77" s="1"/>
  <c r="J36" i="202"/>
  <c r="Y36" i="202" s="1"/>
  <c r="J36" i="217"/>
  <c r="Y36" i="217" s="1"/>
  <c r="J58" i="218"/>
  <c r="Y58" i="218" s="1"/>
  <c r="J56" i="219"/>
  <c r="Y56" i="219" s="1"/>
  <c r="J54" i="221"/>
  <c r="Y54" i="221" s="1"/>
  <c r="J59" i="222"/>
  <c r="Y59" i="222" s="1"/>
  <c r="J22" i="86"/>
  <c r="Y22" i="86" s="1"/>
  <c r="J122" i="86"/>
  <c r="Y122" i="86" s="1"/>
  <c r="J88" i="67"/>
  <c r="Y88" i="67" s="1"/>
  <c r="J93" i="87"/>
  <c r="Y93" i="87" s="1"/>
  <c r="J11" i="69"/>
  <c r="Y11" i="69" s="1"/>
  <c r="J27" i="91"/>
  <c r="Y27" i="91" s="1"/>
  <c r="J32" i="71"/>
  <c r="Y32" i="71" s="1"/>
  <c r="J63" i="72"/>
  <c r="Y63" i="72" s="1"/>
  <c r="J52" i="73"/>
  <c r="Y52" i="73" s="1"/>
  <c r="J86" i="74"/>
  <c r="Y86" i="74" s="1"/>
  <c r="J72" i="75"/>
  <c r="Y72" i="75" s="1"/>
  <c r="J87" i="76"/>
  <c r="Y87" i="76" s="1"/>
  <c r="J92" i="80"/>
  <c r="Y92" i="80" s="1"/>
  <c r="J12" i="82"/>
  <c r="Y12" i="82" s="1"/>
  <c r="J27" i="79"/>
  <c r="Y27" i="79" s="1"/>
  <c r="J32" i="77"/>
  <c r="Y32" i="77" s="1"/>
  <c r="J47" i="202"/>
  <c r="Y47" i="202" s="1"/>
  <c r="J9" i="211"/>
  <c r="Y9" i="211" s="1"/>
  <c r="J32" i="216"/>
  <c r="Y32" i="216" s="1"/>
  <c r="J47" i="217"/>
  <c r="Y47" i="217" s="1"/>
  <c r="J69" i="218"/>
  <c r="Y69" i="218" s="1"/>
  <c r="J67" i="219"/>
  <c r="Y67" i="219" s="1"/>
  <c r="J75" i="221"/>
  <c r="Y75" i="221" s="1"/>
  <c r="J79" i="222"/>
  <c r="Y79" i="222" s="1"/>
  <c r="J73" i="86"/>
  <c r="Y73" i="86" s="1"/>
  <c r="J39" i="67"/>
  <c r="Y39" i="67" s="1"/>
  <c r="J44" i="87"/>
  <c r="Y44" i="87" s="1"/>
  <c r="J57" i="88"/>
  <c r="Y57" i="88" s="1"/>
  <c r="J62" i="69"/>
  <c r="Y62" i="69" s="1"/>
  <c r="J68" i="91"/>
  <c r="Y68" i="91" s="1"/>
  <c r="J73" i="71"/>
  <c r="Y73" i="71" s="1"/>
  <c r="J94" i="72"/>
  <c r="Y94" i="72" s="1"/>
  <c r="J83" i="73"/>
  <c r="Y83" i="73" s="1"/>
  <c r="J107" i="74"/>
  <c r="Y107" i="74" s="1"/>
  <c r="J93" i="75"/>
  <c r="Y93" i="75" s="1"/>
  <c r="J98" i="76"/>
  <c r="Y98" i="76" s="1"/>
  <c r="J8" i="81"/>
  <c r="Y8" i="81" s="1"/>
  <c r="J13" i="82"/>
  <c r="Y13" i="82" s="1"/>
  <c r="J18" i="79"/>
  <c r="Y18" i="79" s="1"/>
  <c r="J23" i="77"/>
  <c r="Y23" i="77" s="1"/>
  <c r="J28" i="202"/>
  <c r="Y28" i="202" s="1"/>
  <c r="J25" i="212"/>
  <c r="Y25" i="212" s="1"/>
  <c r="J56" i="221"/>
  <c r="Y56" i="221" s="1"/>
  <c r="J64" i="86"/>
  <c r="Y64" i="86" s="1"/>
  <c r="J30" i="67"/>
  <c r="Y30" i="67" s="1"/>
  <c r="J45" i="87"/>
  <c r="Y45" i="87" s="1"/>
  <c r="J48" i="88"/>
  <c r="Y48" i="88" s="1"/>
  <c r="J53" i="69"/>
  <c r="Y53" i="69" s="1"/>
  <c r="J59" i="91"/>
  <c r="Y59" i="91" s="1"/>
  <c r="J64" i="71"/>
  <c r="Y64" i="71" s="1"/>
  <c r="J85" i="72"/>
  <c r="Y85" i="72" s="1"/>
  <c r="J74" i="73"/>
  <c r="Y74" i="73" s="1"/>
  <c r="J98" i="74"/>
  <c r="Y98" i="74" s="1"/>
  <c r="J84" i="75"/>
  <c r="Y84" i="75" s="1"/>
  <c r="J89" i="76"/>
  <c r="Y89" i="76" s="1"/>
  <c r="J94" i="80"/>
  <c r="Y94" i="80" s="1"/>
  <c r="J99" i="81"/>
  <c r="Y99" i="81" s="1"/>
  <c r="J9" i="79"/>
  <c r="Y9" i="79" s="1"/>
  <c r="J14" i="77"/>
  <c r="Y14" i="77" s="1"/>
  <c r="J19" i="202"/>
  <c r="Y19" i="202" s="1"/>
  <c r="J87" i="213"/>
  <c r="Y87" i="213" s="1"/>
  <c r="J44" i="214"/>
  <c r="Y44" i="214" s="1"/>
  <c r="J88" i="219"/>
  <c r="Y88" i="219" s="1"/>
  <c r="J35" i="214"/>
  <c r="Y35" i="214" s="1"/>
  <c r="J29" i="217"/>
  <c r="Y29" i="217" s="1"/>
  <c r="J51" i="218"/>
  <c r="Y51" i="218" s="1"/>
  <c r="J39" i="219"/>
  <c r="Y39" i="219" s="1"/>
  <c r="J47" i="221"/>
  <c r="Y47" i="221" s="1"/>
  <c r="J52" i="222"/>
  <c r="Y52" i="222" s="1"/>
  <c r="J65" i="86"/>
  <c r="Y65" i="86" s="1"/>
  <c r="J31" i="67"/>
  <c r="Y31" i="67" s="1"/>
  <c r="J46" i="87"/>
  <c r="Y46" i="87" s="1"/>
  <c r="J49" i="88"/>
  <c r="Y49" i="88" s="1"/>
  <c r="J54" i="69"/>
  <c r="Y54" i="69" s="1"/>
  <c r="J60" i="91"/>
  <c r="Y60" i="91" s="1"/>
  <c r="J75" i="71"/>
  <c r="Y75" i="71" s="1"/>
  <c r="J96" i="72"/>
  <c r="Y96" i="72" s="1"/>
  <c r="J95" i="73"/>
  <c r="Y95" i="73" s="1"/>
  <c r="J15" i="75"/>
  <c r="Y15" i="75" s="1"/>
  <c r="J20" i="76"/>
  <c r="Y20" i="76" s="1"/>
  <c r="J35" i="80"/>
  <c r="Y35" i="80" s="1"/>
  <c r="J40" i="81"/>
  <c r="Y40" i="81" s="1"/>
  <c r="J55" i="82"/>
  <c r="Y55" i="82" s="1"/>
  <c r="J60" i="79"/>
  <c r="Y60" i="79" s="1"/>
  <c r="J75" i="77"/>
  <c r="Y75" i="77" s="1"/>
  <c r="J80" i="202"/>
  <c r="Y80" i="202" s="1"/>
  <c r="J62" i="212"/>
  <c r="Y62" i="212" s="1"/>
  <c r="J47" i="213"/>
  <c r="Y47" i="213" s="1"/>
  <c r="J50" i="211"/>
  <c r="Y50" i="211" s="1"/>
  <c r="J28" i="217"/>
  <c r="Y28" i="217" s="1"/>
  <c r="J45" i="214"/>
  <c r="Y45" i="214" s="1"/>
  <c r="J72" i="211"/>
  <c r="Y72" i="211" s="1"/>
  <c r="J96" i="214"/>
  <c r="Y96" i="214" s="1"/>
  <c r="J92" i="218"/>
  <c r="Y92" i="218" s="1"/>
  <c r="J86" i="86"/>
  <c r="Y86" i="86" s="1"/>
  <c r="J52" i="67"/>
  <c r="Y52" i="67" s="1"/>
  <c r="J67" i="87"/>
  <c r="Y67" i="87" s="1"/>
  <c r="J70" i="88"/>
  <c r="Y70" i="88" s="1"/>
  <c r="J108" i="69"/>
  <c r="Y108" i="69" s="1"/>
  <c r="J91" i="91"/>
  <c r="Y91" i="91" s="1"/>
  <c r="J11" i="72"/>
  <c r="Y11" i="72" s="1"/>
  <c r="J26" i="73"/>
  <c r="Y26" i="73" s="1"/>
  <c r="J50" i="74"/>
  <c r="Y50" i="74" s="1"/>
  <c r="J46" i="75"/>
  <c r="Y46" i="75" s="1"/>
  <c r="J51" i="76"/>
  <c r="Y51" i="76" s="1"/>
  <c r="J66" i="80"/>
  <c r="Y66" i="80" s="1"/>
  <c r="J71" i="81"/>
  <c r="Y71" i="81" s="1"/>
  <c r="J86" i="82"/>
  <c r="Y86" i="82" s="1"/>
  <c r="J91" i="79"/>
  <c r="Y91" i="79" s="1"/>
  <c r="J11" i="202"/>
  <c r="Y11" i="202" s="1"/>
  <c r="J12" i="214"/>
  <c r="Y12" i="214" s="1"/>
  <c r="J68" i="213"/>
  <c r="Y68" i="213" s="1"/>
  <c r="J99" i="227"/>
  <c r="Y99" i="227" s="1"/>
  <c r="J26" i="214"/>
  <c r="Y26" i="214" s="1"/>
  <c r="J18" i="221"/>
  <c r="Y18" i="221" s="1"/>
  <c r="J8" i="232"/>
  <c r="Y8" i="232" s="1"/>
  <c r="J93" i="211"/>
  <c r="Y93" i="211" s="1"/>
  <c r="J12" i="213"/>
  <c r="Y12" i="213" s="1"/>
  <c r="J27" i="214"/>
  <c r="Y27" i="214" s="1"/>
  <c r="J32" i="215"/>
  <c r="Y32" i="215" s="1"/>
  <c r="J46" i="216"/>
  <c r="Y46" i="216" s="1"/>
  <c r="J51" i="217"/>
  <c r="Y51" i="217" s="1"/>
  <c r="J83" i="218"/>
  <c r="Y83" i="218" s="1"/>
  <c r="J71" i="219"/>
  <c r="Y71" i="219" s="1"/>
  <c r="J79" i="221"/>
  <c r="Y79" i="221" s="1"/>
  <c r="J83" i="222"/>
  <c r="Y83" i="222" s="1"/>
  <c r="J87" i="86"/>
  <c r="Y87" i="86" s="1"/>
  <c r="J53" i="67"/>
  <c r="Y53" i="67" s="1"/>
  <c r="J58" i="87"/>
  <c r="Y58" i="87" s="1"/>
  <c r="J61" i="88"/>
  <c r="Y61" i="88" s="1"/>
  <c r="J99" i="69"/>
  <c r="Y99" i="69" s="1"/>
  <c r="J82" i="91"/>
  <c r="Y82" i="91" s="1"/>
  <c r="J97" i="71"/>
  <c r="Y97" i="71" s="1"/>
  <c r="J17" i="73"/>
  <c r="Y17" i="73" s="1"/>
  <c r="J41" i="74"/>
  <c r="Y41" i="74" s="1"/>
  <c r="J37" i="75"/>
  <c r="Y37" i="75" s="1"/>
  <c r="J42" i="76"/>
  <c r="Y42" i="76" s="1"/>
  <c r="J57" i="80"/>
  <c r="Y57" i="80" s="1"/>
  <c r="J62" i="81"/>
  <c r="Y62" i="81" s="1"/>
  <c r="J77" i="82"/>
  <c r="Y77" i="82" s="1"/>
  <c r="J82" i="79"/>
  <c r="Y82" i="79" s="1"/>
  <c r="J97" i="77"/>
  <c r="Y97" i="77" s="1"/>
  <c r="J33" i="212"/>
  <c r="Y33" i="212" s="1"/>
  <c r="J31" i="216"/>
  <c r="Y31" i="216" s="1"/>
  <c r="J60" i="211"/>
  <c r="Y60" i="211" s="1"/>
  <c r="J96" i="221"/>
  <c r="Y96" i="221" s="1"/>
  <c r="J80" i="213"/>
  <c r="Y80" i="213" s="1"/>
  <c r="J8" i="221"/>
  <c r="Y8" i="221" s="1"/>
  <c r="J99" i="207"/>
  <c r="Y99" i="207" s="1"/>
  <c r="J94" i="211"/>
  <c r="Y94" i="211" s="1"/>
  <c r="J98" i="212"/>
  <c r="Y98" i="212" s="1"/>
  <c r="J8" i="214"/>
  <c r="Y8" i="214" s="1"/>
  <c r="J13" i="215"/>
  <c r="Y13" i="215" s="1"/>
  <c r="J27" i="216"/>
  <c r="Y27" i="216" s="1"/>
  <c r="J32" i="217"/>
  <c r="Y32" i="217" s="1"/>
  <c r="J64" i="218"/>
  <c r="Y64" i="218" s="1"/>
  <c r="J52" i="219"/>
  <c r="Y52" i="219" s="1"/>
  <c r="J50" i="221"/>
  <c r="Y50" i="221" s="1"/>
  <c r="J65" i="222"/>
  <c r="Y65" i="222" s="1"/>
  <c r="J28" i="86"/>
  <c r="Y28" i="86" s="1"/>
  <c r="J128" i="86"/>
  <c r="Y128" i="86" s="1"/>
  <c r="J94" i="67"/>
  <c r="Y94" i="67" s="1"/>
  <c r="J99" i="87"/>
  <c r="Y99" i="87" s="1"/>
  <c r="J17" i="69"/>
  <c r="Y17" i="69" s="1"/>
  <c r="J23" i="91"/>
  <c r="Y23" i="91" s="1"/>
  <c r="J28" i="71"/>
  <c r="Y28" i="71" s="1"/>
  <c r="J49" i="72"/>
  <c r="Y49" i="72" s="1"/>
  <c r="J38" i="73"/>
  <c r="Y38" i="73" s="1"/>
  <c r="J62" i="74"/>
  <c r="Y62" i="74" s="1"/>
  <c r="J48" i="75"/>
  <c r="Y48" i="75" s="1"/>
  <c r="J53" i="76"/>
  <c r="Y53" i="76" s="1"/>
  <c r="J58" i="80"/>
  <c r="Y58" i="80" s="1"/>
  <c r="J63" i="81"/>
  <c r="Y63" i="81" s="1"/>
  <c r="J68" i="82"/>
  <c r="Y68" i="82" s="1"/>
  <c r="J73" i="79"/>
  <c r="Y73" i="79" s="1"/>
  <c r="J78" i="77"/>
  <c r="Y78" i="77" s="1"/>
  <c r="J83" i="202"/>
  <c r="Y83" i="202" s="1"/>
  <c r="J46" i="213"/>
  <c r="Y46" i="213" s="1"/>
  <c r="J30" i="211"/>
  <c r="Y30" i="211" s="1"/>
  <c r="J36" i="221"/>
  <c r="Y36" i="221" s="1"/>
  <c r="J81" i="213"/>
  <c r="Y81" i="213" s="1"/>
  <c r="J42" i="218"/>
  <c r="Y42" i="218" s="1"/>
  <c r="J15" i="211"/>
  <c r="Y15" i="211" s="1"/>
  <c r="J20" i="212"/>
  <c r="Y20" i="212" s="1"/>
  <c r="J24" i="213"/>
  <c r="Y24" i="213" s="1"/>
  <c r="J29" i="214"/>
  <c r="Y29" i="214" s="1"/>
  <c r="J34" i="215"/>
  <c r="Y34" i="215" s="1"/>
  <c r="J38" i="216"/>
  <c r="Y38" i="216" s="1"/>
  <c r="J43" i="217"/>
  <c r="Y43" i="217" s="1"/>
  <c r="J65" i="218"/>
  <c r="Y65" i="218" s="1"/>
  <c r="J53" i="219"/>
  <c r="Y53" i="219" s="1"/>
  <c r="J61" i="221"/>
  <c r="Y61" i="221" s="1"/>
  <c r="J85" i="222"/>
  <c r="Y85" i="222" s="1"/>
  <c r="J89" i="86"/>
  <c r="Y89" i="86" s="1"/>
  <c r="J65" i="67"/>
  <c r="Y65" i="67" s="1"/>
  <c r="J70" i="87"/>
  <c r="Y70" i="87" s="1"/>
  <c r="J103" i="88"/>
  <c r="Y103" i="88" s="1"/>
  <c r="J111" i="69"/>
  <c r="Y111" i="69" s="1"/>
  <c r="J94" i="91"/>
  <c r="Y94" i="91" s="1"/>
  <c r="J99" i="71"/>
  <c r="Y99" i="71" s="1"/>
  <c r="J9" i="73"/>
  <c r="Y9" i="73" s="1"/>
  <c r="J33" i="74"/>
  <c r="Y33" i="74" s="1"/>
  <c r="J19" i="75"/>
  <c r="Y19" i="75" s="1"/>
  <c r="J24" i="76"/>
  <c r="Y24" i="76" s="1"/>
  <c r="J29" i="80"/>
  <c r="Y29" i="80" s="1"/>
  <c r="J34" i="81"/>
  <c r="Y34" i="81" s="1"/>
  <c r="J39" i="82"/>
  <c r="Y39" i="82" s="1"/>
  <c r="J44" i="79"/>
  <c r="Y44" i="79" s="1"/>
  <c r="J49" i="77"/>
  <c r="Y49" i="77" s="1"/>
  <c r="J54" i="202"/>
  <c r="Y54" i="202" s="1"/>
  <c r="J12" i="212"/>
  <c r="Y12" i="212" s="1"/>
  <c r="J43" i="214"/>
  <c r="Y43" i="214" s="1"/>
  <c r="J39" i="213"/>
  <c r="Y39" i="213" s="1"/>
  <c r="J98" i="215"/>
  <c r="Y98" i="215" s="1"/>
  <c r="J16" i="212"/>
  <c r="Y16" i="212" s="1"/>
  <c r="J91" i="213"/>
  <c r="Y91" i="213" s="1"/>
  <c r="J46" i="86"/>
  <c r="Y46" i="86" s="1"/>
  <c r="J96" i="211"/>
  <c r="Y96" i="211" s="1"/>
  <c r="J15" i="213"/>
  <c r="Y15" i="213" s="1"/>
  <c r="J20" i="214"/>
  <c r="Y20" i="214" s="1"/>
  <c r="J35" i="215"/>
  <c r="Y35" i="215" s="1"/>
  <c r="J39" i="216"/>
  <c r="Y39" i="216" s="1"/>
  <c r="J44" i="217"/>
  <c r="Y44" i="217" s="1"/>
  <c r="J66" i="218"/>
  <c r="Y66" i="218" s="1"/>
  <c r="J54" i="219"/>
  <c r="Y54" i="219" s="1"/>
  <c r="J62" i="221"/>
  <c r="Y62" i="221" s="1"/>
  <c r="J86" i="222"/>
  <c r="Y86" i="222" s="1"/>
  <c r="J40" i="86"/>
  <c r="Y40" i="86" s="1"/>
  <c r="J16" i="67"/>
  <c r="Y16" i="67" s="1"/>
  <c r="J21" i="87"/>
  <c r="Y21" i="87" s="1"/>
  <c r="J34" i="88"/>
  <c r="Y34" i="88" s="1"/>
  <c r="J39" i="69"/>
  <c r="Y39" i="69" s="1"/>
  <c r="J45" i="91"/>
  <c r="Y45" i="91" s="1"/>
  <c r="J50" i="71"/>
  <c r="Y50" i="71" s="1"/>
  <c r="J81" i="72"/>
  <c r="Y81" i="72" s="1"/>
  <c r="J70" i="73"/>
  <c r="Y70" i="73" s="1"/>
  <c r="J104" i="74"/>
  <c r="Y104" i="74" s="1"/>
  <c r="J90" i="75"/>
  <c r="Y90" i="75" s="1"/>
  <c r="J10" i="80"/>
  <c r="Y10" i="80" s="1"/>
  <c r="J25" i="81"/>
  <c r="Y25" i="81" s="1"/>
  <c r="J30" i="82"/>
  <c r="Y30" i="82" s="1"/>
  <c r="J45" i="79"/>
  <c r="Y45" i="79" s="1"/>
  <c r="J50" i="77"/>
  <c r="Y50" i="77" s="1"/>
  <c r="J65" i="202"/>
  <c r="Y65" i="202" s="1"/>
  <c r="J51" i="214"/>
  <c r="Y51" i="214" s="1"/>
  <c r="J65" i="215"/>
  <c r="Y65" i="215" s="1"/>
  <c r="J70" i="216"/>
  <c r="Y70" i="216" s="1"/>
  <c r="J85" i="217"/>
  <c r="Y85" i="217" s="1"/>
  <c r="J107" i="218"/>
  <c r="Y107" i="218" s="1"/>
  <c r="J13" i="221"/>
  <c r="Y13" i="221" s="1"/>
  <c r="J18" i="222"/>
  <c r="Y18" i="222" s="1"/>
  <c r="J11" i="86"/>
  <c r="Y11" i="86" s="1"/>
  <c r="J111" i="86"/>
  <c r="Y111" i="86" s="1"/>
  <c r="J87" i="67"/>
  <c r="Y87" i="67" s="1"/>
  <c r="J92" i="87"/>
  <c r="Y92" i="87" s="1"/>
  <c r="J10" i="69"/>
  <c r="Y10" i="69" s="1"/>
  <c r="J26" i="91"/>
  <c r="Y26" i="91" s="1"/>
  <c r="J31" i="71"/>
  <c r="Y31" i="71" s="1"/>
  <c r="J62" i="72"/>
  <c r="Y62" i="72" s="1"/>
  <c r="J51" i="73"/>
  <c r="Y51" i="73" s="1"/>
  <c r="J85" i="74"/>
  <c r="Y85" i="74" s="1"/>
  <c r="J71" i="75"/>
  <c r="Y71" i="75" s="1"/>
  <c r="J86" i="76"/>
  <c r="Y86" i="76" s="1"/>
  <c r="J91" i="80"/>
  <c r="Y91" i="80" s="1"/>
  <c r="J11" i="82"/>
  <c r="Y11" i="82" s="1"/>
  <c r="J26" i="79"/>
  <c r="Y26" i="79" s="1"/>
  <c r="J31" i="77"/>
  <c r="Y31" i="77" s="1"/>
  <c r="J46" i="202"/>
  <c r="Y46" i="202" s="1"/>
  <c r="J17" i="211"/>
  <c r="Y17" i="211" s="1"/>
  <c r="J46" i="217"/>
  <c r="Y46" i="217" s="1"/>
  <c r="J68" i="218"/>
  <c r="Y68" i="218" s="1"/>
  <c r="J66" i="219"/>
  <c r="Y66" i="219" s="1"/>
  <c r="J64" i="221"/>
  <c r="Y64" i="221" s="1"/>
  <c r="J69" i="222"/>
  <c r="Y69" i="222" s="1"/>
  <c r="J32" i="86"/>
  <c r="Y32" i="86" s="1"/>
  <c r="J132" i="86"/>
  <c r="Y132" i="86" s="1"/>
  <c r="J98" i="67"/>
  <c r="Y98" i="67" s="1"/>
  <c r="J16" i="88"/>
  <c r="Y16" i="88" s="1"/>
  <c r="J21" i="69"/>
  <c r="Y21" i="69" s="1"/>
  <c r="J37" i="91"/>
  <c r="Y37" i="91" s="1"/>
  <c r="J42" i="71"/>
  <c r="Y42" i="71" s="1"/>
  <c r="J73" i="72"/>
  <c r="Y73" i="72" s="1"/>
  <c r="J62" i="73"/>
  <c r="Y62" i="73" s="1"/>
  <c r="J96" i="74"/>
  <c r="Y96" i="74" s="1"/>
  <c r="J82" i="75"/>
  <c r="Y82" i="75" s="1"/>
  <c r="J97" i="76"/>
  <c r="Y97" i="76" s="1"/>
  <c r="J17" i="81"/>
  <c r="Y17" i="81" s="1"/>
  <c r="J22" i="82"/>
  <c r="Y22" i="82" s="1"/>
  <c r="J37" i="79"/>
  <c r="Y37" i="79" s="1"/>
  <c r="J42" i="77"/>
  <c r="Y42" i="77" s="1"/>
  <c r="J57" i="202"/>
  <c r="Y57" i="202" s="1"/>
  <c r="J58" i="213"/>
  <c r="Y58" i="213" s="1"/>
  <c r="J42" i="216"/>
  <c r="Y42" i="216" s="1"/>
  <c r="J57" i="217"/>
  <c r="Y57" i="217" s="1"/>
  <c r="J79" i="218"/>
  <c r="Y79" i="218" s="1"/>
  <c r="J77" i="219"/>
  <c r="Y77" i="219" s="1"/>
  <c r="J85" i="221"/>
  <c r="Y85" i="221" s="1"/>
  <c r="J89" i="222"/>
  <c r="Y89" i="222" s="1"/>
  <c r="J83" i="86"/>
  <c r="Y83" i="86" s="1"/>
  <c r="J49" i="67"/>
  <c r="Y49" i="67" s="1"/>
  <c r="J54" i="87"/>
  <c r="Y54" i="87" s="1"/>
  <c r="J67" i="88"/>
  <c r="Y67" i="88" s="1"/>
  <c r="J95" i="69"/>
  <c r="Y95" i="69" s="1"/>
  <c r="J78" i="91"/>
  <c r="Y78" i="91" s="1"/>
  <c r="J83" i="71"/>
  <c r="Y83" i="71" s="1"/>
  <c r="J104" i="72"/>
  <c r="Y104" i="72" s="1"/>
  <c r="J93" i="73"/>
  <c r="Y93" i="73" s="1"/>
  <c r="J117" i="74"/>
  <c r="Y117" i="74" s="1"/>
  <c r="J8" i="76"/>
  <c r="Y8" i="76" s="1"/>
  <c r="J13" i="80"/>
  <c r="Y13" i="80" s="1"/>
  <c r="J18" i="81"/>
  <c r="Y18" i="81" s="1"/>
  <c r="J23" i="82"/>
  <c r="Y23" i="82" s="1"/>
  <c r="J28" i="79"/>
  <c r="Y28" i="79" s="1"/>
  <c r="J33" i="77"/>
  <c r="Y33" i="77" s="1"/>
  <c r="J38" i="202"/>
  <c r="Y38" i="202" s="1"/>
  <c r="J94" i="212"/>
  <c r="Y94" i="212" s="1"/>
  <c r="J11" i="222"/>
  <c r="Y11" i="222" s="1"/>
  <c r="J74" i="86"/>
  <c r="Y74" i="86" s="1"/>
  <c r="J40" i="67"/>
  <c r="Y40" i="67" s="1"/>
  <c r="J55" i="87"/>
  <c r="Y55" i="87" s="1"/>
  <c r="J58" i="88"/>
  <c r="Y58" i="88" s="1"/>
  <c r="J63" i="69"/>
  <c r="Y63" i="69" s="1"/>
  <c r="J69" i="91"/>
  <c r="Y69" i="91" s="1"/>
  <c r="J74" i="71"/>
  <c r="Y74" i="71" s="1"/>
  <c r="J95" i="72"/>
  <c r="Y95" i="72" s="1"/>
  <c r="J84" i="73"/>
  <c r="Y84" i="73" s="1"/>
  <c r="J108" i="74"/>
  <c r="Y108" i="74" s="1"/>
  <c r="J94" i="75"/>
  <c r="Y94" i="75" s="1"/>
  <c r="J99" i="76"/>
  <c r="Y99" i="76" s="1"/>
  <c r="J9" i="81"/>
  <c r="Y9" i="81" s="1"/>
  <c r="J14" i="82"/>
  <c r="Y14" i="82" s="1"/>
  <c r="J19" i="79"/>
  <c r="Y19" i="79" s="1"/>
  <c r="J24" i="77"/>
  <c r="Y24" i="77" s="1"/>
  <c r="J29" i="202"/>
  <c r="Y29" i="202" s="1"/>
  <c r="J17" i="215"/>
  <c r="Y17" i="215" s="1"/>
  <c r="J54" i="214"/>
  <c r="Y54" i="214" s="1"/>
  <c r="J26" i="221"/>
  <c r="Y26" i="221" s="1"/>
  <c r="J75" i="214"/>
  <c r="Y75" i="214" s="1"/>
  <c r="J39" i="217"/>
  <c r="Y39" i="217" s="1"/>
  <c r="J61" i="218"/>
  <c r="Y61" i="218" s="1"/>
  <c r="J49" i="219"/>
  <c r="Y49" i="219" s="1"/>
  <c r="J57" i="221"/>
  <c r="Y57" i="221" s="1"/>
  <c r="J62" i="222"/>
  <c r="Y62" i="222" s="1"/>
  <c r="J75" i="86"/>
  <c r="Y75" i="86" s="1"/>
  <c r="J41" i="67"/>
  <c r="Y41" i="67" s="1"/>
  <c r="J56" i="87"/>
  <c r="Y56" i="87" s="1"/>
  <c r="J59" i="88"/>
  <c r="Y59" i="88" s="1"/>
  <c r="J64" i="69"/>
  <c r="Y64" i="69" s="1"/>
  <c r="J70" i="91"/>
  <c r="Y70" i="91" s="1"/>
  <c r="J85" i="71"/>
  <c r="Y85" i="71" s="1"/>
  <c r="J106" i="72"/>
  <c r="Y106" i="72" s="1"/>
  <c r="J10" i="74"/>
  <c r="Y10" i="74" s="1"/>
  <c r="J25" i="75"/>
  <c r="Y25" i="75" s="1"/>
  <c r="J30" i="76"/>
  <c r="Y30" i="76" s="1"/>
  <c r="J45" i="80"/>
  <c r="Y45" i="80" s="1"/>
  <c r="J50" i="81"/>
  <c r="Y50" i="81" s="1"/>
  <c r="J65" i="82"/>
  <c r="Y65" i="82" s="1"/>
  <c r="J70" i="79"/>
  <c r="Y70" i="79" s="1"/>
  <c r="J85" i="77"/>
  <c r="Y85" i="77" s="1"/>
  <c r="J90" i="202"/>
  <c r="Y90" i="202" s="1"/>
  <c r="J72" i="212"/>
  <c r="Y72" i="212" s="1"/>
  <c r="J22" i="214"/>
  <c r="Y22" i="214" s="1"/>
  <c r="J80" i="211"/>
  <c r="Y80" i="211" s="1"/>
  <c r="J48" i="217"/>
  <c r="Y48" i="217" s="1"/>
  <c r="J95" i="214"/>
  <c r="Y95" i="214" s="1"/>
  <c r="J37" i="212"/>
  <c r="Y37" i="212" s="1"/>
  <c r="J31" i="215"/>
  <c r="Y31" i="215" s="1"/>
  <c r="J20" i="219"/>
  <c r="Y20" i="219" s="1"/>
  <c r="J96" i="86"/>
  <c r="Y96" i="86" s="1"/>
  <c r="J62" i="67"/>
  <c r="Y62" i="67" s="1"/>
  <c r="J77" i="87"/>
  <c r="Y77" i="87" s="1"/>
  <c r="J100" i="88"/>
  <c r="Y100" i="88" s="1"/>
  <c r="J118" i="69"/>
  <c r="Y118" i="69" s="1"/>
  <c r="J16" i="71"/>
  <c r="Y16" i="71" s="1"/>
  <c r="J37" i="72"/>
  <c r="Y37" i="72" s="1"/>
  <c r="J36" i="73"/>
  <c r="Y36" i="73" s="1"/>
  <c r="J60" i="74"/>
  <c r="Y60" i="74" s="1"/>
  <c r="J56" i="75"/>
  <c r="Y56" i="75" s="1"/>
  <c r="J61" i="76"/>
  <c r="Y61" i="76" s="1"/>
  <c r="J76" i="80"/>
  <c r="Y76" i="80" s="1"/>
  <c r="J81" i="81"/>
  <c r="Y81" i="81" s="1"/>
  <c r="J96" i="82"/>
  <c r="Y96" i="82" s="1"/>
  <c r="J16" i="77"/>
  <c r="Y16" i="77" s="1"/>
  <c r="J21" i="202"/>
  <c r="Y21" i="202" s="1"/>
  <c r="J42" i="214"/>
  <c r="Y42" i="214" s="1"/>
  <c r="J33" i="214"/>
  <c r="Y33" i="214" s="1"/>
  <c r="J41" i="211"/>
  <c r="Y41" i="211" s="1"/>
  <c r="J11" i="215"/>
  <c r="Y11" i="215" s="1"/>
  <c r="J28" i="221"/>
  <c r="Y28" i="221" s="1"/>
  <c r="J36" i="86"/>
  <c r="Y36" i="86" s="1"/>
  <c r="J8" i="212"/>
  <c r="Y8" i="212" s="1"/>
  <c r="J22" i="213"/>
  <c r="Y22" i="213" s="1"/>
  <c r="J37" i="214"/>
  <c r="Y37" i="214" s="1"/>
  <c r="J41" i="215"/>
  <c r="Y41" i="215" s="1"/>
  <c r="J56" i="216"/>
  <c r="Y56" i="216" s="1"/>
  <c r="J61" i="217"/>
  <c r="Y61" i="217" s="1"/>
  <c r="J93" i="218"/>
  <c r="Y93" i="218" s="1"/>
  <c r="J81" i="219"/>
  <c r="Y81" i="219" s="1"/>
  <c r="J89" i="221"/>
  <c r="Y89" i="221" s="1"/>
  <c r="J93" i="222"/>
  <c r="Y93" i="222" s="1"/>
  <c r="J97" i="86"/>
  <c r="Y97" i="86" s="1"/>
  <c r="J63" i="67"/>
  <c r="Y63" i="67" s="1"/>
  <c r="J68" i="87"/>
  <c r="Y68" i="87" s="1"/>
  <c r="J71" i="88"/>
  <c r="Y71" i="88" s="1"/>
  <c r="J109" i="69"/>
  <c r="Y109" i="69" s="1"/>
  <c r="J92" i="91"/>
  <c r="Y92" i="91" s="1"/>
  <c r="J12" i="72"/>
  <c r="Y12" i="72" s="1"/>
  <c r="J27" i="73"/>
  <c r="Y27" i="73" s="1"/>
  <c r="J51" i="74"/>
  <c r="Y51" i="74" s="1"/>
  <c r="J47" i="75"/>
  <c r="Y47" i="75" s="1"/>
  <c r="J52" i="76"/>
  <c r="Y52" i="76" s="1"/>
  <c r="J67" i="80"/>
  <c r="Y67" i="80" s="1"/>
  <c r="J72" i="81"/>
  <c r="Y72" i="81" s="1"/>
  <c r="J87" i="82"/>
  <c r="Y87" i="82" s="1"/>
  <c r="J92" i="79"/>
  <c r="Y92" i="79" s="1"/>
  <c r="J12" i="202"/>
  <c r="Y12" i="202" s="1"/>
  <c r="J63" i="212"/>
  <c r="Y63" i="212" s="1"/>
  <c r="J19" i="211"/>
  <c r="Y19" i="211" s="1"/>
  <c r="J90" i="211"/>
  <c r="Y90" i="211" s="1"/>
  <c r="J31" i="222"/>
  <c r="Y31" i="222" s="1"/>
  <c r="J25" i="214"/>
  <c r="Y25" i="214" s="1"/>
  <c r="J38" i="221"/>
  <c r="Y38" i="221" s="1"/>
  <c r="J99" i="210"/>
  <c r="Y99" i="210" s="1"/>
  <c r="J9" i="212"/>
  <c r="Y9" i="212" s="1"/>
  <c r="J13" i="213"/>
  <c r="Y13" i="213" s="1"/>
  <c r="J18" i="214"/>
  <c r="Y18" i="214" s="1"/>
  <c r="J23" i="215"/>
  <c r="Y23" i="215" s="1"/>
  <c r="J37" i="216"/>
  <c r="Y37" i="216" s="1"/>
  <c r="J42" i="217"/>
  <c r="Y42" i="217" s="1"/>
  <c r="J74" i="218"/>
  <c r="Y74" i="218" s="1"/>
  <c r="J62" i="219"/>
  <c r="Y62" i="219" s="1"/>
  <c r="J60" i="221"/>
  <c r="Y60" i="221" s="1"/>
  <c r="J75" i="222"/>
  <c r="Y75" i="222" s="1"/>
  <c r="J38" i="86"/>
  <c r="Y38" i="86" s="1"/>
  <c r="J138" i="86"/>
  <c r="Y138" i="86" s="1"/>
  <c r="J9" i="87"/>
  <c r="Y9" i="87" s="1"/>
  <c r="J12" i="88"/>
  <c r="Y12" i="88" s="1"/>
  <c r="J27" i="69"/>
  <c r="Y27" i="69" s="1"/>
  <c r="J33" i="91"/>
  <c r="Y33" i="91" s="1"/>
  <c r="J38" i="71"/>
  <c r="Y38" i="71" s="1"/>
  <c r="J59" i="72"/>
  <c r="Y59" i="72" s="1"/>
  <c r="J48" i="73"/>
  <c r="Y48" i="73" s="1"/>
  <c r="J72" i="74"/>
  <c r="Y72" i="74" s="1"/>
  <c r="J58" i="75"/>
  <c r="Y58" i="75" s="1"/>
  <c r="J63" i="76"/>
  <c r="Y63" i="76" s="1"/>
  <c r="J68" i="80"/>
  <c r="Y68" i="80" s="1"/>
  <c r="J73" i="81"/>
  <c r="Y73" i="81" s="1"/>
  <c r="J78" i="82"/>
  <c r="Y78" i="82" s="1"/>
  <c r="J83" i="79"/>
  <c r="Y83" i="79" s="1"/>
  <c r="J88" i="77"/>
  <c r="Y88" i="77" s="1"/>
  <c r="J93" i="202"/>
  <c r="Y93" i="202" s="1"/>
  <c r="J68" i="211"/>
  <c r="Y68" i="211" s="1"/>
  <c r="J35" i="212"/>
  <c r="Y35" i="212" s="1"/>
  <c r="J21" i="222"/>
  <c r="Y21" i="222" s="1"/>
  <c r="J56" i="214"/>
  <c r="Y56" i="214" s="1"/>
  <c r="J52" i="218"/>
  <c r="Y52" i="218" s="1"/>
  <c r="J25" i="211"/>
  <c r="Y25" i="211" s="1"/>
  <c r="J30" i="212"/>
  <c r="Y30" i="212" s="1"/>
  <c r="J34" i="213"/>
  <c r="Y34" i="213" s="1"/>
  <c r="J39" i="214"/>
  <c r="Y39" i="214" s="1"/>
  <c r="J43" i="215"/>
  <c r="Y43" i="215" s="1"/>
  <c r="J48" i="216"/>
  <c r="Y48" i="216" s="1"/>
  <c r="J53" i="217"/>
  <c r="Y53" i="217" s="1"/>
  <c r="J75" i="218"/>
  <c r="Y75" i="218" s="1"/>
  <c r="J63" i="219"/>
  <c r="Y63" i="219" s="1"/>
  <c r="J71" i="221"/>
  <c r="Y71" i="221" s="1"/>
  <c r="J95" i="222"/>
  <c r="Y95" i="222" s="1"/>
  <c r="J99" i="86"/>
  <c r="Y99" i="86" s="1"/>
  <c r="J75" i="67"/>
  <c r="Y75" i="67" s="1"/>
  <c r="J80" i="87"/>
  <c r="Y80" i="87" s="1"/>
  <c r="J113" i="88"/>
  <c r="Y113" i="88" s="1"/>
  <c r="J121" i="69"/>
  <c r="Y121" i="69" s="1"/>
  <c r="J9" i="71"/>
  <c r="Y9" i="71" s="1"/>
  <c r="J30" i="72"/>
  <c r="Y30" i="72" s="1"/>
  <c r="J19" i="73"/>
  <c r="Y19" i="73" s="1"/>
  <c r="J43" i="74"/>
  <c r="Y43" i="74" s="1"/>
  <c r="J29" i="75"/>
  <c r="Y29" i="75" s="1"/>
  <c r="J34" i="76"/>
  <c r="Y34" i="76" s="1"/>
  <c r="J39" i="80"/>
  <c r="Y39" i="80" s="1"/>
  <c r="J44" i="81"/>
  <c r="Y44" i="81" s="1"/>
  <c r="J49" i="82"/>
  <c r="Y49" i="82" s="1"/>
  <c r="J54" i="79"/>
  <c r="Y54" i="79" s="1"/>
  <c r="J59" i="77"/>
  <c r="Y59" i="77" s="1"/>
  <c r="J64" i="202"/>
  <c r="Y64" i="202" s="1"/>
  <c r="J88" i="211"/>
  <c r="Y88" i="211" s="1"/>
  <c r="J73" i="214"/>
  <c r="Y73" i="214" s="1"/>
  <c r="J59" i="213"/>
  <c r="Y59" i="213" s="1"/>
  <c r="J33" i="216"/>
  <c r="Y33" i="216" s="1"/>
  <c r="J56" i="212"/>
  <c r="Y56" i="212" s="1"/>
  <c r="J36" i="214"/>
  <c r="Y36" i="214" s="1"/>
  <c r="J99" i="209"/>
  <c r="Y99" i="209" s="1"/>
  <c r="J11" i="212"/>
  <c r="Y11" i="212" s="1"/>
  <c r="J25" i="213"/>
  <c r="Y25" i="213" s="1"/>
  <c r="J30" i="214"/>
  <c r="Y30" i="214" s="1"/>
  <c r="J44" i="215"/>
  <c r="Y44" i="215" s="1"/>
  <c r="J49" i="216"/>
  <c r="Y49" i="216" s="1"/>
  <c r="J54" i="217"/>
  <c r="Y54" i="217" s="1"/>
  <c r="J76" i="218"/>
  <c r="Y76" i="218" s="1"/>
  <c r="J64" i="219"/>
  <c r="Y64" i="219" s="1"/>
  <c r="J72" i="221"/>
  <c r="Y72" i="221" s="1"/>
  <c r="J96" i="222"/>
  <c r="Y96" i="222" s="1"/>
  <c r="J50" i="86"/>
  <c r="Y50" i="86" s="1"/>
  <c r="J26" i="67"/>
  <c r="Y26" i="67" s="1"/>
  <c r="J31" i="87"/>
  <c r="Y31" i="87" s="1"/>
  <c r="J44" i="88"/>
  <c r="Y44" i="88" s="1"/>
  <c r="J49" i="69"/>
  <c r="Y49" i="69" s="1"/>
  <c r="J55" i="91"/>
  <c r="Y55" i="91" s="1"/>
  <c r="J60" i="71"/>
  <c r="Y60" i="71" s="1"/>
  <c r="J91" i="72"/>
  <c r="Y91" i="72" s="1"/>
  <c r="J80" i="73"/>
  <c r="Y80" i="73" s="1"/>
  <c r="J114" i="74"/>
  <c r="Y114" i="74" s="1"/>
  <c r="J15" i="76"/>
  <c r="Y15" i="76" s="1"/>
  <c r="J20" i="80"/>
  <c r="Y20" i="80" s="1"/>
  <c r="J35" i="81"/>
  <c r="Y35" i="81" s="1"/>
  <c r="J40" i="82"/>
  <c r="Y40" i="82" s="1"/>
  <c r="J55" i="79"/>
  <c r="Y55" i="79" s="1"/>
  <c r="J60" i="77"/>
  <c r="Y60" i="77" s="1"/>
  <c r="J75" i="202"/>
  <c r="Y75" i="202" s="1"/>
  <c r="J61" i="214"/>
  <c r="Y61" i="214" s="1"/>
  <c r="J75" i="215"/>
  <c r="Y75" i="215" s="1"/>
  <c r="J80" i="216"/>
  <c r="Y80" i="216" s="1"/>
  <c r="J95" i="217"/>
  <c r="Y95" i="217" s="1"/>
  <c r="J15" i="219"/>
  <c r="Y15" i="219" s="1"/>
  <c r="J23" i="221"/>
  <c r="Y23" i="221" s="1"/>
  <c r="J28" i="222"/>
  <c r="Y28" i="222" s="1"/>
  <c r="J21" i="86"/>
  <c r="Y21" i="86" s="1"/>
  <c r="J121" i="86"/>
  <c r="Y121" i="86" s="1"/>
  <c r="J97" i="67"/>
  <c r="Y97" i="67" s="1"/>
  <c r="J15" i="88"/>
  <c r="Y15" i="88" s="1"/>
  <c r="J20" i="69"/>
  <c r="Y20" i="69" s="1"/>
  <c r="J36" i="91"/>
  <c r="Y36" i="91" s="1"/>
  <c r="J41" i="71"/>
  <c r="Y41" i="71" s="1"/>
  <c r="J72" i="72"/>
  <c r="Y72" i="72" s="1"/>
  <c r="J61" i="73"/>
  <c r="Y61" i="73" s="1"/>
  <c r="J95" i="74"/>
  <c r="Y95" i="74" s="1"/>
  <c r="J81" i="75"/>
  <c r="Y81" i="75" s="1"/>
  <c r="J96" i="76"/>
  <c r="Y96" i="76" s="1"/>
  <c r="J16" i="81"/>
  <c r="Y16" i="81" s="1"/>
  <c r="J21" i="82"/>
  <c r="Y21" i="82" s="1"/>
  <c r="J36" i="79"/>
  <c r="Y36" i="79" s="1"/>
  <c r="J41" i="77"/>
  <c r="Y41" i="77" s="1"/>
  <c r="J56" i="202"/>
  <c r="Y56" i="202" s="1"/>
  <c r="J77" i="211"/>
  <c r="Y77" i="211" s="1"/>
  <c r="J56" i="217"/>
  <c r="Y56" i="217" s="1"/>
  <c r="J78" i="218"/>
  <c r="Y78" i="218" s="1"/>
  <c r="J76" i="219"/>
  <c r="Y76" i="219" s="1"/>
  <c r="J74" i="221"/>
  <c r="Y74" i="221" s="1"/>
  <c r="J78" i="222"/>
  <c r="Y78" i="222" s="1"/>
  <c r="J42" i="86"/>
  <c r="Y42" i="86" s="1"/>
  <c r="J8" i="67"/>
  <c r="Y8" i="67" s="1"/>
  <c r="J13" i="87"/>
  <c r="Y13" i="87" s="1"/>
  <c r="J26" i="88"/>
  <c r="Y26" i="88" s="1"/>
  <c r="J31" i="69"/>
  <c r="Y31" i="69" s="1"/>
  <c r="J47" i="91"/>
  <c r="Y47" i="91" s="1"/>
  <c r="J52" i="71"/>
  <c r="Y52" i="71" s="1"/>
  <c r="J83" i="72"/>
  <c r="Y83" i="72" s="1"/>
  <c r="J72" i="73"/>
  <c r="Y72" i="73" s="1"/>
  <c r="J106" i="74"/>
  <c r="Y106" i="74" s="1"/>
  <c r="J92" i="75"/>
  <c r="Y92" i="75" s="1"/>
  <c r="J12" i="80"/>
  <c r="Y12" i="80" s="1"/>
  <c r="J27" i="81"/>
  <c r="Y27" i="81" s="1"/>
  <c r="J32" i="82"/>
  <c r="Y32" i="82" s="1"/>
  <c r="J47" i="79"/>
  <c r="Y47" i="79" s="1"/>
  <c r="J52" i="77"/>
  <c r="Y52" i="77" s="1"/>
  <c r="J67" i="202"/>
  <c r="Y67" i="202" s="1"/>
  <c r="J83" i="214"/>
  <c r="Y83" i="214" s="1"/>
  <c r="J52" i="216"/>
  <c r="Y52" i="216" s="1"/>
  <c r="J67" i="217"/>
  <c r="Y67" i="217" s="1"/>
  <c r="J89" i="218"/>
  <c r="Y89" i="218" s="1"/>
  <c r="J87" i="219"/>
  <c r="Y87" i="219" s="1"/>
  <c r="J95" i="221"/>
  <c r="Y95" i="221" s="1"/>
  <c r="J99" i="222"/>
  <c r="Y99" i="222" s="1"/>
  <c r="J93" i="86"/>
  <c r="Y93" i="86" s="1"/>
  <c r="J59" i="67"/>
  <c r="Y59" i="67" s="1"/>
  <c r="J64" i="87"/>
  <c r="Y64" i="87" s="1"/>
  <c r="J97" i="88"/>
  <c r="Y97" i="88" s="1"/>
  <c r="J105" i="69"/>
  <c r="Y105" i="69" s="1"/>
  <c r="J88" i="91"/>
  <c r="Y88" i="91" s="1"/>
  <c r="J93" i="71"/>
  <c r="Y93" i="71" s="1"/>
  <c r="J114" i="72"/>
  <c r="Y114" i="72" s="1"/>
  <c r="J8" i="74"/>
  <c r="Y8" i="74" s="1"/>
  <c r="J13" i="75"/>
  <c r="Y13" i="75" s="1"/>
  <c r="J18" i="76"/>
  <c r="Y18" i="76" s="1"/>
  <c r="J23" i="80"/>
  <c r="Y23" i="80" s="1"/>
  <c r="J28" i="81"/>
  <c r="Y28" i="81" s="1"/>
  <c r="J33" i="82"/>
  <c r="Y33" i="82" s="1"/>
  <c r="J38" i="79"/>
  <c r="Y38" i="79" s="1"/>
  <c r="J43" i="77"/>
  <c r="Y43" i="77" s="1"/>
  <c r="J48" i="202"/>
  <c r="Y48" i="202" s="1"/>
  <c r="J8" i="211"/>
  <c r="Y8" i="211" s="1"/>
  <c r="J49" i="213"/>
  <c r="Y49" i="213" s="1"/>
  <c r="J71" i="222"/>
  <c r="Y71" i="222" s="1"/>
  <c r="J84" i="86"/>
  <c r="Y84" i="86" s="1"/>
  <c r="J50" i="67"/>
  <c r="Y50" i="67" s="1"/>
  <c r="J65" i="87"/>
  <c r="Y65" i="87" s="1"/>
  <c r="J68" i="88"/>
  <c r="Y68" i="88" s="1"/>
  <c r="J96" i="69"/>
  <c r="Y96" i="69" s="1"/>
  <c r="J79" i="91"/>
  <c r="Y79" i="91" s="1"/>
  <c r="J84" i="71"/>
  <c r="Y84" i="71" s="1"/>
  <c r="J105" i="72"/>
  <c r="Y105" i="72" s="1"/>
  <c r="J94" i="73"/>
  <c r="Y94" i="73" s="1"/>
  <c r="J118" i="74"/>
  <c r="Y118" i="74" s="1"/>
  <c r="J9" i="76"/>
  <c r="Y9" i="76" s="1"/>
  <c r="J14" i="80"/>
  <c r="Y14" i="80" s="1"/>
  <c r="J19" i="81"/>
  <c r="Y19" i="81" s="1"/>
  <c r="J24" i="82"/>
  <c r="Y24" i="82" s="1"/>
  <c r="J29" i="79"/>
  <c r="Y29" i="79" s="1"/>
  <c r="J34" i="77"/>
  <c r="Y34" i="77" s="1"/>
  <c r="J39" i="202"/>
  <c r="Y39" i="202" s="1"/>
  <c r="J51" i="216"/>
  <c r="Y51" i="216" s="1"/>
  <c r="J94" i="214"/>
  <c r="Y94" i="214" s="1"/>
  <c r="J66" i="221"/>
  <c r="Y66" i="221" s="1"/>
  <c r="J20" i="215"/>
  <c r="Y20" i="215" s="1"/>
  <c r="J49" i="217"/>
  <c r="Y49" i="217" s="1"/>
  <c r="J71" i="218"/>
  <c r="Y71" i="218" s="1"/>
  <c r="J59" i="219"/>
  <c r="Y59" i="219" s="1"/>
  <c r="J67" i="221"/>
  <c r="Y67" i="221" s="1"/>
  <c r="J72" i="222"/>
  <c r="Y72" i="222" s="1"/>
  <c r="J85" i="86"/>
  <c r="Y85" i="86" s="1"/>
  <c r="J51" i="67"/>
  <c r="Y51" i="67" s="1"/>
  <c r="J66" i="87"/>
  <c r="Y66" i="87" s="1"/>
  <c r="J69" i="88"/>
  <c r="Y69" i="88" s="1"/>
  <c r="J97" i="69"/>
  <c r="Y97" i="69" s="1"/>
  <c r="J80" i="91"/>
  <c r="Y80" i="91" s="1"/>
  <c r="J95" i="71"/>
  <c r="Y95" i="71" s="1"/>
  <c r="J15" i="73"/>
  <c r="Y15" i="73" s="1"/>
  <c r="J39" i="74"/>
  <c r="Y39" i="74" s="1"/>
  <c r="J35" i="75"/>
  <c r="Y35" i="75" s="1"/>
  <c r="J40" i="76"/>
  <c r="Y40" i="76" s="1"/>
  <c r="J55" i="80"/>
  <c r="Y55" i="80" s="1"/>
  <c r="J60" i="81"/>
  <c r="Y60" i="81" s="1"/>
  <c r="J75" i="82"/>
  <c r="Y75" i="82" s="1"/>
  <c r="J80" i="79"/>
  <c r="Y80" i="79" s="1"/>
  <c r="J95" i="77"/>
  <c r="Y95" i="77" s="1"/>
  <c r="J91" i="212"/>
  <c r="Y91" i="212" s="1"/>
  <c r="J52" i="214"/>
  <c r="Y52" i="214" s="1"/>
  <c r="J55" i="212"/>
  <c r="Y55" i="212" s="1"/>
  <c r="J78" i="217"/>
  <c r="Y78" i="217" s="1"/>
  <c r="J39" i="215"/>
  <c r="Y39" i="215" s="1"/>
  <c r="J57" i="212"/>
  <c r="Y57" i="212" s="1"/>
  <c r="J60" i="215"/>
  <c r="Y60" i="215" s="1"/>
  <c r="J50" i="219"/>
  <c r="Y50" i="219" s="1"/>
  <c r="J106" i="86"/>
  <c r="Y106" i="86" s="1"/>
  <c r="J72" i="67"/>
  <c r="Y72" i="67" s="1"/>
  <c r="J87" i="87"/>
  <c r="Y87" i="87" s="1"/>
  <c r="J110" i="88"/>
  <c r="Y110" i="88" s="1"/>
  <c r="J11" i="91"/>
  <c r="Y11" i="91" s="1"/>
  <c r="J26" i="71"/>
  <c r="Y26" i="71" s="1"/>
  <c r="J47" i="72"/>
  <c r="Y47" i="72" s="1"/>
  <c r="J46" i="73"/>
  <c r="Y46" i="73" s="1"/>
  <c r="J70" i="74"/>
  <c r="Y70" i="74" s="1"/>
  <c r="J66" i="75"/>
  <c r="Y66" i="75" s="1"/>
  <c r="J71" i="76"/>
  <c r="Y71" i="76" s="1"/>
  <c r="J86" i="80"/>
  <c r="Y86" i="80" s="1"/>
  <c r="J91" i="81"/>
  <c r="Y91" i="81" s="1"/>
  <c r="J11" i="79"/>
  <c r="Y11" i="79" s="1"/>
  <c r="J26" i="77"/>
  <c r="Y26" i="77" s="1"/>
  <c r="J31" i="202"/>
  <c r="Y31" i="202" s="1"/>
  <c r="J82" i="214"/>
  <c r="Y82" i="214" s="1"/>
  <c r="J63" i="214"/>
  <c r="Y63" i="214" s="1"/>
  <c r="J46" i="212"/>
  <c r="Y46" i="212" s="1"/>
  <c r="J90" i="215"/>
  <c r="Y90" i="215" s="1"/>
  <c r="J58" i="221"/>
  <c r="Y58" i="221" s="1"/>
  <c r="J13" i="211"/>
  <c r="Y13" i="211" s="1"/>
  <c r="J18" i="212"/>
  <c r="Y18" i="212" s="1"/>
  <c r="J32" i="213"/>
  <c r="Y32" i="213" s="1"/>
  <c r="J47" i="214"/>
  <c r="Y47" i="214" s="1"/>
  <c r="J51" i="215"/>
  <c r="Y51" i="215" s="1"/>
  <c r="J66" i="216"/>
  <c r="Y66" i="216" s="1"/>
  <c r="J16" i="80"/>
  <c r="Y16" i="80" s="1"/>
  <c r="J60" i="217"/>
  <c r="Y60" i="217" s="1"/>
  <c r="J48" i="212"/>
  <c r="Y48" i="212" s="1"/>
  <c r="J33" i="218"/>
  <c r="Y33" i="218" s="1"/>
  <c r="J64" i="222"/>
  <c r="Y64" i="222" s="1"/>
  <c r="J78" i="87"/>
  <c r="Y78" i="87" s="1"/>
  <c r="J47" i="71"/>
  <c r="Y47" i="71" s="1"/>
  <c r="J17" i="75"/>
  <c r="Y17" i="75" s="1"/>
  <c r="J22" i="81"/>
  <c r="Y22" i="81" s="1"/>
  <c r="J17" i="77"/>
  <c r="Y17" i="77" s="1"/>
  <c r="J21" i="81"/>
  <c r="Y21" i="81" s="1"/>
  <c r="J43" i="222"/>
  <c r="Y43" i="222" s="1"/>
  <c r="J62" i="213"/>
  <c r="Y62" i="213" s="1"/>
  <c r="J63" i="218"/>
  <c r="Y63" i="218" s="1"/>
  <c r="J98" i="223"/>
  <c r="Y98" i="223" s="1"/>
  <c r="J11" i="88"/>
  <c r="Y11" i="88" s="1"/>
  <c r="J77" i="71"/>
  <c r="Y77" i="71" s="1"/>
  <c r="J57" i="75"/>
  <c r="Y57" i="75" s="1"/>
  <c r="J42" i="81"/>
  <c r="Y42" i="81" s="1"/>
  <c r="J47" i="77"/>
  <c r="Y47" i="77" s="1"/>
  <c r="J36" i="82"/>
  <c r="Y36" i="82" s="1"/>
  <c r="J92" i="213"/>
  <c r="Y92" i="213" s="1"/>
  <c r="J103" i="218"/>
  <c r="Y103" i="218" s="1"/>
  <c r="J37" i="86"/>
  <c r="Y37" i="86" s="1"/>
  <c r="J41" i="88"/>
  <c r="Y41" i="88" s="1"/>
  <c r="J38" i="72"/>
  <c r="Y38" i="72" s="1"/>
  <c r="J87" i="75"/>
  <c r="Y87" i="75" s="1"/>
  <c r="J82" i="81"/>
  <c r="Y82" i="81" s="1"/>
  <c r="J57" i="77"/>
  <c r="Y57" i="77" s="1"/>
  <c r="J41" i="79"/>
  <c r="Y41" i="79" s="1"/>
  <c r="J77" i="214"/>
  <c r="Y77" i="214" s="1"/>
  <c r="J21" i="219"/>
  <c r="Y21" i="219" s="1"/>
  <c r="J67" i="86"/>
  <c r="Y67" i="86" s="1"/>
  <c r="J101" i="88"/>
  <c r="Y101" i="88" s="1"/>
  <c r="J68" i="72"/>
  <c r="Y68" i="72" s="1"/>
  <c r="J22" i="76"/>
  <c r="Y22" i="76" s="1"/>
  <c r="J27" i="82"/>
  <c r="Y27" i="82" s="1"/>
  <c r="J77" i="77"/>
  <c r="Y77" i="77" s="1"/>
  <c r="J56" i="77"/>
  <c r="Y56" i="77" s="1"/>
  <c r="J12" i="215"/>
  <c r="Y12" i="215" s="1"/>
  <c r="J51" i="219"/>
  <c r="Y51" i="219" s="1"/>
  <c r="J107" i="86"/>
  <c r="Y107" i="86" s="1"/>
  <c r="J26" i="69"/>
  <c r="Y26" i="69" s="1"/>
  <c r="J98" i="72"/>
  <c r="Y98" i="72" s="1"/>
  <c r="J62" i="76"/>
  <c r="Y62" i="76" s="1"/>
  <c r="J37" i="82"/>
  <c r="Y37" i="82" s="1"/>
  <c r="J22" i="202"/>
  <c r="Y22" i="202" s="1"/>
  <c r="J61" i="202"/>
  <c r="Y61" i="202" s="1"/>
  <c r="J81" i="215"/>
  <c r="Y81" i="215" s="1"/>
  <c r="J91" i="219"/>
  <c r="Y91" i="219" s="1"/>
  <c r="J137" i="86"/>
  <c r="Y137" i="86" s="1"/>
  <c r="J56" i="69"/>
  <c r="Y56" i="69" s="1"/>
  <c r="J37" i="73"/>
  <c r="Y37" i="73" s="1"/>
  <c r="J92" i="76"/>
  <c r="Y92" i="76" s="1"/>
  <c r="J57" i="82"/>
  <c r="Y57" i="82" s="1"/>
  <c r="J52" i="202"/>
  <c r="Y52" i="202" s="1"/>
  <c r="J26" i="216"/>
  <c r="Y26" i="216" s="1"/>
  <c r="J29" i="221"/>
  <c r="Y29" i="221" s="1"/>
  <c r="J33" i="67"/>
  <c r="Y33" i="67" s="1"/>
  <c r="J119" i="69"/>
  <c r="Y119" i="69" s="1"/>
  <c r="J67" i="73"/>
  <c r="Y67" i="73" s="1"/>
  <c r="J17" i="80"/>
  <c r="Y17" i="80" s="1"/>
  <c r="J97" i="82"/>
  <c r="Y97" i="82" s="1"/>
  <c r="J62" i="202"/>
  <c r="Y62" i="202" s="1"/>
  <c r="J79" i="211"/>
  <c r="Y79" i="211" s="1"/>
  <c r="J96" i="216"/>
  <c r="Y96" i="216" s="1"/>
  <c r="J59" i="221"/>
  <c r="Y59" i="221" s="1"/>
  <c r="J73" i="67"/>
  <c r="Y73" i="67" s="1"/>
  <c r="J32" i="91"/>
  <c r="Y32" i="91" s="1"/>
  <c r="J97" i="73"/>
  <c r="Y97" i="73" s="1"/>
  <c r="J37" i="80"/>
  <c r="Y37" i="80" s="1"/>
  <c r="J32" i="79"/>
  <c r="Y32" i="79" s="1"/>
  <c r="J82" i="202"/>
  <c r="Y82" i="202" s="1"/>
  <c r="J68" i="217"/>
  <c r="Y68" i="217" s="1"/>
  <c r="J31" i="217"/>
  <c r="Y31" i="217" s="1"/>
  <c r="J99" i="221"/>
  <c r="Y99" i="221" s="1"/>
  <c r="J8" i="87"/>
  <c r="Y8" i="87" s="1"/>
  <c r="J62" i="91"/>
  <c r="Y62" i="91" s="1"/>
  <c r="J61" i="74"/>
  <c r="Y61" i="74" s="1"/>
  <c r="J77" i="80"/>
  <c r="Y77" i="80" s="1"/>
  <c r="J42" i="79"/>
  <c r="Y42" i="79" s="1"/>
  <c r="J59" i="215"/>
  <c r="Y59" i="215" s="1"/>
  <c r="J43" i="211"/>
  <c r="Y43" i="211" s="1"/>
  <c r="J71" i="217"/>
  <c r="Y71" i="217" s="1"/>
  <c r="J34" i="222"/>
  <c r="Y34" i="222" s="1"/>
  <c r="J38" i="87"/>
  <c r="Y38" i="87" s="1"/>
  <c r="J17" i="71"/>
  <c r="Y17" i="71" s="1"/>
  <c r="J91" i="74"/>
  <c r="Y91" i="74" s="1"/>
  <c r="J12" i="81"/>
  <c r="Y12" i="81" s="1"/>
  <c r="J62" i="79"/>
  <c r="Y62" i="79" s="1"/>
  <c r="J36" i="204"/>
  <c r="Y36" i="204" s="1"/>
  <c r="J9" i="204"/>
  <c r="Y9" i="204" s="1"/>
  <c r="J12" i="204"/>
  <c r="Y12" i="204" s="1"/>
  <c r="J20" i="204"/>
  <c r="Y20" i="204" s="1"/>
  <c r="J26" i="204"/>
  <c r="Y26" i="204" s="1"/>
  <c r="J8" i="204"/>
  <c r="Y8" i="204" s="1"/>
  <c r="J15" i="204"/>
  <c r="Y15" i="204" s="1"/>
  <c r="J33" i="204"/>
  <c r="Y33" i="204" s="1"/>
  <c r="J35" i="204"/>
  <c r="Y35" i="204" s="1"/>
  <c r="J11" i="204"/>
  <c r="Y11" i="204" s="1"/>
  <c r="J23" i="204"/>
  <c r="Y23" i="204" s="1"/>
  <c r="J14" i="204"/>
  <c r="Y14" i="204" s="1"/>
  <c r="J27" i="204"/>
  <c r="Y27" i="204" s="1"/>
  <c r="J34" i="204"/>
  <c r="Y34" i="204" s="1"/>
  <c r="J13" i="204"/>
  <c r="Y13" i="204" s="1"/>
  <c r="J31" i="204"/>
  <c r="Y31" i="204" s="1"/>
  <c r="G30" i="35"/>
  <c r="G29" i="35"/>
  <c r="I30" i="186" s="1"/>
  <c r="G11" i="35"/>
  <c r="I12" i="186" s="1"/>
  <c r="N5" i="186"/>
  <c r="J120" i="70"/>
  <c r="Y120" i="70" s="1"/>
  <c r="J121" i="70"/>
  <c r="Y121" i="70" s="1"/>
  <c r="J122" i="70"/>
  <c r="Y122" i="70" s="1"/>
  <c r="J123" i="70"/>
  <c r="Y123" i="70" s="1"/>
  <c r="J103" i="89"/>
  <c r="Y103" i="89" s="1"/>
  <c r="J122" i="89"/>
  <c r="Y122" i="89" s="1"/>
  <c r="J107" i="89"/>
  <c r="Y107" i="89" s="1"/>
  <c r="J110" i="89"/>
  <c r="Y110" i="89" s="1"/>
  <c r="J115" i="89"/>
  <c r="Y115" i="89" s="1"/>
  <c r="J102" i="89"/>
  <c r="Y102" i="89" s="1"/>
  <c r="J99" i="89"/>
  <c r="Y99" i="89" s="1"/>
  <c r="J93" i="89"/>
  <c r="Y93" i="89" s="1"/>
  <c r="J89" i="89"/>
  <c r="Y89" i="89" s="1"/>
  <c r="J90" i="89"/>
  <c r="Y90" i="89" s="1"/>
  <c r="J95" i="89"/>
  <c r="Y95" i="89" s="1"/>
  <c r="J85" i="89"/>
  <c r="Y85" i="89" s="1"/>
  <c r="J83" i="89"/>
  <c r="Y83" i="89" s="1"/>
  <c r="J86" i="89"/>
  <c r="Y86" i="89" s="1"/>
  <c r="J113" i="89"/>
  <c r="Y113" i="89" s="1"/>
  <c r="J109" i="89"/>
  <c r="Y109" i="89" s="1"/>
  <c r="J119" i="89"/>
  <c r="Y119" i="89" s="1"/>
  <c r="J91" i="89"/>
  <c r="Y91" i="89" s="1"/>
  <c r="J101" i="89"/>
  <c r="Y101" i="89" s="1"/>
  <c r="J120" i="89"/>
  <c r="Y120" i="89" s="1"/>
  <c r="J92" i="89"/>
  <c r="Y92" i="89" s="1"/>
  <c r="J96" i="89"/>
  <c r="Y96" i="89" s="1"/>
  <c r="J105" i="89"/>
  <c r="Y105" i="89" s="1"/>
  <c r="J121" i="89"/>
  <c r="Y121" i="89" s="1"/>
  <c r="J88" i="89"/>
  <c r="Y88" i="89" s="1"/>
  <c r="J108" i="89"/>
  <c r="Y108" i="89" s="1"/>
  <c r="J106" i="89"/>
  <c r="Y106" i="89" s="1"/>
  <c r="J116" i="89"/>
  <c r="Y116" i="89" s="1"/>
  <c r="J111" i="89"/>
  <c r="Y111" i="89" s="1"/>
  <c r="J114" i="89"/>
  <c r="Y114" i="89" s="1"/>
  <c r="J84" i="89"/>
  <c r="Y84" i="89" s="1"/>
  <c r="J98" i="89"/>
  <c r="Y98" i="89" s="1"/>
  <c r="J100" i="89"/>
  <c r="Y100" i="89" s="1"/>
  <c r="J112" i="89"/>
  <c r="Y112" i="89" s="1"/>
  <c r="J94" i="89"/>
  <c r="Y94" i="89" s="1"/>
  <c r="J104" i="89"/>
  <c r="Y104" i="89" s="1"/>
  <c r="J82" i="89"/>
  <c r="Y82" i="89" s="1"/>
  <c r="J87" i="89"/>
  <c r="Y87" i="89" s="1"/>
  <c r="J118" i="89"/>
  <c r="Y118" i="89" s="1"/>
  <c r="J97" i="89"/>
  <c r="Y97" i="89" s="1"/>
  <c r="J117" i="89"/>
  <c r="Y117" i="89" s="1"/>
  <c r="I8" i="186"/>
  <c r="I17" i="186"/>
  <c r="I11" i="186"/>
  <c r="I20" i="186"/>
  <c r="I14" i="186"/>
  <c r="I23" i="186"/>
  <c r="I6" i="186"/>
  <c r="I5" i="186"/>
  <c r="I7" i="186"/>
  <c r="D7" i="39"/>
  <c r="D12" i="39"/>
  <c r="D8" i="39"/>
  <c r="AU107" i="78"/>
  <c r="AB4" i="35" s="1"/>
  <c r="AU100" i="68"/>
  <c r="AB11" i="35" s="1"/>
  <c r="AX100" i="68"/>
  <c r="AC11" i="35" s="1"/>
  <c r="AR107" i="78"/>
  <c r="D20" i="39"/>
  <c r="K107" i="78"/>
  <c r="AD100" i="203"/>
  <c r="R29" i="35" s="1"/>
  <c r="P1" i="78"/>
  <c r="B6" i="27"/>
  <c r="AV107" i="78"/>
  <c r="O5" i="186" s="1"/>
  <c r="F5" i="27"/>
  <c r="H8" i="27"/>
  <c r="F7" i="27"/>
  <c r="D9" i="27"/>
  <c r="BA100" i="204"/>
  <c r="AD30" i="35" s="1"/>
  <c r="AR100" i="68"/>
  <c r="AA11" i="35" s="1"/>
  <c r="AO100" i="68"/>
  <c r="Z11" i="35" s="1"/>
  <c r="AI100" i="68"/>
  <c r="X11" i="35" s="1"/>
  <c r="AL107" i="78"/>
  <c r="Y4" i="35" s="1"/>
  <c r="AI107" i="78"/>
  <c r="X4" i="35" s="1"/>
  <c r="AO107" i="78"/>
  <c r="AV100" i="68"/>
  <c r="O12" i="186" s="1"/>
  <c r="AJ100" i="68"/>
  <c r="K12" i="186" s="1"/>
  <c r="AG100" i="68"/>
  <c r="J12" i="186" s="1"/>
  <c r="D6" i="39"/>
  <c r="AM107" i="78"/>
  <c r="L5" i="186" s="1"/>
  <c r="D14" i="39"/>
  <c r="AL100" i="68"/>
  <c r="Y11" i="35" s="1"/>
  <c r="AX107" i="78"/>
  <c r="AC4" i="35" s="1"/>
  <c r="AF100" i="204"/>
  <c r="AD100" i="204"/>
  <c r="R30" i="35" s="1"/>
  <c r="BA107" i="78"/>
  <c r="AR100" i="203"/>
  <c r="AA29" i="35" s="1"/>
  <c r="AI100" i="204"/>
  <c r="K100" i="204"/>
  <c r="K100" i="68"/>
  <c r="P1" i="65"/>
  <c r="D8" i="27"/>
  <c r="P1" i="68"/>
  <c r="B8" i="27"/>
  <c r="B7" i="27"/>
  <c r="F6" i="27"/>
  <c r="H7" i="27"/>
  <c r="AS101" i="204"/>
  <c r="AJ101" i="203"/>
  <c r="K100" i="203"/>
  <c r="AV101" i="204"/>
  <c r="AP101" i="204"/>
  <c r="AJ101" i="204"/>
  <c r="AM101" i="204"/>
  <c r="AS101" i="203"/>
  <c r="AM101" i="203"/>
  <c r="AG101" i="203"/>
  <c r="AV101" i="203"/>
  <c r="D19" i="39"/>
  <c r="D18" i="39"/>
  <c r="D13" i="39"/>
  <c r="BA100" i="68"/>
  <c r="AD11" i="35" s="1"/>
  <c r="AF100" i="203"/>
  <c r="BB100" i="203"/>
  <c r="BA100" i="203"/>
  <c r="AD29" i="35" s="1"/>
  <c r="P87" i="75" l="1"/>
  <c r="R87" i="75"/>
  <c r="L87" i="75"/>
  <c r="T87" i="75"/>
  <c r="N87" i="75"/>
  <c r="O87" i="75"/>
  <c r="M87" i="75"/>
  <c r="T77" i="71"/>
  <c r="R77" i="71"/>
  <c r="P77" i="71"/>
  <c r="O77" i="71"/>
  <c r="N77" i="71"/>
  <c r="M77" i="71"/>
  <c r="L77" i="71"/>
  <c r="N47" i="71"/>
  <c r="L47" i="71"/>
  <c r="T47" i="71"/>
  <c r="R47" i="71"/>
  <c r="M47" i="71"/>
  <c r="P47" i="71"/>
  <c r="O47" i="71"/>
  <c r="O32" i="213"/>
  <c r="T32" i="213"/>
  <c r="R32" i="213"/>
  <c r="P32" i="213"/>
  <c r="N32" i="213"/>
  <c r="M32" i="213"/>
  <c r="L32" i="213"/>
  <c r="U32" i="213" s="1"/>
  <c r="O33" i="82"/>
  <c r="L33" i="82"/>
  <c r="N33" i="82"/>
  <c r="P33" i="82"/>
  <c r="M33" i="82"/>
  <c r="T33" i="82"/>
  <c r="R33" i="82"/>
  <c r="L68" i="80"/>
  <c r="M68" i="80"/>
  <c r="R68" i="80"/>
  <c r="T68" i="80"/>
  <c r="P68" i="80"/>
  <c r="O68" i="80"/>
  <c r="N68" i="80"/>
  <c r="L33" i="214"/>
  <c r="T33" i="214"/>
  <c r="P33" i="214"/>
  <c r="O33" i="214"/>
  <c r="N33" i="214"/>
  <c r="M33" i="214"/>
  <c r="R33" i="214"/>
  <c r="P94" i="212"/>
  <c r="N94" i="212"/>
  <c r="M94" i="212"/>
  <c r="L94" i="212"/>
  <c r="T94" i="212"/>
  <c r="O94" i="212"/>
  <c r="R94" i="212"/>
  <c r="M70" i="73"/>
  <c r="R70" i="73"/>
  <c r="P70" i="73"/>
  <c r="O70" i="73"/>
  <c r="L70" i="73"/>
  <c r="T70" i="73"/>
  <c r="N70" i="73"/>
  <c r="R70" i="87"/>
  <c r="O70" i="87"/>
  <c r="N70" i="87"/>
  <c r="L70" i="87"/>
  <c r="T70" i="87"/>
  <c r="P70" i="87"/>
  <c r="M70" i="87"/>
  <c r="R29" i="214"/>
  <c r="M29" i="214"/>
  <c r="L29" i="214"/>
  <c r="T29" i="214"/>
  <c r="P29" i="214"/>
  <c r="O29" i="214"/>
  <c r="N29" i="214"/>
  <c r="P78" i="77"/>
  <c r="N78" i="77"/>
  <c r="R78" i="77"/>
  <c r="O78" i="77"/>
  <c r="M78" i="77"/>
  <c r="L78" i="77"/>
  <c r="T78" i="77"/>
  <c r="O28" i="71"/>
  <c r="L28" i="71"/>
  <c r="N28" i="71"/>
  <c r="T28" i="71"/>
  <c r="R28" i="71"/>
  <c r="M28" i="71"/>
  <c r="P28" i="71"/>
  <c r="T64" i="218"/>
  <c r="O64" i="218"/>
  <c r="L64" i="218"/>
  <c r="R64" i="218"/>
  <c r="P64" i="218"/>
  <c r="N64" i="218"/>
  <c r="M64" i="218"/>
  <c r="L96" i="221"/>
  <c r="O96" i="221"/>
  <c r="N96" i="221"/>
  <c r="R96" i="221"/>
  <c r="P96" i="221"/>
  <c r="M96" i="221"/>
  <c r="T96" i="221"/>
  <c r="N37" i="75"/>
  <c r="O37" i="75"/>
  <c r="L37" i="75"/>
  <c r="T37" i="75"/>
  <c r="R37" i="75"/>
  <c r="P37" i="75"/>
  <c r="M37" i="75"/>
  <c r="L83" i="222"/>
  <c r="O83" i="222"/>
  <c r="P83" i="222"/>
  <c r="N83" i="222"/>
  <c r="M83" i="222"/>
  <c r="T83" i="222"/>
  <c r="R83" i="222"/>
  <c r="N8" i="232"/>
  <c r="M8" i="232"/>
  <c r="T8" i="232"/>
  <c r="R8" i="232"/>
  <c r="P8" i="232"/>
  <c r="L8" i="232"/>
  <c r="U8" i="232" s="1"/>
  <c r="O8" i="232"/>
  <c r="M66" i="80"/>
  <c r="L66" i="80"/>
  <c r="R66" i="80"/>
  <c r="T66" i="80"/>
  <c r="P66" i="80"/>
  <c r="O66" i="80"/>
  <c r="N66" i="80"/>
  <c r="M52" i="67"/>
  <c r="N52" i="67"/>
  <c r="L52" i="67"/>
  <c r="T52" i="67"/>
  <c r="R52" i="67"/>
  <c r="P52" i="67"/>
  <c r="O52" i="67"/>
  <c r="P80" i="202"/>
  <c r="L80" i="202"/>
  <c r="T80" i="202"/>
  <c r="M80" i="202"/>
  <c r="R80" i="202"/>
  <c r="O80" i="202"/>
  <c r="N80" i="202"/>
  <c r="M75" i="71"/>
  <c r="L75" i="71"/>
  <c r="T75" i="71"/>
  <c r="R75" i="71"/>
  <c r="P75" i="71"/>
  <c r="O75" i="71"/>
  <c r="N75" i="71"/>
  <c r="T51" i="218"/>
  <c r="N51" i="218"/>
  <c r="M51" i="218"/>
  <c r="L51" i="218"/>
  <c r="R51" i="218"/>
  <c r="P51" i="218"/>
  <c r="O51" i="218"/>
  <c r="P94" i="80"/>
  <c r="T94" i="80"/>
  <c r="M94" i="80"/>
  <c r="L94" i="80"/>
  <c r="U94" i="80" s="1"/>
  <c r="R94" i="80"/>
  <c r="O94" i="80"/>
  <c r="N94" i="80"/>
  <c r="N45" i="87"/>
  <c r="M45" i="87"/>
  <c r="L45" i="87"/>
  <c r="R45" i="87"/>
  <c r="T45" i="87"/>
  <c r="P45" i="87"/>
  <c r="O45" i="87"/>
  <c r="N98" i="76"/>
  <c r="O98" i="76"/>
  <c r="R98" i="76"/>
  <c r="P98" i="76"/>
  <c r="M98" i="76"/>
  <c r="L98" i="76"/>
  <c r="T98" i="76"/>
  <c r="L39" i="67"/>
  <c r="R39" i="67"/>
  <c r="P39" i="67"/>
  <c r="N39" i="67"/>
  <c r="T39" i="67"/>
  <c r="O39" i="67"/>
  <c r="M39" i="67"/>
  <c r="N32" i="77"/>
  <c r="M32" i="77"/>
  <c r="R32" i="77"/>
  <c r="O32" i="77"/>
  <c r="P32" i="77"/>
  <c r="L32" i="77"/>
  <c r="U32" i="77" s="1"/>
  <c r="T32" i="77"/>
  <c r="O27" i="91"/>
  <c r="N27" i="91"/>
  <c r="M27" i="91"/>
  <c r="P27" i="91"/>
  <c r="L27" i="91"/>
  <c r="T27" i="91"/>
  <c r="R27" i="91"/>
  <c r="R36" i="217"/>
  <c r="L36" i="217"/>
  <c r="U36" i="217" s="1"/>
  <c r="M36" i="217"/>
  <c r="T36" i="217"/>
  <c r="O36" i="217"/>
  <c r="P36" i="217"/>
  <c r="N36" i="217"/>
  <c r="O52" i="72"/>
  <c r="N52" i="72"/>
  <c r="P52" i="72"/>
  <c r="M52" i="72"/>
  <c r="L52" i="72"/>
  <c r="T52" i="72"/>
  <c r="R52" i="72"/>
  <c r="M97" i="218"/>
  <c r="L97" i="218"/>
  <c r="P97" i="218"/>
  <c r="O97" i="218"/>
  <c r="N97" i="218"/>
  <c r="T97" i="218"/>
  <c r="R97" i="218"/>
  <c r="M95" i="76"/>
  <c r="P95" i="76"/>
  <c r="N95" i="76"/>
  <c r="L95" i="76"/>
  <c r="T95" i="76"/>
  <c r="R95" i="76"/>
  <c r="O95" i="76"/>
  <c r="T130" i="86"/>
  <c r="R130" i="86"/>
  <c r="P130" i="86"/>
  <c r="O130" i="86"/>
  <c r="N130" i="86"/>
  <c r="M130" i="86"/>
  <c r="L130" i="86"/>
  <c r="R90" i="212"/>
  <c r="M90" i="212"/>
  <c r="L90" i="212"/>
  <c r="O90" i="212"/>
  <c r="P90" i="212"/>
  <c r="N90" i="212"/>
  <c r="T90" i="212"/>
  <c r="P39" i="77"/>
  <c r="M39" i="77"/>
  <c r="L39" i="77"/>
  <c r="N39" i="77"/>
  <c r="R39" i="77"/>
  <c r="T39" i="77"/>
  <c r="O39" i="77"/>
  <c r="N84" i="91"/>
  <c r="M84" i="91"/>
  <c r="L84" i="91"/>
  <c r="T84" i="91"/>
  <c r="P84" i="91"/>
  <c r="R84" i="91"/>
  <c r="O84" i="91"/>
  <c r="P33" i="217"/>
  <c r="T33" i="217"/>
  <c r="O33" i="217"/>
  <c r="M33" i="217"/>
  <c r="R33" i="217"/>
  <c r="N33" i="217"/>
  <c r="L33" i="217"/>
  <c r="L98" i="213"/>
  <c r="P98" i="213"/>
  <c r="O98" i="213"/>
  <c r="R98" i="213"/>
  <c r="M98" i="213"/>
  <c r="T98" i="213"/>
  <c r="N98" i="213"/>
  <c r="L52" i="74"/>
  <c r="M52" i="74"/>
  <c r="T52" i="74"/>
  <c r="O52" i="74"/>
  <c r="N52" i="74"/>
  <c r="P52" i="74"/>
  <c r="R52" i="74"/>
  <c r="T55" i="222"/>
  <c r="R55" i="222"/>
  <c r="P55" i="222"/>
  <c r="L55" i="222"/>
  <c r="O55" i="222"/>
  <c r="N55" i="222"/>
  <c r="M55" i="222"/>
  <c r="O26" i="86"/>
  <c r="M26" i="86"/>
  <c r="T26" i="86"/>
  <c r="R26" i="86"/>
  <c r="N26" i="86"/>
  <c r="L26" i="86"/>
  <c r="P26" i="86"/>
  <c r="O67" i="82"/>
  <c r="T67" i="82"/>
  <c r="L67" i="82"/>
  <c r="M67" i="82"/>
  <c r="R67" i="82"/>
  <c r="P67" i="82"/>
  <c r="N67" i="82"/>
  <c r="P51" i="88"/>
  <c r="T51" i="88"/>
  <c r="R51" i="88"/>
  <c r="O51" i="88"/>
  <c r="N51" i="88"/>
  <c r="M51" i="88"/>
  <c r="L51" i="88"/>
  <c r="N22" i="215"/>
  <c r="L22" i="215"/>
  <c r="P22" i="215"/>
  <c r="O22" i="215"/>
  <c r="M22" i="215"/>
  <c r="T22" i="215"/>
  <c r="R22" i="215"/>
  <c r="L96" i="77"/>
  <c r="R96" i="77"/>
  <c r="T96" i="77"/>
  <c r="N96" i="77"/>
  <c r="M96" i="77"/>
  <c r="P96" i="77"/>
  <c r="O96" i="77"/>
  <c r="O81" i="91"/>
  <c r="L81" i="91"/>
  <c r="T81" i="91"/>
  <c r="R81" i="91"/>
  <c r="M81" i="91"/>
  <c r="N81" i="91"/>
  <c r="P81" i="91"/>
  <c r="T83" i="216"/>
  <c r="L83" i="216"/>
  <c r="N83" i="216"/>
  <c r="M83" i="216"/>
  <c r="R83" i="216"/>
  <c r="P83" i="216"/>
  <c r="O83" i="216"/>
  <c r="O10" i="76"/>
  <c r="L10" i="76"/>
  <c r="T10" i="76"/>
  <c r="N10" i="76"/>
  <c r="P10" i="76"/>
  <c r="M10" i="76"/>
  <c r="R10" i="76"/>
  <c r="M55" i="86"/>
  <c r="L55" i="86"/>
  <c r="U55" i="86" s="1"/>
  <c r="T55" i="86"/>
  <c r="P55" i="86"/>
  <c r="R55" i="86"/>
  <c r="O55" i="86"/>
  <c r="N55" i="86"/>
  <c r="M9" i="202"/>
  <c r="R9" i="202"/>
  <c r="P9" i="202"/>
  <c r="O9" i="202"/>
  <c r="L9" i="202"/>
  <c r="T9" i="202"/>
  <c r="N9" i="202"/>
  <c r="P54" i="71"/>
  <c r="N54" i="71"/>
  <c r="L54" i="71"/>
  <c r="T54" i="71"/>
  <c r="R54" i="71"/>
  <c r="O54" i="71"/>
  <c r="M54" i="71"/>
  <c r="L13" i="77"/>
  <c r="T13" i="77"/>
  <c r="O13" i="77"/>
  <c r="N13" i="77"/>
  <c r="P13" i="77"/>
  <c r="M13" i="77"/>
  <c r="R13" i="77"/>
  <c r="L58" i="91"/>
  <c r="U58" i="91" s="1"/>
  <c r="T58" i="91"/>
  <c r="R58" i="91"/>
  <c r="P58" i="91"/>
  <c r="O58" i="91"/>
  <c r="N58" i="91"/>
  <c r="M58" i="91"/>
  <c r="T37" i="217"/>
  <c r="P37" i="217"/>
  <c r="O37" i="217"/>
  <c r="N37" i="217"/>
  <c r="L37" i="217"/>
  <c r="R37" i="217"/>
  <c r="M37" i="217"/>
  <c r="N76" i="74"/>
  <c r="M76" i="74"/>
  <c r="P76" i="74"/>
  <c r="O76" i="74"/>
  <c r="L76" i="74"/>
  <c r="T76" i="74"/>
  <c r="R76" i="74"/>
  <c r="R49" i="222"/>
  <c r="M49" i="222"/>
  <c r="T49" i="222"/>
  <c r="P49" i="222"/>
  <c r="O49" i="222"/>
  <c r="N49" i="222"/>
  <c r="L49" i="222"/>
  <c r="O66" i="76"/>
  <c r="R66" i="76"/>
  <c r="P66" i="76"/>
  <c r="N66" i="76"/>
  <c r="M66" i="76"/>
  <c r="T66" i="76"/>
  <c r="L66" i="76"/>
  <c r="R91" i="86"/>
  <c r="N91" i="86"/>
  <c r="M91" i="86"/>
  <c r="L91" i="86"/>
  <c r="T91" i="86"/>
  <c r="P91" i="86"/>
  <c r="O91" i="86"/>
  <c r="L30" i="77"/>
  <c r="O30" i="77"/>
  <c r="M30" i="77"/>
  <c r="T30" i="77"/>
  <c r="R30" i="77"/>
  <c r="P30" i="77"/>
  <c r="N30" i="77"/>
  <c r="T25" i="91"/>
  <c r="R25" i="91"/>
  <c r="P25" i="91"/>
  <c r="N25" i="91"/>
  <c r="M25" i="91"/>
  <c r="L25" i="91"/>
  <c r="O25" i="91"/>
  <c r="N24" i="217"/>
  <c r="T24" i="217"/>
  <c r="O24" i="217"/>
  <c r="L24" i="217"/>
  <c r="R24" i="217"/>
  <c r="M24" i="217"/>
  <c r="P24" i="217"/>
  <c r="M84" i="212"/>
  <c r="O84" i="212"/>
  <c r="N84" i="212"/>
  <c r="P84" i="212"/>
  <c r="T84" i="212"/>
  <c r="L84" i="212"/>
  <c r="R84" i="212"/>
  <c r="O89" i="73"/>
  <c r="N89" i="73"/>
  <c r="L89" i="73"/>
  <c r="T89" i="73"/>
  <c r="R89" i="73"/>
  <c r="P89" i="73"/>
  <c r="M89" i="73"/>
  <c r="N41" i="221"/>
  <c r="P41" i="221"/>
  <c r="T41" i="221"/>
  <c r="O41" i="221"/>
  <c r="M41" i="221"/>
  <c r="L41" i="221"/>
  <c r="R41" i="221"/>
  <c r="O80" i="217"/>
  <c r="L80" i="217"/>
  <c r="N80" i="217"/>
  <c r="P80" i="217"/>
  <c r="M80" i="217"/>
  <c r="T80" i="217"/>
  <c r="R80" i="217"/>
  <c r="R33" i="76"/>
  <c r="M33" i="76"/>
  <c r="T33" i="76"/>
  <c r="P33" i="76"/>
  <c r="O33" i="76"/>
  <c r="N33" i="76"/>
  <c r="L33" i="76"/>
  <c r="M108" i="86"/>
  <c r="L108" i="86"/>
  <c r="T108" i="86"/>
  <c r="P108" i="86"/>
  <c r="N108" i="86"/>
  <c r="R108" i="86"/>
  <c r="O108" i="86"/>
  <c r="M78" i="212"/>
  <c r="P78" i="212"/>
  <c r="O78" i="212"/>
  <c r="N78" i="212"/>
  <c r="T78" i="212"/>
  <c r="R78" i="212"/>
  <c r="L78" i="212"/>
  <c r="M73" i="211"/>
  <c r="L73" i="211"/>
  <c r="R73" i="211"/>
  <c r="O73" i="211"/>
  <c r="P73" i="211"/>
  <c r="N73" i="211"/>
  <c r="T73" i="211"/>
  <c r="R66" i="82"/>
  <c r="P66" i="82"/>
  <c r="N66" i="82"/>
  <c r="L66" i="82"/>
  <c r="T66" i="82"/>
  <c r="O66" i="82"/>
  <c r="M66" i="82"/>
  <c r="P50" i="88"/>
  <c r="N50" i="88"/>
  <c r="M50" i="88"/>
  <c r="T50" i="88"/>
  <c r="O50" i="88"/>
  <c r="L50" i="88"/>
  <c r="R50" i="88"/>
  <c r="O43" i="212"/>
  <c r="T43" i="212"/>
  <c r="R43" i="212"/>
  <c r="N43" i="212"/>
  <c r="M43" i="212"/>
  <c r="L43" i="212"/>
  <c r="P43" i="212"/>
  <c r="T75" i="73"/>
  <c r="L75" i="73"/>
  <c r="R75" i="73"/>
  <c r="P75" i="73"/>
  <c r="O75" i="73"/>
  <c r="M75" i="73"/>
  <c r="N75" i="73"/>
  <c r="R27" i="221"/>
  <c r="L27" i="221"/>
  <c r="P27" i="221"/>
  <c r="O27" i="221"/>
  <c r="N27" i="221"/>
  <c r="M27" i="221"/>
  <c r="T27" i="221"/>
  <c r="R89" i="79"/>
  <c r="N89" i="79"/>
  <c r="M89" i="79"/>
  <c r="O89" i="79"/>
  <c r="L89" i="79"/>
  <c r="P89" i="79"/>
  <c r="T89" i="79"/>
  <c r="R39" i="91"/>
  <c r="O39" i="91"/>
  <c r="N39" i="91"/>
  <c r="T39" i="91"/>
  <c r="P39" i="91"/>
  <c r="M39" i="91"/>
  <c r="L39" i="91"/>
  <c r="T93" i="82"/>
  <c r="O93" i="82"/>
  <c r="M93" i="82"/>
  <c r="P93" i="82"/>
  <c r="L93" i="82"/>
  <c r="N93" i="82"/>
  <c r="R93" i="82"/>
  <c r="L42" i="69"/>
  <c r="R42" i="69"/>
  <c r="P42" i="69"/>
  <c r="N42" i="69"/>
  <c r="T42" i="69"/>
  <c r="O42" i="69"/>
  <c r="M42" i="69"/>
  <c r="L12" i="216"/>
  <c r="U12" i="216" s="1"/>
  <c r="P12" i="216"/>
  <c r="M12" i="216"/>
  <c r="N12" i="216"/>
  <c r="T12" i="216"/>
  <c r="R12" i="216"/>
  <c r="O12" i="216"/>
  <c r="N32" i="73"/>
  <c r="R32" i="73"/>
  <c r="O32" i="73"/>
  <c r="M32" i="73"/>
  <c r="L32" i="73"/>
  <c r="P32" i="73"/>
  <c r="T32" i="73"/>
  <c r="M34" i="221"/>
  <c r="P34" i="221"/>
  <c r="L34" i="221"/>
  <c r="T34" i="221"/>
  <c r="R34" i="221"/>
  <c r="O34" i="221"/>
  <c r="N34" i="221"/>
  <c r="P41" i="75"/>
  <c r="R41" i="75"/>
  <c r="L41" i="75"/>
  <c r="N41" i="75"/>
  <c r="M41" i="75"/>
  <c r="T41" i="75"/>
  <c r="O41" i="75"/>
  <c r="N87" i="222"/>
  <c r="R87" i="222"/>
  <c r="M87" i="222"/>
  <c r="L87" i="222"/>
  <c r="T87" i="222"/>
  <c r="P87" i="222"/>
  <c r="O87" i="222"/>
  <c r="M15" i="79"/>
  <c r="P15" i="79"/>
  <c r="O15" i="79"/>
  <c r="R15" i="79"/>
  <c r="N15" i="79"/>
  <c r="L15" i="79"/>
  <c r="T15" i="79"/>
  <c r="O9" i="69"/>
  <c r="M9" i="69"/>
  <c r="T9" i="69"/>
  <c r="R9" i="69"/>
  <c r="P9" i="69"/>
  <c r="N9" i="69"/>
  <c r="L9" i="69"/>
  <c r="U9" i="69" s="1"/>
  <c r="N9" i="216"/>
  <c r="L9" i="216"/>
  <c r="U9" i="216" s="1"/>
  <c r="T9" i="216"/>
  <c r="M9" i="216"/>
  <c r="R9" i="216"/>
  <c r="P9" i="216"/>
  <c r="O9" i="216"/>
  <c r="O24" i="212"/>
  <c r="L24" i="212"/>
  <c r="P24" i="212"/>
  <c r="T24" i="212"/>
  <c r="N24" i="212"/>
  <c r="M24" i="212"/>
  <c r="R24" i="212"/>
  <c r="P90" i="72"/>
  <c r="M90" i="72"/>
  <c r="N90" i="72"/>
  <c r="L90" i="72"/>
  <c r="T90" i="72"/>
  <c r="R90" i="72"/>
  <c r="O90" i="72"/>
  <c r="T23" i="219"/>
  <c r="L23" i="219"/>
  <c r="P23" i="219"/>
  <c r="N23" i="219"/>
  <c r="M23" i="219"/>
  <c r="O23" i="219"/>
  <c r="R23" i="219"/>
  <c r="R32" i="211"/>
  <c r="M32" i="211"/>
  <c r="L32" i="211"/>
  <c r="P32" i="211"/>
  <c r="O32" i="211"/>
  <c r="T32" i="211"/>
  <c r="N32" i="211"/>
  <c r="P18" i="75"/>
  <c r="M18" i="75"/>
  <c r="L18" i="75"/>
  <c r="T18" i="75"/>
  <c r="R18" i="75"/>
  <c r="O18" i="75"/>
  <c r="N18" i="75"/>
  <c r="O8" i="236"/>
  <c r="N8" i="236"/>
  <c r="R8" i="236"/>
  <c r="M8" i="236"/>
  <c r="L8" i="236"/>
  <c r="P8" i="236"/>
  <c r="T8" i="236"/>
  <c r="M64" i="211"/>
  <c r="T64" i="211"/>
  <c r="R64" i="211"/>
  <c r="L64" i="211"/>
  <c r="O64" i="211"/>
  <c r="N64" i="211"/>
  <c r="P64" i="211"/>
  <c r="M52" i="79"/>
  <c r="O52" i="79"/>
  <c r="L52" i="79"/>
  <c r="R52" i="79"/>
  <c r="P52" i="79"/>
  <c r="N52" i="79"/>
  <c r="T52" i="79"/>
  <c r="T46" i="69"/>
  <c r="O46" i="69"/>
  <c r="M46" i="69"/>
  <c r="L46" i="69"/>
  <c r="R46" i="69"/>
  <c r="P46" i="69"/>
  <c r="N46" i="69"/>
  <c r="T16" i="216"/>
  <c r="O16" i="216"/>
  <c r="N16" i="216"/>
  <c r="M16" i="216"/>
  <c r="L16" i="216"/>
  <c r="R16" i="216"/>
  <c r="P16" i="216"/>
  <c r="N56" i="213"/>
  <c r="M56" i="213"/>
  <c r="P56" i="213"/>
  <c r="O56" i="213"/>
  <c r="L56" i="213"/>
  <c r="U56" i="213" s="1"/>
  <c r="T56" i="213"/>
  <c r="R56" i="213"/>
  <c r="T97" i="72"/>
  <c r="L97" i="72"/>
  <c r="R97" i="72"/>
  <c r="P97" i="72"/>
  <c r="O97" i="72"/>
  <c r="N97" i="72"/>
  <c r="M97" i="72"/>
  <c r="O98" i="209"/>
  <c r="N98" i="209"/>
  <c r="L98" i="209"/>
  <c r="M98" i="209"/>
  <c r="T98" i="209"/>
  <c r="P98" i="209"/>
  <c r="R98" i="209"/>
  <c r="N10" i="81"/>
  <c r="M10" i="81"/>
  <c r="L10" i="81"/>
  <c r="T10" i="81"/>
  <c r="R10" i="81"/>
  <c r="P10" i="81"/>
  <c r="O10" i="81"/>
  <c r="L16" i="87"/>
  <c r="T16" i="87"/>
  <c r="R16" i="87"/>
  <c r="P16" i="87"/>
  <c r="M16" i="87"/>
  <c r="O16" i="87"/>
  <c r="N16" i="87"/>
  <c r="P28" i="215"/>
  <c r="O28" i="215"/>
  <c r="M28" i="215"/>
  <c r="R28" i="215"/>
  <c r="N28" i="215"/>
  <c r="T28" i="215"/>
  <c r="L28" i="215"/>
  <c r="T68" i="74"/>
  <c r="O68" i="74"/>
  <c r="N68" i="74"/>
  <c r="L68" i="74"/>
  <c r="R68" i="74"/>
  <c r="M68" i="74"/>
  <c r="P68" i="74"/>
  <c r="P98" i="217"/>
  <c r="L98" i="217"/>
  <c r="R98" i="217"/>
  <c r="O98" i="217"/>
  <c r="N98" i="217"/>
  <c r="M98" i="217"/>
  <c r="T98" i="217"/>
  <c r="M77" i="74"/>
  <c r="R77" i="74"/>
  <c r="P77" i="74"/>
  <c r="O77" i="74"/>
  <c r="N77" i="74"/>
  <c r="L77" i="74"/>
  <c r="T77" i="74"/>
  <c r="M50" i="222"/>
  <c r="N50" i="222"/>
  <c r="R50" i="222"/>
  <c r="P50" i="222"/>
  <c r="O50" i="222"/>
  <c r="L50" i="222"/>
  <c r="T50" i="222"/>
  <c r="T77" i="81"/>
  <c r="N77" i="81"/>
  <c r="M77" i="81"/>
  <c r="R77" i="81"/>
  <c r="P77" i="81"/>
  <c r="O77" i="81"/>
  <c r="L77" i="81"/>
  <c r="T63" i="87"/>
  <c r="R63" i="87"/>
  <c r="P63" i="87"/>
  <c r="M63" i="87"/>
  <c r="L63" i="87"/>
  <c r="O63" i="87"/>
  <c r="N63" i="87"/>
  <c r="R86" i="79"/>
  <c r="O86" i="79"/>
  <c r="N86" i="79"/>
  <c r="M86" i="79"/>
  <c r="L86" i="79"/>
  <c r="T86" i="79"/>
  <c r="P86" i="79"/>
  <c r="O70" i="69"/>
  <c r="M70" i="69"/>
  <c r="P70" i="69"/>
  <c r="N70" i="69"/>
  <c r="L70" i="69"/>
  <c r="T70" i="69"/>
  <c r="R70" i="69"/>
  <c r="T30" i="216"/>
  <c r="M30" i="216"/>
  <c r="L30" i="216"/>
  <c r="O30" i="216"/>
  <c r="N30" i="216"/>
  <c r="R30" i="216"/>
  <c r="P30" i="216"/>
  <c r="O64" i="74"/>
  <c r="L64" i="74"/>
  <c r="P64" i="74"/>
  <c r="T64" i="74"/>
  <c r="R64" i="74"/>
  <c r="N64" i="74"/>
  <c r="M64" i="74"/>
  <c r="P37" i="222"/>
  <c r="L37" i="222"/>
  <c r="T37" i="222"/>
  <c r="R37" i="222"/>
  <c r="O37" i="222"/>
  <c r="N37" i="222"/>
  <c r="M37" i="222"/>
  <c r="O80" i="215"/>
  <c r="T80" i="215"/>
  <c r="N80" i="215"/>
  <c r="L80" i="215"/>
  <c r="P80" i="215"/>
  <c r="M80" i="215"/>
  <c r="R80" i="215"/>
  <c r="R89" i="80"/>
  <c r="O89" i="80"/>
  <c r="T89" i="80"/>
  <c r="N89" i="80"/>
  <c r="M89" i="80"/>
  <c r="L89" i="80"/>
  <c r="P89" i="80"/>
  <c r="N30" i="87"/>
  <c r="L30" i="87"/>
  <c r="U30" i="87" s="1"/>
  <c r="O30" i="87"/>
  <c r="M30" i="87"/>
  <c r="T30" i="87"/>
  <c r="R30" i="87"/>
  <c r="P30" i="87"/>
  <c r="M84" i="213"/>
  <c r="L84" i="213"/>
  <c r="R84" i="213"/>
  <c r="P84" i="213"/>
  <c r="O84" i="213"/>
  <c r="N84" i="213"/>
  <c r="T84" i="213"/>
  <c r="R33" i="79"/>
  <c r="M33" i="79"/>
  <c r="L33" i="79"/>
  <c r="P33" i="79"/>
  <c r="O33" i="79"/>
  <c r="N33" i="79"/>
  <c r="T33" i="79"/>
  <c r="T100" i="69"/>
  <c r="P100" i="69"/>
  <c r="O100" i="69"/>
  <c r="R100" i="69"/>
  <c r="N100" i="69"/>
  <c r="M100" i="69"/>
  <c r="L100" i="69"/>
  <c r="R87" i="216"/>
  <c r="N87" i="216"/>
  <c r="M87" i="216"/>
  <c r="T87" i="216"/>
  <c r="P87" i="216"/>
  <c r="O87" i="216"/>
  <c r="L87" i="216"/>
  <c r="T13" i="214"/>
  <c r="P13" i="214"/>
  <c r="O13" i="214"/>
  <c r="N13" i="214"/>
  <c r="M13" i="214"/>
  <c r="L13" i="214"/>
  <c r="R13" i="214"/>
  <c r="T21" i="88"/>
  <c r="P21" i="88"/>
  <c r="O21" i="88"/>
  <c r="M21" i="88"/>
  <c r="R21" i="88"/>
  <c r="N21" i="88"/>
  <c r="L21" i="88"/>
  <c r="M87" i="214"/>
  <c r="T87" i="214"/>
  <c r="R87" i="214"/>
  <c r="P87" i="214"/>
  <c r="O87" i="214"/>
  <c r="N87" i="214"/>
  <c r="L87" i="214"/>
  <c r="T71" i="202"/>
  <c r="M71" i="202"/>
  <c r="L71" i="202"/>
  <c r="R71" i="202"/>
  <c r="P71" i="202"/>
  <c r="O71" i="202"/>
  <c r="N71" i="202"/>
  <c r="M66" i="71"/>
  <c r="N66" i="71"/>
  <c r="L66" i="71"/>
  <c r="T66" i="71"/>
  <c r="R66" i="71"/>
  <c r="P66" i="71"/>
  <c r="O66" i="71"/>
  <c r="L85" i="212"/>
  <c r="T85" i="212"/>
  <c r="R85" i="212"/>
  <c r="P85" i="212"/>
  <c r="O85" i="212"/>
  <c r="N85" i="212"/>
  <c r="M85" i="212"/>
  <c r="O75" i="75"/>
  <c r="P75" i="75"/>
  <c r="R75" i="75"/>
  <c r="N75" i="75"/>
  <c r="M75" i="75"/>
  <c r="T75" i="75"/>
  <c r="L75" i="75"/>
  <c r="N25" i="86"/>
  <c r="M25" i="86"/>
  <c r="L25" i="86"/>
  <c r="O25" i="86"/>
  <c r="T25" i="86"/>
  <c r="P25" i="86"/>
  <c r="R25" i="86"/>
  <c r="T74" i="77"/>
  <c r="P74" i="77"/>
  <c r="N74" i="77"/>
  <c r="O74" i="77"/>
  <c r="M74" i="77"/>
  <c r="L74" i="77"/>
  <c r="R74" i="77"/>
  <c r="R24" i="71"/>
  <c r="P24" i="71"/>
  <c r="M24" i="71"/>
  <c r="L24" i="71"/>
  <c r="U24" i="71" s="1"/>
  <c r="O24" i="71"/>
  <c r="N24" i="71"/>
  <c r="T24" i="71"/>
  <c r="T83" i="77"/>
  <c r="N83" i="77"/>
  <c r="R83" i="77"/>
  <c r="P83" i="77"/>
  <c r="O83" i="77"/>
  <c r="M83" i="77"/>
  <c r="L83" i="77"/>
  <c r="U83" i="77" s="1"/>
  <c r="O33" i="71"/>
  <c r="N33" i="71"/>
  <c r="M33" i="71"/>
  <c r="L33" i="71"/>
  <c r="T33" i="71"/>
  <c r="R33" i="71"/>
  <c r="P33" i="71"/>
  <c r="T29" i="218"/>
  <c r="M29" i="218"/>
  <c r="N29" i="218"/>
  <c r="L29" i="218"/>
  <c r="R29" i="218"/>
  <c r="P29" i="218"/>
  <c r="O29" i="218"/>
  <c r="M32" i="75"/>
  <c r="N32" i="75"/>
  <c r="O32" i="75"/>
  <c r="L32" i="75"/>
  <c r="T32" i="75"/>
  <c r="R32" i="75"/>
  <c r="P32" i="75"/>
  <c r="R99" i="226"/>
  <c r="P99" i="226"/>
  <c r="O99" i="226"/>
  <c r="N99" i="226"/>
  <c r="T99" i="226"/>
  <c r="M99" i="226"/>
  <c r="L99" i="226"/>
  <c r="U99" i="226" s="1"/>
  <c r="P56" i="81"/>
  <c r="O56" i="81"/>
  <c r="R56" i="81"/>
  <c r="M56" i="81"/>
  <c r="N56" i="81"/>
  <c r="L56" i="81"/>
  <c r="T56" i="81"/>
  <c r="P42" i="87"/>
  <c r="N42" i="87"/>
  <c r="O42" i="87"/>
  <c r="M42" i="87"/>
  <c r="L42" i="87"/>
  <c r="U42" i="87" s="1"/>
  <c r="T42" i="87"/>
  <c r="R42" i="87"/>
  <c r="L96" i="213"/>
  <c r="T96" i="213"/>
  <c r="P96" i="213"/>
  <c r="O96" i="213"/>
  <c r="M96" i="213"/>
  <c r="N96" i="213"/>
  <c r="R96" i="213"/>
  <c r="P31" i="72"/>
  <c r="R31" i="72"/>
  <c r="N31" i="72"/>
  <c r="M31" i="72"/>
  <c r="L31" i="72"/>
  <c r="T31" i="72"/>
  <c r="O31" i="72"/>
  <c r="M116" i="218"/>
  <c r="R116" i="218"/>
  <c r="O116" i="218"/>
  <c r="P116" i="218"/>
  <c r="N116" i="218"/>
  <c r="L116" i="218"/>
  <c r="T116" i="218"/>
  <c r="N28" i="219"/>
  <c r="R28" i="219"/>
  <c r="T28" i="219"/>
  <c r="O28" i="219"/>
  <c r="M28" i="219"/>
  <c r="L28" i="219"/>
  <c r="P28" i="219"/>
  <c r="T69" i="75"/>
  <c r="M69" i="75"/>
  <c r="O69" i="75"/>
  <c r="N69" i="75"/>
  <c r="R69" i="75"/>
  <c r="P69" i="75"/>
  <c r="L69" i="75"/>
  <c r="M39" i="86"/>
  <c r="T39" i="86"/>
  <c r="R39" i="86"/>
  <c r="P39" i="86"/>
  <c r="O39" i="86"/>
  <c r="L39" i="86"/>
  <c r="N39" i="86"/>
  <c r="M65" i="211"/>
  <c r="R65" i="211"/>
  <c r="P65" i="211"/>
  <c r="L65" i="211"/>
  <c r="O65" i="211"/>
  <c r="T65" i="211"/>
  <c r="N65" i="211"/>
  <c r="M13" i="81"/>
  <c r="L13" i="81"/>
  <c r="N13" i="81"/>
  <c r="R13" i="81"/>
  <c r="P13" i="81"/>
  <c r="T13" i="81"/>
  <c r="O13" i="81"/>
  <c r="R49" i="87"/>
  <c r="P49" i="87"/>
  <c r="N49" i="87"/>
  <c r="M49" i="87"/>
  <c r="L49" i="87"/>
  <c r="T49" i="87"/>
  <c r="O49" i="87"/>
  <c r="N58" i="214"/>
  <c r="M58" i="214"/>
  <c r="L58" i="214"/>
  <c r="T58" i="214"/>
  <c r="R58" i="214"/>
  <c r="P58" i="214"/>
  <c r="O58" i="214"/>
  <c r="T81" i="212"/>
  <c r="R81" i="212"/>
  <c r="M81" i="212"/>
  <c r="L81" i="212"/>
  <c r="P81" i="212"/>
  <c r="O81" i="212"/>
  <c r="N81" i="212"/>
  <c r="L136" i="86"/>
  <c r="U136" i="86" s="1"/>
  <c r="T136" i="86"/>
  <c r="R136" i="86"/>
  <c r="P136" i="86"/>
  <c r="O136" i="86"/>
  <c r="N136" i="86"/>
  <c r="M136" i="86"/>
  <c r="O25" i="77"/>
  <c r="N25" i="77"/>
  <c r="M25" i="77"/>
  <c r="L25" i="77"/>
  <c r="U25" i="77" s="1"/>
  <c r="P25" i="77"/>
  <c r="T25" i="77"/>
  <c r="R25" i="77"/>
  <c r="N10" i="91"/>
  <c r="M10" i="91"/>
  <c r="L10" i="91"/>
  <c r="T10" i="91"/>
  <c r="R10" i="91"/>
  <c r="P10" i="91"/>
  <c r="O10" i="91"/>
  <c r="T34" i="216"/>
  <c r="N34" i="216"/>
  <c r="L34" i="216"/>
  <c r="O34" i="216"/>
  <c r="M34" i="216"/>
  <c r="P34" i="216"/>
  <c r="R34" i="216"/>
  <c r="N39" i="76"/>
  <c r="P39" i="76"/>
  <c r="M39" i="76"/>
  <c r="L39" i="76"/>
  <c r="T39" i="76"/>
  <c r="R39" i="76"/>
  <c r="O39" i="76"/>
  <c r="N114" i="86"/>
  <c r="L114" i="86"/>
  <c r="M114" i="86"/>
  <c r="T114" i="86"/>
  <c r="R114" i="86"/>
  <c r="P114" i="86"/>
  <c r="O114" i="86"/>
  <c r="T48" i="76"/>
  <c r="P48" i="76"/>
  <c r="L48" i="76"/>
  <c r="O48" i="76"/>
  <c r="N48" i="76"/>
  <c r="M48" i="76"/>
  <c r="R48" i="76"/>
  <c r="T123" i="86"/>
  <c r="R123" i="86"/>
  <c r="P123" i="86"/>
  <c r="O123" i="86"/>
  <c r="N123" i="86"/>
  <c r="M123" i="86"/>
  <c r="L123" i="86"/>
  <c r="N82" i="77"/>
  <c r="R82" i="77"/>
  <c r="M82" i="77"/>
  <c r="L82" i="77"/>
  <c r="O82" i="77"/>
  <c r="T82" i="77"/>
  <c r="P82" i="77"/>
  <c r="O77" i="91"/>
  <c r="M77" i="91"/>
  <c r="L77" i="91"/>
  <c r="R77" i="91"/>
  <c r="P77" i="91"/>
  <c r="N77" i="91"/>
  <c r="T77" i="91"/>
  <c r="R86" i="217"/>
  <c r="O86" i="217"/>
  <c r="L86" i="217"/>
  <c r="N86" i="217"/>
  <c r="M86" i="217"/>
  <c r="T86" i="217"/>
  <c r="P86" i="217"/>
  <c r="T91" i="73"/>
  <c r="L91" i="73"/>
  <c r="N91" i="73"/>
  <c r="R91" i="73"/>
  <c r="P91" i="73"/>
  <c r="O91" i="73"/>
  <c r="M91" i="73"/>
  <c r="P53" i="221"/>
  <c r="L53" i="221"/>
  <c r="T53" i="221"/>
  <c r="O53" i="221"/>
  <c r="N53" i="221"/>
  <c r="M53" i="221"/>
  <c r="R53" i="221"/>
  <c r="M65" i="81"/>
  <c r="L65" i="81"/>
  <c r="P65" i="81"/>
  <c r="R65" i="81"/>
  <c r="O65" i="81"/>
  <c r="N65" i="81"/>
  <c r="T65" i="81"/>
  <c r="O61" i="87"/>
  <c r="N61" i="87"/>
  <c r="T61" i="87"/>
  <c r="R61" i="87"/>
  <c r="P61" i="87"/>
  <c r="M61" i="87"/>
  <c r="L61" i="87"/>
  <c r="O60" i="214"/>
  <c r="N60" i="214"/>
  <c r="M60" i="214"/>
  <c r="L60" i="214"/>
  <c r="T60" i="214"/>
  <c r="R60" i="214"/>
  <c r="P60" i="214"/>
  <c r="T94" i="202"/>
  <c r="N94" i="202"/>
  <c r="M94" i="202"/>
  <c r="R94" i="202"/>
  <c r="O94" i="202"/>
  <c r="L94" i="202"/>
  <c r="P94" i="202"/>
  <c r="R60" i="72"/>
  <c r="N60" i="72"/>
  <c r="L60" i="72"/>
  <c r="T60" i="72"/>
  <c r="P60" i="72"/>
  <c r="O60" i="72"/>
  <c r="M60" i="72"/>
  <c r="R105" i="218"/>
  <c r="M105" i="218"/>
  <c r="L105" i="218"/>
  <c r="P105" i="218"/>
  <c r="O105" i="218"/>
  <c r="N105" i="218"/>
  <c r="T105" i="218"/>
  <c r="M70" i="213"/>
  <c r="P70" i="213"/>
  <c r="O70" i="213"/>
  <c r="N70" i="213"/>
  <c r="L70" i="213"/>
  <c r="R70" i="213"/>
  <c r="T70" i="213"/>
  <c r="R102" i="74"/>
  <c r="O102" i="74"/>
  <c r="M102" i="74"/>
  <c r="T102" i="74"/>
  <c r="N102" i="74"/>
  <c r="P102" i="74"/>
  <c r="L102" i="74"/>
  <c r="R98" i="226"/>
  <c r="P98" i="226"/>
  <c r="N98" i="226"/>
  <c r="M98" i="226"/>
  <c r="L98" i="226"/>
  <c r="T98" i="226"/>
  <c r="O98" i="226"/>
  <c r="M34" i="211"/>
  <c r="N34" i="211"/>
  <c r="L34" i="211"/>
  <c r="T34" i="211"/>
  <c r="R34" i="211"/>
  <c r="P34" i="211"/>
  <c r="O34" i="211"/>
  <c r="P22" i="79"/>
  <c r="L22" i="79"/>
  <c r="O22" i="79"/>
  <c r="N22" i="79"/>
  <c r="M22" i="79"/>
  <c r="T22" i="79"/>
  <c r="R22" i="79"/>
  <c r="R16" i="69"/>
  <c r="P16" i="69"/>
  <c r="N16" i="69"/>
  <c r="L16" i="69"/>
  <c r="T16" i="69"/>
  <c r="O16" i="69"/>
  <c r="M16" i="69"/>
  <c r="R71" i="215"/>
  <c r="T71" i="215"/>
  <c r="L71" i="215"/>
  <c r="P71" i="215"/>
  <c r="M71" i="215"/>
  <c r="O71" i="215"/>
  <c r="N71" i="215"/>
  <c r="R51" i="202"/>
  <c r="P51" i="202"/>
  <c r="L51" i="202"/>
  <c r="T51" i="202"/>
  <c r="N51" i="202"/>
  <c r="M51" i="202"/>
  <c r="O51" i="202"/>
  <c r="N46" i="71"/>
  <c r="M46" i="71"/>
  <c r="L46" i="71"/>
  <c r="T46" i="71"/>
  <c r="P46" i="71"/>
  <c r="R46" i="71"/>
  <c r="O46" i="71"/>
  <c r="O80" i="218"/>
  <c r="T80" i="218"/>
  <c r="R80" i="218"/>
  <c r="M80" i="218"/>
  <c r="L80" i="218"/>
  <c r="U80" i="218" s="1"/>
  <c r="N80" i="218"/>
  <c r="P80" i="218"/>
  <c r="R55" i="75"/>
  <c r="L55" i="75"/>
  <c r="T55" i="75"/>
  <c r="P55" i="75"/>
  <c r="O55" i="75"/>
  <c r="N55" i="75"/>
  <c r="M55" i="75"/>
  <c r="N91" i="222"/>
  <c r="R91" i="222"/>
  <c r="P91" i="222"/>
  <c r="M91" i="222"/>
  <c r="L91" i="222"/>
  <c r="T91" i="222"/>
  <c r="O91" i="222"/>
  <c r="R54" i="77"/>
  <c r="P54" i="77"/>
  <c r="O54" i="77"/>
  <c r="M54" i="77"/>
  <c r="L54" i="77"/>
  <c r="T54" i="77"/>
  <c r="N54" i="77"/>
  <c r="N99" i="91"/>
  <c r="L99" i="91"/>
  <c r="O99" i="91"/>
  <c r="P99" i="91"/>
  <c r="R99" i="91"/>
  <c r="M99" i="91"/>
  <c r="T99" i="91"/>
  <c r="R63" i="77"/>
  <c r="P63" i="77"/>
  <c r="N63" i="77"/>
  <c r="O63" i="77"/>
  <c r="M63" i="77"/>
  <c r="L63" i="77"/>
  <c r="T63" i="77"/>
  <c r="P13" i="71"/>
  <c r="N13" i="71"/>
  <c r="M13" i="71"/>
  <c r="L13" i="71"/>
  <c r="T13" i="71"/>
  <c r="R13" i="71"/>
  <c r="O13" i="71"/>
  <c r="R87" i="217"/>
  <c r="N87" i="217"/>
  <c r="M87" i="217"/>
  <c r="T87" i="217"/>
  <c r="P87" i="217"/>
  <c r="O87" i="217"/>
  <c r="L87" i="217"/>
  <c r="O12" i="75"/>
  <c r="L12" i="75"/>
  <c r="T12" i="75"/>
  <c r="R12" i="75"/>
  <c r="N12" i="75"/>
  <c r="P12" i="75"/>
  <c r="M12" i="75"/>
  <c r="N98" i="222"/>
  <c r="T98" i="222"/>
  <c r="L98" i="222"/>
  <c r="R98" i="222"/>
  <c r="P98" i="222"/>
  <c r="O98" i="222"/>
  <c r="M98" i="222"/>
  <c r="R36" i="81"/>
  <c r="O36" i="81"/>
  <c r="N36" i="81"/>
  <c r="L36" i="81"/>
  <c r="P36" i="81"/>
  <c r="M36" i="81"/>
  <c r="T36" i="81"/>
  <c r="R22" i="87"/>
  <c r="M22" i="87"/>
  <c r="P22" i="87"/>
  <c r="O22" i="87"/>
  <c r="N22" i="87"/>
  <c r="L22" i="87"/>
  <c r="U22" i="87" s="1"/>
  <c r="T22" i="87"/>
  <c r="M97" i="211"/>
  <c r="P97" i="211"/>
  <c r="O97" i="211"/>
  <c r="R97" i="211"/>
  <c r="N97" i="211"/>
  <c r="L97" i="211"/>
  <c r="T97" i="211"/>
  <c r="O111" i="72"/>
  <c r="P111" i="72"/>
  <c r="N111" i="72"/>
  <c r="M111" i="72"/>
  <c r="T111" i="72"/>
  <c r="R111" i="72"/>
  <c r="L111" i="72"/>
  <c r="L84" i="219"/>
  <c r="M84" i="219"/>
  <c r="T84" i="219"/>
  <c r="N84" i="219"/>
  <c r="R84" i="219"/>
  <c r="P84" i="219"/>
  <c r="O84" i="219"/>
  <c r="L52" i="211"/>
  <c r="U52" i="211" s="1"/>
  <c r="T52" i="211"/>
  <c r="R52" i="211"/>
  <c r="P52" i="211"/>
  <c r="O52" i="211"/>
  <c r="M52" i="211"/>
  <c r="N52" i="211"/>
  <c r="R59" i="80"/>
  <c r="T59" i="80"/>
  <c r="L59" i="80"/>
  <c r="U59" i="80" s="1"/>
  <c r="P59" i="80"/>
  <c r="O59" i="80"/>
  <c r="M59" i="80"/>
  <c r="N59" i="80"/>
  <c r="M95" i="67"/>
  <c r="L95" i="67"/>
  <c r="T95" i="67"/>
  <c r="R95" i="67"/>
  <c r="P95" i="67"/>
  <c r="O95" i="67"/>
  <c r="N95" i="67"/>
  <c r="O54" i="213"/>
  <c r="N54" i="213"/>
  <c r="L54" i="213"/>
  <c r="T54" i="213"/>
  <c r="R54" i="213"/>
  <c r="P54" i="213"/>
  <c r="M54" i="213"/>
  <c r="P98" i="82"/>
  <c r="T98" i="82"/>
  <c r="L98" i="82"/>
  <c r="M98" i="82"/>
  <c r="R98" i="82"/>
  <c r="O98" i="82"/>
  <c r="N98" i="82"/>
  <c r="L47" i="69"/>
  <c r="N47" i="69"/>
  <c r="T47" i="69"/>
  <c r="R47" i="69"/>
  <c r="P47" i="69"/>
  <c r="O47" i="69"/>
  <c r="M47" i="69"/>
  <c r="N57" i="216"/>
  <c r="R57" i="216"/>
  <c r="P57" i="216"/>
  <c r="T57" i="216"/>
  <c r="O57" i="216"/>
  <c r="M57" i="216"/>
  <c r="L57" i="216"/>
  <c r="O93" i="212"/>
  <c r="N93" i="212"/>
  <c r="T93" i="212"/>
  <c r="R93" i="212"/>
  <c r="P93" i="212"/>
  <c r="M93" i="212"/>
  <c r="L93" i="212"/>
  <c r="M71" i="74"/>
  <c r="P71" i="74"/>
  <c r="R71" i="74"/>
  <c r="L71" i="74"/>
  <c r="U71" i="74" s="1"/>
  <c r="O71" i="74"/>
  <c r="N71" i="74"/>
  <c r="T71" i="74"/>
  <c r="M14" i="222"/>
  <c r="P14" i="222"/>
  <c r="O14" i="222"/>
  <c r="N14" i="222"/>
  <c r="L14" i="222"/>
  <c r="U14" i="222" s="1"/>
  <c r="T14" i="222"/>
  <c r="R14" i="222"/>
  <c r="N88" i="221"/>
  <c r="R88" i="221"/>
  <c r="P88" i="221"/>
  <c r="M88" i="221"/>
  <c r="L88" i="221"/>
  <c r="T88" i="221"/>
  <c r="O88" i="221"/>
  <c r="O81" i="76"/>
  <c r="R81" i="76"/>
  <c r="P81" i="76"/>
  <c r="N81" i="76"/>
  <c r="M81" i="76"/>
  <c r="L81" i="76"/>
  <c r="T81" i="76"/>
  <c r="L116" i="86"/>
  <c r="T116" i="86"/>
  <c r="P116" i="86"/>
  <c r="R116" i="86"/>
  <c r="O116" i="86"/>
  <c r="N116" i="86"/>
  <c r="M116" i="86"/>
  <c r="P90" i="79"/>
  <c r="L90" i="79"/>
  <c r="T90" i="79"/>
  <c r="N90" i="79"/>
  <c r="M90" i="79"/>
  <c r="R90" i="79"/>
  <c r="O90" i="79"/>
  <c r="L107" i="69"/>
  <c r="T107" i="69"/>
  <c r="R107" i="69"/>
  <c r="O107" i="69"/>
  <c r="N107" i="69"/>
  <c r="P107" i="69"/>
  <c r="M107" i="69"/>
  <c r="R49" i="215"/>
  <c r="N49" i="215"/>
  <c r="M49" i="215"/>
  <c r="O49" i="215"/>
  <c r="L49" i="215"/>
  <c r="U49" i="215" s="1"/>
  <c r="T49" i="215"/>
  <c r="P49" i="215"/>
  <c r="P19" i="76"/>
  <c r="L19" i="76"/>
  <c r="R19" i="76"/>
  <c r="O19" i="76"/>
  <c r="N19" i="76"/>
  <c r="M19" i="76"/>
  <c r="T19" i="76"/>
  <c r="R94" i="86"/>
  <c r="P94" i="86"/>
  <c r="M94" i="86"/>
  <c r="O94" i="86"/>
  <c r="N94" i="86"/>
  <c r="L94" i="86"/>
  <c r="T94" i="86"/>
  <c r="O28" i="76"/>
  <c r="P28" i="76"/>
  <c r="M28" i="76"/>
  <c r="T28" i="76"/>
  <c r="R28" i="76"/>
  <c r="N28" i="76"/>
  <c r="L28" i="76"/>
  <c r="N103" i="86"/>
  <c r="M103" i="86"/>
  <c r="L103" i="86"/>
  <c r="T103" i="86"/>
  <c r="R103" i="86"/>
  <c r="O103" i="86"/>
  <c r="P103" i="86"/>
  <c r="M57" i="79"/>
  <c r="O57" i="79"/>
  <c r="N57" i="79"/>
  <c r="L57" i="79"/>
  <c r="T57" i="79"/>
  <c r="R57" i="79"/>
  <c r="P57" i="79"/>
  <c r="O41" i="69"/>
  <c r="M41" i="69"/>
  <c r="L41" i="69"/>
  <c r="U41" i="69" s="1"/>
  <c r="T41" i="69"/>
  <c r="R41" i="69"/>
  <c r="P41" i="69"/>
  <c r="N41" i="69"/>
  <c r="L22" i="212"/>
  <c r="R22" i="212"/>
  <c r="P22" i="212"/>
  <c r="N22" i="212"/>
  <c r="M22" i="212"/>
  <c r="O22" i="212"/>
  <c r="T22" i="212"/>
  <c r="M82" i="72"/>
  <c r="L82" i="72"/>
  <c r="N82" i="72"/>
  <c r="T82" i="72"/>
  <c r="P82" i="72"/>
  <c r="R82" i="72"/>
  <c r="O82" i="72"/>
  <c r="T25" i="219"/>
  <c r="N25" i="219"/>
  <c r="M25" i="219"/>
  <c r="O25" i="219"/>
  <c r="L25" i="219"/>
  <c r="R25" i="219"/>
  <c r="P25" i="219"/>
  <c r="P30" i="80"/>
  <c r="L30" i="80"/>
  <c r="R30" i="80"/>
  <c r="O30" i="80"/>
  <c r="N30" i="80"/>
  <c r="M30" i="80"/>
  <c r="T30" i="80"/>
  <c r="T36" i="67"/>
  <c r="O36" i="67"/>
  <c r="N36" i="67"/>
  <c r="M36" i="67"/>
  <c r="L36" i="67"/>
  <c r="R36" i="67"/>
  <c r="P36" i="67"/>
  <c r="P35" i="213"/>
  <c r="T35" i="213"/>
  <c r="R35" i="213"/>
  <c r="N35" i="213"/>
  <c r="M35" i="213"/>
  <c r="L35" i="213"/>
  <c r="O35" i="213"/>
  <c r="T69" i="77"/>
  <c r="N69" i="77"/>
  <c r="L69" i="77"/>
  <c r="R69" i="77"/>
  <c r="O69" i="77"/>
  <c r="P69" i="77"/>
  <c r="M69" i="77"/>
  <c r="T19" i="71"/>
  <c r="R19" i="71"/>
  <c r="P19" i="71"/>
  <c r="O19" i="71"/>
  <c r="N19" i="71"/>
  <c r="M19" i="71"/>
  <c r="L19" i="71"/>
  <c r="N63" i="217"/>
  <c r="M63" i="217"/>
  <c r="R63" i="217"/>
  <c r="O63" i="217"/>
  <c r="P63" i="217"/>
  <c r="L63" i="217"/>
  <c r="T63" i="217"/>
  <c r="T9" i="213"/>
  <c r="M9" i="213"/>
  <c r="L9" i="213"/>
  <c r="N9" i="213"/>
  <c r="O9" i="213"/>
  <c r="P9" i="213"/>
  <c r="R9" i="213"/>
  <c r="M58" i="73"/>
  <c r="O58" i="73"/>
  <c r="N58" i="73"/>
  <c r="L58" i="73"/>
  <c r="U58" i="73" s="1"/>
  <c r="T58" i="73"/>
  <c r="R58" i="73"/>
  <c r="P58" i="73"/>
  <c r="R70" i="221"/>
  <c r="P70" i="221"/>
  <c r="M70" i="221"/>
  <c r="L70" i="221"/>
  <c r="O70" i="221"/>
  <c r="N70" i="221"/>
  <c r="T70" i="221"/>
  <c r="O68" i="221"/>
  <c r="L68" i="221"/>
  <c r="U68" i="221" s="1"/>
  <c r="T68" i="221"/>
  <c r="P68" i="221"/>
  <c r="N68" i="221"/>
  <c r="M68" i="221"/>
  <c r="R68" i="221"/>
  <c r="N76" i="88"/>
  <c r="M76" i="88"/>
  <c r="L76" i="88"/>
  <c r="U76" i="88" s="1"/>
  <c r="T76" i="88"/>
  <c r="O76" i="88"/>
  <c r="R76" i="88"/>
  <c r="P76" i="88"/>
  <c r="T92" i="88"/>
  <c r="O92" i="88"/>
  <c r="N92" i="88"/>
  <c r="P92" i="88"/>
  <c r="R92" i="88"/>
  <c r="M92" i="88"/>
  <c r="L92" i="88"/>
  <c r="L72" i="69"/>
  <c r="U72" i="69" s="1"/>
  <c r="P72" i="69"/>
  <c r="N72" i="69"/>
  <c r="T72" i="69"/>
  <c r="R72" i="69"/>
  <c r="O72" i="69"/>
  <c r="M72" i="69"/>
  <c r="P25" i="72"/>
  <c r="N25" i="72"/>
  <c r="M25" i="72"/>
  <c r="T25" i="72"/>
  <c r="R25" i="72"/>
  <c r="O25" i="72"/>
  <c r="L25" i="72"/>
  <c r="M81" i="69"/>
  <c r="T81" i="69"/>
  <c r="R81" i="69"/>
  <c r="O81" i="69"/>
  <c r="L81" i="69"/>
  <c r="U81" i="69" s="1"/>
  <c r="P81" i="69"/>
  <c r="N81" i="69"/>
  <c r="L85" i="69"/>
  <c r="U85" i="69" s="1"/>
  <c r="T85" i="69"/>
  <c r="M85" i="69"/>
  <c r="R85" i="69"/>
  <c r="O85" i="69"/>
  <c r="N85" i="69"/>
  <c r="P85" i="69"/>
  <c r="O87" i="69"/>
  <c r="M87" i="69"/>
  <c r="L87" i="69"/>
  <c r="T87" i="69"/>
  <c r="N87" i="69"/>
  <c r="P87" i="69"/>
  <c r="R87" i="69"/>
  <c r="N93" i="69"/>
  <c r="M93" i="69"/>
  <c r="L93" i="69"/>
  <c r="T93" i="69"/>
  <c r="P93" i="69"/>
  <c r="O93" i="69"/>
  <c r="R93" i="69"/>
  <c r="M21" i="218"/>
  <c r="L21" i="218"/>
  <c r="P21" i="218"/>
  <c r="O21" i="218"/>
  <c r="R21" i="218"/>
  <c r="N21" i="218"/>
  <c r="T21" i="218"/>
  <c r="L19" i="218"/>
  <c r="R19" i="218"/>
  <c r="T19" i="218"/>
  <c r="P19" i="218"/>
  <c r="O19" i="218"/>
  <c r="N19" i="218"/>
  <c r="M19" i="218"/>
  <c r="O61" i="235"/>
  <c r="M61" i="235"/>
  <c r="N61" i="235"/>
  <c r="P61" i="235"/>
  <c r="R61" i="235"/>
  <c r="T61" i="235"/>
  <c r="L61" i="235"/>
  <c r="M56" i="231"/>
  <c r="R56" i="231"/>
  <c r="L56" i="231"/>
  <c r="N56" i="231"/>
  <c r="P56" i="231"/>
  <c r="T56" i="231"/>
  <c r="O56" i="231"/>
  <c r="T44" i="236"/>
  <c r="O44" i="236"/>
  <c r="L44" i="236"/>
  <c r="M44" i="236"/>
  <c r="N44" i="236"/>
  <c r="P44" i="236"/>
  <c r="R44" i="236"/>
  <c r="T25" i="236"/>
  <c r="L25" i="236"/>
  <c r="U25" i="236" s="1"/>
  <c r="M25" i="236"/>
  <c r="N25" i="236"/>
  <c r="O25" i="236"/>
  <c r="P25" i="236"/>
  <c r="R25" i="236"/>
  <c r="P59" i="234"/>
  <c r="R59" i="234"/>
  <c r="O59" i="234"/>
  <c r="T59" i="234"/>
  <c r="L59" i="234"/>
  <c r="U59" i="234" s="1"/>
  <c r="M59" i="234"/>
  <c r="N59" i="234"/>
  <c r="L48" i="232"/>
  <c r="R48" i="232"/>
  <c r="M48" i="232"/>
  <c r="N48" i="232"/>
  <c r="P48" i="232"/>
  <c r="O48" i="232"/>
  <c r="T48" i="232"/>
  <c r="L14" i="236"/>
  <c r="T14" i="236"/>
  <c r="O14" i="236"/>
  <c r="M14" i="236"/>
  <c r="N14" i="236"/>
  <c r="P14" i="236"/>
  <c r="R14" i="236"/>
  <c r="M21" i="236"/>
  <c r="T21" i="236"/>
  <c r="L21" i="236"/>
  <c r="O21" i="236"/>
  <c r="N21" i="236"/>
  <c r="P21" i="236"/>
  <c r="R21" i="236"/>
  <c r="N20" i="233"/>
  <c r="M20" i="233"/>
  <c r="O20" i="233"/>
  <c r="P20" i="233"/>
  <c r="R20" i="233"/>
  <c r="T20" i="233"/>
  <c r="L20" i="233"/>
  <c r="U20" i="233" s="1"/>
  <c r="L78" i="231"/>
  <c r="P78" i="231"/>
  <c r="R78" i="231"/>
  <c r="T78" i="231"/>
  <c r="M78" i="231"/>
  <c r="N78" i="231"/>
  <c r="O78" i="231"/>
  <c r="O89" i="233"/>
  <c r="P89" i="233"/>
  <c r="N89" i="233"/>
  <c r="R89" i="233"/>
  <c r="M89" i="233"/>
  <c r="T89" i="233"/>
  <c r="L89" i="233"/>
  <c r="T40" i="230"/>
  <c r="N40" i="230"/>
  <c r="R40" i="230"/>
  <c r="M40" i="230"/>
  <c r="O40" i="230"/>
  <c r="L40" i="230"/>
  <c r="U40" i="230" s="1"/>
  <c r="P40" i="230"/>
  <c r="M103" i="230"/>
  <c r="N103" i="230"/>
  <c r="O103" i="230"/>
  <c r="P103" i="230"/>
  <c r="R103" i="230"/>
  <c r="T103" i="230"/>
  <c r="L103" i="230"/>
  <c r="L12" i="227"/>
  <c r="T12" i="227"/>
  <c r="O12" i="227"/>
  <c r="P12" i="227"/>
  <c r="M12" i="227"/>
  <c r="N12" i="227"/>
  <c r="R12" i="227"/>
  <c r="M71" i="226"/>
  <c r="N71" i="226"/>
  <c r="O71" i="226"/>
  <c r="P71" i="226"/>
  <c r="R71" i="226"/>
  <c r="T71" i="226"/>
  <c r="L71" i="226"/>
  <c r="R64" i="225"/>
  <c r="T64" i="225"/>
  <c r="N64" i="225"/>
  <c r="O64" i="225"/>
  <c r="P64" i="225"/>
  <c r="M64" i="225"/>
  <c r="L64" i="225"/>
  <c r="L70" i="220"/>
  <c r="O70" i="220"/>
  <c r="M70" i="220"/>
  <c r="N70" i="220"/>
  <c r="T70" i="220"/>
  <c r="P70" i="220"/>
  <c r="R70" i="220"/>
  <c r="N49" i="209"/>
  <c r="R49" i="209"/>
  <c r="P49" i="209"/>
  <c r="O49" i="209"/>
  <c r="T49" i="209"/>
  <c r="M49" i="209"/>
  <c r="L49" i="209"/>
  <c r="L52" i="210"/>
  <c r="P52" i="210"/>
  <c r="R52" i="210"/>
  <c r="T52" i="210"/>
  <c r="O52" i="210"/>
  <c r="M52" i="210"/>
  <c r="N52" i="210"/>
  <c r="L87" i="207"/>
  <c r="N87" i="207"/>
  <c r="R87" i="207"/>
  <c r="O87" i="207"/>
  <c r="P87" i="207"/>
  <c r="M87" i="207"/>
  <c r="T87" i="207"/>
  <c r="L13" i="235"/>
  <c r="M13" i="235"/>
  <c r="R13" i="235"/>
  <c r="N13" i="235"/>
  <c r="O13" i="235"/>
  <c r="P13" i="235"/>
  <c r="T13" i="235"/>
  <c r="L87" i="232"/>
  <c r="M87" i="232"/>
  <c r="N87" i="232"/>
  <c r="O87" i="232"/>
  <c r="P87" i="232"/>
  <c r="T87" i="232"/>
  <c r="R87" i="232"/>
  <c r="R97" i="231"/>
  <c r="P97" i="231"/>
  <c r="T97" i="231"/>
  <c r="N97" i="231"/>
  <c r="L97" i="231"/>
  <c r="O97" i="231"/>
  <c r="M97" i="231"/>
  <c r="O43" i="229"/>
  <c r="N43" i="229"/>
  <c r="P43" i="229"/>
  <c r="L43" i="229"/>
  <c r="M43" i="229"/>
  <c r="R43" i="229"/>
  <c r="T43" i="229"/>
  <c r="P82" i="231"/>
  <c r="L82" i="231"/>
  <c r="M82" i="231"/>
  <c r="O82" i="231"/>
  <c r="R82" i="231"/>
  <c r="T82" i="231"/>
  <c r="N82" i="231"/>
  <c r="O59" i="229"/>
  <c r="M59" i="229"/>
  <c r="R59" i="229"/>
  <c r="P59" i="229"/>
  <c r="T59" i="229"/>
  <c r="L59" i="229"/>
  <c r="N59" i="229"/>
  <c r="P64" i="229"/>
  <c r="N64" i="229"/>
  <c r="T64" i="229"/>
  <c r="R64" i="229"/>
  <c r="L64" i="229"/>
  <c r="M64" i="229"/>
  <c r="O64" i="229"/>
  <c r="P81" i="228"/>
  <c r="M81" i="228"/>
  <c r="R81" i="228"/>
  <c r="T81" i="228"/>
  <c r="L81" i="228"/>
  <c r="O81" i="228"/>
  <c r="N81" i="228"/>
  <c r="R81" i="223"/>
  <c r="N81" i="223"/>
  <c r="M81" i="223"/>
  <c r="O81" i="223"/>
  <c r="L81" i="223"/>
  <c r="P81" i="223"/>
  <c r="T81" i="223"/>
  <c r="M86" i="220"/>
  <c r="R86" i="220"/>
  <c r="L86" i="220"/>
  <c r="N86" i="220"/>
  <c r="P86" i="220"/>
  <c r="T86" i="220"/>
  <c r="O86" i="220"/>
  <c r="M12" i="208"/>
  <c r="N12" i="208"/>
  <c r="O12" i="208"/>
  <c r="P12" i="208"/>
  <c r="L12" i="208"/>
  <c r="R12" i="208"/>
  <c r="T12" i="208"/>
  <c r="O32" i="207"/>
  <c r="N32" i="207"/>
  <c r="P32" i="207"/>
  <c r="R32" i="207"/>
  <c r="T32" i="207"/>
  <c r="M32" i="207"/>
  <c r="L32" i="207"/>
  <c r="L89" i="207"/>
  <c r="M89" i="207"/>
  <c r="N89" i="207"/>
  <c r="P89" i="207"/>
  <c r="O89" i="207"/>
  <c r="R89" i="207"/>
  <c r="T89" i="207"/>
  <c r="R24" i="235"/>
  <c r="L24" i="235"/>
  <c r="U24" i="235" s="1"/>
  <c r="O24" i="235"/>
  <c r="P24" i="235"/>
  <c r="T24" i="235"/>
  <c r="M24" i="235"/>
  <c r="N24" i="235"/>
  <c r="L77" i="235"/>
  <c r="M77" i="235"/>
  <c r="N77" i="235"/>
  <c r="P77" i="235"/>
  <c r="T77" i="235"/>
  <c r="O77" i="235"/>
  <c r="R77" i="235"/>
  <c r="R36" i="232"/>
  <c r="O36" i="232"/>
  <c r="L36" i="232"/>
  <c r="N36" i="232"/>
  <c r="M36" i="232"/>
  <c r="P36" i="232"/>
  <c r="T36" i="232"/>
  <c r="R13" i="230"/>
  <c r="N13" i="230"/>
  <c r="O13" i="230"/>
  <c r="L13" i="230"/>
  <c r="M13" i="230"/>
  <c r="P13" i="230"/>
  <c r="T13" i="230"/>
  <c r="N63" i="229"/>
  <c r="T63" i="229"/>
  <c r="M63" i="229"/>
  <c r="O63" i="229"/>
  <c r="R63" i="229"/>
  <c r="P63" i="229"/>
  <c r="L63" i="229"/>
  <c r="P73" i="228"/>
  <c r="R73" i="228"/>
  <c r="O73" i="228"/>
  <c r="T73" i="228"/>
  <c r="N73" i="228"/>
  <c r="L73" i="228"/>
  <c r="M73" i="228"/>
  <c r="M68" i="229"/>
  <c r="L68" i="229"/>
  <c r="O68" i="229"/>
  <c r="T68" i="229"/>
  <c r="N68" i="229"/>
  <c r="P68" i="229"/>
  <c r="R68" i="229"/>
  <c r="N45" i="229"/>
  <c r="L45" i="229"/>
  <c r="M45" i="229"/>
  <c r="P45" i="229"/>
  <c r="R45" i="229"/>
  <c r="T45" i="229"/>
  <c r="O45" i="229"/>
  <c r="P41" i="225"/>
  <c r="T41" i="225"/>
  <c r="O41" i="225"/>
  <c r="N41" i="225"/>
  <c r="R41" i="225"/>
  <c r="L41" i="225"/>
  <c r="U41" i="225" s="1"/>
  <c r="M41" i="225"/>
  <c r="P55" i="223"/>
  <c r="R55" i="223"/>
  <c r="O55" i="223"/>
  <c r="L55" i="223"/>
  <c r="M55" i="223"/>
  <c r="N55" i="223"/>
  <c r="T55" i="223"/>
  <c r="T67" i="220"/>
  <c r="M67" i="220"/>
  <c r="N67" i="220"/>
  <c r="O67" i="220"/>
  <c r="P67" i="220"/>
  <c r="L67" i="220"/>
  <c r="R67" i="220"/>
  <c r="P92" i="209"/>
  <c r="T92" i="209"/>
  <c r="N92" i="209"/>
  <c r="M92" i="209"/>
  <c r="R92" i="209"/>
  <c r="L92" i="209"/>
  <c r="O92" i="209"/>
  <c r="M46" i="210"/>
  <c r="P46" i="210"/>
  <c r="T46" i="210"/>
  <c r="R46" i="210"/>
  <c r="L46" i="210"/>
  <c r="N46" i="210"/>
  <c r="O46" i="210"/>
  <c r="L88" i="209"/>
  <c r="U88" i="209" s="1"/>
  <c r="N88" i="209"/>
  <c r="P88" i="209"/>
  <c r="R88" i="209"/>
  <c r="T88" i="209"/>
  <c r="O88" i="209"/>
  <c r="M88" i="209"/>
  <c r="N82" i="230"/>
  <c r="O82" i="230"/>
  <c r="P82" i="230"/>
  <c r="R82" i="230"/>
  <c r="M82" i="230"/>
  <c r="L82" i="230"/>
  <c r="T82" i="230"/>
  <c r="M47" i="232"/>
  <c r="O47" i="232"/>
  <c r="N47" i="232"/>
  <c r="R47" i="232"/>
  <c r="L47" i="232"/>
  <c r="T47" i="232"/>
  <c r="P47" i="232"/>
  <c r="R52" i="231"/>
  <c r="M52" i="231"/>
  <c r="T52" i="231"/>
  <c r="L52" i="231"/>
  <c r="N52" i="231"/>
  <c r="O52" i="231"/>
  <c r="P52" i="231"/>
  <c r="M84" i="229"/>
  <c r="T84" i="229"/>
  <c r="L84" i="229"/>
  <c r="U84" i="229" s="1"/>
  <c r="N84" i="229"/>
  <c r="P84" i="229"/>
  <c r="R84" i="229"/>
  <c r="O84" i="229"/>
  <c r="O77" i="229"/>
  <c r="L77" i="229"/>
  <c r="M77" i="229"/>
  <c r="P77" i="229"/>
  <c r="R77" i="229"/>
  <c r="T77" i="229"/>
  <c r="N77" i="229"/>
  <c r="M42" i="225"/>
  <c r="L42" i="225"/>
  <c r="N42" i="225"/>
  <c r="R42" i="225"/>
  <c r="T42" i="225"/>
  <c r="P42" i="225"/>
  <c r="O42" i="225"/>
  <c r="N79" i="227"/>
  <c r="L79" i="227"/>
  <c r="U79" i="227" s="1"/>
  <c r="O79" i="227"/>
  <c r="P79" i="227"/>
  <c r="T79" i="227"/>
  <c r="M79" i="227"/>
  <c r="R79" i="227"/>
  <c r="M82" i="220"/>
  <c r="P82" i="220"/>
  <c r="T82" i="220"/>
  <c r="L82" i="220"/>
  <c r="O82" i="220"/>
  <c r="R82" i="220"/>
  <c r="N82" i="220"/>
  <c r="N38" i="208"/>
  <c r="O38" i="208"/>
  <c r="P38" i="208"/>
  <c r="R38" i="208"/>
  <c r="T38" i="208"/>
  <c r="M38" i="208"/>
  <c r="L38" i="208"/>
  <c r="M67" i="210"/>
  <c r="N67" i="210"/>
  <c r="P67" i="210"/>
  <c r="L67" i="210"/>
  <c r="O67" i="210"/>
  <c r="R67" i="210"/>
  <c r="T67" i="210"/>
  <c r="O31" i="207"/>
  <c r="L31" i="207"/>
  <c r="R31" i="207"/>
  <c r="T31" i="207"/>
  <c r="M31" i="207"/>
  <c r="P31" i="207"/>
  <c r="N31" i="207"/>
  <c r="M69" i="235"/>
  <c r="N69" i="235"/>
  <c r="L69" i="235"/>
  <c r="P69" i="235"/>
  <c r="T69" i="235"/>
  <c r="O69" i="235"/>
  <c r="R69" i="235"/>
  <c r="O82" i="233"/>
  <c r="T82" i="233"/>
  <c r="L82" i="233"/>
  <c r="M82" i="233"/>
  <c r="N82" i="233"/>
  <c r="R82" i="233"/>
  <c r="P82" i="233"/>
  <c r="N24" i="230"/>
  <c r="T24" i="230"/>
  <c r="M24" i="230"/>
  <c r="O24" i="230"/>
  <c r="L24" i="230"/>
  <c r="P24" i="230"/>
  <c r="R24" i="230"/>
  <c r="P62" i="232"/>
  <c r="T62" i="232"/>
  <c r="O62" i="232"/>
  <c r="M62" i="232"/>
  <c r="N62" i="232"/>
  <c r="L62" i="232"/>
  <c r="U62" i="232" s="1"/>
  <c r="R62" i="232"/>
  <c r="O42" i="229"/>
  <c r="P42" i="229"/>
  <c r="N42" i="229"/>
  <c r="R42" i="229"/>
  <c r="T42" i="229"/>
  <c r="L42" i="229"/>
  <c r="M42" i="229"/>
  <c r="L72" i="227"/>
  <c r="N72" i="227"/>
  <c r="P72" i="227"/>
  <c r="T72" i="227"/>
  <c r="R72" i="227"/>
  <c r="O72" i="227"/>
  <c r="M72" i="227"/>
  <c r="M27" i="226"/>
  <c r="N27" i="226"/>
  <c r="T27" i="226"/>
  <c r="L27" i="226"/>
  <c r="O27" i="226"/>
  <c r="R27" i="226"/>
  <c r="P27" i="226"/>
  <c r="O81" i="227"/>
  <c r="T81" i="227"/>
  <c r="N81" i="227"/>
  <c r="L81" i="227"/>
  <c r="M81" i="227"/>
  <c r="P81" i="227"/>
  <c r="R81" i="227"/>
  <c r="P58" i="227"/>
  <c r="R58" i="227"/>
  <c r="M58" i="227"/>
  <c r="O58" i="227"/>
  <c r="L58" i="227"/>
  <c r="T58" i="227"/>
  <c r="N58" i="227"/>
  <c r="P44" i="220"/>
  <c r="L44" i="220"/>
  <c r="N44" i="220"/>
  <c r="O44" i="220"/>
  <c r="R44" i="220"/>
  <c r="T44" i="220"/>
  <c r="M44" i="220"/>
  <c r="O82" i="210"/>
  <c r="P82" i="210"/>
  <c r="R82" i="210"/>
  <c r="L82" i="210"/>
  <c r="M82" i="210"/>
  <c r="N82" i="210"/>
  <c r="T82" i="210"/>
  <c r="M97" i="210"/>
  <c r="L97" i="210"/>
  <c r="R97" i="210"/>
  <c r="O97" i="210"/>
  <c r="P97" i="210"/>
  <c r="N97" i="210"/>
  <c r="T97" i="210"/>
  <c r="N42" i="207"/>
  <c r="L42" i="207"/>
  <c r="M42" i="207"/>
  <c r="R42" i="207"/>
  <c r="O42" i="207"/>
  <c r="T42" i="207"/>
  <c r="P42" i="207"/>
  <c r="O54" i="232"/>
  <c r="M54" i="232"/>
  <c r="N54" i="232"/>
  <c r="P54" i="232"/>
  <c r="T54" i="232"/>
  <c r="R54" i="232"/>
  <c r="L54" i="232"/>
  <c r="P87" i="234"/>
  <c r="M87" i="234"/>
  <c r="L87" i="234"/>
  <c r="N87" i="234"/>
  <c r="O87" i="234"/>
  <c r="T87" i="234"/>
  <c r="R87" i="234"/>
  <c r="N8" i="226"/>
  <c r="T8" i="226"/>
  <c r="P8" i="226"/>
  <c r="R8" i="226"/>
  <c r="L8" i="226"/>
  <c r="M8" i="226"/>
  <c r="O8" i="226"/>
  <c r="T49" i="229"/>
  <c r="N49" i="229"/>
  <c r="L49" i="229"/>
  <c r="P49" i="229"/>
  <c r="R49" i="229"/>
  <c r="M49" i="229"/>
  <c r="O49" i="229"/>
  <c r="M32" i="227"/>
  <c r="N32" i="227"/>
  <c r="T32" i="227"/>
  <c r="R32" i="227"/>
  <c r="L32" i="227"/>
  <c r="U32" i="227" s="1"/>
  <c r="P32" i="227"/>
  <c r="O32" i="227"/>
  <c r="P22" i="225"/>
  <c r="N22" i="225"/>
  <c r="R22" i="225"/>
  <c r="L22" i="225"/>
  <c r="T22" i="225"/>
  <c r="M22" i="225"/>
  <c r="O22" i="225"/>
  <c r="O53" i="220"/>
  <c r="N53" i="220"/>
  <c r="P53" i="220"/>
  <c r="T53" i="220"/>
  <c r="L53" i="220"/>
  <c r="M53" i="220"/>
  <c r="R53" i="220"/>
  <c r="P48" i="208"/>
  <c r="T48" i="208"/>
  <c r="L48" i="208"/>
  <c r="M48" i="208"/>
  <c r="N48" i="208"/>
  <c r="R48" i="208"/>
  <c r="O48" i="208"/>
  <c r="T83" i="207"/>
  <c r="P83" i="207"/>
  <c r="L83" i="207"/>
  <c r="N83" i="207"/>
  <c r="M83" i="207"/>
  <c r="O83" i="207"/>
  <c r="R83" i="207"/>
  <c r="M43" i="207"/>
  <c r="P43" i="207"/>
  <c r="R43" i="207"/>
  <c r="T43" i="207"/>
  <c r="L43" i="207"/>
  <c r="U43" i="207" s="1"/>
  <c r="O43" i="207"/>
  <c r="N43" i="207"/>
  <c r="M13" i="236"/>
  <c r="O13" i="236"/>
  <c r="P13" i="236"/>
  <c r="N13" i="236"/>
  <c r="R13" i="236"/>
  <c r="T13" i="236"/>
  <c r="L13" i="236"/>
  <c r="L41" i="232"/>
  <c r="T41" i="232"/>
  <c r="P41" i="232"/>
  <c r="O41" i="232"/>
  <c r="M41" i="232"/>
  <c r="N41" i="232"/>
  <c r="R41" i="232"/>
  <c r="L14" i="232"/>
  <c r="P14" i="232"/>
  <c r="M14" i="232"/>
  <c r="O14" i="232"/>
  <c r="R14" i="232"/>
  <c r="T14" i="232"/>
  <c r="N14" i="232"/>
  <c r="M30" i="230"/>
  <c r="P30" i="230"/>
  <c r="T30" i="230"/>
  <c r="L30" i="230"/>
  <c r="R30" i="230"/>
  <c r="N30" i="230"/>
  <c r="O30" i="230"/>
  <c r="P60" i="229"/>
  <c r="O60" i="229"/>
  <c r="L60" i="229"/>
  <c r="M60" i="229"/>
  <c r="T60" i="229"/>
  <c r="R60" i="229"/>
  <c r="N60" i="229"/>
  <c r="N10" i="226"/>
  <c r="L10" i="226"/>
  <c r="O10" i="226"/>
  <c r="M10" i="226"/>
  <c r="P10" i="226"/>
  <c r="R10" i="226"/>
  <c r="T10" i="226"/>
  <c r="T53" i="226"/>
  <c r="M53" i="226"/>
  <c r="O53" i="226"/>
  <c r="R53" i="226"/>
  <c r="L53" i="226"/>
  <c r="P53" i="226"/>
  <c r="N53" i="226"/>
  <c r="R23" i="225"/>
  <c r="P23" i="225"/>
  <c r="T23" i="225"/>
  <c r="N23" i="225"/>
  <c r="O23" i="225"/>
  <c r="L23" i="225"/>
  <c r="M23" i="225"/>
  <c r="L81" i="225"/>
  <c r="N81" i="225"/>
  <c r="O81" i="225"/>
  <c r="T81" i="225"/>
  <c r="M81" i="225"/>
  <c r="R81" i="225"/>
  <c r="P81" i="225"/>
  <c r="M55" i="220"/>
  <c r="P55" i="220"/>
  <c r="N55" i="220"/>
  <c r="T55" i="220"/>
  <c r="R55" i="220"/>
  <c r="L55" i="220"/>
  <c r="O55" i="220"/>
  <c r="R94" i="210"/>
  <c r="N94" i="210"/>
  <c r="O94" i="210"/>
  <c r="P94" i="210"/>
  <c r="T94" i="210"/>
  <c r="L94" i="210"/>
  <c r="U94" i="210" s="1"/>
  <c r="M94" i="210"/>
  <c r="R79" i="210"/>
  <c r="T79" i="210"/>
  <c r="L79" i="210"/>
  <c r="O79" i="210"/>
  <c r="P79" i="210"/>
  <c r="N79" i="210"/>
  <c r="M79" i="210"/>
  <c r="R47" i="207"/>
  <c r="P47" i="207"/>
  <c r="L47" i="207"/>
  <c r="M47" i="207"/>
  <c r="T47" i="207"/>
  <c r="O47" i="207"/>
  <c r="N47" i="207"/>
  <c r="P99" i="235"/>
  <c r="R99" i="235"/>
  <c r="T99" i="235"/>
  <c r="L99" i="235"/>
  <c r="M99" i="235"/>
  <c r="N99" i="235"/>
  <c r="O99" i="235"/>
  <c r="R17" i="233"/>
  <c r="M17" i="233"/>
  <c r="P17" i="233"/>
  <c r="T17" i="233"/>
  <c r="L17" i="233"/>
  <c r="U17" i="233" s="1"/>
  <c r="N17" i="233"/>
  <c r="O17" i="233"/>
  <c r="N26" i="232"/>
  <c r="O26" i="232"/>
  <c r="T26" i="232"/>
  <c r="L26" i="232"/>
  <c r="M26" i="232"/>
  <c r="R26" i="232"/>
  <c r="P26" i="232"/>
  <c r="L49" i="230"/>
  <c r="P49" i="230"/>
  <c r="N49" i="230"/>
  <c r="O49" i="230"/>
  <c r="T49" i="230"/>
  <c r="R49" i="230"/>
  <c r="M49" i="230"/>
  <c r="O94" i="231"/>
  <c r="P94" i="231"/>
  <c r="L94" i="231"/>
  <c r="T94" i="231"/>
  <c r="R94" i="231"/>
  <c r="N94" i="231"/>
  <c r="M94" i="231"/>
  <c r="T33" i="230"/>
  <c r="P33" i="230"/>
  <c r="M33" i="230"/>
  <c r="N33" i="230"/>
  <c r="O33" i="230"/>
  <c r="R33" i="230"/>
  <c r="L33" i="230"/>
  <c r="L45" i="225"/>
  <c r="N45" i="225"/>
  <c r="O45" i="225"/>
  <c r="P45" i="225"/>
  <c r="R45" i="225"/>
  <c r="T45" i="225"/>
  <c r="M45" i="225"/>
  <c r="M24" i="227"/>
  <c r="P24" i="227"/>
  <c r="N24" i="227"/>
  <c r="R24" i="227"/>
  <c r="L24" i="227"/>
  <c r="T24" i="227"/>
  <c r="O24" i="227"/>
  <c r="P63" i="223"/>
  <c r="R63" i="223"/>
  <c r="O63" i="223"/>
  <c r="T63" i="223"/>
  <c r="L63" i="223"/>
  <c r="M63" i="223"/>
  <c r="N63" i="223"/>
  <c r="R48" i="220"/>
  <c r="T48" i="220"/>
  <c r="M48" i="220"/>
  <c r="L48" i="220"/>
  <c r="N48" i="220"/>
  <c r="O48" i="220"/>
  <c r="P48" i="220"/>
  <c r="P39" i="209"/>
  <c r="M39" i="209"/>
  <c r="O39" i="209"/>
  <c r="T39" i="209"/>
  <c r="L39" i="209"/>
  <c r="U39" i="209" s="1"/>
  <c r="R39" i="209"/>
  <c r="N39" i="209"/>
  <c r="M11" i="210"/>
  <c r="L11" i="210"/>
  <c r="R11" i="210"/>
  <c r="T11" i="210"/>
  <c r="N11" i="210"/>
  <c r="O11" i="210"/>
  <c r="P11" i="210"/>
  <c r="M26" i="207"/>
  <c r="P26" i="207"/>
  <c r="T26" i="207"/>
  <c r="N26" i="207"/>
  <c r="O26" i="207"/>
  <c r="R26" i="207"/>
  <c r="L26" i="207"/>
  <c r="P43" i="236"/>
  <c r="O43" i="236"/>
  <c r="L43" i="236"/>
  <c r="M43" i="236"/>
  <c r="N43" i="236"/>
  <c r="R43" i="236"/>
  <c r="T43" i="236"/>
  <c r="P10" i="233"/>
  <c r="R10" i="233"/>
  <c r="T10" i="233"/>
  <c r="L10" i="233"/>
  <c r="M10" i="233"/>
  <c r="N10" i="233"/>
  <c r="O10" i="233"/>
  <c r="L48" i="233"/>
  <c r="O48" i="233"/>
  <c r="P48" i="233"/>
  <c r="R48" i="233"/>
  <c r="T48" i="233"/>
  <c r="M48" i="233"/>
  <c r="N48" i="233"/>
  <c r="M98" i="232"/>
  <c r="L98" i="232"/>
  <c r="N98" i="232"/>
  <c r="T98" i="232"/>
  <c r="P98" i="232"/>
  <c r="R98" i="232"/>
  <c r="O98" i="232"/>
  <c r="T62" i="230"/>
  <c r="M62" i="230"/>
  <c r="N62" i="230"/>
  <c r="O62" i="230"/>
  <c r="P62" i="230"/>
  <c r="R62" i="230"/>
  <c r="L62" i="230"/>
  <c r="P42" i="230"/>
  <c r="M42" i="230"/>
  <c r="N42" i="230"/>
  <c r="O42" i="230"/>
  <c r="L42" i="230"/>
  <c r="R42" i="230"/>
  <c r="T42" i="230"/>
  <c r="T81" i="226"/>
  <c r="M81" i="226"/>
  <c r="O81" i="226"/>
  <c r="N81" i="226"/>
  <c r="L81" i="226"/>
  <c r="P81" i="226"/>
  <c r="R81" i="226"/>
  <c r="T56" i="225"/>
  <c r="P56" i="225"/>
  <c r="R56" i="225"/>
  <c r="M56" i="225"/>
  <c r="N56" i="225"/>
  <c r="O56" i="225"/>
  <c r="L56" i="225"/>
  <c r="L88" i="225"/>
  <c r="T88" i="225"/>
  <c r="M88" i="225"/>
  <c r="O88" i="225"/>
  <c r="P88" i="225"/>
  <c r="R88" i="225"/>
  <c r="N88" i="225"/>
  <c r="P103" i="220"/>
  <c r="R103" i="220"/>
  <c r="T103" i="220"/>
  <c r="O103" i="220"/>
  <c r="L103" i="220"/>
  <c r="M103" i="220"/>
  <c r="N103" i="220"/>
  <c r="L59" i="209"/>
  <c r="N59" i="209"/>
  <c r="T59" i="209"/>
  <c r="P59" i="209"/>
  <c r="O59" i="209"/>
  <c r="M59" i="209"/>
  <c r="R59" i="209"/>
  <c r="N33" i="208"/>
  <c r="O33" i="208"/>
  <c r="P33" i="208"/>
  <c r="R33" i="208"/>
  <c r="T33" i="208"/>
  <c r="L33" i="208"/>
  <c r="M33" i="208"/>
  <c r="L13" i="209"/>
  <c r="M13" i="209"/>
  <c r="N13" i="209"/>
  <c r="O13" i="209"/>
  <c r="P13" i="209"/>
  <c r="R13" i="209"/>
  <c r="T13" i="209"/>
  <c r="M12" i="235"/>
  <c r="R12" i="235"/>
  <c r="L12" i="235"/>
  <c r="U12" i="235" s="1"/>
  <c r="N12" i="235"/>
  <c r="O12" i="235"/>
  <c r="P12" i="235"/>
  <c r="T12" i="235"/>
  <c r="P67" i="233"/>
  <c r="R67" i="233"/>
  <c r="N67" i="233"/>
  <c r="L67" i="233"/>
  <c r="O67" i="233"/>
  <c r="T67" i="233"/>
  <c r="M67" i="233"/>
  <c r="R94" i="234"/>
  <c r="O94" i="234"/>
  <c r="L94" i="234"/>
  <c r="M94" i="234"/>
  <c r="N94" i="234"/>
  <c r="P94" i="234"/>
  <c r="T94" i="234"/>
  <c r="P53" i="231"/>
  <c r="N53" i="231"/>
  <c r="M53" i="231"/>
  <c r="O53" i="231"/>
  <c r="R53" i="231"/>
  <c r="L53" i="231"/>
  <c r="T53" i="231"/>
  <c r="L78" i="228"/>
  <c r="M78" i="228"/>
  <c r="R78" i="228"/>
  <c r="P78" i="228"/>
  <c r="T78" i="228"/>
  <c r="N78" i="228"/>
  <c r="O78" i="228"/>
  <c r="P24" i="228"/>
  <c r="R24" i="228"/>
  <c r="M24" i="228"/>
  <c r="N24" i="228"/>
  <c r="T24" i="228"/>
  <c r="L24" i="228"/>
  <c r="O24" i="228"/>
  <c r="L77" i="228"/>
  <c r="M77" i="228"/>
  <c r="N77" i="228"/>
  <c r="P77" i="228"/>
  <c r="T77" i="228"/>
  <c r="R77" i="228"/>
  <c r="O77" i="228"/>
  <c r="O48" i="230"/>
  <c r="T48" i="230"/>
  <c r="P48" i="230"/>
  <c r="M48" i="230"/>
  <c r="R48" i="230"/>
  <c r="L48" i="230"/>
  <c r="N48" i="230"/>
  <c r="N40" i="226"/>
  <c r="P40" i="226"/>
  <c r="L40" i="226"/>
  <c r="R40" i="226"/>
  <c r="T40" i="226"/>
  <c r="M40" i="226"/>
  <c r="O40" i="226"/>
  <c r="R31" i="220"/>
  <c r="L31" i="220"/>
  <c r="T31" i="220"/>
  <c r="M31" i="220"/>
  <c r="N31" i="220"/>
  <c r="O31" i="220"/>
  <c r="P31" i="220"/>
  <c r="N62" i="209"/>
  <c r="M62" i="209"/>
  <c r="L62" i="209"/>
  <c r="U62" i="209" s="1"/>
  <c r="O62" i="209"/>
  <c r="P62" i="209"/>
  <c r="R62" i="209"/>
  <c r="T62" i="209"/>
  <c r="T65" i="208"/>
  <c r="M65" i="208"/>
  <c r="N65" i="208"/>
  <c r="L65" i="208"/>
  <c r="O65" i="208"/>
  <c r="P65" i="208"/>
  <c r="R65" i="208"/>
  <c r="O23" i="207"/>
  <c r="M23" i="207"/>
  <c r="P23" i="207"/>
  <c r="N23" i="207"/>
  <c r="R23" i="207"/>
  <c r="L23" i="207"/>
  <c r="U23" i="207" s="1"/>
  <c r="T23" i="207"/>
  <c r="P40" i="207"/>
  <c r="M40" i="207"/>
  <c r="L40" i="207"/>
  <c r="N40" i="207"/>
  <c r="O40" i="207"/>
  <c r="T40" i="207"/>
  <c r="R40" i="207"/>
  <c r="M86" i="208"/>
  <c r="N86" i="208"/>
  <c r="O86" i="208"/>
  <c r="P86" i="208"/>
  <c r="R86" i="208"/>
  <c r="T86" i="208"/>
  <c r="L86" i="208"/>
  <c r="L27" i="209"/>
  <c r="R27" i="209"/>
  <c r="M27" i="209"/>
  <c r="O27" i="209"/>
  <c r="T27" i="209"/>
  <c r="P27" i="209"/>
  <c r="N27" i="209"/>
  <c r="L29" i="207"/>
  <c r="R29" i="207"/>
  <c r="T29" i="207"/>
  <c r="N29" i="207"/>
  <c r="M29" i="207"/>
  <c r="O29" i="207"/>
  <c r="P29" i="207"/>
  <c r="M89" i="210"/>
  <c r="L89" i="210"/>
  <c r="T89" i="210"/>
  <c r="R89" i="210"/>
  <c r="O89" i="210"/>
  <c r="P89" i="210"/>
  <c r="N89" i="210"/>
  <c r="L94" i="208"/>
  <c r="M94" i="208"/>
  <c r="N94" i="208"/>
  <c r="O94" i="208"/>
  <c r="P94" i="208"/>
  <c r="R94" i="208"/>
  <c r="T94" i="208"/>
  <c r="O56" i="210"/>
  <c r="P56" i="210"/>
  <c r="T56" i="210"/>
  <c r="R56" i="210"/>
  <c r="L56" i="210"/>
  <c r="M56" i="210"/>
  <c r="N56" i="210"/>
  <c r="T14" i="220"/>
  <c r="N14" i="220"/>
  <c r="L14" i="220"/>
  <c r="U14" i="220" s="1"/>
  <c r="M14" i="220"/>
  <c r="O14" i="220"/>
  <c r="P14" i="220"/>
  <c r="R14" i="220"/>
  <c r="O69" i="223"/>
  <c r="M69" i="223"/>
  <c r="P69" i="223"/>
  <c r="N69" i="223"/>
  <c r="T69" i="223"/>
  <c r="L69" i="223"/>
  <c r="U69" i="223" s="1"/>
  <c r="R69" i="223"/>
  <c r="N84" i="227"/>
  <c r="O84" i="227"/>
  <c r="T84" i="227"/>
  <c r="L84" i="227"/>
  <c r="P84" i="227"/>
  <c r="M84" i="227"/>
  <c r="R84" i="227"/>
  <c r="O36" i="223"/>
  <c r="L36" i="223"/>
  <c r="U36" i="223" s="1"/>
  <c r="N36" i="223"/>
  <c r="P36" i="223"/>
  <c r="T36" i="223"/>
  <c r="M36" i="223"/>
  <c r="R36" i="223"/>
  <c r="R88" i="226"/>
  <c r="P88" i="226"/>
  <c r="N88" i="226"/>
  <c r="M88" i="226"/>
  <c r="L88" i="226"/>
  <c r="U88" i="226" s="1"/>
  <c r="O88" i="226"/>
  <c r="T88" i="226"/>
  <c r="R74" i="227"/>
  <c r="T74" i="227"/>
  <c r="N74" i="227"/>
  <c r="M74" i="227"/>
  <c r="P74" i="227"/>
  <c r="O74" i="227"/>
  <c r="L74" i="227"/>
  <c r="P78" i="229"/>
  <c r="N78" i="229"/>
  <c r="M78" i="229"/>
  <c r="T78" i="229"/>
  <c r="R78" i="229"/>
  <c r="L78" i="229"/>
  <c r="O78" i="229"/>
  <c r="N89" i="227"/>
  <c r="O89" i="227"/>
  <c r="T89" i="227"/>
  <c r="L89" i="227"/>
  <c r="U89" i="227" s="1"/>
  <c r="P89" i="227"/>
  <c r="R89" i="227"/>
  <c r="M89" i="227"/>
  <c r="L56" i="227"/>
  <c r="P56" i="227"/>
  <c r="M56" i="227"/>
  <c r="N56" i="227"/>
  <c r="R56" i="227"/>
  <c r="O56" i="227"/>
  <c r="T56" i="227"/>
  <c r="L91" i="230"/>
  <c r="T91" i="230"/>
  <c r="P91" i="230"/>
  <c r="M91" i="230"/>
  <c r="O91" i="230"/>
  <c r="R91" i="230"/>
  <c r="N91" i="230"/>
  <c r="T93" i="228"/>
  <c r="M93" i="228"/>
  <c r="N93" i="228"/>
  <c r="R93" i="228"/>
  <c r="O93" i="228"/>
  <c r="P93" i="228"/>
  <c r="L93" i="228"/>
  <c r="T65" i="232"/>
  <c r="R65" i="232"/>
  <c r="N65" i="232"/>
  <c r="L65" i="232"/>
  <c r="M65" i="232"/>
  <c r="O65" i="232"/>
  <c r="P65" i="232"/>
  <c r="T22" i="231"/>
  <c r="L22" i="231"/>
  <c r="O22" i="231"/>
  <c r="N22" i="231"/>
  <c r="P22" i="231"/>
  <c r="R22" i="231"/>
  <c r="M22" i="231"/>
  <c r="L82" i="229"/>
  <c r="T82" i="229"/>
  <c r="N82" i="229"/>
  <c r="O82" i="229"/>
  <c r="P82" i="229"/>
  <c r="M82" i="229"/>
  <c r="R82" i="229"/>
  <c r="N75" i="231"/>
  <c r="L75" i="231"/>
  <c r="M75" i="231"/>
  <c r="P75" i="231"/>
  <c r="O75" i="231"/>
  <c r="R75" i="231"/>
  <c r="T75" i="231"/>
  <c r="N60" i="234"/>
  <c r="T60" i="234"/>
  <c r="O60" i="234"/>
  <c r="P60" i="234"/>
  <c r="R60" i="234"/>
  <c r="L60" i="234"/>
  <c r="M60" i="234"/>
  <c r="O125" i="230"/>
  <c r="N125" i="230"/>
  <c r="P125" i="230"/>
  <c r="R125" i="230"/>
  <c r="M125" i="230"/>
  <c r="L125" i="230"/>
  <c r="T125" i="230"/>
  <c r="M22" i="234"/>
  <c r="L22" i="234"/>
  <c r="R22" i="234"/>
  <c r="N22" i="234"/>
  <c r="U22" i="234" s="1"/>
  <c r="T22" i="234"/>
  <c r="P22" i="234"/>
  <c r="O22" i="234"/>
  <c r="T43" i="231"/>
  <c r="N43" i="231"/>
  <c r="O43" i="231"/>
  <c r="P43" i="231"/>
  <c r="L43" i="231"/>
  <c r="M43" i="231"/>
  <c r="R43" i="231"/>
  <c r="M46" i="233"/>
  <c r="R46" i="233"/>
  <c r="T46" i="233"/>
  <c r="N46" i="233"/>
  <c r="O46" i="233"/>
  <c r="L46" i="233"/>
  <c r="P46" i="233"/>
  <c r="M81" i="232"/>
  <c r="L81" i="232"/>
  <c r="O81" i="232"/>
  <c r="R81" i="232"/>
  <c r="T81" i="232"/>
  <c r="N81" i="232"/>
  <c r="P81" i="232"/>
  <c r="M38" i="234"/>
  <c r="T38" i="234"/>
  <c r="N38" i="234"/>
  <c r="P38" i="234"/>
  <c r="O38" i="234"/>
  <c r="R38" i="234"/>
  <c r="L38" i="234"/>
  <c r="T66" i="236"/>
  <c r="R66" i="236"/>
  <c r="L66" i="236"/>
  <c r="M66" i="236"/>
  <c r="P66" i="236"/>
  <c r="N66" i="236"/>
  <c r="O66" i="236"/>
  <c r="T96" i="235"/>
  <c r="N96" i="235"/>
  <c r="O96" i="235"/>
  <c r="P96" i="235"/>
  <c r="M96" i="235"/>
  <c r="R96" i="235"/>
  <c r="L96" i="235"/>
  <c r="R82" i="235"/>
  <c r="T82" i="235"/>
  <c r="P82" i="235"/>
  <c r="O82" i="235"/>
  <c r="N82" i="235"/>
  <c r="L82" i="235"/>
  <c r="M82" i="235"/>
  <c r="N97" i="88"/>
  <c r="R97" i="88"/>
  <c r="M97" i="88"/>
  <c r="L97" i="88"/>
  <c r="T97" i="88"/>
  <c r="P97" i="88"/>
  <c r="O97" i="88"/>
  <c r="P76" i="219"/>
  <c r="M76" i="219"/>
  <c r="N76" i="219"/>
  <c r="R76" i="219"/>
  <c r="O76" i="219"/>
  <c r="L76" i="219"/>
  <c r="T76" i="219"/>
  <c r="P73" i="214"/>
  <c r="L73" i="214"/>
  <c r="T73" i="214"/>
  <c r="N73" i="214"/>
  <c r="M73" i="214"/>
  <c r="R73" i="214"/>
  <c r="O73" i="214"/>
  <c r="L9" i="87"/>
  <c r="T9" i="87"/>
  <c r="R9" i="87"/>
  <c r="P9" i="87"/>
  <c r="O9" i="87"/>
  <c r="N9" i="87"/>
  <c r="M9" i="87"/>
  <c r="N54" i="214"/>
  <c r="P54" i="214"/>
  <c r="T54" i="214"/>
  <c r="L54" i="214"/>
  <c r="M54" i="214"/>
  <c r="R54" i="214"/>
  <c r="O54" i="214"/>
  <c r="O34" i="81"/>
  <c r="N34" i="81"/>
  <c r="T34" i="81"/>
  <c r="P34" i="81"/>
  <c r="L34" i="81"/>
  <c r="R34" i="81"/>
  <c r="M34" i="81"/>
  <c r="L38" i="72"/>
  <c r="M38" i="72"/>
  <c r="T38" i="72"/>
  <c r="R38" i="72"/>
  <c r="P38" i="72"/>
  <c r="O38" i="72"/>
  <c r="N38" i="72"/>
  <c r="T71" i="218"/>
  <c r="N71" i="218"/>
  <c r="M71" i="218"/>
  <c r="R71" i="218"/>
  <c r="P71" i="218"/>
  <c r="O71" i="218"/>
  <c r="L71" i="218"/>
  <c r="L65" i="87"/>
  <c r="T65" i="87"/>
  <c r="R65" i="87"/>
  <c r="P65" i="87"/>
  <c r="O65" i="87"/>
  <c r="N65" i="87"/>
  <c r="M65" i="87"/>
  <c r="O64" i="87"/>
  <c r="N64" i="87"/>
  <c r="T64" i="87"/>
  <c r="R64" i="87"/>
  <c r="P64" i="87"/>
  <c r="M64" i="87"/>
  <c r="L64" i="87"/>
  <c r="O67" i="202"/>
  <c r="L67" i="202"/>
  <c r="R67" i="202"/>
  <c r="T67" i="202"/>
  <c r="M67" i="202"/>
  <c r="P67" i="202"/>
  <c r="N67" i="202"/>
  <c r="T52" i="71"/>
  <c r="R52" i="71"/>
  <c r="P52" i="71"/>
  <c r="O52" i="71"/>
  <c r="N52" i="71"/>
  <c r="L52" i="71"/>
  <c r="M52" i="71"/>
  <c r="N78" i="218"/>
  <c r="T78" i="218"/>
  <c r="R78" i="218"/>
  <c r="M78" i="218"/>
  <c r="P78" i="218"/>
  <c r="L78" i="218"/>
  <c r="O78" i="218"/>
  <c r="P95" i="74"/>
  <c r="R95" i="74"/>
  <c r="N95" i="74"/>
  <c r="M95" i="74"/>
  <c r="T95" i="74"/>
  <c r="O95" i="74"/>
  <c r="L95" i="74"/>
  <c r="U95" i="74" s="1"/>
  <c r="M44" i="88"/>
  <c r="L44" i="88"/>
  <c r="T44" i="88"/>
  <c r="R44" i="88"/>
  <c r="N44" i="88"/>
  <c r="O44" i="88"/>
  <c r="P44" i="88"/>
  <c r="P19" i="73"/>
  <c r="M19" i="73"/>
  <c r="T19" i="73"/>
  <c r="R19" i="73"/>
  <c r="L19" i="73"/>
  <c r="O19" i="73"/>
  <c r="N19" i="73"/>
  <c r="T56" i="214"/>
  <c r="O56" i="214"/>
  <c r="P56" i="214"/>
  <c r="L56" i="214"/>
  <c r="N56" i="214"/>
  <c r="M56" i="214"/>
  <c r="R56" i="214"/>
  <c r="P63" i="76"/>
  <c r="T63" i="76"/>
  <c r="N63" i="76"/>
  <c r="M63" i="76"/>
  <c r="R63" i="76"/>
  <c r="L63" i="76"/>
  <c r="U63" i="76" s="1"/>
  <c r="O63" i="76"/>
  <c r="N13" i="213"/>
  <c r="M13" i="213"/>
  <c r="O13" i="213"/>
  <c r="R13" i="213"/>
  <c r="T13" i="213"/>
  <c r="P13" i="213"/>
  <c r="L13" i="213"/>
  <c r="M56" i="216"/>
  <c r="P56" i="216"/>
  <c r="O56" i="216"/>
  <c r="N56" i="216"/>
  <c r="L56" i="216"/>
  <c r="U56" i="216" s="1"/>
  <c r="T56" i="216"/>
  <c r="R56" i="216"/>
  <c r="R42" i="214"/>
  <c r="L42" i="214"/>
  <c r="P42" i="214"/>
  <c r="O42" i="214"/>
  <c r="M42" i="214"/>
  <c r="T42" i="214"/>
  <c r="N42" i="214"/>
  <c r="R37" i="72"/>
  <c r="P37" i="72"/>
  <c r="O37" i="72"/>
  <c r="N37" i="72"/>
  <c r="M37" i="72"/>
  <c r="L37" i="72"/>
  <c r="T37" i="72"/>
  <c r="O95" i="214"/>
  <c r="R95" i="214"/>
  <c r="P95" i="214"/>
  <c r="N95" i="214"/>
  <c r="T95" i="214"/>
  <c r="M95" i="214"/>
  <c r="L95" i="214"/>
  <c r="R45" i="80"/>
  <c r="M45" i="80"/>
  <c r="O45" i="80"/>
  <c r="L45" i="80"/>
  <c r="T45" i="80"/>
  <c r="P45" i="80"/>
  <c r="N45" i="80"/>
  <c r="M41" i="67"/>
  <c r="L41" i="67"/>
  <c r="R41" i="67"/>
  <c r="P41" i="67"/>
  <c r="N41" i="67"/>
  <c r="T41" i="67"/>
  <c r="O41" i="67"/>
  <c r="M17" i="215"/>
  <c r="T17" i="215"/>
  <c r="L17" i="215"/>
  <c r="U17" i="215" s="1"/>
  <c r="O17" i="215"/>
  <c r="N17" i="215"/>
  <c r="R17" i="215"/>
  <c r="P17" i="215"/>
  <c r="P95" i="72"/>
  <c r="L95" i="72"/>
  <c r="T95" i="72"/>
  <c r="R95" i="72"/>
  <c r="O95" i="72"/>
  <c r="M95" i="72"/>
  <c r="N95" i="72"/>
  <c r="T38" i="202"/>
  <c r="N38" i="202"/>
  <c r="M38" i="202"/>
  <c r="O38" i="202"/>
  <c r="L38" i="202"/>
  <c r="R38" i="202"/>
  <c r="P38" i="202"/>
  <c r="M83" i="71"/>
  <c r="L83" i="71"/>
  <c r="U83" i="71" s="1"/>
  <c r="T83" i="71"/>
  <c r="N83" i="71"/>
  <c r="R83" i="71"/>
  <c r="P83" i="71"/>
  <c r="O83" i="71"/>
  <c r="M79" i="218"/>
  <c r="L79" i="218"/>
  <c r="R79" i="218"/>
  <c r="P79" i="218"/>
  <c r="N79" i="218"/>
  <c r="T79" i="218"/>
  <c r="O79" i="218"/>
  <c r="P82" i="75"/>
  <c r="L82" i="75"/>
  <c r="R82" i="75"/>
  <c r="O82" i="75"/>
  <c r="N82" i="75"/>
  <c r="M82" i="75"/>
  <c r="T82" i="75"/>
  <c r="R32" i="86"/>
  <c r="T32" i="86"/>
  <c r="P32" i="86"/>
  <c r="M32" i="86"/>
  <c r="N32" i="86"/>
  <c r="O32" i="86"/>
  <c r="L32" i="86"/>
  <c r="M11" i="82"/>
  <c r="P11" i="82"/>
  <c r="L11" i="82"/>
  <c r="N11" i="82"/>
  <c r="R11" i="82"/>
  <c r="O11" i="82"/>
  <c r="T11" i="82"/>
  <c r="P92" i="87"/>
  <c r="O92" i="87"/>
  <c r="N92" i="87"/>
  <c r="M92" i="87"/>
  <c r="L92" i="87"/>
  <c r="T92" i="87"/>
  <c r="R92" i="87"/>
  <c r="R51" i="214"/>
  <c r="L51" i="214"/>
  <c r="T51" i="214"/>
  <c r="P51" i="214"/>
  <c r="O51" i="214"/>
  <c r="N51" i="214"/>
  <c r="M51" i="214"/>
  <c r="P81" i="72"/>
  <c r="R81" i="72"/>
  <c r="O81" i="72"/>
  <c r="M81" i="72"/>
  <c r="N81" i="72"/>
  <c r="L81" i="72"/>
  <c r="T81" i="72"/>
  <c r="T54" i="219"/>
  <c r="O54" i="219"/>
  <c r="N54" i="219"/>
  <c r="M54" i="219"/>
  <c r="R54" i="219"/>
  <c r="P54" i="219"/>
  <c r="L54" i="219"/>
  <c r="P16" i="212"/>
  <c r="N16" i="212"/>
  <c r="M16" i="212"/>
  <c r="R16" i="212"/>
  <c r="O16" i="212"/>
  <c r="L16" i="212"/>
  <c r="U16" i="212" s="1"/>
  <c r="T16" i="212"/>
  <c r="P29" i="80"/>
  <c r="R29" i="80"/>
  <c r="M29" i="80"/>
  <c r="L29" i="80"/>
  <c r="T29" i="80"/>
  <c r="O29" i="80"/>
  <c r="N29" i="80"/>
  <c r="O65" i="67"/>
  <c r="N65" i="67"/>
  <c r="M65" i="67"/>
  <c r="L65" i="67"/>
  <c r="T65" i="67"/>
  <c r="R65" i="67"/>
  <c r="P65" i="67"/>
  <c r="N24" i="213"/>
  <c r="M24" i="213"/>
  <c r="L24" i="213"/>
  <c r="O24" i="213"/>
  <c r="T24" i="213"/>
  <c r="R24" i="213"/>
  <c r="P24" i="213"/>
  <c r="P73" i="79"/>
  <c r="N73" i="79"/>
  <c r="L73" i="79"/>
  <c r="O73" i="79"/>
  <c r="M73" i="79"/>
  <c r="T73" i="79"/>
  <c r="R73" i="79"/>
  <c r="P23" i="91"/>
  <c r="O23" i="91"/>
  <c r="N23" i="91"/>
  <c r="M23" i="91"/>
  <c r="L23" i="91"/>
  <c r="T23" i="91"/>
  <c r="R23" i="91"/>
  <c r="N32" i="217"/>
  <c r="R32" i="217"/>
  <c r="M32" i="217"/>
  <c r="O32" i="217"/>
  <c r="L32" i="217"/>
  <c r="P32" i="217"/>
  <c r="T32" i="217"/>
  <c r="O60" i="211"/>
  <c r="T60" i="211"/>
  <c r="R60" i="211"/>
  <c r="L60" i="211"/>
  <c r="P60" i="211"/>
  <c r="M60" i="211"/>
  <c r="N60" i="211"/>
  <c r="P41" i="74"/>
  <c r="L41" i="74"/>
  <c r="T41" i="74"/>
  <c r="R41" i="74"/>
  <c r="O41" i="74"/>
  <c r="N41" i="74"/>
  <c r="M41" i="74"/>
  <c r="R79" i="221"/>
  <c r="M79" i="221"/>
  <c r="L79" i="221"/>
  <c r="N79" i="221"/>
  <c r="T79" i="221"/>
  <c r="P79" i="221"/>
  <c r="O79" i="221"/>
  <c r="L18" i="221"/>
  <c r="O18" i="221"/>
  <c r="N18" i="221"/>
  <c r="R18" i="221"/>
  <c r="P18" i="221"/>
  <c r="M18" i="221"/>
  <c r="T18" i="221"/>
  <c r="O51" i="76"/>
  <c r="T51" i="76"/>
  <c r="M51" i="76"/>
  <c r="R51" i="76"/>
  <c r="N51" i="76"/>
  <c r="L51" i="76"/>
  <c r="P51" i="76"/>
  <c r="L86" i="86"/>
  <c r="R86" i="86"/>
  <c r="P86" i="86"/>
  <c r="N86" i="86"/>
  <c r="M86" i="86"/>
  <c r="T86" i="86"/>
  <c r="O86" i="86"/>
  <c r="R75" i="77"/>
  <c r="O75" i="77"/>
  <c r="L75" i="77"/>
  <c r="T75" i="77"/>
  <c r="N75" i="77"/>
  <c r="M75" i="77"/>
  <c r="P75" i="77"/>
  <c r="N60" i="91"/>
  <c r="O60" i="91"/>
  <c r="T60" i="91"/>
  <c r="R60" i="91"/>
  <c r="P60" i="91"/>
  <c r="M60" i="91"/>
  <c r="L60" i="91"/>
  <c r="P29" i="217"/>
  <c r="M29" i="217"/>
  <c r="N29" i="217"/>
  <c r="T29" i="217"/>
  <c r="O29" i="217"/>
  <c r="L29" i="217"/>
  <c r="R29" i="217"/>
  <c r="M89" i="76"/>
  <c r="N89" i="76"/>
  <c r="P89" i="76"/>
  <c r="O89" i="76"/>
  <c r="L89" i="76"/>
  <c r="T89" i="76"/>
  <c r="R89" i="76"/>
  <c r="O30" i="67"/>
  <c r="N30" i="67"/>
  <c r="M30" i="67"/>
  <c r="L30" i="67"/>
  <c r="T30" i="67"/>
  <c r="R30" i="67"/>
  <c r="P30" i="67"/>
  <c r="R93" i="75"/>
  <c r="L93" i="75"/>
  <c r="T93" i="75"/>
  <c r="N93" i="75"/>
  <c r="P93" i="75"/>
  <c r="O93" i="75"/>
  <c r="M93" i="75"/>
  <c r="N73" i="86"/>
  <c r="M73" i="86"/>
  <c r="L73" i="86"/>
  <c r="T73" i="86"/>
  <c r="R73" i="86"/>
  <c r="P73" i="86"/>
  <c r="O73" i="86"/>
  <c r="N27" i="79"/>
  <c r="R27" i="79"/>
  <c r="P27" i="79"/>
  <c r="O27" i="79"/>
  <c r="T27" i="79"/>
  <c r="M27" i="79"/>
  <c r="L27" i="79"/>
  <c r="O11" i="69"/>
  <c r="M11" i="69"/>
  <c r="T11" i="69"/>
  <c r="R11" i="69"/>
  <c r="P11" i="69"/>
  <c r="N11" i="69"/>
  <c r="L11" i="69"/>
  <c r="T36" i="202"/>
  <c r="L36" i="202"/>
  <c r="R36" i="202"/>
  <c r="P36" i="202"/>
  <c r="O36" i="202"/>
  <c r="N36" i="202"/>
  <c r="M36" i="202"/>
  <c r="M21" i="71"/>
  <c r="R21" i="71"/>
  <c r="T21" i="71"/>
  <c r="N21" i="71"/>
  <c r="P21" i="71"/>
  <c r="O21" i="71"/>
  <c r="L21" i="71"/>
  <c r="O75" i="217"/>
  <c r="P75" i="217"/>
  <c r="L75" i="217"/>
  <c r="N75" i="217"/>
  <c r="M75" i="217"/>
  <c r="T75" i="217"/>
  <c r="R75" i="217"/>
  <c r="R80" i="75"/>
  <c r="M80" i="75"/>
  <c r="P80" i="75"/>
  <c r="O80" i="75"/>
  <c r="N80" i="75"/>
  <c r="L80" i="75"/>
  <c r="T80" i="75"/>
  <c r="P30" i="86"/>
  <c r="O30" i="86"/>
  <c r="M30" i="86"/>
  <c r="T30" i="86"/>
  <c r="R30" i="86"/>
  <c r="N30" i="86"/>
  <c r="L30" i="86"/>
  <c r="U30" i="86" s="1"/>
  <c r="P86" i="211"/>
  <c r="O86" i="211"/>
  <c r="R86" i="211"/>
  <c r="N86" i="211"/>
  <c r="M86" i="211"/>
  <c r="L86" i="211"/>
  <c r="T86" i="211"/>
  <c r="O34" i="79"/>
  <c r="T34" i="79"/>
  <c r="R34" i="79"/>
  <c r="L34" i="79"/>
  <c r="P34" i="79"/>
  <c r="M34" i="79"/>
  <c r="N34" i="79"/>
  <c r="R101" i="69"/>
  <c r="P101" i="69"/>
  <c r="O101" i="69"/>
  <c r="N101" i="69"/>
  <c r="M101" i="69"/>
  <c r="L101" i="69"/>
  <c r="T101" i="69"/>
  <c r="L28" i="216"/>
  <c r="R28" i="216"/>
  <c r="P28" i="216"/>
  <c r="M28" i="216"/>
  <c r="T28" i="216"/>
  <c r="N28" i="216"/>
  <c r="O28" i="216"/>
  <c r="R37" i="211"/>
  <c r="N37" i="211"/>
  <c r="T37" i="211"/>
  <c r="P37" i="211"/>
  <c r="O37" i="211"/>
  <c r="L37" i="211"/>
  <c r="M37" i="211"/>
  <c r="R28" i="73"/>
  <c r="N28" i="73"/>
  <c r="L28" i="73"/>
  <c r="O28" i="73"/>
  <c r="M28" i="73"/>
  <c r="T28" i="73"/>
  <c r="P28" i="73"/>
  <c r="M40" i="221"/>
  <c r="T40" i="221"/>
  <c r="O40" i="221"/>
  <c r="L40" i="221"/>
  <c r="R40" i="221"/>
  <c r="P40" i="221"/>
  <c r="N40" i="221"/>
  <c r="T90" i="219"/>
  <c r="O90" i="219"/>
  <c r="N90" i="219"/>
  <c r="P90" i="219"/>
  <c r="M90" i="219"/>
  <c r="R90" i="219"/>
  <c r="L90" i="219"/>
  <c r="L52" i="81"/>
  <c r="U52" i="81" s="1"/>
  <c r="T52" i="81"/>
  <c r="P52" i="81"/>
  <c r="O52" i="81"/>
  <c r="N52" i="81"/>
  <c r="R52" i="81"/>
  <c r="M52" i="81"/>
  <c r="O48" i="87"/>
  <c r="N48" i="87"/>
  <c r="M48" i="87"/>
  <c r="L48" i="87"/>
  <c r="U48" i="87" s="1"/>
  <c r="T48" i="87"/>
  <c r="R48" i="87"/>
  <c r="P48" i="87"/>
  <c r="P17" i="214"/>
  <c r="O17" i="214"/>
  <c r="T17" i="214"/>
  <c r="L17" i="214"/>
  <c r="R17" i="214"/>
  <c r="N17" i="214"/>
  <c r="M17" i="214"/>
  <c r="L81" i="79"/>
  <c r="N81" i="79"/>
  <c r="T81" i="79"/>
  <c r="R81" i="79"/>
  <c r="P81" i="79"/>
  <c r="O81" i="79"/>
  <c r="M81" i="79"/>
  <c r="R98" i="69"/>
  <c r="N98" i="69"/>
  <c r="M98" i="69"/>
  <c r="L98" i="69"/>
  <c r="T98" i="69"/>
  <c r="P98" i="69"/>
  <c r="O98" i="69"/>
  <c r="R98" i="210"/>
  <c r="M98" i="210"/>
  <c r="L98" i="210"/>
  <c r="P98" i="210"/>
  <c r="T98" i="210"/>
  <c r="O98" i="210"/>
  <c r="N98" i="210"/>
  <c r="M109" i="74"/>
  <c r="N109" i="74"/>
  <c r="P109" i="74"/>
  <c r="O109" i="74"/>
  <c r="L109" i="74"/>
  <c r="T109" i="74"/>
  <c r="R109" i="74"/>
  <c r="L42" i="222"/>
  <c r="P42" i="222"/>
  <c r="R42" i="222"/>
  <c r="N42" i="222"/>
  <c r="O42" i="222"/>
  <c r="T42" i="222"/>
  <c r="M42" i="222"/>
  <c r="R99" i="79"/>
  <c r="M99" i="79"/>
  <c r="L99" i="79"/>
  <c r="T99" i="79"/>
  <c r="O99" i="79"/>
  <c r="P99" i="79"/>
  <c r="N99" i="79"/>
  <c r="N49" i="91"/>
  <c r="T49" i="91"/>
  <c r="R49" i="91"/>
  <c r="P49" i="91"/>
  <c r="O49" i="91"/>
  <c r="M49" i="91"/>
  <c r="L49" i="91"/>
  <c r="R8" i="79"/>
  <c r="L8" i="79"/>
  <c r="N8" i="79"/>
  <c r="M8" i="79"/>
  <c r="T8" i="79"/>
  <c r="P8" i="79"/>
  <c r="O8" i="79"/>
  <c r="M52" i="69"/>
  <c r="L52" i="69"/>
  <c r="T52" i="69"/>
  <c r="R52" i="69"/>
  <c r="P52" i="69"/>
  <c r="N52" i="69"/>
  <c r="O52" i="69"/>
  <c r="M22" i="216"/>
  <c r="P22" i="216"/>
  <c r="L22" i="216"/>
  <c r="T22" i="216"/>
  <c r="R22" i="216"/>
  <c r="O22" i="216"/>
  <c r="N22" i="216"/>
  <c r="N42" i="73"/>
  <c r="M42" i="73"/>
  <c r="O42" i="73"/>
  <c r="T42" i="73"/>
  <c r="L42" i="73"/>
  <c r="R42" i="73"/>
  <c r="P42" i="73"/>
  <c r="O44" i="221"/>
  <c r="R44" i="221"/>
  <c r="T44" i="221"/>
  <c r="N44" i="221"/>
  <c r="M44" i="221"/>
  <c r="L44" i="221"/>
  <c r="P44" i="221"/>
  <c r="L51" i="75"/>
  <c r="N51" i="75"/>
  <c r="M51" i="75"/>
  <c r="T51" i="75"/>
  <c r="P51" i="75"/>
  <c r="R51" i="75"/>
  <c r="O51" i="75"/>
  <c r="P97" i="222"/>
  <c r="M97" i="222"/>
  <c r="L97" i="222"/>
  <c r="R97" i="222"/>
  <c r="O97" i="222"/>
  <c r="N97" i="222"/>
  <c r="T97" i="222"/>
  <c r="L25" i="79"/>
  <c r="P25" i="79"/>
  <c r="O25" i="79"/>
  <c r="M25" i="79"/>
  <c r="N25" i="79"/>
  <c r="T25" i="79"/>
  <c r="R25" i="79"/>
  <c r="L19" i="69"/>
  <c r="N19" i="69"/>
  <c r="T19" i="69"/>
  <c r="R19" i="69"/>
  <c r="P19" i="69"/>
  <c r="O19" i="69"/>
  <c r="M19" i="69"/>
  <c r="T19" i="216"/>
  <c r="N19" i="216"/>
  <c r="O19" i="216"/>
  <c r="L19" i="216"/>
  <c r="R19" i="216"/>
  <c r="P19" i="216"/>
  <c r="M19" i="216"/>
  <c r="P44" i="212"/>
  <c r="L44" i="212"/>
  <c r="T44" i="212"/>
  <c r="N44" i="212"/>
  <c r="M44" i="212"/>
  <c r="R44" i="212"/>
  <c r="O44" i="212"/>
  <c r="N100" i="72"/>
  <c r="P100" i="72"/>
  <c r="R100" i="72"/>
  <c r="O100" i="72"/>
  <c r="M100" i="72"/>
  <c r="L100" i="72"/>
  <c r="T100" i="72"/>
  <c r="N33" i="219"/>
  <c r="R33" i="219"/>
  <c r="T33" i="219"/>
  <c r="O33" i="219"/>
  <c r="M33" i="219"/>
  <c r="L33" i="219"/>
  <c r="P33" i="219"/>
  <c r="P17" i="212"/>
  <c r="O17" i="212"/>
  <c r="N17" i="212"/>
  <c r="M17" i="212"/>
  <c r="L17" i="212"/>
  <c r="T17" i="212"/>
  <c r="R17" i="212"/>
  <c r="M28" i="75"/>
  <c r="L28" i="75"/>
  <c r="N28" i="75"/>
  <c r="O28" i="75"/>
  <c r="T28" i="75"/>
  <c r="P28" i="75"/>
  <c r="R28" i="75"/>
  <c r="N8" i="86"/>
  <c r="L8" i="86"/>
  <c r="T8" i="86"/>
  <c r="R8" i="86"/>
  <c r="P8" i="86"/>
  <c r="O8" i="86"/>
  <c r="M8" i="86"/>
  <c r="P74" i="211"/>
  <c r="N74" i="211"/>
  <c r="L74" i="211"/>
  <c r="R74" i="211"/>
  <c r="O74" i="211"/>
  <c r="T74" i="211"/>
  <c r="M74" i="211"/>
  <c r="T98" i="228"/>
  <c r="R98" i="228"/>
  <c r="O98" i="228"/>
  <c r="N98" i="228"/>
  <c r="M98" i="228"/>
  <c r="L98" i="228"/>
  <c r="P98" i="228"/>
  <c r="N51" i="81"/>
  <c r="R51" i="81"/>
  <c r="P51" i="81"/>
  <c r="O51" i="81"/>
  <c r="M51" i="81"/>
  <c r="L51" i="81"/>
  <c r="T51" i="81"/>
  <c r="R47" i="87"/>
  <c r="P47" i="87"/>
  <c r="O47" i="87"/>
  <c r="N47" i="87"/>
  <c r="M47" i="87"/>
  <c r="L47" i="87"/>
  <c r="T47" i="87"/>
  <c r="P32" i="212"/>
  <c r="L32" i="212"/>
  <c r="T32" i="212"/>
  <c r="N32" i="212"/>
  <c r="M32" i="212"/>
  <c r="R32" i="212"/>
  <c r="O32" i="212"/>
  <c r="R76" i="72"/>
  <c r="L76" i="72"/>
  <c r="T76" i="72"/>
  <c r="P76" i="72"/>
  <c r="O76" i="72"/>
  <c r="N76" i="72"/>
  <c r="M76" i="72"/>
  <c r="L19" i="219"/>
  <c r="T19" i="219"/>
  <c r="R19" i="219"/>
  <c r="O19" i="219"/>
  <c r="N19" i="219"/>
  <c r="M19" i="219"/>
  <c r="P19" i="219"/>
  <c r="T84" i="82"/>
  <c r="O84" i="82"/>
  <c r="M84" i="82"/>
  <c r="L84" i="82"/>
  <c r="R84" i="82"/>
  <c r="P84" i="82"/>
  <c r="N84" i="82"/>
  <c r="O33" i="69"/>
  <c r="M33" i="69"/>
  <c r="L33" i="69"/>
  <c r="U33" i="69" s="1"/>
  <c r="T33" i="69"/>
  <c r="R33" i="69"/>
  <c r="P33" i="69"/>
  <c r="N33" i="69"/>
  <c r="O88" i="81"/>
  <c r="N88" i="81"/>
  <c r="P88" i="81"/>
  <c r="L88" i="81"/>
  <c r="T88" i="81"/>
  <c r="R88" i="81"/>
  <c r="M88" i="81"/>
  <c r="P37" i="88"/>
  <c r="M37" i="88"/>
  <c r="T37" i="88"/>
  <c r="R37" i="88"/>
  <c r="N37" i="88"/>
  <c r="L37" i="88"/>
  <c r="O37" i="88"/>
  <c r="T57" i="213"/>
  <c r="L57" i="213"/>
  <c r="U57" i="213" s="1"/>
  <c r="R57" i="213"/>
  <c r="P57" i="213"/>
  <c r="O57" i="213"/>
  <c r="N57" i="213"/>
  <c r="M57" i="213"/>
  <c r="R43" i="72"/>
  <c r="L43" i="72"/>
  <c r="P43" i="72"/>
  <c r="O43" i="72"/>
  <c r="N43" i="72"/>
  <c r="M43" i="72"/>
  <c r="T43" i="72"/>
  <c r="O36" i="219"/>
  <c r="R36" i="219"/>
  <c r="P36" i="219"/>
  <c r="N36" i="219"/>
  <c r="M36" i="219"/>
  <c r="L36" i="219"/>
  <c r="T36" i="219"/>
  <c r="O55" i="74"/>
  <c r="M55" i="74"/>
  <c r="P55" i="74"/>
  <c r="L55" i="74"/>
  <c r="T55" i="74"/>
  <c r="R55" i="74"/>
  <c r="N55" i="74"/>
  <c r="N83" i="221"/>
  <c r="P83" i="221"/>
  <c r="R83" i="221"/>
  <c r="O83" i="221"/>
  <c r="L83" i="221"/>
  <c r="M83" i="221"/>
  <c r="T83" i="221"/>
  <c r="N95" i="81"/>
  <c r="R95" i="81"/>
  <c r="P95" i="81"/>
  <c r="T95" i="81"/>
  <c r="O95" i="81"/>
  <c r="M95" i="81"/>
  <c r="L95" i="81"/>
  <c r="U95" i="81" s="1"/>
  <c r="L91" i="87"/>
  <c r="T91" i="87"/>
  <c r="R91" i="87"/>
  <c r="P91" i="87"/>
  <c r="N91" i="87"/>
  <c r="M91" i="87"/>
  <c r="O91" i="87"/>
  <c r="R90" i="214"/>
  <c r="O90" i="214"/>
  <c r="N90" i="214"/>
  <c r="P90" i="214"/>
  <c r="M90" i="214"/>
  <c r="L90" i="214"/>
  <c r="T90" i="214"/>
  <c r="O24" i="202"/>
  <c r="N24" i="202"/>
  <c r="M24" i="202"/>
  <c r="L24" i="202"/>
  <c r="P24" i="202"/>
  <c r="T24" i="202"/>
  <c r="R24" i="202"/>
  <c r="O69" i="71"/>
  <c r="N69" i="71"/>
  <c r="L69" i="71"/>
  <c r="M69" i="71"/>
  <c r="T69" i="71"/>
  <c r="R69" i="71"/>
  <c r="P69" i="71"/>
  <c r="N35" i="218"/>
  <c r="R35" i="218"/>
  <c r="P35" i="218"/>
  <c r="T35" i="218"/>
  <c r="O35" i="218"/>
  <c r="M35" i="218"/>
  <c r="L35" i="218"/>
  <c r="N30" i="218"/>
  <c r="L30" i="218"/>
  <c r="T30" i="218"/>
  <c r="P30" i="218"/>
  <c r="O30" i="218"/>
  <c r="M30" i="218"/>
  <c r="R30" i="218"/>
  <c r="R32" i="74"/>
  <c r="N32" i="74"/>
  <c r="M32" i="74"/>
  <c r="L32" i="74"/>
  <c r="T32" i="74"/>
  <c r="P32" i="74"/>
  <c r="O32" i="74"/>
  <c r="M35" i="222"/>
  <c r="P35" i="222"/>
  <c r="O35" i="222"/>
  <c r="T35" i="222"/>
  <c r="R35" i="222"/>
  <c r="N35" i="222"/>
  <c r="L35" i="222"/>
  <c r="L92" i="222"/>
  <c r="P92" i="222"/>
  <c r="N92" i="222"/>
  <c r="M92" i="222"/>
  <c r="R92" i="222"/>
  <c r="O92" i="222"/>
  <c r="T92" i="222"/>
  <c r="O47" i="82"/>
  <c r="T47" i="82"/>
  <c r="R47" i="82"/>
  <c r="L47" i="82"/>
  <c r="P47" i="82"/>
  <c r="N47" i="82"/>
  <c r="M47" i="82"/>
  <c r="P31" i="88"/>
  <c r="M31" i="88"/>
  <c r="T31" i="88"/>
  <c r="R31" i="88"/>
  <c r="N31" i="88"/>
  <c r="L31" i="88"/>
  <c r="O31" i="88"/>
  <c r="T97" i="214"/>
  <c r="P97" i="214"/>
  <c r="O97" i="214"/>
  <c r="R97" i="214"/>
  <c r="N97" i="214"/>
  <c r="M97" i="214"/>
  <c r="L97" i="214"/>
  <c r="M81" i="202"/>
  <c r="L81" i="202"/>
  <c r="T81" i="202"/>
  <c r="R81" i="202"/>
  <c r="N81" i="202"/>
  <c r="P81" i="202"/>
  <c r="O81" i="202"/>
  <c r="N76" i="71"/>
  <c r="M76" i="71"/>
  <c r="L76" i="71"/>
  <c r="T76" i="71"/>
  <c r="R76" i="71"/>
  <c r="P76" i="71"/>
  <c r="O76" i="71"/>
  <c r="N20" i="213"/>
  <c r="T20" i="213"/>
  <c r="O20" i="213"/>
  <c r="L20" i="213"/>
  <c r="R20" i="213"/>
  <c r="P20" i="213"/>
  <c r="M20" i="213"/>
  <c r="N90" i="76"/>
  <c r="P90" i="76"/>
  <c r="M90" i="76"/>
  <c r="T90" i="76"/>
  <c r="R90" i="76"/>
  <c r="O90" i="76"/>
  <c r="L90" i="76"/>
  <c r="P135" i="86"/>
  <c r="O135" i="86"/>
  <c r="N135" i="86"/>
  <c r="M135" i="86"/>
  <c r="L135" i="86"/>
  <c r="T135" i="86"/>
  <c r="R135" i="86"/>
  <c r="R57" i="211"/>
  <c r="N57" i="211"/>
  <c r="L57" i="211"/>
  <c r="T57" i="211"/>
  <c r="O57" i="211"/>
  <c r="M57" i="211"/>
  <c r="P57" i="211"/>
  <c r="R44" i="73"/>
  <c r="L44" i="73"/>
  <c r="P44" i="73"/>
  <c r="N44" i="73"/>
  <c r="O44" i="73"/>
  <c r="M44" i="73"/>
  <c r="T44" i="73"/>
  <c r="L8" i="213"/>
  <c r="N8" i="213"/>
  <c r="O8" i="213"/>
  <c r="M8" i="213"/>
  <c r="P8" i="213"/>
  <c r="T8" i="213"/>
  <c r="R8" i="213"/>
  <c r="M53" i="73"/>
  <c r="L53" i="73"/>
  <c r="R53" i="73"/>
  <c r="O53" i="73"/>
  <c r="T53" i="73"/>
  <c r="P53" i="73"/>
  <c r="N53" i="73"/>
  <c r="N45" i="221"/>
  <c r="R45" i="221"/>
  <c r="P45" i="221"/>
  <c r="T45" i="221"/>
  <c r="O45" i="221"/>
  <c r="M45" i="221"/>
  <c r="L45" i="221"/>
  <c r="T62" i="80"/>
  <c r="L62" i="80"/>
  <c r="P62" i="80"/>
  <c r="O62" i="80"/>
  <c r="N62" i="80"/>
  <c r="R62" i="80"/>
  <c r="M62" i="80"/>
  <c r="T58" i="67"/>
  <c r="R58" i="67"/>
  <c r="P58" i="67"/>
  <c r="O58" i="67"/>
  <c r="N58" i="67"/>
  <c r="L58" i="67"/>
  <c r="M58" i="67"/>
  <c r="T71" i="82"/>
  <c r="O71" i="82"/>
  <c r="N71" i="82"/>
  <c r="P71" i="82"/>
  <c r="L71" i="82"/>
  <c r="M71" i="82"/>
  <c r="R71" i="82"/>
  <c r="M65" i="88"/>
  <c r="L65" i="88"/>
  <c r="T65" i="88"/>
  <c r="R65" i="88"/>
  <c r="P65" i="88"/>
  <c r="N65" i="88"/>
  <c r="O65" i="88"/>
  <c r="P26" i="215"/>
  <c r="R26" i="215"/>
  <c r="N26" i="215"/>
  <c r="L26" i="215"/>
  <c r="T26" i="215"/>
  <c r="O26" i="215"/>
  <c r="M26" i="215"/>
  <c r="P30" i="73"/>
  <c r="L30" i="73"/>
  <c r="T30" i="73"/>
  <c r="O30" i="73"/>
  <c r="M30" i="73"/>
  <c r="R30" i="73"/>
  <c r="N30" i="73"/>
  <c r="O22" i="221"/>
  <c r="T22" i="221"/>
  <c r="R22" i="221"/>
  <c r="P22" i="221"/>
  <c r="N22" i="221"/>
  <c r="M22" i="221"/>
  <c r="L22" i="221"/>
  <c r="T47" i="212"/>
  <c r="N47" i="212"/>
  <c r="M47" i="212"/>
  <c r="O47" i="212"/>
  <c r="L47" i="212"/>
  <c r="R47" i="212"/>
  <c r="P47" i="212"/>
  <c r="L84" i="76"/>
  <c r="M84" i="76"/>
  <c r="O84" i="76"/>
  <c r="T84" i="76"/>
  <c r="N84" i="76"/>
  <c r="R84" i="76"/>
  <c r="P84" i="76"/>
  <c r="O25" i="67"/>
  <c r="N25" i="67"/>
  <c r="M25" i="67"/>
  <c r="L25" i="67"/>
  <c r="R25" i="67"/>
  <c r="T25" i="67"/>
  <c r="P25" i="67"/>
  <c r="T79" i="212"/>
  <c r="O79" i="212"/>
  <c r="N79" i="212"/>
  <c r="P79" i="212"/>
  <c r="M79" i="212"/>
  <c r="R79" i="212"/>
  <c r="L79" i="212"/>
  <c r="L28" i="82"/>
  <c r="M28" i="82"/>
  <c r="O28" i="82"/>
  <c r="P28" i="82"/>
  <c r="N28" i="82"/>
  <c r="T28" i="82"/>
  <c r="R28" i="82"/>
  <c r="T62" i="88"/>
  <c r="O62" i="88"/>
  <c r="L62" i="88"/>
  <c r="P62" i="88"/>
  <c r="R62" i="88"/>
  <c r="N62" i="88"/>
  <c r="M62" i="88"/>
  <c r="T72" i="215"/>
  <c r="L72" i="215"/>
  <c r="P72" i="215"/>
  <c r="N72" i="215"/>
  <c r="M72" i="215"/>
  <c r="R72" i="215"/>
  <c r="O72" i="215"/>
  <c r="R72" i="214"/>
  <c r="P72" i="214"/>
  <c r="O72" i="214"/>
  <c r="N72" i="214"/>
  <c r="M72" i="214"/>
  <c r="L72" i="214"/>
  <c r="T72" i="214"/>
  <c r="L18" i="87"/>
  <c r="U18" i="87" s="1"/>
  <c r="T18" i="87"/>
  <c r="R18" i="87"/>
  <c r="M18" i="87"/>
  <c r="P18" i="87"/>
  <c r="O18" i="87"/>
  <c r="N18" i="87"/>
  <c r="R72" i="213"/>
  <c r="O72" i="213"/>
  <c r="N72" i="213"/>
  <c r="M72" i="213"/>
  <c r="L72" i="213"/>
  <c r="T72" i="213"/>
  <c r="P72" i="213"/>
  <c r="M66" i="77"/>
  <c r="T66" i="77"/>
  <c r="R66" i="77"/>
  <c r="N66" i="77"/>
  <c r="L66" i="77"/>
  <c r="O66" i="77"/>
  <c r="P66" i="77"/>
  <c r="N51" i="91"/>
  <c r="T51" i="91"/>
  <c r="R51" i="91"/>
  <c r="P51" i="91"/>
  <c r="O51" i="91"/>
  <c r="M51" i="91"/>
  <c r="L51" i="91"/>
  <c r="U51" i="91" s="1"/>
  <c r="L13" i="216"/>
  <c r="P13" i="216"/>
  <c r="T13" i="216"/>
  <c r="N13" i="216"/>
  <c r="R13" i="216"/>
  <c r="O13" i="216"/>
  <c r="M13" i="216"/>
  <c r="N79" i="74"/>
  <c r="R79" i="74"/>
  <c r="P79" i="74"/>
  <c r="O79" i="74"/>
  <c r="T79" i="74"/>
  <c r="M79" i="74"/>
  <c r="L79" i="74"/>
  <c r="R12" i="222"/>
  <c r="N12" i="222"/>
  <c r="M12" i="222"/>
  <c r="P12" i="222"/>
  <c r="L12" i="222"/>
  <c r="O12" i="222"/>
  <c r="T12" i="222"/>
  <c r="T69" i="79"/>
  <c r="R69" i="79"/>
  <c r="P69" i="79"/>
  <c r="O69" i="79"/>
  <c r="N69" i="79"/>
  <c r="M69" i="79"/>
  <c r="L69" i="79"/>
  <c r="L19" i="91"/>
  <c r="T19" i="91"/>
  <c r="R19" i="91"/>
  <c r="P19" i="91"/>
  <c r="O19" i="91"/>
  <c r="N19" i="91"/>
  <c r="M19" i="91"/>
  <c r="T78" i="79"/>
  <c r="O78" i="79"/>
  <c r="N78" i="79"/>
  <c r="P78" i="79"/>
  <c r="M78" i="79"/>
  <c r="R78" i="79"/>
  <c r="L78" i="79"/>
  <c r="O28" i="91"/>
  <c r="R28" i="91"/>
  <c r="P28" i="91"/>
  <c r="N28" i="91"/>
  <c r="M28" i="91"/>
  <c r="T28" i="91"/>
  <c r="L28" i="91"/>
  <c r="M92" i="216"/>
  <c r="T92" i="216"/>
  <c r="L92" i="216"/>
  <c r="R92" i="216"/>
  <c r="N92" i="216"/>
  <c r="P92" i="216"/>
  <c r="O92" i="216"/>
  <c r="P46" i="74"/>
  <c r="L46" i="74"/>
  <c r="R46" i="74"/>
  <c r="T46" i="74"/>
  <c r="O46" i="74"/>
  <c r="N46" i="74"/>
  <c r="M46" i="74"/>
  <c r="N19" i="222"/>
  <c r="L19" i="222"/>
  <c r="T19" i="222"/>
  <c r="R19" i="222"/>
  <c r="O19" i="222"/>
  <c r="M19" i="222"/>
  <c r="P19" i="222"/>
  <c r="M41" i="80"/>
  <c r="N41" i="80"/>
  <c r="O41" i="80"/>
  <c r="L41" i="80"/>
  <c r="T41" i="80"/>
  <c r="R41" i="80"/>
  <c r="P41" i="80"/>
  <c r="P37" i="67"/>
  <c r="T37" i="67"/>
  <c r="O37" i="67"/>
  <c r="N37" i="67"/>
  <c r="M37" i="67"/>
  <c r="L37" i="67"/>
  <c r="U37" i="67" s="1"/>
  <c r="R37" i="67"/>
  <c r="P15" i="202"/>
  <c r="L15" i="202"/>
  <c r="T15" i="202"/>
  <c r="R15" i="202"/>
  <c r="N15" i="202"/>
  <c r="O15" i="202"/>
  <c r="M15" i="202"/>
  <c r="R95" i="91"/>
  <c r="O95" i="91"/>
  <c r="N95" i="91"/>
  <c r="M95" i="91"/>
  <c r="L95" i="91"/>
  <c r="T95" i="91"/>
  <c r="P95" i="91"/>
  <c r="N94" i="217"/>
  <c r="P94" i="217"/>
  <c r="L94" i="217"/>
  <c r="O94" i="217"/>
  <c r="M94" i="217"/>
  <c r="T94" i="217"/>
  <c r="R94" i="217"/>
  <c r="N34" i="214"/>
  <c r="M34" i="214"/>
  <c r="P34" i="214"/>
  <c r="O34" i="214"/>
  <c r="R34" i="214"/>
  <c r="L34" i="214"/>
  <c r="T34" i="214"/>
  <c r="P83" i="74"/>
  <c r="N83" i="74"/>
  <c r="T83" i="74"/>
  <c r="R83" i="74"/>
  <c r="O83" i="74"/>
  <c r="M83" i="74"/>
  <c r="L83" i="74"/>
  <c r="T26" i="222"/>
  <c r="M26" i="222"/>
  <c r="N26" i="222"/>
  <c r="L26" i="222"/>
  <c r="U26" i="222" s="1"/>
  <c r="P26" i="222"/>
  <c r="R26" i="222"/>
  <c r="O26" i="222"/>
  <c r="R10" i="219"/>
  <c r="M10" i="219"/>
  <c r="L10" i="219"/>
  <c r="O10" i="219"/>
  <c r="N10" i="219"/>
  <c r="T10" i="219"/>
  <c r="P10" i="219"/>
  <c r="N8" i="80"/>
  <c r="T8" i="80"/>
  <c r="R8" i="80"/>
  <c r="L8" i="80"/>
  <c r="P8" i="80"/>
  <c r="O8" i="80"/>
  <c r="M8" i="80"/>
  <c r="T44" i="67"/>
  <c r="L44" i="67"/>
  <c r="R44" i="67"/>
  <c r="P44" i="67"/>
  <c r="N44" i="67"/>
  <c r="O44" i="67"/>
  <c r="M44" i="67"/>
  <c r="N53" i="213"/>
  <c r="L53" i="213"/>
  <c r="T53" i="213"/>
  <c r="R53" i="213"/>
  <c r="P53" i="213"/>
  <c r="O53" i="213"/>
  <c r="M53" i="213"/>
  <c r="L96" i="75"/>
  <c r="P96" i="75"/>
  <c r="M96" i="75"/>
  <c r="N96" i="75"/>
  <c r="T96" i="75"/>
  <c r="R96" i="75"/>
  <c r="O96" i="75"/>
  <c r="N98" i="221"/>
  <c r="R98" i="221"/>
  <c r="P98" i="221"/>
  <c r="O98" i="221"/>
  <c r="M98" i="221"/>
  <c r="L98" i="221"/>
  <c r="T98" i="221"/>
  <c r="M10" i="79"/>
  <c r="P10" i="79"/>
  <c r="O10" i="79"/>
  <c r="L10" i="79"/>
  <c r="T10" i="79"/>
  <c r="R10" i="79"/>
  <c r="N10" i="79"/>
  <c r="M119" i="88"/>
  <c r="L119" i="88"/>
  <c r="T119" i="88"/>
  <c r="R119" i="88"/>
  <c r="P119" i="88"/>
  <c r="O119" i="88"/>
  <c r="N119" i="88"/>
  <c r="P91" i="211"/>
  <c r="L91" i="211"/>
  <c r="T91" i="211"/>
  <c r="O91" i="211"/>
  <c r="N91" i="211"/>
  <c r="M91" i="211"/>
  <c r="R91" i="211"/>
  <c r="R34" i="75"/>
  <c r="T34" i="75"/>
  <c r="L34" i="75"/>
  <c r="M34" i="75"/>
  <c r="O34" i="75"/>
  <c r="N34" i="75"/>
  <c r="P34" i="75"/>
  <c r="R14" i="86"/>
  <c r="L14" i="86"/>
  <c r="T14" i="86"/>
  <c r="P14" i="86"/>
  <c r="O14" i="86"/>
  <c r="N14" i="86"/>
  <c r="M14" i="86"/>
  <c r="M43" i="75"/>
  <c r="L43" i="75"/>
  <c r="N43" i="75"/>
  <c r="T43" i="75"/>
  <c r="P43" i="75"/>
  <c r="R43" i="75"/>
  <c r="O43" i="75"/>
  <c r="R23" i="86"/>
  <c r="T23" i="86"/>
  <c r="P23" i="86"/>
  <c r="O23" i="86"/>
  <c r="N23" i="86"/>
  <c r="L23" i="86"/>
  <c r="M23" i="86"/>
  <c r="R77" i="79"/>
  <c r="L77" i="79"/>
  <c r="O77" i="79"/>
  <c r="N77" i="79"/>
  <c r="M77" i="79"/>
  <c r="T77" i="79"/>
  <c r="P77" i="79"/>
  <c r="R61" i="69"/>
  <c r="O61" i="69"/>
  <c r="P61" i="69"/>
  <c r="M61" i="69"/>
  <c r="N61" i="69"/>
  <c r="L61" i="69"/>
  <c r="U61" i="69" s="1"/>
  <c r="T61" i="69"/>
  <c r="T97" i="213"/>
  <c r="O97" i="213"/>
  <c r="M97" i="213"/>
  <c r="R97" i="213"/>
  <c r="P97" i="213"/>
  <c r="L97" i="213"/>
  <c r="N97" i="213"/>
  <c r="T102" i="72"/>
  <c r="N102" i="72"/>
  <c r="M102" i="72"/>
  <c r="L102" i="72"/>
  <c r="R102" i="72"/>
  <c r="P102" i="72"/>
  <c r="O102" i="72"/>
  <c r="L45" i="219"/>
  <c r="P45" i="219"/>
  <c r="O45" i="219"/>
  <c r="N45" i="219"/>
  <c r="M45" i="219"/>
  <c r="R45" i="219"/>
  <c r="T45" i="219"/>
  <c r="N50" i="80"/>
  <c r="L50" i="80"/>
  <c r="P50" i="80"/>
  <c r="T50" i="80"/>
  <c r="O50" i="80"/>
  <c r="R50" i="80"/>
  <c r="M50" i="80"/>
  <c r="M56" i="67"/>
  <c r="T56" i="67"/>
  <c r="R56" i="67"/>
  <c r="P56" i="67"/>
  <c r="O56" i="67"/>
  <c r="N56" i="67"/>
  <c r="L56" i="67"/>
  <c r="N55" i="213"/>
  <c r="R55" i="213"/>
  <c r="P55" i="213"/>
  <c r="L55" i="213"/>
  <c r="T55" i="213"/>
  <c r="O55" i="213"/>
  <c r="M55" i="213"/>
  <c r="T89" i="77"/>
  <c r="N89" i="77"/>
  <c r="M89" i="77"/>
  <c r="P89" i="77"/>
  <c r="O89" i="77"/>
  <c r="L89" i="77"/>
  <c r="R89" i="77"/>
  <c r="M39" i="71"/>
  <c r="L39" i="71"/>
  <c r="T39" i="71"/>
  <c r="P39" i="71"/>
  <c r="O39" i="71"/>
  <c r="N39" i="71"/>
  <c r="R39" i="71"/>
  <c r="M83" i="217"/>
  <c r="O83" i="217"/>
  <c r="N83" i="217"/>
  <c r="T83" i="217"/>
  <c r="R83" i="217"/>
  <c r="P83" i="217"/>
  <c r="L83" i="217"/>
  <c r="P9" i="215"/>
  <c r="O9" i="215"/>
  <c r="L9" i="215"/>
  <c r="T9" i="215"/>
  <c r="M9" i="215"/>
  <c r="R9" i="215"/>
  <c r="N9" i="215"/>
  <c r="R78" i="73"/>
  <c r="N78" i="73"/>
  <c r="T78" i="73"/>
  <c r="P78" i="73"/>
  <c r="O78" i="73"/>
  <c r="M78" i="73"/>
  <c r="L78" i="73"/>
  <c r="O90" i="221"/>
  <c r="L90" i="221"/>
  <c r="U90" i="221" s="1"/>
  <c r="T90" i="221"/>
  <c r="P90" i="221"/>
  <c r="N90" i="221"/>
  <c r="M90" i="221"/>
  <c r="R90" i="221"/>
  <c r="R13" i="222"/>
  <c r="O13" i="222"/>
  <c r="N13" i="222"/>
  <c r="M13" i="222"/>
  <c r="T13" i="222"/>
  <c r="P13" i="222"/>
  <c r="L13" i="222"/>
  <c r="N17" i="82"/>
  <c r="P17" i="82"/>
  <c r="O17" i="82"/>
  <c r="T17" i="82"/>
  <c r="R17" i="82"/>
  <c r="L17" i="82"/>
  <c r="M17" i="82"/>
  <c r="R98" i="87"/>
  <c r="P98" i="87"/>
  <c r="O98" i="87"/>
  <c r="N98" i="87"/>
  <c r="M98" i="87"/>
  <c r="L98" i="87"/>
  <c r="T98" i="87"/>
  <c r="P67" i="214"/>
  <c r="L67" i="214"/>
  <c r="T67" i="214"/>
  <c r="N67" i="214"/>
  <c r="M67" i="214"/>
  <c r="R67" i="214"/>
  <c r="O67" i="214"/>
  <c r="P46" i="77"/>
  <c r="N46" i="77"/>
  <c r="O46" i="77"/>
  <c r="R46" i="77"/>
  <c r="M46" i="77"/>
  <c r="L46" i="77"/>
  <c r="T46" i="77"/>
  <c r="M31" i="91"/>
  <c r="L31" i="91"/>
  <c r="R31" i="91"/>
  <c r="O31" i="91"/>
  <c r="N31" i="91"/>
  <c r="T31" i="91"/>
  <c r="P31" i="91"/>
  <c r="N29" i="215"/>
  <c r="L29" i="215"/>
  <c r="T29" i="215"/>
  <c r="P29" i="215"/>
  <c r="O29" i="215"/>
  <c r="R29" i="215"/>
  <c r="M29" i="215"/>
  <c r="O59" i="74"/>
  <c r="M59" i="74"/>
  <c r="P59" i="74"/>
  <c r="L59" i="74"/>
  <c r="T59" i="74"/>
  <c r="R59" i="74"/>
  <c r="N59" i="74"/>
  <c r="N87" i="221"/>
  <c r="R87" i="221"/>
  <c r="P87" i="221"/>
  <c r="O87" i="221"/>
  <c r="M87" i="221"/>
  <c r="T87" i="221"/>
  <c r="L87" i="221"/>
  <c r="T49" i="79"/>
  <c r="L49" i="79"/>
  <c r="U49" i="79" s="1"/>
  <c r="R49" i="79"/>
  <c r="P49" i="79"/>
  <c r="N49" i="79"/>
  <c r="M49" i="79"/>
  <c r="O49" i="79"/>
  <c r="M116" i="69"/>
  <c r="L116" i="69"/>
  <c r="R116" i="69"/>
  <c r="P116" i="69"/>
  <c r="T116" i="69"/>
  <c r="O116" i="69"/>
  <c r="N116" i="69"/>
  <c r="M58" i="79"/>
  <c r="P58" i="79"/>
  <c r="O58" i="79"/>
  <c r="L58" i="79"/>
  <c r="U58" i="79" s="1"/>
  <c r="N58" i="79"/>
  <c r="T58" i="79"/>
  <c r="R58" i="79"/>
  <c r="T8" i="91"/>
  <c r="R8" i="91"/>
  <c r="P8" i="91"/>
  <c r="O8" i="91"/>
  <c r="N8" i="91"/>
  <c r="M8" i="91"/>
  <c r="L8" i="91"/>
  <c r="U8" i="91" s="1"/>
  <c r="T72" i="216"/>
  <c r="M72" i="216"/>
  <c r="P72" i="216"/>
  <c r="O72" i="216"/>
  <c r="L72" i="216"/>
  <c r="R72" i="216"/>
  <c r="N72" i="216"/>
  <c r="L92" i="73"/>
  <c r="O92" i="73"/>
  <c r="N92" i="73"/>
  <c r="T92" i="73"/>
  <c r="R92" i="73"/>
  <c r="P92" i="73"/>
  <c r="M92" i="73"/>
  <c r="P94" i="221"/>
  <c r="L94" i="221"/>
  <c r="R94" i="221"/>
  <c r="O94" i="221"/>
  <c r="N94" i="221"/>
  <c r="M94" i="221"/>
  <c r="T94" i="221"/>
  <c r="T21" i="80"/>
  <c r="M21" i="80"/>
  <c r="P21" i="80"/>
  <c r="O21" i="80"/>
  <c r="N21" i="80"/>
  <c r="R21" i="80"/>
  <c r="L21" i="80"/>
  <c r="O17" i="67"/>
  <c r="N17" i="67"/>
  <c r="M17" i="67"/>
  <c r="L17" i="67"/>
  <c r="T17" i="67"/>
  <c r="R17" i="67"/>
  <c r="P17" i="67"/>
  <c r="M95" i="202"/>
  <c r="L95" i="202"/>
  <c r="N95" i="202"/>
  <c r="T95" i="202"/>
  <c r="R95" i="202"/>
  <c r="P95" i="202"/>
  <c r="O95" i="202"/>
  <c r="R80" i="71"/>
  <c r="P80" i="71"/>
  <c r="O80" i="71"/>
  <c r="N80" i="71"/>
  <c r="M80" i="71"/>
  <c r="L80" i="71"/>
  <c r="T80" i="71"/>
  <c r="O96" i="218"/>
  <c r="R96" i="218"/>
  <c r="M96" i="218"/>
  <c r="N96" i="218"/>
  <c r="L96" i="218"/>
  <c r="T96" i="218"/>
  <c r="P96" i="218"/>
  <c r="R60" i="218"/>
  <c r="N60" i="218"/>
  <c r="M60" i="218"/>
  <c r="L60" i="218"/>
  <c r="U60" i="218" s="1"/>
  <c r="P60" i="218"/>
  <c r="T60" i="218"/>
  <c r="O60" i="218"/>
  <c r="M54" i="76"/>
  <c r="P54" i="76"/>
  <c r="O54" i="76"/>
  <c r="T54" i="76"/>
  <c r="R54" i="76"/>
  <c r="N54" i="76"/>
  <c r="L54" i="76"/>
  <c r="U54" i="76" s="1"/>
  <c r="L119" i="86"/>
  <c r="T119" i="86"/>
  <c r="R119" i="86"/>
  <c r="P119" i="86"/>
  <c r="O119" i="86"/>
  <c r="N119" i="86"/>
  <c r="M119" i="86"/>
  <c r="P50" i="212"/>
  <c r="N50" i="212"/>
  <c r="T50" i="212"/>
  <c r="R50" i="212"/>
  <c r="M50" i="212"/>
  <c r="L50" i="212"/>
  <c r="O50" i="212"/>
  <c r="P93" i="81"/>
  <c r="N93" i="81"/>
  <c r="R93" i="81"/>
  <c r="T93" i="81"/>
  <c r="M93" i="81"/>
  <c r="L93" i="81"/>
  <c r="U93" i="81" s="1"/>
  <c r="O93" i="81"/>
  <c r="M32" i="88"/>
  <c r="L32" i="88"/>
  <c r="T32" i="88"/>
  <c r="R32" i="88"/>
  <c r="O32" i="88"/>
  <c r="N32" i="88"/>
  <c r="P32" i="88"/>
  <c r="M42" i="215"/>
  <c r="O42" i="215"/>
  <c r="L42" i="215"/>
  <c r="T42" i="215"/>
  <c r="R42" i="215"/>
  <c r="N42" i="215"/>
  <c r="P42" i="215"/>
  <c r="N17" i="213"/>
  <c r="P17" i="213"/>
  <c r="L17" i="213"/>
  <c r="M17" i="213"/>
  <c r="T17" i="213"/>
  <c r="R17" i="213"/>
  <c r="O17" i="213"/>
  <c r="N47" i="73"/>
  <c r="P47" i="73"/>
  <c r="M47" i="73"/>
  <c r="L47" i="73"/>
  <c r="T47" i="73"/>
  <c r="R47" i="73"/>
  <c r="O47" i="73"/>
  <c r="R9" i="221"/>
  <c r="M9" i="221"/>
  <c r="L9" i="221"/>
  <c r="P9" i="221"/>
  <c r="O9" i="221"/>
  <c r="N9" i="221"/>
  <c r="T9" i="221"/>
  <c r="O55" i="216"/>
  <c r="T55" i="216"/>
  <c r="P55" i="216"/>
  <c r="N55" i="216"/>
  <c r="M55" i="216"/>
  <c r="L55" i="216"/>
  <c r="R55" i="216"/>
  <c r="T76" i="75"/>
  <c r="M76" i="75"/>
  <c r="L76" i="75"/>
  <c r="R76" i="75"/>
  <c r="O76" i="75"/>
  <c r="N76" i="75"/>
  <c r="P76" i="75"/>
  <c r="L80" i="219"/>
  <c r="M80" i="219"/>
  <c r="T80" i="219"/>
  <c r="O80" i="219"/>
  <c r="N80" i="219"/>
  <c r="R80" i="219"/>
  <c r="P80" i="219"/>
  <c r="N85" i="82"/>
  <c r="R85" i="82"/>
  <c r="O85" i="82"/>
  <c r="M85" i="82"/>
  <c r="L85" i="82"/>
  <c r="T85" i="82"/>
  <c r="P85" i="82"/>
  <c r="N99" i="88"/>
  <c r="M99" i="88"/>
  <c r="L99" i="88"/>
  <c r="T99" i="88"/>
  <c r="P99" i="88"/>
  <c r="R99" i="88"/>
  <c r="O99" i="88"/>
  <c r="O41" i="222"/>
  <c r="T41" i="222"/>
  <c r="R41" i="222"/>
  <c r="P41" i="222"/>
  <c r="M41" i="222"/>
  <c r="L41" i="222"/>
  <c r="N41" i="222"/>
  <c r="T14" i="75"/>
  <c r="P14" i="75"/>
  <c r="N14" i="75"/>
  <c r="M14" i="75"/>
  <c r="L14" i="75"/>
  <c r="R14" i="75"/>
  <c r="O14" i="75"/>
  <c r="O8" i="233"/>
  <c r="N8" i="233"/>
  <c r="M8" i="233"/>
  <c r="T8" i="233"/>
  <c r="P8" i="233"/>
  <c r="L8" i="233"/>
  <c r="R8" i="233"/>
  <c r="R23" i="75"/>
  <c r="T23" i="75"/>
  <c r="O23" i="75"/>
  <c r="N23" i="75"/>
  <c r="M23" i="75"/>
  <c r="L23" i="75"/>
  <c r="P23" i="75"/>
  <c r="M9" i="236"/>
  <c r="P9" i="236"/>
  <c r="O9" i="236"/>
  <c r="L9" i="236"/>
  <c r="T9" i="236"/>
  <c r="N9" i="236"/>
  <c r="R9" i="236"/>
  <c r="M42" i="82"/>
  <c r="T42" i="82"/>
  <c r="R42" i="82"/>
  <c r="N42" i="82"/>
  <c r="O42" i="82"/>
  <c r="L42" i="82"/>
  <c r="P42" i="82"/>
  <c r="P36" i="88"/>
  <c r="M36" i="88"/>
  <c r="L36" i="88"/>
  <c r="T36" i="88"/>
  <c r="R36" i="88"/>
  <c r="O36" i="88"/>
  <c r="N36" i="88"/>
  <c r="M66" i="202"/>
  <c r="L66" i="202"/>
  <c r="R66" i="202"/>
  <c r="P66" i="202"/>
  <c r="O66" i="202"/>
  <c r="N66" i="202"/>
  <c r="T66" i="202"/>
  <c r="O51" i="71"/>
  <c r="N51" i="71"/>
  <c r="L51" i="71"/>
  <c r="U51" i="71" s="1"/>
  <c r="T51" i="71"/>
  <c r="R51" i="71"/>
  <c r="M51" i="71"/>
  <c r="P51" i="71"/>
  <c r="O10" i="218"/>
  <c r="T10" i="218"/>
  <c r="P10" i="218"/>
  <c r="N10" i="218"/>
  <c r="M10" i="218"/>
  <c r="L10" i="218"/>
  <c r="U10" i="218" s="1"/>
  <c r="R10" i="218"/>
  <c r="M25" i="76"/>
  <c r="N25" i="76"/>
  <c r="T25" i="76"/>
  <c r="R25" i="76"/>
  <c r="P25" i="76"/>
  <c r="O25" i="76"/>
  <c r="L25" i="76"/>
  <c r="T60" i="86"/>
  <c r="R60" i="86"/>
  <c r="P60" i="86"/>
  <c r="O60" i="86"/>
  <c r="N60" i="86"/>
  <c r="M60" i="86"/>
  <c r="L60" i="86"/>
  <c r="O21" i="212"/>
  <c r="L21" i="212"/>
  <c r="R21" i="212"/>
  <c r="N21" i="212"/>
  <c r="M21" i="212"/>
  <c r="T21" i="212"/>
  <c r="P21" i="212"/>
  <c r="P64" i="79"/>
  <c r="L64" i="79"/>
  <c r="U64" i="79" s="1"/>
  <c r="T64" i="79"/>
  <c r="R64" i="79"/>
  <c r="O64" i="79"/>
  <c r="N64" i="79"/>
  <c r="M64" i="79"/>
  <c r="T14" i="91"/>
  <c r="R14" i="91"/>
  <c r="P14" i="91"/>
  <c r="O14" i="91"/>
  <c r="N14" i="91"/>
  <c r="M14" i="91"/>
  <c r="L14" i="91"/>
  <c r="L58" i="216"/>
  <c r="O58" i="216"/>
  <c r="N58" i="216"/>
  <c r="P58" i="216"/>
  <c r="M58" i="216"/>
  <c r="T58" i="216"/>
  <c r="R58" i="216"/>
  <c r="L67" i="213"/>
  <c r="P67" i="213"/>
  <c r="O67" i="213"/>
  <c r="T67" i="213"/>
  <c r="R67" i="213"/>
  <c r="N67" i="213"/>
  <c r="M67" i="213"/>
  <c r="P69" i="72"/>
  <c r="N69" i="72"/>
  <c r="M69" i="72"/>
  <c r="L69" i="72"/>
  <c r="U69" i="72" s="1"/>
  <c r="T69" i="72"/>
  <c r="R69" i="72"/>
  <c r="O69" i="72"/>
  <c r="R72" i="219"/>
  <c r="T72" i="219"/>
  <c r="M72" i="219"/>
  <c r="N72" i="219"/>
  <c r="L72" i="219"/>
  <c r="P72" i="219"/>
  <c r="O72" i="219"/>
  <c r="O65" i="214"/>
  <c r="N65" i="214"/>
  <c r="L65" i="214"/>
  <c r="M65" i="214"/>
  <c r="T65" i="214"/>
  <c r="R65" i="214"/>
  <c r="P65" i="214"/>
  <c r="T85" i="88"/>
  <c r="P85" i="88"/>
  <c r="O85" i="88"/>
  <c r="L85" i="88"/>
  <c r="R85" i="88"/>
  <c r="M85" i="88"/>
  <c r="N85" i="88"/>
  <c r="N23" i="74"/>
  <c r="L23" i="74"/>
  <c r="U23" i="74" s="1"/>
  <c r="T23" i="74"/>
  <c r="R23" i="74"/>
  <c r="P23" i="74"/>
  <c r="O23" i="74"/>
  <c r="M23" i="74"/>
  <c r="T31" i="74"/>
  <c r="R31" i="74"/>
  <c r="P31" i="74"/>
  <c r="O31" i="74"/>
  <c r="N31" i="74"/>
  <c r="M31" i="74"/>
  <c r="L31" i="74"/>
  <c r="L24" i="72"/>
  <c r="O24" i="72"/>
  <c r="T24" i="72"/>
  <c r="R24" i="72"/>
  <c r="P24" i="72"/>
  <c r="N24" i="72"/>
  <c r="M24" i="72"/>
  <c r="M88" i="88"/>
  <c r="L88" i="88"/>
  <c r="T88" i="88"/>
  <c r="O88" i="88"/>
  <c r="R88" i="88"/>
  <c r="P88" i="88"/>
  <c r="N88" i="88"/>
  <c r="M91" i="88"/>
  <c r="L91" i="88"/>
  <c r="T91" i="88"/>
  <c r="R91" i="88"/>
  <c r="N91" i="88"/>
  <c r="O91" i="88"/>
  <c r="P91" i="88"/>
  <c r="P26" i="72"/>
  <c r="N26" i="72"/>
  <c r="M26" i="72"/>
  <c r="T26" i="72"/>
  <c r="R26" i="72"/>
  <c r="O26" i="72"/>
  <c r="L26" i="72"/>
  <c r="P13" i="72"/>
  <c r="O13" i="72"/>
  <c r="M13" i="72"/>
  <c r="L13" i="72"/>
  <c r="U13" i="72" s="1"/>
  <c r="T13" i="72"/>
  <c r="N13" i="72"/>
  <c r="R13" i="72"/>
  <c r="T27" i="218"/>
  <c r="N27" i="218"/>
  <c r="P27" i="218"/>
  <c r="O27" i="218"/>
  <c r="M27" i="218"/>
  <c r="L27" i="218"/>
  <c r="R27" i="218"/>
  <c r="P12" i="218"/>
  <c r="O12" i="218"/>
  <c r="N12" i="218"/>
  <c r="R12" i="218"/>
  <c r="T12" i="218"/>
  <c r="M12" i="218"/>
  <c r="L12" i="218"/>
  <c r="L76" i="235"/>
  <c r="T76" i="235"/>
  <c r="M76" i="235"/>
  <c r="U76" i="235" s="1"/>
  <c r="N76" i="235"/>
  <c r="O76" i="235"/>
  <c r="R76" i="235"/>
  <c r="P76" i="235"/>
  <c r="L38" i="235"/>
  <c r="M38" i="235"/>
  <c r="O38" i="235"/>
  <c r="R38" i="235"/>
  <c r="T38" i="235"/>
  <c r="N38" i="235"/>
  <c r="P38" i="235"/>
  <c r="L47" i="236"/>
  <c r="P47" i="236"/>
  <c r="R47" i="236"/>
  <c r="O47" i="236"/>
  <c r="T47" i="236"/>
  <c r="M47" i="236"/>
  <c r="N47" i="236"/>
  <c r="N12" i="233"/>
  <c r="T12" i="233"/>
  <c r="P12" i="233"/>
  <c r="R12" i="233"/>
  <c r="L12" i="233"/>
  <c r="M12" i="233"/>
  <c r="O12" i="233"/>
  <c r="R91" i="236"/>
  <c r="M91" i="236"/>
  <c r="O91" i="236"/>
  <c r="P91" i="236"/>
  <c r="N91" i="236"/>
  <c r="T91" i="236"/>
  <c r="L91" i="236"/>
  <c r="L45" i="233"/>
  <c r="N45" i="233"/>
  <c r="P45" i="233"/>
  <c r="O45" i="233"/>
  <c r="M45" i="233"/>
  <c r="R45" i="233"/>
  <c r="T45" i="233"/>
  <c r="T55" i="236"/>
  <c r="M55" i="236"/>
  <c r="O55" i="236"/>
  <c r="R55" i="236"/>
  <c r="N55" i="236"/>
  <c r="L55" i="236"/>
  <c r="P55" i="236"/>
  <c r="O26" i="234"/>
  <c r="T26" i="234"/>
  <c r="P26" i="234"/>
  <c r="R26" i="234"/>
  <c r="N26" i="234"/>
  <c r="L26" i="234"/>
  <c r="M26" i="234"/>
  <c r="N76" i="232"/>
  <c r="O76" i="232"/>
  <c r="T76" i="232"/>
  <c r="R76" i="232"/>
  <c r="M76" i="232"/>
  <c r="P76" i="232"/>
  <c r="L76" i="232"/>
  <c r="U76" i="232" s="1"/>
  <c r="L27" i="234"/>
  <c r="R27" i="234"/>
  <c r="M27" i="234"/>
  <c r="N27" i="234"/>
  <c r="O27" i="234"/>
  <c r="P27" i="234"/>
  <c r="T27" i="234"/>
  <c r="N63" i="232"/>
  <c r="O63" i="232"/>
  <c r="P63" i="232"/>
  <c r="R63" i="232"/>
  <c r="T63" i="232"/>
  <c r="L63" i="232"/>
  <c r="M63" i="232"/>
  <c r="R44" i="228"/>
  <c r="L44" i="228"/>
  <c r="T44" i="228"/>
  <c r="M44" i="228"/>
  <c r="N44" i="228"/>
  <c r="O44" i="228"/>
  <c r="P44" i="228"/>
  <c r="R87" i="228"/>
  <c r="L87" i="228"/>
  <c r="P87" i="228"/>
  <c r="M87" i="228"/>
  <c r="T87" i="228"/>
  <c r="N87" i="228"/>
  <c r="O87" i="228"/>
  <c r="N124" i="230"/>
  <c r="O124" i="230"/>
  <c r="T124" i="230"/>
  <c r="L124" i="230"/>
  <c r="M124" i="230"/>
  <c r="P124" i="230"/>
  <c r="R124" i="230"/>
  <c r="M39" i="223"/>
  <c r="N39" i="223"/>
  <c r="L39" i="223"/>
  <c r="P39" i="223"/>
  <c r="O39" i="223"/>
  <c r="R39" i="223"/>
  <c r="T39" i="223"/>
  <c r="T94" i="226"/>
  <c r="R94" i="226"/>
  <c r="L94" i="226"/>
  <c r="M94" i="226"/>
  <c r="N94" i="226"/>
  <c r="O94" i="226"/>
  <c r="P94" i="226"/>
  <c r="L36" i="220"/>
  <c r="N36" i="220"/>
  <c r="O36" i="220"/>
  <c r="P36" i="220"/>
  <c r="R36" i="220"/>
  <c r="M36" i="220"/>
  <c r="T36" i="220"/>
  <c r="N18" i="209"/>
  <c r="M18" i="209"/>
  <c r="O18" i="209"/>
  <c r="P18" i="209"/>
  <c r="R18" i="209"/>
  <c r="L18" i="209"/>
  <c r="T18" i="209"/>
  <c r="M60" i="209"/>
  <c r="N60" i="209"/>
  <c r="T60" i="209"/>
  <c r="L60" i="209"/>
  <c r="O60" i="209"/>
  <c r="P60" i="209"/>
  <c r="R60" i="209"/>
  <c r="R59" i="207"/>
  <c r="M59" i="207"/>
  <c r="L59" i="207"/>
  <c r="O59" i="207"/>
  <c r="P59" i="207"/>
  <c r="T59" i="207"/>
  <c r="N59" i="207"/>
  <c r="O62" i="235"/>
  <c r="P62" i="235"/>
  <c r="L62" i="235"/>
  <c r="U62" i="235" s="1"/>
  <c r="M62" i="235"/>
  <c r="N62" i="235"/>
  <c r="T62" i="235"/>
  <c r="R62" i="235"/>
  <c r="M35" i="232"/>
  <c r="P35" i="232"/>
  <c r="T35" i="232"/>
  <c r="R35" i="232"/>
  <c r="L35" i="232"/>
  <c r="O35" i="232"/>
  <c r="N35" i="232"/>
  <c r="N97" i="233"/>
  <c r="R97" i="233"/>
  <c r="T97" i="233"/>
  <c r="L97" i="233"/>
  <c r="M97" i="233"/>
  <c r="O97" i="233"/>
  <c r="P97" i="233"/>
  <c r="N25" i="230"/>
  <c r="T25" i="230"/>
  <c r="M25" i="230"/>
  <c r="O25" i="230"/>
  <c r="R25" i="230"/>
  <c r="L25" i="230"/>
  <c r="P25" i="230"/>
  <c r="N61" i="228"/>
  <c r="M61" i="228"/>
  <c r="R61" i="228"/>
  <c r="O61" i="228"/>
  <c r="P61" i="228"/>
  <c r="T61" i="228"/>
  <c r="L61" i="228"/>
  <c r="R31" i="229"/>
  <c r="P31" i="229"/>
  <c r="M31" i="229"/>
  <c r="N31" i="229"/>
  <c r="O31" i="229"/>
  <c r="T31" i="229"/>
  <c r="L31" i="229"/>
  <c r="R23" i="229"/>
  <c r="P23" i="229"/>
  <c r="O23" i="229"/>
  <c r="T23" i="229"/>
  <c r="L23" i="229"/>
  <c r="M23" i="229"/>
  <c r="N23" i="229"/>
  <c r="O97" i="226"/>
  <c r="R97" i="226"/>
  <c r="T97" i="226"/>
  <c r="N97" i="226"/>
  <c r="P97" i="226"/>
  <c r="L97" i="226"/>
  <c r="M97" i="226"/>
  <c r="R84" i="223"/>
  <c r="P84" i="223"/>
  <c r="N84" i="223"/>
  <c r="O84" i="223"/>
  <c r="L84" i="223"/>
  <c r="M84" i="223"/>
  <c r="T84" i="223"/>
  <c r="P16" i="220"/>
  <c r="R16" i="220"/>
  <c r="L16" i="220"/>
  <c r="M16" i="220"/>
  <c r="T16" i="220"/>
  <c r="N16" i="220"/>
  <c r="O16" i="220"/>
  <c r="M68" i="209"/>
  <c r="P68" i="209"/>
  <c r="T68" i="209"/>
  <c r="L68" i="209"/>
  <c r="N68" i="209"/>
  <c r="O68" i="209"/>
  <c r="R68" i="209"/>
  <c r="T55" i="210"/>
  <c r="M55" i="210"/>
  <c r="N55" i="210"/>
  <c r="O55" i="210"/>
  <c r="L55" i="210"/>
  <c r="P55" i="210"/>
  <c r="R55" i="210"/>
  <c r="M68" i="207"/>
  <c r="N68" i="207"/>
  <c r="O68" i="207"/>
  <c r="P68" i="207"/>
  <c r="R68" i="207"/>
  <c r="T68" i="207"/>
  <c r="L68" i="207"/>
  <c r="P76" i="236"/>
  <c r="L76" i="236"/>
  <c r="U76" i="236" s="1"/>
  <c r="M76" i="236"/>
  <c r="N76" i="236"/>
  <c r="O76" i="236"/>
  <c r="R76" i="236"/>
  <c r="T76" i="236"/>
  <c r="T23" i="235"/>
  <c r="R23" i="235"/>
  <c r="L23" i="235"/>
  <c r="M23" i="235"/>
  <c r="N23" i="235"/>
  <c r="O23" i="235"/>
  <c r="P23" i="235"/>
  <c r="L14" i="233"/>
  <c r="P14" i="233"/>
  <c r="M14" i="233"/>
  <c r="N14" i="233"/>
  <c r="O14" i="233"/>
  <c r="R14" i="233"/>
  <c r="T14" i="233"/>
  <c r="R15" i="229"/>
  <c r="O15" i="229"/>
  <c r="T15" i="229"/>
  <c r="L15" i="229"/>
  <c r="M15" i="229"/>
  <c r="P15" i="229"/>
  <c r="N15" i="229"/>
  <c r="N76" i="233"/>
  <c r="O76" i="233"/>
  <c r="P76" i="233"/>
  <c r="M76" i="233"/>
  <c r="T76" i="233"/>
  <c r="L76" i="233"/>
  <c r="R76" i="233"/>
  <c r="L77" i="230"/>
  <c r="P77" i="230"/>
  <c r="O77" i="230"/>
  <c r="T77" i="230"/>
  <c r="R77" i="230"/>
  <c r="M77" i="230"/>
  <c r="N77" i="230"/>
  <c r="P37" i="227"/>
  <c r="R37" i="227"/>
  <c r="M37" i="227"/>
  <c r="N37" i="227"/>
  <c r="O37" i="227"/>
  <c r="T37" i="227"/>
  <c r="L37" i="227"/>
  <c r="R80" i="228"/>
  <c r="L80" i="228"/>
  <c r="M80" i="228"/>
  <c r="N80" i="228"/>
  <c r="O80" i="228"/>
  <c r="P80" i="228"/>
  <c r="T80" i="228"/>
  <c r="N69" i="226"/>
  <c r="O69" i="226"/>
  <c r="M69" i="226"/>
  <c r="P69" i="226"/>
  <c r="R69" i="226"/>
  <c r="L69" i="226"/>
  <c r="T69" i="226"/>
  <c r="O32" i="223"/>
  <c r="P32" i="223"/>
  <c r="R32" i="223"/>
  <c r="N32" i="223"/>
  <c r="L32" i="223"/>
  <c r="U32" i="223" s="1"/>
  <c r="M32" i="223"/>
  <c r="T32" i="223"/>
  <c r="N18" i="220"/>
  <c r="P18" i="220"/>
  <c r="L18" i="220"/>
  <c r="M18" i="220"/>
  <c r="O18" i="220"/>
  <c r="R18" i="220"/>
  <c r="T18" i="220"/>
  <c r="L97" i="209"/>
  <c r="U97" i="209" s="1"/>
  <c r="R97" i="209"/>
  <c r="P97" i="209"/>
  <c r="N97" i="209"/>
  <c r="O97" i="209"/>
  <c r="M97" i="209"/>
  <c r="T97" i="209"/>
  <c r="R84" i="207"/>
  <c r="L84" i="207"/>
  <c r="O84" i="207"/>
  <c r="T84" i="207"/>
  <c r="M84" i="207"/>
  <c r="N84" i="207"/>
  <c r="P84" i="207"/>
  <c r="L79" i="207"/>
  <c r="R79" i="207"/>
  <c r="N79" i="207"/>
  <c r="O79" i="207"/>
  <c r="P79" i="207"/>
  <c r="T79" i="207"/>
  <c r="M79" i="207"/>
  <c r="U79" i="207" s="1"/>
  <c r="O33" i="232"/>
  <c r="L33" i="232"/>
  <c r="P33" i="232"/>
  <c r="M33" i="232"/>
  <c r="N33" i="232"/>
  <c r="T33" i="232"/>
  <c r="R33" i="232"/>
  <c r="L43" i="230"/>
  <c r="O43" i="230"/>
  <c r="T43" i="230"/>
  <c r="N43" i="230"/>
  <c r="M43" i="230"/>
  <c r="P43" i="230"/>
  <c r="R43" i="230"/>
  <c r="N44" i="230"/>
  <c r="O44" i="230"/>
  <c r="P44" i="230"/>
  <c r="R44" i="230"/>
  <c r="L44" i="230"/>
  <c r="M44" i="230"/>
  <c r="T44" i="230"/>
  <c r="N16" i="226"/>
  <c r="P16" i="226"/>
  <c r="L16" i="226"/>
  <c r="U16" i="226" s="1"/>
  <c r="R16" i="226"/>
  <c r="T16" i="226"/>
  <c r="O16" i="226"/>
  <c r="M16" i="226"/>
  <c r="P26" i="226"/>
  <c r="R26" i="226"/>
  <c r="N26" i="226"/>
  <c r="T26" i="226"/>
  <c r="M26" i="226"/>
  <c r="L26" i="226"/>
  <c r="U26" i="226" s="1"/>
  <c r="O26" i="226"/>
  <c r="R69" i="227"/>
  <c r="O69" i="227"/>
  <c r="T69" i="227"/>
  <c r="M69" i="227"/>
  <c r="P69" i="227"/>
  <c r="L69" i="227"/>
  <c r="N69" i="227"/>
  <c r="L46" i="223"/>
  <c r="T46" i="223"/>
  <c r="M46" i="223"/>
  <c r="R46" i="223"/>
  <c r="N46" i="223"/>
  <c r="P46" i="223"/>
  <c r="O46" i="223"/>
  <c r="M21" i="220"/>
  <c r="R21" i="220"/>
  <c r="N21" i="220"/>
  <c r="O21" i="220"/>
  <c r="P21" i="220"/>
  <c r="T21" i="220"/>
  <c r="L21" i="220"/>
  <c r="T29" i="208"/>
  <c r="L29" i="208"/>
  <c r="M29" i="208"/>
  <c r="N29" i="208"/>
  <c r="O29" i="208"/>
  <c r="P29" i="208"/>
  <c r="R29" i="208"/>
  <c r="T53" i="210"/>
  <c r="L53" i="210"/>
  <c r="M53" i="210"/>
  <c r="O53" i="210"/>
  <c r="P53" i="210"/>
  <c r="R53" i="210"/>
  <c r="N53" i="210"/>
  <c r="L50" i="208"/>
  <c r="M50" i="208"/>
  <c r="N50" i="208"/>
  <c r="O50" i="208"/>
  <c r="P50" i="208"/>
  <c r="R50" i="208"/>
  <c r="T50" i="208"/>
  <c r="O36" i="236"/>
  <c r="R36" i="236"/>
  <c r="P36" i="236"/>
  <c r="L36" i="236"/>
  <c r="T36" i="236"/>
  <c r="M36" i="236"/>
  <c r="N36" i="236"/>
  <c r="O70" i="236"/>
  <c r="M70" i="236"/>
  <c r="N70" i="236"/>
  <c r="T70" i="236"/>
  <c r="P70" i="236"/>
  <c r="L70" i="236"/>
  <c r="U70" i="236" s="1"/>
  <c r="R70" i="236"/>
  <c r="R83" i="230"/>
  <c r="N83" i="230"/>
  <c r="M83" i="230"/>
  <c r="P83" i="230"/>
  <c r="T83" i="230"/>
  <c r="L83" i="230"/>
  <c r="O83" i="230"/>
  <c r="M57" i="230"/>
  <c r="N57" i="230"/>
  <c r="O57" i="230"/>
  <c r="R57" i="230"/>
  <c r="P57" i="230"/>
  <c r="T57" i="230"/>
  <c r="L57" i="230"/>
  <c r="P15" i="227"/>
  <c r="O15" i="227"/>
  <c r="R15" i="227"/>
  <c r="N15" i="227"/>
  <c r="T15" i="227"/>
  <c r="L15" i="227"/>
  <c r="M15" i="227"/>
  <c r="L76" i="229"/>
  <c r="P76" i="229"/>
  <c r="O76" i="229"/>
  <c r="T76" i="229"/>
  <c r="M76" i="229"/>
  <c r="N76" i="229"/>
  <c r="R76" i="229"/>
  <c r="L74" i="225"/>
  <c r="P74" i="225"/>
  <c r="R74" i="225"/>
  <c r="M74" i="225"/>
  <c r="N74" i="225"/>
  <c r="O74" i="225"/>
  <c r="T74" i="225"/>
  <c r="N90" i="225"/>
  <c r="T90" i="225"/>
  <c r="L90" i="225"/>
  <c r="R90" i="225"/>
  <c r="M90" i="225"/>
  <c r="O90" i="225"/>
  <c r="P90" i="225"/>
  <c r="O92" i="227"/>
  <c r="M92" i="227"/>
  <c r="N92" i="227"/>
  <c r="L92" i="227"/>
  <c r="P92" i="227"/>
  <c r="R92" i="227"/>
  <c r="T92" i="227"/>
  <c r="N102" i="220"/>
  <c r="O102" i="220"/>
  <c r="P102" i="220"/>
  <c r="R102" i="220"/>
  <c r="L102" i="220"/>
  <c r="M102" i="220"/>
  <c r="T102" i="220"/>
  <c r="L41" i="208"/>
  <c r="M41" i="208"/>
  <c r="N41" i="208"/>
  <c r="P41" i="208"/>
  <c r="O41" i="208"/>
  <c r="R41" i="208"/>
  <c r="T41" i="208"/>
  <c r="M30" i="210"/>
  <c r="T30" i="210"/>
  <c r="O30" i="210"/>
  <c r="P30" i="210"/>
  <c r="L30" i="210"/>
  <c r="N30" i="210"/>
  <c r="R30" i="210"/>
  <c r="M35" i="207"/>
  <c r="T35" i="207"/>
  <c r="R35" i="207"/>
  <c r="L35" i="207"/>
  <c r="N35" i="207"/>
  <c r="P35" i="207"/>
  <c r="O35" i="207"/>
  <c r="P32" i="231"/>
  <c r="R32" i="231"/>
  <c r="L32" i="231"/>
  <c r="M32" i="231"/>
  <c r="N32" i="231"/>
  <c r="O32" i="231"/>
  <c r="T32" i="231"/>
  <c r="O71" i="231"/>
  <c r="P71" i="231"/>
  <c r="N71" i="231"/>
  <c r="L71" i="231"/>
  <c r="R71" i="231"/>
  <c r="M71" i="231"/>
  <c r="T71" i="231"/>
  <c r="T14" i="231"/>
  <c r="N14" i="231"/>
  <c r="O14" i="231"/>
  <c r="L14" i="231"/>
  <c r="P14" i="231"/>
  <c r="R14" i="231"/>
  <c r="M14" i="231"/>
  <c r="M11" i="228"/>
  <c r="L11" i="228"/>
  <c r="N11" i="228"/>
  <c r="O11" i="228"/>
  <c r="T11" i="228"/>
  <c r="P11" i="228"/>
  <c r="R11" i="228"/>
  <c r="M88" i="227"/>
  <c r="T88" i="227"/>
  <c r="N88" i="227"/>
  <c r="O88" i="227"/>
  <c r="P88" i="227"/>
  <c r="R88" i="227"/>
  <c r="L88" i="227"/>
  <c r="N16" i="225"/>
  <c r="P16" i="225"/>
  <c r="L16" i="225"/>
  <c r="M16" i="225"/>
  <c r="R16" i="225"/>
  <c r="T16" i="225"/>
  <c r="O16" i="225"/>
  <c r="L50" i="220"/>
  <c r="T50" i="220"/>
  <c r="M50" i="220"/>
  <c r="N50" i="220"/>
  <c r="O50" i="220"/>
  <c r="P50" i="220"/>
  <c r="R50" i="220"/>
  <c r="T86" i="210"/>
  <c r="N86" i="210"/>
  <c r="O86" i="210"/>
  <c r="P86" i="210"/>
  <c r="R86" i="210"/>
  <c r="L86" i="210"/>
  <c r="M86" i="210"/>
  <c r="N40" i="209"/>
  <c r="T40" i="209"/>
  <c r="M40" i="209"/>
  <c r="R40" i="209"/>
  <c r="L40" i="209"/>
  <c r="O40" i="209"/>
  <c r="P40" i="209"/>
  <c r="R95" i="209"/>
  <c r="N95" i="209"/>
  <c r="L95" i="209"/>
  <c r="U95" i="209" s="1"/>
  <c r="T95" i="209"/>
  <c r="M95" i="209"/>
  <c r="O95" i="209"/>
  <c r="P95" i="209"/>
  <c r="R17" i="234"/>
  <c r="O17" i="234"/>
  <c r="T17" i="234"/>
  <c r="L17" i="234"/>
  <c r="M17" i="234"/>
  <c r="N17" i="234"/>
  <c r="P17" i="234"/>
  <c r="N12" i="234"/>
  <c r="R12" i="234"/>
  <c r="O12" i="234"/>
  <c r="P12" i="234"/>
  <c r="T12" i="234"/>
  <c r="L12" i="234"/>
  <c r="M12" i="234"/>
  <c r="R31" i="231"/>
  <c r="P31" i="231"/>
  <c r="M31" i="231"/>
  <c r="L31" i="231"/>
  <c r="N31" i="231"/>
  <c r="O31" i="231"/>
  <c r="T31" i="231"/>
  <c r="M37" i="229"/>
  <c r="O37" i="229"/>
  <c r="R37" i="229"/>
  <c r="P37" i="229"/>
  <c r="N37" i="229"/>
  <c r="T37" i="229"/>
  <c r="L37" i="229"/>
  <c r="R64" i="228"/>
  <c r="O64" i="228"/>
  <c r="L64" i="228"/>
  <c r="T64" i="228"/>
  <c r="M64" i="228"/>
  <c r="N64" i="228"/>
  <c r="P64" i="228"/>
  <c r="L65" i="231"/>
  <c r="M65" i="231"/>
  <c r="T65" i="231"/>
  <c r="P65" i="231"/>
  <c r="O65" i="231"/>
  <c r="R65" i="231"/>
  <c r="N65" i="231"/>
  <c r="U65" i="231" s="1"/>
  <c r="T85" i="225"/>
  <c r="M85" i="225"/>
  <c r="N85" i="225"/>
  <c r="O85" i="225"/>
  <c r="L85" i="225"/>
  <c r="P85" i="225"/>
  <c r="R85" i="225"/>
  <c r="O29" i="223"/>
  <c r="L29" i="223"/>
  <c r="R29" i="223"/>
  <c r="T29" i="223"/>
  <c r="P29" i="223"/>
  <c r="M29" i="223"/>
  <c r="N29" i="223"/>
  <c r="T44" i="225"/>
  <c r="O44" i="225"/>
  <c r="P44" i="225"/>
  <c r="N44" i="225"/>
  <c r="R44" i="225"/>
  <c r="L44" i="225"/>
  <c r="U44" i="225" s="1"/>
  <c r="M44" i="225"/>
  <c r="O41" i="220"/>
  <c r="T41" i="220"/>
  <c r="N41" i="220"/>
  <c r="L41" i="220"/>
  <c r="P41" i="220"/>
  <c r="R41" i="220"/>
  <c r="M41" i="220"/>
  <c r="T53" i="208"/>
  <c r="L53" i="208"/>
  <c r="O53" i="208"/>
  <c r="P53" i="208"/>
  <c r="R53" i="208"/>
  <c r="N53" i="208"/>
  <c r="M53" i="208"/>
  <c r="L36" i="210"/>
  <c r="N36" i="210"/>
  <c r="R36" i="210"/>
  <c r="T36" i="210"/>
  <c r="M36" i="210"/>
  <c r="U36" i="210" s="1"/>
  <c r="O36" i="210"/>
  <c r="P36" i="210"/>
  <c r="O48" i="207"/>
  <c r="L48" i="207"/>
  <c r="T48" i="207"/>
  <c r="M48" i="207"/>
  <c r="N48" i="207"/>
  <c r="P48" i="207"/>
  <c r="R48" i="207"/>
  <c r="M46" i="235"/>
  <c r="N46" i="235"/>
  <c r="O46" i="235"/>
  <c r="L46" i="235"/>
  <c r="P46" i="235"/>
  <c r="R46" i="235"/>
  <c r="T46" i="235"/>
  <c r="N68" i="232"/>
  <c r="T68" i="232"/>
  <c r="R68" i="232"/>
  <c r="M68" i="232"/>
  <c r="L68" i="232"/>
  <c r="O68" i="232"/>
  <c r="P68" i="232"/>
  <c r="O41" i="231"/>
  <c r="M41" i="231"/>
  <c r="L41" i="231"/>
  <c r="P41" i="231"/>
  <c r="R41" i="231"/>
  <c r="T41" i="231"/>
  <c r="N41" i="231"/>
  <c r="R41" i="229"/>
  <c r="N41" i="229"/>
  <c r="T41" i="229"/>
  <c r="O41" i="229"/>
  <c r="P41" i="229"/>
  <c r="M41" i="229"/>
  <c r="L41" i="229"/>
  <c r="L97" i="229"/>
  <c r="P97" i="229"/>
  <c r="O97" i="229"/>
  <c r="N97" i="229"/>
  <c r="R97" i="229"/>
  <c r="T97" i="229"/>
  <c r="M97" i="229"/>
  <c r="N111" i="230"/>
  <c r="O111" i="230"/>
  <c r="P111" i="230"/>
  <c r="M111" i="230"/>
  <c r="T111" i="230"/>
  <c r="L111" i="230"/>
  <c r="U111" i="230" s="1"/>
  <c r="R111" i="230"/>
  <c r="O85" i="228"/>
  <c r="L85" i="228"/>
  <c r="M85" i="228"/>
  <c r="R85" i="228"/>
  <c r="P85" i="228"/>
  <c r="T85" i="228"/>
  <c r="N85" i="228"/>
  <c r="N83" i="228"/>
  <c r="L83" i="228"/>
  <c r="U83" i="228" s="1"/>
  <c r="M83" i="228"/>
  <c r="O83" i="228"/>
  <c r="P83" i="228"/>
  <c r="R83" i="228"/>
  <c r="T83" i="228"/>
  <c r="R27" i="223"/>
  <c r="L27" i="223"/>
  <c r="M27" i="223"/>
  <c r="P27" i="223"/>
  <c r="N27" i="223"/>
  <c r="T27" i="223"/>
  <c r="O27" i="223"/>
  <c r="M63" i="220"/>
  <c r="P63" i="220"/>
  <c r="N63" i="220"/>
  <c r="T63" i="220"/>
  <c r="L63" i="220"/>
  <c r="O63" i="220"/>
  <c r="R63" i="220"/>
  <c r="T15" i="207"/>
  <c r="L15" i="207"/>
  <c r="M15" i="207"/>
  <c r="N15" i="207"/>
  <c r="O15" i="207"/>
  <c r="P15" i="207"/>
  <c r="R15" i="207"/>
  <c r="L27" i="208"/>
  <c r="M27" i="208"/>
  <c r="N27" i="208"/>
  <c r="O27" i="208"/>
  <c r="P27" i="208"/>
  <c r="T27" i="208"/>
  <c r="R27" i="208"/>
  <c r="T54" i="208"/>
  <c r="P54" i="208"/>
  <c r="R54" i="208"/>
  <c r="L54" i="208"/>
  <c r="M54" i="208"/>
  <c r="O54" i="208"/>
  <c r="N54" i="208"/>
  <c r="L74" i="236"/>
  <c r="N74" i="236"/>
  <c r="M74" i="236"/>
  <c r="P74" i="236"/>
  <c r="R74" i="236"/>
  <c r="T74" i="236"/>
  <c r="O74" i="236"/>
  <c r="N28" i="233"/>
  <c r="P28" i="233"/>
  <c r="R28" i="233"/>
  <c r="L28" i="233"/>
  <c r="O28" i="233"/>
  <c r="T28" i="233"/>
  <c r="M28" i="233"/>
  <c r="R21" i="230"/>
  <c r="N21" i="230"/>
  <c r="M21" i="230"/>
  <c r="O21" i="230"/>
  <c r="P21" i="230"/>
  <c r="L21" i="230"/>
  <c r="U21" i="230" s="1"/>
  <c r="T21" i="230"/>
  <c r="M92" i="232"/>
  <c r="N92" i="232"/>
  <c r="T92" i="232"/>
  <c r="L92" i="232"/>
  <c r="R92" i="232"/>
  <c r="O92" i="232"/>
  <c r="P92" i="232"/>
  <c r="P8" i="230"/>
  <c r="N8" i="230"/>
  <c r="T8" i="230"/>
  <c r="L8" i="230"/>
  <c r="R8" i="230"/>
  <c r="M8" i="230"/>
  <c r="O8" i="230"/>
  <c r="N93" i="230"/>
  <c r="T93" i="230"/>
  <c r="L93" i="230"/>
  <c r="M93" i="230"/>
  <c r="P93" i="230"/>
  <c r="O93" i="230"/>
  <c r="R93" i="230"/>
  <c r="T89" i="225"/>
  <c r="L89" i="225"/>
  <c r="U89" i="225" s="1"/>
  <c r="M89" i="225"/>
  <c r="N89" i="225"/>
  <c r="O89" i="225"/>
  <c r="P89" i="225"/>
  <c r="R89" i="225"/>
  <c r="P65" i="228"/>
  <c r="R65" i="228"/>
  <c r="O65" i="228"/>
  <c r="L65" i="228"/>
  <c r="N65" i="228"/>
  <c r="T65" i="228"/>
  <c r="M65" i="228"/>
  <c r="L44" i="227"/>
  <c r="N44" i="227"/>
  <c r="O44" i="227"/>
  <c r="R44" i="227"/>
  <c r="P44" i="227"/>
  <c r="T44" i="227"/>
  <c r="M44" i="227"/>
  <c r="M94" i="220"/>
  <c r="N94" i="220"/>
  <c r="P94" i="220"/>
  <c r="O94" i="220"/>
  <c r="L94" i="220"/>
  <c r="R94" i="220"/>
  <c r="T94" i="220"/>
  <c r="M68" i="208"/>
  <c r="N68" i="208"/>
  <c r="O68" i="208"/>
  <c r="R68" i="208"/>
  <c r="P68" i="208"/>
  <c r="L68" i="208"/>
  <c r="T68" i="208"/>
  <c r="P32" i="209"/>
  <c r="R32" i="209"/>
  <c r="T32" i="209"/>
  <c r="L32" i="209"/>
  <c r="M32" i="209"/>
  <c r="O32" i="209"/>
  <c r="N32" i="209"/>
  <c r="L96" i="210"/>
  <c r="N96" i="210"/>
  <c r="O96" i="210"/>
  <c r="P96" i="210"/>
  <c r="R96" i="210"/>
  <c r="T96" i="210"/>
  <c r="M96" i="210"/>
  <c r="N53" i="234"/>
  <c r="L53" i="234"/>
  <c r="O53" i="234"/>
  <c r="M53" i="234"/>
  <c r="P53" i="234"/>
  <c r="R53" i="234"/>
  <c r="T53" i="234"/>
  <c r="T73" i="232"/>
  <c r="M73" i="232"/>
  <c r="N73" i="232"/>
  <c r="P73" i="232"/>
  <c r="L73" i="232"/>
  <c r="O73" i="232"/>
  <c r="R73" i="232"/>
  <c r="R59" i="232"/>
  <c r="L59" i="232"/>
  <c r="O59" i="232"/>
  <c r="T59" i="232"/>
  <c r="M59" i="232"/>
  <c r="N59" i="232"/>
  <c r="P59" i="232"/>
  <c r="P54" i="230"/>
  <c r="T54" i="230"/>
  <c r="M54" i="230"/>
  <c r="O54" i="230"/>
  <c r="N54" i="230"/>
  <c r="R54" i="230"/>
  <c r="L54" i="230"/>
  <c r="O17" i="230"/>
  <c r="L17" i="230"/>
  <c r="P17" i="230"/>
  <c r="R17" i="230"/>
  <c r="N17" i="230"/>
  <c r="T17" i="230"/>
  <c r="M17" i="230"/>
  <c r="N95" i="230"/>
  <c r="P95" i="230"/>
  <c r="R95" i="230"/>
  <c r="T95" i="230"/>
  <c r="O95" i="230"/>
  <c r="L95" i="230"/>
  <c r="M95" i="230"/>
  <c r="R75" i="227"/>
  <c r="L75" i="227"/>
  <c r="T75" i="227"/>
  <c r="P75" i="227"/>
  <c r="O75" i="227"/>
  <c r="M75" i="227"/>
  <c r="N75" i="227"/>
  <c r="N97" i="227"/>
  <c r="T97" i="227"/>
  <c r="L97" i="227"/>
  <c r="O97" i="227"/>
  <c r="P97" i="227"/>
  <c r="R97" i="227"/>
  <c r="M97" i="227"/>
  <c r="P12" i="223"/>
  <c r="T12" i="223"/>
  <c r="M12" i="223"/>
  <c r="N12" i="223"/>
  <c r="L12" i="223"/>
  <c r="O12" i="223"/>
  <c r="R12" i="223"/>
  <c r="O33" i="220"/>
  <c r="R33" i="220"/>
  <c r="L33" i="220"/>
  <c r="M33" i="220"/>
  <c r="P33" i="220"/>
  <c r="T33" i="220"/>
  <c r="N33" i="220"/>
  <c r="M48" i="209"/>
  <c r="N48" i="209"/>
  <c r="T48" i="209"/>
  <c r="P48" i="209"/>
  <c r="O48" i="209"/>
  <c r="L48" i="209"/>
  <c r="R48" i="209"/>
  <c r="T72" i="210"/>
  <c r="N72" i="210"/>
  <c r="O72" i="210"/>
  <c r="R72" i="210"/>
  <c r="M72" i="210"/>
  <c r="P72" i="210"/>
  <c r="L72" i="210"/>
  <c r="N73" i="209"/>
  <c r="L73" i="209"/>
  <c r="M73" i="209"/>
  <c r="O73" i="209"/>
  <c r="P73" i="209"/>
  <c r="R73" i="209"/>
  <c r="T73" i="209"/>
  <c r="M78" i="208"/>
  <c r="L78" i="208"/>
  <c r="U78" i="208" s="1"/>
  <c r="N78" i="208"/>
  <c r="O78" i="208"/>
  <c r="P78" i="208"/>
  <c r="T78" i="208"/>
  <c r="R78" i="208"/>
  <c r="T57" i="207"/>
  <c r="M57" i="207"/>
  <c r="P57" i="207"/>
  <c r="R57" i="207"/>
  <c r="L57" i="207"/>
  <c r="U57" i="207" s="1"/>
  <c r="N57" i="207"/>
  <c r="O57" i="207"/>
  <c r="P94" i="207"/>
  <c r="R94" i="207"/>
  <c r="N94" i="207"/>
  <c r="L94" i="207"/>
  <c r="U94" i="207" s="1"/>
  <c r="M94" i="207"/>
  <c r="T94" i="207"/>
  <c r="O94" i="207"/>
  <c r="M78" i="210"/>
  <c r="N78" i="210"/>
  <c r="O78" i="210"/>
  <c r="L78" i="210"/>
  <c r="R78" i="210"/>
  <c r="T78" i="210"/>
  <c r="P78" i="210"/>
  <c r="P41" i="210"/>
  <c r="R41" i="210"/>
  <c r="L41" i="210"/>
  <c r="M41" i="210"/>
  <c r="N41" i="210"/>
  <c r="O41" i="210"/>
  <c r="T41" i="210"/>
  <c r="M79" i="208"/>
  <c r="N79" i="208"/>
  <c r="O79" i="208"/>
  <c r="P79" i="208"/>
  <c r="R79" i="208"/>
  <c r="T79" i="208"/>
  <c r="L79" i="208"/>
  <c r="U79" i="208" s="1"/>
  <c r="M33" i="209"/>
  <c r="O33" i="209"/>
  <c r="P33" i="209"/>
  <c r="T33" i="209"/>
  <c r="R33" i="209"/>
  <c r="L33" i="209"/>
  <c r="N33" i="209"/>
  <c r="L89" i="220"/>
  <c r="P89" i="220"/>
  <c r="R89" i="220"/>
  <c r="M89" i="220"/>
  <c r="N89" i="220"/>
  <c r="T89" i="220"/>
  <c r="O89" i="220"/>
  <c r="L57" i="227"/>
  <c r="O57" i="227"/>
  <c r="P57" i="227"/>
  <c r="R57" i="227"/>
  <c r="M57" i="227"/>
  <c r="N57" i="227"/>
  <c r="T57" i="227"/>
  <c r="R42" i="227"/>
  <c r="T42" i="227"/>
  <c r="P42" i="227"/>
  <c r="N42" i="227"/>
  <c r="M42" i="227"/>
  <c r="O42" i="227"/>
  <c r="L42" i="227"/>
  <c r="O82" i="226"/>
  <c r="P82" i="226"/>
  <c r="T82" i="226"/>
  <c r="L82" i="226"/>
  <c r="M82" i="226"/>
  <c r="R82" i="226"/>
  <c r="N82" i="226"/>
  <c r="R96" i="226"/>
  <c r="P96" i="226"/>
  <c r="T96" i="226"/>
  <c r="L96" i="226"/>
  <c r="O96" i="226"/>
  <c r="N96" i="226"/>
  <c r="M96" i="226"/>
  <c r="T48" i="227"/>
  <c r="R48" i="227"/>
  <c r="P48" i="227"/>
  <c r="O48" i="227"/>
  <c r="L48" i="227"/>
  <c r="M48" i="227"/>
  <c r="N48" i="227"/>
  <c r="P96" i="229"/>
  <c r="T96" i="229"/>
  <c r="M96" i="229"/>
  <c r="L96" i="229"/>
  <c r="N96" i="229"/>
  <c r="O96" i="229"/>
  <c r="R96" i="229"/>
  <c r="N35" i="227"/>
  <c r="T35" i="227"/>
  <c r="P35" i="227"/>
  <c r="M35" i="227"/>
  <c r="O35" i="227"/>
  <c r="L35" i="227"/>
  <c r="R35" i="227"/>
  <c r="N51" i="227"/>
  <c r="P51" i="227"/>
  <c r="R51" i="227"/>
  <c r="L51" i="227"/>
  <c r="M51" i="227"/>
  <c r="O51" i="227"/>
  <c r="T51" i="227"/>
  <c r="M24" i="229"/>
  <c r="L24" i="229"/>
  <c r="N24" i="229"/>
  <c r="R24" i="229"/>
  <c r="T24" i="229"/>
  <c r="O24" i="229"/>
  <c r="P24" i="229"/>
  <c r="N53" i="228"/>
  <c r="R53" i="228"/>
  <c r="L53" i="228"/>
  <c r="U53" i="228" s="1"/>
  <c r="P53" i="228"/>
  <c r="T53" i="228"/>
  <c r="M53" i="228"/>
  <c r="O53" i="228"/>
  <c r="N66" i="228"/>
  <c r="R66" i="228"/>
  <c r="L66" i="228"/>
  <c r="P66" i="228"/>
  <c r="T66" i="228"/>
  <c r="M66" i="228"/>
  <c r="O66" i="228"/>
  <c r="M85" i="232"/>
  <c r="P85" i="232"/>
  <c r="O85" i="232"/>
  <c r="L85" i="232"/>
  <c r="R85" i="232"/>
  <c r="N85" i="232"/>
  <c r="T85" i="232"/>
  <c r="N81" i="229"/>
  <c r="L81" i="229"/>
  <c r="O81" i="229"/>
  <c r="M81" i="229"/>
  <c r="P81" i="229"/>
  <c r="R81" i="229"/>
  <c r="T81" i="229"/>
  <c r="L61" i="234"/>
  <c r="P61" i="234"/>
  <c r="R61" i="234"/>
  <c r="T61" i="234"/>
  <c r="M61" i="234"/>
  <c r="N61" i="234"/>
  <c r="O61" i="234"/>
  <c r="L99" i="230"/>
  <c r="M99" i="230"/>
  <c r="P99" i="230"/>
  <c r="R99" i="230"/>
  <c r="T99" i="230"/>
  <c r="N99" i="230"/>
  <c r="O99" i="230"/>
  <c r="N120" i="230"/>
  <c r="L120" i="230"/>
  <c r="M120" i="230"/>
  <c r="P120" i="230"/>
  <c r="T120" i="230"/>
  <c r="O120" i="230"/>
  <c r="R120" i="230"/>
  <c r="M78" i="234"/>
  <c r="N78" i="234"/>
  <c r="P78" i="234"/>
  <c r="R78" i="234"/>
  <c r="T78" i="234"/>
  <c r="L78" i="234"/>
  <c r="O78" i="234"/>
  <c r="T37" i="232"/>
  <c r="R37" i="232"/>
  <c r="L37" i="232"/>
  <c r="P37" i="232"/>
  <c r="M37" i="232"/>
  <c r="O37" i="232"/>
  <c r="N37" i="232"/>
  <c r="O76" i="234"/>
  <c r="N76" i="234"/>
  <c r="P76" i="234"/>
  <c r="R76" i="234"/>
  <c r="M76" i="234"/>
  <c r="T76" i="234"/>
  <c r="L76" i="234"/>
  <c r="P77" i="232"/>
  <c r="O77" i="232"/>
  <c r="M77" i="232"/>
  <c r="N77" i="232"/>
  <c r="L77" i="232"/>
  <c r="R77" i="232"/>
  <c r="T77" i="232"/>
  <c r="L49" i="231"/>
  <c r="N49" i="231"/>
  <c r="R49" i="231"/>
  <c r="T49" i="231"/>
  <c r="M49" i="231"/>
  <c r="O49" i="231"/>
  <c r="P49" i="231"/>
  <c r="R15" i="235"/>
  <c r="T15" i="235"/>
  <c r="N15" i="235"/>
  <c r="L15" i="235"/>
  <c r="M15" i="235"/>
  <c r="O15" i="235"/>
  <c r="P15" i="235"/>
  <c r="T56" i="236"/>
  <c r="O56" i="236"/>
  <c r="P56" i="236"/>
  <c r="N56" i="236"/>
  <c r="R56" i="236"/>
  <c r="L56" i="236"/>
  <c r="M56" i="236"/>
  <c r="N70" i="235"/>
  <c r="T70" i="235"/>
  <c r="P70" i="235"/>
  <c r="M70" i="235"/>
  <c r="L70" i="235"/>
  <c r="U70" i="235" s="1"/>
  <c r="O70" i="235"/>
  <c r="R70" i="235"/>
  <c r="M68" i="88"/>
  <c r="P68" i="88"/>
  <c r="L68" i="88"/>
  <c r="T68" i="88"/>
  <c r="R68" i="88"/>
  <c r="O68" i="88"/>
  <c r="N68" i="88"/>
  <c r="N96" i="216"/>
  <c r="P96" i="216"/>
  <c r="L96" i="216"/>
  <c r="R96" i="216"/>
  <c r="O96" i="216"/>
  <c r="M96" i="216"/>
  <c r="T96" i="216"/>
  <c r="R87" i="87"/>
  <c r="P87" i="87"/>
  <c r="O87" i="87"/>
  <c r="M87" i="87"/>
  <c r="L87" i="87"/>
  <c r="T87" i="87"/>
  <c r="N87" i="87"/>
  <c r="P31" i="217"/>
  <c r="O31" i="217"/>
  <c r="T31" i="217"/>
  <c r="M31" i="217"/>
  <c r="R31" i="217"/>
  <c r="N31" i="217"/>
  <c r="L31" i="217"/>
  <c r="R52" i="77"/>
  <c r="N52" i="77"/>
  <c r="T52" i="77"/>
  <c r="L52" i="77"/>
  <c r="M52" i="77"/>
  <c r="P52" i="77"/>
  <c r="O52" i="77"/>
  <c r="T47" i="91"/>
  <c r="R47" i="91"/>
  <c r="P47" i="91"/>
  <c r="O47" i="91"/>
  <c r="M47" i="91"/>
  <c r="L47" i="91"/>
  <c r="N47" i="91"/>
  <c r="R56" i="217"/>
  <c r="O56" i="217"/>
  <c r="M56" i="217"/>
  <c r="T56" i="217"/>
  <c r="P56" i="217"/>
  <c r="L56" i="217"/>
  <c r="N56" i="217"/>
  <c r="N61" i="73"/>
  <c r="O61" i="73"/>
  <c r="L61" i="73"/>
  <c r="R61" i="73"/>
  <c r="P61" i="73"/>
  <c r="M61" i="73"/>
  <c r="T61" i="73"/>
  <c r="O23" i="221"/>
  <c r="L23" i="221"/>
  <c r="U23" i="221" s="1"/>
  <c r="T23" i="221"/>
  <c r="R23" i="221"/>
  <c r="P23" i="221"/>
  <c r="N23" i="221"/>
  <c r="M23" i="221"/>
  <c r="P35" i="81"/>
  <c r="O35" i="81"/>
  <c r="N35" i="81"/>
  <c r="M35" i="81"/>
  <c r="T35" i="81"/>
  <c r="R35" i="81"/>
  <c r="L35" i="81"/>
  <c r="O31" i="87"/>
  <c r="M31" i="87"/>
  <c r="T31" i="87"/>
  <c r="L31" i="87"/>
  <c r="R31" i="87"/>
  <c r="P31" i="87"/>
  <c r="N31" i="87"/>
  <c r="N30" i="214"/>
  <c r="M30" i="214"/>
  <c r="O30" i="214"/>
  <c r="R30" i="214"/>
  <c r="L30" i="214"/>
  <c r="T30" i="214"/>
  <c r="P30" i="214"/>
  <c r="T64" i="202"/>
  <c r="R64" i="202"/>
  <c r="L64" i="202"/>
  <c r="P64" i="202"/>
  <c r="O64" i="202"/>
  <c r="N64" i="202"/>
  <c r="M64" i="202"/>
  <c r="N30" i="72"/>
  <c r="O30" i="72"/>
  <c r="P30" i="72"/>
  <c r="M30" i="72"/>
  <c r="T30" i="72"/>
  <c r="L30" i="72"/>
  <c r="R30" i="72"/>
  <c r="O75" i="218"/>
  <c r="N75" i="218"/>
  <c r="T75" i="218"/>
  <c r="R75" i="218"/>
  <c r="L75" i="218"/>
  <c r="P75" i="218"/>
  <c r="M75" i="218"/>
  <c r="P21" i="222"/>
  <c r="T21" i="222"/>
  <c r="N21" i="222"/>
  <c r="M21" i="222"/>
  <c r="R21" i="222"/>
  <c r="O21" i="222"/>
  <c r="L21" i="222"/>
  <c r="M58" i="75"/>
  <c r="L58" i="75"/>
  <c r="N58" i="75"/>
  <c r="T58" i="75"/>
  <c r="R58" i="75"/>
  <c r="P58" i="75"/>
  <c r="O58" i="75"/>
  <c r="M38" i="86"/>
  <c r="T38" i="86"/>
  <c r="R38" i="86"/>
  <c r="L38" i="86"/>
  <c r="P38" i="86"/>
  <c r="O38" i="86"/>
  <c r="N38" i="86"/>
  <c r="R9" i="212"/>
  <c r="N9" i="212"/>
  <c r="L9" i="212"/>
  <c r="M9" i="212"/>
  <c r="O9" i="212"/>
  <c r="T9" i="212"/>
  <c r="P9" i="212"/>
  <c r="P87" i="82"/>
  <c r="N87" i="82"/>
  <c r="M87" i="82"/>
  <c r="L87" i="82"/>
  <c r="T87" i="82"/>
  <c r="O87" i="82"/>
  <c r="R87" i="82"/>
  <c r="L71" i="88"/>
  <c r="R71" i="88"/>
  <c r="T71" i="88"/>
  <c r="O71" i="88"/>
  <c r="M71" i="88"/>
  <c r="P71" i="88"/>
  <c r="N71" i="88"/>
  <c r="N41" i="215"/>
  <c r="O41" i="215"/>
  <c r="L41" i="215"/>
  <c r="T41" i="215"/>
  <c r="M41" i="215"/>
  <c r="R41" i="215"/>
  <c r="P41" i="215"/>
  <c r="O21" i="202"/>
  <c r="P21" i="202"/>
  <c r="T21" i="202"/>
  <c r="R21" i="202"/>
  <c r="M21" i="202"/>
  <c r="L21" i="202"/>
  <c r="N21" i="202"/>
  <c r="T16" i="71"/>
  <c r="R16" i="71"/>
  <c r="P16" i="71"/>
  <c r="O16" i="71"/>
  <c r="N16" i="71"/>
  <c r="M16" i="71"/>
  <c r="L16" i="71"/>
  <c r="M48" i="217"/>
  <c r="N48" i="217"/>
  <c r="T48" i="217"/>
  <c r="O48" i="217"/>
  <c r="L48" i="217"/>
  <c r="R48" i="217"/>
  <c r="P48" i="217"/>
  <c r="R30" i="76"/>
  <c r="N30" i="76"/>
  <c r="M30" i="76"/>
  <c r="L30" i="76"/>
  <c r="T30" i="76"/>
  <c r="P30" i="76"/>
  <c r="O30" i="76"/>
  <c r="O75" i="86"/>
  <c r="N75" i="86"/>
  <c r="M75" i="86"/>
  <c r="L75" i="86"/>
  <c r="T75" i="86"/>
  <c r="R75" i="86"/>
  <c r="P75" i="86"/>
  <c r="L29" i="202"/>
  <c r="O29" i="202"/>
  <c r="N29" i="202"/>
  <c r="M29" i="202"/>
  <c r="T29" i="202"/>
  <c r="R29" i="202"/>
  <c r="P29" i="202"/>
  <c r="L74" i="71"/>
  <c r="T74" i="71"/>
  <c r="R74" i="71"/>
  <c r="P74" i="71"/>
  <c r="O74" i="71"/>
  <c r="N74" i="71"/>
  <c r="M74" i="71"/>
  <c r="R33" i="77"/>
  <c r="O33" i="77"/>
  <c r="M33" i="77"/>
  <c r="N33" i="77"/>
  <c r="L33" i="77"/>
  <c r="T33" i="77"/>
  <c r="P33" i="77"/>
  <c r="O78" i="91"/>
  <c r="M78" i="91"/>
  <c r="T78" i="91"/>
  <c r="L78" i="91"/>
  <c r="R78" i="91"/>
  <c r="P78" i="91"/>
  <c r="N78" i="91"/>
  <c r="P57" i="217"/>
  <c r="O57" i="217"/>
  <c r="L57" i="217"/>
  <c r="T57" i="217"/>
  <c r="N57" i="217"/>
  <c r="R57" i="217"/>
  <c r="M57" i="217"/>
  <c r="O96" i="74"/>
  <c r="T96" i="74"/>
  <c r="P96" i="74"/>
  <c r="R96" i="74"/>
  <c r="N96" i="74"/>
  <c r="M96" i="74"/>
  <c r="L96" i="74"/>
  <c r="R69" i="222"/>
  <c r="O69" i="222"/>
  <c r="N69" i="222"/>
  <c r="P69" i="222"/>
  <c r="T69" i="222"/>
  <c r="M69" i="222"/>
  <c r="L69" i="222"/>
  <c r="M91" i="80"/>
  <c r="L91" i="80"/>
  <c r="R91" i="80"/>
  <c r="O91" i="80"/>
  <c r="N91" i="80"/>
  <c r="T91" i="80"/>
  <c r="P91" i="80"/>
  <c r="N87" i="67"/>
  <c r="R87" i="67"/>
  <c r="P87" i="67"/>
  <c r="O87" i="67"/>
  <c r="M87" i="67"/>
  <c r="L87" i="67"/>
  <c r="T87" i="67"/>
  <c r="N65" i="202"/>
  <c r="L65" i="202"/>
  <c r="P65" i="202"/>
  <c r="O65" i="202"/>
  <c r="R65" i="202"/>
  <c r="M65" i="202"/>
  <c r="T65" i="202"/>
  <c r="T50" i="71"/>
  <c r="P50" i="71"/>
  <c r="R50" i="71"/>
  <c r="O50" i="71"/>
  <c r="M50" i="71"/>
  <c r="N50" i="71"/>
  <c r="L50" i="71"/>
  <c r="M66" i="218"/>
  <c r="R66" i="218"/>
  <c r="P66" i="218"/>
  <c r="T66" i="218"/>
  <c r="O66" i="218"/>
  <c r="N66" i="218"/>
  <c r="L66" i="218"/>
  <c r="M98" i="215"/>
  <c r="P98" i="215"/>
  <c r="O98" i="215"/>
  <c r="N98" i="215"/>
  <c r="L98" i="215"/>
  <c r="T98" i="215"/>
  <c r="R98" i="215"/>
  <c r="R24" i="76"/>
  <c r="L24" i="76"/>
  <c r="T24" i="76"/>
  <c r="P24" i="76"/>
  <c r="O24" i="76"/>
  <c r="N24" i="76"/>
  <c r="M24" i="76"/>
  <c r="N89" i="86"/>
  <c r="L89" i="86"/>
  <c r="M89" i="86"/>
  <c r="T89" i="86"/>
  <c r="R89" i="86"/>
  <c r="P89" i="86"/>
  <c r="O89" i="86"/>
  <c r="T20" i="212"/>
  <c r="P20" i="212"/>
  <c r="O20" i="212"/>
  <c r="N20" i="212"/>
  <c r="M20" i="212"/>
  <c r="R20" i="212"/>
  <c r="L20" i="212"/>
  <c r="M68" i="82"/>
  <c r="T68" i="82"/>
  <c r="R68" i="82"/>
  <c r="N68" i="82"/>
  <c r="L68" i="82"/>
  <c r="O68" i="82"/>
  <c r="P68" i="82"/>
  <c r="M17" i="69"/>
  <c r="T17" i="69"/>
  <c r="R17" i="69"/>
  <c r="P17" i="69"/>
  <c r="N17" i="69"/>
  <c r="L17" i="69"/>
  <c r="O17" i="69"/>
  <c r="L27" i="216"/>
  <c r="P27" i="216"/>
  <c r="M27" i="216"/>
  <c r="T27" i="216"/>
  <c r="R27" i="216"/>
  <c r="N27" i="216"/>
  <c r="O27" i="216"/>
  <c r="L31" i="216"/>
  <c r="P31" i="216"/>
  <c r="M31" i="216"/>
  <c r="N31" i="216"/>
  <c r="O31" i="216"/>
  <c r="T31" i="216"/>
  <c r="R31" i="216"/>
  <c r="L17" i="73"/>
  <c r="T17" i="73"/>
  <c r="R17" i="73"/>
  <c r="P17" i="73"/>
  <c r="O17" i="73"/>
  <c r="N17" i="73"/>
  <c r="M17" i="73"/>
  <c r="P71" i="219"/>
  <c r="T71" i="219"/>
  <c r="M71" i="219"/>
  <c r="L71" i="219"/>
  <c r="R71" i="219"/>
  <c r="O71" i="219"/>
  <c r="N71" i="219"/>
  <c r="N26" i="214"/>
  <c r="P26" i="214"/>
  <c r="O26" i="214"/>
  <c r="L26" i="214"/>
  <c r="T26" i="214"/>
  <c r="R26" i="214"/>
  <c r="M26" i="214"/>
  <c r="O46" i="75"/>
  <c r="T46" i="75"/>
  <c r="L46" i="75"/>
  <c r="R46" i="75"/>
  <c r="P46" i="75"/>
  <c r="N46" i="75"/>
  <c r="M46" i="75"/>
  <c r="O92" i="218"/>
  <c r="R92" i="218"/>
  <c r="P92" i="218"/>
  <c r="M92" i="218"/>
  <c r="L92" i="218"/>
  <c r="T92" i="218"/>
  <c r="N92" i="218"/>
  <c r="P60" i="79"/>
  <c r="M60" i="79"/>
  <c r="T60" i="79"/>
  <c r="L60" i="79"/>
  <c r="N60" i="79"/>
  <c r="R60" i="79"/>
  <c r="O60" i="79"/>
  <c r="O54" i="69"/>
  <c r="M54" i="69"/>
  <c r="L54" i="69"/>
  <c r="R54" i="69"/>
  <c r="P54" i="69"/>
  <c r="N54" i="69"/>
  <c r="T54" i="69"/>
  <c r="O35" i="214"/>
  <c r="L35" i="214"/>
  <c r="T35" i="214"/>
  <c r="P35" i="214"/>
  <c r="R35" i="214"/>
  <c r="N35" i="214"/>
  <c r="M35" i="214"/>
  <c r="O84" i="75"/>
  <c r="R84" i="75"/>
  <c r="N84" i="75"/>
  <c r="M84" i="75"/>
  <c r="L84" i="75"/>
  <c r="T84" i="75"/>
  <c r="P84" i="75"/>
  <c r="L64" i="86"/>
  <c r="T64" i="86"/>
  <c r="R64" i="86"/>
  <c r="P64" i="86"/>
  <c r="O64" i="86"/>
  <c r="N64" i="86"/>
  <c r="M64" i="86"/>
  <c r="L107" i="74"/>
  <c r="M107" i="74"/>
  <c r="P107" i="74"/>
  <c r="N107" i="74"/>
  <c r="T107" i="74"/>
  <c r="R107" i="74"/>
  <c r="O107" i="74"/>
  <c r="O79" i="222"/>
  <c r="L79" i="222"/>
  <c r="T79" i="222"/>
  <c r="P79" i="222"/>
  <c r="N79" i="222"/>
  <c r="R79" i="222"/>
  <c r="M79" i="222"/>
  <c r="N12" i="82"/>
  <c r="M12" i="82"/>
  <c r="T12" i="82"/>
  <c r="L12" i="82"/>
  <c r="R12" i="82"/>
  <c r="P12" i="82"/>
  <c r="O12" i="82"/>
  <c r="N93" i="87"/>
  <c r="M93" i="87"/>
  <c r="L93" i="87"/>
  <c r="T93" i="87"/>
  <c r="R93" i="87"/>
  <c r="P93" i="87"/>
  <c r="O93" i="87"/>
  <c r="R21" i="77"/>
  <c r="M21" i="77"/>
  <c r="L21" i="77"/>
  <c r="P21" i="77"/>
  <c r="T21" i="77"/>
  <c r="O21" i="77"/>
  <c r="N21" i="77"/>
  <c r="M16" i="91"/>
  <c r="L16" i="91"/>
  <c r="T16" i="91"/>
  <c r="R16" i="91"/>
  <c r="P16" i="91"/>
  <c r="O16" i="91"/>
  <c r="N16" i="91"/>
  <c r="P60" i="216"/>
  <c r="M60" i="216"/>
  <c r="L60" i="216"/>
  <c r="T60" i="216"/>
  <c r="R60" i="216"/>
  <c r="O60" i="216"/>
  <c r="N60" i="216"/>
  <c r="R94" i="74"/>
  <c r="N94" i="74"/>
  <c r="T94" i="74"/>
  <c r="P94" i="74"/>
  <c r="O94" i="74"/>
  <c r="L94" i="74"/>
  <c r="M94" i="74"/>
  <c r="O67" i="222"/>
  <c r="L67" i="222"/>
  <c r="T67" i="222"/>
  <c r="P67" i="222"/>
  <c r="N67" i="222"/>
  <c r="M67" i="222"/>
  <c r="R67" i="222"/>
  <c r="L9" i="234"/>
  <c r="T9" i="234"/>
  <c r="R9" i="234"/>
  <c r="P9" i="234"/>
  <c r="M9" i="234"/>
  <c r="O9" i="234"/>
  <c r="N9" i="234"/>
  <c r="R29" i="82"/>
  <c r="P29" i="82"/>
  <c r="M29" i="82"/>
  <c r="N29" i="82"/>
  <c r="L29" i="82"/>
  <c r="T29" i="82"/>
  <c r="O29" i="82"/>
  <c r="T73" i="88"/>
  <c r="P73" i="88"/>
  <c r="O73" i="88"/>
  <c r="N73" i="88"/>
  <c r="R73" i="88"/>
  <c r="M73" i="88"/>
  <c r="L73" i="88"/>
  <c r="U73" i="88" s="1"/>
  <c r="N24" i="215"/>
  <c r="L24" i="215"/>
  <c r="U24" i="215" s="1"/>
  <c r="O24" i="215"/>
  <c r="T24" i="215"/>
  <c r="R24" i="215"/>
  <c r="P24" i="215"/>
  <c r="M24" i="215"/>
  <c r="T73" i="202"/>
  <c r="O73" i="202"/>
  <c r="N73" i="202"/>
  <c r="P73" i="202"/>
  <c r="M73" i="202"/>
  <c r="L73" i="202"/>
  <c r="R73" i="202"/>
  <c r="N39" i="72"/>
  <c r="R39" i="72"/>
  <c r="P39" i="72"/>
  <c r="O39" i="72"/>
  <c r="M39" i="72"/>
  <c r="L39" i="72"/>
  <c r="U39" i="72" s="1"/>
  <c r="T39" i="72"/>
  <c r="N42" i="219"/>
  <c r="R42" i="219"/>
  <c r="T42" i="219"/>
  <c r="O42" i="219"/>
  <c r="M42" i="219"/>
  <c r="L42" i="219"/>
  <c r="P42" i="219"/>
  <c r="N30" i="213"/>
  <c r="M30" i="213"/>
  <c r="L30" i="213"/>
  <c r="P30" i="213"/>
  <c r="O30" i="213"/>
  <c r="T30" i="213"/>
  <c r="R30" i="213"/>
  <c r="L47" i="80"/>
  <c r="R47" i="80"/>
  <c r="O47" i="80"/>
  <c r="N47" i="80"/>
  <c r="M47" i="80"/>
  <c r="T47" i="80"/>
  <c r="P47" i="80"/>
  <c r="L43" i="67"/>
  <c r="R43" i="67"/>
  <c r="P43" i="67"/>
  <c r="N43" i="67"/>
  <c r="T43" i="67"/>
  <c r="O43" i="67"/>
  <c r="M43" i="67"/>
  <c r="M97" i="212"/>
  <c r="N97" i="212"/>
  <c r="L97" i="212"/>
  <c r="U97" i="212" s="1"/>
  <c r="O97" i="212"/>
  <c r="T97" i="212"/>
  <c r="R97" i="212"/>
  <c r="P97" i="212"/>
  <c r="P76" i="82"/>
  <c r="M76" i="82"/>
  <c r="T76" i="82"/>
  <c r="R76" i="82"/>
  <c r="O76" i="82"/>
  <c r="N76" i="82"/>
  <c r="L76" i="82"/>
  <c r="M60" i="88"/>
  <c r="P60" i="88"/>
  <c r="L60" i="88"/>
  <c r="T60" i="88"/>
  <c r="O60" i="88"/>
  <c r="R60" i="88"/>
  <c r="N60" i="88"/>
  <c r="R73" i="212"/>
  <c r="P73" i="212"/>
  <c r="L73" i="212"/>
  <c r="O73" i="212"/>
  <c r="N73" i="212"/>
  <c r="M73" i="212"/>
  <c r="T73" i="212"/>
  <c r="R85" i="73"/>
  <c r="T85" i="73"/>
  <c r="P85" i="73"/>
  <c r="O85" i="73"/>
  <c r="M85" i="73"/>
  <c r="N85" i="73"/>
  <c r="L85" i="73"/>
  <c r="R37" i="221"/>
  <c r="M37" i="221"/>
  <c r="L37" i="221"/>
  <c r="P37" i="221"/>
  <c r="O37" i="221"/>
  <c r="N37" i="221"/>
  <c r="T37" i="221"/>
  <c r="T94" i="82"/>
  <c r="N94" i="82"/>
  <c r="M94" i="82"/>
  <c r="P94" i="82"/>
  <c r="O94" i="82"/>
  <c r="L94" i="82"/>
  <c r="R94" i="82"/>
  <c r="M43" i="69"/>
  <c r="L43" i="69"/>
  <c r="N43" i="69"/>
  <c r="T43" i="69"/>
  <c r="R43" i="69"/>
  <c r="P43" i="69"/>
  <c r="O43" i="69"/>
  <c r="M98" i="81"/>
  <c r="P98" i="81"/>
  <c r="R98" i="81"/>
  <c r="L98" i="81"/>
  <c r="T98" i="81"/>
  <c r="O98" i="81"/>
  <c r="N98" i="81"/>
  <c r="O47" i="88"/>
  <c r="N47" i="88"/>
  <c r="L47" i="88"/>
  <c r="P47" i="88"/>
  <c r="M47" i="88"/>
  <c r="T47" i="88"/>
  <c r="R47" i="88"/>
  <c r="L27" i="215"/>
  <c r="R27" i="215"/>
  <c r="N27" i="215"/>
  <c r="P27" i="215"/>
  <c r="O27" i="215"/>
  <c r="M27" i="215"/>
  <c r="T27" i="215"/>
  <c r="P53" i="72"/>
  <c r="O53" i="72"/>
  <c r="R53" i="72"/>
  <c r="N53" i="72"/>
  <c r="M53" i="72"/>
  <c r="L53" i="72"/>
  <c r="U53" i="72" s="1"/>
  <c r="T53" i="72"/>
  <c r="R46" i="219"/>
  <c r="N46" i="219"/>
  <c r="M46" i="219"/>
  <c r="O46" i="219"/>
  <c r="L46" i="219"/>
  <c r="T46" i="219"/>
  <c r="P46" i="219"/>
  <c r="N65" i="74"/>
  <c r="P65" i="74"/>
  <c r="O65" i="74"/>
  <c r="T65" i="74"/>
  <c r="R65" i="74"/>
  <c r="M65" i="74"/>
  <c r="L65" i="74"/>
  <c r="L93" i="221"/>
  <c r="O93" i="221"/>
  <c r="N93" i="221"/>
  <c r="R93" i="221"/>
  <c r="P93" i="221"/>
  <c r="M93" i="221"/>
  <c r="T93" i="221"/>
  <c r="O10" i="82"/>
  <c r="T10" i="82"/>
  <c r="R10" i="82"/>
  <c r="L10" i="82"/>
  <c r="N10" i="82"/>
  <c r="M10" i="82"/>
  <c r="P10" i="82"/>
  <c r="T14" i="88"/>
  <c r="R14" i="88"/>
  <c r="O14" i="88"/>
  <c r="N14" i="88"/>
  <c r="P14" i="88"/>
  <c r="M14" i="88"/>
  <c r="L14" i="88"/>
  <c r="N15" i="215"/>
  <c r="M15" i="215"/>
  <c r="L15" i="215"/>
  <c r="R15" i="215"/>
  <c r="P15" i="215"/>
  <c r="O15" i="215"/>
  <c r="T15" i="215"/>
  <c r="N34" i="202"/>
  <c r="O34" i="202"/>
  <c r="M34" i="202"/>
  <c r="L34" i="202"/>
  <c r="R34" i="202"/>
  <c r="T34" i="202"/>
  <c r="P34" i="202"/>
  <c r="P79" i="71"/>
  <c r="O79" i="71"/>
  <c r="N79" i="71"/>
  <c r="M79" i="71"/>
  <c r="L79" i="71"/>
  <c r="T79" i="71"/>
  <c r="R79" i="71"/>
  <c r="L45" i="218"/>
  <c r="N45" i="218"/>
  <c r="R45" i="218"/>
  <c r="P45" i="218"/>
  <c r="M45" i="218"/>
  <c r="T45" i="218"/>
  <c r="O45" i="218"/>
  <c r="R8" i="219"/>
  <c r="M8" i="219"/>
  <c r="N8" i="219"/>
  <c r="T8" i="219"/>
  <c r="P8" i="219"/>
  <c r="O8" i="219"/>
  <c r="L8" i="219"/>
  <c r="T42" i="74"/>
  <c r="L42" i="74"/>
  <c r="O42" i="74"/>
  <c r="N42" i="74"/>
  <c r="M42" i="74"/>
  <c r="P42" i="74"/>
  <c r="R42" i="74"/>
  <c r="R45" i="222"/>
  <c r="M45" i="222"/>
  <c r="L45" i="222"/>
  <c r="O45" i="222"/>
  <c r="T45" i="222"/>
  <c r="N45" i="222"/>
  <c r="P45" i="222"/>
  <c r="R99" i="225"/>
  <c r="M99" i="225"/>
  <c r="L99" i="225"/>
  <c r="T99" i="225"/>
  <c r="P99" i="225"/>
  <c r="O99" i="225"/>
  <c r="N99" i="225"/>
  <c r="L112" i="218"/>
  <c r="P112" i="218"/>
  <c r="O112" i="218"/>
  <c r="M112" i="218"/>
  <c r="T112" i="218"/>
  <c r="R112" i="218"/>
  <c r="N112" i="218"/>
  <c r="R46" i="80"/>
  <c r="T46" i="80"/>
  <c r="L46" i="80"/>
  <c r="O46" i="80"/>
  <c r="P46" i="80"/>
  <c r="N46" i="80"/>
  <c r="M46" i="80"/>
  <c r="N32" i="67"/>
  <c r="M32" i="67"/>
  <c r="L32" i="67"/>
  <c r="T32" i="67"/>
  <c r="R32" i="67"/>
  <c r="P32" i="67"/>
  <c r="O32" i="67"/>
  <c r="R60" i="202"/>
  <c r="N60" i="202"/>
  <c r="M60" i="202"/>
  <c r="L60" i="202"/>
  <c r="O60" i="202"/>
  <c r="T60" i="202"/>
  <c r="P60" i="202"/>
  <c r="R55" i="71"/>
  <c r="M55" i="71"/>
  <c r="P55" i="71"/>
  <c r="O55" i="71"/>
  <c r="N55" i="71"/>
  <c r="L55" i="71"/>
  <c r="T55" i="71"/>
  <c r="O31" i="218"/>
  <c r="L31" i="218"/>
  <c r="R31" i="218"/>
  <c r="M31" i="218"/>
  <c r="T31" i="218"/>
  <c r="P31" i="218"/>
  <c r="N31" i="218"/>
  <c r="P79" i="81"/>
  <c r="O79" i="81"/>
  <c r="R79" i="81"/>
  <c r="N79" i="81"/>
  <c r="M79" i="81"/>
  <c r="T79" i="81"/>
  <c r="L79" i="81"/>
  <c r="O28" i="88"/>
  <c r="N28" i="88"/>
  <c r="P28" i="88"/>
  <c r="M28" i="88"/>
  <c r="L28" i="88"/>
  <c r="T28" i="88"/>
  <c r="R28" i="88"/>
  <c r="N83" i="80"/>
  <c r="M83" i="80"/>
  <c r="L83" i="80"/>
  <c r="T83" i="80"/>
  <c r="R83" i="80"/>
  <c r="P83" i="80"/>
  <c r="O83" i="80"/>
  <c r="P24" i="87"/>
  <c r="N24" i="87"/>
  <c r="L24" i="87"/>
  <c r="U24" i="87" s="1"/>
  <c r="R24" i="87"/>
  <c r="T24" i="87"/>
  <c r="O24" i="87"/>
  <c r="M24" i="87"/>
  <c r="R27" i="202"/>
  <c r="P27" i="202"/>
  <c r="O27" i="202"/>
  <c r="N27" i="202"/>
  <c r="M27" i="202"/>
  <c r="L27" i="202"/>
  <c r="U27" i="202" s="1"/>
  <c r="T27" i="202"/>
  <c r="L12" i="71"/>
  <c r="U12" i="71" s="1"/>
  <c r="T12" i="71"/>
  <c r="R12" i="71"/>
  <c r="P12" i="71"/>
  <c r="O12" i="71"/>
  <c r="N12" i="71"/>
  <c r="M12" i="71"/>
  <c r="P38" i="218"/>
  <c r="L38" i="218"/>
  <c r="U38" i="218" s="1"/>
  <c r="T38" i="218"/>
  <c r="M38" i="218"/>
  <c r="R38" i="218"/>
  <c r="O38" i="218"/>
  <c r="N38" i="218"/>
  <c r="T21" i="73"/>
  <c r="M21" i="73"/>
  <c r="N21" i="73"/>
  <c r="L21" i="73"/>
  <c r="O21" i="73"/>
  <c r="R21" i="73"/>
  <c r="P21" i="73"/>
  <c r="L75" i="219"/>
  <c r="O75" i="219"/>
  <c r="N75" i="219"/>
  <c r="M75" i="219"/>
  <c r="T75" i="219"/>
  <c r="R75" i="219"/>
  <c r="P75" i="219"/>
  <c r="O80" i="80"/>
  <c r="R80" i="80"/>
  <c r="P80" i="80"/>
  <c r="M80" i="80"/>
  <c r="L80" i="80"/>
  <c r="T80" i="80"/>
  <c r="N80" i="80"/>
  <c r="N86" i="67"/>
  <c r="M86" i="67"/>
  <c r="L86" i="67"/>
  <c r="T86" i="67"/>
  <c r="R86" i="67"/>
  <c r="P86" i="67"/>
  <c r="O86" i="67"/>
  <c r="L85" i="213"/>
  <c r="M85" i="213"/>
  <c r="T85" i="213"/>
  <c r="R85" i="213"/>
  <c r="O85" i="213"/>
  <c r="P85" i="213"/>
  <c r="N85" i="213"/>
  <c r="T19" i="77"/>
  <c r="R19" i="77"/>
  <c r="N19" i="77"/>
  <c r="M19" i="77"/>
  <c r="P19" i="77"/>
  <c r="L19" i="77"/>
  <c r="O19" i="77"/>
  <c r="N64" i="91"/>
  <c r="T64" i="91"/>
  <c r="P64" i="91"/>
  <c r="O64" i="91"/>
  <c r="R64" i="91"/>
  <c r="M64" i="91"/>
  <c r="L64" i="91"/>
  <c r="N13" i="217"/>
  <c r="O13" i="217"/>
  <c r="T13" i="217"/>
  <c r="R13" i="217"/>
  <c r="P13" i="217"/>
  <c r="M13" i="217"/>
  <c r="L13" i="217"/>
  <c r="M74" i="212"/>
  <c r="O74" i="212"/>
  <c r="N74" i="212"/>
  <c r="L74" i="212"/>
  <c r="P74" i="212"/>
  <c r="T74" i="212"/>
  <c r="R74" i="212"/>
  <c r="L8" i="73"/>
  <c r="P8" i="73"/>
  <c r="O8" i="73"/>
  <c r="N8" i="73"/>
  <c r="M8" i="73"/>
  <c r="T8" i="73"/>
  <c r="R8" i="73"/>
  <c r="N20" i="221"/>
  <c r="P20" i="221"/>
  <c r="L20" i="221"/>
  <c r="M20" i="221"/>
  <c r="T20" i="221"/>
  <c r="R20" i="221"/>
  <c r="O20" i="221"/>
  <c r="R64" i="216"/>
  <c r="L64" i="216"/>
  <c r="N64" i="216"/>
  <c r="M64" i="216"/>
  <c r="P64" i="216"/>
  <c r="O64" i="216"/>
  <c r="T64" i="216"/>
  <c r="P32" i="81"/>
  <c r="R32" i="81"/>
  <c r="T32" i="81"/>
  <c r="O32" i="81"/>
  <c r="N32" i="81"/>
  <c r="M32" i="81"/>
  <c r="L32" i="81"/>
  <c r="M28" i="87"/>
  <c r="T28" i="87"/>
  <c r="R28" i="87"/>
  <c r="P28" i="87"/>
  <c r="N28" i="87"/>
  <c r="L28" i="87"/>
  <c r="O28" i="87"/>
  <c r="T82" i="213"/>
  <c r="P82" i="213"/>
  <c r="O82" i="213"/>
  <c r="N82" i="213"/>
  <c r="L82" i="213"/>
  <c r="M82" i="213"/>
  <c r="R82" i="213"/>
  <c r="N76" i="77"/>
  <c r="T76" i="77"/>
  <c r="R76" i="77"/>
  <c r="O76" i="77"/>
  <c r="M76" i="77"/>
  <c r="L76" i="77"/>
  <c r="P76" i="77"/>
  <c r="N61" i="91"/>
  <c r="T61" i="91"/>
  <c r="O61" i="91"/>
  <c r="M61" i="91"/>
  <c r="R61" i="91"/>
  <c r="P61" i="91"/>
  <c r="L61" i="91"/>
  <c r="N23" i="216"/>
  <c r="O23" i="216"/>
  <c r="P23" i="216"/>
  <c r="M23" i="216"/>
  <c r="L23" i="216"/>
  <c r="T23" i="216"/>
  <c r="R23" i="216"/>
  <c r="P85" i="75"/>
  <c r="T85" i="75"/>
  <c r="R85" i="75"/>
  <c r="O85" i="75"/>
  <c r="M85" i="75"/>
  <c r="L85" i="75"/>
  <c r="N85" i="75"/>
  <c r="M35" i="86"/>
  <c r="T35" i="86"/>
  <c r="R35" i="86"/>
  <c r="P35" i="86"/>
  <c r="O35" i="86"/>
  <c r="N35" i="86"/>
  <c r="L35" i="86"/>
  <c r="M89" i="202"/>
  <c r="O89" i="202"/>
  <c r="T89" i="202"/>
  <c r="P89" i="202"/>
  <c r="R89" i="202"/>
  <c r="N89" i="202"/>
  <c r="L89" i="202"/>
  <c r="R55" i="72"/>
  <c r="N55" i="72"/>
  <c r="T55" i="72"/>
  <c r="P55" i="72"/>
  <c r="L55" i="72"/>
  <c r="O55" i="72"/>
  <c r="M55" i="72"/>
  <c r="P98" i="202"/>
  <c r="R98" i="202"/>
  <c r="O98" i="202"/>
  <c r="N98" i="202"/>
  <c r="M98" i="202"/>
  <c r="T98" i="202"/>
  <c r="L98" i="202"/>
  <c r="M64" i="72"/>
  <c r="O64" i="72"/>
  <c r="T64" i="72"/>
  <c r="R64" i="72"/>
  <c r="P64" i="72"/>
  <c r="N64" i="72"/>
  <c r="L64" i="72"/>
  <c r="O37" i="219"/>
  <c r="R37" i="219"/>
  <c r="L37" i="219"/>
  <c r="P37" i="219"/>
  <c r="T37" i="219"/>
  <c r="N37" i="219"/>
  <c r="M37" i="219"/>
  <c r="N57" i="76"/>
  <c r="M57" i="76"/>
  <c r="T57" i="76"/>
  <c r="R57" i="76"/>
  <c r="L57" i="76"/>
  <c r="P57" i="76"/>
  <c r="O57" i="76"/>
  <c r="N92" i="86"/>
  <c r="M92" i="86"/>
  <c r="R92" i="86"/>
  <c r="L92" i="86"/>
  <c r="T92" i="86"/>
  <c r="P92" i="86"/>
  <c r="O92" i="86"/>
  <c r="R66" i="81"/>
  <c r="O66" i="81"/>
  <c r="M66" i="81"/>
  <c r="L66" i="81"/>
  <c r="T66" i="81"/>
  <c r="N66" i="81"/>
  <c r="P66" i="81"/>
  <c r="O52" i="87"/>
  <c r="N52" i="87"/>
  <c r="M52" i="87"/>
  <c r="L52" i="87"/>
  <c r="T52" i="87"/>
  <c r="R52" i="87"/>
  <c r="P52" i="87"/>
  <c r="T11" i="214"/>
  <c r="R11" i="214"/>
  <c r="P11" i="214"/>
  <c r="N11" i="214"/>
  <c r="M11" i="214"/>
  <c r="L11" i="214"/>
  <c r="O11" i="214"/>
  <c r="O41" i="72"/>
  <c r="P41" i="72"/>
  <c r="N41" i="72"/>
  <c r="M41" i="72"/>
  <c r="L41" i="72"/>
  <c r="U41" i="72" s="1"/>
  <c r="T41" i="72"/>
  <c r="R41" i="72"/>
  <c r="O14" i="219"/>
  <c r="R14" i="219"/>
  <c r="N14" i="219"/>
  <c r="M14" i="219"/>
  <c r="L14" i="219"/>
  <c r="T14" i="219"/>
  <c r="P14" i="219"/>
  <c r="O80" i="222"/>
  <c r="L80" i="222"/>
  <c r="T80" i="222"/>
  <c r="P80" i="222"/>
  <c r="N80" i="222"/>
  <c r="R80" i="222"/>
  <c r="M80" i="222"/>
  <c r="M79" i="75"/>
  <c r="N79" i="75"/>
  <c r="R79" i="75"/>
  <c r="P79" i="75"/>
  <c r="O79" i="75"/>
  <c r="L79" i="75"/>
  <c r="T79" i="75"/>
  <c r="M49" i="86"/>
  <c r="T49" i="86"/>
  <c r="P49" i="86"/>
  <c r="R49" i="86"/>
  <c r="O49" i="86"/>
  <c r="N49" i="86"/>
  <c r="L49" i="86"/>
  <c r="U49" i="86" s="1"/>
  <c r="N75" i="211"/>
  <c r="O75" i="211"/>
  <c r="T75" i="211"/>
  <c r="L75" i="211"/>
  <c r="R75" i="211"/>
  <c r="P75" i="211"/>
  <c r="M75" i="211"/>
  <c r="O23" i="81"/>
  <c r="M23" i="81"/>
  <c r="N23" i="81"/>
  <c r="L23" i="81"/>
  <c r="T23" i="81"/>
  <c r="R23" i="81"/>
  <c r="P23" i="81"/>
  <c r="L59" i="87"/>
  <c r="T59" i="87"/>
  <c r="R59" i="87"/>
  <c r="P59" i="87"/>
  <c r="N59" i="87"/>
  <c r="M59" i="87"/>
  <c r="O59" i="87"/>
  <c r="P68" i="214"/>
  <c r="O68" i="214"/>
  <c r="N68" i="214"/>
  <c r="M68" i="214"/>
  <c r="L68" i="214"/>
  <c r="T68" i="214"/>
  <c r="R68" i="214"/>
  <c r="M36" i="213"/>
  <c r="T36" i="213"/>
  <c r="R36" i="213"/>
  <c r="P36" i="213"/>
  <c r="O36" i="213"/>
  <c r="N36" i="213"/>
  <c r="L36" i="213"/>
  <c r="T13" i="67"/>
  <c r="R13" i="67"/>
  <c r="P13" i="67"/>
  <c r="M13" i="67"/>
  <c r="O13" i="67"/>
  <c r="N13" i="67"/>
  <c r="L13" i="67"/>
  <c r="O58" i="212"/>
  <c r="M58" i="212"/>
  <c r="L58" i="212"/>
  <c r="P58" i="212"/>
  <c r="N58" i="212"/>
  <c r="T58" i="212"/>
  <c r="R58" i="212"/>
  <c r="L51" i="79"/>
  <c r="U51" i="79" s="1"/>
  <c r="O51" i="79"/>
  <c r="N51" i="79"/>
  <c r="P51" i="79"/>
  <c r="M51" i="79"/>
  <c r="T51" i="79"/>
  <c r="R51" i="79"/>
  <c r="O45" i="69"/>
  <c r="M45" i="69"/>
  <c r="L45" i="69"/>
  <c r="T45" i="69"/>
  <c r="R45" i="69"/>
  <c r="P45" i="69"/>
  <c r="N45" i="69"/>
  <c r="M21" i="216"/>
  <c r="R21" i="216"/>
  <c r="L21" i="216"/>
  <c r="N21" i="216"/>
  <c r="T21" i="216"/>
  <c r="P21" i="216"/>
  <c r="O21" i="216"/>
  <c r="M55" i="73"/>
  <c r="R55" i="73"/>
  <c r="P55" i="73"/>
  <c r="N55" i="73"/>
  <c r="T55" i="73"/>
  <c r="L55" i="73"/>
  <c r="O55" i="73"/>
  <c r="R99" i="219"/>
  <c r="M99" i="219"/>
  <c r="L99" i="219"/>
  <c r="U99" i="219" s="1"/>
  <c r="T99" i="219"/>
  <c r="P99" i="219"/>
  <c r="O99" i="219"/>
  <c r="N99" i="219"/>
  <c r="L64" i="82"/>
  <c r="R64" i="82"/>
  <c r="M64" i="82"/>
  <c r="O64" i="82"/>
  <c r="N64" i="82"/>
  <c r="T64" i="82"/>
  <c r="P64" i="82"/>
  <c r="T13" i="69"/>
  <c r="R13" i="69"/>
  <c r="O13" i="69"/>
  <c r="M13" i="69"/>
  <c r="P13" i="69"/>
  <c r="N13" i="69"/>
  <c r="L13" i="69"/>
  <c r="L73" i="82"/>
  <c r="P73" i="82"/>
  <c r="O73" i="82"/>
  <c r="R73" i="82"/>
  <c r="N73" i="82"/>
  <c r="T73" i="82"/>
  <c r="M73" i="82"/>
  <c r="O22" i="69"/>
  <c r="M22" i="69"/>
  <c r="L22" i="69"/>
  <c r="R22" i="69"/>
  <c r="P22" i="69"/>
  <c r="N22" i="69"/>
  <c r="T22" i="69"/>
  <c r="M87" i="215"/>
  <c r="P87" i="215"/>
  <c r="T87" i="215"/>
  <c r="N87" i="215"/>
  <c r="L87" i="215"/>
  <c r="R87" i="215"/>
  <c r="O87" i="215"/>
  <c r="P12" i="73"/>
  <c r="M12" i="73"/>
  <c r="T12" i="73"/>
  <c r="R12" i="73"/>
  <c r="L12" i="73"/>
  <c r="O12" i="73"/>
  <c r="N12" i="73"/>
  <c r="N14" i="221"/>
  <c r="T14" i="221"/>
  <c r="R14" i="221"/>
  <c r="P14" i="221"/>
  <c r="O14" i="221"/>
  <c r="M14" i="221"/>
  <c r="L14" i="221"/>
  <c r="T36" i="76"/>
  <c r="L36" i="76"/>
  <c r="P36" i="76"/>
  <c r="O36" i="76"/>
  <c r="N36" i="76"/>
  <c r="M36" i="76"/>
  <c r="R36" i="76"/>
  <c r="P61" i="86"/>
  <c r="O61" i="86"/>
  <c r="N61" i="86"/>
  <c r="M61" i="86"/>
  <c r="L61" i="86"/>
  <c r="T61" i="86"/>
  <c r="R61" i="86"/>
  <c r="R95" i="79"/>
  <c r="M95" i="79"/>
  <c r="L95" i="79"/>
  <c r="U95" i="79" s="1"/>
  <c r="T95" i="79"/>
  <c r="P95" i="79"/>
  <c r="O95" i="79"/>
  <c r="N95" i="79"/>
  <c r="R112" i="69"/>
  <c r="P112" i="69"/>
  <c r="M112" i="69"/>
  <c r="L112" i="69"/>
  <c r="T112" i="69"/>
  <c r="O112" i="69"/>
  <c r="N112" i="69"/>
  <c r="P89" i="216"/>
  <c r="M89" i="216"/>
  <c r="T89" i="216"/>
  <c r="N89" i="216"/>
  <c r="R89" i="216"/>
  <c r="O89" i="216"/>
  <c r="L89" i="216"/>
  <c r="P70" i="211"/>
  <c r="N70" i="211"/>
  <c r="L70" i="211"/>
  <c r="O70" i="211"/>
  <c r="T70" i="211"/>
  <c r="M70" i="211"/>
  <c r="R70" i="211"/>
  <c r="M59" i="73"/>
  <c r="O59" i="73"/>
  <c r="R59" i="73"/>
  <c r="P59" i="73"/>
  <c r="N59" i="73"/>
  <c r="L59" i="73"/>
  <c r="T59" i="73"/>
  <c r="M11" i="221"/>
  <c r="P11" i="221"/>
  <c r="O11" i="221"/>
  <c r="R11" i="221"/>
  <c r="N11" i="221"/>
  <c r="L11" i="221"/>
  <c r="T11" i="221"/>
  <c r="M10" i="217"/>
  <c r="R10" i="217"/>
  <c r="N10" i="217"/>
  <c r="L10" i="217"/>
  <c r="T10" i="217"/>
  <c r="O10" i="217"/>
  <c r="P10" i="217"/>
  <c r="N98" i="75"/>
  <c r="T98" i="75"/>
  <c r="P98" i="75"/>
  <c r="M98" i="75"/>
  <c r="R98" i="75"/>
  <c r="O98" i="75"/>
  <c r="L98" i="75"/>
  <c r="P78" i="86"/>
  <c r="O78" i="86"/>
  <c r="N78" i="86"/>
  <c r="M78" i="86"/>
  <c r="L78" i="86"/>
  <c r="T78" i="86"/>
  <c r="R78" i="86"/>
  <c r="M49" i="212"/>
  <c r="P49" i="212"/>
  <c r="O49" i="212"/>
  <c r="L49" i="212"/>
  <c r="T49" i="212"/>
  <c r="R49" i="212"/>
  <c r="N49" i="212"/>
  <c r="L100" i="74"/>
  <c r="M100" i="74"/>
  <c r="O100" i="74"/>
  <c r="N100" i="74"/>
  <c r="R100" i="74"/>
  <c r="T100" i="74"/>
  <c r="P100" i="74"/>
  <c r="M45" i="216"/>
  <c r="T45" i="216"/>
  <c r="P45" i="216"/>
  <c r="O45" i="216"/>
  <c r="N45" i="216"/>
  <c r="L45" i="216"/>
  <c r="U45" i="216" s="1"/>
  <c r="R45" i="216"/>
  <c r="L90" i="81"/>
  <c r="U90" i="81" s="1"/>
  <c r="N90" i="81"/>
  <c r="T90" i="81"/>
  <c r="R90" i="81"/>
  <c r="P90" i="81"/>
  <c r="O90" i="81"/>
  <c r="M90" i="81"/>
  <c r="P96" i="87"/>
  <c r="O96" i="87"/>
  <c r="N96" i="87"/>
  <c r="M96" i="87"/>
  <c r="L96" i="87"/>
  <c r="T96" i="87"/>
  <c r="R96" i="87"/>
  <c r="M50" i="218"/>
  <c r="L50" i="218"/>
  <c r="R50" i="218"/>
  <c r="P50" i="218"/>
  <c r="O50" i="218"/>
  <c r="T50" i="218"/>
  <c r="N50" i="218"/>
  <c r="N48" i="74"/>
  <c r="L48" i="74"/>
  <c r="R48" i="74"/>
  <c r="T48" i="74"/>
  <c r="P48" i="74"/>
  <c r="O48" i="74"/>
  <c r="M48" i="74"/>
  <c r="O53" i="216"/>
  <c r="T53" i="216"/>
  <c r="L53" i="216"/>
  <c r="U53" i="216" s="1"/>
  <c r="R53" i="216"/>
  <c r="P53" i="216"/>
  <c r="N53" i="216"/>
  <c r="M53" i="216"/>
  <c r="O57" i="74"/>
  <c r="M57" i="74"/>
  <c r="P57" i="74"/>
  <c r="L57" i="74"/>
  <c r="T57" i="74"/>
  <c r="R57" i="74"/>
  <c r="N57" i="74"/>
  <c r="R30" i="222"/>
  <c r="M30" i="222"/>
  <c r="T30" i="222"/>
  <c r="P30" i="222"/>
  <c r="O30" i="222"/>
  <c r="N30" i="222"/>
  <c r="L30" i="222"/>
  <c r="U30" i="222" s="1"/>
  <c r="N62" i="82"/>
  <c r="R62" i="82"/>
  <c r="P62" i="82"/>
  <c r="O62" i="82"/>
  <c r="M62" i="82"/>
  <c r="L62" i="82"/>
  <c r="T62" i="82"/>
  <c r="M56" i="88"/>
  <c r="R56" i="88"/>
  <c r="P56" i="88"/>
  <c r="O56" i="88"/>
  <c r="L56" i="88"/>
  <c r="U56" i="88" s="1"/>
  <c r="T56" i="88"/>
  <c r="N56" i="88"/>
  <c r="M86" i="202"/>
  <c r="O86" i="202"/>
  <c r="N86" i="202"/>
  <c r="L86" i="202"/>
  <c r="P86" i="202"/>
  <c r="T86" i="202"/>
  <c r="R86" i="202"/>
  <c r="T71" i="71"/>
  <c r="R71" i="71"/>
  <c r="P71" i="71"/>
  <c r="O71" i="71"/>
  <c r="N71" i="71"/>
  <c r="M71" i="71"/>
  <c r="L71" i="71"/>
  <c r="P47" i="218"/>
  <c r="M47" i="218"/>
  <c r="T47" i="218"/>
  <c r="N47" i="218"/>
  <c r="R47" i="218"/>
  <c r="O47" i="218"/>
  <c r="L47" i="218"/>
  <c r="R45" i="76"/>
  <c r="N45" i="76"/>
  <c r="L45" i="76"/>
  <c r="P45" i="76"/>
  <c r="M45" i="76"/>
  <c r="T45" i="76"/>
  <c r="O45" i="76"/>
  <c r="P80" i="86"/>
  <c r="T80" i="86"/>
  <c r="R80" i="86"/>
  <c r="O80" i="86"/>
  <c r="N80" i="86"/>
  <c r="M80" i="86"/>
  <c r="L80" i="86"/>
  <c r="R41" i="212"/>
  <c r="P41" i="212"/>
  <c r="N41" i="212"/>
  <c r="M41" i="212"/>
  <c r="L41" i="212"/>
  <c r="T41" i="212"/>
  <c r="O41" i="212"/>
  <c r="R84" i="79"/>
  <c r="M84" i="79"/>
  <c r="L84" i="79"/>
  <c r="T84" i="79"/>
  <c r="O84" i="79"/>
  <c r="N84" i="79"/>
  <c r="P84" i="79"/>
  <c r="T34" i="91"/>
  <c r="P34" i="91"/>
  <c r="M34" i="91"/>
  <c r="L34" i="91"/>
  <c r="R34" i="91"/>
  <c r="O34" i="91"/>
  <c r="N34" i="91"/>
  <c r="R78" i="216"/>
  <c r="M78" i="216"/>
  <c r="T78" i="216"/>
  <c r="P78" i="216"/>
  <c r="O78" i="216"/>
  <c r="N78" i="216"/>
  <c r="L78" i="216"/>
  <c r="L71" i="216"/>
  <c r="R71" i="216"/>
  <c r="O71" i="216"/>
  <c r="P71" i="216"/>
  <c r="M71" i="216"/>
  <c r="T71" i="216"/>
  <c r="N71" i="216"/>
  <c r="N89" i="72"/>
  <c r="O89" i="72"/>
  <c r="L89" i="72"/>
  <c r="T89" i="72"/>
  <c r="R89" i="72"/>
  <c r="P89" i="72"/>
  <c r="M89" i="72"/>
  <c r="O92" i="219"/>
  <c r="T92" i="219"/>
  <c r="L92" i="219"/>
  <c r="R92" i="219"/>
  <c r="P92" i="219"/>
  <c r="N92" i="219"/>
  <c r="M92" i="219"/>
  <c r="O30" i="215"/>
  <c r="R30" i="215"/>
  <c r="N30" i="215"/>
  <c r="M30" i="215"/>
  <c r="L30" i="215"/>
  <c r="T30" i="215"/>
  <c r="P30" i="215"/>
  <c r="O97" i="80"/>
  <c r="N97" i="80"/>
  <c r="L97" i="80"/>
  <c r="M97" i="80"/>
  <c r="T97" i="80"/>
  <c r="R97" i="80"/>
  <c r="P97" i="80"/>
  <c r="T93" i="67"/>
  <c r="R93" i="67"/>
  <c r="P93" i="67"/>
  <c r="O93" i="67"/>
  <c r="N93" i="67"/>
  <c r="M93" i="67"/>
  <c r="L93" i="67"/>
  <c r="N52" i="213"/>
  <c r="M52" i="213"/>
  <c r="L52" i="213"/>
  <c r="U52" i="213" s="1"/>
  <c r="T52" i="213"/>
  <c r="R52" i="213"/>
  <c r="P52" i="213"/>
  <c r="O52" i="213"/>
  <c r="P31" i="79"/>
  <c r="L31" i="79"/>
  <c r="M31" i="79"/>
  <c r="N31" i="79"/>
  <c r="T31" i="79"/>
  <c r="R31" i="79"/>
  <c r="O31" i="79"/>
  <c r="R25" i="69"/>
  <c r="P25" i="69"/>
  <c r="N25" i="69"/>
  <c r="O25" i="69"/>
  <c r="M25" i="69"/>
  <c r="L25" i="69"/>
  <c r="T25" i="69"/>
  <c r="R66" i="215"/>
  <c r="P66" i="215"/>
  <c r="L66" i="215"/>
  <c r="M66" i="215"/>
  <c r="T66" i="215"/>
  <c r="O66" i="215"/>
  <c r="N66" i="215"/>
  <c r="R35" i="73"/>
  <c r="O35" i="73"/>
  <c r="M35" i="73"/>
  <c r="P35" i="73"/>
  <c r="N35" i="73"/>
  <c r="L35" i="73"/>
  <c r="T35" i="73"/>
  <c r="M79" i="219"/>
  <c r="L79" i="219"/>
  <c r="O79" i="219"/>
  <c r="N79" i="219"/>
  <c r="R79" i="219"/>
  <c r="P79" i="219"/>
  <c r="T79" i="219"/>
  <c r="N44" i="82"/>
  <c r="R44" i="82"/>
  <c r="M44" i="82"/>
  <c r="T44" i="82"/>
  <c r="P44" i="82"/>
  <c r="O44" i="82"/>
  <c r="L44" i="82"/>
  <c r="O108" i="88"/>
  <c r="M108" i="88"/>
  <c r="T108" i="88"/>
  <c r="R108" i="88"/>
  <c r="N108" i="88"/>
  <c r="L108" i="88"/>
  <c r="P108" i="88"/>
  <c r="R53" i="82"/>
  <c r="N53" i="82"/>
  <c r="P53" i="82"/>
  <c r="O53" i="82"/>
  <c r="M53" i="82"/>
  <c r="T53" i="82"/>
  <c r="L53" i="82"/>
  <c r="U53" i="82" s="1"/>
  <c r="T117" i="88"/>
  <c r="R117" i="88"/>
  <c r="P117" i="88"/>
  <c r="O117" i="88"/>
  <c r="N117" i="88"/>
  <c r="M117" i="88"/>
  <c r="L117" i="88"/>
  <c r="R67" i="215"/>
  <c r="L67" i="215"/>
  <c r="P67" i="215"/>
  <c r="O67" i="215"/>
  <c r="N67" i="215"/>
  <c r="M67" i="215"/>
  <c r="T67" i="215"/>
  <c r="T103" i="72"/>
  <c r="L103" i="72"/>
  <c r="N103" i="72"/>
  <c r="M103" i="72"/>
  <c r="R103" i="72"/>
  <c r="P103" i="72"/>
  <c r="O103" i="72"/>
  <c r="P96" i="219"/>
  <c r="L96" i="219"/>
  <c r="U96" i="219" s="1"/>
  <c r="O96" i="219"/>
  <c r="N96" i="219"/>
  <c r="M96" i="219"/>
  <c r="T96" i="219"/>
  <c r="R96" i="219"/>
  <c r="P16" i="76"/>
  <c r="T16" i="76"/>
  <c r="N16" i="76"/>
  <c r="M16" i="76"/>
  <c r="L16" i="76"/>
  <c r="R16" i="76"/>
  <c r="O16" i="76"/>
  <c r="R41" i="86"/>
  <c r="N41" i="86"/>
  <c r="M41" i="86"/>
  <c r="L41" i="86"/>
  <c r="T41" i="86"/>
  <c r="P41" i="86"/>
  <c r="O41" i="86"/>
  <c r="N80" i="77"/>
  <c r="R80" i="77"/>
  <c r="O80" i="77"/>
  <c r="L80" i="77"/>
  <c r="T80" i="77"/>
  <c r="P80" i="77"/>
  <c r="M80" i="77"/>
  <c r="L75" i="91"/>
  <c r="U75" i="91" s="1"/>
  <c r="R75" i="91"/>
  <c r="P75" i="91"/>
  <c r="N75" i="91"/>
  <c r="T75" i="91"/>
  <c r="O75" i="91"/>
  <c r="M75" i="91"/>
  <c r="P74" i="217"/>
  <c r="L74" i="217"/>
  <c r="M74" i="217"/>
  <c r="R74" i="217"/>
  <c r="N74" i="217"/>
  <c r="T74" i="217"/>
  <c r="O74" i="217"/>
  <c r="T14" i="214"/>
  <c r="M14" i="214"/>
  <c r="O14" i="214"/>
  <c r="L14" i="214"/>
  <c r="N14" i="214"/>
  <c r="R14" i="214"/>
  <c r="P14" i="214"/>
  <c r="R49" i="75"/>
  <c r="N49" i="75"/>
  <c r="M49" i="75"/>
  <c r="T49" i="75"/>
  <c r="P49" i="75"/>
  <c r="O49" i="75"/>
  <c r="L49" i="75"/>
  <c r="O19" i="86"/>
  <c r="N19" i="86"/>
  <c r="L19" i="86"/>
  <c r="U19" i="86" s="1"/>
  <c r="T19" i="86"/>
  <c r="P19" i="86"/>
  <c r="M19" i="86"/>
  <c r="R19" i="86"/>
  <c r="O45" i="211"/>
  <c r="M45" i="211"/>
  <c r="R45" i="211"/>
  <c r="L45" i="211"/>
  <c r="T45" i="211"/>
  <c r="P45" i="211"/>
  <c r="N45" i="211"/>
  <c r="L88" i="80"/>
  <c r="R88" i="80"/>
  <c r="P88" i="80"/>
  <c r="N88" i="80"/>
  <c r="M88" i="80"/>
  <c r="O88" i="80"/>
  <c r="T88" i="80"/>
  <c r="R29" i="87"/>
  <c r="O29" i="87"/>
  <c r="M29" i="87"/>
  <c r="N29" i="87"/>
  <c r="L29" i="87"/>
  <c r="P29" i="87"/>
  <c r="T29" i="87"/>
  <c r="O38" i="214"/>
  <c r="L38" i="214"/>
  <c r="T38" i="214"/>
  <c r="P38" i="214"/>
  <c r="R38" i="214"/>
  <c r="N38" i="214"/>
  <c r="M38" i="214"/>
  <c r="R77" i="212"/>
  <c r="O77" i="212"/>
  <c r="N77" i="212"/>
  <c r="L77" i="212"/>
  <c r="T77" i="212"/>
  <c r="P77" i="212"/>
  <c r="M77" i="212"/>
  <c r="M48" i="72"/>
  <c r="T48" i="72"/>
  <c r="R48" i="72"/>
  <c r="P48" i="72"/>
  <c r="O48" i="72"/>
  <c r="N48" i="72"/>
  <c r="L48" i="72"/>
  <c r="N113" i="218"/>
  <c r="M113" i="218"/>
  <c r="R113" i="218"/>
  <c r="P113" i="218"/>
  <c r="T113" i="218"/>
  <c r="O113" i="218"/>
  <c r="L113" i="218"/>
  <c r="M50" i="213"/>
  <c r="L50" i="213"/>
  <c r="R50" i="213"/>
  <c r="P50" i="213"/>
  <c r="O50" i="213"/>
  <c r="T50" i="213"/>
  <c r="N50" i="213"/>
  <c r="O80" i="74"/>
  <c r="L80" i="74"/>
  <c r="R80" i="74"/>
  <c r="P80" i="74"/>
  <c r="N80" i="74"/>
  <c r="T80" i="74"/>
  <c r="M80" i="74"/>
  <c r="L70" i="215"/>
  <c r="U70" i="215" s="1"/>
  <c r="P70" i="215"/>
  <c r="O70" i="215"/>
  <c r="N70" i="215"/>
  <c r="M70" i="215"/>
  <c r="T70" i="215"/>
  <c r="R70" i="215"/>
  <c r="R70" i="81"/>
  <c r="P70" i="81"/>
  <c r="N70" i="81"/>
  <c r="M70" i="81"/>
  <c r="L70" i="81"/>
  <c r="T70" i="81"/>
  <c r="O70" i="81"/>
  <c r="R76" i="87"/>
  <c r="P76" i="87"/>
  <c r="O76" i="87"/>
  <c r="N76" i="87"/>
  <c r="M76" i="87"/>
  <c r="L76" i="87"/>
  <c r="T76" i="87"/>
  <c r="T93" i="216"/>
  <c r="L93" i="216"/>
  <c r="N93" i="216"/>
  <c r="M93" i="216"/>
  <c r="R93" i="216"/>
  <c r="P93" i="216"/>
  <c r="O93" i="216"/>
  <c r="P9" i="74"/>
  <c r="N9" i="74"/>
  <c r="T9" i="74"/>
  <c r="R9" i="74"/>
  <c r="O9" i="74"/>
  <c r="M9" i="74"/>
  <c r="L9" i="74"/>
  <c r="P84" i="214"/>
  <c r="N84" i="214"/>
  <c r="T84" i="214"/>
  <c r="O84" i="214"/>
  <c r="R84" i="214"/>
  <c r="M84" i="214"/>
  <c r="L84" i="214"/>
  <c r="M37" i="74"/>
  <c r="R37" i="74"/>
  <c r="L37" i="74"/>
  <c r="P37" i="74"/>
  <c r="O37" i="74"/>
  <c r="N37" i="74"/>
  <c r="T37" i="74"/>
  <c r="R10" i="222"/>
  <c r="N10" i="222"/>
  <c r="M10" i="222"/>
  <c r="O10" i="222"/>
  <c r="T10" i="222"/>
  <c r="P10" i="222"/>
  <c r="L10" i="222"/>
  <c r="P37" i="81"/>
  <c r="L37" i="81"/>
  <c r="T37" i="81"/>
  <c r="N37" i="81"/>
  <c r="O37" i="81"/>
  <c r="M37" i="81"/>
  <c r="R37" i="81"/>
  <c r="M23" i="87"/>
  <c r="L23" i="87"/>
  <c r="T23" i="87"/>
  <c r="R23" i="87"/>
  <c r="N23" i="87"/>
  <c r="P23" i="87"/>
  <c r="O23" i="87"/>
  <c r="R51" i="77"/>
  <c r="N51" i="77"/>
  <c r="P51" i="77"/>
  <c r="O51" i="77"/>
  <c r="M51" i="77"/>
  <c r="L51" i="77"/>
  <c r="T51" i="77"/>
  <c r="M46" i="91"/>
  <c r="L46" i="91"/>
  <c r="T46" i="91"/>
  <c r="R46" i="91"/>
  <c r="P46" i="91"/>
  <c r="N46" i="91"/>
  <c r="O46" i="91"/>
  <c r="P90" i="216"/>
  <c r="N90" i="216"/>
  <c r="L90" i="216"/>
  <c r="T90" i="216"/>
  <c r="M90" i="216"/>
  <c r="O90" i="216"/>
  <c r="R90" i="216"/>
  <c r="T10" i="75"/>
  <c r="L10" i="75"/>
  <c r="N10" i="75"/>
  <c r="M10" i="75"/>
  <c r="R10" i="75"/>
  <c r="P10" i="75"/>
  <c r="O10" i="75"/>
  <c r="R99" i="223"/>
  <c r="O99" i="223"/>
  <c r="M99" i="223"/>
  <c r="L99" i="223"/>
  <c r="T99" i="223"/>
  <c r="P99" i="223"/>
  <c r="N99" i="223"/>
  <c r="T16" i="211"/>
  <c r="M16" i="211"/>
  <c r="L16" i="211"/>
  <c r="R16" i="211"/>
  <c r="O16" i="211"/>
  <c r="N16" i="211"/>
  <c r="P16" i="211"/>
  <c r="R59" i="82"/>
  <c r="P59" i="82"/>
  <c r="L59" i="82"/>
  <c r="O59" i="82"/>
  <c r="M59" i="82"/>
  <c r="N59" i="82"/>
  <c r="T59" i="82"/>
  <c r="O8" i="69"/>
  <c r="M8" i="69"/>
  <c r="R8" i="69"/>
  <c r="P8" i="69"/>
  <c r="N8" i="69"/>
  <c r="L8" i="69"/>
  <c r="T8" i="69"/>
  <c r="M53" i="215"/>
  <c r="L53" i="215"/>
  <c r="R53" i="215"/>
  <c r="T53" i="215"/>
  <c r="P53" i="215"/>
  <c r="N53" i="215"/>
  <c r="O53" i="215"/>
  <c r="L98" i="77"/>
  <c r="T98" i="77"/>
  <c r="O98" i="77"/>
  <c r="N98" i="77"/>
  <c r="M98" i="77"/>
  <c r="R98" i="77"/>
  <c r="P98" i="77"/>
  <c r="R48" i="71"/>
  <c r="P48" i="71"/>
  <c r="O48" i="71"/>
  <c r="N48" i="71"/>
  <c r="L48" i="71"/>
  <c r="M48" i="71"/>
  <c r="T48" i="71"/>
  <c r="T84" i="218"/>
  <c r="M84" i="218"/>
  <c r="L84" i="218"/>
  <c r="N84" i="218"/>
  <c r="R84" i="218"/>
  <c r="P84" i="218"/>
  <c r="O84" i="218"/>
  <c r="T61" i="222"/>
  <c r="M61" i="222"/>
  <c r="O61" i="222"/>
  <c r="L61" i="222"/>
  <c r="N61" i="222"/>
  <c r="R61" i="222"/>
  <c r="P61" i="222"/>
  <c r="R90" i="69"/>
  <c r="O90" i="69"/>
  <c r="N90" i="69"/>
  <c r="T90" i="69"/>
  <c r="P90" i="69"/>
  <c r="M90" i="69"/>
  <c r="L90" i="69"/>
  <c r="T92" i="69"/>
  <c r="P92" i="69"/>
  <c r="O92" i="69"/>
  <c r="R92" i="69"/>
  <c r="N92" i="69"/>
  <c r="M92" i="69"/>
  <c r="L92" i="69"/>
  <c r="N19" i="74"/>
  <c r="R19" i="74"/>
  <c r="O19" i="74"/>
  <c r="T19" i="74"/>
  <c r="P19" i="74"/>
  <c r="M19" i="74"/>
  <c r="L19" i="74"/>
  <c r="L91" i="69"/>
  <c r="T91" i="69"/>
  <c r="P91" i="69"/>
  <c r="O91" i="69"/>
  <c r="R91" i="69"/>
  <c r="N91" i="69"/>
  <c r="M91" i="69"/>
  <c r="T76" i="69"/>
  <c r="R76" i="69"/>
  <c r="O76" i="69"/>
  <c r="M76" i="69"/>
  <c r="L76" i="69"/>
  <c r="P76" i="69"/>
  <c r="N76" i="69"/>
  <c r="N18" i="72"/>
  <c r="T18" i="72"/>
  <c r="R18" i="72"/>
  <c r="P18" i="72"/>
  <c r="O18" i="72"/>
  <c r="M18" i="72"/>
  <c r="L18" i="72"/>
  <c r="P74" i="69"/>
  <c r="N74" i="69"/>
  <c r="L74" i="69"/>
  <c r="U74" i="69" s="1"/>
  <c r="T74" i="69"/>
  <c r="R74" i="69"/>
  <c r="O74" i="69"/>
  <c r="M74" i="69"/>
  <c r="N21" i="72"/>
  <c r="L21" i="72"/>
  <c r="T21" i="72"/>
  <c r="R21" i="72"/>
  <c r="P21" i="72"/>
  <c r="O21" i="72"/>
  <c r="M21" i="72"/>
  <c r="N24" i="218"/>
  <c r="R24" i="218"/>
  <c r="M24" i="218"/>
  <c r="L24" i="218"/>
  <c r="U24" i="218" s="1"/>
  <c r="O24" i="218"/>
  <c r="T24" i="218"/>
  <c r="P24" i="218"/>
  <c r="P23" i="236"/>
  <c r="L23" i="236"/>
  <c r="M23" i="236"/>
  <c r="N23" i="236"/>
  <c r="O23" i="236"/>
  <c r="R23" i="236"/>
  <c r="T23" i="236"/>
  <c r="O66" i="232"/>
  <c r="L66" i="232"/>
  <c r="M66" i="232"/>
  <c r="P66" i="232"/>
  <c r="N66" i="232"/>
  <c r="R66" i="232"/>
  <c r="T66" i="232"/>
  <c r="R95" i="235"/>
  <c r="T95" i="235"/>
  <c r="O95" i="235"/>
  <c r="P95" i="235"/>
  <c r="L95" i="235"/>
  <c r="N95" i="235"/>
  <c r="M95" i="235"/>
  <c r="N88" i="236"/>
  <c r="P88" i="236"/>
  <c r="M88" i="236"/>
  <c r="R88" i="236"/>
  <c r="T88" i="236"/>
  <c r="L88" i="236"/>
  <c r="U88" i="236" s="1"/>
  <c r="O88" i="236"/>
  <c r="L27" i="235"/>
  <c r="M27" i="235"/>
  <c r="R27" i="235"/>
  <c r="T27" i="235"/>
  <c r="N27" i="235"/>
  <c r="O27" i="235"/>
  <c r="P27" i="235"/>
  <c r="T99" i="234"/>
  <c r="O99" i="234"/>
  <c r="R99" i="234"/>
  <c r="N99" i="234"/>
  <c r="P99" i="234"/>
  <c r="M99" i="234"/>
  <c r="L99" i="234"/>
  <c r="N12" i="236"/>
  <c r="P12" i="236"/>
  <c r="R12" i="236"/>
  <c r="M12" i="236"/>
  <c r="O12" i="236"/>
  <c r="T12" i="236"/>
  <c r="L12" i="236"/>
  <c r="O27" i="236"/>
  <c r="R27" i="236"/>
  <c r="T27" i="236"/>
  <c r="P27" i="236"/>
  <c r="L27" i="236"/>
  <c r="M27" i="236"/>
  <c r="N27" i="236"/>
  <c r="T44" i="234"/>
  <c r="O44" i="234"/>
  <c r="P44" i="234"/>
  <c r="R44" i="234"/>
  <c r="L44" i="234"/>
  <c r="M44" i="234"/>
  <c r="N44" i="234"/>
  <c r="L93" i="236"/>
  <c r="M93" i="236"/>
  <c r="O93" i="236"/>
  <c r="P93" i="236"/>
  <c r="R93" i="236"/>
  <c r="T93" i="236"/>
  <c r="N93" i="236"/>
  <c r="M24" i="234"/>
  <c r="N24" i="234"/>
  <c r="T24" i="234"/>
  <c r="P24" i="234"/>
  <c r="R24" i="234"/>
  <c r="L24" i="234"/>
  <c r="O24" i="234"/>
  <c r="M38" i="233"/>
  <c r="O38" i="233"/>
  <c r="L38" i="233"/>
  <c r="R38" i="233"/>
  <c r="N38" i="233"/>
  <c r="U38" i="233" s="1"/>
  <c r="P38" i="233"/>
  <c r="T38" i="233"/>
  <c r="L70" i="228"/>
  <c r="N70" i="228"/>
  <c r="P70" i="228"/>
  <c r="M70" i="228"/>
  <c r="O70" i="228"/>
  <c r="R70" i="228"/>
  <c r="T70" i="228"/>
  <c r="O67" i="230"/>
  <c r="M67" i="230"/>
  <c r="N67" i="230"/>
  <c r="R67" i="230"/>
  <c r="T67" i="230"/>
  <c r="P67" i="230"/>
  <c r="L67" i="230"/>
  <c r="N97" i="228"/>
  <c r="R97" i="228"/>
  <c r="P97" i="228"/>
  <c r="T97" i="228"/>
  <c r="L97" i="228"/>
  <c r="M97" i="228"/>
  <c r="O97" i="228"/>
  <c r="P11" i="226"/>
  <c r="R11" i="226"/>
  <c r="T11" i="226"/>
  <c r="N11" i="226"/>
  <c r="O11" i="226"/>
  <c r="L11" i="226"/>
  <c r="M11" i="226"/>
  <c r="P47" i="223"/>
  <c r="R47" i="223"/>
  <c r="M47" i="223"/>
  <c r="T47" i="223"/>
  <c r="N47" i="223"/>
  <c r="O47" i="223"/>
  <c r="L47" i="223"/>
  <c r="M93" i="220"/>
  <c r="P93" i="220"/>
  <c r="O93" i="220"/>
  <c r="L93" i="220"/>
  <c r="T93" i="220"/>
  <c r="R93" i="220"/>
  <c r="N93" i="220"/>
  <c r="M11" i="209"/>
  <c r="L11" i="209"/>
  <c r="N11" i="209"/>
  <c r="O11" i="209"/>
  <c r="P11" i="209"/>
  <c r="R11" i="209"/>
  <c r="T11" i="209"/>
  <c r="R24" i="207"/>
  <c r="T24" i="207"/>
  <c r="L24" i="207"/>
  <c r="M24" i="207"/>
  <c r="N24" i="207"/>
  <c r="P24" i="207"/>
  <c r="O24" i="207"/>
  <c r="M25" i="207"/>
  <c r="P25" i="207"/>
  <c r="T25" i="207"/>
  <c r="O25" i="207"/>
  <c r="N25" i="207"/>
  <c r="R25" i="207"/>
  <c r="L25" i="207"/>
  <c r="U25" i="207" s="1"/>
  <c r="O93" i="233"/>
  <c r="L93" i="233"/>
  <c r="M93" i="233"/>
  <c r="N93" i="233"/>
  <c r="P93" i="233"/>
  <c r="R93" i="233"/>
  <c r="T93" i="233"/>
  <c r="L97" i="234"/>
  <c r="R97" i="234"/>
  <c r="M97" i="234"/>
  <c r="T97" i="234"/>
  <c r="N97" i="234"/>
  <c r="O97" i="234"/>
  <c r="P97" i="234"/>
  <c r="R99" i="231"/>
  <c r="O99" i="231"/>
  <c r="M99" i="231"/>
  <c r="N99" i="231"/>
  <c r="L99" i="231"/>
  <c r="P99" i="231"/>
  <c r="T99" i="231"/>
  <c r="L39" i="229"/>
  <c r="N39" i="229"/>
  <c r="T39" i="229"/>
  <c r="P39" i="229"/>
  <c r="M39" i="229"/>
  <c r="O39" i="229"/>
  <c r="R39" i="229"/>
  <c r="P50" i="230"/>
  <c r="N50" i="230"/>
  <c r="M50" i="230"/>
  <c r="O50" i="230"/>
  <c r="L50" i="230"/>
  <c r="R50" i="230"/>
  <c r="T50" i="230"/>
  <c r="M76" i="226"/>
  <c r="O76" i="226"/>
  <c r="P76" i="226"/>
  <c r="T76" i="226"/>
  <c r="R76" i="226"/>
  <c r="L76" i="226"/>
  <c r="N76" i="226"/>
  <c r="N41" i="230"/>
  <c r="R41" i="230"/>
  <c r="L41" i="230"/>
  <c r="O41" i="230"/>
  <c r="P41" i="230"/>
  <c r="T41" i="230"/>
  <c r="M41" i="230"/>
  <c r="R37" i="225"/>
  <c r="P37" i="225"/>
  <c r="L37" i="225"/>
  <c r="M37" i="225"/>
  <c r="O37" i="225"/>
  <c r="T37" i="225"/>
  <c r="N37" i="225"/>
  <c r="P43" i="223"/>
  <c r="O43" i="223"/>
  <c r="R43" i="223"/>
  <c r="T43" i="223"/>
  <c r="L43" i="223"/>
  <c r="M43" i="223"/>
  <c r="N43" i="223"/>
  <c r="N42" i="220"/>
  <c r="O42" i="220"/>
  <c r="P42" i="220"/>
  <c r="R42" i="220"/>
  <c r="L42" i="220"/>
  <c r="T42" i="220"/>
  <c r="M42" i="220"/>
  <c r="P87" i="209"/>
  <c r="N87" i="209"/>
  <c r="L87" i="209"/>
  <c r="M87" i="209"/>
  <c r="O87" i="209"/>
  <c r="R87" i="209"/>
  <c r="T87" i="209"/>
  <c r="L88" i="208"/>
  <c r="M88" i="208"/>
  <c r="N88" i="208"/>
  <c r="T88" i="208"/>
  <c r="O88" i="208"/>
  <c r="P88" i="208"/>
  <c r="R88" i="208"/>
  <c r="T27" i="207"/>
  <c r="L27" i="207"/>
  <c r="M27" i="207"/>
  <c r="N27" i="207"/>
  <c r="P27" i="207"/>
  <c r="R27" i="207"/>
  <c r="O27" i="207"/>
  <c r="L72" i="235"/>
  <c r="N72" i="235"/>
  <c r="P72" i="235"/>
  <c r="R72" i="235"/>
  <c r="T72" i="235"/>
  <c r="M72" i="235"/>
  <c r="O72" i="235"/>
  <c r="N12" i="232"/>
  <c r="M12" i="232"/>
  <c r="P12" i="232"/>
  <c r="R12" i="232"/>
  <c r="T12" i="232"/>
  <c r="L12" i="232"/>
  <c r="O12" i="232"/>
  <c r="M48" i="231"/>
  <c r="P48" i="231"/>
  <c r="R48" i="231"/>
  <c r="N48" i="231"/>
  <c r="O48" i="231"/>
  <c r="T48" i="231"/>
  <c r="L48" i="231"/>
  <c r="O98" i="231"/>
  <c r="T98" i="231"/>
  <c r="L98" i="231"/>
  <c r="U98" i="231" s="1"/>
  <c r="M98" i="231"/>
  <c r="N98" i="231"/>
  <c r="P98" i="231"/>
  <c r="R98" i="231"/>
  <c r="M109" i="230"/>
  <c r="O109" i="230"/>
  <c r="T109" i="230"/>
  <c r="R109" i="230"/>
  <c r="N109" i="230"/>
  <c r="P109" i="230"/>
  <c r="L109" i="230"/>
  <c r="L37" i="228"/>
  <c r="R37" i="228"/>
  <c r="T37" i="228"/>
  <c r="O37" i="228"/>
  <c r="P37" i="228"/>
  <c r="M37" i="228"/>
  <c r="N37" i="228"/>
  <c r="R47" i="229"/>
  <c r="P47" i="229"/>
  <c r="L47" i="229"/>
  <c r="M47" i="229"/>
  <c r="N47" i="229"/>
  <c r="O47" i="229"/>
  <c r="T47" i="229"/>
  <c r="N95" i="227"/>
  <c r="T95" i="227"/>
  <c r="L95" i="227"/>
  <c r="P95" i="227"/>
  <c r="R95" i="227"/>
  <c r="M95" i="227"/>
  <c r="O95" i="227"/>
  <c r="O13" i="225"/>
  <c r="P13" i="225"/>
  <c r="T13" i="225"/>
  <c r="N13" i="225"/>
  <c r="R13" i="225"/>
  <c r="L13" i="225"/>
  <c r="M13" i="225"/>
  <c r="R71" i="223"/>
  <c r="T71" i="223"/>
  <c r="N71" i="223"/>
  <c r="M71" i="223"/>
  <c r="O71" i="223"/>
  <c r="P71" i="223"/>
  <c r="L71" i="223"/>
  <c r="M99" i="220"/>
  <c r="L99" i="220"/>
  <c r="T99" i="220"/>
  <c r="N99" i="220"/>
  <c r="P99" i="220"/>
  <c r="O99" i="220"/>
  <c r="R99" i="220"/>
  <c r="N18" i="207"/>
  <c r="L18" i="207"/>
  <c r="U18" i="207" s="1"/>
  <c r="M18" i="207"/>
  <c r="O18" i="207"/>
  <c r="P18" i="207"/>
  <c r="T18" i="207"/>
  <c r="R18" i="207"/>
  <c r="R40" i="210"/>
  <c r="T40" i="210"/>
  <c r="L40" i="210"/>
  <c r="M40" i="210"/>
  <c r="P40" i="210"/>
  <c r="N40" i="210"/>
  <c r="O40" i="210"/>
  <c r="N43" i="208"/>
  <c r="M43" i="208"/>
  <c r="O43" i="208"/>
  <c r="P43" i="208"/>
  <c r="R43" i="208"/>
  <c r="T43" i="208"/>
  <c r="L43" i="208"/>
  <c r="O28" i="230"/>
  <c r="R28" i="230"/>
  <c r="N28" i="230"/>
  <c r="M28" i="230"/>
  <c r="T28" i="230"/>
  <c r="P28" i="230"/>
  <c r="L28" i="230"/>
  <c r="N79" i="229"/>
  <c r="P79" i="229"/>
  <c r="O79" i="229"/>
  <c r="R79" i="229"/>
  <c r="T79" i="229"/>
  <c r="L79" i="229"/>
  <c r="M79" i="229"/>
  <c r="N117" i="230"/>
  <c r="P117" i="230"/>
  <c r="R117" i="230"/>
  <c r="L117" i="230"/>
  <c r="O117" i="230"/>
  <c r="M117" i="230"/>
  <c r="T117" i="230"/>
  <c r="L69" i="229"/>
  <c r="P69" i="229"/>
  <c r="M69" i="229"/>
  <c r="T69" i="229"/>
  <c r="N69" i="229"/>
  <c r="O69" i="229"/>
  <c r="R69" i="229"/>
  <c r="L10" i="225"/>
  <c r="N10" i="225"/>
  <c r="R10" i="225"/>
  <c r="T10" i="225"/>
  <c r="O10" i="225"/>
  <c r="P10" i="225"/>
  <c r="M10" i="225"/>
  <c r="L26" i="225"/>
  <c r="R26" i="225"/>
  <c r="N26" i="225"/>
  <c r="P26" i="225"/>
  <c r="T26" i="225"/>
  <c r="O26" i="225"/>
  <c r="M26" i="225"/>
  <c r="N44" i="223"/>
  <c r="O44" i="223"/>
  <c r="P44" i="223"/>
  <c r="R44" i="223"/>
  <c r="T44" i="223"/>
  <c r="L44" i="223"/>
  <c r="M44" i="223"/>
  <c r="P25" i="220"/>
  <c r="L25" i="220"/>
  <c r="U25" i="220" s="1"/>
  <c r="M25" i="220"/>
  <c r="T25" i="220"/>
  <c r="N25" i="220"/>
  <c r="O25" i="220"/>
  <c r="R25" i="220"/>
  <c r="N21" i="207"/>
  <c r="R21" i="207"/>
  <c r="O21" i="207"/>
  <c r="P21" i="207"/>
  <c r="T21" i="207"/>
  <c r="M21" i="207"/>
  <c r="L21" i="207"/>
  <c r="M19" i="209"/>
  <c r="R19" i="209"/>
  <c r="T19" i="209"/>
  <c r="L19" i="209"/>
  <c r="U19" i="209" s="1"/>
  <c r="N19" i="209"/>
  <c r="P19" i="209"/>
  <c r="O19" i="209"/>
  <c r="M53" i="236"/>
  <c r="P53" i="236"/>
  <c r="N53" i="236"/>
  <c r="T53" i="236"/>
  <c r="R53" i="236"/>
  <c r="L53" i="236"/>
  <c r="O53" i="236"/>
  <c r="L86" i="234"/>
  <c r="P86" i="234"/>
  <c r="R86" i="234"/>
  <c r="T86" i="234"/>
  <c r="M86" i="234"/>
  <c r="N86" i="234"/>
  <c r="O86" i="234"/>
  <c r="O65" i="236"/>
  <c r="L65" i="236"/>
  <c r="P65" i="236"/>
  <c r="T65" i="236"/>
  <c r="M65" i="236"/>
  <c r="N65" i="236"/>
  <c r="R65" i="236"/>
  <c r="N45" i="232"/>
  <c r="R45" i="232"/>
  <c r="L45" i="232"/>
  <c r="T45" i="232"/>
  <c r="M45" i="232"/>
  <c r="O45" i="232"/>
  <c r="P45" i="232"/>
  <c r="N16" i="231"/>
  <c r="P16" i="231"/>
  <c r="L16" i="231"/>
  <c r="U16" i="231" s="1"/>
  <c r="M16" i="231"/>
  <c r="O16" i="231"/>
  <c r="R16" i="231"/>
  <c r="T16" i="231"/>
  <c r="N92" i="229"/>
  <c r="L92" i="229"/>
  <c r="P92" i="229"/>
  <c r="R92" i="229"/>
  <c r="T92" i="229"/>
  <c r="M92" i="229"/>
  <c r="O92" i="229"/>
  <c r="L24" i="226"/>
  <c r="U24" i="226" s="1"/>
  <c r="N24" i="226"/>
  <c r="O24" i="226"/>
  <c r="P24" i="226"/>
  <c r="R24" i="226"/>
  <c r="T24" i="226"/>
  <c r="M24" i="226"/>
  <c r="P69" i="225"/>
  <c r="L69" i="225"/>
  <c r="U69" i="225" s="1"/>
  <c r="R69" i="225"/>
  <c r="T69" i="225"/>
  <c r="M69" i="225"/>
  <c r="N69" i="225"/>
  <c r="O69" i="225"/>
  <c r="M76" i="227"/>
  <c r="O76" i="227"/>
  <c r="L76" i="227"/>
  <c r="P76" i="227"/>
  <c r="T76" i="227"/>
  <c r="N76" i="227"/>
  <c r="R76" i="227"/>
  <c r="P49" i="225"/>
  <c r="T49" i="225"/>
  <c r="R49" i="225"/>
  <c r="M49" i="225"/>
  <c r="N49" i="225"/>
  <c r="O49" i="225"/>
  <c r="L49" i="225"/>
  <c r="N77" i="220"/>
  <c r="P77" i="220"/>
  <c r="T77" i="220"/>
  <c r="R77" i="220"/>
  <c r="L77" i="220"/>
  <c r="M77" i="220"/>
  <c r="O77" i="220"/>
  <c r="R77" i="210"/>
  <c r="T77" i="210"/>
  <c r="L77" i="210"/>
  <c r="O77" i="210"/>
  <c r="P77" i="210"/>
  <c r="M77" i="210"/>
  <c r="N77" i="210"/>
  <c r="P9" i="209"/>
  <c r="R9" i="209"/>
  <c r="T9" i="209"/>
  <c r="L9" i="209"/>
  <c r="N9" i="209"/>
  <c r="O9" i="209"/>
  <c r="M9" i="209"/>
  <c r="N85" i="207"/>
  <c r="R85" i="207"/>
  <c r="T85" i="207"/>
  <c r="L85" i="207"/>
  <c r="M85" i="207"/>
  <c r="O85" i="207"/>
  <c r="P85" i="207"/>
  <c r="P18" i="231"/>
  <c r="R18" i="231"/>
  <c r="T18" i="231"/>
  <c r="O18" i="231"/>
  <c r="L18" i="231"/>
  <c r="M18" i="231"/>
  <c r="N18" i="231"/>
  <c r="L29" i="232"/>
  <c r="M29" i="232"/>
  <c r="N29" i="232"/>
  <c r="T29" i="232"/>
  <c r="P29" i="232"/>
  <c r="O29" i="232"/>
  <c r="U29" i="232" s="1"/>
  <c r="R29" i="232"/>
  <c r="T34" i="230"/>
  <c r="P34" i="230"/>
  <c r="R34" i="230"/>
  <c r="M34" i="230"/>
  <c r="O34" i="230"/>
  <c r="L34" i="230"/>
  <c r="N34" i="230"/>
  <c r="L28" i="226"/>
  <c r="O28" i="226"/>
  <c r="R28" i="226"/>
  <c r="T28" i="226"/>
  <c r="M28" i="226"/>
  <c r="N28" i="226"/>
  <c r="P28" i="226"/>
  <c r="O91" i="225"/>
  <c r="N91" i="225"/>
  <c r="P91" i="225"/>
  <c r="L91" i="225"/>
  <c r="M91" i="225"/>
  <c r="R91" i="225"/>
  <c r="T91" i="225"/>
  <c r="M25" i="225"/>
  <c r="L25" i="225"/>
  <c r="N25" i="225"/>
  <c r="O25" i="225"/>
  <c r="P25" i="225"/>
  <c r="R25" i="225"/>
  <c r="T25" i="225"/>
  <c r="N46" i="220"/>
  <c r="T46" i="220"/>
  <c r="O46" i="220"/>
  <c r="L46" i="220"/>
  <c r="M46" i="220"/>
  <c r="P46" i="220"/>
  <c r="R46" i="220"/>
  <c r="M40" i="208"/>
  <c r="N40" i="208"/>
  <c r="R40" i="208"/>
  <c r="O40" i="208"/>
  <c r="P40" i="208"/>
  <c r="T40" i="208"/>
  <c r="L40" i="208"/>
  <c r="N57" i="210"/>
  <c r="O57" i="210"/>
  <c r="L57" i="210"/>
  <c r="M57" i="210"/>
  <c r="P57" i="210"/>
  <c r="R57" i="210"/>
  <c r="T57" i="210"/>
  <c r="N45" i="207"/>
  <c r="O45" i="207"/>
  <c r="P45" i="207"/>
  <c r="M45" i="207"/>
  <c r="R45" i="207"/>
  <c r="T45" i="207"/>
  <c r="L45" i="207"/>
  <c r="O94" i="235"/>
  <c r="N94" i="235"/>
  <c r="T94" i="235"/>
  <c r="P94" i="235"/>
  <c r="R94" i="235"/>
  <c r="L94" i="235"/>
  <c r="M94" i="235"/>
  <c r="P18" i="232"/>
  <c r="O18" i="232"/>
  <c r="L18" i="232"/>
  <c r="T18" i="232"/>
  <c r="M18" i="232"/>
  <c r="N18" i="232"/>
  <c r="R18" i="232"/>
  <c r="O63" i="234"/>
  <c r="N63" i="234"/>
  <c r="M63" i="234"/>
  <c r="T63" i="234"/>
  <c r="P63" i="234"/>
  <c r="R63" i="234"/>
  <c r="L63" i="234"/>
  <c r="P20" i="232"/>
  <c r="O20" i="232"/>
  <c r="R20" i="232"/>
  <c r="T20" i="232"/>
  <c r="L20" i="232"/>
  <c r="M20" i="232"/>
  <c r="N20" i="232"/>
  <c r="N55" i="231"/>
  <c r="T55" i="231"/>
  <c r="M55" i="231"/>
  <c r="P55" i="231"/>
  <c r="R55" i="231"/>
  <c r="L55" i="231"/>
  <c r="O55" i="231"/>
  <c r="L105" i="230"/>
  <c r="N105" i="230"/>
  <c r="M105" i="230"/>
  <c r="O105" i="230"/>
  <c r="R105" i="230"/>
  <c r="P105" i="230"/>
  <c r="T105" i="230"/>
  <c r="N11" i="223"/>
  <c r="M11" i="223"/>
  <c r="P11" i="223"/>
  <c r="R11" i="223"/>
  <c r="T11" i="223"/>
  <c r="L11" i="223"/>
  <c r="O11" i="223"/>
  <c r="P15" i="223"/>
  <c r="N15" i="223"/>
  <c r="O15" i="223"/>
  <c r="T15" i="223"/>
  <c r="R15" i="223"/>
  <c r="L15" i="223"/>
  <c r="M15" i="223"/>
  <c r="P53" i="227"/>
  <c r="R53" i="227"/>
  <c r="T53" i="227"/>
  <c r="M53" i="227"/>
  <c r="N53" i="227"/>
  <c r="L53" i="227"/>
  <c r="O53" i="227"/>
  <c r="N87" i="220"/>
  <c r="P87" i="220"/>
  <c r="T87" i="220"/>
  <c r="M87" i="220"/>
  <c r="L87" i="220"/>
  <c r="O87" i="220"/>
  <c r="R87" i="220"/>
  <c r="R69" i="207"/>
  <c r="P69" i="207"/>
  <c r="T69" i="207"/>
  <c r="M69" i="207"/>
  <c r="L69" i="207"/>
  <c r="O69" i="207"/>
  <c r="N69" i="207"/>
  <c r="O44" i="208"/>
  <c r="M44" i="208"/>
  <c r="P44" i="208"/>
  <c r="R44" i="208"/>
  <c r="T44" i="208"/>
  <c r="N44" i="208"/>
  <c r="L44" i="208"/>
  <c r="M37" i="236"/>
  <c r="O37" i="236"/>
  <c r="P37" i="236"/>
  <c r="L37" i="236"/>
  <c r="N37" i="236"/>
  <c r="R37" i="236"/>
  <c r="T37" i="236"/>
  <c r="N39" i="235"/>
  <c r="R39" i="235"/>
  <c r="T39" i="235"/>
  <c r="P39" i="235"/>
  <c r="L39" i="235"/>
  <c r="M39" i="235"/>
  <c r="O39" i="235"/>
  <c r="R15" i="234"/>
  <c r="L15" i="234"/>
  <c r="M15" i="234"/>
  <c r="N15" i="234"/>
  <c r="O15" i="234"/>
  <c r="P15" i="234"/>
  <c r="T15" i="234"/>
  <c r="O66" i="234"/>
  <c r="N66" i="234"/>
  <c r="P66" i="234"/>
  <c r="R66" i="234"/>
  <c r="T66" i="234"/>
  <c r="M66" i="234"/>
  <c r="L66" i="234"/>
  <c r="O50" i="232"/>
  <c r="N50" i="232"/>
  <c r="M50" i="232"/>
  <c r="P50" i="232"/>
  <c r="L50" i="232"/>
  <c r="R50" i="232"/>
  <c r="T50" i="232"/>
  <c r="N63" i="231"/>
  <c r="L63" i="231"/>
  <c r="R63" i="231"/>
  <c r="M63" i="231"/>
  <c r="P63" i="231"/>
  <c r="T63" i="231"/>
  <c r="O63" i="231"/>
  <c r="R68" i="226"/>
  <c r="M68" i="226"/>
  <c r="P68" i="226"/>
  <c r="L68" i="226"/>
  <c r="N68" i="226"/>
  <c r="T68" i="226"/>
  <c r="O68" i="226"/>
  <c r="O17" i="228"/>
  <c r="N17" i="228"/>
  <c r="P17" i="228"/>
  <c r="R17" i="228"/>
  <c r="T17" i="228"/>
  <c r="L17" i="228"/>
  <c r="U17" i="228" s="1"/>
  <c r="M17" i="228"/>
  <c r="T47" i="225"/>
  <c r="L47" i="225"/>
  <c r="M47" i="225"/>
  <c r="O47" i="225"/>
  <c r="P47" i="225"/>
  <c r="N47" i="225"/>
  <c r="R47" i="225"/>
  <c r="N79" i="225"/>
  <c r="R79" i="225"/>
  <c r="T79" i="225"/>
  <c r="L79" i="225"/>
  <c r="M79" i="225"/>
  <c r="O79" i="225"/>
  <c r="P79" i="225"/>
  <c r="L83" i="220"/>
  <c r="P83" i="220"/>
  <c r="T83" i="220"/>
  <c r="N83" i="220"/>
  <c r="O83" i="220"/>
  <c r="R83" i="220"/>
  <c r="M83" i="220"/>
  <c r="P24" i="209"/>
  <c r="T24" i="209"/>
  <c r="L24" i="209"/>
  <c r="M24" i="209"/>
  <c r="N24" i="209"/>
  <c r="R24" i="209"/>
  <c r="O24" i="209"/>
  <c r="L31" i="209"/>
  <c r="P31" i="209"/>
  <c r="R31" i="209"/>
  <c r="T31" i="209"/>
  <c r="O31" i="209"/>
  <c r="N31" i="209"/>
  <c r="M31" i="209"/>
  <c r="N82" i="207"/>
  <c r="R82" i="207"/>
  <c r="P82" i="207"/>
  <c r="T82" i="207"/>
  <c r="L82" i="207"/>
  <c r="O82" i="207"/>
  <c r="M82" i="207"/>
  <c r="O40" i="234"/>
  <c r="P40" i="234"/>
  <c r="L40" i="234"/>
  <c r="N40" i="234"/>
  <c r="R40" i="234"/>
  <c r="T40" i="234"/>
  <c r="M40" i="234"/>
  <c r="N44" i="231"/>
  <c r="M44" i="231"/>
  <c r="O44" i="231"/>
  <c r="P44" i="231"/>
  <c r="L44" i="231"/>
  <c r="T44" i="231"/>
  <c r="R44" i="231"/>
  <c r="L56" i="233"/>
  <c r="N56" i="233"/>
  <c r="R56" i="233"/>
  <c r="T56" i="233"/>
  <c r="M56" i="233"/>
  <c r="O56" i="233"/>
  <c r="P56" i="233"/>
  <c r="R52" i="230"/>
  <c r="P52" i="230"/>
  <c r="O52" i="230"/>
  <c r="L52" i="230"/>
  <c r="N52" i="230"/>
  <c r="M52" i="230"/>
  <c r="T52" i="230"/>
  <c r="L9" i="228"/>
  <c r="P9" i="228"/>
  <c r="M9" i="228"/>
  <c r="N9" i="228"/>
  <c r="O9" i="228"/>
  <c r="R9" i="228"/>
  <c r="T9" i="228"/>
  <c r="P118" i="230"/>
  <c r="O118" i="230"/>
  <c r="R118" i="230"/>
  <c r="T118" i="230"/>
  <c r="M118" i="230"/>
  <c r="L118" i="230"/>
  <c r="U118" i="230" s="1"/>
  <c r="N118" i="230"/>
  <c r="P86" i="228"/>
  <c r="R86" i="228"/>
  <c r="O86" i="228"/>
  <c r="M86" i="228"/>
  <c r="T86" i="228"/>
  <c r="N86" i="228"/>
  <c r="L86" i="228"/>
  <c r="P22" i="226"/>
  <c r="L22" i="226"/>
  <c r="U22" i="226" s="1"/>
  <c r="N22" i="226"/>
  <c r="M22" i="226"/>
  <c r="O22" i="226"/>
  <c r="R22" i="226"/>
  <c r="T22" i="226"/>
  <c r="O15" i="225"/>
  <c r="T15" i="225"/>
  <c r="N15" i="225"/>
  <c r="P15" i="225"/>
  <c r="R15" i="225"/>
  <c r="L15" i="225"/>
  <c r="M15" i="225"/>
  <c r="O62" i="220"/>
  <c r="R62" i="220"/>
  <c r="N62" i="220"/>
  <c r="M62" i="220"/>
  <c r="T62" i="220"/>
  <c r="L62" i="220"/>
  <c r="P62" i="220"/>
  <c r="N9" i="208"/>
  <c r="P9" i="208"/>
  <c r="R9" i="208"/>
  <c r="O9" i="208"/>
  <c r="T9" i="208"/>
  <c r="L9" i="208"/>
  <c r="M9" i="208"/>
  <c r="N19" i="208"/>
  <c r="O19" i="208"/>
  <c r="P19" i="208"/>
  <c r="R19" i="208"/>
  <c r="T19" i="208"/>
  <c r="L19" i="208"/>
  <c r="M19" i="208"/>
  <c r="O33" i="207"/>
  <c r="P33" i="207"/>
  <c r="L33" i="207"/>
  <c r="T33" i="207"/>
  <c r="M33" i="207"/>
  <c r="N33" i="207"/>
  <c r="R33" i="207"/>
  <c r="O28" i="234"/>
  <c r="N28" i="234"/>
  <c r="P28" i="234"/>
  <c r="T28" i="234"/>
  <c r="R28" i="234"/>
  <c r="L28" i="234"/>
  <c r="U28" i="234" s="1"/>
  <c r="M28" i="234"/>
  <c r="O19" i="233"/>
  <c r="M19" i="233"/>
  <c r="P19" i="233"/>
  <c r="R19" i="233"/>
  <c r="T19" i="233"/>
  <c r="L19" i="233"/>
  <c r="N19" i="233"/>
  <c r="R60" i="231"/>
  <c r="M60" i="231"/>
  <c r="O60" i="231"/>
  <c r="T60" i="231"/>
  <c r="L60" i="231"/>
  <c r="N60" i="231"/>
  <c r="P60" i="231"/>
  <c r="R63" i="233"/>
  <c r="O63" i="233"/>
  <c r="L63" i="233"/>
  <c r="P63" i="233"/>
  <c r="T63" i="233"/>
  <c r="M63" i="233"/>
  <c r="N63" i="233"/>
  <c r="L39" i="228"/>
  <c r="R39" i="228"/>
  <c r="T39" i="228"/>
  <c r="P39" i="228"/>
  <c r="M39" i="228"/>
  <c r="N39" i="228"/>
  <c r="O39" i="228"/>
  <c r="M71" i="228"/>
  <c r="T71" i="228"/>
  <c r="O71" i="228"/>
  <c r="N71" i="228"/>
  <c r="P71" i="228"/>
  <c r="R71" i="228"/>
  <c r="L71" i="228"/>
  <c r="R80" i="225"/>
  <c r="M80" i="225"/>
  <c r="L80" i="225"/>
  <c r="T80" i="225"/>
  <c r="N80" i="225"/>
  <c r="O80" i="225"/>
  <c r="P80" i="225"/>
  <c r="N10" i="223"/>
  <c r="R10" i="223"/>
  <c r="O10" i="223"/>
  <c r="P10" i="223"/>
  <c r="T10" i="223"/>
  <c r="L10" i="223"/>
  <c r="M10" i="223"/>
  <c r="R76" i="223"/>
  <c r="N76" i="223"/>
  <c r="P76" i="223"/>
  <c r="L76" i="223"/>
  <c r="U76" i="223" s="1"/>
  <c r="M76" i="223"/>
  <c r="O76" i="223"/>
  <c r="T76" i="223"/>
  <c r="O60" i="220"/>
  <c r="R60" i="220"/>
  <c r="T60" i="220"/>
  <c r="M60" i="220"/>
  <c r="N60" i="220"/>
  <c r="P60" i="220"/>
  <c r="L60" i="220"/>
  <c r="U60" i="220" s="1"/>
  <c r="M38" i="207"/>
  <c r="L38" i="207"/>
  <c r="N38" i="207"/>
  <c r="R38" i="207"/>
  <c r="T38" i="207"/>
  <c r="O38" i="207"/>
  <c r="P38" i="207"/>
  <c r="T55" i="208"/>
  <c r="L55" i="208"/>
  <c r="M55" i="208"/>
  <c r="N55" i="208"/>
  <c r="O55" i="208"/>
  <c r="R55" i="208"/>
  <c r="P55" i="208"/>
  <c r="N91" i="209"/>
  <c r="M91" i="209"/>
  <c r="R91" i="209"/>
  <c r="L91" i="209"/>
  <c r="O91" i="209"/>
  <c r="P91" i="209"/>
  <c r="T91" i="209"/>
  <c r="O86" i="209"/>
  <c r="L86" i="209"/>
  <c r="T86" i="209"/>
  <c r="M86" i="209"/>
  <c r="N86" i="209"/>
  <c r="P86" i="209"/>
  <c r="R86" i="209"/>
  <c r="T28" i="207"/>
  <c r="O28" i="207"/>
  <c r="N28" i="207"/>
  <c r="P28" i="207"/>
  <c r="R28" i="207"/>
  <c r="L28" i="207"/>
  <c r="M28" i="207"/>
  <c r="P76" i="207"/>
  <c r="N76" i="207"/>
  <c r="R76" i="207"/>
  <c r="T76" i="207"/>
  <c r="L76" i="207"/>
  <c r="U76" i="207" s="1"/>
  <c r="O76" i="207"/>
  <c r="M76" i="207"/>
  <c r="P56" i="208"/>
  <c r="R56" i="208"/>
  <c r="T56" i="208"/>
  <c r="L56" i="208"/>
  <c r="U56" i="208" s="1"/>
  <c r="M56" i="208"/>
  <c r="O56" i="208"/>
  <c r="N56" i="208"/>
  <c r="T14" i="210"/>
  <c r="O14" i="210"/>
  <c r="P14" i="210"/>
  <c r="R14" i="210"/>
  <c r="L14" i="210"/>
  <c r="M14" i="210"/>
  <c r="N14" i="210"/>
  <c r="R22" i="209"/>
  <c r="P22" i="209"/>
  <c r="L22" i="209"/>
  <c r="M22" i="209"/>
  <c r="N22" i="209"/>
  <c r="O22" i="209"/>
  <c r="T22" i="209"/>
  <c r="N49" i="210"/>
  <c r="R49" i="210"/>
  <c r="O49" i="210"/>
  <c r="L49" i="210"/>
  <c r="T49" i="210"/>
  <c r="P49" i="210"/>
  <c r="M49" i="210"/>
  <c r="N69" i="220"/>
  <c r="P69" i="220"/>
  <c r="R69" i="220"/>
  <c r="T69" i="220"/>
  <c r="L69" i="220"/>
  <c r="M69" i="220"/>
  <c r="O69" i="220"/>
  <c r="P84" i="225"/>
  <c r="M84" i="225"/>
  <c r="N84" i="225"/>
  <c r="T84" i="225"/>
  <c r="L84" i="225"/>
  <c r="O84" i="225"/>
  <c r="R84" i="225"/>
  <c r="R75" i="225"/>
  <c r="L75" i="225"/>
  <c r="M75" i="225"/>
  <c r="P75" i="225"/>
  <c r="O75" i="225"/>
  <c r="T75" i="225"/>
  <c r="N75" i="225"/>
  <c r="P90" i="223"/>
  <c r="T90" i="223"/>
  <c r="L90" i="223"/>
  <c r="N90" i="223"/>
  <c r="M90" i="223"/>
  <c r="O90" i="223"/>
  <c r="R90" i="223"/>
  <c r="R93" i="226"/>
  <c r="O93" i="226"/>
  <c r="P93" i="226"/>
  <c r="L93" i="226"/>
  <c r="M93" i="226"/>
  <c r="N93" i="226"/>
  <c r="T93" i="226"/>
  <c r="M70" i="226"/>
  <c r="P70" i="226"/>
  <c r="N70" i="226"/>
  <c r="L70" i="226"/>
  <c r="T70" i="226"/>
  <c r="O70" i="226"/>
  <c r="R70" i="226"/>
  <c r="L43" i="228"/>
  <c r="T43" i="228"/>
  <c r="N43" i="228"/>
  <c r="O43" i="228"/>
  <c r="P43" i="228"/>
  <c r="R43" i="228"/>
  <c r="M43" i="228"/>
  <c r="P30" i="226"/>
  <c r="L30" i="226"/>
  <c r="R30" i="226"/>
  <c r="M30" i="226"/>
  <c r="N30" i="226"/>
  <c r="O30" i="226"/>
  <c r="T30" i="226"/>
  <c r="L30" i="227"/>
  <c r="O30" i="227"/>
  <c r="P30" i="227"/>
  <c r="N30" i="227"/>
  <c r="R30" i="227"/>
  <c r="M30" i="227"/>
  <c r="T30" i="227"/>
  <c r="P122" i="230"/>
  <c r="O122" i="230"/>
  <c r="T122" i="230"/>
  <c r="R122" i="230"/>
  <c r="L122" i="230"/>
  <c r="N122" i="230"/>
  <c r="M122" i="230"/>
  <c r="L66" i="229"/>
  <c r="O66" i="229"/>
  <c r="N66" i="229"/>
  <c r="T66" i="229"/>
  <c r="R66" i="229"/>
  <c r="M66" i="229"/>
  <c r="U66" i="229" s="1"/>
  <c r="P66" i="229"/>
  <c r="R93" i="229"/>
  <c r="O93" i="229"/>
  <c r="N93" i="229"/>
  <c r="T93" i="229"/>
  <c r="P93" i="229"/>
  <c r="L93" i="229"/>
  <c r="M93" i="229"/>
  <c r="O95" i="228"/>
  <c r="N95" i="228"/>
  <c r="R95" i="228"/>
  <c r="T95" i="228"/>
  <c r="P95" i="228"/>
  <c r="L95" i="228"/>
  <c r="U95" i="228" s="1"/>
  <c r="M95" i="228"/>
  <c r="M27" i="229"/>
  <c r="O27" i="229"/>
  <c r="T27" i="229"/>
  <c r="R27" i="229"/>
  <c r="L27" i="229"/>
  <c r="U27" i="229" s="1"/>
  <c r="N27" i="229"/>
  <c r="P27" i="229"/>
  <c r="L54" i="233"/>
  <c r="P54" i="233"/>
  <c r="N54" i="233"/>
  <c r="O54" i="233"/>
  <c r="M54" i="233"/>
  <c r="T54" i="233"/>
  <c r="R54" i="233"/>
  <c r="N90" i="230"/>
  <c r="P90" i="230"/>
  <c r="R90" i="230"/>
  <c r="T90" i="230"/>
  <c r="L90" i="230"/>
  <c r="U90" i="230" s="1"/>
  <c r="M90" i="230"/>
  <c r="O90" i="230"/>
  <c r="N107" i="230"/>
  <c r="T107" i="230"/>
  <c r="M107" i="230"/>
  <c r="R107" i="230"/>
  <c r="P107" i="230"/>
  <c r="O107" i="230"/>
  <c r="L107" i="230"/>
  <c r="M42" i="234"/>
  <c r="T42" i="234"/>
  <c r="O42" i="234"/>
  <c r="P42" i="234"/>
  <c r="R42" i="234"/>
  <c r="L42" i="234"/>
  <c r="N42" i="234"/>
  <c r="O27" i="230"/>
  <c r="N27" i="230"/>
  <c r="P27" i="230"/>
  <c r="M27" i="230"/>
  <c r="L27" i="230"/>
  <c r="T27" i="230"/>
  <c r="R27" i="230"/>
  <c r="N60" i="236"/>
  <c r="O60" i="236"/>
  <c r="M60" i="236"/>
  <c r="R60" i="236"/>
  <c r="P60" i="236"/>
  <c r="L60" i="236"/>
  <c r="T60" i="236"/>
  <c r="M52" i="232"/>
  <c r="R52" i="232"/>
  <c r="T52" i="232"/>
  <c r="P52" i="232"/>
  <c r="O52" i="232"/>
  <c r="L52" i="232"/>
  <c r="U52" i="232" s="1"/>
  <c r="N52" i="232"/>
  <c r="M57" i="232"/>
  <c r="O57" i="232"/>
  <c r="P57" i="232"/>
  <c r="T57" i="232"/>
  <c r="R57" i="232"/>
  <c r="N57" i="232"/>
  <c r="L57" i="232"/>
  <c r="T88" i="234"/>
  <c r="R88" i="234"/>
  <c r="L88" i="234"/>
  <c r="M88" i="234"/>
  <c r="N88" i="234"/>
  <c r="O88" i="234"/>
  <c r="P88" i="234"/>
  <c r="T38" i="236"/>
  <c r="M38" i="236"/>
  <c r="N38" i="236"/>
  <c r="P38" i="236"/>
  <c r="R38" i="236"/>
  <c r="L38" i="236"/>
  <c r="O38" i="236"/>
  <c r="T58" i="235"/>
  <c r="L58" i="235"/>
  <c r="U58" i="235" s="1"/>
  <c r="R58" i="235"/>
  <c r="N58" i="235"/>
  <c r="M58" i="235"/>
  <c r="P58" i="235"/>
  <c r="O58" i="235"/>
  <c r="R83" i="214"/>
  <c r="N83" i="214"/>
  <c r="P83" i="214"/>
  <c r="O83" i="214"/>
  <c r="M83" i="214"/>
  <c r="L83" i="214"/>
  <c r="T83" i="214"/>
  <c r="T49" i="69"/>
  <c r="R49" i="69"/>
  <c r="P49" i="69"/>
  <c r="N49" i="69"/>
  <c r="O49" i="69"/>
  <c r="M49" i="69"/>
  <c r="L49" i="69"/>
  <c r="R18" i="214"/>
  <c r="L18" i="214"/>
  <c r="P18" i="214"/>
  <c r="N18" i="214"/>
  <c r="M18" i="214"/>
  <c r="T18" i="214"/>
  <c r="O18" i="214"/>
  <c r="L92" i="91"/>
  <c r="T92" i="91"/>
  <c r="P92" i="91"/>
  <c r="O92" i="91"/>
  <c r="R92" i="91"/>
  <c r="N92" i="91"/>
  <c r="M92" i="91"/>
  <c r="M36" i="73"/>
  <c r="L36" i="73"/>
  <c r="O36" i="73"/>
  <c r="T36" i="73"/>
  <c r="R36" i="73"/>
  <c r="P36" i="73"/>
  <c r="N36" i="73"/>
  <c r="P11" i="88"/>
  <c r="M11" i="88"/>
  <c r="T11" i="88"/>
  <c r="R11" i="88"/>
  <c r="O11" i="88"/>
  <c r="N11" i="88"/>
  <c r="L11" i="88"/>
  <c r="N91" i="212"/>
  <c r="O91" i="212"/>
  <c r="R91" i="212"/>
  <c r="P91" i="212"/>
  <c r="M91" i="212"/>
  <c r="L91" i="212"/>
  <c r="T91" i="212"/>
  <c r="O34" i="222"/>
  <c r="T34" i="222"/>
  <c r="R34" i="222"/>
  <c r="P34" i="222"/>
  <c r="N34" i="222"/>
  <c r="M34" i="222"/>
  <c r="L34" i="222"/>
  <c r="N72" i="67"/>
  <c r="P72" i="67"/>
  <c r="M72" i="67"/>
  <c r="L72" i="67"/>
  <c r="T72" i="67"/>
  <c r="R72" i="67"/>
  <c r="O72" i="67"/>
  <c r="P80" i="91"/>
  <c r="L80" i="91"/>
  <c r="U80" i="91" s="1"/>
  <c r="T80" i="91"/>
  <c r="R80" i="91"/>
  <c r="O80" i="91"/>
  <c r="M80" i="91"/>
  <c r="N80" i="91"/>
  <c r="T14" i="80"/>
  <c r="M14" i="80"/>
  <c r="P14" i="80"/>
  <c r="O14" i="80"/>
  <c r="N14" i="80"/>
  <c r="R14" i="80"/>
  <c r="L14" i="80"/>
  <c r="O23" i="80"/>
  <c r="R23" i="80"/>
  <c r="P23" i="80"/>
  <c r="N23" i="80"/>
  <c r="M23" i="80"/>
  <c r="L23" i="80"/>
  <c r="T23" i="80"/>
  <c r="P31" i="69"/>
  <c r="O31" i="69"/>
  <c r="M31" i="69"/>
  <c r="L31" i="69"/>
  <c r="N31" i="69"/>
  <c r="T31" i="69"/>
  <c r="R31" i="69"/>
  <c r="T72" i="72"/>
  <c r="N72" i="72"/>
  <c r="M72" i="72"/>
  <c r="L72" i="72"/>
  <c r="U72" i="72" s="1"/>
  <c r="R72" i="72"/>
  <c r="P72" i="72"/>
  <c r="O72" i="72"/>
  <c r="N15" i="219"/>
  <c r="M15" i="219"/>
  <c r="L15" i="219"/>
  <c r="T15" i="219"/>
  <c r="R15" i="219"/>
  <c r="P15" i="219"/>
  <c r="O15" i="219"/>
  <c r="O25" i="213"/>
  <c r="N25" i="213"/>
  <c r="M25" i="213"/>
  <c r="L25" i="213"/>
  <c r="R25" i="213"/>
  <c r="P25" i="213"/>
  <c r="T25" i="213"/>
  <c r="O59" i="77"/>
  <c r="N59" i="77"/>
  <c r="L59" i="77"/>
  <c r="U59" i="77" s="1"/>
  <c r="T59" i="77"/>
  <c r="R59" i="77"/>
  <c r="P59" i="77"/>
  <c r="M59" i="77"/>
  <c r="M53" i="217"/>
  <c r="P53" i="217"/>
  <c r="N53" i="217"/>
  <c r="R53" i="217"/>
  <c r="L53" i="217"/>
  <c r="O53" i="217"/>
  <c r="T53" i="217"/>
  <c r="O35" i="212"/>
  <c r="T35" i="212"/>
  <c r="R35" i="212"/>
  <c r="N35" i="212"/>
  <c r="M35" i="212"/>
  <c r="L35" i="212"/>
  <c r="P35" i="212"/>
  <c r="R72" i="74"/>
  <c r="O72" i="74"/>
  <c r="N72" i="74"/>
  <c r="T72" i="74"/>
  <c r="M72" i="74"/>
  <c r="L72" i="74"/>
  <c r="P72" i="74"/>
  <c r="T75" i="222"/>
  <c r="R75" i="222"/>
  <c r="P75" i="222"/>
  <c r="O75" i="222"/>
  <c r="N75" i="222"/>
  <c r="M75" i="222"/>
  <c r="L75" i="222"/>
  <c r="R99" i="210"/>
  <c r="M99" i="210"/>
  <c r="L99" i="210"/>
  <c r="T99" i="210"/>
  <c r="P99" i="210"/>
  <c r="N99" i="210"/>
  <c r="O99" i="210"/>
  <c r="P72" i="81"/>
  <c r="T72" i="81"/>
  <c r="R72" i="81"/>
  <c r="O72" i="81"/>
  <c r="N72" i="81"/>
  <c r="M72" i="81"/>
  <c r="L72" i="81"/>
  <c r="M68" i="87"/>
  <c r="R68" i="87"/>
  <c r="O68" i="87"/>
  <c r="N68" i="87"/>
  <c r="L68" i="87"/>
  <c r="T68" i="87"/>
  <c r="P68" i="87"/>
  <c r="R37" i="214"/>
  <c r="N37" i="214"/>
  <c r="L37" i="214"/>
  <c r="T37" i="214"/>
  <c r="P37" i="214"/>
  <c r="O37" i="214"/>
  <c r="M37" i="214"/>
  <c r="T16" i="77"/>
  <c r="R16" i="77"/>
  <c r="O16" i="77"/>
  <c r="N16" i="77"/>
  <c r="P16" i="77"/>
  <c r="M16" i="77"/>
  <c r="L16" i="77"/>
  <c r="L118" i="69"/>
  <c r="R118" i="69"/>
  <c r="P118" i="69"/>
  <c r="T118" i="69"/>
  <c r="O118" i="69"/>
  <c r="N118" i="69"/>
  <c r="M118" i="69"/>
  <c r="P80" i="211"/>
  <c r="L80" i="211"/>
  <c r="T80" i="211"/>
  <c r="M80" i="211"/>
  <c r="O80" i="211"/>
  <c r="N80" i="211"/>
  <c r="R80" i="211"/>
  <c r="R25" i="75"/>
  <c r="T25" i="75"/>
  <c r="L25" i="75"/>
  <c r="P25" i="75"/>
  <c r="M25" i="75"/>
  <c r="N25" i="75"/>
  <c r="O25" i="75"/>
  <c r="O62" i="222"/>
  <c r="R62" i="222"/>
  <c r="N62" i="222"/>
  <c r="M62" i="222"/>
  <c r="L62" i="222"/>
  <c r="T62" i="222"/>
  <c r="P62" i="222"/>
  <c r="N24" i="77"/>
  <c r="M24" i="77"/>
  <c r="L24" i="77"/>
  <c r="T24" i="77"/>
  <c r="R24" i="77"/>
  <c r="O24" i="77"/>
  <c r="P24" i="77"/>
  <c r="R69" i="91"/>
  <c r="P69" i="91"/>
  <c r="O69" i="91"/>
  <c r="M69" i="91"/>
  <c r="L69" i="91"/>
  <c r="N69" i="91"/>
  <c r="T69" i="91"/>
  <c r="O28" i="79"/>
  <c r="L28" i="79"/>
  <c r="R28" i="79"/>
  <c r="P28" i="79"/>
  <c r="N28" i="79"/>
  <c r="T28" i="79"/>
  <c r="M28" i="79"/>
  <c r="N95" i="69"/>
  <c r="M95" i="69"/>
  <c r="L95" i="69"/>
  <c r="R95" i="69"/>
  <c r="T95" i="69"/>
  <c r="P95" i="69"/>
  <c r="O95" i="69"/>
  <c r="M42" i="216"/>
  <c r="P42" i="216"/>
  <c r="T42" i="216"/>
  <c r="R42" i="216"/>
  <c r="O42" i="216"/>
  <c r="N42" i="216"/>
  <c r="L42" i="216"/>
  <c r="U42" i="216" s="1"/>
  <c r="N64" i="221"/>
  <c r="T64" i="221"/>
  <c r="R64" i="221"/>
  <c r="P64" i="221"/>
  <c r="O64" i="221"/>
  <c r="M64" i="221"/>
  <c r="L64" i="221"/>
  <c r="N86" i="76"/>
  <c r="T86" i="76"/>
  <c r="O86" i="76"/>
  <c r="M86" i="76"/>
  <c r="L86" i="76"/>
  <c r="R86" i="76"/>
  <c r="P86" i="76"/>
  <c r="N111" i="86"/>
  <c r="O111" i="86"/>
  <c r="M111" i="86"/>
  <c r="L111" i="86"/>
  <c r="T111" i="86"/>
  <c r="R111" i="86"/>
  <c r="P111" i="86"/>
  <c r="N50" i="77"/>
  <c r="R50" i="77"/>
  <c r="P50" i="77"/>
  <c r="O50" i="77"/>
  <c r="M50" i="77"/>
  <c r="L50" i="77"/>
  <c r="T50" i="77"/>
  <c r="P45" i="91"/>
  <c r="O45" i="91"/>
  <c r="M45" i="91"/>
  <c r="L45" i="91"/>
  <c r="N45" i="91"/>
  <c r="T45" i="91"/>
  <c r="R45" i="91"/>
  <c r="O44" i="217"/>
  <c r="L44" i="217"/>
  <c r="M44" i="217"/>
  <c r="T44" i="217"/>
  <c r="R44" i="217"/>
  <c r="P44" i="217"/>
  <c r="N44" i="217"/>
  <c r="O39" i="213"/>
  <c r="L39" i="213"/>
  <c r="R39" i="213"/>
  <c r="P39" i="213"/>
  <c r="N39" i="213"/>
  <c r="M39" i="213"/>
  <c r="T39" i="213"/>
  <c r="R19" i="75"/>
  <c r="T19" i="75"/>
  <c r="L19" i="75"/>
  <c r="P19" i="75"/>
  <c r="O19" i="75"/>
  <c r="N19" i="75"/>
  <c r="M19" i="75"/>
  <c r="N99" i="87"/>
  <c r="O99" i="87"/>
  <c r="M99" i="87"/>
  <c r="L99" i="87"/>
  <c r="U99" i="87" s="1"/>
  <c r="P99" i="87"/>
  <c r="R99" i="87"/>
  <c r="T99" i="87"/>
  <c r="R33" i="212"/>
  <c r="M33" i="212"/>
  <c r="L33" i="212"/>
  <c r="N33" i="212"/>
  <c r="T33" i="212"/>
  <c r="P33" i="212"/>
  <c r="O33" i="212"/>
  <c r="P83" i="218"/>
  <c r="N83" i="218"/>
  <c r="T83" i="218"/>
  <c r="O83" i="218"/>
  <c r="M83" i="218"/>
  <c r="L83" i="218"/>
  <c r="R83" i="218"/>
  <c r="T50" i="74"/>
  <c r="O50" i="74"/>
  <c r="N50" i="74"/>
  <c r="M50" i="74"/>
  <c r="L50" i="74"/>
  <c r="R50" i="74"/>
  <c r="P50" i="74"/>
  <c r="L96" i="214"/>
  <c r="N96" i="214"/>
  <c r="T96" i="214"/>
  <c r="R96" i="214"/>
  <c r="P96" i="214"/>
  <c r="O96" i="214"/>
  <c r="M96" i="214"/>
  <c r="O55" i="82"/>
  <c r="M55" i="82"/>
  <c r="N55" i="82"/>
  <c r="T55" i="82"/>
  <c r="R55" i="82"/>
  <c r="P55" i="82"/>
  <c r="L55" i="82"/>
  <c r="N88" i="219"/>
  <c r="L88" i="219"/>
  <c r="U88" i="219" s="1"/>
  <c r="R88" i="219"/>
  <c r="P88" i="219"/>
  <c r="O88" i="219"/>
  <c r="M88" i="219"/>
  <c r="T88" i="219"/>
  <c r="N56" i="221"/>
  <c r="O56" i="221"/>
  <c r="M56" i="221"/>
  <c r="L56" i="221"/>
  <c r="R56" i="221"/>
  <c r="T56" i="221"/>
  <c r="P56" i="221"/>
  <c r="P55" i="215"/>
  <c r="L55" i="215"/>
  <c r="R55" i="215"/>
  <c r="O55" i="215"/>
  <c r="M55" i="215"/>
  <c r="N55" i="215"/>
  <c r="T55" i="215"/>
  <c r="R52" i="221"/>
  <c r="T52" i="221"/>
  <c r="N52" i="221"/>
  <c r="M52" i="221"/>
  <c r="P52" i="221"/>
  <c r="O52" i="221"/>
  <c r="L52" i="221"/>
  <c r="R61" i="213"/>
  <c r="L61" i="213"/>
  <c r="T61" i="213"/>
  <c r="P61" i="213"/>
  <c r="O61" i="213"/>
  <c r="N61" i="213"/>
  <c r="M61" i="213"/>
  <c r="L24" i="81"/>
  <c r="P24" i="81"/>
  <c r="O24" i="81"/>
  <c r="M24" i="81"/>
  <c r="R24" i="81"/>
  <c r="N24" i="81"/>
  <c r="T24" i="81"/>
  <c r="L60" i="87"/>
  <c r="T60" i="87"/>
  <c r="R60" i="87"/>
  <c r="P60" i="87"/>
  <c r="O60" i="87"/>
  <c r="N60" i="87"/>
  <c r="M60" i="87"/>
  <c r="P83" i="211"/>
  <c r="O83" i="211"/>
  <c r="N83" i="211"/>
  <c r="M83" i="211"/>
  <c r="L83" i="211"/>
  <c r="T83" i="211"/>
  <c r="R83" i="211"/>
  <c r="R61" i="81"/>
  <c r="P61" i="81"/>
  <c r="T61" i="81"/>
  <c r="O61" i="81"/>
  <c r="N61" i="81"/>
  <c r="M61" i="81"/>
  <c r="L61" i="81"/>
  <c r="O57" i="87"/>
  <c r="R57" i="87"/>
  <c r="P57" i="87"/>
  <c r="N57" i="87"/>
  <c r="M57" i="87"/>
  <c r="L57" i="87"/>
  <c r="U57" i="87" s="1"/>
  <c r="T57" i="87"/>
  <c r="R52" i="212"/>
  <c r="P52" i="212"/>
  <c r="M52" i="212"/>
  <c r="L52" i="212"/>
  <c r="O52" i="212"/>
  <c r="N52" i="212"/>
  <c r="T52" i="212"/>
  <c r="T86" i="72"/>
  <c r="N86" i="72"/>
  <c r="L86" i="72"/>
  <c r="P86" i="72"/>
  <c r="O86" i="72"/>
  <c r="M86" i="72"/>
  <c r="R86" i="72"/>
  <c r="N93" i="80"/>
  <c r="O93" i="80"/>
  <c r="P93" i="80"/>
  <c r="M93" i="80"/>
  <c r="L93" i="80"/>
  <c r="U93" i="80" s="1"/>
  <c r="R93" i="80"/>
  <c r="T93" i="80"/>
  <c r="N34" i="87"/>
  <c r="R34" i="87"/>
  <c r="P34" i="87"/>
  <c r="O34" i="87"/>
  <c r="M34" i="87"/>
  <c r="L34" i="87"/>
  <c r="T34" i="87"/>
  <c r="R22" i="71"/>
  <c r="N22" i="71"/>
  <c r="T22" i="71"/>
  <c r="P22" i="71"/>
  <c r="O22" i="71"/>
  <c r="M22" i="71"/>
  <c r="L22" i="71"/>
  <c r="L48" i="218"/>
  <c r="N48" i="218"/>
  <c r="M48" i="218"/>
  <c r="O48" i="218"/>
  <c r="T48" i="218"/>
  <c r="R48" i="218"/>
  <c r="P48" i="218"/>
  <c r="P31" i="73"/>
  <c r="L31" i="73"/>
  <c r="O31" i="73"/>
  <c r="M31" i="73"/>
  <c r="T31" i="73"/>
  <c r="R31" i="73"/>
  <c r="N31" i="73"/>
  <c r="P85" i="219"/>
  <c r="N85" i="219"/>
  <c r="M85" i="219"/>
  <c r="O85" i="219"/>
  <c r="R85" i="219"/>
  <c r="L85" i="219"/>
  <c r="T85" i="219"/>
  <c r="N90" i="80"/>
  <c r="L90" i="80"/>
  <c r="R90" i="80"/>
  <c r="M90" i="80"/>
  <c r="T90" i="80"/>
  <c r="P90" i="80"/>
  <c r="O90" i="80"/>
  <c r="P96" i="67"/>
  <c r="O96" i="67"/>
  <c r="N96" i="67"/>
  <c r="M96" i="67"/>
  <c r="L96" i="67"/>
  <c r="T96" i="67"/>
  <c r="R96" i="67"/>
  <c r="R95" i="213"/>
  <c r="T95" i="213"/>
  <c r="N95" i="213"/>
  <c r="P95" i="213"/>
  <c r="O95" i="213"/>
  <c r="M95" i="213"/>
  <c r="L95" i="213"/>
  <c r="L29" i="77"/>
  <c r="T29" i="77"/>
  <c r="O29" i="77"/>
  <c r="M29" i="77"/>
  <c r="P29" i="77"/>
  <c r="N29" i="77"/>
  <c r="R29" i="77"/>
  <c r="L74" i="91"/>
  <c r="R74" i="91"/>
  <c r="P74" i="91"/>
  <c r="N74" i="91"/>
  <c r="O74" i="91"/>
  <c r="M74" i="91"/>
  <c r="T74" i="91"/>
  <c r="O23" i="217"/>
  <c r="P23" i="217"/>
  <c r="M23" i="217"/>
  <c r="N23" i="217"/>
  <c r="L23" i="217"/>
  <c r="T23" i="217"/>
  <c r="R23" i="217"/>
  <c r="O48" i="213"/>
  <c r="L48" i="213"/>
  <c r="M48" i="213"/>
  <c r="T48" i="213"/>
  <c r="P48" i="213"/>
  <c r="R48" i="213"/>
  <c r="N48" i="213"/>
  <c r="P18" i="73"/>
  <c r="M18" i="73"/>
  <c r="T18" i="73"/>
  <c r="R18" i="73"/>
  <c r="L18" i="73"/>
  <c r="O18" i="73"/>
  <c r="N18" i="73"/>
  <c r="R30" i="221"/>
  <c r="L30" i="221"/>
  <c r="O30" i="221"/>
  <c r="M30" i="221"/>
  <c r="T30" i="221"/>
  <c r="P30" i="221"/>
  <c r="N30" i="221"/>
  <c r="M42" i="211"/>
  <c r="T42" i="211"/>
  <c r="R42" i="211"/>
  <c r="N42" i="211"/>
  <c r="P42" i="211"/>
  <c r="O42" i="211"/>
  <c r="L42" i="211"/>
  <c r="P67" i="212"/>
  <c r="L67" i="212"/>
  <c r="T67" i="212"/>
  <c r="M67" i="212"/>
  <c r="R67" i="212"/>
  <c r="O67" i="212"/>
  <c r="N67" i="212"/>
  <c r="L31" i="76"/>
  <c r="N31" i="76"/>
  <c r="T31" i="76"/>
  <c r="R31" i="76"/>
  <c r="P31" i="76"/>
  <c r="O31" i="76"/>
  <c r="M31" i="76"/>
  <c r="R66" i="86"/>
  <c r="P66" i="86"/>
  <c r="O66" i="86"/>
  <c r="N66" i="86"/>
  <c r="M66" i="86"/>
  <c r="L66" i="86"/>
  <c r="T66" i="86"/>
  <c r="N55" i="77"/>
  <c r="T55" i="77"/>
  <c r="R55" i="77"/>
  <c r="L55" i="77"/>
  <c r="P55" i="77"/>
  <c r="O55" i="77"/>
  <c r="M55" i="77"/>
  <c r="M40" i="91"/>
  <c r="L40" i="91"/>
  <c r="T40" i="91"/>
  <c r="R40" i="91"/>
  <c r="O40" i="91"/>
  <c r="N40" i="91"/>
  <c r="P40" i="91"/>
  <c r="R9" i="217"/>
  <c r="M9" i="217"/>
  <c r="L9" i="217"/>
  <c r="O9" i="217"/>
  <c r="T9" i="217"/>
  <c r="P9" i="217"/>
  <c r="N9" i="217"/>
  <c r="T74" i="80"/>
  <c r="L74" i="80"/>
  <c r="O74" i="80"/>
  <c r="M74" i="80"/>
  <c r="P74" i="80"/>
  <c r="R74" i="80"/>
  <c r="N74" i="80"/>
  <c r="T25" i="87"/>
  <c r="R25" i="87"/>
  <c r="P25" i="87"/>
  <c r="N25" i="87"/>
  <c r="L25" i="87"/>
  <c r="O25" i="87"/>
  <c r="M25" i="87"/>
  <c r="R78" i="76"/>
  <c r="L78" i="76"/>
  <c r="T78" i="76"/>
  <c r="P78" i="76"/>
  <c r="O78" i="76"/>
  <c r="N78" i="76"/>
  <c r="M78" i="76"/>
  <c r="O19" i="67"/>
  <c r="N19" i="67"/>
  <c r="M19" i="67"/>
  <c r="L19" i="67"/>
  <c r="P19" i="67"/>
  <c r="T19" i="67"/>
  <c r="R19" i="67"/>
  <c r="L12" i="77"/>
  <c r="N12" i="77"/>
  <c r="P12" i="77"/>
  <c r="M12" i="77"/>
  <c r="T12" i="77"/>
  <c r="R12" i="77"/>
  <c r="O12" i="77"/>
  <c r="R114" i="69"/>
  <c r="P114" i="69"/>
  <c r="O114" i="69"/>
  <c r="N114" i="69"/>
  <c r="M114" i="69"/>
  <c r="L114" i="69"/>
  <c r="T114" i="69"/>
  <c r="T16" i="217"/>
  <c r="M16" i="217"/>
  <c r="N16" i="217"/>
  <c r="L16" i="217"/>
  <c r="P16" i="217"/>
  <c r="O16" i="217"/>
  <c r="R16" i="217"/>
  <c r="T32" i="72"/>
  <c r="N32" i="72"/>
  <c r="L32" i="72"/>
  <c r="O32" i="72"/>
  <c r="R32" i="72"/>
  <c r="P32" i="72"/>
  <c r="M32" i="72"/>
  <c r="R77" i="218"/>
  <c r="M77" i="218"/>
  <c r="T77" i="218"/>
  <c r="L77" i="218"/>
  <c r="U77" i="218" s="1"/>
  <c r="N77" i="218"/>
  <c r="P77" i="218"/>
  <c r="O77" i="218"/>
  <c r="L75" i="76"/>
  <c r="U75" i="76" s="1"/>
  <c r="T75" i="76"/>
  <c r="M75" i="76"/>
  <c r="R75" i="76"/>
  <c r="P75" i="76"/>
  <c r="O75" i="76"/>
  <c r="N75" i="76"/>
  <c r="T110" i="86"/>
  <c r="R110" i="86"/>
  <c r="P110" i="86"/>
  <c r="O110" i="86"/>
  <c r="N110" i="86"/>
  <c r="L110" i="86"/>
  <c r="M110" i="86"/>
  <c r="N71" i="212"/>
  <c r="R71" i="212"/>
  <c r="P71" i="212"/>
  <c r="M71" i="212"/>
  <c r="L71" i="212"/>
  <c r="T71" i="212"/>
  <c r="O71" i="212"/>
  <c r="L14" i="79"/>
  <c r="O14" i="79"/>
  <c r="N14" i="79"/>
  <c r="M14" i="79"/>
  <c r="R14" i="79"/>
  <c r="P14" i="79"/>
  <c r="T14" i="79"/>
  <c r="N58" i="69"/>
  <c r="R58" i="69"/>
  <c r="P58" i="69"/>
  <c r="T58" i="69"/>
  <c r="O58" i="69"/>
  <c r="M58" i="69"/>
  <c r="L58" i="69"/>
  <c r="P8" i="216"/>
  <c r="T8" i="216"/>
  <c r="N8" i="216"/>
  <c r="O8" i="216"/>
  <c r="M8" i="216"/>
  <c r="L8" i="216"/>
  <c r="U8" i="216" s="1"/>
  <c r="R8" i="216"/>
  <c r="N53" i="202"/>
  <c r="L53" i="202"/>
  <c r="T53" i="202"/>
  <c r="R53" i="202"/>
  <c r="P53" i="202"/>
  <c r="O53" i="202"/>
  <c r="M53" i="202"/>
  <c r="N98" i="71"/>
  <c r="M98" i="71"/>
  <c r="T98" i="71"/>
  <c r="R98" i="71"/>
  <c r="O98" i="71"/>
  <c r="L98" i="71"/>
  <c r="P98" i="71"/>
  <c r="N22" i="219"/>
  <c r="R22" i="219"/>
  <c r="M22" i="219"/>
  <c r="L22" i="219"/>
  <c r="T22" i="219"/>
  <c r="P22" i="219"/>
  <c r="O22" i="219"/>
  <c r="L66" i="212"/>
  <c r="O66" i="212"/>
  <c r="N66" i="212"/>
  <c r="M66" i="212"/>
  <c r="T66" i="212"/>
  <c r="R66" i="212"/>
  <c r="P66" i="212"/>
  <c r="M27" i="80"/>
  <c r="R27" i="80"/>
  <c r="O27" i="80"/>
  <c r="N27" i="80"/>
  <c r="L27" i="80"/>
  <c r="T27" i="80"/>
  <c r="P27" i="80"/>
  <c r="O23" i="67"/>
  <c r="N23" i="67"/>
  <c r="M23" i="67"/>
  <c r="L23" i="67"/>
  <c r="U23" i="67" s="1"/>
  <c r="T23" i="67"/>
  <c r="R23" i="67"/>
  <c r="P23" i="67"/>
  <c r="R68" i="212"/>
  <c r="M68" i="212"/>
  <c r="L68" i="212"/>
  <c r="T68" i="212"/>
  <c r="P68" i="212"/>
  <c r="O68" i="212"/>
  <c r="N68" i="212"/>
  <c r="N61" i="79"/>
  <c r="M61" i="79"/>
  <c r="L61" i="79"/>
  <c r="R61" i="79"/>
  <c r="P61" i="79"/>
  <c r="O61" i="79"/>
  <c r="T61" i="79"/>
  <c r="T55" i="69"/>
  <c r="R55" i="69"/>
  <c r="O55" i="69"/>
  <c r="M55" i="69"/>
  <c r="L55" i="69"/>
  <c r="N55" i="69"/>
  <c r="P55" i="69"/>
  <c r="O91" i="216"/>
  <c r="T91" i="216"/>
  <c r="R91" i="216"/>
  <c r="L91" i="216"/>
  <c r="N91" i="216"/>
  <c r="M91" i="216"/>
  <c r="P91" i="216"/>
  <c r="T89" i="74"/>
  <c r="P89" i="74"/>
  <c r="M89" i="74"/>
  <c r="L89" i="74"/>
  <c r="R89" i="74"/>
  <c r="N89" i="74"/>
  <c r="O89" i="74"/>
  <c r="P22" i="222"/>
  <c r="T22" i="222"/>
  <c r="N22" i="222"/>
  <c r="M22" i="222"/>
  <c r="O22" i="222"/>
  <c r="L22" i="222"/>
  <c r="R22" i="222"/>
  <c r="M84" i="77"/>
  <c r="N84" i="77"/>
  <c r="O84" i="77"/>
  <c r="L84" i="77"/>
  <c r="T84" i="77"/>
  <c r="R84" i="77"/>
  <c r="P84" i="77"/>
  <c r="M34" i="71"/>
  <c r="N34" i="71"/>
  <c r="L34" i="71"/>
  <c r="O34" i="71"/>
  <c r="P34" i="71"/>
  <c r="T34" i="71"/>
  <c r="R34" i="71"/>
  <c r="P93" i="77"/>
  <c r="O93" i="77"/>
  <c r="N93" i="77"/>
  <c r="M93" i="77"/>
  <c r="L93" i="77"/>
  <c r="T93" i="77"/>
  <c r="R93" i="77"/>
  <c r="M43" i="71"/>
  <c r="T43" i="71"/>
  <c r="R43" i="71"/>
  <c r="O43" i="71"/>
  <c r="N43" i="71"/>
  <c r="P43" i="71"/>
  <c r="L43" i="71"/>
  <c r="M39" i="218"/>
  <c r="O39" i="218"/>
  <c r="N39" i="218"/>
  <c r="T39" i="218"/>
  <c r="R39" i="218"/>
  <c r="P39" i="218"/>
  <c r="L39" i="218"/>
  <c r="U39" i="218" s="1"/>
  <c r="N42" i="75"/>
  <c r="L42" i="75"/>
  <c r="M42" i="75"/>
  <c r="P42" i="75"/>
  <c r="R42" i="75"/>
  <c r="O42" i="75"/>
  <c r="T42" i="75"/>
  <c r="P8" i="231"/>
  <c r="O8" i="231"/>
  <c r="N8" i="231"/>
  <c r="M8" i="231"/>
  <c r="L8" i="231"/>
  <c r="T8" i="231"/>
  <c r="R8" i="231"/>
  <c r="R51" i="80"/>
  <c r="P51" i="80"/>
  <c r="M51" i="80"/>
  <c r="T51" i="80"/>
  <c r="O51" i="80"/>
  <c r="L51" i="80"/>
  <c r="U51" i="80" s="1"/>
  <c r="N51" i="80"/>
  <c r="M47" i="67"/>
  <c r="L47" i="67"/>
  <c r="R47" i="67"/>
  <c r="P47" i="67"/>
  <c r="O47" i="67"/>
  <c r="N47" i="67"/>
  <c r="T47" i="67"/>
  <c r="M25" i="202"/>
  <c r="O25" i="202"/>
  <c r="N25" i="202"/>
  <c r="L25" i="202"/>
  <c r="R25" i="202"/>
  <c r="P25" i="202"/>
  <c r="T25" i="202"/>
  <c r="T10" i="71"/>
  <c r="R10" i="71"/>
  <c r="P10" i="71"/>
  <c r="O10" i="71"/>
  <c r="N10" i="71"/>
  <c r="M10" i="71"/>
  <c r="L10" i="71"/>
  <c r="N9" i="218"/>
  <c r="R9" i="218"/>
  <c r="P9" i="218"/>
  <c r="T9" i="218"/>
  <c r="O9" i="218"/>
  <c r="M9" i="218"/>
  <c r="L9" i="218"/>
  <c r="P74" i="214"/>
  <c r="N74" i="214"/>
  <c r="M74" i="214"/>
  <c r="L74" i="214"/>
  <c r="T74" i="214"/>
  <c r="R74" i="214"/>
  <c r="O74" i="214"/>
  <c r="T93" i="74"/>
  <c r="N93" i="74"/>
  <c r="P93" i="74"/>
  <c r="O93" i="74"/>
  <c r="M93" i="74"/>
  <c r="L93" i="74"/>
  <c r="R93" i="74"/>
  <c r="O36" i="222"/>
  <c r="T36" i="222"/>
  <c r="R36" i="222"/>
  <c r="P36" i="222"/>
  <c r="N36" i="222"/>
  <c r="M36" i="222"/>
  <c r="L36" i="222"/>
  <c r="U36" i="222" s="1"/>
  <c r="L30" i="219"/>
  <c r="O30" i="219"/>
  <c r="N30" i="219"/>
  <c r="M30" i="219"/>
  <c r="R30" i="219"/>
  <c r="P30" i="219"/>
  <c r="T30" i="219"/>
  <c r="O18" i="80"/>
  <c r="T18" i="80"/>
  <c r="L18" i="80"/>
  <c r="U18" i="80" s="1"/>
  <c r="R18" i="80"/>
  <c r="P18" i="80"/>
  <c r="N18" i="80"/>
  <c r="M18" i="80"/>
  <c r="M54" i="67"/>
  <c r="P54" i="67"/>
  <c r="O54" i="67"/>
  <c r="N54" i="67"/>
  <c r="L54" i="67"/>
  <c r="T54" i="67"/>
  <c r="R54" i="67"/>
  <c r="N63" i="213"/>
  <c r="P63" i="213"/>
  <c r="R63" i="213"/>
  <c r="O63" i="213"/>
  <c r="M63" i="213"/>
  <c r="L63" i="213"/>
  <c r="T63" i="213"/>
  <c r="T97" i="75"/>
  <c r="L97" i="75"/>
  <c r="U97" i="75" s="1"/>
  <c r="N97" i="75"/>
  <c r="P97" i="75"/>
  <c r="R97" i="75"/>
  <c r="O97" i="75"/>
  <c r="M97" i="75"/>
  <c r="R47" i="86"/>
  <c r="O47" i="86"/>
  <c r="N47" i="86"/>
  <c r="L47" i="86"/>
  <c r="P47" i="86"/>
  <c r="T47" i="86"/>
  <c r="M47" i="86"/>
  <c r="O53" i="211"/>
  <c r="T53" i="211"/>
  <c r="R53" i="211"/>
  <c r="N53" i="211"/>
  <c r="L53" i="211"/>
  <c r="P53" i="211"/>
  <c r="M53" i="211"/>
  <c r="P46" i="82"/>
  <c r="L46" i="82"/>
  <c r="T46" i="82"/>
  <c r="N46" i="82"/>
  <c r="O46" i="82"/>
  <c r="R46" i="82"/>
  <c r="M46" i="82"/>
  <c r="P30" i="88"/>
  <c r="M30" i="88"/>
  <c r="L30" i="88"/>
  <c r="T30" i="88"/>
  <c r="R30" i="88"/>
  <c r="N30" i="88"/>
  <c r="O30" i="88"/>
  <c r="T78" i="211"/>
  <c r="O78" i="211"/>
  <c r="P78" i="211"/>
  <c r="N78" i="211"/>
  <c r="M78" i="211"/>
  <c r="L78" i="211"/>
  <c r="R78" i="211"/>
  <c r="T56" i="72"/>
  <c r="R56" i="72"/>
  <c r="N56" i="72"/>
  <c r="M56" i="72"/>
  <c r="P56" i="72"/>
  <c r="O56" i="72"/>
  <c r="L56" i="72"/>
  <c r="T111" i="218"/>
  <c r="O111" i="218"/>
  <c r="N111" i="218"/>
  <c r="L111" i="218"/>
  <c r="R111" i="218"/>
  <c r="P111" i="218"/>
  <c r="M111" i="218"/>
  <c r="M59" i="81"/>
  <c r="P59" i="81"/>
  <c r="O59" i="81"/>
  <c r="N59" i="81"/>
  <c r="T59" i="81"/>
  <c r="R59" i="81"/>
  <c r="L59" i="81"/>
  <c r="L8" i="88"/>
  <c r="O8" i="88"/>
  <c r="N8" i="88"/>
  <c r="T8" i="88"/>
  <c r="R8" i="88"/>
  <c r="P8" i="88"/>
  <c r="M8" i="88"/>
  <c r="N68" i="81"/>
  <c r="L68" i="81"/>
  <c r="U68" i="81" s="1"/>
  <c r="T68" i="81"/>
  <c r="P68" i="81"/>
  <c r="O68" i="81"/>
  <c r="M68" i="81"/>
  <c r="R68" i="81"/>
  <c r="M17" i="88"/>
  <c r="L17" i="88"/>
  <c r="N17" i="88"/>
  <c r="R17" i="88"/>
  <c r="O17" i="88"/>
  <c r="T17" i="88"/>
  <c r="P17" i="88"/>
  <c r="T26" i="213"/>
  <c r="M26" i="213"/>
  <c r="L26" i="213"/>
  <c r="O26" i="213"/>
  <c r="N26" i="213"/>
  <c r="R26" i="213"/>
  <c r="P26" i="213"/>
  <c r="L92" i="71"/>
  <c r="U92" i="71" s="1"/>
  <c r="N92" i="71"/>
  <c r="T92" i="71"/>
  <c r="R92" i="71"/>
  <c r="P92" i="71"/>
  <c r="O92" i="71"/>
  <c r="M92" i="71"/>
  <c r="L16" i="219"/>
  <c r="O16" i="219"/>
  <c r="N16" i="219"/>
  <c r="R16" i="219"/>
  <c r="T16" i="219"/>
  <c r="P16" i="219"/>
  <c r="M16" i="219"/>
  <c r="R21" i="75"/>
  <c r="N21" i="75"/>
  <c r="L21" i="75"/>
  <c r="P21" i="75"/>
  <c r="M21" i="75"/>
  <c r="T21" i="75"/>
  <c r="O21" i="75"/>
  <c r="L68" i="222"/>
  <c r="N68" i="222"/>
  <c r="R68" i="222"/>
  <c r="T68" i="222"/>
  <c r="P68" i="222"/>
  <c r="O68" i="222"/>
  <c r="M68" i="222"/>
  <c r="R80" i="82"/>
  <c r="P80" i="82"/>
  <c r="N80" i="82"/>
  <c r="M80" i="82"/>
  <c r="L80" i="82"/>
  <c r="O80" i="82"/>
  <c r="T80" i="82"/>
  <c r="N104" i="88"/>
  <c r="M104" i="88"/>
  <c r="L104" i="88"/>
  <c r="T104" i="88"/>
  <c r="R104" i="88"/>
  <c r="P104" i="88"/>
  <c r="O104" i="88"/>
  <c r="T84" i="215"/>
  <c r="R84" i="215"/>
  <c r="M84" i="215"/>
  <c r="O84" i="215"/>
  <c r="L84" i="215"/>
  <c r="P84" i="215"/>
  <c r="N84" i="215"/>
  <c r="P39" i="211"/>
  <c r="N39" i="211"/>
  <c r="T39" i="211"/>
  <c r="O39" i="211"/>
  <c r="M39" i="211"/>
  <c r="L39" i="211"/>
  <c r="R39" i="211"/>
  <c r="M70" i="72"/>
  <c r="T70" i="72"/>
  <c r="L70" i="72"/>
  <c r="R70" i="72"/>
  <c r="P70" i="72"/>
  <c r="O70" i="72"/>
  <c r="N70" i="72"/>
  <c r="M115" i="218"/>
  <c r="P115" i="218"/>
  <c r="R115" i="218"/>
  <c r="O115" i="218"/>
  <c r="N115" i="218"/>
  <c r="L115" i="218"/>
  <c r="U115" i="218" s="1"/>
  <c r="T115" i="218"/>
  <c r="O85" i="214"/>
  <c r="T85" i="214"/>
  <c r="R85" i="214"/>
  <c r="P85" i="214"/>
  <c r="M85" i="214"/>
  <c r="L85" i="214"/>
  <c r="N85" i="214"/>
  <c r="P112" i="74"/>
  <c r="T112" i="74"/>
  <c r="R112" i="74"/>
  <c r="N112" i="74"/>
  <c r="O112" i="74"/>
  <c r="M112" i="74"/>
  <c r="L112" i="74"/>
  <c r="R127" i="230"/>
  <c r="O127" i="230"/>
  <c r="P127" i="230"/>
  <c r="L127" i="230"/>
  <c r="T127" i="230"/>
  <c r="N127" i="230"/>
  <c r="M127" i="230"/>
  <c r="M44" i="211"/>
  <c r="L44" i="211"/>
  <c r="N44" i="211"/>
  <c r="T44" i="211"/>
  <c r="P44" i="211"/>
  <c r="R44" i="211"/>
  <c r="O44" i="211"/>
  <c r="N76" i="73"/>
  <c r="R76" i="73"/>
  <c r="T76" i="73"/>
  <c r="P76" i="73"/>
  <c r="O76" i="73"/>
  <c r="M76" i="73"/>
  <c r="L76" i="73"/>
  <c r="N41" i="213"/>
  <c r="T41" i="213"/>
  <c r="R41" i="213"/>
  <c r="P41" i="213"/>
  <c r="M41" i="213"/>
  <c r="L41" i="213"/>
  <c r="U41" i="213" s="1"/>
  <c r="O41" i="213"/>
  <c r="O85" i="80"/>
  <c r="P85" i="80"/>
  <c r="N85" i="80"/>
  <c r="L85" i="80"/>
  <c r="T85" i="80"/>
  <c r="M85" i="80"/>
  <c r="R85" i="80"/>
  <c r="O81" i="67"/>
  <c r="N81" i="67"/>
  <c r="M81" i="67"/>
  <c r="L81" i="67"/>
  <c r="T81" i="67"/>
  <c r="R81" i="67"/>
  <c r="P81" i="67"/>
  <c r="R28" i="213"/>
  <c r="P28" i="213"/>
  <c r="M28" i="213"/>
  <c r="L28" i="213"/>
  <c r="O28" i="213"/>
  <c r="T28" i="213"/>
  <c r="N28" i="213"/>
  <c r="P24" i="73"/>
  <c r="M24" i="73"/>
  <c r="N24" i="73"/>
  <c r="L24" i="73"/>
  <c r="T24" i="73"/>
  <c r="R24" i="73"/>
  <c r="O24" i="73"/>
  <c r="M81" i="216"/>
  <c r="O81" i="216"/>
  <c r="T81" i="216"/>
  <c r="R81" i="216"/>
  <c r="P81" i="216"/>
  <c r="L81" i="216"/>
  <c r="N81" i="216"/>
  <c r="P33" i="73"/>
  <c r="O33" i="73"/>
  <c r="M33" i="73"/>
  <c r="T33" i="73"/>
  <c r="R33" i="73"/>
  <c r="N33" i="73"/>
  <c r="L33" i="73"/>
  <c r="T25" i="221"/>
  <c r="R25" i="221"/>
  <c r="L25" i="221"/>
  <c r="N25" i="221"/>
  <c r="P25" i="221"/>
  <c r="O25" i="221"/>
  <c r="M25" i="221"/>
  <c r="T57" i="81"/>
  <c r="N57" i="81"/>
  <c r="M57" i="81"/>
  <c r="P57" i="81"/>
  <c r="L57" i="81"/>
  <c r="R57" i="81"/>
  <c r="O57" i="81"/>
  <c r="R43" i="87"/>
  <c r="P43" i="87"/>
  <c r="O43" i="87"/>
  <c r="N43" i="87"/>
  <c r="M43" i="87"/>
  <c r="L43" i="87"/>
  <c r="T43" i="87"/>
  <c r="O71" i="77"/>
  <c r="L71" i="77"/>
  <c r="T71" i="77"/>
  <c r="P71" i="77"/>
  <c r="N71" i="77"/>
  <c r="M71" i="77"/>
  <c r="R71" i="77"/>
  <c r="T66" i="91"/>
  <c r="O66" i="91"/>
  <c r="N66" i="91"/>
  <c r="R66" i="91"/>
  <c r="P66" i="91"/>
  <c r="M66" i="91"/>
  <c r="L66" i="91"/>
  <c r="U66" i="91" s="1"/>
  <c r="O25" i="217"/>
  <c r="N25" i="217"/>
  <c r="P25" i="217"/>
  <c r="L25" i="217"/>
  <c r="M25" i="217"/>
  <c r="T25" i="217"/>
  <c r="R25" i="217"/>
  <c r="T30" i="75"/>
  <c r="N30" i="75"/>
  <c r="L30" i="75"/>
  <c r="R30" i="75"/>
  <c r="P30" i="75"/>
  <c r="O30" i="75"/>
  <c r="M30" i="75"/>
  <c r="T99" i="229"/>
  <c r="R99" i="229"/>
  <c r="O99" i="229"/>
  <c r="N99" i="229"/>
  <c r="M99" i="229"/>
  <c r="L99" i="229"/>
  <c r="U99" i="229" s="1"/>
  <c r="P99" i="229"/>
  <c r="R36" i="211"/>
  <c r="M36" i="211"/>
  <c r="L36" i="211"/>
  <c r="N36" i="211"/>
  <c r="O36" i="211"/>
  <c r="T36" i="211"/>
  <c r="P36" i="211"/>
  <c r="L79" i="82"/>
  <c r="T79" i="82"/>
  <c r="M79" i="82"/>
  <c r="R79" i="82"/>
  <c r="P79" i="82"/>
  <c r="O79" i="82"/>
  <c r="N79" i="82"/>
  <c r="T28" i="69"/>
  <c r="R28" i="69"/>
  <c r="P28" i="69"/>
  <c r="N28" i="69"/>
  <c r="O28" i="69"/>
  <c r="M28" i="69"/>
  <c r="L28" i="69"/>
  <c r="U28" i="69" s="1"/>
  <c r="P73" i="215"/>
  <c r="L73" i="215"/>
  <c r="T73" i="215"/>
  <c r="R73" i="215"/>
  <c r="M73" i="215"/>
  <c r="O73" i="215"/>
  <c r="N73" i="215"/>
  <c r="R23" i="202"/>
  <c r="P23" i="202"/>
  <c r="O23" i="202"/>
  <c r="N23" i="202"/>
  <c r="M23" i="202"/>
  <c r="T23" i="202"/>
  <c r="L23" i="202"/>
  <c r="M68" i="71"/>
  <c r="T68" i="71"/>
  <c r="R68" i="71"/>
  <c r="P68" i="71"/>
  <c r="O68" i="71"/>
  <c r="N68" i="71"/>
  <c r="L68" i="71"/>
  <c r="R104" i="218"/>
  <c r="L104" i="218"/>
  <c r="P104" i="218"/>
  <c r="M104" i="218"/>
  <c r="T104" i="218"/>
  <c r="O104" i="218"/>
  <c r="N104" i="218"/>
  <c r="N31" i="211"/>
  <c r="T31" i="211"/>
  <c r="R31" i="211"/>
  <c r="P31" i="211"/>
  <c r="O31" i="211"/>
  <c r="L31" i="211"/>
  <c r="M31" i="211"/>
  <c r="R82" i="76"/>
  <c r="L82" i="76"/>
  <c r="T82" i="76"/>
  <c r="P82" i="76"/>
  <c r="O82" i="76"/>
  <c r="N82" i="76"/>
  <c r="M82" i="76"/>
  <c r="L127" i="86"/>
  <c r="T127" i="86"/>
  <c r="R127" i="86"/>
  <c r="P127" i="86"/>
  <c r="O127" i="86"/>
  <c r="N127" i="86"/>
  <c r="M127" i="86"/>
  <c r="M38" i="212"/>
  <c r="N38" i="212"/>
  <c r="L38" i="212"/>
  <c r="T38" i="212"/>
  <c r="R38" i="212"/>
  <c r="P38" i="212"/>
  <c r="O38" i="212"/>
  <c r="R26" i="82"/>
  <c r="M26" i="82"/>
  <c r="T26" i="82"/>
  <c r="N26" i="82"/>
  <c r="L26" i="82"/>
  <c r="P26" i="82"/>
  <c r="O26" i="82"/>
  <c r="N10" i="88"/>
  <c r="T10" i="88"/>
  <c r="R10" i="88"/>
  <c r="P10" i="88"/>
  <c r="M10" i="88"/>
  <c r="L10" i="88"/>
  <c r="O10" i="88"/>
  <c r="L99" i="208"/>
  <c r="N99" i="208"/>
  <c r="M99" i="208"/>
  <c r="P99" i="208"/>
  <c r="O99" i="208"/>
  <c r="T99" i="208"/>
  <c r="R99" i="208"/>
  <c r="R36" i="72"/>
  <c r="O36" i="72"/>
  <c r="P36" i="72"/>
  <c r="N36" i="72"/>
  <c r="M36" i="72"/>
  <c r="L36" i="72"/>
  <c r="T36" i="72"/>
  <c r="R91" i="218"/>
  <c r="T91" i="218"/>
  <c r="O91" i="218"/>
  <c r="L91" i="218"/>
  <c r="P91" i="218"/>
  <c r="N91" i="218"/>
  <c r="M91" i="218"/>
  <c r="T39" i="81"/>
  <c r="R39" i="81"/>
  <c r="O39" i="81"/>
  <c r="P39" i="81"/>
  <c r="N39" i="81"/>
  <c r="M39" i="81"/>
  <c r="L39" i="81"/>
  <c r="U39" i="81" s="1"/>
  <c r="N85" i="87"/>
  <c r="T85" i="87"/>
  <c r="R85" i="87"/>
  <c r="P85" i="87"/>
  <c r="O85" i="87"/>
  <c r="M85" i="87"/>
  <c r="L85" i="87"/>
  <c r="T48" i="81"/>
  <c r="R48" i="81"/>
  <c r="O48" i="81"/>
  <c r="P48" i="81"/>
  <c r="N48" i="81"/>
  <c r="M48" i="81"/>
  <c r="L48" i="81"/>
  <c r="O84" i="87"/>
  <c r="M84" i="87"/>
  <c r="L84" i="87"/>
  <c r="T84" i="87"/>
  <c r="R84" i="87"/>
  <c r="N84" i="87"/>
  <c r="P84" i="87"/>
  <c r="R87" i="202"/>
  <c r="N87" i="202"/>
  <c r="M87" i="202"/>
  <c r="O87" i="202"/>
  <c r="L87" i="202"/>
  <c r="T87" i="202"/>
  <c r="P87" i="202"/>
  <c r="L72" i="71"/>
  <c r="O72" i="71"/>
  <c r="N72" i="71"/>
  <c r="T72" i="71"/>
  <c r="R72" i="71"/>
  <c r="P72" i="71"/>
  <c r="M72" i="71"/>
  <c r="P98" i="218"/>
  <c r="L98" i="218"/>
  <c r="M98" i="218"/>
  <c r="T98" i="218"/>
  <c r="R98" i="218"/>
  <c r="O98" i="218"/>
  <c r="N98" i="218"/>
  <c r="P115" i="74"/>
  <c r="R115" i="74"/>
  <c r="O115" i="74"/>
  <c r="M115" i="74"/>
  <c r="L115" i="74"/>
  <c r="U115" i="74" s="1"/>
  <c r="T115" i="74"/>
  <c r="N115" i="74"/>
  <c r="P48" i="222"/>
  <c r="N48" i="222"/>
  <c r="M48" i="222"/>
  <c r="R48" i="222"/>
  <c r="O48" i="222"/>
  <c r="T48" i="222"/>
  <c r="L48" i="222"/>
  <c r="P75" i="79"/>
  <c r="L75" i="79"/>
  <c r="O75" i="79"/>
  <c r="M75" i="79"/>
  <c r="T75" i="79"/>
  <c r="R75" i="79"/>
  <c r="N75" i="79"/>
  <c r="R69" i="69"/>
  <c r="P69" i="69"/>
  <c r="N69" i="69"/>
  <c r="O69" i="69"/>
  <c r="M69" i="69"/>
  <c r="L69" i="69"/>
  <c r="T69" i="69"/>
  <c r="R69" i="216"/>
  <c r="P69" i="216"/>
  <c r="L69" i="216"/>
  <c r="O69" i="216"/>
  <c r="N69" i="216"/>
  <c r="M69" i="216"/>
  <c r="T69" i="216"/>
  <c r="N57" i="215"/>
  <c r="R57" i="215"/>
  <c r="T57" i="215"/>
  <c r="O57" i="215"/>
  <c r="L57" i="215"/>
  <c r="U57" i="215" s="1"/>
  <c r="P57" i="215"/>
  <c r="M57" i="215"/>
  <c r="T63" i="74"/>
  <c r="P63" i="74"/>
  <c r="O63" i="74"/>
  <c r="R63" i="74"/>
  <c r="N63" i="74"/>
  <c r="L63" i="74"/>
  <c r="U63" i="74" s="1"/>
  <c r="M63" i="74"/>
  <c r="M91" i="221"/>
  <c r="P91" i="221"/>
  <c r="O91" i="221"/>
  <c r="N91" i="221"/>
  <c r="L91" i="221"/>
  <c r="R91" i="221"/>
  <c r="T91" i="221"/>
  <c r="M82" i="218"/>
  <c r="L82" i="218"/>
  <c r="N82" i="218"/>
  <c r="P82" i="218"/>
  <c r="O82" i="218"/>
  <c r="T82" i="218"/>
  <c r="R82" i="218"/>
  <c r="T83" i="76"/>
  <c r="L83" i="76"/>
  <c r="R83" i="76"/>
  <c r="P83" i="76"/>
  <c r="O83" i="76"/>
  <c r="N83" i="76"/>
  <c r="M83" i="76"/>
  <c r="O24" i="67"/>
  <c r="N24" i="67"/>
  <c r="M24" i="67"/>
  <c r="L24" i="67"/>
  <c r="T24" i="67"/>
  <c r="R24" i="67"/>
  <c r="P24" i="67"/>
  <c r="P33" i="213"/>
  <c r="T33" i="213"/>
  <c r="R33" i="213"/>
  <c r="N33" i="213"/>
  <c r="M33" i="213"/>
  <c r="L33" i="213"/>
  <c r="O33" i="213"/>
  <c r="L32" i="202"/>
  <c r="O32" i="202"/>
  <c r="N32" i="202"/>
  <c r="T32" i="202"/>
  <c r="R32" i="202"/>
  <c r="P32" i="202"/>
  <c r="M32" i="202"/>
  <c r="P27" i="71"/>
  <c r="M27" i="71"/>
  <c r="L27" i="71"/>
  <c r="T27" i="71"/>
  <c r="O27" i="71"/>
  <c r="N27" i="71"/>
  <c r="R27" i="71"/>
  <c r="T81" i="217"/>
  <c r="R81" i="217"/>
  <c r="N81" i="217"/>
  <c r="M81" i="217"/>
  <c r="P81" i="217"/>
  <c r="O81" i="217"/>
  <c r="L81" i="217"/>
  <c r="N43" i="216"/>
  <c r="R43" i="216"/>
  <c r="P43" i="216"/>
  <c r="O43" i="216"/>
  <c r="M43" i="216"/>
  <c r="L43" i="216"/>
  <c r="T43" i="216"/>
  <c r="T56" i="73"/>
  <c r="N56" i="73"/>
  <c r="O56" i="73"/>
  <c r="R56" i="73"/>
  <c r="P56" i="73"/>
  <c r="M56" i="73"/>
  <c r="L56" i="73"/>
  <c r="R86" i="212"/>
  <c r="L86" i="212"/>
  <c r="T86" i="212"/>
  <c r="P86" i="212"/>
  <c r="O86" i="212"/>
  <c r="N86" i="212"/>
  <c r="M86" i="212"/>
  <c r="R65" i="80"/>
  <c r="T65" i="80"/>
  <c r="M65" i="80"/>
  <c r="L65" i="80"/>
  <c r="U65" i="80" s="1"/>
  <c r="O65" i="80"/>
  <c r="N65" i="80"/>
  <c r="P65" i="80"/>
  <c r="L61" i="67"/>
  <c r="T61" i="67"/>
  <c r="R61" i="67"/>
  <c r="P61" i="67"/>
  <c r="O61" i="67"/>
  <c r="N61" i="67"/>
  <c r="M61" i="67"/>
  <c r="M69" i="211"/>
  <c r="N69" i="211"/>
  <c r="L69" i="211"/>
  <c r="O69" i="211"/>
  <c r="R69" i="211"/>
  <c r="P69" i="211"/>
  <c r="T69" i="211"/>
  <c r="R115" i="72"/>
  <c r="P115" i="72"/>
  <c r="N115" i="72"/>
  <c r="L115" i="72"/>
  <c r="T115" i="72"/>
  <c r="M115" i="72"/>
  <c r="O115" i="72"/>
  <c r="O27" i="213"/>
  <c r="N27" i="213"/>
  <c r="P27" i="213"/>
  <c r="T27" i="213"/>
  <c r="M27" i="213"/>
  <c r="L27" i="213"/>
  <c r="U27" i="213" s="1"/>
  <c r="R27" i="213"/>
  <c r="L13" i="73"/>
  <c r="M13" i="73"/>
  <c r="P13" i="73"/>
  <c r="O13" i="73"/>
  <c r="N13" i="73"/>
  <c r="T13" i="73"/>
  <c r="R13" i="73"/>
  <c r="O97" i="219"/>
  <c r="T97" i="219"/>
  <c r="L97" i="219"/>
  <c r="P97" i="219"/>
  <c r="N97" i="219"/>
  <c r="M97" i="219"/>
  <c r="R97" i="219"/>
  <c r="N22" i="80"/>
  <c r="O22" i="80"/>
  <c r="T22" i="80"/>
  <c r="P22" i="80"/>
  <c r="M22" i="80"/>
  <c r="R22" i="80"/>
  <c r="L22" i="80"/>
  <c r="P18" i="67"/>
  <c r="O18" i="67"/>
  <c r="N18" i="67"/>
  <c r="M18" i="67"/>
  <c r="L18" i="67"/>
  <c r="T18" i="67"/>
  <c r="R18" i="67"/>
  <c r="L46" i="79"/>
  <c r="U46" i="79" s="1"/>
  <c r="O46" i="79"/>
  <c r="R46" i="79"/>
  <c r="P46" i="79"/>
  <c r="N46" i="79"/>
  <c r="T46" i="79"/>
  <c r="M46" i="79"/>
  <c r="O30" i="69"/>
  <c r="M30" i="69"/>
  <c r="L30" i="69"/>
  <c r="R30" i="69"/>
  <c r="P30" i="69"/>
  <c r="N30" i="69"/>
  <c r="T30" i="69"/>
  <c r="O85" i="215"/>
  <c r="N85" i="215"/>
  <c r="L85" i="215"/>
  <c r="P85" i="215"/>
  <c r="R85" i="215"/>
  <c r="M85" i="215"/>
  <c r="T85" i="215"/>
  <c r="P90" i="73"/>
  <c r="M90" i="73"/>
  <c r="N90" i="73"/>
  <c r="L90" i="73"/>
  <c r="T90" i="73"/>
  <c r="R90" i="73"/>
  <c r="O90" i="73"/>
  <c r="N82" i="221"/>
  <c r="T82" i="221"/>
  <c r="P82" i="221"/>
  <c r="M82" i="221"/>
  <c r="O82" i="221"/>
  <c r="L82" i="221"/>
  <c r="R82" i="221"/>
  <c r="N66" i="214"/>
  <c r="R66" i="214"/>
  <c r="P66" i="214"/>
  <c r="M66" i="214"/>
  <c r="O66" i="214"/>
  <c r="L66" i="214"/>
  <c r="U66" i="214" s="1"/>
  <c r="T66" i="214"/>
  <c r="O54" i="81"/>
  <c r="N54" i="81"/>
  <c r="T54" i="81"/>
  <c r="R54" i="81"/>
  <c r="P54" i="81"/>
  <c r="L54" i="81"/>
  <c r="M54" i="81"/>
  <c r="N90" i="87"/>
  <c r="M90" i="87"/>
  <c r="T90" i="87"/>
  <c r="R90" i="87"/>
  <c r="P90" i="87"/>
  <c r="O90" i="87"/>
  <c r="L90" i="87"/>
  <c r="O49" i="214"/>
  <c r="T49" i="214"/>
  <c r="R49" i="214"/>
  <c r="L49" i="214"/>
  <c r="N49" i="214"/>
  <c r="M49" i="214"/>
  <c r="P49" i="214"/>
  <c r="N93" i="79"/>
  <c r="L93" i="79"/>
  <c r="T93" i="79"/>
  <c r="R93" i="79"/>
  <c r="P93" i="79"/>
  <c r="O93" i="79"/>
  <c r="M93" i="79"/>
  <c r="O43" i="91"/>
  <c r="M43" i="91"/>
  <c r="N43" i="91"/>
  <c r="L43" i="91"/>
  <c r="T43" i="91"/>
  <c r="R43" i="91"/>
  <c r="P43" i="91"/>
  <c r="T52" i="217"/>
  <c r="P52" i="217"/>
  <c r="N52" i="217"/>
  <c r="M52" i="217"/>
  <c r="L52" i="217"/>
  <c r="R52" i="217"/>
  <c r="O52" i="217"/>
  <c r="R45" i="212"/>
  <c r="M45" i="212"/>
  <c r="L45" i="212"/>
  <c r="N45" i="212"/>
  <c r="T45" i="212"/>
  <c r="P45" i="212"/>
  <c r="O45" i="212"/>
  <c r="P79" i="69"/>
  <c r="N79" i="69"/>
  <c r="T79" i="69"/>
  <c r="R79" i="69"/>
  <c r="O79" i="69"/>
  <c r="M79" i="69"/>
  <c r="L79" i="69"/>
  <c r="U79" i="69" s="1"/>
  <c r="M89" i="88"/>
  <c r="L89" i="88"/>
  <c r="T89" i="88"/>
  <c r="R89" i="88"/>
  <c r="P89" i="88"/>
  <c r="O89" i="88"/>
  <c r="N89" i="88"/>
  <c r="P18" i="74"/>
  <c r="O18" i="74"/>
  <c r="M18" i="74"/>
  <c r="L18" i="74"/>
  <c r="T18" i="74"/>
  <c r="R18" i="74"/>
  <c r="N18" i="74"/>
  <c r="R17" i="72"/>
  <c r="N17" i="72"/>
  <c r="P17" i="72"/>
  <c r="O17" i="72"/>
  <c r="M17" i="72"/>
  <c r="L17" i="72"/>
  <c r="T17" i="72"/>
  <c r="P78" i="69"/>
  <c r="N78" i="69"/>
  <c r="L78" i="69"/>
  <c r="T78" i="69"/>
  <c r="R78" i="69"/>
  <c r="O78" i="69"/>
  <c r="M78" i="69"/>
  <c r="T20" i="74"/>
  <c r="P20" i="74"/>
  <c r="M20" i="74"/>
  <c r="O20" i="74"/>
  <c r="N20" i="74"/>
  <c r="L20" i="74"/>
  <c r="R20" i="74"/>
  <c r="P23" i="72"/>
  <c r="O23" i="72"/>
  <c r="M23" i="72"/>
  <c r="L23" i="72"/>
  <c r="N23" i="72"/>
  <c r="T23" i="72"/>
  <c r="R23" i="72"/>
  <c r="O89" i="69"/>
  <c r="L89" i="69"/>
  <c r="P89" i="69"/>
  <c r="T89" i="69"/>
  <c r="R89" i="69"/>
  <c r="N89" i="69"/>
  <c r="M89" i="69"/>
  <c r="P17" i="218"/>
  <c r="O17" i="218"/>
  <c r="N17" i="218"/>
  <c r="M17" i="218"/>
  <c r="L17" i="218"/>
  <c r="R17" i="218"/>
  <c r="T17" i="218"/>
  <c r="N91" i="234"/>
  <c r="R91" i="234"/>
  <c r="T91" i="234"/>
  <c r="L91" i="234"/>
  <c r="M91" i="234"/>
  <c r="O91" i="234"/>
  <c r="P91" i="234"/>
  <c r="P86" i="236"/>
  <c r="N86" i="236"/>
  <c r="L86" i="236"/>
  <c r="M86" i="236"/>
  <c r="O86" i="236"/>
  <c r="R86" i="236"/>
  <c r="T86" i="236"/>
  <c r="P32" i="236"/>
  <c r="T32" i="236"/>
  <c r="O32" i="236"/>
  <c r="R32" i="236"/>
  <c r="L32" i="236"/>
  <c r="M32" i="236"/>
  <c r="N32" i="236"/>
  <c r="R32" i="232"/>
  <c r="P32" i="232"/>
  <c r="O32" i="232"/>
  <c r="L32" i="232"/>
  <c r="N32" i="232"/>
  <c r="T32" i="232"/>
  <c r="M32" i="232"/>
  <c r="P26" i="231"/>
  <c r="O26" i="231"/>
  <c r="N26" i="231"/>
  <c r="R26" i="231"/>
  <c r="T26" i="231"/>
  <c r="L26" i="231"/>
  <c r="M26" i="231"/>
  <c r="O90" i="236"/>
  <c r="R90" i="236"/>
  <c r="N90" i="236"/>
  <c r="M90" i="236"/>
  <c r="P90" i="236"/>
  <c r="T90" i="236"/>
  <c r="L90" i="236"/>
  <c r="O26" i="235"/>
  <c r="P26" i="235"/>
  <c r="M26" i="235"/>
  <c r="N26" i="235"/>
  <c r="R26" i="235"/>
  <c r="T26" i="235"/>
  <c r="L26" i="235"/>
  <c r="R32" i="235"/>
  <c r="O32" i="235"/>
  <c r="M32" i="235"/>
  <c r="T32" i="235"/>
  <c r="L32" i="235"/>
  <c r="N32" i="235"/>
  <c r="P32" i="235"/>
  <c r="N78" i="236"/>
  <c r="O78" i="236"/>
  <c r="T78" i="236"/>
  <c r="L78" i="236"/>
  <c r="M78" i="236"/>
  <c r="P78" i="236"/>
  <c r="R78" i="236"/>
  <c r="N81" i="235"/>
  <c r="L81" i="235"/>
  <c r="M81" i="235"/>
  <c r="P81" i="235"/>
  <c r="T81" i="235"/>
  <c r="R81" i="235"/>
  <c r="O81" i="235"/>
  <c r="R79" i="232"/>
  <c r="N79" i="232"/>
  <c r="L79" i="232"/>
  <c r="M79" i="232"/>
  <c r="P79" i="232"/>
  <c r="O79" i="232"/>
  <c r="T79" i="232"/>
  <c r="T35" i="233"/>
  <c r="L35" i="233"/>
  <c r="M35" i="233"/>
  <c r="N35" i="233"/>
  <c r="O35" i="233"/>
  <c r="P35" i="233"/>
  <c r="R35" i="233"/>
  <c r="L22" i="232"/>
  <c r="N22" i="232"/>
  <c r="O22" i="232"/>
  <c r="P22" i="232"/>
  <c r="R22" i="232"/>
  <c r="T22" i="232"/>
  <c r="M22" i="232"/>
  <c r="L88" i="232"/>
  <c r="T88" i="232"/>
  <c r="M88" i="232"/>
  <c r="P88" i="232"/>
  <c r="N88" i="232"/>
  <c r="O88" i="232"/>
  <c r="R88" i="232"/>
  <c r="R59" i="231"/>
  <c r="N59" i="231"/>
  <c r="L59" i="231"/>
  <c r="T59" i="231"/>
  <c r="M59" i="231"/>
  <c r="O59" i="231"/>
  <c r="P59" i="231"/>
  <c r="L57" i="228"/>
  <c r="O57" i="228"/>
  <c r="R57" i="228"/>
  <c r="P57" i="228"/>
  <c r="N57" i="228"/>
  <c r="M57" i="228"/>
  <c r="T57" i="228"/>
  <c r="N78" i="223"/>
  <c r="L78" i="223"/>
  <c r="T78" i="223"/>
  <c r="M78" i="223"/>
  <c r="O78" i="223"/>
  <c r="P78" i="223"/>
  <c r="R78" i="223"/>
  <c r="P84" i="220"/>
  <c r="M84" i="220"/>
  <c r="N84" i="220"/>
  <c r="O84" i="220"/>
  <c r="T84" i="220"/>
  <c r="R84" i="220"/>
  <c r="L84" i="220"/>
  <c r="L65" i="209"/>
  <c r="U65" i="209" s="1"/>
  <c r="M65" i="209"/>
  <c r="O65" i="209"/>
  <c r="N65" i="209"/>
  <c r="P65" i="209"/>
  <c r="R65" i="209"/>
  <c r="T65" i="209"/>
  <c r="L28" i="210"/>
  <c r="M28" i="210"/>
  <c r="N28" i="210"/>
  <c r="P28" i="210"/>
  <c r="R28" i="210"/>
  <c r="T28" i="210"/>
  <c r="O28" i="210"/>
  <c r="M71" i="209"/>
  <c r="L71" i="209"/>
  <c r="R71" i="209"/>
  <c r="T71" i="209"/>
  <c r="P71" i="209"/>
  <c r="N71" i="209"/>
  <c r="O71" i="209"/>
  <c r="M66" i="235"/>
  <c r="N66" i="235"/>
  <c r="P66" i="235"/>
  <c r="R66" i="235"/>
  <c r="L66" i="235"/>
  <c r="O66" i="235"/>
  <c r="T66" i="235"/>
  <c r="L12" i="231"/>
  <c r="O12" i="231"/>
  <c r="P12" i="231"/>
  <c r="M12" i="231"/>
  <c r="N12" i="231"/>
  <c r="R12" i="231"/>
  <c r="T12" i="231"/>
  <c r="O94" i="230"/>
  <c r="M94" i="230"/>
  <c r="L94" i="230"/>
  <c r="R94" i="230"/>
  <c r="N94" i="230"/>
  <c r="T94" i="230"/>
  <c r="P94" i="230"/>
  <c r="L66" i="233"/>
  <c r="O66" i="233"/>
  <c r="R66" i="233"/>
  <c r="T66" i="233"/>
  <c r="P66" i="233"/>
  <c r="M66" i="233"/>
  <c r="N66" i="233"/>
  <c r="O34" i="228"/>
  <c r="M34" i="228"/>
  <c r="N34" i="228"/>
  <c r="R34" i="228"/>
  <c r="L34" i="228"/>
  <c r="P34" i="228"/>
  <c r="T34" i="228"/>
  <c r="L106" i="230"/>
  <c r="P106" i="230"/>
  <c r="T106" i="230"/>
  <c r="N106" i="230"/>
  <c r="M106" i="230"/>
  <c r="U106" i="230" s="1"/>
  <c r="O106" i="230"/>
  <c r="R106" i="230"/>
  <c r="O61" i="227"/>
  <c r="N61" i="227"/>
  <c r="P61" i="227"/>
  <c r="L61" i="227"/>
  <c r="M61" i="227"/>
  <c r="T61" i="227"/>
  <c r="R61" i="227"/>
  <c r="R97" i="223"/>
  <c r="N97" i="223"/>
  <c r="M97" i="223"/>
  <c r="L97" i="223"/>
  <c r="O97" i="223"/>
  <c r="P97" i="223"/>
  <c r="T97" i="223"/>
  <c r="O77" i="227"/>
  <c r="P77" i="227"/>
  <c r="L77" i="227"/>
  <c r="R77" i="227"/>
  <c r="T77" i="227"/>
  <c r="M77" i="227"/>
  <c r="N77" i="227"/>
  <c r="L78" i="220"/>
  <c r="N78" i="220"/>
  <c r="O78" i="220"/>
  <c r="T78" i="220"/>
  <c r="R78" i="220"/>
  <c r="M78" i="220"/>
  <c r="P78" i="220"/>
  <c r="O11" i="208"/>
  <c r="M11" i="208"/>
  <c r="T11" i="208"/>
  <c r="L11" i="208"/>
  <c r="N11" i="208"/>
  <c r="P11" i="208"/>
  <c r="R11" i="208"/>
  <c r="M27" i="210"/>
  <c r="N27" i="210"/>
  <c r="P27" i="210"/>
  <c r="R27" i="210"/>
  <c r="T27" i="210"/>
  <c r="O27" i="210"/>
  <c r="L27" i="210"/>
  <c r="N82" i="209"/>
  <c r="P82" i="209"/>
  <c r="M82" i="209"/>
  <c r="O82" i="209"/>
  <c r="T82" i="209"/>
  <c r="L82" i="209"/>
  <c r="U82" i="209" s="1"/>
  <c r="R82" i="209"/>
  <c r="N67" i="235"/>
  <c r="R67" i="235"/>
  <c r="T67" i="235"/>
  <c r="L67" i="235"/>
  <c r="O67" i="235"/>
  <c r="P67" i="235"/>
  <c r="M67" i="235"/>
  <c r="L74" i="235"/>
  <c r="O74" i="235"/>
  <c r="T74" i="235"/>
  <c r="N74" i="235"/>
  <c r="P74" i="235"/>
  <c r="R74" i="235"/>
  <c r="M74" i="235"/>
  <c r="M57" i="233"/>
  <c r="P57" i="233"/>
  <c r="T57" i="233"/>
  <c r="O57" i="233"/>
  <c r="R57" i="233"/>
  <c r="L57" i="233"/>
  <c r="N57" i="233"/>
  <c r="N87" i="230"/>
  <c r="P87" i="230"/>
  <c r="M87" i="230"/>
  <c r="R87" i="230"/>
  <c r="T87" i="230"/>
  <c r="L87" i="230"/>
  <c r="U87" i="230" s="1"/>
  <c r="O87" i="230"/>
  <c r="L28" i="228"/>
  <c r="O28" i="228"/>
  <c r="M28" i="228"/>
  <c r="R28" i="228"/>
  <c r="T28" i="228"/>
  <c r="N28" i="228"/>
  <c r="P28" i="228"/>
  <c r="L87" i="226"/>
  <c r="O87" i="226"/>
  <c r="P87" i="226"/>
  <c r="T87" i="226"/>
  <c r="R87" i="226"/>
  <c r="M87" i="226"/>
  <c r="N87" i="226"/>
  <c r="L18" i="226"/>
  <c r="R18" i="226"/>
  <c r="T18" i="226"/>
  <c r="O18" i="226"/>
  <c r="P18" i="226"/>
  <c r="M18" i="226"/>
  <c r="N18" i="226"/>
  <c r="R13" i="227"/>
  <c r="P13" i="227"/>
  <c r="L13" i="227"/>
  <c r="O13" i="227"/>
  <c r="T13" i="227"/>
  <c r="M13" i="227"/>
  <c r="N13" i="227"/>
  <c r="L31" i="223"/>
  <c r="O31" i="223"/>
  <c r="M31" i="223"/>
  <c r="U31" i="223" s="1"/>
  <c r="N31" i="223"/>
  <c r="P31" i="223"/>
  <c r="R31" i="223"/>
  <c r="T31" i="223"/>
  <c r="P54" i="223"/>
  <c r="L54" i="223"/>
  <c r="T54" i="223"/>
  <c r="M54" i="223"/>
  <c r="N54" i="223"/>
  <c r="O54" i="223"/>
  <c r="R54" i="223"/>
  <c r="T8" i="208"/>
  <c r="L8" i="208"/>
  <c r="M8" i="208"/>
  <c r="P8" i="208"/>
  <c r="N8" i="208"/>
  <c r="O8" i="208"/>
  <c r="R8" i="208"/>
  <c r="T64" i="210"/>
  <c r="O64" i="210"/>
  <c r="P64" i="210"/>
  <c r="R64" i="210"/>
  <c r="M64" i="210"/>
  <c r="L64" i="210"/>
  <c r="N64" i="210"/>
  <c r="N95" i="210"/>
  <c r="O95" i="210"/>
  <c r="M95" i="210"/>
  <c r="P95" i="210"/>
  <c r="R95" i="210"/>
  <c r="T95" i="210"/>
  <c r="L95" i="210"/>
  <c r="M75" i="210"/>
  <c r="O75" i="210"/>
  <c r="P75" i="210"/>
  <c r="L75" i="210"/>
  <c r="N75" i="210"/>
  <c r="R75" i="210"/>
  <c r="T75" i="210"/>
  <c r="M33" i="229"/>
  <c r="P33" i="229"/>
  <c r="N33" i="229"/>
  <c r="O33" i="229"/>
  <c r="R33" i="229"/>
  <c r="T33" i="229"/>
  <c r="L33" i="229"/>
  <c r="M81" i="233"/>
  <c r="T81" i="233"/>
  <c r="P81" i="233"/>
  <c r="N81" i="233"/>
  <c r="O81" i="233"/>
  <c r="R81" i="233"/>
  <c r="L81" i="233"/>
  <c r="R52" i="228"/>
  <c r="L52" i="228"/>
  <c r="T52" i="228"/>
  <c r="O52" i="228"/>
  <c r="P52" i="228"/>
  <c r="M52" i="228"/>
  <c r="N52" i="228"/>
  <c r="L65" i="227"/>
  <c r="P65" i="227"/>
  <c r="R65" i="227"/>
  <c r="M65" i="227"/>
  <c r="N65" i="227"/>
  <c r="O65" i="227"/>
  <c r="T65" i="227"/>
  <c r="L73" i="225"/>
  <c r="P73" i="225"/>
  <c r="R73" i="225"/>
  <c r="T73" i="225"/>
  <c r="M73" i="225"/>
  <c r="N73" i="225"/>
  <c r="O73" i="225"/>
  <c r="R75" i="223"/>
  <c r="L75" i="223"/>
  <c r="M75" i="223"/>
  <c r="N75" i="223"/>
  <c r="P75" i="223"/>
  <c r="O75" i="223"/>
  <c r="T75" i="223"/>
  <c r="O56" i="223"/>
  <c r="P56" i="223"/>
  <c r="T56" i="223"/>
  <c r="R56" i="223"/>
  <c r="N56" i="223"/>
  <c r="L56" i="223"/>
  <c r="M56" i="223"/>
  <c r="P13" i="208"/>
  <c r="R13" i="208"/>
  <c r="N13" i="208"/>
  <c r="O13" i="208"/>
  <c r="T13" i="208"/>
  <c r="L13" i="208"/>
  <c r="M13" i="208"/>
  <c r="R17" i="208"/>
  <c r="O17" i="208"/>
  <c r="P17" i="208"/>
  <c r="T17" i="208"/>
  <c r="L17" i="208"/>
  <c r="U17" i="208" s="1"/>
  <c r="M17" i="208"/>
  <c r="N17" i="208"/>
  <c r="P16" i="207"/>
  <c r="R16" i="207"/>
  <c r="T16" i="207"/>
  <c r="L16" i="207"/>
  <c r="M16" i="207"/>
  <c r="N16" i="207"/>
  <c r="O16" i="207"/>
  <c r="P34" i="236"/>
  <c r="O34" i="236"/>
  <c r="N34" i="236"/>
  <c r="R34" i="236"/>
  <c r="T34" i="236"/>
  <c r="L34" i="236"/>
  <c r="M34" i="236"/>
  <c r="N83" i="235"/>
  <c r="R83" i="235"/>
  <c r="L83" i="235"/>
  <c r="M83" i="235"/>
  <c r="U83" i="235" s="1"/>
  <c r="P83" i="235"/>
  <c r="O83" i="235"/>
  <c r="T83" i="235"/>
  <c r="L39" i="233"/>
  <c r="R39" i="233"/>
  <c r="N39" i="233"/>
  <c r="M39" i="233"/>
  <c r="O39" i="233"/>
  <c r="P39" i="233"/>
  <c r="T39" i="233"/>
  <c r="M29" i="230"/>
  <c r="P29" i="230"/>
  <c r="L29" i="230"/>
  <c r="N29" i="230"/>
  <c r="O29" i="230"/>
  <c r="R29" i="230"/>
  <c r="T29" i="230"/>
  <c r="P52" i="229"/>
  <c r="N52" i="229"/>
  <c r="L52" i="229"/>
  <c r="U52" i="229" s="1"/>
  <c r="O52" i="229"/>
  <c r="R52" i="229"/>
  <c r="T52" i="229"/>
  <c r="M52" i="229"/>
  <c r="L10" i="227"/>
  <c r="M10" i="227"/>
  <c r="P10" i="227"/>
  <c r="R10" i="227"/>
  <c r="O10" i="227"/>
  <c r="N10" i="227"/>
  <c r="T10" i="227"/>
  <c r="N36" i="225"/>
  <c r="R36" i="225"/>
  <c r="L36" i="225"/>
  <c r="M36" i="225"/>
  <c r="P36" i="225"/>
  <c r="O36" i="225"/>
  <c r="T36" i="225"/>
  <c r="L31" i="226"/>
  <c r="O31" i="226"/>
  <c r="R31" i="226"/>
  <c r="P31" i="226"/>
  <c r="T31" i="226"/>
  <c r="M31" i="226"/>
  <c r="N31" i="226"/>
  <c r="M52" i="225"/>
  <c r="T52" i="225"/>
  <c r="O52" i="225"/>
  <c r="L52" i="225"/>
  <c r="P52" i="225"/>
  <c r="N52" i="225"/>
  <c r="R52" i="225"/>
  <c r="M66" i="223"/>
  <c r="N66" i="223"/>
  <c r="O66" i="223"/>
  <c r="R66" i="223"/>
  <c r="T66" i="223"/>
  <c r="L66" i="223"/>
  <c r="U66" i="223" s="1"/>
  <c r="P66" i="223"/>
  <c r="R79" i="220"/>
  <c r="O79" i="220"/>
  <c r="L79" i="220"/>
  <c r="P79" i="220"/>
  <c r="T79" i="220"/>
  <c r="M79" i="220"/>
  <c r="N79" i="220"/>
  <c r="L35" i="208"/>
  <c r="M35" i="208"/>
  <c r="N35" i="208"/>
  <c r="O35" i="208"/>
  <c r="P35" i="208"/>
  <c r="R35" i="208"/>
  <c r="T35" i="208"/>
  <c r="M28" i="209"/>
  <c r="T28" i="209"/>
  <c r="L28" i="209"/>
  <c r="O28" i="209"/>
  <c r="R28" i="209"/>
  <c r="N28" i="209"/>
  <c r="P28" i="209"/>
  <c r="O115" i="230"/>
  <c r="P115" i="230"/>
  <c r="M115" i="230"/>
  <c r="N115" i="230"/>
  <c r="R115" i="230"/>
  <c r="T115" i="230"/>
  <c r="L115" i="230"/>
  <c r="P58" i="230"/>
  <c r="N58" i="230"/>
  <c r="L58" i="230"/>
  <c r="M58" i="230"/>
  <c r="R58" i="230"/>
  <c r="O58" i="230"/>
  <c r="T58" i="230"/>
  <c r="L34" i="229"/>
  <c r="P34" i="229"/>
  <c r="N34" i="229"/>
  <c r="T34" i="229"/>
  <c r="R34" i="229"/>
  <c r="M34" i="229"/>
  <c r="U34" i="229" s="1"/>
  <c r="O34" i="229"/>
  <c r="R45" i="226"/>
  <c r="N45" i="226"/>
  <c r="O45" i="226"/>
  <c r="P45" i="226"/>
  <c r="L45" i="226"/>
  <c r="M45" i="226"/>
  <c r="T45" i="226"/>
  <c r="N82" i="225"/>
  <c r="L82" i="225"/>
  <c r="U82" i="225" s="1"/>
  <c r="R82" i="225"/>
  <c r="T82" i="225"/>
  <c r="M82" i="225"/>
  <c r="O82" i="225"/>
  <c r="P82" i="225"/>
  <c r="N67" i="225"/>
  <c r="P67" i="225"/>
  <c r="R67" i="225"/>
  <c r="O67" i="225"/>
  <c r="M67" i="225"/>
  <c r="L67" i="225"/>
  <c r="T67" i="225"/>
  <c r="N55" i="225"/>
  <c r="L55" i="225"/>
  <c r="M55" i="225"/>
  <c r="R55" i="225"/>
  <c r="T55" i="225"/>
  <c r="O55" i="225"/>
  <c r="P55" i="225"/>
  <c r="O39" i="220"/>
  <c r="R39" i="220"/>
  <c r="M39" i="220"/>
  <c r="N39" i="220"/>
  <c r="P39" i="220"/>
  <c r="L39" i="220"/>
  <c r="T39" i="220"/>
  <c r="M58" i="207"/>
  <c r="P58" i="207"/>
  <c r="T58" i="207"/>
  <c r="R58" i="207"/>
  <c r="L58" i="207"/>
  <c r="N58" i="207"/>
  <c r="O58" i="207"/>
  <c r="L29" i="210"/>
  <c r="N29" i="210"/>
  <c r="M29" i="210"/>
  <c r="O29" i="210"/>
  <c r="P29" i="210"/>
  <c r="R29" i="210"/>
  <c r="T29" i="210"/>
  <c r="M36" i="207"/>
  <c r="T36" i="207"/>
  <c r="L36" i="207"/>
  <c r="N36" i="207"/>
  <c r="P36" i="207"/>
  <c r="O36" i="207"/>
  <c r="R36" i="207"/>
  <c r="N28" i="235"/>
  <c r="M28" i="235"/>
  <c r="O28" i="235"/>
  <c r="R28" i="235"/>
  <c r="T28" i="235"/>
  <c r="L28" i="235"/>
  <c r="P28" i="235"/>
  <c r="L60" i="235"/>
  <c r="R60" i="235"/>
  <c r="O60" i="235"/>
  <c r="P60" i="235"/>
  <c r="T60" i="235"/>
  <c r="M60" i="235"/>
  <c r="N60" i="235"/>
  <c r="T16" i="235"/>
  <c r="P16" i="235"/>
  <c r="R16" i="235"/>
  <c r="M16" i="235"/>
  <c r="N16" i="235"/>
  <c r="O16" i="235"/>
  <c r="L16" i="235"/>
  <c r="U16" i="235" s="1"/>
  <c r="M69" i="232"/>
  <c r="O69" i="232"/>
  <c r="N69" i="232"/>
  <c r="T69" i="232"/>
  <c r="P69" i="232"/>
  <c r="R69" i="232"/>
  <c r="L69" i="232"/>
  <c r="L58" i="233"/>
  <c r="N58" i="233"/>
  <c r="R58" i="233"/>
  <c r="P58" i="233"/>
  <c r="T58" i="233"/>
  <c r="M58" i="233"/>
  <c r="O58" i="233"/>
  <c r="P51" i="226"/>
  <c r="M51" i="226"/>
  <c r="L51" i="226"/>
  <c r="N51" i="226"/>
  <c r="O51" i="226"/>
  <c r="R51" i="226"/>
  <c r="T51" i="226"/>
  <c r="T61" i="226"/>
  <c r="O61" i="226"/>
  <c r="P61" i="226"/>
  <c r="L61" i="226"/>
  <c r="R61" i="226"/>
  <c r="N61" i="226"/>
  <c r="M61" i="226"/>
  <c r="O57" i="225"/>
  <c r="P57" i="225"/>
  <c r="M57" i="225"/>
  <c r="L57" i="225"/>
  <c r="U57" i="225" s="1"/>
  <c r="N57" i="225"/>
  <c r="R57" i="225"/>
  <c r="T57" i="225"/>
  <c r="N19" i="223"/>
  <c r="L19" i="223"/>
  <c r="M19" i="223"/>
  <c r="P19" i="223"/>
  <c r="R19" i="223"/>
  <c r="O19" i="223"/>
  <c r="T19" i="223"/>
  <c r="L21" i="208"/>
  <c r="M21" i="208"/>
  <c r="N21" i="208"/>
  <c r="O21" i="208"/>
  <c r="P21" i="208"/>
  <c r="R21" i="208"/>
  <c r="T21" i="208"/>
  <c r="N45" i="210"/>
  <c r="L45" i="210"/>
  <c r="M45" i="210"/>
  <c r="O45" i="210"/>
  <c r="P45" i="210"/>
  <c r="R45" i="210"/>
  <c r="T45" i="210"/>
  <c r="P39" i="210"/>
  <c r="L39" i="210"/>
  <c r="M39" i="210"/>
  <c r="R39" i="210"/>
  <c r="T39" i="210"/>
  <c r="N39" i="210"/>
  <c r="O39" i="210"/>
  <c r="P59" i="236"/>
  <c r="O59" i="236"/>
  <c r="N59" i="236"/>
  <c r="R59" i="236"/>
  <c r="L59" i="236"/>
  <c r="M59" i="236"/>
  <c r="T59" i="236"/>
  <c r="R52" i="235"/>
  <c r="T52" i="235"/>
  <c r="N52" i="235"/>
  <c r="P52" i="235"/>
  <c r="M52" i="235"/>
  <c r="L52" i="235"/>
  <c r="O52" i="235"/>
  <c r="P34" i="232"/>
  <c r="M34" i="232"/>
  <c r="T34" i="232"/>
  <c r="L34" i="232"/>
  <c r="O34" i="232"/>
  <c r="R34" i="232"/>
  <c r="N34" i="232"/>
  <c r="N75" i="235"/>
  <c r="R75" i="235"/>
  <c r="P75" i="235"/>
  <c r="T75" i="235"/>
  <c r="M75" i="235"/>
  <c r="O75" i="235"/>
  <c r="L75" i="235"/>
  <c r="M75" i="232"/>
  <c r="T75" i="232"/>
  <c r="R75" i="232"/>
  <c r="P75" i="232"/>
  <c r="O75" i="232"/>
  <c r="L75" i="232"/>
  <c r="N75" i="232"/>
  <c r="L80" i="233"/>
  <c r="N80" i="233"/>
  <c r="T80" i="233"/>
  <c r="P80" i="233"/>
  <c r="M80" i="233"/>
  <c r="R80" i="233"/>
  <c r="O80" i="233"/>
  <c r="R29" i="226"/>
  <c r="T29" i="226"/>
  <c r="N29" i="226"/>
  <c r="L29" i="226"/>
  <c r="M29" i="226"/>
  <c r="O29" i="226"/>
  <c r="P29" i="226"/>
  <c r="M59" i="228"/>
  <c r="N59" i="228"/>
  <c r="P59" i="228"/>
  <c r="R59" i="228"/>
  <c r="L59" i="228"/>
  <c r="O59" i="228"/>
  <c r="T59" i="228"/>
  <c r="P34" i="223"/>
  <c r="R34" i="223"/>
  <c r="L34" i="223"/>
  <c r="U34" i="223" s="1"/>
  <c r="T34" i="223"/>
  <c r="M34" i="223"/>
  <c r="N34" i="223"/>
  <c r="O34" i="223"/>
  <c r="L38" i="227"/>
  <c r="N38" i="227"/>
  <c r="R38" i="227"/>
  <c r="T38" i="227"/>
  <c r="M38" i="227"/>
  <c r="O38" i="227"/>
  <c r="P38" i="227"/>
  <c r="O76" i="220"/>
  <c r="R76" i="220"/>
  <c r="T76" i="220"/>
  <c r="M76" i="220"/>
  <c r="N76" i="220"/>
  <c r="P76" i="220"/>
  <c r="L76" i="220"/>
  <c r="U76" i="220" s="1"/>
  <c r="N66" i="208"/>
  <c r="P66" i="208"/>
  <c r="R66" i="208"/>
  <c r="O66" i="208"/>
  <c r="T66" i="208"/>
  <c r="L66" i="208"/>
  <c r="M66" i="208"/>
  <c r="P15" i="208"/>
  <c r="N15" i="208"/>
  <c r="O15" i="208"/>
  <c r="T15" i="208"/>
  <c r="L15" i="208"/>
  <c r="U15" i="208" s="1"/>
  <c r="R15" i="208"/>
  <c r="M15" i="208"/>
  <c r="M81" i="207"/>
  <c r="N81" i="207"/>
  <c r="P81" i="207"/>
  <c r="R81" i="207"/>
  <c r="O81" i="207"/>
  <c r="L81" i="207"/>
  <c r="U81" i="207" s="1"/>
  <c r="T81" i="207"/>
  <c r="T16" i="236"/>
  <c r="M16" i="236"/>
  <c r="N16" i="236"/>
  <c r="L16" i="236"/>
  <c r="O16" i="236"/>
  <c r="P16" i="236"/>
  <c r="R16" i="236"/>
  <c r="R33" i="233"/>
  <c r="N33" i="233"/>
  <c r="T33" i="233"/>
  <c r="M33" i="233"/>
  <c r="O33" i="233"/>
  <c r="P33" i="233"/>
  <c r="L33" i="233"/>
  <c r="M65" i="235"/>
  <c r="R65" i="235"/>
  <c r="T65" i="235"/>
  <c r="N65" i="235"/>
  <c r="O65" i="235"/>
  <c r="P65" i="235"/>
  <c r="L65" i="235"/>
  <c r="U65" i="235" s="1"/>
  <c r="N61" i="233"/>
  <c r="R61" i="233"/>
  <c r="M61" i="233"/>
  <c r="T61" i="233"/>
  <c r="O61" i="233"/>
  <c r="P61" i="233"/>
  <c r="L61" i="233"/>
  <c r="U61" i="233" s="1"/>
  <c r="M68" i="228"/>
  <c r="N68" i="228"/>
  <c r="P68" i="228"/>
  <c r="L68" i="228"/>
  <c r="O68" i="228"/>
  <c r="R68" i="228"/>
  <c r="T68" i="228"/>
  <c r="L36" i="228"/>
  <c r="O36" i="228"/>
  <c r="P36" i="228"/>
  <c r="T36" i="228"/>
  <c r="M36" i="228"/>
  <c r="N36" i="228"/>
  <c r="R36" i="228"/>
  <c r="L20" i="228"/>
  <c r="N20" i="228"/>
  <c r="O20" i="228"/>
  <c r="P20" i="228"/>
  <c r="R20" i="228"/>
  <c r="T20" i="228"/>
  <c r="M20" i="228"/>
  <c r="M33" i="223"/>
  <c r="O33" i="223"/>
  <c r="L33" i="223"/>
  <c r="R33" i="223"/>
  <c r="T33" i="223"/>
  <c r="N33" i="223"/>
  <c r="P33" i="223"/>
  <c r="R57" i="223"/>
  <c r="M57" i="223"/>
  <c r="L57" i="223"/>
  <c r="P57" i="223"/>
  <c r="T57" i="223"/>
  <c r="N57" i="223"/>
  <c r="O57" i="223"/>
  <c r="P24" i="220"/>
  <c r="T24" i="220"/>
  <c r="R24" i="220"/>
  <c r="L24" i="220"/>
  <c r="M24" i="220"/>
  <c r="N24" i="220"/>
  <c r="O24" i="220"/>
  <c r="M38" i="209"/>
  <c r="O38" i="209"/>
  <c r="R38" i="209"/>
  <c r="T38" i="209"/>
  <c r="P38" i="209"/>
  <c r="N38" i="209"/>
  <c r="L38" i="209"/>
  <c r="R58" i="208"/>
  <c r="T58" i="208"/>
  <c r="L58" i="208"/>
  <c r="M58" i="208"/>
  <c r="N58" i="208"/>
  <c r="P58" i="208"/>
  <c r="O58" i="208"/>
  <c r="N92" i="208"/>
  <c r="M92" i="208"/>
  <c r="P92" i="208"/>
  <c r="R92" i="208"/>
  <c r="T92" i="208"/>
  <c r="L92" i="208"/>
  <c r="O92" i="208"/>
  <c r="N20" i="234"/>
  <c r="M20" i="234"/>
  <c r="R20" i="234"/>
  <c r="O20" i="234"/>
  <c r="P20" i="234"/>
  <c r="T20" i="234"/>
  <c r="L20" i="234"/>
  <c r="R56" i="232"/>
  <c r="N56" i="232"/>
  <c r="T56" i="232"/>
  <c r="P56" i="232"/>
  <c r="O56" i="232"/>
  <c r="L56" i="232"/>
  <c r="M56" i="232"/>
  <c r="N50" i="235"/>
  <c r="P50" i="235"/>
  <c r="R50" i="235"/>
  <c r="L50" i="235"/>
  <c r="T50" i="235"/>
  <c r="M50" i="235"/>
  <c r="O50" i="235"/>
  <c r="L60" i="232"/>
  <c r="T60" i="232"/>
  <c r="O60" i="232"/>
  <c r="N60" i="232"/>
  <c r="M60" i="232"/>
  <c r="P60" i="232"/>
  <c r="R60" i="232"/>
  <c r="P9" i="231"/>
  <c r="O9" i="231"/>
  <c r="L9" i="231"/>
  <c r="T9" i="231"/>
  <c r="M9" i="231"/>
  <c r="N9" i="231"/>
  <c r="R9" i="231"/>
  <c r="N28" i="227"/>
  <c r="P28" i="227"/>
  <c r="M28" i="227"/>
  <c r="O28" i="227"/>
  <c r="R28" i="227"/>
  <c r="T28" i="227"/>
  <c r="L28" i="227"/>
  <c r="T11" i="227"/>
  <c r="L11" i="227"/>
  <c r="O11" i="227"/>
  <c r="P11" i="227"/>
  <c r="R11" i="227"/>
  <c r="M11" i="227"/>
  <c r="N11" i="227"/>
  <c r="P32" i="226"/>
  <c r="N32" i="226"/>
  <c r="L32" i="226"/>
  <c r="R32" i="226"/>
  <c r="T32" i="226"/>
  <c r="M32" i="226"/>
  <c r="O32" i="226"/>
  <c r="M64" i="223"/>
  <c r="O64" i="223"/>
  <c r="P64" i="223"/>
  <c r="T64" i="223"/>
  <c r="L64" i="223"/>
  <c r="N64" i="223"/>
  <c r="R64" i="223"/>
  <c r="N26" i="220"/>
  <c r="R26" i="220"/>
  <c r="O26" i="220"/>
  <c r="T26" i="220"/>
  <c r="P26" i="220"/>
  <c r="L26" i="220"/>
  <c r="M26" i="220"/>
  <c r="P72" i="209"/>
  <c r="T72" i="209"/>
  <c r="L72" i="209"/>
  <c r="M72" i="209"/>
  <c r="N72" i="209"/>
  <c r="R72" i="209"/>
  <c r="O72" i="209"/>
  <c r="M49" i="208"/>
  <c r="N49" i="208"/>
  <c r="P49" i="208"/>
  <c r="L49" i="208"/>
  <c r="O49" i="208"/>
  <c r="R49" i="208"/>
  <c r="T49" i="208"/>
  <c r="R21" i="209"/>
  <c r="L21" i="209"/>
  <c r="P21" i="209"/>
  <c r="M21" i="209"/>
  <c r="N21" i="209"/>
  <c r="O21" i="209"/>
  <c r="T21" i="209"/>
  <c r="M66" i="209"/>
  <c r="R66" i="209"/>
  <c r="O66" i="209"/>
  <c r="P66" i="209"/>
  <c r="L66" i="209"/>
  <c r="N66" i="209"/>
  <c r="T66" i="209"/>
  <c r="R61" i="209"/>
  <c r="M61" i="209"/>
  <c r="P61" i="209"/>
  <c r="N61" i="209"/>
  <c r="O61" i="209"/>
  <c r="L61" i="209"/>
  <c r="T61" i="209"/>
  <c r="L39" i="207"/>
  <c r="P39" i="207"/>
  <c r="M39" i="207"/>
  <c r="N39" i="207"/>
  <c r="O39" i="207"/>
  <c r="R39" i="207"/>
  <c r="T39" i="207"/>
  <c r="L42" i="209"/>
  <c r="M42" i="209"/>
  <c r="N42" i="209"/>
  <c r="R42" i="209"/>
  <c r="O42" i="209"/>
  <c r="P42" i="209"/>
  <c r="T42" i="209"/>
  <c r="L70" i="210"/>
  <c r="N70" i="210"/>
  <c r="M70" i="210"/>
  <c r="P70" i="210"/>
  <c r="R70" i="210"/>
  <c r="T70" i="210"/>
  <c r="O70" i="210"/>
  <c r="P66" i="210"/>
  <c r="T66" i="210"/>
  <c r="R66" i="210"/>
  <c r="L66" i="210"/>
  <c r="U66" i="210" s="1"/>
  <c r="M66" i="210"/>
  <c r="N66" i="210"/>
  <c r="O66" i="210"/>
  <c r="O25" i="210"/>
  <c r="L25" i="210"/>
  <c r="M25" i="210"/>
  <c r="R25" i="210"/>
  <c r="N25" i="210"/>
  <c r="P25" i="210"/>
  <c r="T25" i="210"/>
  <c r="L52" i="220"/>
  <c r="T52" i="220"/>
  <c r="M52" i="220"/>
  <c r="N52" i="220"/>
  <c r="O52" i="220"/>
  <c r="P52" i="220"/>
  <c r="R52" i="220"/>
  <c r="R61" i="225"/>
  <c r="O61" i="225"/>
  <c r="T61" i="225"/>
  <c r="L61" i="225"/>
  <c r="N61" i="225"/>
  <c r="M61" i="225"/>
  <c r="P61" i="225"/>
  <c r="L67" i="227"/>
  <c r="R67" i="227"/>
  <c r="P67" i="227"/>
  <c r="T67" i="227"/>
  <c r="O67" i="227"/>
  <c r="N67" i="227"/>
  <c r="M67" i="227"/>
  <c r="L79" i="223"/>
  <c r="U79" i="223" s="1"/>
  <c r="T79" i="223"/>
  <c r="M79" i="223"/>
  <c r="N79" i="223"/>
  <c r="O79" i="223"/>
  <c r="P79" i="223"/>
  <c r="R79" i="223"/>
  <c r="L20" i="227"/>
  <c r="P20" i="227"/>
  <c r="O20" i="227"/>
  <c r="T20" i="227"/>
  <c r="M20" i="227"/>
  <c r="R20" i="227"/>
  <c r="N20" i="227"/>
  <c r="O83" i="225"/>
  <c r="T83" i="225"/>
  <c r="R83" i="225"/>
  <c r="P83" i="225"/>
  <c r="L83" i="225"/>
  <c r="U83" i="225" s="1"/>
  <c r="M83" i="225"/>
  <c r="N83" i="225"/>
  <c r="T29" i="228"/>
  <c r="P29" i="228"/>
  <c r="R29" i="228"/>
  <c r="O29" i="228"/>
  <c r="L29" i="228"/>
  <c r="N29" i="228"/>
  <c r="M29" i="228"/>
  <c r="M22" i="228"/>
  <c r="O22" i="228"/>
  <c r="P22" i="228"/>
  <c r="R22" i="228"/>
  <c r="L22" i="228"/>
  <c r="N22" i="228"/>
  <c r="T22" i="228"/>
  <c r="M22" i="227"/>
  <c r="O22" i="227"/>
  <c r="T22" i="227"/>
  <c r="N22" i="227"/>
  <c r="R22" i="227"/>
  <c r="L22" i="227"/>
  <c r="P22" i="227"/>
  <c r="L110" i="230"/>
  <c r="P110" i="230"/>
  <c r="T110" i="230"/>
  <c r="M110" i="230"/>
  <c r="N110" i="230"/>
  <c r="O110" i="230"/>
  <c r="R110" i="230"/>
  <c r="M72" i="232"/>
  <c r="P72" i="232"/>
  <c r="N72" i="232"/>
  <c r="O72" i="232"/>
  <c r="L72" i="232"/>
  <c r="R72" i="232"/>
  <c r="T72" i="232"/>
  <c r="O90" i="229"/>
  <c r="P90" i="229"/>
  <c r="M90" i="229"/>
  <c r="N90" i="229"/>
  <c r="L90" i="229"/>
  <c r="R90" i="229"/>
  <c r="T90" i="229"/>
  <c r="M81" i="230"/>
  <c r="O81" i="230"/>
  <c r="P81" i="230"/>
  <c r="R81" i="230"/>
  <c r="T81" i="230"/>
  <c r="L81" i="230"/>
  <c r="U81" i="230" s="1"/>
  <c r="N81" i="230"/>
  <c r="P84" i="230"/>
  <c r="L84" i="230"/>
  <c r="M84" i="230"/>
  <c r="N84" i="230"/>
  <c r="R84" i="230"/>
  <c r="O84" i="230"/>
  <c r="T84" i="230"/>
  <c r="O82" i="234"/>
  <c r="T82" i="234"/>
  <c r="P82" i="234"/>
  <c r="R82" i="234"/>
  <c r="L82" i="234"/>
  <c r="M82" i="234"/>
  <c r="N82" i="234"/>
  <c r="P24" i="231"/>
  <c r="M24" i="231"/>
  <c r="L24" i="231"/>
  <c r="N24" i="231"/>
  <c r="T24" i="231"/>
  <c r="O24" i="231"/>
  <c r="R24" i="231"/>
  <c r="M76" i="230"/>
  <c r="L76" i="230"/>
  <c r="R76" i="230"/>
  <c r="T76" i="230"/>
  <c r="P76" i="230"/>
  <c r="N76" i="230"/>
  <c r="O76" i="230"/>
  <c r="P93" i="234"/>
  <c r="N93" i="234"/>
  <c r="R93" i="234"/>
  <c r="T93" i="234"/>
  <c r="O93" i="234"/>
  <c r="M93" i="234"/>
  <c r="L93" i="234"/>
  <c r="R69" i="231"/>
  <c r="P69" i="231"/>
  <c r="M69" i="231"/>
  <c r="L69" i="231"/>
  <c r="U69" i="231" s="1"/>
  <c r="T69" i="231"/>
  <c r="N69" i="231"/>
  <c r="O69" i="231"/>
  <c r="T56" i="234"/>
  <c r="O56" i="234"/>
  <c r="M56" i="234"/>
  <c r="N56" i="234"/>
  <c r="P56" i="234"/>
  <c r="R56" i="234"/>
  <c r="L56" i="234"/>
  <c r="U56" i="234" s="1"/>
  <c r="M46" i="232"/>
  <c r="O46" i="232"/>
  <c r="R46" i="232"/>
  <c r="T46" i="232"/>
  <c r="P46" i="232"/>
  <c r="N46" i="232"/>
  <c r="L46" i="232"/>
  <c r="T48" i="235"/>
  <c r="P48" i="235"/>
  <c r="O48" i="235"/>
  <c r="R48" i="235"/>
  <c r="L48" i="235"/>
  <c r="M48" i="235"/>
  <c r="N48" i="235"/>
  <c r="L83" i="234"/>
  <c r="R83" i="234"/>
  <c r="T83" i="234"/>
  <c r="M83" i="234"/>
  <c r="N83" i="234"/>
  <c r="O83" i="234"/>
  <c r="P83" i="234"/>
  <c r="M56" i="235"/>
  <c r="T56" i="235"/>
  <c r="P56" i="235"/>
  <c r="N56" i="235"/>
  <c r="L56" i="235"/>
  <c r="O56" i="235"/>
  <c r="R56" i="235"/>
  <c r="L21" i="235"/>
  <c r="M21" i="235"/>
  <c r="T21" i="235"/>
  <c r="O21" i="235"/>
  <c r="N21" i="235"/>
  <c r="P21" i="235"/>
  <c r="R21" i="235"/>
  <c r="T17" i="71"/>
  <c r="R17" i="71"/>
  <c r="P17" i="71"/>
  <c r="O17" i="71"/>
  <c r="N17" i="71"/>
  <c r="M17" i="71"/>
  <c r="L17" i="71"/>
  <c r="M59" i="221"/>
  <c r="P59" i="221"/>
  <c r="O59" i="221"/>
  <c r="R59" i="221"/>
  <c r="N59" i="221"/>
  <c r="L59" i="221"/>
  <c r="U59" i="221" s="1"/>
  <c r="T59" i="221"/>
  <c r="T26" i="216"/>
  <c r="O26" i="216"/>
  <c r="M26" i="216"/>
  <c r="R26" i="216"/>
  <c r="P26" i="216"/>
  <c r="N26" i="216"/>
  <c r="L26" i="216"/>
  <c r="N22" i="202"/>
  <c r="L22" i="202"/>
  <c r="T22" i="202"/>
  <c r="R22" i="202"/>
  <c r="P22" i="202"/>
  <c r="O22" i="202"/>
  <c r="M22" i="202"/>
  <c r="O27" i="82"/>
  <c r="L27" i="82"/>
  <c r="T27" i="82"/>
  <c r="M27" i="82"/>
  <c r="N27" i="82"/>
  <c r="P27" i="82"/>
  <c r="R27" i="82"/>
  <c r="N59" i="219"/>
  <c r="M59" i="219"/>
  <c r="R59" i="219"/>
  <c r="P59" i="219"/>
  <c r="L59" i="219"/>
  <c r="T59" i="219"/>
  <c r="O59" i="219"/>
  <c r="P43" i="74"/>
  <c r="L43" i="74"/>
  <c r="T43" i="74"/>
  <c r="R43" i="74"/>
  <c r="O43" i="74"/>
  <c r="N43" i="74"/>
  <c r="M43" i="74"/>
  <c r="T104" i="72"/>
  <c r="P104" i="72"/>
  <c r="O104" i="72"/>
  <c r="N104" i="72"/>
  <c r="M104" i="72"/>
  <c r="L104" i="72"/>
  <c r="U104" i="72" s="1"/>
  <c r="R104" i="72"/>
  <c r="L97" i="76"/>
  <c r="M97" i="76"/>
  <c r="P97" i="76"/>
  <c r="O97" i="76"/>
  <c r="N97" i="76"/>
  <c r="T97" i="76"/>
  <c r="R97" i="76"/>
  <c r="O10" i="69"/>
  <c r="M10" i="69"/>
  <c r="N10" i="69"/>
  <c r="L10" i="69"/>
  <c r="T10" i="69"/>
  <c r="R10" i="69"/>
  <c r="P10" i="69"/>
  <c r="L62" i="221"/>
  <c r="O62" i="221"/>
  <c r="N62" i="221"/>
  <c r="P62" i="221"/>
  <c r="M62" i="221"/>
  <c r="T62" i="221"/>
  <c r="R62" i="221"/>
  <c r="O18" i="212"/>
  <c r="M18" i="212"/>
  <c r="R18" i="212"/>
  <c r="N18" i="212"/>
  <c r="P18" i="212"/>
  <c r="L18" i="212"/>
  <c r="U18" i="212" s="1"/>
  <c r="T18" i="212"/>
  <c r="R109" i="69"/>
  <c r="O109" i="69"/>
  <c r="M109" i="69"/>
  <c r="L109" i="69"/>
  <c r="N109" i="69"/>
  <c r="T109" i="69"/>
  <c r="P109" i="69"/>
  <c r="N63" i="218"/>
  <c r="R63" i="218"/>
  <c r="M63" i="218"/>
  <c r="L63" i="218"/>
  <c r="U63" i="218" s="1"/>
  <c r="T63" i="218"/>
  <c r="P63" i="218"/>
  <c r="O63" i="218"/>
  <c r="O71" i="76"/>
  <c r="P71" i="76"/>
  <c r="T71" i="76"/>
  <c r="R71" i="76"/>
  <c r="N71" i="76"/>
  <c r="M71" i="76"/>
  <c r="L71" i="76"/>
  <c r="U71" i="76" s="1"/>
  <c r="M93" i="86"/>
  <c r="L93" i="86"/>
  <c r="U93" i="86" s="1"/>
  <c r="T93" i="86"/>
  <c r="R93" i="86"/>
  <c r="P93" i="86"/>
  <c r="O93" i="86"/>
  <c r="N93" i="86"/>
  <c r="R47" i="79"/>
  <c r="P47" i="79"/>
  <c r="L47" i="79"/>
  <c r="U47" i="79" s="1"/>
  <c r="T47" i="79"/>
  <c r="M47" i="79"/>
  <c r="O47" i="79"/>
  <c r="N47" i="79"/>
  <c r="L77" i="211"/>
  <c r="M77" i="211"/>
  <c r="T77" i="211"/>
  <c r="R77" i="211"/>
  <c r="O77" i="211"/>
  <c r="P77" i="211"/>
  <c r="N77" i="211"/>
  <c r="N20" i="80"/>
  <c r="T20" i="80"/>
  <c r="L20" i="80"/>
  <c r="O20" i="80"/>
  <c r="M20" i="80"/>
  <c r="R20" i="80"/>
  <c r="P20" i="80"/>
  <c r="O26" i="67"/>
  <c r="N26" i="67"/>
  <c r="M26" i="67"/>
  <c r="L26" i="67"/>
  <c r="R26" i="67"/>
  <c r="P26" i="67"/>
  <c r="T26" i="67"/>
  <c r="L9" i="71"/>
  <c r="T9" i="71"/>
  <c r="R9" i="71"/>
  <c r="P9" i="71"/>
  <c r="O9" i="71"/>
  <c r="N9" i="71"/>
  <c r="M9" i="71"/>
  <c r="P62" i="73"/>
  <c r="O62" i="73"/>
  <c r="M62" i="73"/>
  <c r="T62" i="73"/>
  <c r="R62" i="73"/>
  <c r="N62" i="73"/>
  <c r="L62" i="73"/>
  <c r="L85" i="222"/>
  <c r="U85" i="222" s="1"/>
  <c r="R85" i="222"/>
  <c r="N85" i="222"/>
  <c r="T85" i="222"/>
  <c r="M85" i="222"/>
  <c r="P85" i="222"/>
  <c r="O85" i="222"/>
  <c r="M15" i="211"/>
  <c r="P15" i="211"/>
  <c r="O15" i="211"/>
  <c r="R15" i="211"/>
  <c r="N15" i="211"/>
  <c r="L15" i="211"/>
  <c r="T15" i="211"/>
  <c r="M63" i="81"/>
  <c r="L63" i="81"/>
  <c r="P63" i="81"/>
  <c r="O63" i="81"/>
  <c r="N63" i="81"/>
  <c r="R63" i="81"/>
  <c r="T63" i="81"/>
  <c r="T13" i="215"/>
  <c r="L13" i="215"/>
  <c r="U13" i="215" s="1"/>
  <c r="R13" i="215"/>
  <c r="M13" i="215"/>
  <c r="P13" i="215"/>
  <c r="O13" i="215"/>
  <c r="N13" i="215"/>
  <c r="P97" i="71"/>
  <c r="N97" i="71"/>
  <c r="M97" i="71"/>
  <c r="T97" i="71"/>
  <c r="R97" i="71"/>
  <c r="O97" i="71"/>
  <c r="L97" i="71"/>
  <c r="M99" i="227"/>
  <c r="L99" i="227"/>
  <c r="T99" i="227"/>
  <c r="R99" i="227"/>
  <c r="P99" i="227"/>
  <c r="O99" i="227"/>
  <c r="N99" i="227"/>
  <c r="T49" i="88"/>
  <c r="P49" i="88"/>
  <c r="O49" i="88"/>
  <c r="L49" i="88"/>
  <c r="M49" i="88"/>
  <c r="R49" i="88"/>
  <c r="N49" i="88"/>
  <c r="O98" i="74"/>
  <c r="R98" i="74"/>
  <c r="N98" i="74"/>
  <c r="M98" i="74"/>
  <c r="T98" i="74"/>
  <c r="P98" i="74"/>
  <c r="L98" i="74"/>
  <c r="O83" i="73"/>
  <c r="P83" i="73"/>
  <c r="M83" i="73"/>
  <c r="T83" i="73"/>
  <c r="R83" i="73"/>
  <c r="N83" i="73"/>
  <c r="L83" i="73"/>
  <c r="M75" i="221"/>
  <c r="R75" i="221"/>
  <c r="P75" i="221"/>
  <c r="O75" i="221"/>
  <c r="N75" i="221"/>
  <c r="L75" i="221"/>
  <c r="U75" i="221" s="1"/>
  <c r="T75" i="221"/>
  <c r="P92" i="80"/>
  <c r="M92" i="80"/>
  <c r="N92" i="80"/>
  <c r="L92" i="80"/>
  <c r="T92" i="80"/>
  <c r="R92" i="80"/>
  <c r="O92" i="80"/>
  <c r="R88" i="67"/>
  <c r="P88" i="67"/>
  <c r="O88" i="67"/>
  <c r="M88" i="67"/>
  <c r="L88" i="67"/>
  <c r="N88" i="67"/>
  <c r="T88" i="67"/>
  <c r="N16" i="79"/>
  <c r="R16" i="79"/>
  <c r="P16" i="79"/>
  <c r="L16" i="79"/>
  <c r="T16" i="79"/>
  <c r="O16" i="79"/>
  <c r="M16" i="79"/>
  <c r="T115" i="88"/>
  <c r="R115" i="88"/>
  <c r="P115" i="88"/>
  <c r="O115" i="88"/>
  <c r="N115" i="88"/>
  <c r="L115" i="88"/>
  <c r="M115" i="88"/>
  <c r="O60" i="73"/>
  <c r="N60" i="73"/>
  <c r="T60" i="73"/>
  <c r="R60" i="73"/>
  <c r="P60" i="73"/>
  <c r="M60" i="73"/>
  <c r="L60" i="73"/>
  <c r="P19" i="214"/>
  <c r="R19" i="214"/>
  <c r="L19" i="214"/>
  <c r="O19" i="214"/>
  <c r="N19" i="214"/>
  <c r="M19" i="214"/>
  <c r="T19" i="214"/>
  <c r="M68" i="77"/>
  <c r="T68" i="77"/>
  <c r="R68" i="77"/>
  <c r="O68" i="77"/>
  <c r="P68" i="77"/>
  <c r="N68" i="77"/>
  <c r="L68" i="77"/>
  <c r="R18" i="71"/>
  <c r="P18" i="71"/>
  <c r="O18" i="71"/>
  <c r="N18" i="71"/>
  <c r="M18" i="71"/>
  <c r="L18" i="71"/>
  <c r="T18" i="71"/>
  <c r="L54" i="218"/>
  <c r="P54" i="218"/>
  <c r="O54" i="218"/>
  <c r="N54" i="218"/>
  <c r="M54" i="218"/>
  <c r="T54" i="218"/>
  <c r="R54" i="218"/>
  <c r="M76" i="221"/>
  <c r="P76" i="221"/>
  <c r="O76" i="221"/>
  <c r="N76" i="221"/>
  <c r="L76" i="221"/>
  <c r="T76" i="221"/>
  <c r="R76" i="221"/>
  <c r="M32" i="76"/>
  <c r="T32" i="76"/>
  <c r="L32" i="76"/>
  <c r="R32" i="76"/>
  <c r="P32" i="76"/>
  <c r="O32" i="76"/>
  <c r="N32" i="76"/>
  <c r="M77" i="86"/>
  <c r="L77" i="86"/>
  <c r="T77" i="86"/>
  <c r="R77" i="86"/>
  <c r="P77" i="86"/>
  <c r="O77" i="86"/>
  <c r="N77" i="86"/>
  <c r="N29" i="219"/>
  <c r="P29" i="219"/>
  <c r="T29" i="219"/>
  <c r="O29" i="219"/>
  <c r="M29" i="219"/>
  <c r="L29" i="219"/>
  <c r="R29" i="219"/>
  <c r="L89" i="81"/>
  <c r="P89" i="81"/>
  <c r="O89" i="81"/>
  <c r="N89" i="81"/>
  <c r="R89" i="81"/>
  <c r="M89" i="81"/>
  <c r="T89" i="81"/>
  <c r="L38" i="88"/>
  <c r="T38" i="88"/>
  <c r="R38" i="88"/>
  <c r="N38" i="88"/>
  <c r="O38" i="88"/>
  <c r="P38" i="88"/>
  <c r="M38" i="88"/>
  <c r="R37" i="202"/>
  <c r="M37" i="202"/>
  <c r="L37" i="202"/>
  <c r="N37" i="202"/>
  <c r="T37" i="202"/>
  <c r="P37" i="202"/>
  <c r="O37" i="202"/>
  <c r="R43" i="211"/>
  <c r="N43" i="211"/>
  <c r="P43" i="211"/>
  <c r="T43" i="211"/>
  <c r="O43" i="211"/>
  <c r="M43" i="211"/>
  <c r="L43" i="211"/>
  <c r="P82" i="202"/>
  <c r="L82" i="202"/>
  <c r="U82" i="202" s="1"/>
  <c r="T82" i="202"/>
  <c r="N82" i="202"/>
  <c r="M82" i="202"/>
  <c r="R82" i="202"/>
  <c r="O82" i="202"/>
  <c r="N97" i="82"/>
  <c r="P97" i="82"/>
  <c r="O97" i="82"/>
  <c r="T97" i="82"/>
  <c r="R97" i="82"/>
  <c r="M97" i="82"/>
  <c r="L97" i="82"/>
  <c r="O37" i="73"/>
  <c r="R37" i="73"/>
  <c r="M37" i="73"/>
  <c r="L37" i="73"/>
  <c r="N37" i="73"/>
  <c r="T37" i="73"/>
  <c r="P37" i="73"/>
  <c r="T26" i="69"/>
  <c r="O26" i="69"/>
  <c r="M26" i="69"/>
  <c r="L26" i="69"/>
  <c r="R26" i="69"/>
  <c r="P26" i="69"/>
  <c r="N26" i="69"/>
  <c r="T67" i="86"/>
  <c r="R67" i="86"/>
  <c r="P67" i="86"/>
  <c r="O67" i="86"/>
  <c r="N67" i="86"/>
  <c r="M67" i="86"/>
  <c r="L67" i="86"/>
  <c r="N103" i="218"/>
  <c r="T103" i="218"/>
  <c r="R103" i="218"/>
  <c r="M103" i="218"/>
  <c r="P103" i="218"/>
  <c r="O103" i="218"/>
  <c r="L103" i="218"/>
  <c r="U103" i="218" s="1"/>
  <c r="O62" i="213"/>
  <c r="N62" i="213"/>
  <c r="M62" i="213"/>
  <c r="T62" i="213"/>
  <c r="R62" i="213"/>
  <c r="L62" i="213"/>
  <c r="P62" i="213"/>
  <c r="L48" i="212"/>
  <c r="R48" i="212"/>
  <c r="P48" i="212"/>
  <c r="O48" i="212"/>
  <c r="N48" i="212"/>
  <c r="M48" i="212"/>
  <c r="T48" i="212"/>
  <c r="R90" i="215"/>
  <c r="O90" i="215"/>
  <c r="M90" i="215"/>
  <c r="T90" i="215"/>
  <c r="N90" i="215"/>
  <c r="L90" i="215"/>
  <c r="U90" i="215" s="1"/>
  <c r="P90" i="215"/>
  <c r="P66" i="75"/>
  <c r="R66" i="75"/>
  <c r="O66" i="75"/>
  <c r="N66" i="75"/>
  <c r="M66" i="75"/>
  <c r="T66" i="75"/>
  <c r="L66" i="75"/>
  <c r="T50" i="219"/>
  <c r="N50" i="219"/>
  <c r="O50" i="219"/>
  <c r="L50" i="219"/>
  <c r="M50" i="219"/>
  <c r="R50" i="219"/>
  <c r="P50" i="219"/>
  <c r="O75" i="82"/>
  <c r="R75" i="82"/>
  <c r="P75" i="82"/>
  <c r="N75" i="82"/>
  <c r="L75" i="82"/>
  <c r="U75" i="82" s="1"/>
  <c r="T75" i="82"/>
  <c r="M75" i="82"/>
  <c r="N69" i="88"/>
  <c r="L69" i="88"/>
  <c r="P69" i="88"/>
  <c r="T69" i="88"/>
  <c r="O69" i="88"/>
  <c r="M69" i="88"/>
  <c r="R69" i="88"/>
  <c r="T66" i="221"/>
  <c r="N66" i="221"/>
  <c r="M66" i="221"/>
  <c r="P66" i="221"/>
  <c r="O66" i="221"/>
  <c r="L66" i="221"/>
  <c r="R66" i="221"/>
  <c r="R118" i="74"/>
  <c r="L118" i="74"/>
  <c r="P118" i="74"/>
  <c r="O118" i="74"/>
  <c r="N118" i="74"/>
  <c r="M118" i="74"/>
  <c r="T118" i="74"/>
  <c r="T71" i="222"/>
  <c r="L71" i="222"/>
  <c r="P71" i="222"/>
  <c r="O71" i="222"/>
  <c r="N71" i="222"/>
  <c r="R71" i="222"/>
  <c r="M71" i="222"/>
  <c r="M13" i="75"/>
  <c r="R13" i="75"/>
  <c r="N13" i="75"/>
  <c r="O13" i="75"/>
  <c r="L13" i="75"/>
  <c r="P13" i="75"/>
  <c r="T13" i="75"/>
  <c r="R99" i="222"/>
  <c r="L99" i="222"/>
  <c r="P99" i="222"/>
  <c r="O99" i="222"/>
  <c r="N99" i="222"/>
  <c r="M99" i="222"/>
  <c r="T99" i="222"/>
  <c r="P32" i="82"/>
  <c r="T32" i="82"/>
  <c r="L32" i="82"/>
  <c r="M32" i="82"/>
  <c r="O32" i="82"/>
  <c r="N32" i="82"/>
  <c r="R32" i="82"/>
  <c r="L26" i="88"/>
  <c r="U26" i="88" s="1"/>
  <c r="T26" i="88"/>
  <c r="P26" i="88"/>
  <c r="O26" i="88"/>
  <c r="R26" i="88"/>
  <c r="M26" i="88"/>
  <c r="N26" i="88"/>
  <c r="T56" i="202"/>
  <c r="N56" i="202"/>
  <c r="M56" i="202"/>
  <c r="O56" i="202"/>
  <c r="L56" i="202"/>
  <c r="R56" i="202"/>
  <c r="P56" i="202"/>
  <c r="M41" i="71"/>
  <c r="O41" i="71"/>
  <c r="L41" i="71"/>
  <c r="T41" i="71"/>
  <c r="R41" i="71"/>
  <c r="P41" i="71"/>
  <c r="N41" i="71"/>
  <c r="T95" i="217"/>
  <c r="R95" i="217"/>
  <c r="M95" i="217"/>
  <c r="P95" i="217"/>
  <c r="O95" i="217"/>
  <c r="N95" i="217"/>
  <c r="L95" i="217"/>
  <c r="N15" i="76"/>
  <c r="M15" i="76"/>
  <c r="O15" i="76"/>
  <c r="R15" i="76"/>
  <c r="L15" i="76"/>
  <c r="T15" i="76"/>
  <c r="P15" i="76"/>
  <c r="O50" i="86"/>
  <c r="M50" i="86"/>
  <c r="L50" i="86"/>
  <c r="T50" i="86"/>
  <c r="R50" i="86"/>
  <c r="P50" i="86"/>
  <c r="N50" i="86"/>
  <c r="O11" i="212"/>
  <c r="N11" i="212"/>
  <c r="P11" i="212"/>
  <c r="T11" i="212"/>
  <c r="L11" i="212"/>
  <c r="M11" i="212"/>
  <c r="R11" i="212"/>
  <c r="R54" i="79"/>
  <c r="M54" i="79"/>
  <c r="L54" i="79"/>
  <c r="O54" i="79"/>
  <c r="N54" i="79"/>
  <c r="T54" i="79"/>
  <c r="P54" i="79"/>
  <c r="T121" i="69"/>
  <c r="O121" i="69"/>
  <c r="N121" i="69"/>
  <c r="M121" i="69"/>
  <c r="L121" i="69"/>
  <c r="R121" i="69"/>
  <c r="P121" i="69"/>
  <c r="O48" i="216"/>
  <c r="R48" i="216"/>
  <c r="L48" i="216"/>
  <c r="P48" i="216"/>
  <c r="T48" i="216"/>
  <c r="N48" i="216"/>
  <c r="M48" i="216"/>
  <c r="R68" i="211"/>
  <c r="P68" i="211"/>
  <c r="O68" i="211"/>
  <c r="M68" i="211"/>
  <c r="T68" i="211"/>
  <c r="N68" i="211"/>
  <c r="L68" i="211"/>
  <c r="M48" i="73"/>
  <c r="N48" i="73"/>
  <c r="R48" i="73"/>
  <c r="O48" i="73"/>
  <c r="T48" i="73"/>
  <c r="P48" i="73"/>
  <c r="L48" i="73"/>
  <c r="P60" i="221"/>
  <c r="N60" i="221"/>
  <c r="M60" i="221"/>
  <c r="O60" i="221"/>
  <c r="L60" i="221"/>
  <c r="U60" i="221" s="1"/>
  <c r="T60" i="221"/>
  <c r="R60" i="221"/>
  <c r="N38" i="221"/>
  <c r="R38" i="221"/>
  <c r="P38" i="221"/>
  <c r="T38" i="221"/>
  <c r="O38" i="221"/>
  <c r="M38" i="221"/>
  <c r="L38" i="221"/>
  <c r="O67" i="80"/>
  <c r="M67" i="80"/>
  <c r="N67" i="80"/>
  <c r="R67" i="80"/>
  <c r="L67" i="80"/>
  <c r="T67" i="80"/>
  <c r="P67" i="80"/>
  <c r="M63" i="67"/>
  <c r="L63" i="67"/>
  <c r="T63" i="67"/>
  <c r="R63" i="67"/>
  <c r="P63" i="67"/>
  <c r="O63" i="67"/>
  <c r="N63" i="67"/>
  <c r="O22" i="213"/>
  <c r="P22" i="213"/>
  <c r="M22" i="213"/>
  <c r="L22" i="213"/>
  <c r="T22" i="213"/>
  <c r="R22" i="213"/>
  <c r="N22" i="213"/>
  <c r="T96" i="82"/>
  <c r="P96" i="82"/>
  <c r="O96" i="82"/>
  <c r="N96" i="82"/>
  <c r="M96" i="82"/>
  <c r="L96" i="82"/>
  <c r="R96" i="82"/>
  <c r="M100" i="88"/>
  <c r="L100" i="88"/>
  <c r="T100" i="88"/>
  <c r="P100" i="88"/>
  <c r="R100" i="88"/>
  <c r="O100" i="88"/>
  <c r="N100" i="88"/>
  <c r="N22" i="214"/>
  <c r="R22" i="214"/>
  <c r="T22" i="214"/>
  <c r="L22" i="214"/>
  <c r="O22" i="214"/>
  <c r="P22" i="214"/>
  <c r="M22" i="214"/>
  <c r="P10" i="74"/>
  <c r="R10" i="74"/>
  <c r="N10" i="74"/>
  <c r="O10" i="74"/>
  <c r="M10" i="74"/>
  <c r="L10" i="74"/>
  <c r="T10" i="74"/>
  <c r="N57" i="221"/>
  <c r="T57" i="221"/>
  <c r="M57" i="221"/>
  <c r="L57" i="221"/>
  <c r="P57" i="221"/>
  <c r="R57" i="221"/>
  <c r="O57" i="221"/>
  <c r="N19" i="79"/>
  <c r="M19" i="79"/>
  <c r="O19" i="79"/>
  <c r="L19" i="79"/>
  <c r="T19" i="79"/>
  <c r="R19" i="79"/>
  <c r="P19" i="79"/>
  <c r="N63" i="69"/>
  <c r="T63" i="69"/>
  <c r="R63" i="69"/>
  <c r="P63" i="69"/>
  <c r="O63" i="69"/>
  <c r="M63" i="69"/>
  <c r="L63" i="69"/>
  <c r="O23" i="82"/>
  <c r="R23" i="82"/>
  <c r="N23" i="82"/>
  <c r="M23" i="82"/>
  <c r="T23" i="82"/>
  <c r="P23" i="82"/>
  <c r="L23" i="82"/>
  <c r="M67" i="88"/>
  <c r="O67" i="88"/>
  <c r="T67" i="88"/>
  <c r="R67" i="88"/>
  <c r="P67" i="88"/>
  <c r="L67" i="88"/>
  <c r="N67" i="88"/>
  <c r="O58" i="213"/>
  <c r="N58" i="213"/>
  <c r="L58" i="213"/>
  <c r="T58" i="213"/>
  <c r="R58" i="213"/>
  <c r="P58" i="213"/>
  <c r="M58" i="213"/>
  <c r="T73" i="72"/>
  <c r="O73" i="72"/>
  <c r="N73" i="72"/>
  <c r="M73" i="72"/>
  <c r="L73" i="72"/>
  <c r="R73" i="72"/>
  <c r="P73" i="72"/>
  <c r="L66" i="219"/>
  <c r="N66" i="219"/>
  <c r="M66" i="219"/>
  <c r="P66" i="219"/>
  <c r="R66" i="219"/>
  <c r="O66" i="219"/>
  <c r="T66" i="219"/>
  <c r="O71" i="75"/>
  <c r="P71" i="75"/>
  <c r="R71" i="75"/>
  <c r="T71" i="75"/>
  <c r="L71" i="75"/>
  <c r="N71" i="75"/>
  <c r="M71" i="75"/>
  <c r="T11" i="86"/>
  <c r="R11" i="86"/>
  <c r="P11" i="86"/>
  <c r="O11" i="86"/>
  <c r="N11" i="86"/>
  <c r="M11" i="86"/>
  <c r="L11" i="86"/>
  <c r="N45" i="79"/>
  <c r="M45" i="79"/>
  <c r="L45" i="79"/>
  <c r="O45" i="79"/>
  <c r="T45" i="79"/>
  <c r="R45" i="79"/>
  <c r="P45" i="79"/>
  <c r="O39" i="69"/>
  <c r="M39" i="69"/>
  <c r="L39" i="69"/>
  <c r="N39" i="69"/>
  <c r="T39" i="69"/>
  <c r="R39" i="69"/>
  <c r="P39" i="69"/>
  <c r="R39" i="216"/>
  <c r="L39" i="216"/>
  <c r="T39" i="216"/>
  <c r="O39" i="216"/>
  <c r="M39" i="216"/>
  <c r="N39" i="216"/>
  <c r="P39" i="216"/>
  <c r="M43" i="214"/>
  <c r="O43" i="214"/>
  <c r="R43" i="214"/>
  <c r="N43" i="214"/>
  <c r="L43" i="214"/>
  <c r="T43" i="214"/>
  <c r="P43" i="214"/>
  <c r="P33" i="74"/>
  <c r="N33" i="74"/>
  <c r="L33" i="74"/>
  <c r="T33" i="74"/>
  <c r="R33" i="74"/>
  <c r="O33" i="74"/>
  <c r="M33" i="74"/>
  <c r="N61" i="221"/>
  <c r="R61" i="221"/>
  <c r="P61" i="221"/>
  <c r="O61" i="221"/>
  <c r="M61" i="221"/>
  <c r="L61" i="221"/>
  <c r="T61" i="221"/>
  <c r="R42" i="218"/>
  <c r="L42" i="218"/>
  <c r="U42" i="218" s="1"/>
  <c r="T42" i="218"/>
  <c r="N42" i="218"/>
  <c r="M42" i="218"/>
  <c r="P42" i="218"/>
  <c r="O42" i="218"/>
  <c r="O58" i="80"/>
  <c r="R58" i="80"/>
  <c r="M58" i="80"/>
  <c r="P58" i="80"/>
  <c r="L58" i="80"/>
  <c r="T58" i="80"/>
  <c r="N58" i="80"/>
  <c r="L94" i="67"/>
  <c r="T94" i="67"/>
  <c r="R94" i="67"/>
  <c r="P94" i="67"/>
  <c r="O94" i="67"/>
  <c r="N94" i="67"/>
  <c r="M94" i="67"/>
  <c r="O8" i="214"/>
  <c r="L8" i="214"/>
  <c r="M8" i="214"/>
  <c r="R8" i="214"/>
  <c r="P8" i="214"/>
  <c r="N8" i="214"/>
  <c r="T8" i="214"/>
  <c r="T97" i="77"/>
  <c r="N97" i="77"/>
  <c r="M97" i="77"/>
  <c r="R97" i="77"/>
  <c r="P97" i="77"/>
  <c r="O97" i="77"/>
  <c r="L97" i="77"/>
  <c r="M82" i="91"/>
  <c r="L82" i="91"/>
  <c r="T82" i="91"/>
  <c r="P82" i="91"/>
  <c r="R82" i="91"/>
  <c r="O82" i="91"/>
  <c r="N82" i="91"/>
  <c r="N51" i="217"/>
  <c r="L51" i="217"/>
  <c r="T51" i="217"/>
  <c r="R51" i="217"/>
  <c r="P51" i="217"/>
  <c r="O51" i="217"/>
  <c r="M51" i="217"/>
  <c r="L68" i="213"/>
  <c r="U68" i="213" s="1"/>
  <c r="O68" i="213"/>
  <c r="N68" i="213"/>
  <c r="P68" i="213"/>
  <c r="M68" i="213"/>
  <c r="T68" i="213"/>
  <c r="R68" i="213"/>
  <c r="O26" i="73"/>
  <c r="N26" i="73"/>
  <c r="M26" i="73"/>
  <c r="T26" i="73"/>
  <c r="R26" i="73"/>
  <c r="P26" i="73"/>
  <c r="L26" i="73"/>
  <c r="L72" i="211"/>
  <c r="O72" i="211"/>
  <c r="M72" i="211"/>
  <c r="T72" i="211"/>
  <c r="R72" i="211"/>
  <c r="P72" i="211"/>
  <c r="N72" i="211"/>
  <c r="T40" i="81"/>
  <c r="R40" i="81"/>
  <c r="N40" i="81"/>
  <c r="O40" i="81"/>
  <c r="M40" i="81"/>
  <c r="L40" i="81"/>
  <c r="P40" i="81"/>
  <c r="O46" i="87"/>
  <c r="N46" i="87"/>
  <c r="M46" i="87"/>
  <c r="L46" i="87"/>
  <c r="T46" i="87"/>
  <c r="R46" i="87"/>
  <c r="P46" i="87"/>
  <c r="P44" i="214"/>
  <c r="L44" i="214"/>
  <c r="O44" i="214"/>
  <c r="N44" i="214"/>
  <c r="M44" i="214"/>
  <c r="T44" i="214"/>
  <c r="R44" i="214"/>
  <c r="O74" i="73"/>
  <c r="T74" i="73"/>
  <c r="R74" i="73"/>
  <c r="P74" i="73"/>
  <c r="M74" i="73"/>
  <c r="L74" i="73"/>
  <c r="N74" i="73"/>
  <c r="M25" i="212"/>
  <c r="N25" i="212"/>
  <c r="L25" i="212"/>
  <c r="P25" i="212"/>
  <c r="R25" i="212"/>
  <c r="O25" i="212"/>
  <c r="T25" i="212"/>
  <c r="O94" i="72"/>
  <c r="N94" i="72"/>
  <c r="P94" i="72"/>
  <c r="M94" i="72"/>
  <c r="L94" i="72"/>
  <c r="U94" i="72" s="1"/>
  <c r="T94" i="72"/>
  <c r="R94" i="72"/>
  <c r="P67" i="219"/>
  <c r="T67" i="219"/>
  <c r="R67" i="219"/>
  <c r="O67" i="219"/>
  <c r="N67" i="219"/>
  <c r="M67" i="219"/>
  <c r="L67" i="219"/>
  <c r="P87" i="76"/>
  <c r="N87" i="76"/>
  <c r="T87" i="76"/>
  <c r="R87" i="76"/>
  <c r="O87" i="76"/>
  <c r="M87" i="76"/>
  <c r="L87" i="76"/>
  <c r="T122" i="86"/>
  <c r="R122" i="86"/>
  <c r="P122" i="86"/>
  <c r="O122" i="86"/>
  <c r="N122" i="86"/>
  <c r="M122" i="86"/>
  <c r="L122" i="86"/>
  <c r="P96" i="81"/>
  <c r="N96" i="81"/>
  <c r="O96" i="81"/>
  <c r="L96" i="81"/>
  <c r="R96" i="81"/>
  <c r="M96" i="81"/>
  <c r="T96" i="81"/>
  <c r="T82" i="87"/>
  <c r="R82" i="87"/>
  <c r="P82" i="87"/>
  <c r="O82" i="87"/>
  <c r="N82" i="87"/>
  <c r="M82" i="87"/>
  <c r="L82" i="87"/>
  <c r="T41" i="214"/>
  <c r="L41" i="214"/>
  <c r="N41" i="214"/>
  <c r="M41" i="214"/>
  <c r="R41" i="214"/>
  <c r="P41" i="214"/>
  <c r="O41" i="214"/>
  <c r="O71" i="72"/>
  <c r="M71" i="72"/>
  <c r="L71" i="72"/>
  <c r="T71" i="72"/>
  <c r="R71" i="72"/>
  <c r="P71" i="72"/>
  <c r="N71" i="72"/>
  <c r="T44" i="219"/>
  <c r="M44" i="219"/>
  <c r="L44" i="219"/>
  <c r="P44" i="219"/>
  <c r="O44" i="219"/>
  <c r="N44" i="219"/>
  <c r="R44" i="219"/>
  <c r="R61" i="211"/>
  <c r="N61" i="211"/>
  <c r="M61" i="211"/>
  <c r="O61" i="211"/>
  <c r="T61" i="211"/>
  <c r="P61" i="211"/>
  <c r="L61" i="211"/>
  <c r="M19" i="80"/>
  <c r="T19" i="80"/>
  <c r="O19" i="80"/>
  <c r="P19" i="80"/>
  <c r="N19" i="80"/>
  <c r="L19" i="80"/>
  <c r="R19" i="80"/>
  <c r="M55" i="67"/>
  <c r="R55" i="67"/>
  <c r="P55" i="67"/>
  <c r="O55" i="67"/>
  <c r="N55" i="67"/>
  <c r="L55" i="67"/>
  <c r="U55" i="67" s="1"/>
  <c r="T55" i="67"/>
  <c r="N14" i="213"/>
  <c r="P14" i="213"/>
  <c r="O14" i="213"/>
  <c r="M14" i="213"/>
  <c r="T14" i="213"/>
  <c r="L14" i="213"/>
  <c r="R14" i="213"/>
  <c r="T63" i="79"/>
  <c r="O63" i="79"/>
  <c r="N63" i="79"/>
  <c r="R63" i="79"/>
  <c r="P63" i="79"/>
  <c r="L63" i="79"/>
  <c r="M63" i="79"/>
  <c r="R13" i="91"/>
  <c r="P13" i="91"/>
  <c r="O13" i="91"/>
  <c r="N13" i="91"/>
  <c r="M13" i="91"/>
  <c r="L13" i="91"/>
  <c r="T13" i="91"/>
  <c r="O22" i="217"/>
  <c r="L22" i="217"/>
  <c r="U22" i="217" s="1"/>
  <c r="T22" i="217"/>
  <c r="M22" i="217"/>
  <c r="N22" i="217"/>
  <c r="R22" i="217"/>
  <c r="P22" i="217"/>
  <c r="N10" i="211"/>
  <c r="R10" i="211"/>
  <c r="P10" i="211"/>
  <c r="O10" i="211"/>
  <c r="M10" i="211"/>
  <c r="T10" i="211"/>
  <c r="L10" i="211"/>
  <c r="N27" i="75"/>
  <c r="O27" i="75"/>
  <c r="L27" i="75"/>
  <c r="T27" i="75"/>
  <c r="P27" i="75"/>
  <c r="R27" i="75"/>
  <c r="M27" i="75"/>
  <c r="O74" i="222"/>
  <c r="M74" i="222"/>
  <c r="L74" i="222"/>
  <c r="T74" i="222"/>
  <c r="P74" i="222"/>
  <c r="N74" i="222"/>
  <c r="R74" i="222"/>
  <c r="N98" i="229"/>
  <c r="M98" i="229"/>
  <c r="T98" i="229"/>
  <c r="L98" i="229"/>
  <c r="R98" i="229"/>
  <c r="P98" i="229"/>
  <c r="O98" i="229"/>
  <c r="M56" i="80"/>
  <c r="O56" i="80"/>
  <c r="N56" i="80"/>
  <c r="P56" i="80"/>
  <c r="L56" i="80"/>
  <c r="U56" i="80" s="1"/>
  <c r="T56" i="80"/>
  <c r="R56" i="80"/>
  <c r="O42" i="67"/>
  <c r="M42" i="67"/>
  <c r="L42" i="67"/>
  <c r="R42" i="67"/>
  <c r="P42" i="67"/>
  <c r="N42" i="67"/>
  <c r="T42" i="67"/>
  <c r="M70" i="202"/>
  <c r="O70" i="202"/>
  <c r="N70" i="202"/>
  <c r="L70" i="202"/>
  <c r="R70" i="202"/>
  <c r="P70" i="202"/>
  <c r="T70" i="202"/>
  <c r="M65" i="71"/>
  <c r="T65" i="71"/>
  <c r="R65" i="71"/>
  <c r="P65" i="71"/>
  <c r="O65" i="71"/>
  <c r="N65" i="71"/>
  <c r="L65" i="71"/>
  <c r="R41" i="218"/>
  <c r="L41" i="218"/>
  <c r="N41" i="218"/>
  <c r="M41" i="218"/>
  <c r="T41" i="218"/>
  <c r="P41" i="218"/>
  <c r="O41" i="218"/>
  <c r="O84" i="80"/>
  <c r="P84" i="80"/>
  <c r="L84" i="80"/>
  <c r="T84" i="80"/>
  <c r="R84" i="80"/>
  <c r="M84" i="80"/>
  <c r="N84" i="80"/>
  <c r="R35" i="87"/>
  <c r="P35" i="87"/>
  <c r="N35" i="87"/>
  <c r="L35" i="87"/>
  <c r="T35" i="87"/>
  <c r="O35" i="87"/>
  <c r="M35" i="87"/>
  <c r="L88" i="76"/>
  <c r="O88" i="76"/>
  <c r="N88" i="76"/>
  <c r="T88" i="76"/>
  <c r="R88" i="76"/>
  <c r="P88" i="76"/>
  <c r="M88" i="76"/>
  <c r="O29" i="67"/>
  <c r="N29" i="67"/>
  <c r="M29" i="67"/>
  <c r="L29" i="67"/>
  <c r="T29" i="67"/>
  <c r="R29" i="67"/>
  <c r="P29" i="67"/>
  <c r="R22" i="77"/>
  <c r="L22" i="77"/>
  <c r="U22" i="77" s="1"/>
  <c r="T22" i="77"/>
  <c r="M22" i="77"/>
  <c r="P22" i="77"/>
  <c r="O22" i="77"/>
  <c r="N22" i="77"/>
  <c r="T17" i="91"/>
  <c r="R17" i="91"/>
  <c r="P17" i="91"/>
  <c r="O17" i="91"/>
  <c r="N17" i="91"/>
  <c r="M17" i="91"/>
  <c r="L17" i="91"/>
  <c r="T26" i="217"/>
  <c r="N26" i="217"/>
  <c r="M26" i="217"/>
  <c r="O26" i="217"/>
  <c r="L26" i="217"/>
  <c r="U26" i="217" s="1"/>
  <c r="R26" i="217"/>
  <c r="P26" i="217"/>
  <c r="P42" i="72"/>
  <c r="T42" i="72"/>
  <c r="R42" i="72"/>
  <c r="O42" i="72"/>
  <c r="N42" i="72"/>
  <c r="M42" i="72"/>
  <c r="L42" i="72"/>
  <c r="R87" i="218"/>
  <c r="M87" i="218"/>
  <c r="O87" i="218"/>
  <c r="L87" i="218"/>
  <c r="U87" i="218" s="1"/>
  <c r="N87" i="218"/>
  <c r="T87" i="218"/>
  <c r="P87" i="218"/>
  <c r="O85" i="76"/>
  <c r="P85" i="76"/>
  <c r="N85" i="76"/>
  <c r="T85" i="76"/>
  <c r="R85" i="76"/>
  <c r="M85" i="76"/>
  <c r="L85" i="76"/>
  <c r="U85" i="76" s="1"/>
  <c r="L120" i="86"/>
  <c r="T120" i="86"/>
  <c r="R120" i="86"/>
  <c r="P120" i="86"/>
  <c r="O120" i="86"/>
  <c r="N120" i="86"/>
  <c r="M120" i="86"/>
  <c r="P80" i="212"/>
  <c r="T80" i="212"/>
  <c r="R80" i="212"/>
  <c r="M80" i="212"/>
  <c r="L80" i="212"/>
  <c r="O80" i="212"/>
  <c r="N80" i="212"/>
  <c r="T24" i="79"/>
  <c r="R24" i="79"/>
  <c r="L24" i="79"/>
  <c r="M24" i="79"/>
  <c r="O24" i="79"/>
  <c r="N24" i="79"/>
  <c r="P24" i="79"/>
  <c r="P68" i="69"/>
  <c r="N68" i="69"/>
  <c r="T68" i="69"/>
  <c r="R68" i="69"/>
  <c r="O68" i="69"/>
  <c r="M68" i="69"/>
  <c r="L68" i="69"/>
  <c r="T18" i="216"/>
  <c r="O18" i="216"/>
  <c r="M18" i="216"/>
  <c r="L18" i="216"/>
  <c r="N18" i="216"/>
  <c r="R18" i="216"/>
  <c r="P18" i="216"/>
  <c r="R63" i="202"/>
  <c r="N63" i="202"/>
  <c r="M63" i="202"/>
  <c r="T63" i="202"/>
  <c r="P63" i="202"/>
  <c r="L63" i="202"/>
  <c r="O63" i="202"/>
  <c r="M29" i="72"/>
  <c r="N29" i="72"/>
  <c r="L29" i="72"/>
  <c r="O29" i="72"/>
  <c r="T29" i="72"/>
  <c r="R29" i="72"/>
  <c r="P29" i="72"/>
  <c r="L32" i="219"/>
  <c r="U32" i="219" s="1"/>
  <c r="O32" i="219"/>
  <c r="N32" i="219"/>
  <c r="M32" i="219"/>
  <c r="R32" i="219"/>
  <c r="T32" i="219"/>
  <c r="P32" i="219"/>
  <c r="M10" i="213"/>
  <c r="R10" i="213"/>
  <c r="P10" i="213"/>
  <c r="O10" i="213"/>
  <c r="N10" i="213"/>
  <c r="L10" i="213"/>
  <c r="T10" i="213"/>
  <c r="T86" i="221"/>
  <c r="O86" i="221"/>
  <c r="L86" i="221"/>
  <c r="M86" i="221"/>
  <c r="R86" i="221"/>
  <c r="P86" i="221"/>
  <c r="N86" i="221"/>
  <c r="L26" i="75"/>
  <c r="O26" i="75"/>
  <c r="T26" i="75"/>
  <c r="R26" i="75"/>
  <c r="N26" i="75"/>
  <c r="M26" i="75"/>
  <c r="P26" i="75"/>
  <c r="T40" i="217"/>
  <c r="N40" i="217"/>
  <c r="R40" i="217"/>
  <c r="M40" i="217"/>
  <c r="O40" i="217"/>
  <c r="L40" i="217"/>
  <c r="P40" i="217"/>
  <c r="P40" i="79"/>
  <c r="M40" i="79"/>
  <c r="L40" i="79"/>
  <c r="T40" i="79"/>
  <c r="O40" i="79"/>
  <c r="R40" i="79"/>
  <c r="N40" i="79"/>
  <c r="O34" i="69"/>
  <c r="M34" i="69"/>
  <c r="L34" i="69"/>
  <c r="R34" i="69"/>
  <c r="P34" i="69"/>
  <c r="N34" i="69"/>
  <c r="T34" i="69"/>
  <c r="P40" i="213"/>
  <c r="L40" i="213"/>
  <c r="U40" i="213" s="1"/>
  <c r="O40" i="213"/>
  <c r="N40" i="213"/>
  <c r="M40" i="213"/>
  <c r="T40" i="213"/>
  <c r="R40" i="213"/>
  <c r="N69" i="76"/>
  <c r="P69" i="76"/>
  <c r="O69" i="76"/>
  <c r="M69" i="76"/>
  <c r="T69" i="76"/>
  <c r="R69" i="76"/>
  <c r="L69" i="76"/>
  <c r="R10" i="67"/>
  <c r="P10" i="67"/>
  <c r="N10" i="67"/>
  <c r="M10" i="67"/>
  <c r="O10" i="67"/>
  <c r="L10" i="67"/>
  <c r="T10" i="67"/>
  <c r="M73" i="75"/>
  <c r="N73" i="75"/>
  <c r="R73" i="75"/>
  <c r="O73" i="75"/>
  <c r="T73" i="75"/>
  <c r="P73" i="75"/>
  <c r="L73" i="75"/>
  <c r="P53" i="86"/>
  <c r="R53" i="86"/>
  <c r="O53" i="86"/>
  <c r="N53" i="86"/>
  <c r="L53" i="86"/>
  <c r="M53" i="86"/>
  <c r="T53" i="86"/>
  <c r="R92" i="82"/>
  <c r="O92" i="82"/>
  <c r="N92" i="82"/>
  <c r="T92" i="82"/>
  <c r="P92" i="82"/>
  <c r="M92" i="82"/>
  <c r="L92" i="82"/>
  <c r="U92" i="82" s="1"/>
  <c r="L106" i="88"/>
  <c r="T106" i="88"/>
  <c r="R106" i="88"/>
  <c r="O106" i="88"/>
  <c r="N106" i="88"/>
  <c r="M106" i="88"/>
  <c r="P106" i="88"/>
  <c r="R16" i="202"/>
  <c r="P16" i="202"/>
  <c r="N16" i="202"/>
  <c r="L16" i="202"/>
  <c r="T16" i="202"/>
  <c r="O16" i="202"/>
  <c r="M16" i="202"/>
  <c r="P96" i="91"/>
  <c r="R96" i="91"/>
  <c r="O96" i="91"/>
  <c r="N96" i="91"/>
  <c r="M96" i="91"/>
  <c r="L96" i="91"/>
  <c r="U96" i="91" s="1"/>
  <c r="T96" i="91"/>
  <c r="M55" i="217"/>
  <c r="L55" i="217"/>
  <c r="O55" i="217"/>
  <c r="R55" i="217"/>
  <c r="P55" i="217"/>
  <c r="N55" i="217"/>
  <c r="T55" i="217"/>
  <c r="M60" i="75"/>
  <c r="R60" i="75"/>
  <c r="P60" i="75"/>
  <c r="O60" i="75"/>
  <c r="N60" i="75"/>
  <c r="L60" i="75"/>
  <c r="T60" i="75"/>
  <c r="L10" i="86"/>
  <c r="T10" i="86"/>
  <c r="P10" i="86"/>
  <c r="O10" i="86"/>
  <c r="N10" i="86"/>
  <c r="M10" i="86"/>
  <c r="R10" i="86"/>
  <c r="P66" i="211"/>
  <c r="O66" i="211"/>
  <c r="T66" i="211"/>
  <c r="R66" i="211"/>
  <c r="N66" i="211"/>
  <c r="M66" i="211"/>
  <c r="L66" i="211"/>
  <c r="M9" i="82"/>
  <c r="O9" i="82"/>
  <c r="L9" i="82"/>
  <c r="P9" i="82"/>
  <c r="R9" i="82"/>
  <c r="N9" i="82"/>
  <c r="T9" i="82"/>
  <c r="N53" i="88"/>
  <c r="M53" i="88"/>
  <c r="P53" i="88"/>
  <c r="O53" i="88"/>
  <c r="L53" i="88"/>
  <c r="T53" i="88"/>
  <c r="R53" i="88"/>
  <c r="N99" i="214"/>
  <c r="M99" i="214"/>
  <c r="L99" i="214"/>
  <c r="O99" i="214"/>
  <c r="T99" i="214"/>
  <c r="P99" i="214"/>
  <c r="R99" i="214"/>
  <c r="N48" i="77"/>
  <c r="R48" i="77"/>
  <c r="P48" i="77"/>
  <c r="L48" i="77"/>
  <c r="T48" i="77"/>
  <c r="O48" i="77"/>
  <c r="M48" i="77"/>
  <c r="N93" i="91"/>
  <c r="M93" i="91"/>
  <c r="T93" i="91"/>
  <c r="P93" i="91"/>
  <c r="O93" i="91"/>
  <c r="L93" i="91"/>
  <c r="R93" i="91"/>
  <c r="M34" i="218"/>
  <c r="P34" i="218"/>
  <c r="O34" i="218"/>
  <c r="T34" i="218"/>
  <c r="R34" i="218"/>
  <c r="N34" i="218"/>
  <c r="L34" i="218"/>
  <c r="L16" i="221"/>
  <c r="P16" i="221"/>
  <c r="O16" i="221"/>
  <c r="R16" i="221"/>
  <c r="N16" i="221"/>
  <c r="M16" i="221"/>
  <c r="T16" i="221"/>
  <c r="N12" i="76"/>
  <c r="R12" i="76"/>
  <c r="O12" i="76"/>
  <c r="T12" i="76"/>
  <c r="P12" i="76"/>
  <c r="M12" i="76"/>
  <c r="L12" i="76"/>
  <c r="P57" i="86"/>
  <c r="O57" i="86"/>
  <c r="N57" i="86"/>
  <c r="L57" i="86"/>
  <c r="M57" i="86"/>
  <c r="T57" i="86"/>
  <c r="R57" i="86"/>
  <c r="T63" i="211"/>
  <c r="L63" i="211"/>
  <c r="M63" i="211"/>
  <c r="R63" i="211"/>
  <c r="P63" i="211"/>
  <c r="O63" i="211"/>
  <c r="N63" i="211"/>
  <c r="M56" i="82"/>
  <c r="N56" i="82"/>
  <c r="T56" i="82"/>
  <c r="R56" i="82"/>
  <c r="P56" i="82"/>
  <c r="L56" i="82"/>
  <c r="O56" i="82"/>
  <c r="R40" i="88"/>
  <c r="O40" i="88"/>
  <c r="N40" i="88"/>
  <c r="P40" i="88"/>
  <c r="M40" i="88"/>
  <c r="L40" i="88"/>
  <c r="T40" i="88"/>
  <c r="L13" i="212"/>
  <c r="M13" i="212"/>
  <c r="T13" i="212"/>
  <c r="R13" i="212"/>
  <c r="P13" i="212"/>
  <c r="O13" i="212"/>
  <c r="N13" i="212"/>
  <c r="R65" i="73"/>
  <c r="M65" i="73"/>
  <c r="T65" i="73"/>
  <c r="O65" i="73"/>
  <c r="L65" i="73"/>
  <c r="P65" i="73"/>
  <c r="N65" i="73"/>
  <c r="L17" i="221"/>
  <c r="R17" i="221"/>
  <c r="P17" i="221"/>
  <c r="O17" i="221"/>
  <c r="N17" i="221"/>
  <c r="M17" i="221"/>
  <c r="T17" i="221"/>
  <c r="M79" i="79"/>
  <c r="P79" i="79"/>
  <c r="T79" i="79"/>
  <c r="R79" i="79"/>
  <c r="L79" i="79"/>
  <c r="O79" i="79"/>
  <c r="N79" i="79"/>
  <c r="R29" i="91"/>
  <c r="O29" i="91"/>
  <c r="N29" i="91"/>
  <c r="L29" i="91"/>
  <c r="M29" i="91"/>
  <c r="T29" i="91"/>
  <c r="P29" i="91"/>
  <c r="M88" i="79"/>
  <c r="O88" i="79"/>
  <c r="N88" i="79"/>
  <c r="R88" i="79"/>
  <c r="L88" i="79"/>
  <c r="T88" i="79"/>
  <c r="P88" i="79"/>
  <c r="R38" i="91"/>
  <c r="O38" i="91"/>
  <c r="N38" i="91"/>
  <c r="T38" i="91"/>
  <c r="P38" i="91"/>
  <c r="M38" i="91"/>
  <c r="L38" i="91"/>
  <c r="P17" i="217"/>
  <c r="L17" i="217"/>
  <c r="T17" i="217"/>
  <c r="M17" i="217"/>
  <c r="R17" i="217"/>
  <c r="O17" i="217"/>
  <c r="N17" i="217"/>
  <c r="L56" i="74"/>
  <c r="U56" i="74" s="1"/>
  <c r="M56" i="74"/>
  <c r="T56" i="74"/>
  <c r="O56" i="74"/>
  <c r="N56" i="74"/>
  <c r="P56" i="74"/>
  <c r="R56" i="74"/>
  <c r="O29" i="222"/>
  <c r="L29" i="222"/>
  <c r="T29" i="222"/>
  <c r="R29" i="222"/>
  <c r="P29" i="222"/>
  <c r="N29" i="222"/>
  <c r="M29" i="222"/>
  <c r="L46" i="76"/>
  <c r="N46" i="76"/>
  <c r="P46" i="76"/>
  <c r="M46" i="76"/>
  <c r="R46" i="76"/>
  <c r="O46" i="76"/>
  <c r="T46" i="76"/>
  <c r="T71" i="86"/>
  <c r="R71" i="86"/>
  <c r="P71" i="86"/>
  <c r="O71" i="86"/>
  <c r="N71" i="86"/>
  <c r="M71" i="86"/>
  <c r="L71" i="86"/>
  <c r="U71" i="86" s="1"/>
  <c r="P10" i="77"/>
  <c r="O10" i="77"/>
  <c r="N10" i="77"/>
  <c r="R10" i="77"/>
  <c r="L10" i="77"/>
  <c r="T10" i="77"/>
  <c r="M10" i="77"/>
  <c r="R122" i="69"/>
  <c r="T122" i="69"/>
  <c r="P122" i="69"/>
  <c r="O122" i="69"/>
  <c r="N122" i="69"/>
  <c r="M122" i="69"/>
  <c r="L122" i="69"/>
  <c r="R99" i="216"/>
  <c r="L99" i="216"/>
  <c r="T99" i="216"/>
  <c r="P99" i="216"/>
  <c r="O99" i="216"/>
  <c r="N99" i="216"/>
  <c r="M99" i="216"/>
  <c r="L15" i="212"/>
  <c r="N15" i="212"/>
  <c r="O15" i="212"/>
  <c r="T15" i="212"/>
  <c r="R15" i="212"/>
  <c r="P15" i="212"/>
  <c r="M15" i="212"/>
  <c r="M69" i="73"/>
  <c r="T69" i="73"/>
  <c r="P69" i="73"/>
  <c r="N69" i="73"/>
  <c r="R69" i="73"/>
  <c r="O69" i="73"/>
  <c r="L69" i="73"/>
  <c r="L21" i="221"/>
  <c r="T21" i="221"/>
  <c r="O21" i="221"/>
  <c r="N21" i="221"/>
  <c r="M21" i="221"/>
  <c r="R21" i="221"/>
  <c r="P21" i="221"/>
  <c r="R30" i="217"/>
  <c r="N30" i="217"/>
  <c r="L30" i="217"/>
  <c r="M30" i="217"/>
  <c r="O30" i="217"/>
  <c r="T30" i="217"/>
  <c r="P30" i="217"/>
  <c r="O13" i="76"/>
  <c r="L13" i="76"/>
  <c r="P13" i="76"/>
  <c r="M13" i="76"/>
  <c r="R13" i="76"/>
  <c r="N13" i="76"/>
  <c r="T13" i="76"/>
  <c r="R88" i="86"/>
  <c r="L88" i="86"/>
  <c r="P88" i="86"/>
  <c r="O88" i="86"/>
  <c r="N88" i="86"/>
  <c r="M88" i="86"/>
  <c r="T88" i="86"/>
  <c r="R59" i="212"/>
  <c r="P59" i="212"/>
  <c r="M59" i="212"/>
  <c r="L59" i="212"/>
  <c r="O59" i="212"/>
  <c r="N59" i="212"/>
  <c r="T59" i="212"/>
  <c r="P101" i="74"/>
  <c r="O101" i="74"/>
  <c r="M101" i="74"/>
  <c r="T101" i="74"/>
  <c r="N101" i="74"/>
  <c r="L101" i="74"/>
  <c r="R101" i="74"/>
  <c r="T44" i="222"/>
  <c r="P44" i="222"/>
  <c r="N44" i="222"/>
  <c r="M44" i="222"/>
  <c r="O44" i="222"/>
  <c r="R44" i="222"/>
  <c r="L44" i="222"/>
  <c r="L63" i="222"/>
  <c r="N63" i="222"/>
  <c r="P63" i="222"/>
  <c r="O63" i="222"/>
  <c r="T63" i="222"/>
  <c r="R63" i="222"/>
  <c r="M63" i="222"/>
  <c r="T31" i="81"/>
  <c r="R31" i="81"/>
  <c r="O31" i="81"/>
  <c r="L31" i="81"/>
  <c r="N31" i="81"/>
  <c r="M31" i="81"/>
  <c r="P31" i="81"/>
  <c r="O27" i="87"/>
  <c r="M27" i="87"/>
  <c r="R27" i="87"/>
  <c r="P27" i="87"/>
  <c r="N27" i="87"/>
  <c r="L27" i="87"/>
  <c r="T27" i="87"/>
  <c r="R40" i="202"/>
  <c r="P40" i="202"/>
  <c r="N40" i="202"/>
  <c r="M40" i="202"/>
  <c r="L40" i="202"/>
  <c r="U40" i="202" s="1"/>
  <c r="T40" i="202"/>
  <c r="O40" i="202"/>
  <c r="L35" i="71"/>
  <c r="U35" i="71" s="1"/>
  <c r="M35" i="71"/>
  <c r="O35" i="71"/>
  <c r="N35" i="71"/>
  <c r="T35" i="71"/>
  <c r="R35" i="71"/>
  <c r="P35" i="71"/>
  <c r="R89" i="217"/>
  <c r="L89" i="217"/>
  <c r="N89" i="217"/>
  <c r="M89" i="217"/>
  <c r="T89" i="217"/>
  <c r="P89" i="217"/>
  <c r="O89" i="217"/>
  <c r="N54" i="80"/>
  <c r="P54" i="80"/>
  <c r="O54" i="80"/>
  <c r="L54" i="80"/>
  <c r="T54" i="80"/>
  <c r="R54" i="80"/>
  <c r="M54" i="80"/>
  <c r="M90" i="67"/>
  <c r="T90" i="67"/>
  <c r="R90" i="67"/>
  <c r="P90" i="67"/>
  <c r="N90" i="67"/>
  <c r="L90" i="67"/>
  <c r="O90" i="67"/>
  <c r="L63" i="80"/>
  <c r="P63" i="80"/>
  <c r="M63" i="80"/>
  <c r="O63" i="80"/>
  <c r="N63" i="80"/>
  <c r="T63" i="80"/>
  <c r="R63" i="80"/>
  <c r="R99" i="67"/>
  <c r="N99" i="67"/>
  <c r="M99" i="67"/>
  <c r="T99" i="67"/>
  <c r="P99" i="67"/>
  <c r="L99" i="67"/>
  <c r="U99" i="67" s="1"/>
  <c r="O99" i="67"/>
  <c r="O92" i="77"/>
  <c r="N92" i="77"/>
  <c r="T92" i="77"/>
  <c r="R92" i="77"/>
  <c r="P92" i="77"/>
  <c r="M92" i="77"/>
  <c r="L92" i="77"/>
  <c r="L87" i="91"/>
  <c r="N87" i="91"/>
  <c r="M87" i="91"/>
  <c r="T87" i="91"/>
  <c r="R87" i="91"/>
  <c r="P87" i="91"/>
  <c r="O87" i="91"/>
  <c r="N96" i="217"/>
  <c r="T96" i="217"/>
  <c r="P96" i="217"/>
  <c r="R96" i="217"/>
  <c r="O96" i="217"/>
  <c r="M96" i="217"/>
  <c r="L96" i="217"/>
  <c r="N35" i="74"/>
  <c r="P35" i="74"/>
  <c r="L35" i="74"/>
  <c r="T35" i="74"/>
  <c r="R35" i="74"/>
  <c r="O35" i="74"/>
  <c r="M35" i="74"/>
  <c r="M63" i="221"/>
  <c r="R63" i="221"/>
  <c r="T63" i="221"/>
  <c r="P63" i="221"/>
  <c r="O63" i="221"/>
  <c r="N63" i="221"/>
  <c r="L63" i="221"/>
  <c r="O75" i="81"/>
  <c r="R75" i="81"/>
  <c r="L75" i="81"/>
  <c r="M75" i="81"/>
  <c r="P75" i="81"/>
  <c r="N75" i="81"/>
  <c r="T75" i="81"/>
  <c r="T71" i="87"/>
  <c r="P71" i="87"/>
  <c r="R71" i="87"/>
  <c r="O71" i="87"/>
  <c r="N71" i="87"/>
  <c r="L71" i="87"/>
  <c r="M71" i="87"/>
  <c r="P70" i="214"/>
  <c r="O70" i="214"/>
  <c r="N70" i="214"/>
  <c r="M70" i="214"/>
  <c r="L70" i="214"/>
  <c r="T70" i="214"/>
  <c r="R70" i="214"/>
  <c r="R99" i="77"/>
  <c r="P99" i="77"/>
  <c r="O99" i="77"/>
  <c r="N99" i="77"/>
  <c r="M99" i="77"/>
  <c r="L99" i="77"/>
  <c r="T99" i="77"/>
  <c r="T49" i="71"/>
  <c r="R49" i="71"/>
  <c r="P49" i="71"/>
  <c r="N49" i="71"/>
  <c r="O49" i="71"/>
  <c r="L49" i="71"/>
  <c r="U49" i="71" s="1"/>
  <c r="M49" i="71"/>
  <c r="M93" i="217"/>
  <c r="L93" i="217"/>
  <c r="R93" i="217"/>
  <c r="T93" i="217"/>
  <c r="P93" i="217"/>
  <c r="O93" i="217"/>
  <c r="N93" i="217"/>
  <c r="L73" i="216"/>
  <c r="N73" i="216"/>
  <c r="M73" i="216"/>
  <c r="P73" i="216"/>
  <c r="O73" i="216"/>
  <c r="T73" i="216"/>
  <c r="R73" i="216"/>
  <c r="T88" i="73"/>
  <c r="N88" i="73"/>
  <c r="L88" i="73"/>
  <c r="M88" i="73"/>
  <c r="R88" i="73"/>
  <c r="P88" i="73"/>
  <c r="O88" i="73"/>
  <c r="M15" i="222"/>
  <c r="P15" i="222"/>
  <c r="L15" i="222"/>
  <c r="O15" i="222"/>
  <c r="N15" i="222"/>
  <c r="T15" i="222"/>
  <c r="R15" i="222"/>
  <c r="N33" i="222"/>
  <c r="R33" i="222"/>
  <c r="P33" i="222"/>
  <c r="M33" i="222"/>
  <c r="L33" i="222"/>
  <c r="T33" i="222"/>
  <c r="O33" i="222"/>
  <c r="T77" i="72"/>
  <c r="M77" i="72"/>
  <c r="R77" i="72"/>
  <c r="P77" i="72"/>
  <c r="O77" i="72"/>
  <c r="N77" i="72"/>
  <c r="L77" i="72"/>
  <c r="L44" i="216"/>
  <c r="O44" i="216"/>
  <c r="N44" i="216"/>
  <c r="M44" i="216"/>
  <c r="R44" i="216"/>
  <c r="P44" i="216"/>
  <c r="T44" i="216"/>
  <c r="N70" i="76"/>
  <c r="O70" i="76"/>
  <c r="T70" i="76"/>
  <c r="R70" i="76"/>
  <c r="P70" i="76"/>
  <c r="M70" i="76"/>
  <c r="L70" i="76"/>
  <c r="L115" i="86"/>
  <c r="T115" i="86"/>
  <c r="R115" i="86"/>
  <c r="P115" i="86"/>
  <c r="N115" i="86"/>
  <c r="M115" i="86"/>
  <c r="O115" i="86"/>
  <c r="N69" i="202"/>
  <c r="T69" i="202"/>
  <c r="P69" i="202"/>
  <c r="O69" i="202"/>
  <c r="M69" i="202"/>
  <c r="L69" i="202"/>
  <c r="U69" i="202" s="1"/>
  <c r="R69" i="202"/>
  <c r="N35" i="72"/>
  <c r="O35" i="72"/>
  <c r="M35" i="72"/>
  <c r="L35" i="72"/>
  <c r="R35" i="72"/>
  <c r="T35" i="72"/>
  <c r="P35" i="72"/>
  <c r="M78" i="202"/>
  <c r="N78" i="202"/>
  <c r="T78" i="202"/>
  <c r="P78" i="202"/>
  <c r="O78" i="202"/>
  <c r="R78" i="202"/>
  <c r="L78" i="202"/>
  <c r="M44" i="72"/>
  <c r="N44" i="72"/>
  <c r="L44" i="72"/>
  <c r="T44" i="72"/>
  <c r="R44" i="72"/>
  <c r="P44" i="72"/>
  <c r="O44" i="72"/>
  <c r="N17" i="219"/>
  <c r="R17" i="219"/>
  <c r="T17" i="219"/>
  <c r="P17" i="219"/>
  <c r="O17" i="219"/>
  <c r="M17" i="219"/>
  <c r="L17" i="219"/>
  <c r="L42" i="80"/>
  <c r="U42" i="80" s="1"/>
  <c r="T42" i="80"/>
  <c r="P42" i="80"/>
  <c r="N42" i="80"/>
  <c r="M42" i="80"/>
  <c r="O42" i="80"/>
  <c r="R42" i="80"/>
  <c r="R38" i="67"/>
  <c r="P38" i="67"/>
  <c r="N38" i="67"/>
  <c r="T38" i="67"/>
  <c r="O38" i="67"/>
  <c r="M38" i="67"/>
  <c r="L38" i="67"/>
  <c r="M66" i="79"/>
  <c r="T66" i="79"/>
  <c r="R66" i="79"/>
  <c r="N66" i="79"/>
  <c r="L66" i="79"/>
  <c r="P66" i="79"/>
  <c r="O66" i="79"/>
  <c r="N50" i="69"/>
  <c r="T50" i="69"/>
  <c r="O50" i="69"/>
  <c r="M50" i="69"/>
  <c r="L50" i="69"/>
  <c r="R50" i="69"/>
  <c r="P50" i="69"/>
  <c r="O10" i="216"/>
  <c r="M10" i="216"/>
  <c r="R10" i="216"/>
  <c r="P10" i="216"/>
  <c r="L10" i="216"/>
  <c r="T10" i="216"/>
  <c r="N10" i="216"/>
  <c r="N44" i="74"/>
  <c r="L44" i="74"/>
  <c r="M44" i="74"/>
  <c r="T44" i="74"/>
  <c r="R44" i="74"/>
  <c r="P44" i="74"/>
  <c r="O44" i="74"/>
  <c r="M17" i="222"/>
  <c r="R17" i="222"/>
  <c r="P17" i="222"/>
  <c r="N17" i="222"/>
  <c r="T17" i="222"/>
  <c r="L17" i="222"/>
  <c r="U17" i="222" s="1"/>
  <c r="O17" i="222"/>
  <c r="M21" i="215"/>
  <c r="L21" i="215"/>
  <c r="U21" i="215" s="1"/>
  <c r="N21" i="215"/>
  <c r="T21" i="215"/>
  <c r="R21" i="215"/>
  <c r="P21" i="215"/>
  <c r="O21" i="215"/>
  <c r="O74" i="81"/>
  <c r="R74" i="81"/>
  <c r="P74" i="81"/>
  <c r="T74" i="81"/>
  <c r="N74" i="81"/>
  <c r="M74" i="81"/>
  <c r="L74" i="81"/>
  <c r="N23" i="88"/>
  <c r="T23" i="88"/>
  <c r="M23" i="88"/>
  <c r="P23" i="88"/>
  <c r="O23" i="88"/>
  <c r="L23" i="88"/>
  <c r="R23" i="88"/>
  <c r="L69" i="214"/>
  <c r="U69" i="214" s="1"/>
  <c r="N69" i="214"/>
  <c r="M69" i="214"/>
  <c r="T69" i="214"/>
  <c r="R69" i="214"/>
  <c r="P69" i="214"/>
  <c r="O69" i="214"/>
  <c r="R18" i="77"/>
  <c r="P18" i="77"/>
  <c r="L18" i="77"/>
  <c r="O18" i="77"/>
  <c r="N18" i="77"/>
  <c r="M18" i="77"/>
  <c r="T18" i="77"/>
  <c r="N63" i="91"/>
  <c r="P63" i="91"/>
  <c r="O63" i="91"/>
  <c r="L63" i="91"/>
  <c r="T63" i="91"/>
  <c r="R63" i="91"/>
  <c r="M63" i="91"/>
  <c r="T72" i="217"/>
  <c r="L72" i="217"/>
  <c r="U72" i="217" s="1"/>
  <c r="P72" i="217"/>
  <c r="O72" i="217"/>
  <c r="M72" i="217"/>
  <c r="R72" i="217"/>
  <c r="N72" i="217"/>
  <c r="T29" i="213"/>
  <c r="O29" i="213"/>
  <c r="N29" i="213"/>
  <c r="M29" i="213"/>
  <c r="L29" i="213"/>
  <c r="R29" i="213"/>
  <c r="P29" i="213"/>
  <c r="P77" i="75"/>
  <c r="R77" i="75"/>
  <c r="T77" i="75"/>
  <c r="O77" i="75"/>
  <c r="N77" i="75"/>
  <c r="M77" i="75"/>
  <c r="L77" i="75"/>
  <c r="N27" i="86"/>
  <c r="L27" i="86"/>
  <c r="M27" i="86"/>
  <c r="T27" i="86"/>
  <c r="R27" i="86"/>
  <c r="O27" i="86"/>
  <c r="P27" i="86"/>
  <c r="O33" i="211"/>
  <c r="T33" i="211"/>
  <c r="R33" i="211"/>
  <c r="N33" i="211"/>
  <c r="P33" i="211"/>
  <c r="M33" i="211"/>
  <c r="L33" i="211"/>
  <c r="O11" i="81"/>
  <c r="N11" i="81"/>
  <c r="R11" i="81"/>
  <c r="T11" i="81"/>
  <c r="M11" i="81"/>
  <c r="L11" i="81"/>
  <c r="P11" i="81"/>
  <c r="R92" i="67"/>
  <c r="P92" i="67"/>
  <c r="O92" i="67"/>
  <c r="N92" i="67"/>
  <c r="M92" i="67"/>
  <c r="L92" i="67"/>
  <c r="T92" i="67"/>
  <c r="O20" i="202"/>
  <c r="M20" i="202"/>
  <c r="L20" i="202"/>
  <c r="P20" i="202"/>
  <c r="N20" i="202"/>
  <c r="T20" i="202"/>
  <c r="R20" i="202"/>
  <c r="R15" i="71"/>
  <c r="P15" i="71"/>
  <c r="O15" i="71"/>
  <c r="N15" i="71"/>
  <c r="M15" i="71"/>
  <c r="L15" i="71"/>
  <c r="T15" i="71"/>
  <c r="L69" i="217"/>
  <c r="P69" i="217"/>
  <c r="O69" i="217"/>
  <c r="N69" i="217"/>
  <c r="M69" i="217"/>
  <c r="T69" i="217"/>
  <c r="R69" i="217"/>
  <c r="P34" i="80"/>
  <c r="M34" i="80"/>
  <c r="R34" i="80"/>
  <c r="O34" i="80"/>
  <c r="L34" i="80"/>
  <c r="T34" i="80"/>
  <c r="N34" i="80"/>
  <c r="N70" i="67"/>
  <c r="T70" i="67"/>
  <c r="R70" i="67"/>
  <c r="P70" i="67"/>
  <c r="M70" i="67"/>
  <c r="L70" i="67"/>
  <c r="O70" i="67"/>
  <c r="P43" i="80"/>
  <c r="L43" i="80"/>
  <c r="N43" i="80"/>
  <c r="O43" i="80"/>
  <c r="R43" i="80"/>
  <c r="M43" i="80"/>
  <c r="T43" i="80"/>
  <c r="N79" i="67"/>
  <c r="M79" i="67"/>
  <c r="L79" i="67"/>
  <c r="T79" i="67"/>
  <c r="R79" i="67"/>
  <c r="P79" i="67"/>
  <c r="O79" i="67"/>
  <c r="R72" i="77"/>
  <c r="O72" i="77"/>
  <c r="P72" i="77"/>
  <c r="N72" i="77"/>
  <c r="M72" i="77"/>
  <c r="L72" i="77"/>
  <c r="T72" i="77"/>
  <c r="O67" i="91"/>
  <c r="M67" i="91"/>
  <c r="L67" i="91"/>
  <c r="N67" i="91"/>
  <c r="T67" i="91"/>
  <c r="R67" i="91"/>
  <c r="P67" i="91"/>
  <c r="O76" i="217"/>
  <c r="M76" i="217"/>
  <c r="T76" i="217"/>
  <c r="N76" i="217"/>
  <c r="P76" i="217"/>
  <c r="R76" i="217"/>
  <c r="L76" i="217"/>
  <c r="P81" i="73"/>
  <c r="N81" i="73"/>
  <c r="M81" i="73"/>
  <c r="L81" i="73"/>
  <c r="T81" i="73"/>
  <c r="R81" i="73"/>
  <c r="O81" i="73"/>
  <c r="P43" i="221"/>
  <c r="T43" i="221"/>
  <c r="M43" i="221"/>
  <c r="L43" i="221"/>
  <c r="U43" i="221" s="1"/>
  <c r="O43" i="221"/>
  <c r="N43" i="221"/>
  <c r="R43" i="221"/>
  <c r="T60" i="82"/>
  <c r="O60" i="82"/>
  <c r="M60" i="82"/>
  <c r="N60" i="82"/>
  <c r="R60" i="82"/>
  <c r="P60" i="82"/>
  <c r="L60" i="82"/>
  <c r="U60" i="82" s="1"/>
  <c r="N64" i="88"/>
  <c r="L64" i="88"/>
  <c r="T64" i="88"/>
  <c r="P64" i="88"/>
  <c r="M64" i="88"/>
  <c r="R64" i="88"/>
  <c r="O64" i="88"/>
  <c r="T64" i="215"/>
  <c r="O64" i="215"/>
  <c r="N64" i="215"/>
  <c r="M64" i="215"/>
  <c r="L64" i="215"/>
  <c r="R64" i="215"/>
  <c r="P64" i="215"/>
  <c r="P53" i="212"/>
  <c r="O53" i="212"/>
  <c r="M53" i="212"/>
  <c r="L53" i="212"/>
  <c r="T53" i="212"/>
  <c r="R53" i="212"/>
  <c r="N53" i="212"/>
  <c r="T39" i="73"/>
  <c r="P39" i="73"/>
  <c r="N39" i="73"/>
  <c r="L39" i="73"/>
  <c r="O39" i="73"/>
  <c r="M39" i="73"/>
  <c r="R39" i="73"/>
  <c r="T83" i="219"/>
  <c r="M83" i="219"/>
  <c r="R83" i="219"/>
  <c r="L83" i="219"/>
  <c r="O83" i="219"/>
  <c r="N83" i="219"/>
  <c r="P83" i="219"/>
  <c r="O15" i="216"/>
  <c r="M15" i="216"/>
  <c r="R15" i="216"/>
  <c r="N15" i="216"/>
  <c r="L15" i="216"/>
  <c r="U15" i="216" s="1"/>
  <c r="T15" i="216"/>
  <c r="P15" i="216"/>
  <c r="N78" i="75"/>
  <c r="O78" i="75"/>
  <c r="M78" i="75"/>
  <c r="L78" i="75"/>
  <c r="T78" i="75"/>
  <c r="R78" i="75"/>
  <c r="P78" i="75"/>
  <c r="T58" i="86"/>
  <c r="N58" i="86"/>
  <c r="R58" i="86"/>
  <c r="P58" i="86"/>
  <c r="O58" i="86"/>
  <c r="M58" i="86"/>
  <c r="L58" i="86"/>
  <c r="O29" i="212"/>
  <c r="R29" i="212"/>
  <c r="N29" i="212"/>
  <c r="M29" i="212"/>
  <c r="L29" i="212"/>
  <c r="T29" i="212"/>
  <c r="P29" i="212"/>
  <c r="M27" i="77"/>
  <c r="O27" i="77"/>
  <c r="N27" i="77"/>
  <c r="L27" i="77"/>
  <c r="T27" i="77"/>
  <c r="R27" i="77"/>
  <c r="P27" i="77"/>
  <c r="P12" i="91"/>
  <c r="O12" i="91"/>
  <c r="N12" i="91"/>
  <c r="M12" i="91"/>
  <c r="L12" i="91"/>
  <c r="T12" i="91"/>
  <c r="R12" i="91"/>
  <c r="T76" i="216"/>
  <c r="O76" i="216"/>
  <c r="M76" i="216"/>
  <c r="P76" i="216"/>
  <c r="L76" i="216"/>
  <c r="N76" i="216"/>
  <c r="R76" i="216"/>
  <c r="M76" i="215"/>
  <c r="T76" i="215"/>
  <c r="L76" i="215"/>
  <c r="P76" i="215"/>
  <c r="R76" i="215"/>
  <c r="O76" i="215"/>
  <c r="N76" i="215"/>
  <c r="P57" i="72"/>
  <c r="N57" i="72"/>
  <c r="M57" i="72"/>
  <c r="T57" i="72"/>
  <c r="R57" i="72"/>
  <c r="O57" i="72"/>
  <c r="L57" i="72"/>
  <c r="R69" i="215"/>
  <c r="L69" i="215"/>
  <c r="U69" i="215" s="1"/>
  <c r="P69" i="215"/>
  <c r="T69" i="215"/>
  <c r="O69" i="215"/>
  <c r="N69" i="215"/>
  <c r="M69" i="215"/>
  <c r="N50" i="76"/>
  <c r="R50" i="76"/>
  <c r="P50" i="76"/>
  <c r="O50" i="76"/>
  <c r="M50" i="76"/>
  <c r="T50" i="76"/>
  <c r="L50" i="76"/>
  <c r="P95" i="86"/>
  <c r="N95" i="86"/>
  <c r="T95" i="86"/>
  <c r="O95" i="86"/>
  <c r="M95" i="86"/>
  <c r="L95" i="86"/>
  <c r="R95" i="86"/>
  <c r="T49" i="202"/>
  <c r="R49" i="202"/>
  <c r="O49" i="202"/>
  <c r="N49" i="202"/>
  <c r="M49" i="202"/>
  <c r="L49" i="202"/>
  <c r="P49" i="202"/>
  <c r="P94" i="71"/>
  <c r="N94" i="71"/>
  <c r="M94" i="71"/>
  <c r="L94" i="71"/>
  <c r="U94" i="71" s="1"/>
  <c r="T94" i="71"/>
  <c r="R94" i="71"/>
  <c r="O94" i="71"/>
  <c r="P58" i="202"/>
  <c r="L58" i="202"/>
  <c r="T58" i="202"/>
  <c r="R58" i="202"/>
  <c r="N58" i="202"/>
  <c r="M58" i="202"/>
  <c r="O58" i="202"/>
  <c r="M8" i="72"/>
  <c r="O8" i="72"/>
  <c r="P8" i="72"/>
  <c r="N8" i="72"/>
  <c r="L8" i="72"/>
  <c r="T8" i="72"/>
  <c r="R8" i="72"/>
  <c r="R99" i="218"/>
  <c r="N99" i="218"/>
  <c r="L99" i="218"/>
  <c r="U99" i="218" s="1"/>
  <c r="T99" i="218"/>
  <c r="P99" i="218"/>
  <c r="O99" i="218"/>
  <c r="M99" i="218"/>
  <c r="M17" i="76"/>
  <c r="R17" i="76"/>
  <c r="P17" i="76"/>
  <c r="O17" i="76"/>
  <c r="N17" i="76"/>
  <c r="L17" i="76"/>
  <c r="U17" i="76" s="1"/>
  <c r="T17" i="76"/>
  <c r="R52" i="86"/>
  <c r="P52" i="86"/>
  <c r="N52" i="86"/>
  <c r="O52" i="86"/>
  <c r="M52" i="86"/>
  <c r="L52" i="86"/>
  <c r="U52" i="86" s="1"/>
  <c r="T52" i="86"/>
  <c r="O31" i="82"/>
  <c r="N31" i="82"/>
  <c r="T31" i="82"/>
  <c r="L31" i="82"/>
  <c r="R31" i="82"/>
  <c r="P31" i="82"/>
  <c r="M31" i="82"/>
  <c r="N25" i="88"/>
  <c r="P25" i="88"/>
  <c r="O25" i="88"/>
  <c r="M25" i="88"/>
  <c r="L25" i="88"/>
  <c r="U25" i="88" s="1"/>
  <c r="T25" i="88"/>
  <c r="R25" i="88"/>
  <c r="T71" i="214"/>
  <c r="N71" i="214"/>
  <c r="M71" i="214"/>
  <c r="R71" i="214"/>
  <c r="P71" i="214"/>
  <c r="O71" i="214"/>
  <c r="L71" i="214"/>
  <c r="P101" i="72"/>
  <c r="M101" i="72"/>
  <c r="T101" i="72"/>
  <c r="R101" i="72"/>
  <c r="O101" i="72"/>
  <c r="L101" i="72"/>
  <c r="N101" i="72"/>
  <c r="L74" i="219"/>
  <c r="N74" i="219"/>
  <c r="M74" i="219"/>
  <c r="R74" i="219"/>
  <c r="P74" i="219"/>
  <c r="O74" i="219"/>
  <c r="T74" i="219"/>
  <c r="T12" i="211"/>
  <c r="N12" i="211"/>
  <c r="M12" i="211"/>
  <c r="R12" i="211"/>
  <c r="P12" i="211"/>
  <c r="O12" i="211"/>
  <c r="L12" i="211"/>
  <c r="U12" i="211" s="1"/>
  <c r="L49" i="80"/>
  <c r="R49" i="80"/>
  <c r="N49" i="80"/>
  <c r="O49" i="80"/>
  <c r="P49" i="80"/>
  <c r="M49" i="80"/>
  <c r="T49" i="80"/>
  <c r="N85" i="67"/>
  <c r="T85" i="67"/>
  <c r="R85" i="67"/>
  <c r="P85" i="67"/>
  <c r="O85" i="67"/>
  <c r="M85" i="67"/>
  <c r="L85" i="67"/>
  <c r="N44" i="213"/>
  <c r="P44" i="213"/>
  <c r="O44" i="213"/>
  <c r="L44" i="213"/>
  <c r="R44" i="213"/>
  <c r="M44" i="213"/>
  <c r="T44" i="213"/>
  <c r="O88" i="82"/>
  <c r="T88" i="82"/>
  <c r="R88" i="82"/>
  <c r="N88" i="82"/>
  <c r="P88" i="82"/>
  <c r="M88" i="82"/>
  <c r="L88" i="82"/>
  <c r="R37" i="69"/>
  <c r="P37" i="69"/>
  <c r="N37" i="69"/>
  <c r="O37" i="69"/>
  <c r="M37" i="69"/>
  <c r="L37" i="69"/>
  <c r="T37" i="69"/>
  <c r="M47" i="216"/>
  <c r="P47" i="216"/>
  <c r="T47" i="216"/>
  <c r="N47" i="216"/>
  <c r="L47" i="216"/>
  <c r="U47" i="216" s="1"/>
  <c r="R47" i="216"/>
  <c r="O47" i="216"/>
  <c r="T59" i="211"/>
  <c r="L59" i="211"/>
  <c r="R59" i="211"/>
  <c r="P59" i="211"/>
  <c r="O59" i="211"/>
  <c r="N59" i="211"/>
  <c r="M59" i="211"/>
  <c r="L87" i="88"/>
  <c r="U87" i="88" s="1"/>
  <c r="T87" i="88"/>
  <c r="R87" i="88"/>
  <c r="P87" i="88"/>
  <c r="N87" i="88"/>
  <c r="O87" i="88"/>
  <c r="M87" i="88"/>
  <c r="O29" i="74"/>
  <c r="M29" i="74"/>
  <c r="N29" i="74"/>
  <c r="L29" i="74"/>
  <c r="U29" i="74" s="1"/>
  <c r="T29" i="74"/>
  <c r="R29" i="74"/>
  <c r="P29" i="74"/>
  <c r="P22" i="72"/>
  <c r="T22" i="72"/>
  <c r="R22" i="72"/>
  <c r="N22" i="72"/>
  <c r="O22" i="72"/>
  <c r="M22" i="72"/>
  <c r="L22" i="72"/>
  <c r="U22" i="72" s="1"/>
  <c r="L86" i="69"/>
  <c r="N86" i="69"/>
  <c r="T86" i="69"/>
  <c r="R86" i="69"/>
  <c r="P86" i="69"/>
  <c r="O86" i="69"/>
  <c r="M86" i="69"/>
  <c r="M28" i="72"/>
  <c r="O28" i="72"/>
  <c r="L28" i="72"/>
  <c r="U28" i="72" s="1"/>
  <c r="T28" i="72"/>
  <c r="R28" i="72"/>
  <c r="P28" i="72"/>
  <c r="N28" i="72"/>
  <c r="R84" i="69"/>
  <c r="M84" i="69"/>
  <c r="P84" i="69"/>
  <c r="T84" i="69"/>
  <c r="O84" i="69"/>
  <c r="N84" i="69"/>
  <c r="L84" i="69"/>
  <c r="N15" i="74"/>
  <c r="T15" i="74"/>
  <c r="R15" i="74"/>
  <c r="O15" i="74"/>
  <c r="P15" i="74"/>
  <c r="M15" i="74"/>
  <c r="L15" i="74"/>
  <c r="O86" i="88"/>
  <c r="N86" i="88"/>
  <c r="L86" i="88"/>
  <c r="R86" i="88"/>
  <c r="M86" i="88"/>
  <c r="T86" i="88"/>
  <c r="P86" i="88"/>
  <c r="L26" i="218"/>
  <c r="T26" i="218"/>
  <c r="P26" i="218"/>
  <c r="O26" i="218"/>
  <c r="R26" i="218"/>
  <c r="N26" i="218"/>
  <c r="M26" i="218"/>
  <c r="P25" i="232"/>
  <c r="R25" i="232"/>
  <c r="O25" i="232"/>
  <c r="T25" i="232"/>
  <c r="L25" i="232"/>
  <c r="U25" i="232" s="1"/>
  <c r="M25" i="232"/>
  <c r="N25" i="232"/>
  <c r="M57" i="236"/>
  <c r="T57" i="236"/>
  <c r="N57" i="236"/>
  <c r="O57" i="236"/>
  <c r="P57" i="236"/>
  <c r="L57" i="236"/>
  <c r="R57" i="236"/>
  <c r="M53" i="235"/>
  <c r="P53" i="235"/>
  <c r="R53" i="235"/>
  <c r="L53" i="235"/>
  <c r="U53" i="235" s="1"/>
  <c r="T53" i="235"/>
  <c r="N53" i="235"/>
  <c r="O53" i="235"/>
  <c r="N44" i="233"/>
  <c r="M44" i="233"/>
  <c r="P44" i="233"/>
  <c r="T44" i="233"/>
  <c r="O44" i="233"/>
  <c r="R44" i="233"/>
  <c r="L44" i="233"/>
  <c r="U44" i="233" s="1"/>
  <c r="M21" i="231"/>
  <c r="R21" i="231"/>
  <c r="T21" i="231"/>
  <c r="N21" i="231"/>
  <c r="O21" i="231"/>
  <c r="P21" i="231"/>
  <c r="L21" i="231"/>
  <c r="U21" i="231" s="1"/>
  <c r="M20" i="235"/>
  <c r="N20" i="235"/>
  <c r="P20" i="235"/>
  <c r="R20" i="235"/>
  <c r="T20" i="235"/>
  <c r="L20" i="235"/>
  <c r="O20" i="235"/>
  <c r="M10" i="235"/>
  <c r="P10" i="235"/>
  <c r="N10" i="235"/>
  <c r="O10" i="235"/>
  <c r="R10" i="235"/>
  <c r="T10" i="235"/>
  <c r="L10" i="235"/>
  <c r="R15" i="236"/>
  <c r="P15" i="236"/>
  <c r="T15" i="236"/>
  <c r="L15" i="236"/>
  <c r="M15" i="236"/>
  <c r="N15" i="236"/>
  <c r="O15" i="236"/>
  <c r="L31" i="236"/>
  <c r="M31" i="236"/>
  <c r="T31" i="236"/>
  <c r="N31" i="236"/>
  <c r="O31" i="236"/>
  <c r="P31" i="236"/>
  <c r="R31" i="236"/>
  <c r="O83" i="232"/>
  <c r="T83" i="232"/>
  <c r="P83" i="232"/>
  <c r="M83" i="232"/>
  <c r="L83" i="232"/>
  <c r="U83" i="232" s="1"/>
  <c r="N83" i="232"/>
  <c r="R83" i="232"/>
  <c r="M74" i="232"/>
  <c r="P74" i="232"/>
  <c r="R74" i="232"/>
  <c r="T74" i="232"/>
  <c r="L74" i="232"/>
  <c r="U74" i="232" s="1"/>
  <c r="O74" i="232"/>
  <c r="N74" i="232"/>
  <c r="P29" i="229"/>
  <c r="L29" i="229"/>
  <c r="N29" i="229"/>
  <c r="O29" i="229"/>
  <c r="T29" i="229"/>
  <c r="M29" i="229"/>
  <c r="R29" i="229"/>
  <c r="M94" i="232"/>
  <c r="O94" i="232"/>
  <c r="N94" i="232"/>
  <c r="P94" i="232"/>
  <c r="T94" i="232"/>
  <c r="R94" i="232"/>
  <c r="L94" i="232"/>
  <c r="T56" i="229"/>
  <c r="P56" i="229"/>
  <c r="N56" i="229"/>
  <c r="L56" i="229"/>
  <c r="M56" i="229"/>
  <c r="O56" i="229"/>
  <c r="R56" i="229"/>
  <c r="L50" i="231"/>
  <c r="P50" i="231"/>
  <c r="N50" i="231"/>
  <c r="T50" i="231"/>
  <c r="M50" i="231"/>
  <c r="O50" i="231"/>
  <c r="R50" i="231"/>
  <c r="M43" i="226"/>
  <c r="P43" i="226"/>
  <c r="T43" i="226"/>
  <c r="L43" i="226"/>
  <c r="N43" i="226"/>
  <c r="O43" i="226"/>
  <c r="R43" i="226"/>
  <c r="M83" i="223"/>
  <c r="T83" i="223"/>
  <c r="O83" i="223"/>
  <c r="L83" i="223"/>
  <c r="N83" i="223"/>
  <c r="P83" i="223"/>
  <c r="R83" i="223"/>
  <c r="M35" i="220"/>
  <c r="P35" i="220"/>
  <c r="N35" i="220"/>
  <c r="O35" i="220"/>
  <c r="R35" i="220"/>
  <c r="T35" i="220"/>
  <c r="L35" i="220"/>
  <c r="L70" i="209"/>
  <c r="M70" i="209"/>
  <c r="O70" i="209"/>
  <c r="P70" i="209"/>
  <c r="T70" i="209"/>
  <c r="R70" i="209"/>
  <c r="N70" i="209"/>
  <c r="M80" i="208"/>
  <c r="N80" i="208"/>
  <c r="O80" i="208"/>
  <c r="P80" i="208"/>
  <c r="R80" i="208"/>
  <c r="T80" i="208"/>
  <c r="L80" i="208"/>
  <c r="L26" i="208"/>
  <c r="O26" i="208"/>
  <c r="P26" i="208"/>
  <c r="R26" i="208"/>
  <c r="T26" i="208"/>
  <c r="N26" i="208"/>
  <c r="M26" i="208"/>
  <c r="R91" i="233"/>
  <c r="M91" i="233"/>
  <c r="P91" i="233"/>
  <c r="T91" i="233"/>
  <c r="O91" i="233"/>
  <c r="L91" i="233"/>
  <c r="N91" i="233"/>
  <c r="R36" i="233"/>
  <c r="N36" i="233"/>
  <c r="O36" i="233"/>
  <c r="P36" i="233"/>
  <c r="M36" i="233"/>
  <c r="T36" i="233"/>
  <c r="L36" i="233"/>
  <c r="L89" i="231"/>
  <c r="R89" i="231"/>
  <c r="O89" i="231"/>
  <c r="M89" i="231"/>
  <c r="N89" i="231"/>
  <c r="T89" i="231"/>
  <c r="P89" i="231"/>
  <c r="N102" i="230"/>
  <c r="O102" i="230"/>
  <c r="P102" i="230"/>
  <c r="R102" i="230"/>
  <c r="T102" i="230"/>
  <c r="L102" i="230"/>
  <c r="M102" i="230"/>
  <c r="M59" i="226"/>
  <c r="R59" i="226"/>
  <c r="T59" i="226"/>
  <c r="L59" i="226"/>
  <c r="P59" i="226"/>
  <c r="N59" i="226"/>
  <c r="O59" i="226"/>
  <c r="T91" i="228"/>
  <c r="L91" i="228"/>
  <c r="P91" i="228"/>
  <c r="M91" i="228"/>
  <c r="N91" i="228"/>
  <c r="O91" i="228"/>
  <c r="R91" i="228"/>
  <c r="N83" i="226"/>
  <c r="O83" i="226"/>
  <c r="M83" i="226"/>
  <c r="T83" i="226"/>
  <c r="P83" i="226"/>
  <c r="R83" i="226"/>
  <c r="L83" i="226"/>
  <c r="R34" i="227"/>
  <c r="L34" i="227"/>
  <c r="U34" i="227" s="1"/>
  <c r="T34" i="227"/>
  <c r="M34" i="227"/>
  <c r="N34" i="227"/>
  <c r="P34" i="227"/>
  <c r="O34" i="227"/>
  <c r="M61" i="223"/>
  <c r="T61" i="223"/>
  <c r="N61" i="223"/>
  <c r="L61" i="223"/>
  <c r="O61" i="223"/>
  <c r="P61" i="223"/>
  <c r="R61" i="223"/>
  <c r="L91" i="220"/>
  <c r="N91" i="220"/>
  <c r="R91" i="220"/>
  <c r="O91" i="220"/>
  <c r="T91" i="220"/>
  <c r="P91" i="220"/>
  <c r="M91" i="220"/>
  <c r="M76" i="209"/>
  <c r="P76" i="209"/>
  <c r="R76" i="209"/>
  <c r="L76" i="209"/>
  <c r="T76" i="209"/>
  <c r="O76" i="209"/>
  <c r="N76" i="209"/>
  <c r="N80" i="207"/>
  <c r="O80" i="207"/>
  <c r="P80" i="207"/>
  <c r="M80" i="207"/>
  <c r="L80" i="207"/>
  <c r="R80" i="207"/>
  <c r="T80" i="207"/>
  <c r="M34" i="208"/>
  <c r="L34" i="208"/>
  <c r="T34" i="208"/>
  <c r="R34" i="208"/>
  <c r="P34" i="208"/>
  <c r="O34" i="208"/>
  <c r="N34" i="208"/>
  <c r="U34" i="208" s="1"/>
  <c r="O35" i="235"/>
  <c r="N35" i="235"/>
  <c r="M35" i="235"/>
  <c r="T35" i="235"/>
  <c r="L35" i="235"/>
  <c r="R35" i="235"/>
  <c r="P35" i="235"/>
  <c r="T95" i="233"/>
  <c r="O95" i="233"/>
  <c r="L95" i="233"/>
  <c r="U95" i="233" s="1"/>
  <c r="M95" i="233"/>
  <c r="N95" i="233"/>
  <c r="P95" i="233"/>
  <c r="R95" i="233"/>
  <c r="P99" i="232"/>
  <c r="T99" i="232"/>
  <c r="R99" i="232"/>
  <c r="N99" i="232"/>
  <c r="L99" i="232"/>
  <c r="M99" i="232"/>
  <c r="O99" i="232"/>
  <c r="R17" i="232"/>
  <c r="O17" i="232"/>
  <c r="L17" i="232"/>
  <c r="M17" i="232"/>
  <c r="N17" i="232"/>
  <c r="P17" i="232"/>
  <c r="T17" i="232"/>
  <c r="T66" i="230"/>
  <c r="P66" i="230"/>
  <c r="O66" i="230"/>
  <c r="M66" i="230"/>
  <c r="L66" i="230"/>
  <c r="N66" i="230"/>
  <c r="R66" i="230"/>
  <c r="T14" i="229"/>
  <c r="O14" i="229"/>
  <c r="P14" i="229"/>
  <c r="N14" i="229"/>
  <c r="M14" i="229"/>
  <c r="R14" i="229"/>
  <c r="L14" i="229"/>
  <c r="L91" i="227"/>
  <c r="M91" i="227"/>
  <c r="P91" i="227"/>
  <c r="R91" i="227"/>
  <c r="N91" i="227"/>
  <c r="O91" i="227"/>
  <c r="T91" i="227"/>
  <c r="N29" i="225"/>
  <c r="L29" i="225"/>
  <c r="P29" i="225"/>
  <c r="T29" i="225"/>
  <c r="O29" i="225"/>
  <c r="R29" i="225"/>
  <c r="M29" i="225"/>
  <c r="P39" i="225"/>
  <c r="L39" i="225"/>
  <c r="T39" i="225"/>
  <c r="M39" i="225"/>
  <c r="O39" i="225"/>
  <c r="R39" i="225"/>
  <c r="N39" i="225"/>
  <c r="M45" i="223"/>
  <c r="N45" i="223"/>
  <c r="O45" i="223"/>
  <c r="R45" i="223"/>
  <c r="T45" i="223"/>
  <c r="L45" i="223"/>
  <c r="P45" i="223"/>
  <c r="N18" i="210"/>
  <c r="L18" i="210"/>
  <c r="M18" i="210"/>
  <c r="O18" i="210"/>
  <c r="P18" i="210"/>
  <c r="R18" i="210"/>
  <c r="T18" i="210"/>
  <c r="M77" i="209"/>
  <c r="N77" i="209"/>
  <c r="O77" i="209"/>
  <c r="P77" i="209"/>
  <c r="R77" i="209"/>
  <c r="T77" i="209"/>
  <c r="L77" i="209"/>
  <c r="P8" i="207"/>
  <c r="N8" i="207"/>
  <c r="O8" i="207"/>
  <c r="R8" i="207"/>
  <c r="T8" i="207"/>
  <c r="M8" i="207"/>
  <c r="L8" i="207"/>
  <c r="M70" i="233"/>
  <c r="N70" i="233"/>
  <c r="P70" i="233"/>
  <c r="L70" i="233"/>
  <c r="O70" i="233"/>
  <c r="R70" i="233"/>
  <c r="T70" i="233"/>
  <c r="L12" i="230"/>
  <c r="P12" i="230"/>
  <c r="O12" i="230"/>
  <c r="R12" i="230"/>
  <c r="T12" i="230"/>
  <c r="M12" i="230"/>
  <c r="N12" i="230"/>
  <c r="T36" i="229"/>
  <c r="M36" i="229"/>
  <c r="R36" i="229"/>
  <c r="O36" i="229"/>
  <c r="P36" i="229"/>
  <c r="L36" i="229"/>
  <c r="N36" i="229"/>
  <c r="M91" i="226"/>
  <c r="O91" i="226"/>
  <c r="P91" i="226"/>
  <c r="T91" i="226"/>
  <c r="L91" i="226"/>
  <c r="U91" i="226" s="1"/>
  <c r="N91" i="226"/>
  <c r="R91" i="226"/>
  <c r="T51" i="229"/>
  <c r="P51" i="229"/>
  <c r="O51" i="229"/>
  <c r="N51" i="229"/>
  <c r="M51" i="229"/>
  <c r="L51" i="229"/>
  <c r="R51" i="229"/>
  <c r="T47" i="227"/>
  <c r="P47" i="227"/>
  <c r="L47" i="227"/>
  <c r="N47" i="227"/>
  <c r="O47" i="227"/>
  <c r="M47" i="227"/>
  <c r="R47" i="227"/>
  <c r="L85" i="226"/>
  <c r="M85" i="226"/>
  <c r="P85" i="226"/>
  <c r="R85" i="226"/>
  <c r="N85" i="226"/>
  <c r="O85" i="226"/>
  <c r="T85" i="226"/>
  <c r="O93" i="223"/>
  <c r="M93" i="223"/>
  <c r="P93" i="223"/>
  <c r="R93" i="223"/>
  <c r="T93" i="223"/>
  <c r="L93" i="223"/>
  <c r="N93" i="223"/>
  <c r="O10" i="208"/>
  <c r="P10" i="208"/>
  <c r="M10" i="208"/>
  <c r="N10" i="208"/>
  <c r="R10" i="208"/>
  <c r="T10" i="208"/>
  <c r="L10" i="208"/>
  <c r="R79" i="209"/>
  <c r="T79" i="209"/>
  <c r="L79" i="209"/>
  <c r="M79" i="209"/>
  <c r="N79" i="209"/>
  <c r="P79" i="209"/>
  <c r="O79" i="209"/>
  <c r="T71" i="207"/>
  <c r="L71" i="207"/>
  <c r="O71" i="207"/>
  <c r="M71" i="207"/>
  <c r="N71" i="207"/>
  <c r="R71" i="207"/>
  <c r="P71" i="207"/>
  <c r="T62" i="236"/>
  <c r="N62" i="236"/>
  <c r="L62" i="236"/>
  <c r="O62" i="236"/>
  <c r="R62" i="236"/>
  <c r="M62" i="236"/>
  <c r="P62" i="236"/>
  <c r="R54" i="234"/>
  <c r="L54" i="234"/>
  <c r="T54" i="234"/>
  <c r="M54" i="234"/>
  <c r="N54" i="234"/>
  <c r="O54" i="234"/>
  <c r="P54" i="234"/>
  <c r="R39" i="231"/>
  <c r="T39" i="231"/>
  <c r="M39" i="231"/>
  <c r="N39" i="231"/>
  <c r="P39" i="231"/>
  <c r="L39" i="231"/>
  <c r="O39" i="231"/>
  <c r="R15" i="230"/>
  <c r="O15" i="230"/>
  <c r="L15" i="230"/>
  <c r="N15" i="230"/>
  <c r="P15" i="230"/>
  <c r="T15" i="230"/>
  <c r="M15" i="230"/>
  <c r="M42" i="228"/>
  <c r="N42" i="228"/>
  <c r="L42" i="228"/>
  <c r="O42" i="228"/>
  <c r="P42" i="228"/>
  <c r="R42" i="228"/>
  <c r="T42" i="228"/>
  <c r="O71" i="229"/>
  <c r="L71" i="229"/>
  <c r="N71" i="229"/>
  <c r="R71" i="229"/>
  <c r="P71" i="229"/>
  <c r="M71" i="229"/>
  <c r="T71" i="229"/>
  <c r="L96" i="230"/>
  <c r="O96" i="230"/>
  <c r="N96" i="230"/>
  <c r="M96" i="230"/>
  <c r="P96" i="230"/>
  <c r="R96" i="230"/>
  <c r="T96" i="230"/>
  <c r="L93" i="225"/>
  <c r="T93" i="225"/>
  <c r="P93" i="225"/>
  <c r="O93" i="225"/>
  <c r="R93" i="225"/>
  <c r="M93" i="225"/>
  <c r="N93" i="225"/>
  <c r="T40" i="227"/>
  <c r="L40" i="227"/>
  <c r="M40" i="227"/>
  <c r="N40" i="227"/>
  <c r="O40" i="227"/>
  <c r="R40" i="227"/>
  <c r="P40" i="227"/>
  <c r="R89" i="223"/>
  <c r="O89" i="223"/>
  <c r="L89" i="223"/>
  <c r="M89" i="223"/>
  <c r="N89" i="223"/>
  <c r="P89" i="223"/>
  <c r="T89" i="223"/>
  <c r="M21" i="210"/>
  <c r="N21" i="210"/>
  <c r="L21" i="210"/>
  <c r="O21" i="210"/>
  <c r="P21" i="210"/>
  <c r="R21" i="210"/>
  <c r="T21" i="210"/>
  <c r="O9" i="210"/>
  <c r="T9" i="210"/>
  <c r="L9" i="210"/>
  <c r="M9" i="210"/>
  <c r="N9" i="210"/>
  <c r="P9" i="210"/>
  <c r="R9" i="210"/>
  <c r="L64" i="207"/>
  <c r="O64" i="207"/>
  <c r="T64" i="207"/>
  <c r="M64" i="207"/>
  <c r="N64" i="207"/>
  <c r="P64" i="207"/>
  <c r="R64" i="207"/>
  <c r="R51" i="232"/>
  <c r="T51" i="232"/>
  <c r="L51" i="232"/>
  <c r="M51" i="232"/>
  <c r="O51" i="232"/>
  <c r="N51" i="232"/>
  <c r="P51" i="232"/>
  <c r="O40" i="228"/>
  <c r="P40" i="228"/>
  <c r="L40" i="228"/>
  <c r="N40" i="228"/>
  <c r="R40" i="228"/>
  <c r="T40" i="228"/>
  <c r="M40" i="228"/>
  <c r="R53" i="229"/>
  <c r="P53" i="229"/>
  <c r="L53" i="229"/>
  <c r="M53" i="229"/>
  <c r="N53" i="229"/>
  <c r="O53" i="229"/>
  <c r="T53" i="229"/>
  <c r="L38" i="228"/>
  <c r="N38" i="228"/>
  <c r="P38" i="228"/>
  <c r="R38" i="228"/>
  <c r="T38" i="228"/>
  <c r="M38" i="228"/>
  <c r="O38" i="228"/>
  <c r="L92" i="225"/>
  <c r="T92" i="225"/>
  <c r="M92" i="225"/>
  <c r="R92" i="225"/>
  <c r="O92" i="225"/>
  <c r="N92" i="225"/>
  <c r="P92" i="225"/>
  <c r="M53" i="225"/>
  <c r="O53" i="225"/>
  <c r="P53" i="225"/>
  <c r="N53" i="225"/>
  <c r="R53" i="225"/>
  <c r="T53" i="225"/>
  <c r="L53" i="225"/>
  <c r="R16" i="223"/>
  <c r="P16" i="223"/>
  <c r="N16" i="223"/>
  <c r="L16" i="223"/>
  <c r="O16" i="223"/>
  <c r="T16" i="223"/>
  <c r="M16" i="223"/>
  <c r="M58" i="220"/>
  <c r="T58" i="220"/>
  <c r="L58" i="220"/>
  <c r="N58" i="220"/>
  <c r="O58" i="220"/>
  <c r="P58" i="220"/>
  <c r="R58" i="220"/>
  <c r="R37" i="210"/>
  <c r="T37" i="210"/>
  <c r="L37" i="210"/>
  <c r="M37" i="210"/>
  <c r="N37" i="210"/>
  <c r="O37" i="210"/>
  <c r="P37" i="210"/>
  <c r="L45" i="209"/>
  <c r="R45" i="209"/>
  <c r="N45" i="209"/>
  <c r="O45" i="209"/>
  <c r="M45" i="209"/>
  <c r="U45" i="209" s="1"/>
  <c r="T45" i="209"/>
  <c r="P45" i="209"/>
  <c r="N20" i="236"/>
  <c r="T20" i="236"/>
  <c r="O20" i="236"/>
  <c r="P20" i="236"/>
  <c r="R20" i="236"/>
  <c r="L20" i="236"/>
  <c r="M20" i="236"/>
  <c r="T33" i="235"/>
  <c r="N33" i="235"/>
  <c r="P33" i="235"/>
  <c r="M33" i="235"/>
  <c r="O33" i="235"/>
  <c r="L33" i="235"/>
  <c r="R33" i="235"/>
  <c r="L55" i="235"/>
  <c r="P55" i="235"/>
  <c r="T55" i="235"/>
  <c r="M55" i="235"/>
  <c r="N55" i="235"/>
  <c r="O55" i="235"/>
  <c r="R55" i="235"/>
  <c r="M68" i="233"/>
  <c r="O68" i="233"/>
  <c r="T68" i="233"/>
  <c r="P68" i="233"/>
  <c r="N68" i="233"/>
  <c r="R68" i="233"/>
  <c r="L68" i="233"/>
  <c r="U68" i="233" s="1"/>
  <c r="T55" i="233"/>
  <c r="O55" i="233"/>
  <c r="L55" i="233"/>
  <c r="M55" i="233"/>
  <c r="N55" i="233"/>
  <c r="P55" i="233"/>
  <c r="R55" i="233"/>
  <c r="L83" i="229"/>
  <c r="N83" i="229"/>
  <c r="R83" i="229"/>
  <c r="T83" i="229"/>
  <c r="O83" i="229"/>
  <c r="P83" i="229"/>
  <c r="M83" i="229"/>
  <c r="R21" i="225"/>
  <c r="O21" i="225"/>
  <c r="M21" i="225"/>
  <c r="N21" i="225"/>
  <c r="L21" i="225"/>
  <c r="P21" i="225"/>
  <c r="T21" i="225"/>
  <c r="T30" i="228"/>
  <c r="M30" i="228"/>
  <c r="R30" i="228"/>
  <c r="P30" i="228"/>
  <c r="L30" i="228"/>
  <c r="N30" i="228"/>
  <c r="O30" i="228"/>
  <c r="R80" i="227"/>
  <c r="T80" i="227"/>
  <c r="M80" i="227"/>
  <c r="O80" i="227"/>
  <c r="P80" i="227"/>
  <c r="L80" i="227"/>
  <c r="N80" i="227"/>
  <c r="M19" i="220"/>
  <c r="R19" i="220"/>
  <c r="T19" i="220"/>
  <c r="O19" i="220"/>
  <c r="N19" i="220"/>
  <c r="P19" i="220"/>
  <c r="L19" i="220"/>
  <c r="T12" i="210"/>
  <c r="L12" i="210"/>
  <c r="M12" i="210"/>
  <c r="N12" i="210"/>
  <c r="O12" i="210"/>
  <c r="P12" i="210"/>
  <c r="R12" i="210"/>
  <c r="L69" i="208"/>
  <c r="M69" i="208"/>
  <c r="N69" i="208"/>
  <c r="P69" i="208"/>
  <c r="O69" i="208"/>
  <c r="T69" i="208"/>
  <c r="R69" i="208"/>
  <c r="M47" i="208"/>
  <c r="R47" i="208"/>
  <c r="L47" i="208"/>
  <c r="N47" i="208"/>
  <c r="O47" i="208"/>
  <c r="P47" i="208"/>
  <c r="T47" i="208"/>
  <c r="L96" i="236"/>
  <c r="N96" i="236"/>
  <c r="P96" i="236"/>
  <c r="O96" i="236"/>
  <c r="R96" i="236"/>
  <c r="T96" i="236"/>
  <c r="M96" i="236"/>
  <c r="R17" i="236"/>
  <c r="O17" i="236"/>
  <c r="L17" i="236"/>
  <c r="U17" i="236" s="1"/>
  <c r="M17" i="236"/>
  <c r="N17" i="236"/>
  <c r="P17" i="236"/>
  <c r="T17" i="236"/>
  <c r="N63" i="235"/>
  <c r="P63" i="235"/>
  <c r="T63" i="235"/>
  <c r="L63" i="235"/>
  <c r="R63" i="235"/>
  <c r="M63" i="235"/>
  <c r="O63" i="235"/>
  <c r="O69" i="233"/>
  <c r="L69" i="233"/>
  <c r="N69" i="233"/>
  <c r="M69" i="233"/>
  <c r="P69" i="233"/>
  <c r="R69" i="233"/>
  <c r="T69" i="233"/>
  <c r="R87" i="233"/>
  <c r="M87" i="233"/>
  <c r="P87" i="233"/>
  <c r="L87" i="233"/>
  <c r="N87" i="233"/>
  <c r="O87" i="233"/>
  <c r="T87" i="233"/>
  <c r="P16" i="228"/>
  <c r="R16" i="228"/>
  <c r="M16" i="228"/>
  <c r="N16" i="228"/>
  <c r="O16" i="228"/>
  <c r="T16" i="228"/>
  <c r="L16" i="228"/>
  <c r="N60" i="225"/>
  <c r="T60" i="225"/>
  <c r="L60" i="225"/>
  <c r="P60" i="225"/>
  <c r="R60" i="225"/>
  <c r="M60" i="225"/>
  <c r="O60" i="225"/>
  <c r="L18" i="227"/>
  <c r="N18" i="227"/>
  <c r="P18" i="227"/>
  <c r="R18" i="227"/>
  <c r="O18" i="227"/>
  <c r="T18" i="227"/>
  <c r="M18" i="227"/>
  <c r="R50" i="223"/>
  <c r="T50" i="223"/>
  <c r="L50" i="223"/>
  <c r="O50" i="223"/>
  <c r="M50" i="223"/>
  <c r="N50" i="223"/>
  <c r="P50" i="223"/>
  <c r="M11" i="225"/>
  <c r="L11" i="225"/>
  <c r="R11" i="225"/>
  <c r="N11" i="225"/>
  <c r="O11" i="225"/>
  <c r="P11" i="225"/>
  <c r="T11" i="225"/>
  <c r="P8" i="220"/>
  <c r="T8" i="220"/>
  <c r="L8" i="220"/>
  <c r="R8" i="220"/>
  <c r="M8" i="220"/>
  <c r="N8" i="220"/>
  <c r="O8" i="220"/>
  <c r="N90" i="207"/>
  <c r="R90" i="207"/>
  <c r="P90" i="207"/>
  <c r="L90" i="207"/>
  <c r="M90" i="207"/>
  <c r="O90" i="207"/>
  <c r="T90" i="207"/>
  <c r="L51" i="208"/>
  <c r="R51" i="208"/>
  <c r="N51" i="208"/>
  <c r="M51" i="208"/>
  <c r="O51" i="208"/>
  <c r="T51" i="208"/>
  <c r="P51" i="208"/>
  <c r="L78" i="207"/>
  <c r="P78" i="207"/>
  <c r="R78" i="207"/>
  <c r="N78" i="207"/>
  <c r="T78" i="207"/>
  <c r="O78" i="207"/>
  <c r="M78" i="207"/>
  <c r="R23" i="234"/>
  <c r="T23" i="234"/>
  <c r="L23" i="234"/>
  <c r="M23" i="234"/>
  <c r="N23" i="234"/>
  <c r="O23" i="234"/>
  <c r="P23" i="234"/>
  <c r="R71" i="232"/>
  <c r="P71" i="232"/>
  <c r="M71" i="232"/>
  <c r="N71" i="232"/>
  <c r="O71" i="232"/>
  <c r="T71" i="232"/>
  <c r="L71" i="232"/>
  <c r="N58" i="232"/>
  <c r="M58" i="232"/>
  <c r="T58" i="232"/>
  <c r="P58" i="232"/>
  <c r="L58" i="232"/>
  <c r="U58" i="232" s="1"/>
  <c r="O58" i="232"/>
  <c r="R58" i="232"/>
  <c r="L51" i="234"/>
  <c r="O51" i="234"/>
  <c r="T51" i="234"/>
  <c r="N51" i="234"/>
  <c r="M51" i="234"/>
  <c r="P51" i="234"/>
  <c r="R51" i="234"/>
  <c r="N84" i="231"/>
  <c r="O84" i="231"/>
  <c r="T84" i="231"/>
  <c r="R84" i="231"/>
  <c r="M84" i="231"/>
  <c r="P84" i="231"/>
  <c r="L84" i="231"/>
  <c r="L72" i="226"/>
  <c r="M72" i="226"/>
  <c r="N72" i="226"/>
  <c r="R72" i="226"/>
  <c r="O72" i="226"/>
  <c r="P72" i="226"/>
  <c r="T72" i="226"/>
  <c r="L74" i="231"/>
  <c r="P74" i="231"/>
  <c r="M74" i="231"/>
  <c r="R74" i="231"/>
  <c r="N74" i="231"/>
  <c r="T74" i="231"/>
  <c r="O74" i="231"/>
  <c r="L58" i="223"/>
  <c r="N58" i="223"/>
  <c r="P58" i="223"/>
  <c r="O58" i="223"/>
  <c r="M58" i="223"/>
  <c r="R58" i="223"/>
  <c r="T58" i="223"/>
  <c r="M87" i="223"/>
  <c r="L87" i="223"/>
  <c r="O87" i="223"/>
  <c r="N87" i="223"/>
  <c r="P87" i="223"/>
  <c r="R87" i="223"/>
  <c r="T87" i="223"/>
  <c r="N72" i="220"/>
  <c r="M72" i="220"/>
  <c r="T72" i="220"/>
  <c r="P72" i="220"/>
  <c r="L72" i="220"/>
  <c r="R72" i="220"/>
  <c r="O72" i="220"/>
  <c r="O89" i="208"/>
  <c r="P89" i="208"/>
  <c r="R89" i="208"/>
  <c r="T89" i="208"/>
  <c r="L89" i="208"/>
  <c r="N89" i="208"/>
  <c r="M89" i="208"/>
  <c r="M25" i="209"/>
  <c r="N25" i="209"/>
  <c r="O25" i="209"/>
  <c r="P25" i="209"/>
  <c r="T25" i="209"/>
  <c r="L25" i="209"/>
  <c r="R25" i="209"/>
  <c r="R42" i="236"/>
  <c r="T42" i="236"/>
  <c r="M42" i="236"/>
  <c r="N42" i="236"/>
  <c r="O42" i="236"/>
  <c r="P42" i="236"/>
  <c r="L42" i="236"/>
  <c r="O93" i="235"/>
  <c r="L93" i="235"/>
  <c r="R93" i="235"/>
  <c r="T93" i="235"/>
  <c r="P93" i="235"/>
  <c r="M93" i="235"/>
  <c r="N93" i="235"/>
  <c r="P72" i="236"/>
  <c r="R72" i="236"/>
  <c r="T72" i="236"/>
  <c r="L72" i="236"/>
  <c r="U72" i="236" s="1"/>
  <c r="M72" i="236"/>
  <c r="N72" i="236"/>
  <c r="O72" i="236"/>
  <c r="L51" i="235"/>
  <c r="N51" i="235"/>
  <c r="M51" i="235"/>
  <c r="O51" i="235"/>
  <c r="P51" i="235"/>
  <c r="R51" i="235"/>
  <c r="T51" i="235"/>
  <c r="L80" i="234"/>
  <c r="M80" i="234"/>
  <c r="P80" i="234"/>
  <c r="O80" i="234"/>
  <c r="T80" i="234"/>
  <c r="R80" i="234"/>
  <c r="N80" i="234"/>
  <c r="N84" i="232"/>
  <c r="M84" i="232"/>
  <c r="T84" i="232"/>
  <c r="P84" i="232"/>
  <c r="L84" i="232"/>
  <c r="R84" i="232"/>
  <c r="O84" i="232"/>
  <c r="R13" i="229"/>
  <c r="O13" i="229"/>
  <c r="N13" i="229"/>
  <c r="T13" i="229"/>
  <c r="P13" i="229"/>
  <c r="L13" i="229"/>
  <c r="U13" i="229" s="1"/>
  <c r="M13" i="229"/>
  <c r="M90" i="231"/>
  <c r="P90" i="231"/>
  <c r="N90" i="231"/>
  <c r="O90" i="231"/>
  <c r="R90" i="231"/>
  <c r="T90" i="231"/>
  <c r="L90" i="231"/>
  <c r="M65" i="226"/>
  <c r="L65" i="226"/>
  <c r="P65" i="226"/>
  <c r="N65" i="226"/>
  <c r="O65" i="226"/>
  <c r="R65" i="226"/>
  <c r="T65" i="226"/>
  <c r="N38" i="223"/>
  <c r="M38" i="223"/>
  <c r="L38" i="223"/>
  <c r="O38" i="223"/>
  <c r="P38" i="223"/>
  <c r="R38" i="223"/>
  <c r="T38" i="223"/>
  <c r="L49" i="220"/>
  <c r="M49" i="220"/>
  <c r="N49" i="220"/>
  <c r="O49" i="220"/>
  <c r="P49" i="220"/>
  <c r="R49" i="220"/>
  <c r="T49" i="220"/>
  <c r="R82" i="208"/>
  <c r="T82" i="208"/>
  <c r="L82" i="208"/>
  <c r="M82" i="208"/>
  <c r="N82" i="208"/>
  <c r="O82" i="208"/>
  <c r="P82" i="208"/>
  <c r="P43" i="210"/>
  <c r="M43" i="210"/>
  <c r="N43" i="210"/>
  <c r="O43" i="210"/>
  <c r="R43" i="210"/>
  <c r="T43" i="210"/>
  <c r="L43" i="210"/>
  <c r="O17" i="209"/>
  <c r="P17" i="209"/>
  <c r="R17" i="209"/>
  <c r="T17" i="209"/>
  <c r="L17" i="209"/>
  <c r="M17" i="209"/>
  <c r="N17" i="209"/>
  <c r="O63" i="209"/>
  <c r="R63" i="209"/>
  <c r="N63" i="209"/>
  <c r="L63" i="209"/>
  <c r="M63" i="209"/>
  <c r="P63" i="209"/>
  <c r="T63" i="209"/>
  <c r="M96" i="207"/>
  <c r="N96" i="207"/>
  <c r="O96" i="207"/>
  <c r="P96" i="207"/>
  <c r="T96" i="207"/>
  <c r="L96" i="207"/>
  <c r="R96" i="207"/>
  <c r="P22" i="207"/>
  <c r="M22" i="207"/>
  <c r="L22" i="207"/>
  <c r="N22" i="207"/>
  <c r="O22" i="207"/>
  <c r="T22" i="207"/>
  <c r="R22" i="207"/>
  <c r="L23" i="209"/>
  <c r="O23" i="209"/>
  <c r="P23" i="209"/>
  <c r="R23" i="209"/>
  <c r="M23" i="209"/>
  <c r="N23" i="209"/>
  <c r="U23" i="209" s="1"/>
  <c r="T23" i="209"/>
  <c r="P17" i="210"/>
  <c r="R17" i="210"/>
  <c r="T17" i="210"/>
  <c r="L17" i="210"/>
  <c r="O17" i="210"/>
  <c r="M17" i="210"/>
  <c r="N17" i="210"/>
  <c r="P33" i="210"/>
  <c r="O33" i="210"/>
  <c r="R33" i="210"/>
  <c r="T33" i="210"/>
  <c r="L33" i="210"/>
  <c r="U33" i="210" s="1"/>
  <c r="M33" i="210"/>
  <c r="N33" i="210"/>
  <c r="L81" i="220"/>
  <c r="P81" i="220"/>
  <c r="R81" i="220"/>
  <c r="T81" i="220"/>
  <c r="M81" i="220"/>
  <c r="O81" i="220"/>
  <c r="N81" i="220"/>
  <c r="M75" i="220"/>
  <c r="P75" i="220"/>
  <c r="L75" i="220"/>
  <c r="N75" i="220"/>
  <c r="T75" i="220"/>
  <c r="O75" i="220"/>
  <c r="R75" i="220"/>
  <c r="R38" i="225"/>
  <c r="T38" i="225"/>
  <c r="N38" i="225"/>
  <c r="M38" i="225"/>
  <c r="O38" i="225"/>
  <c r="P38" i="225"/>
  <c r="L38" i="225"/>
  <c r="O60" i="226"/>
  <c r="L60" i="226"/>
  <c r="M60" i="226"/>
  <c r="N60" i="226"/>
  <c r="P60" i="226"/>
  <c r="R60" i="226"/>
  <c r="T60" i="226"/>
  <c r="T67" i="223"/>
  <c r="M67" i="223"/>
  <c r="N67" i="223"/>
  <c r="P67" i="223"/>
  <c r="R67" i="223"/>
  <c r="L67" i="223"/>
  <c r="O67" i="223"/>
  <c r="P36" i="227"/>
  <c r="N36" i="227"/>
  <c r="M36" i="227"/>
  <c r="T36" i="227"/>
  <c r="L36" i="227"/>
  <c r="R36" i="227"/>
  <c r="O36" i="227"/>
  <c r="M46" i="227"/>
  <c r="T46" i="227"/>
  <c r="N46" i="227"/>
  <c r="L46" i="227"/>
  <c r="R46" i="227"/>
  <c r="O46" i="227"/>
  <c r="U46" i="227" s="1"/>
  <c r="P46" i="227"/>
  <c r="O30" i="229"/>
  <c r="P30" i="229"/>
  <c r="T30" i="229"/>
  <c r="L30" i="229"/>
  <c r="M30" i="229"/>
  <c r="N30" i="229"/>
  <c r="R30" i="229"/>
  <c r="O74" i="229"/>
  <c r="N74" i="229"/>
  <c r="L74" i="229"/>
  <c r="T74" i="229"/>
  <c r="M74" i="229"/>
  <c r="P74" i="229"/>
  <c r="R74" i="229"/>
  <c r="O92" i="226"/>
  <c r="M92" i="226"/>
  <c r="L92" i="226"/>
  <c r="R92" i="226"/>
  <c r="N92" i="226"/>
  <c r="P92" i="226"/>
  <c r="T92" i="226"/>
  <c r="T14" i="227"/>
  <c r="P14" i="227"/>
  <c r="O14" i="227"/>
  <c r="L14" i="227"/>
  <c r="M14" i="227"/>
  <c r="N14" i="227"/>
  <c r="R14" i="227"/>
  <c r="T63" i="226"/>
  <c r="P63" i="226"/>
  <c r="R63" i="226"/>
  <c r="L63" i="226"/>
  <c r="M63" i="226"/>
  <c r="O63" i="226"/>
  <c r="N63" i="226"/>
  <c r="O89" i="229"/>
  <c r="L89" i="229"/>
  <c r="N89" i="229"/>
  <c r="R89" i="229"/>
  <c r="T89" i="229"/>
  <c r="P89" i="229"/>
  <c r="M89" i="229"/>
  <c r="L51" i="228"/>
  <c r="M51" i="228"/>
  <c r="T51" i="228"/>
  <c r="O51" i="228"/>
  <c r="P51" i="228"/>
  <c r="N51" i="228"/>
  <c r="R51" i="228"/>
  <c r="L80" i="230"/>
  <c r="M80" i="230"/>
  <c r="P80" i="230"/>
  <c r="R80" i="230"/>
  <c r="T80" i="230"/>
  <c r="O80" i="230"/>
  <c r="N80" i="230"/>
  <c r="L88" i="233"/>
  <c r="R88" i="233"/>
  <c r="M88" i="233"/>
  <c r="N88" i="233"/>
  <c r="P88" i="233"/>
  <c r="T88" i="233"/>
  <c r="O88" i="233"/>
  <c r="O90" i="235"/>
  <c r="T90" i="235"/>
  <c r="R90" i="235"/>
  <c r="L90" i="235"/>
  <c r="M90" i="235"/>
  <c r="N90" i="235"/>
  <c r="P90" i="235"/>
  <c r="P70" i="230"/>
  <c r="L70" i="230"/>
  <c r="O70" i="230"/>
  <c r="N70" i="230"/>
  <c r="R70" i="230"/>
  <c r="M70" i="230"/>
  <c r="T70" i="230"/>
  <c r="R75" i="234"/>
  <c r="L75" i="234"/>
  <c r="O75" i="234"/>
  <c r="T75" i="234"/>
  <c r="M75" i="234"/>
  <c r="P75" i="234"/>
  <c r="N75" i="234"/>
  <c r="P27" i="231"/>
  <c r="M27" i="231"/>
  <c r="N27" i="231"/>
  <c r="T27" i="231"/>
  <c r="O27" i="231"/>
  <c r="L27" i="231"/>
  <c r="R27" i="231"/>
  <c r="L31" i="234"/>
  <c r="M31" i="234"/>
  <c r="O31" i="234"/>
  <c r="P31" i="234"/>
  <c r="N31" i="234"/>
  <c r="R31" i="234"/>
  <c r="T31" i="234"/>
  <c r="P27" i="232"/>
  <c r="T27" i="232"/>
  <c r="R27" i="232"/>
  <c r="L27" i="232"/>
  <c r="M27" i="232"/>
  <c r="N27" i="232"/>
  <c r="O27" i="232"/>
  <c r="M86" i="235"/>
  <c r="O86" i="235"/>
  <c r="P86" i="235"/>
  <c r="R86" i="235"/>
  <c r="T86" i="235"/>
  <c r="N86" i="235"/>
  <c r="L86" i="235"/>
  <c r="M79" i="234"/>
  <c r="N79" i="234"/>
  <c r="O79" i="234"/>
  <c r="L79" i="234"/>
  <c r="P79" i="234"/>
  <c r="R79" i="234"/>
  <c r="T79" i="234"/>
  <c r="N67" i="236"/>
  <c r="O67" i="236"/>
  <c r="P67" i="236"/>
  <c r="R67" i="236"/>
  <c r="L67" i="236"/>
  <c r="T67" i="236"/>
  <c r="M67" i="236"/>
  <c r="T30" i="236"/>
  <c r="M30" i="236"/>
  <c r="N30" i="236"/>
  <c r="O30" i="236"/>
  <c r="P30" i="236"/>
  <c r="R30" i="236"/>
  <c r="L30" i="236"/>
  <c r="N52" i="214"/>
  <c r="L52" i="214"/>
  <c r="P52" i="214"/>
  <c r="O52" i="214"/>
  <c r="M52" i="214"/>
  <c r="T52" i="214"/>
  <c r="R52" i="214"/>
  <c r="L49" i="216"/>
  <c r="T49" i="216"/>
  <c r="O49" i="216"/>
  <c r="N49" i="216"/>
  <c r="M49" i="216"/>
  <c r="R49" i="216"/>
  <c r="P49" i="216"/>
  <c r="M22" i="76"/>
  <c r="T22" i="76"/>
  <c r="L22" i="76"/>
  <c r="R22" i="76"/>
  <c r="P22" i="76"/>
  <c r="O22" i="76"/>
  <c r="N22" i="76"/>
  <c r="P8" i="74"/>
  <c r="N8" i="74"/>
  <c r="R8" i="74"/>
  <c r="O8" i="74"/>
  <c r="M8" i="74"/>
  <c r="L8" i="74"/>
  <c r="T8" i="74"/>
  <c r="P41" i="77"/>
  <c r="L41" i="77"/>
  <c r="T41" i="77"/>
  <c r="R41" i="77"/>
  <c r="N41" i="77"/>
  <c r="O41" i="77"/>
  <c r="M41" i="77"/>
  <c r="P80" i="216"/>
  <c r="R80" i="216"/>
  <c r="N80" i="216"/>
  <c r="M80" i="216"/>
  <c r="O80" i="216"/>
  <c r="L80" i="216"/>
  <c r="T80" i="216"/>
  <c r="O114" i="74"/>
  <c r="N114" i="74"/>
  <c r="P114" i="74"/>
  <c r="M114" i="74"/>
  <c r="L114" i="74"/>
  <c r="T114" i="74"/>
  <c r="R114" i="74"/>
  <c r="N96" i="222"/>
  <c r="T96" i="222"/>
  <c r="R96" i="222"/>
  <c r="P96" i="222"/>
  <c r="O96" i="222"/>
  <c r="M96" i="222"/>
  <c r="L96" i="222"/>
  <c r="U96" i="222" s="1"/>
  <c r="R99" i="209"/>
  <c r="L99" i="209"/>
  <c r="T99" i="209"/>
  <c r="P99" i="209"/>
  <c r="O99" i="209"/>
  <c r="N99" i="209"/>
  <c r="M99" i="209"/>
  <c r="T49" i="82"/>
  <c r="O49" i="82"/>
  <c r="M49" i="82"/>
  <c r="L49" i="82"/>
  <c r="P49" i="82"/>
  <c r="R49" i="82"/>
  <c r="N49" i="82"/>
  <c r="T43" i="215"/>
  <c r="P43" i="215"/>
  <c r="M43" i="215"/>
  <c r="R43" i="215"/>
  <c r="O43" i="215"/>
  <c r="L43" i="215"/>
  <c r="U43" i="215" s="1"/>
  <c r="N43" i="215"/>
  <c r="P93" i="202"/>
  <c r="L93" i="202"/>
  <c r="R93" i="202"/>
  <c r="O93" i="202"/>
  <c r="N93" i="202"/>
  <c r="M93" i="202"/>
  <c r="T93" i="202"/>
  <c r="O59" i="72"/>
  <c r="M59" i="72"/>
  <c r="R59" i="72"/>
  <c r="N59" i="72"/>
  <c r="L59" i="72"/>
  <c r="T59" i="72"/>
  <c r="P59" i="72"/>
  <c r="M62" i="219"/>
  <c r="R62" i="219"/>
  <c r="L62" i="219"/>
  <c r="P62" i="219"/>
  <c r="T62" i="219"/>
  <c r="N62" i="219"/>
  <c r="O62" i="219"/>
  <c r="N25" i="214"/>
  <c r="M25" i="214"/>
  <c r="L25" i="214"/>
  <c r="T25" i="214"/>
  <c r="P25" i="214"/>
  <c r="O25" i="214"/>
  <c r="R25" i="214"/>
  <c r="L52" i="76"/>
  <c r="U52" i="76" s="1"/>
  <c r="M52" i="76"/>
  <c r="T52" i="76"/>
  <c r="R52" i="76"/>
  <c r="N52" i="76"/>
  <c r="P52" i="76"/>
  <c r="O52" i="76"/>
  <c r="L97" i="86"/>
  <c r="T97" i="86"/>
  <c r="M97" i="86"/>
  <c r="R97" i="86"/>
  <c r="P97" i="86"/>
  <c r="O97" i="86"/>
  <c r="N97" i="86"/>
  <c r="P8" i="212"/>
  <c r="M8" i="212"/>
  <c r="N8" i="212"/>
  <c r="L8" i="212"/>
  <c r="T8" i="212"/>
  <c r="O8" i="212"/>
  <c r="R8" i="212"/>
  <c r="T81" i="81"/>
  <c r="M81" i="81"/>
  <c r="L81" i="81"/>
  <c r="R81" i="81"/>
  <c r="P81" i="81"/>
  <c r="O81" i="81"/>
  <c r="N81" i="81"/>
  <c r="N77" i="87"/>
  <c r="M77" i="87"/>
  <c r="L77" i="87"/>
  <c r="U77" i="87" s="1"/>
  <c r="T77" i="87"/>
  <c r="R77" i="87"/>
  <c r="P77" i="87"/>
  <c r="O77" i="87"/>
  <c r="O72" i="212"/>
  <c r="L72" i="212"/>
  <c r="N72" i="212"/>
  <c r="M72" i="212"/>
  <c r="T72" i="212"/>
  <c r="R72" i="212"/>
  <c r="P72" i="212"/>
  <c r="P106" i="72"/>
  <c r="N106" i="72"/>
  <c r="R106" i="72"/>
  <c r="O106" i="72"/>
  <c r="M106" i="72"/>
  <c r="L106" i="72"/>
  <c r="U106" i="72" s="1"/>
  <c r="T106" i="72"/>
  <c r="M49" i="219"/>
  <c r="L49" i="219"/>
  <c r="U49" i="219" s="1"/>
  <c r="P49" i="219"/>
  <c r="O49" i="219"/>
  <c r="N49" i="219"/>
  <c r="T49" i="219"/>
  <c r="R49" i="219"/>
  <c r="P14" i="82"/>
  <c r="T14" i="82"/>
  <c r="L14" i="82"/>
  <c r="M14" i="82"/>
  <c r="R14" i="82"/>
  <c r="O14" i="82"/>
  <c r="N14" i="82"/>
  <c r="T58" i="88"/>
  <c r="M58" i="88"/>
  <c r="N58" i="88"/>
  <c r="R58" i="88"/>
  <c r="P58" i="88"/>
  <c r="L58" i="88"/>
  <c r="O58" i="88"/>
  <c r="N18" i="81"/>
  <c r="M18" i="81"/>
  <c r="T18" i="81"/>
  <c r="P18" i="81"/>
  <c r="O18" i="81"/>
  <c r="L18" i="81"/>
  <c r="R18" i="81"/>
  <c r="N54" i="87"/>
  <c r="M54" i="87"/>
  <c r="L54" i="87"/>
  <c r="O54" i="87"/>
  <c r="T54" i="87"/>
  <c r="R54" i="87"/>
  <c r="P54" i="87"/>
  <c r="O57" i="202"/>
  <c r="L57" i="202"/>
  <c r="T57" i="202"/>
  <c r="R57" i="202"/>
  <c r="P57" i="202"/>
  <c r="N57" i="202"/>
  <c r="M57" i="202"/>
  <c r="M42" i="71"/>
  <c r="P42" i="71"/>
  <c r="N42" i="71"/>
  <c r="L42" i="71"/>
  <c r="T42" i="71"/>
  <c r="R42" i="71"/>
  <c r="O42" i="71"/>
  <c r="O68" i="218"/>
  <c r="N68" i="218"/>
  <c r="T68" i="218"/>
  <c r="R68" i="218"/>
  <c r="M68" i="218"/>
  <c r="L68" i="218"/>
  <c r="P68" i="218"/>
  <c r="P85" i="74"/>
  <c r="T85" i="74"/>
  <c r="O85" i="74"/>
  <c r="M85" i="74"/>
  <c r="L85" i="74"/>
  <c r="R85" i="74"/>
  <c r="N85" i="74"/>
  <c r="R18" i="222"/>
  <c r="M18" i="222"/>
  <c r="P18" i="222"/>
  <c r="T18" i="222"/>
  <c r="O18" i="222"/>
  <c r="N18" i="222"/>
  <c r="L18" i="222"/>
  <c r="R30" i="82"/>
  <c r="P30" i="82"/>
  <c r="T30" i="82"/>
  <c r="M30" i="82"/>
  <c r="O30" i="82"/>
  <c r="N30" i="82"/>
  <c r="L30" i="82"/>
  <c r="P34" i="88"/>
  <c r="M34" i="88"/>
  <c r="L34" i="88"/>
  <c r="T34" i="88"/>
  <c r="R34" i="88"/>
  <c r="N34" i="88"/>
  <c r="O34" i="88"/>
  <c r="T35" i="215"/>
  <c r="R35" i="215"/>
  <c r="P35" i="215"/>
  <c r="L35" i="215"/>
  <c r="O35" i="215"/>
  <c r="N35" i="215"/>
  <c r="M35" i="215"/>
  <c r="P12" i="212"/>
  <c r="M12" i="212"/>
  <c r="T12" i="212"/>
  <c r="N12" i="212"/>
  <c r="L12" i="212"/>
  <c r="R12" i="212"/>
  <c r="O12" i="212"/>
  <c r="N9" i="73"/>
  <c r="T9" i="73"/>
  <c r="O9" i="73"/>
  <c r="M9" i="73"/>
  <c r="L9" i="73"/>
  <c r="R9" i="73"/>
  <c r="P9" i="73"/>
  <c r="O53" i="219"/>
  <c r="R53" i="219"/>
  <c r="M53" i="219"/>
  <c r="T53" i="219"/>
  <c r="P53" i="219"/>
  <c r="N53" i="219"/>
  <c r="L53" i="219"/>
  <c r="U53" i="219" s="1"/>
  <c r="T81" i="213"/>
  <c r="N81" i="213"/>
  <c r="M81" i="213"/>
  <c r="P81" i="213"/>
  <c r="O81" i="213"/>
  <c r="L81" i="213"/>
  <c r="R81" i="213"/>
  <c r="M53" i="76"/>
  <c r="L53" i="76"/>
  <c r="O53" i="76"/>
  <c r="P53" i="76"/>
  <c r="T53" i="76"/>
  <c r="R53" i="76"/>
  <c r="N53" i="76"/>
  <c r="M128" i="86"/>
  <c r="L128" i="86"/>
  <c r="T128" i="86"/>
  <c r="R128" i="86"/>
  <c r="P128" i="86"/>
  <c r="O128" i="86"/>
  <c r="N128" i="86"/>
  <c r="T98" i="212"/>
  <c r="R98" i="212"/>
  <c r="N98" i="212"/>
  <c r="M98" i="212"/>
  <c r="L98" i="212"/>
  <c r="O98" i="212"/>
  <c r="P98" i="212"/>
  <c r="M82" i="79"/>
  <c r="N82" i="79"/>
  <c r="P82" i="79"/>
  <c r="L82" i="79"/>
  <c r="R82" i="79"/>
  <c r="O82" i="79"/>
  <c r="T82" i="79"/>
  <c r="O99" i="69"/>
  <c r="R99" i="69"/>
  <c r="N99" i="69"/>
  <c r="M99" i="69"/>
  <c r="L99" i="69"/>
  <c r="U99" i="69" s="1"/>
  <c r="T99" i="69"/>
  <c r="P99" i="69"/>
  <c r="L46" i="216"/>
  <c r="T46" i="216"/>
  <c r="O46" i="216"/>
  <c r="N46" i="216"/>
  <c r="M46" i="216"/>
  <c r="R46" i="216"/>
  <c r="P46" i="216"/>
  <c r="N12" i="214"/>
  <c r="R12" i="214"/>
  <c r="L12" i="214"/>
  <c r="M12" i="214"/>
  <c r="O12" i="214"/>
  <c r="T12" i="214"/>
  <c r="P12" i="214"/>
  <c r="R11" i="72"/>
  <c r="M11" i="72"/>
  <c r="N11" i="72"/>
  <c r="L11" i="72"/>
  <c r="U11" i="72" s="1"/>
  <c r="T11" i="72"/>
  <c r="P11" i="72"/>
  <c r="O11" i="72"/>
  <c r="M45" i="214"/>
  <c r="O45" i="214"/>
  <c r="L45" i="214"/>
  <c r="T45" i="214"/>
  <c r="R45" i="214"/>
  <c r="P45" i="214"/>
  <c r="N45" i="214"/>
  <c r="O35" i="80"/>
  <c r="T35" i="80"/>
  <c r="M35" i="80"/>
  <c r="N35" i="80"/>
  <c r="L35" i="80"/>
  <c r="R35" i="80"/>
  <c r="P35" i="80"/>
  <c r="O31" i="67"/>
  <c r="N31" i="67"/>
  <c r="M31" i="67"/>
  <c r="L31" i="67"/>
  <c r="T31" i="67"/>
  <c r="R31" i="67"/>
  <c r="P31" i="67"/>
  <c r="P87" i="213"/>
  <c r="N87" i="213"/>
  <c r="O87" i="213"/>
  <c r="M87" i="213"/>
  <c r="L87" i="213"/>
  <c r="R87" i="213"/>
  <c r="T87" i="213"/>
  <c r="P85" i="72"/>
  <c r="T85" i="72"/>
  <c r="R85" i="72"/>
  <c r="O85" i="72"/>
  <c r="M85" i="72"/>
  <c r="N85" i="72"/>
  <c r="L85" i="72"/>
  <c r="O28" i="202"/>
  <c r="N28" i="202"/>
  <c r="R28" i="202"/>
  <c r="P28" i="202"/>
  <c r="M28" i="202"/>
  <c r="L28" i="202"/>
  <c r="T28" i="202"/>
  <c r="N73" i="71"/>
  <c r="M73" i="71"/>
  <c r="L73" i="71"/>
  <c r="T73" i="71"/>
  <c r="R73" i="71"/>
  <c r="P73" i="71"/>
  <c r="O73" i="71"/>
  <c r="P69" i="218"/>
  <c r="L69" i="218"/>
  <c r="T69" i="218"/>
  <c r="M69" i="218"/>
  <c r="R69" i="218"/>
  <c r="O69" i="218"/>
  <c r="N69" i="218"/>
  <c r="O72" i="75"/>
  <c r="L72" i="75"/>
  <c r="P72" i="75"/>
  <c r="R72" i="75"/>
  <c r="N72" i="75"/>
  <c r="M72" i="75"/>
  <c r="T72" i="75"/>
  <c r="O22" i="86"/>
  <c r="P22" i="86"/>
  <c r="N22" i="86"/>
  <c r="M22" i="86"/>
  <c r="L22" i="86"/>
  <c r="T22" i="86"/>
  <c r="R22" i="86"/>
  <c r="M81" i="80"/>
  <c r="T81" i="80"/>
  <c r="P81" i="80"/>
  <c r="L81" i="80"/>
  <c r="R81" i="80"/>
  <c r="O81" i="80"/>
  <c r="N81" i="80"/>
  <c r="P77" i="67"/>
  <c r="O77" i="67"/>
  <c r="M77" i="67"/>
  <c r="L77" i="67"/>
  <c r="T77" i="67"/>
  <c r="R77" i="67"/>
  <c r="N77" i="67"/>
  <c r="M55" i="202"/>
  <c r="O55" i="202"/>
  <c r="N55" i="202"/>
  <c r="L55" i="202"/>
  <c r="T55" i="202"/>
  <c r="R55" i="202"/>
  <c r="P55" i="202"/>
  <c r="M40" i="71"/>
  <c r="N40" i="71"/>
  <c r="T40" i="71"/>
  <c r="R40" i="71"/>
  <c r="L40" i="71"/>
  <c r="P40" i="71"/>
  <c r="O40" i="71"/>
  <c r="O56" i="218"/>
  <c r="N56" i="218"/>
  <c r="T56" i="218"/>
  <c r="R56" i="218"/>
  <c r="M56" i="218"/>
  <c r="L56" i="218"/>
  <c r="U56" i="218" s="1"/>
  <c r="P56" i="218"/>
  <c r="M78" i="215"/>
  <c r="L78" i="215"/>
  <c r="U78" i="215" s="1"/>
  <c r="P78" i="215"/>
  <c r="O78" i="215"/>
  <c r="T78" i="215"/>
  <c r="N78" i="215"/>
  <c r="R78" i="215"/>
  <c r="M14" i="76"/>
  <c r="N14" i="76"/>
  <c r="T14" i="76"/>
  <c r="R14" i="76"/>
  <c r="O14" i="76"/>
  <c r="P14" i="76"/>
  <c r="L14" i="76"/>
  <c r="T79" i="86"/>
  <c r="P79" i="86"/>
  <c r="O79" i="86"/>
  <c r="M79" i="86"/>
  <c r="L79" i="86"/>
  <c r="U79" i="86" s="1"/>
  <c r="R79" i="86"/>
  <c r="N79" i="86"/>
  <c r="P10" i="212"/>
  <c r="R10" i="212"/>
  <c r="O10" i="212"/>
  <c r="N10" i="212"/>
  <c r="L10" i="212"/>
  <c r="T10" i="212"/>
  <c r="M10" i="212"/>
  <c r="T58" i="82"/>
  <c r="R58" i="82"/>
  <c r="O58" i="82"/>
  <c r="M58" i="82"/>
  <c r="L58" i="82"/>
  <c r="N58" i="82"/>
  <c r="P58" i="82"/>
  <c r="L112" i="88"/>
  <c r="T112" i="88"/>
  <c r="R112" i="88"/>
  <c r="P112" i="88"/>
  <c r="O112" i="88"/>
  <c r="N112" i="88"/>
  <c r="M112" i="88"/>
  <c r="L17" i="216"/>
  <c r="R17" i="216"/>
  <c r="P17" i="216"/>
  <c r="M17" i="216"/>
  <c r="N17" i="216"/>
  <c r="T17" i="216"/>
  <c r="O17" i="216"/>
  <c r="P11" i="216"/>
  <c r="L11" i="216"/>
  <c r="T11" i="216"/>
  <c r="M11" i="216"/>
  <c r="N11" i="216"/>
  <c r="R11" i="216"/>
  <c r="O11" i="216"/>
  <c r="N12" i="74"/>
  <c r="T12" i="74"/>
  <c r="O12" i="74"/>
  <c r="M12" i="74"/>
  <c r="L12" i="74"/>
  <c r="R12" i="74"/>
  <c r="P12" i="74"/>
  <c r="P69" i="221"/>
  <c r="L69" i="221"/>
  <c r="O69" i="221"/>
  <c r="N69" i="221"/>
  <c r="M69" i="221"/>
  <c r="T69" i="221"/>
  <c r="R69" i="221"/>
  <c r="T60" i="219"/>
  <c r="M60" i="219"/>
  <c r="N60" i="219"/>
  <c r="R60" i="219"/>
  <c r="L60" i="219"/>
  <c r="O60" i="219"/>
  <c r="P60" i="219"/>
  <c r="P41" i="76"/>
  <c r="T41" i="76"/>
  <c r="M41" i="76"/>
  <c r="L41" i="76"/>
  <c r="R41" i="76"/>
  <c r="O41" i="76"/>
  <c r="N41" i="76"/>
  <c r="L76" i="86"/>
  <c r="T76" i="86"/>
  <c r="R76" i="86"/>
  <c r="P76" i="86"/>
  <c r="O76" i="86"/>
  <c r="N76" i="86"/>
  <c r="M76" i="86"/>
  <c r="L65" i="77"/>
  <c r="U65" i="77" s="1"/>
  <c r="N65" i="77"/>
  <c r="O65" i="77"/>
  <c r="P65" i="77"/>
  <c r="M65" i="77"/>
  <c r="T65" i="77"/>
  <c r="R65" i="77"/>
  <c r="N50" i="91"/>
  <c r="M50" i="91"/>
  <c r="L50" i="91"/>
  <c r="T50" i="91"/>
  <c r="R50" i="91"/>
  <c r="P50" i="91"/>
  <c r="O50" i="91"/>
  <c r="O19" i="217"/>
  <c r="T19" i="217"/>
  <c r="R19" i="217"/>
  <c r="M19" i="217"/>
  <c r="P19" i="217"/>
  <c r="N19" i="217"/>
  <c r="L19" i="217"/>
  <c r="U19" i="217" s="1"/>
  <c r="L79" i="76"/>
  <c r="T79" i="76"/>
  <c r="M79" i="76"/>
  <c r="P79" i="76"/>
  <c r="O79" i="76"/>
  <c r="N79" i="76"/>
  <c r="R79" i="76"/>
  <c r="O20" i="67"/>
  <c r="N20" i="67"/>
  <c r="M20" i="67"/>
  <c r="L20" i="67"/>
  <c r="P20" i="67"/>
  <c r="R20" i="67"/>
  <c r="T20" i="67"/>
  <c r="T83" i="75"/>
  <c r="L83" i="75"/>
  <c r="P83" i="75"/>
  <c r="O83" i="75"/>
  <c r="M83" i="75"/>
  <c r="N83" i="75"/>
  <c r="R83" i="75"/>
  <c r="L63" i="86"/>
  <c r="T63" i="86"/>
  <c r="R63" i="86"/>
  <c r="P63" i="86"/>
  <c r="O63" i="86"/>
  <c r="N63" i="86"/>
  <c r="M63" i="86"/>
  <c r="M17" i="79"/>
  <c r="T17" i="79"/>
  <c r="P17" i="79"/>
  <c r="O17" i="79"/>
  <c r="R17" i="79"/>
  <c r="L17" i="79"/>
  <c r="N17" i="79"/>
  <c r="R116" i="88"/>
  <c r="T116" i="88"/>
  <c r="L116" i="88"/>
  <c r="P116" i="88"/>
  <c r="O116" i="88"/>
  <c r="N116" i="88"/>
  <c r="M116" i="88"/>
  <c r="N26" i="202"/>
  <c r="O26" i="202"/>
  <c r="M26" i="202"/>
  <c r="R26" i="202"/>
  <c r="T26" i="202"/>
  <c r="P26" i="202"/>
  <c r="L26" i="202"/>
  <c r="T11" i="71"/>
  <c r="R11" i="71"/>
  <c r="P11" i="71"/>
  <c r="O11" i="71"/>
  <c r="N11" i="71"/>
  <c r="M11" i="71"/>
  <c r="L11" i="71"/>
  <c r="M65" i="217"/>
  <c r="T65" i="217"/>
  <c r="R65" i="217"/>
  <c r="O65" i="217"/>
  <c r="N65" i="217"/>
  <c r="L65" i="217"/>
  <c r="P65" i="217"/>
  <c r="T70" i="75"/>
  <c r="O70" i="75"/>
  <c r="L70" i="75"/>
  <c r="N70" i="75"/>
  <c r="M70" i="75"/>
  <c r="R70" i="75"/>
  <c r="P70" i="75"/>
  <c r="R20" i="86"/>
  <c r="O20" i="86"/>
  <c r="N20" i="86"/>
  <c r="M20" i="86"/>
  <c r="L20" i="86"/>
  <c r="T20" i="86"/>
  <c r="P20" i="86"/>
  <c r="L76" i="211"/>
  <c r="R76" i="211"/>
  <c r="O76" i="211"/>
  <c r="T76" i="211"/>
  <c r="N76" i="211"/>
  <c r="M76" i="211"/>
  <c r="P76" i="211"/>
  <c r="R19" i="82"/>
  <c r="T19" i="82"/>
  <c r="L19" i="82"/>
  <c r="P19" i="82"/>
  <c r="O19" i="82"/>
  <c r="N19" i="82"/>
  <c r="M19" i="82"/>
  <c r="M63" i="88"/>
  <c r="P63" i="88"/>
  <c r="T63" i="88"/>
  <c r="R63" i="88"/>
  <c r="O63" i="88"/>
  <c r="N63" i="88"/>
  <c r="L63" i="88"/>
  <c r="P14" i="215"/>
  <c r="T14" i="215"/>
  <c r="R14" i="215"/>
  <c r="O14" i="215"/>
  <c r="N14" i="215"/>
  <c r="M14" i="215"/>
  <c r="L14" i="215"/>
  <c r="R58" i="77"/>
  <c r="N58" i="77"/>
  <c r="L58" i="77"/>
  <c r="M58" i="77"/>
  <c r="T58" i="77"/>
  <c r="P58" i="77"/>
  <c r="O58" i="77"/>
  <c r="T8" i="71"/>
  <c r="R8" i="71"/>
  <c r="P8" i="71"/>
  <c r="O8" i="71"/>
  <c r="N8" i="71"/>
  <c r="M8" i="71"/>
  <c r="L8" i="71"/>
  <c r="M44" i="218"/>
  <c r="L44" i="218"/>
  <c r="T44" i="218"/>
  <c r="N44" i="218"/>
  <c r="P44" i="218"/>
  <c r="O44" i="218"/>
  <c r="R44" i="218"/>
  <c r="O46" i="221"/>
  <c r="R46" i="221"/>
  <c r="L46" i="221"/>
  <c r="P46" i="221"/>
  <c r="T46" i="221"/>
  <c r="N46" i="221"/>
  <c r="M46" i="221"/>
  <c r="M83" i="212"/>
  <c r="L83" i="212"/>
  <c r="R83" i="212"/>
  <c r="P83" i="212"/>
  <c r="O83" i="212"/>
  <c r="N83" i="212"/>
  <c r="T83" i="212"/>
  <c r="N11" i="74"/>
  <c r="P11" i="74"/>
  <c r="O11" i="74"/>
  <c r="M11" i="74"/>
  <c r="L11" i="74"/>
  <c r="T11" i="74"/>
  <c r="R11" i="74"/>
  <c r="T46" i="214"/>
  <c r="O46" i="214"/>
  <c r="P46" i="214"/>
  <c r="N46" i="214"/>
  <c r="L46" i="214"/>
  <c r="M46" i="214"/>
  <c r="R46" i="214"/>
  <c r="R35" i="82"/>
  <c r="T35" i="82"/>
  <c r="N35" i="82"/>
  <c r="M35" i="82"/>
  <c r="P35" i="82"/>
  <c r="O35" i="82"/>
  <c r="L35" i="82"/>
  <c r="P29" i="88"/>
  <c r="M29" i="88"/>
  <c r="T29" i="88"/>
  <c r="R29" i="88"/>
  <c r="N29" i="88"/>
  <c r="L29" i="88"/>
  <c r="U29" i="88" s="1"/>
  <c r="O29" i="88"/>
  <c r="P38" i="219"/>
  <c r="O38" i="219"/>
  <c r="L38" i="219"/>
  <c r="R38" i="219"/>
  <c r="M38" i="219"/>
  <c r="T38" i="219"/>
  <c r="N38" i="219"/>
  <c r="R64" i="75"/>
  <c r="T64" i="75"/>
  <c r="O64" i="75"/>
  <c r="N64" i="75"/>
  <c r="M64" i="75"/>
  <c r="P64" i="75"/>
  <c r="L64" i="75"/>
  <c r="L44" i="86"/>
  <c r="R44" i="86"/>
  <c r="P44" i="86"/>
  <c r="T44" i="86"/>
  <c r="O44" i="86"/>
  <c r="N44" i="86"/>
  <c r="M44" i="86"/>
  <c r="P87" i="74"/>
  <c r="R87" i="74"/>
  <c r="M87" i="74"/>
  <c r="L87" i="74"/>
  <c r="T87" i="74"/>
  <c r="N87" i="74"/>
  <c r="O87" i="74"/>
  <c r="O60" i="222"/>
  <c r="R60" i="222"/>
  <c r="N60" i="222"/>
  <c r="P60" i="222"/>
  <c r="M60" i="222"/>
  <c r="L60" i="222"/>
  <c r="T60" i="222"/>
  <c r="M87" i="81"/>
  <c r="L87" i="81"/>
  <c r="O87" i="81"/>
  <c r="P87" i="81"/>
  <c r="N87" i="81"/>
  <c r="T87" i="81"/>
  <c r="R87" i="81"/>
  <c r="R73" i="87"/>
  <c r="O73" i="87"/>
  <c r="N73" i="87"/>
  <c r="M73" i="87"/>
  <c r="L73" i="87"/>
  <c r="T73" i="87"/>
  <c r="P73" i="87"/>
  <c r="T96" i="79"/>
  <c r="N96" i="79"/>
  <c r="M96" i="79"/>
  <c r="O96" i="79"/>
  <c r="L96" i="79"/>
  <c r="R96" i="79"/>
  <c r="P96" i="79"/>
  <c r="L103" i="69"/>
  <c r="M103" i="69"/>
  <c r="T103" i="69"/>
  <c r="R103" i="69"/>
  <c r="P103" i="69"/>
  <c r="O103" i="69"/>
  <c r="N103" i="69"/>
  <c r="M40" i="216"/>
  <c r="P40" i="216"/>
  <c r="N40" i="216"/>
  <c r="O40" i="216"/>
  <c r="R40" i="216"/>
  <c r="T40" i="216"/>
  <c r="L40" i="216"/>
  <c r="L74" i="74"/>
  <c r="O74" i="74"/>
  <c r="P74" i="74"/>
  <c r="N74" i="74"/>
  <c r="T74" i="74"/>
  <c r="R74" i="74"/>
  <c r="M74" i="74"/>
  <c r="P47" i="222"/>
  <c r="N47" i="222"/>
  <c r="O47" i="222"/>
  <c r="T47" i="222"/>
  <c r="R47" i="222"/>
  <c r="M47" i="222"/>
  <c r="L47" i="222"/>
  <c r="M25" i="216"/>
  <c r="R25" i="216"/>
  <c r="L25" i="216"/>
  <c r="T25" i="216"/>
  <c r="N25" i="216"/>
  <c r="P25" i="216"/>
  <c r="O25" i="216"/>
  <c r="L99" i="80"/>
  <c r="U99" i="80" s="1"/>
  <c r="T99" i="80"/>
  <c r="R99" i="80"/>
  <c r="P99" i="80"/>
  <c r="O99" i="80"/>
  <c r="N99" i="80"/>
  <c r="M99" i="80"/>
  <c r="O40" i="87"/>
  <c r="M40" i="87"/>
  <c r="L40" i="87"/>
  <c r="N40" i="87"/>
  <c r="T40" i="87"/>
  <c r="R40" i="87"/>
  <c r="P40" i="87"/>
  <c r="O94" i="213"/>
  <c r="R94" i="213"/>
  <c r="L94" i="213"/>
  <c r="N94" i="213"/>
  <c r="T94" i="213"/>
  <c r="P94" i="213"/>
  <c r="M94" i="213"/>
  <c r="O43" i="79"/>
  <c r="M43" i="79"/>
  <c r="T43" i="79"/>
  <c r="R43" i="79"/>
  <c r="P43" i="79"/>
  <c r="L43" i="79"/>
  <c r="N43" i="79"/>
  <c r="P110" i="69"/>
  <c r="L110" i="69"/>
  <c r="T110" i="69"/>
  <c r="R110" i="69"/>
  <c r="O110" i="69"/>
  <c r="N110" i="69"/>
  <c r="M110" i="69"/>
  <c r="O97" i="216"/>
  <c r="T97" i="216"/>
  <c r="P97" i="216"/>
  <c r="M97" i="216"/>
  <c r="L97" i="216"/>
  <c r="R97" i="216"/>
  <c r="N97" i="216"/>
  <c r="L53" i="214"/>
  <c r="T53" i="214"/>
  <c r="R53" i="214"/>
  <c r="P53" i="214"/>
  <c r="N53" i="214"/>
  <c r="M53" i="214"/>
  <c r="O53" i="214"/>
  <c r="O111" i="74"/>
  <c r="T111" i="74"/>
  <c r="M111" i="74"/>
  <c r="L111" i="74"/>
  <c r="P111" i="74"/>
  <c r="N111" i="74"/>
  <c r="R111" i="74"/>
  <c r="P54" i="222"/>
  <c r="N54" i="222"/>
  <c r="M54" i="222"/>
  <c r="T54" i="222"/>
  <c r="L54" i="222"/>
  <c r="U54" i="222" s="1"/>
  <c r="R54" i="222"/>
  <c r="O54" i="222"/>
  <c r="N82" i="222"/>
  <c r="T82" i="222"/>
  <c r="P82" i="222"/>
  <c r="R82" i="222"/>
  <c r="M82" i="222"/>
  <c r="L82" i="222"/>
  <c r="O82" i="222"/>
  <c r="R41" i="81"/>
  <c r="P41" i="81"/>
  <c r="N41" i="81"/>
  <c r="L41" i="81"/>
  <c r="T41" i="81"/>
  <c r="O41" i="81"/>
  <c r="M41" i="81"/>
  <c r="O37" i="87"/>
  <c r="M37" i="87"/>
  <c r="L37" i="87"/>
  <c r="T37" i="87"/>
  <c r="R37" i="87"/>
  <c r="P37" i="87"/>
  <c r="N37" i="87"/>
  <c r="M87" i="211"/>
  <c r="P87" i="211"/>
  <c r="O87" i="211"/>
  <c r="T87" i="211"/>
  <c r="L87" i="211"/>
  <c r="R87" i="211"/>
  <c r="N87" i="211"/>
  <c r="P66" i="72"/>
  <c r="T66" i="72"/>
  <c r="N66" i="72"/>
  <c r="M66" i="72"/>
  <c r="L66" i="72"/>
  <c r="R66" i="72"/>
  <c r="O66" i="72"/>
  <c r="P9" i="219"/>
  <c r="L9" i="219"/>
  <c r="T9" i="219"/>
  <c r="N9" i="219"/>
  <c r="R9" i="219"/>
  <c r="O9" i="219"/>
  <c r="M9" i="219"/>
  <c r="N74" i="82"/>
  <c r="R74" i="82"/>
  <c r="P74" i="82"/>
  <c r="L74" i="82"/>
  <c r="T74" i="82"/>
  <c r="O74" i="82"/>
  <c r="M74" i="82"/>
  <c r="N23" i="69"/>
  <c r="T23" i="69"/>
  <c r="R23" i="69"/>
  <c r="P23" i="69"/>
  <c r="O23" i="69"/>
  <c r="M23" i="69"/>
  <c r="L23" i="69"/>
  <c r="M83" i="82"/>
  <c r="R83" i="82"/>
  <c r="P83" i="82"/>
  <c r="L83" i="82"/>
  <c r="O83" i="82"/>
  <c r="N83" i="82"/>
  <c r="T83" i="82"/>
  <c r="O32" i="69"/>
  <c r="M32" i="69"/>
  <c r="L32" i="69"/>
  <c r="T32" i="69"/>
  <c r="R32" i="69"/>
  <c r="P32" i="69"/>
  <c r="N32" i="69"/>
  <c r="P97" i="215"/>
  <c r="R97" i="215"/>
  <c r="O97" i="215"/>
  <c r="M97" i="215"/>
  <c r="T97" i="215"/>
  <c r="N97" i="215"/>
  <c r="L97" i="215"/>
  <c r="O22" i="73"/>
  <c r="L22" i="73"/>
  <c r="M22" i="73"/>
  <c r="R22" i="73"/>
  <c r="P22" i="73"/>
  <c r="N22" i="73"/>
  <c r="T22" i="73"/>
  <c r="P24" i="221"/>
  <c r="M24" i="221"/>
  <c r="L24" i="221"/>
  <c r="R24" i="221"/>
  <c r="O24" i="221"/>
  <c r="N24" i="221"/>
  <c r="T24" i="221"/>
  <c r="M31" i="75"/>
  <c r="L31" i="75"/>
  <c r="N31" i="75"/>
  <c r="T31" i="75"/>
  <c r="R31" i="75"/>
  <c r="P31" i="75"/>
  <c r="O31" i="75"/>
  <c r="N77" i="222"/>
  <c r="L77" i="222"/>
  <c r="U77" i="222" s="1"/>
  <c r="T77" i="222"/>
  <c r="P77" i="222"/>
  <c r="O77" i="222"/>
  <c r="R77" i="222"/>
  <c r="M77" i="222"/>
  <c r="L90" i="82"/>
  <c r="R90" i="82"/>
  <c r="M90" i="82"/>
  <c r="T90" i="82"/>
  <c r="O90" i="82"/>
  <c r="N90" i="82"/>
  <c r="P90" i="82"/>
  <c r="P114" i="88"/>
  <c r="O114" i="88"/>
  <c r="N114" i="88"/>
  <c r="M114" i="88"/>
  <c r="L114" i="88"/>
  <c r="T114" i="88"/>
  <c r="R114" i="88"/>
  <c r="M94" i="215"/>
  <c r="O94" i="215"/>
  <c r="R94" i="215"/>
  <c r="P94" i="215"/>
  <c r="N94" i="215"/>
  <c r="L94" i="215"/>
  <c r="T94" i="215"/>
  <c r="L89" i="211"/>
  <c r="O89" i="211"/>
  <c r="N89" i="211"/>
  <c r="M89" i="211"/>
  <c r="T89" i="211"/>
  <c r="R89" i="211"/>
  <c r="P89" i="211"/>
  <c r="P80" i="72"/>
  <c r="T80" i="72"/>
  <c r="N80" i="72"/>
  <c r="L80" i="72"/>
  <c r="R80" i="72"/>
  <c r="O80" i="72"/>
  <c r="M80" i="72"/>
  <c r="T13" i="219"/>
  <c r="O13" i="219"/>
  <c r="R13" i="219"/>
  <c r="N13" i="219"/>
  <c r="P13" i="219"/>
  <c r="M13" i="219"/>
  <c r="L13" i="219"/>
  <c r="L24" i="216"/>
  <c r="U24" i="216" s="1"/>
  <c r="P24" i="216"/>
  <c r="M24" i="216"/>
  <c r="T24" i="216"/>
  <c r="R24" i="216"/>
  <c r="N24" i="216"/>
  <c r="O24" i="216"/>
  <c r="L8" i="75"/>
  <c r="M8" i="75"/>
  <c r="P8" i="75"/>
  <c r="R8" i="75"/>
  <c r="O8" i="75"/>
  <c r="N8" i="75"/>
  <c r="T8" i="75"/>
  <c r="R9" i="233"/>
  <c r="P9" i="233"/>
  <c r="N9" i="233"/>
  <c r="O9" i="233"/>
  <c r="M9" i="233"/>
  <c r="L9" i="233"/>
  <c r="T9" i="233"/>
  <c r="R54" i="211"/>
  <c r="N54" i="211"/>
  <c r="L54" i="211"/>
  <c r="O54" i="211"/>
  <c r="M54" i="211"/>
  <c r="T54" i="211"/>
  <c r="P54" i="211"/>
  <c r="L77" i="73"/>
  <c r="T77" i="73"/>
  <c r="R77" i="73"/>
  <c r="P77" i="73"/>
  <c r="O77" i="73"/>
  <c r="M77" i="73"/>
  <c r="N77" i="73"/>
  <c r="L39" i="221"/>
  <c r="O39" i="221"/>
  <c r="N39" i="221"/>
  <c r="T39" i="221"/>
  <c r="M39" i="221"/>
  <c r="R39" i="221"/>
  <c r="P39" i="221"/>
  <c r="P32" i="218"/>
  <c r="M32" i="218"/>
  <c r="R32" i="218"/>
  <c r="T32" i="218"/>
  <c r="O32" i="218"/>
  <c r="N32" i="218"/>
  <c r="L32" i="218"/>
  <c r="N26" i="80"/>
  <c r="L26" i="80"/>
  <c r="U26" i="80" s="1"/>
  <c r="R26" i="80"/>
  <c r="O26" i="80"/>
  <c r="T26" i="80"/>
  <c r="P26" i="80"/>
  <c r="M26" i="80"/>
  <c r="R12" i="67"/>
  <c r="P12" i="67"/>
  <c r="M12" i="67"/>
  <c r="O12" i="67"/>
  <c r="N12" i="67"/>
  <c r="L12" i="67"/>
  <c r="T12" i="67"/>
  <c r="P35" i="77"/>
  <c r="M35" i="77"/>
  <c r="T35" i="77"/>
  <c r="O35" i="77"/>
  <c r="R35" i="77"/>
  <c r="N35" i="77"/>
  <c r="L35" i="77"/>
  <c r="M20" i="91"/>
  <c r="L20" i="91"/>
  <c r="T20" i="91"/>
  <c r="R20" i="91"/>
  <c r="P20" i="91"/>
  <c r="O20" i="91"/>
  <c r="N20" i="91"/>
  <c r="N54" i="216"/>
  <c r="R54" i="216"/>
  <c r="P54" i="216"/>
  <c r="M54" i="216"/>
  <c r="L54" i="216"/>
  <c r="T54" i="216"/>
  <c r="O54" i="216"/>
  <c r="P49" i="76"/>
  <c r="O49" i="76"/>
  <c r="M49" i="76"/>
  <c r="T49" i="76"/>
  <c r="R49" i="76"/>
  <c r="N49" i="76"/>
  <c r="L49" i="76"/>
  <c r="U49" i="76" s="1"/>
  <c r="P124" i="86"/>
  <c r="O124" i="86"/>
  <c r="N124" i="86"/>
  <c r="M124" i="86"/>
  <c r="L124" i="86"/>
  <c r="T124" i="86"/>
  <c r="R124" i="86"/>
  <c r="N58" i="76"/>
  <c r="L58" i="76"/>
  <c r="P58" i="76"/>
  <c r="O58" i="76"/>
  <c r="M58" i="76"/>
  <c r="T58" i="76"/>
  <c r="R58" i="76"/>
  <c r="N133" i="86"/>
  <c r="M133" i="86"/>
  <c r="L133" i="86"/>
  <c r="T133" i="86"/>
  <c r="R133" i="86"/>
  <c r="P133" i="86"/>
  <c r="O133" i="86"/>
  <c r="L87" i="79"/>
  <c r="U87" i="79" s="1"/>
  <c r="O87" i="79"/>
  <c r="N87" i="79"/>
  <c r="M87" i="79"/>
  <c r="T87" i="79"/>
  <c r="R87" i="79"/>
  <c r="P87" i="79"/>
  <c r="N71" i="69"/>
  <c r="T71" i="69"/>
  <c r="R71" i="69"/>
  <c r="O71" i="69"/>
  <c r="M71" i="69"/>
  <c r="L71" i="69"/>
  <c r="P71" i="69"/>
  <c r="L46" i="215"/>
  <c r="N46" i="215"/>
  <c r="O46" i="215"/>
  <c r="M46" i="215"/>
  <c r="P46" i="215"/>
  <c r="T46" i="215"/>
  <c r="R46" i="215"/>
  <c r="O112" i="72"/>
  <c r="P112" i="72"/>
  <c r="N112" i="72"/>
  <c r="M112" i="72"/>
  <c r="T112" i="72"/>
  <c r="R112" i="72"/>
  <c r="L112" i="72"/>
  <c r="L55" i="219"/>
  <c r="U55" i="219" s="1"/>
  <c r="M55" i="219"/>
  <c r="P55" i="219"/>
  <c r="N55" i="219"/>
  <c r="T55" i="219"/>
  <c r="R55" i="219"/>
  <c r="O55" i="219"/>
  <c r="T60" i="80"/>
  <c r="N60" i="80"/>
  <c r="O60" i="80"/>
  <c r="R60" i="80"/>
  <c r="M60" i="80"/>
  <c r="L60" i="80"/>
  <c r="P60" i="80"/>
  <c r="T66" i="67"/>
  <c r="R66" i="67"/>
  <c r="P66" i="67"/>
  <c r="M66" i="67"/>
  <c r="L66" i="67"/>
  <c r="O66" i="67"/>
  <c r="N66" i="67"/>
  <c r="L65" i="213"/>
  <c r="P65" i="213"/>
  <c r="O65" i="213"/>
  <c r="M65" i="213"/>
  <c r="T65" i="213"/>
  <c r="R65" i="213"/>
  <c r="N65" i="213"/>
  <c r="O94" i="79"/>
  <c r="P94" i="79"/>
  <c r="R94" i="79"/>
  <c r="L94" i="79"/>
  <c r="T94" i="79"/>
  <c r="N94" i="79"/>
  <c r="M94" i="79"/>
  <c r="L44" i="91"/>
  <c r="T44" i="91"/>
  <c r="O44" i="91"/>
  <c r="N44" i="91"/>
  <c r="R44" i="91"/>
  <c r="P44" i="91"/>
  <c r="M44" i="91"/>
  <c r="R88" i="216"/>
  <c r="O88" i="216"/>
  <c r="L88" i="216"/>
  <c r="M88" i="216"/>
  <c r="T88" i="216"/>
  <c r="P88" i="216"/>
  <c r="N88" i="216"/>
  <c r="P29" i="211"/>
  <c r="O29" i="211"/>
  <c r="M29" i="211"/>
  <c r="L29" i="211"/>
  <c r="T29" i="211"/>
  <c r="R29" i="211"/>
  <c r="N29" i="211"/>
  <c r="M99" i="72"/>
  <c r="L99" i="72"/>
  <c r="N99" i="72"/>
  <c r="T99" i="72"/>
  <c r="R99" i="72"/>
  <c r="P99" i="72"/>
  <c r="O99" i="72"/>
  <c r="R105" i="220"/>
  <c r="O105" i="220"/>
  <c r="N105" i="220"/>
  <c r="P105" i="220"/>
  <c r="L105" i="220"/>
  <c r="U105" i="220" s="1"/>
  <c r="M105" i="220"/>
  <c r="T105" i="220"/>
  <c r="M79" i="215"/>
  <c r="L79" i="215"/>
  <c r="P79" i="215"/>
  <c r="O79" i="215"/>
  <c r="N79" i="215"/>
  <c r="T79" i="215"/>
  <c r="R79" i="215"/>
  <c r="N56" i="71"/>
  <c r="L56" i="71"/>
  <c r="M56" i="71"/>
  <c r="T56" i="71"/>
  <c r="R56" i="71"/>
  <c r="P56" i="71"/>
  <c r="O56" i="71"/>
  <c r="O90" i="222"/>
  <c r="N90" i="222"/>
  <c r="T90" i="222"/>
  <c r="R90" i="222"/>
  <c r="M90" i="222"/>
  <c r="L90" i="222"/>
  <c r="P90" i="222"/>
  <c r="O65" i="75"/>
  <c r="L65" i="75"/>
  <c r="U65" i="75" s="1"/>
  <c r="N65" i="75"/>
  <c r="M65" i="75"/>
  <c r="P65" i="75"/>
  <c r="T65" i="75"/>
  <c r="R65" i="75"/>
  <c r="T15" i="86"/>
  <c r="R15" i="86"/>
  <c r="P15" i="86"/>
  <c r="O15" i="86"/>
  <c r="N15" i="86"/>
  <c r="M15" i="86"/>
  <c r="L15" i="86"/>
  <c r="M64" i="77"/>
  <c r="T64" i="77"/>
  <c r="R64" i="77"/>
  <c r="L64" i="77"/>
  <c r="N64" i="77"/>
  <c r="O64" i="77"/>
  <c r="P64" i="77"/>
  <c r="O14" i="71"/>
  <c r="N14" i="71"/>
  <c r="M14" i="71"/>
  <c r="L14" i="71"/>
  <c r="T14" i="71"/>
  <c r="R14" i="71"/>
  <c r="P14" i="71"/>
  <c r="T73" i="77"/>
  <c r="R73" i="77"/>
  <c r="L73" i="77"/>
  <c r="O73" i="77"/>
  <c r="N73" i="77"/>
  <c r="M73" i="77"/>
  <c r="P73" i="77"/>
  <c r="T23" i="71"/>
  <c r="R23" i="71"/>
  <c r="P23" i="71"/>
  <c r="N23" i="71"/>
  <c r="M23" i="71"/>
  <c r="L23" i="71"/>
  <c r="O23" i="71"/>
  <c r="R97" i="217"/>
  <c r="M97" i="217"/>
  <c r="T97" i="217"/>
  <c r="P97" i="217"/>
  <c r="O97" i="217"/>
  <c r="N97" i="217"/>
  <c r="L97" i="217"/>
  <c r="L37" i="76"/>
  <c r="U37" i="76" s="1"/>
  <c r="M37" i="76"/>
  <c r="N37" i="76"/>
  <c r="T37" i="76"/>
  <c r="R37" i="76"/>
  <c r="P37" i="76"/>
  <c r="O37" i="76"/>
  <c r="L72" i="86"/>
  <c r="T72" i="86"/>
  <c r="R72" i="86"/>
  <c r="P72" i="86"/>
  <c r="O72" i="86"/>
  <c r="N72" i="86"/>
  <c r="M72" i="86"/>
  <c r="T51" i="82"/>
  <c r="M51" i="82"/>
  <c r="L51" i="82"/>
  <c r="N51" i="82"/>
  <c r="R51" i="82"/>
  <c r="P51" i="82"/>
  <c r="O51" i="82"/>
  <c r="R45" i="88"/>
  <c r="O45" i="88"/>
  <c r="N45" i="88"/>
  <c r="L45" i="88"/>
  <c r="P45" i="88"/>
  <c r="M45" i="88"/>
  <c r="T45" i="88"/>
  <c r="T91" i="214"/>
  <c r="O91" i="214"/>
  <c r="N91" i="214"/>
  <c r="M91" i="214"/>
  <c r="P91" i="214"/>
  <c r="L91" i="214"/>
  <c r="R91" i="214"/>
  <c r="O10" i="73"/>
  <c r="T10" i="73"/>
  <c r="R10" i="73"/>
  <c r="P10" i="73"/>
  <c r="N10" i="73"/>
  <c r="M10" i="73"/>
  <c r="L10" i="73"/>
  <c r="O94" i="219"/>
  <c r="L94" i="219"/>
  <c r="R94" i="219"/>
  <c r="P94" i="219"/>
  <c r="N94" i="219"/>
  <c r="M94" i="219"/>
  <c r="T94" i="219"/>
  <c r="T92" i="211"/>
  <c r="M92" i="211"/>
  <c r="L92" i="211"/>
  <c r="R92" i="211"/>
  <c r="P92" i="211"/>
  <c r="O92" i="211"/>
  <c r="N92" i="211"/>
  <c r="L69" i="80"/>
  <c r="P69" i="80"/>
  <c r="M69" i="80"/>
  <c r="T69" i="80"/>
  <c r="R69" i="80"/>
  <c r="O69" i="80"/>
  <c r="N69" i="80"/>
  <c r="L10" i="87"/>
  <c r="T10" i="87"/>
  <c r="R10" i="87"/>
  <c r="M10" i="87"/>
  <c r="P10" i="87"/>
  <c r="O10" i="87"/>
  <c r="N10" i="87"/>
  <c r="N64" i="213"/>
  <c r="P64" i="213"/>
  <c r="O64" i="213"/>
  <c r="M64" i="213"/>
  <c r="L64" i="213"/>
  <c r="T64" i="213"/>
  <c r="R64" i="213"/>
  <c r="L13" i="79"/>
  <c r="T13" i="79"/>
  <c r="R13" i="79"/>
  <c r="P13" i="79"/>
  <c r="N13" i="79"/>
  <c r="M13" i="79"/>
  <c r="O13" i="79"/>
  <c r="O57" i="69"/>
  <c r="N57" i="69"/>
  <c r="P57" i="69"/>
  <c r="M57" i="69"/>
  <c r="L57" i="69"/>
  <c r="T57" i="69"/>
  <c r="R57" i="69"/>
  <c r="T67" i="216"/>
  <c r="L67" i="216"/>
  <c r="U67" i="216" s="1"/>
  <c r="O67" i="216"/>
  <c r="N67" i="216"/>
  <c r="R67" i="216"/>
  <c r="P67" i="216"/>
  <c r="M67" i="216"/>
  <c r="R38" i="213"/>
  <c r="L38" i="213"/>
  <c r="O38" i="213"/>
  <c r="T38" i="213"/>
  <c r="P38" i="213"/>
  <c r="N38" i="213"/>
  <c r="M38" i="213"/>
  <c r="R81" i="74"/>
  <c r="N81" i="74"/>
  <c r="M81" i="74"/>
  <c r="T81" i="74"/>
  <c r="P81" i="74"/>
  <c r="O81" i="74"/>
  <c r="L81" i="74"/>
  <c r="N24" i="222"/>
  <c r="P24" i="222"/>
  <c r="L24" i="222"/>
  <c r="T24" i="222"/>
  <c r="R24" i="222"/>
  <c r="O24" i="222"/>
  <c r="M24" i="222"/>
  <c r="R23" i="222"/>
  <c r="L23" i="222"/>
  <c r="U23" i="222" s="1"/>
  <c r="O23" i="222"/>
  <c r="N23" i="222"/>
  <c r="M23" i="222"/>
  <c r="P23" i="222"/>
  <c r="T23" i="222"/>
  <c r="P91" i="76"/>
  <c r="R91" i="76"/>
  <c r="M91" i="76"/>
  <c r="N91" i="76"/>
  <c r="O91" i="76"/>
  <c r="L91" i="76"/>
  <c r="T91" i="76"/>
  <c r="L126" i="86"/>
  <c r="T126" i="86"/>
  <c r="R126" i="86"/>
  <c r="P126" i="86"/>
  <c r="O126" i="86"/>
  <c r="N126" i="86"/>
  <c r="M126" i="86"/>
  <c r="R15" i="77"/>
  <c r="N15" i="77"/>
  <c r="P15" i="77"/>
  <c r="M15" i="77"/>
  <c r="L15" i="77"/>
  <c r="T15" i="77"/>
  <c r="O15" i="77"/>
  <c r="L117" i="69"/>
  <c r="T117" i="69"/>
  <c r="O117" i="69"/>
  <c r="R117" i="69"/>
  <c r="P117" i="69"/>
  <c r="N117" i="69"/>
  <c r="M117" i="69"/>
  <c r="P89" i="215"/>
  <c r="O89" i="215"/>
  <c r="N89" i="215"/>
  <c r="L89" i="215"/>
  <c r="T89" i="215"/>
  <c r="R89" i="215"/>
  <c r="M89" i="215"/>
  <c r="P29" i="76"/>
  <c r="R29" i="76"/>
  <c r="N29" i="76"/>
  <c r="L29" i="76"/>
  <c r="M29" i="76"/>
  <c r="T29" i="76"/>
  <c r="O29" i="76"/>
  <c r="T104" i="86"/>
  <c r="P104" i="86"/>
  <c r="R104" i="86"/>
  <c r="O104" i="86"/>
  <c r="N104" i="86"/>
  <c r="M104" i="86"/>
  <c r="L104" i="86"/>
  <c r="T38" i="76"/>
  <c r="N38" i="76"/>
  <c r="L38" i="76"/>
  <c r="M38" i="76"/>
  <c r="R38" i="76"/>
  <c r="P38" i="76"/>
  <c r="O38" i="76"/>
  <c r="L113" i="86"/>
  <c r="U113" i="86" s="1"/>
  <c r="T113" i="86"/>
  <c r="R113" i="86"/>
  <c r="P113" i="86"/>
  <c r="O113" i="86"/>
  <c r="N113" i="86"/>
  <c r="M113" i="86"/>
  <c r="M67" i="79"/>
  <c r="L67" i="79"/>
  <c r="U67" i="79" s="1"/>
  <c r="N67" i="79"/>
  <c r="T67" i="79"/>
  <c r="R67" i="79"/>
  <c r="P67" i="79"/>
  <c r="O67" i="79"/>
  <c r="P51" i="69"/>
  <c r="T51" i="69"/>
  <c r="R51" i="69"/>
  <c r="O51" i="69"/>
  <c r="M51" i="69"/>
  <c r="L51" i="69"/>
  <c r="N51" i="69"/>
  <c r="T42" i="212"/>
  <c r="N42" i="212"/>
  <c r="M42" i="212"/>
  <c r="L42" i="212"/>
  <c r="R42" i="212"/>
  <c r="P42" i="212"/>
  <c r="O42" i="212"/>
  <c r="T92" i="72"/>
  <c r="N92" i="72"/>
  <c r="L92" i="72"/>
  <c r="R92" i="72"/>
  <c r="P92" i="72"/>
  <c r="O92" i="72"/>
  <c r="M92" i="72"/>
  <c r="L35" i="219"/>
  <c r="O35" i="219"/>
  <c r="N35" i="219"/>
  <c r="P35" i="219"/>
  <c r="M35" i="219"/>
  <c r="R35" i="219"/>
  <c r="T35" i="219"/>
  <c r="R55" i="81"/>
  <c r="P55" i="81"/>
  <c r="M55" i="81"/>
  <c r="L55" i="81"/>
  <c r="T55" i="81"/>
  <c r="O55" i="81"/>
  <c r="N55" i="81"/>
  <c r="O51" i="87"/>
  <c r="L51" i="87"/>
  <c r="U51" i="87" s="1"/>
  <c r="T51" i="87"/>
  <c r="R51" i="87"/>
  <c r="P51" i="87"/>
  <c r="N51" i="87"/>
  <c r="M51" i="87"/>
  <c r="M50" i="214"/>
  <c r="R50" i="214"/>
  <c r="P50" i="214"/>
  <c r="O50" i="214"/>
  <c r="N50" i="214"/>
  <c r="T50" i="214"/>
  <c r="L50" i="214"/>
  <c r="T84" i="202"/>
  <c r="N84" i="202"/>
  <c r="M84" i="202"/>
  <c r="P84" i="202"/>
  <c r="O84" i="202"/>
  <c r="L84" i="202"/>
  <c r="U84" i="202" s="1"/>
  <c r="R84" i="202"/>
  <c r="O50" i="72"/>
  <c r="R50" i="72"/>
  <c r="M50" i="72"/>
  <c r="L50" i="72"/>
  <c r="N50" i="72"/>
  <c r="P50" i="72"/>
  <c r="T50" i="72"/>
  <c r="L95" i="218"/>
  <c r="O95" i="218"/>
  <c r="M95" i="218"/>
  <c r="N95" i="218"/>
  <c r="T95" i="218"/>
  <c r="R95" i="218"/>
  <c r="P95" i="218"/>
  <c r="M76" i="212"/>
  <c r="T76" i="212"/>
  <c r="R76" i="212"/>
  <c r="O76" i="212"/>
  <c r="N76" i="212"/>
  <c r="P76" i="212"/>
  <c r="L76" i="212"/>
  <c r="P92" i="74"/>
  <c r="M92" i="74"/>
  <c r="L92" i="74"/>
  <c r="N92" i="74"/>
  <c r="T92" i="74"/>
  <c r="R92" i="74"/>
  <c r="O92" i="74"/>
  <c r="M94" i="222"/>
  <c r="R94" i="222"/>
  <c r="O94" i="222"/>
  <c r="T94" i="222"/>
  <c r="P94" i="222"/>
  <c r="N94" i="222"/>
  <c r="L94" i="222"/>
  <c r="O24" i="211"/>
  <c r="R24" i="211"/>
  <c r="P24" i="211"/>
  <c r="N24" i="211"/>
  <c r="M24" i="211"/>
  <c r="L24" i="211"/>
  <c r="T24" i="211"/>
  <c r="O12" i="79"/>
  <c r="N12" i="79"/>
  <c r="L12" i="79"/>
  <c r="T12" i="79"/>
  <c r="R12" i="79"/>
  <c r="P12" i="79"/>
  <c r="M12" i="79"/>
  <c r="L111" i="88"/>
  <c r="R111" i="88"/>
  <c r="P111" i="88"/>
  <c r="N111" i="88"/>
  <c r="M111" i="88"/>
  <c r="T111" i="88"/>
  <c r="O111" i="88"/>
  <c r="T61" i="215"/>
  <c r="M61" i="215"/>
  <c r="L61" i="215"/>
  <c r="U61" i="215" s="1"/>
  <c r="P61" i="215"/>
  <c r="O61" i="215"/>
  <c r="N61" i="215"/>
  <c r="R61" i="215"/>
  <c r="T41" i="202"/>
  <c r="N41" i="202"/>
  <c r="M41" i="202"/>
  <c r="L41" i="202"/>
  <c r="R41" i="202"/>
  <c r="P41" i="202"/>
  <c r="O41" i="202"/>
  <c r="R36" i="71"/>
  <c r="T36" i="71"/>
  <c r="M36" i="71"/>
  <c r="P36" i="71"/>
  <c r="O36" i="71"/>
  <c r="N36" i="71"/>
  <c r="L36" i="71"/>
  <c r="N40" i="218"/>
  <c r="O40" i="218"/>
  <c r="T40" i="218"/>
  <c r="M40" i="218"/>
  <c r="R40" i="218"/>
  <c r="P40" i="218"/>
  <c r="L40" i="218"/>
  <c r="P45" i="75"/>
  <c r="R45" i="75"/>
  <c r="M45" i="75"/>
  <c r="N45" i="75"/>
  <c r="T45" i="75"/>
  <c r="O45" i="75"/>
  <c r="L45" i="75"/>
  <c r="P81" i="222"/>
  <c r="R81" i="222"/>
  <c r="L81" i="222"/>
  <c r="M81" i="222"/>
  <c r="T81" i="222"/>
  <c r="O81" i="222"/>
  <c r="N81" i="222"/>
  <c r="O44" i="77"/>
  <c r="T44" i="77"/>
  <c r="R44" i="77"/>
  <c r="N44" i="77"/>
  <c r="P44" i="77"/>
  <c r="M44" i="77"/>
  <c r="L44" i="77"/>
  <c r="O89" i="91"/>
  <c r="L89" i="91"/>
  <c r="N89" i="91"/>
  <c r="M89" i="91"/>
  <c r="T89" i="91"/>
  <c r="R89" i="91"/>
  <c r="P89" i="91"/>
  <c r="P53" i="77"/>
  <c r="O53" i="77"/>
  <c r="T53" i="77"/>
  <c r="R53" i="77"/>
  <c r="N53" i="77"/>
  <c r="M53" i="77"/>
  <c r="L53" i="77"/>
  <c r="U53" i="77" s="1"/>
  <c r="R98" i="91"/>
  <c r="P98" i="91"/>
  <c r="O98" i="91"/>
  <c r="N98" i="91"/>
  <c r="M98" i="91"/>
  <c r="L98" i="91"/>
  <c r="T98" i="91"/>
  <c r="L77" i="217"/>
  <c r="N77" i="217"/>
  <c r="P77" i="217"/>
  <c r="R77" i="217"/>
  <c r="M77" i="217"/>
  <c r="T77" i="217"/>
  <c r="O77" i="217"/>
  <c r="M116" i="74"/>
  <c r="P116" i="74"/>
  <c r="O116" i="74"/>
  <c r="L116" i="74"/>
  <c r="T116" i="74"/>
  <c r="R116" i="74"/>
  <c r="N116" i="74"/>
  <c r="P88" i="222"/>
  <c r="L88" i="222"/>
  <c r="T88" i="222"/>
  <c r="O88" i="222"/>
  <c r="N88" i="222"/>
  <c r="M88" i="222"/>
  <c r="R88" i="222"/>
  <c r="M26" i="81"/>
  <c r="O26" i="81"/>
  <c r="N26" i="81"/>
  <c r="R26" i="81"/>
  <c r="P26" i="81"/>
  <c r="T26" i="81"/>
  <c r="L26" i="81"/>
  <c r="O12" i="87"/>
  <c r="N12" i="87"/>
  <c r="L12" i="87"/>
  <c r="T12" i="87"/>
  <c r="R12" i="87"/>
  <c r="M12" i="87"/>
  <c r="P12" i="87"/>
  <c r="L85" i="202"/>
  <c r="O85" i="202"/>
  <c r="N85" i="202"/>
  <c r="T85" i="202"/>
  <c r="R85" i="202"/>
  <c r="P85" i="202"/>
  <c r="M85" i="202"/>
  <c r="M70" i="71"/>
  <c r="L70" i="71"/>
  <c r="O70" i="71"/>
  <c r="N70" i="71"/>
  <c r="T70" i="71"/>
  <c r="R70" i="71"/>
  <c r="P70" i="71"/>
  <c r="L86" i="218"/>
  <c r="T86" i="218"/>
  <c r="N86" i="218"/>
  <c r="O86" i="218"/>
  <c r="M86" i="218"/>
  <c r="R86" i="218"/>
  <c r="P86" i="218"/>
  <c r="R88" i="217"/>
  <c r="O88" i="217"/>
  <c r="L88" i="217"/>
  <c r="N88" i="217"/>
  <c r="M88" i="217"/>
  <c r="T88" i="217"/>
  <c r="P88" i="217"/>
  <c r="M44" i="76"/>
  <c r="O44" i="76"/>
  <c r="T44" i="76"/>
  <c r="R44" i="76"/>
  <c r="P44" i="76"/>
  <c r="N44" i="76"/>
  <c r="L44" i="76"/>
  <c r="M109" i="86"/>
  <c r="L109" i="86"/>
  <c r="T109" i="86"/>
  <c r="R109" i="86"/>
  <c r="P109" i="86"/>
  <c r="O109" i="86"/>
  <c r="N109" i="86"/>
  <c r="M40" i="212"/>
  <c r="T40" i="212"/>
  <c r="R40" i="212"/>
  <c r="P40" i="212"/>
  <c r="O40" i="212"/>
  <c r="N40" i="212"/>
  <c r="L40" i="212"/>
  <c r="R83" i="81"/>
  <c r="M83" i="81"/>
  <c r="L83" i="81"/>
  <c r="N83" i="81"/>
  <c r="O83" i="81"/>
  <c r="T83" i="81"/>
  <c r="P83" i="81"/>
  <c r="L22" i="88"/>
  <c r="M22" i="88"/>
  <c r="T22" i="88"/>
  <c r="O22" i="88"/>
  <c r="N22" i="88"/>
  <c r="P22" i="88"/>
  <c r="R22" i="88"/>
  <c r="O33" i="215"/>
  <c r="N33" i="215"/>
  <c r="P33" i="215"/>
  <c r="L33" i="215"/>
  <c r="R33" i="215"/>
  <c r="T33" i="215"/>
  <c r="M33" i="215"/>
  <c r="L82" i="212"/>
  <c r="R82" i="212"/>
  <c r="P82" i="212"/>
  <c r="O82" i="212"/>
  <c r="N82" i="212"/>
  <c r="T82" i="212"/>
  <c r="M82" i="212"/>
  <c r="M80" i="88"/>
  <c r="R80" i="88"/>
  <c r="O80" i="88"/>
  <c r="T80" i="88"/>
  <c r="P80" i="88"/>
  <c r="N80" i="88"/>
  <c r="L80" i="88"/>
  <c r="M28" i="74"/>
  <c r="N28" i="74"/>
  <c r="L28" i="74"/>
  <c r="T28" i="74"/>
  <c r="R28" i="74"/>
  <c r="P28" i="74"/>
  <c r="O28" i="74"/>
  <c r="M83" i="88"/>
  <c r="R83" i="88"/>
  <c r="O83" i="88"/>
  <c r="N83" i="88"/>
  <c r="L83" i="88"/>
  <c r="P83" i="88"/>
  <c r="T83" i="88"/>
  <c r="P88" i="69"/>
  <c r="N88" i="69"/>
  <c r="M88" i="69"/>
  <c r="R88" i="69"/>
  <c r="O88" i="69"/>
  <c r="L88" i="69"/>
  <c r="T88" i="69"/>
  <c r="P30" i="74"/>
  <c r="O30" i="74"/>
  <c r="M30" i="74"/>
  <c r="N30" i="74"/>
  <c r="L30" i="74"/>
  <c r="T30" i="74"/>
  <c r="R30" i="74"/>
  <c r="T17" i="74"/>
  <c r="R17" i="74"/>
  <c r="P17" i="74"/>
  <c r="M17" i="74"/>
  <c r="L17" i="74"/>
  <c r="N17" i="74"/>
  <c r="O17" i="74"/>
  <c r="N20" i="72"/>
  <c r="R20" i="72"/>
  <c r="P20" i="72"/>
  <c r="O20" i="72"/>
  <c r="M20" i="72"/>
  <c r="L20" i="72"/>
  <c r="U20" i="72" s="1"/>
  <c r="T20" i="72"/>
  <c r="O15" i="218"/>
  <c r="N15" i="218"/>
  <c r="R15" i="218"/>
  <c r="M15" i="218"/>
  <c r="L15" i="218"/>
  <c r="T15" i="218"/>
  <c r="P15" i="218"/>
  <c r="P16" i="218"/>
  <c r="O16" i="218"/>
  <c r="L16" i="218"/>
  <c r="N16" i="218"/>
  <c r="M16" i="218"/>
  <c r="R16" i="218"/>
  <c r="T16" i="218"/>
  <c r="R68" i="236"/>
  <c r="P68" i="236"/>
  <c r="N68" i="236"/>
  <c r="T68" i="236"/>
  <c r="O68" i="236"/>
  <c r="L68" i="236"/>
  <c r="M68" i="236"/>
  <c r="N57" i="235"/>
  <c r="L57" i="235"/>
  <c r="P57" i="235"/>
  <c r="M57" i="235"/>
  <c r="O57" i="235"/>
  <c r="R57" i="235"/>
  <c r="T57" i="235"/>
  <c r="R23" i="230"/>
  <c r="O23" i="230"/>
  <c r="L23" i="230"/>
  <c r="N23" i="230"/>
  <c r="P23" i="230"/>
  <c r="T23" i="230"/>
  <c r="M23" i="230"/>
  <c r="T30" i="231"/>
  <c r="L30" i="231"/>
  <c r="O30" i="231"/>
  <c r="P30" i="231"/>
  <c r="M30" i="231"/>
  <c r="N30" i="231"/>
  <c r="R30" i="231"/>
  <c r="N50" i="234"/>
  <c r="P50" i="234"/>
  <c r="M50" i="234"/>
  <c r="L50" i="234"/>
  <c r="T50" i="234"/>
  <c r="R50" i="234"/>
  <c r="O50" i="234"/>
  <c r="U50" i="234" s="1"/>
  <c r="M80" i="235"/>
  <c r="R80" i="235"/>
  <c r="T80" i="235"/>
  <c r="L80" i="235"/>
  <c r="N80" i="235"/>
  <c r="O80" i="235"/>
  <c r="P80" i="235"/>
  <c r="P10" i="234"/>
  <c r="N10" i="234"/>
  <c r="R10" i="234"/>
  <c r="T10" i="234"/>
  <c r="L10" i="234"/>
  <c r="M10" i="234"/>
  <c r="O10" i="234"/>
  <c r="M30" i="235"/>
  <c r="R30" i="235"/>
  <c r="N30" i="235"/>
  <c r="P30" i="235"/>
  <c r="T30" i="235"/>
  <c r="L30" i="235"/>
  <c r="U30" i="235" s="1"/>
  <c r="O30" i="235"/>
  <c r="O44" i="235"/>
  <c r="P44" i="235"/>
  <c r="R44" i="235"/>
  <c r="N44" i="235"/>
  <c r="T44" i="235"/>
  <c r="L44" i="235"/>
  <c r="M44" i="235"/>
  <c r="N11" i="232"/>
  <c r="P11" i="232"/>
  <c r="R11" i="232"/>
  <c r="T11" i="232"/>
  <c r="M11" i="232"/>
  <c r="O11" i="232"/>
  <c r="L11" i="232"/>
  <c r="T92" i="234"/>
  <c r="M92" i="234"/>
  <c r="L92" i="234"/>
  <c r="P92" i="234"/>
  <c r="R92" i="234"/>
  <c r="N92" i="234"/>
  <c r="O92" i="234"/>
  <c r="T14" i="230"/>
  <c r="R14" i="230"/>
  <c r="N14" i="230"/>
  <c r="O14" i="230"/>
  <c r="P14" i="230"/>
  <c r="L14" i="230"/>
  <c r="M14" i="230"/>
  <c r="T79" i="231"/>
  <c r="L79" i="231"/>
  <c r="M79" i="231"/>
  <c r="N79" i="231"/>
  <c r="O79" i="231"/>
  <c r="P79" i="231"/>
  <c r="R79" i="231"/>
  <c r="M104" i="230"/>
  <c r="L104" i="230"/>
  <c r="P104" i="230"/>
  <c r="O104" i="230"/>
  <c r="R104" i="230"/>
  <c r="T104" i="230"/>
  <c r="N104" i="230"/>
  <c r="U104" i="230" s="1"/>
  <c r="P69" i="228"/>
  <c r="L69" i="228"/>
  <c r="T69" i="228"/>
  <c r="N69" i="228"/>
  <c r="R69" i="228"/>
  <c r="O69" i="228"/>
  <c r="M69" i="228"/>
  <c r="T84" i="226"/>
  <c r="N84" i="226"/>
  <c r="O84" i="226"/>
  <c r="L84" i="226"/>
  <c r="R84" i="226"/>
  <c r="M84" i="226"/>
  <c r="P84" i="226"/>
  <c r="O41" i="223"/>
  <c r="P41" i="223"/>
  <c r="L41" i="223"/>
  <c r="N41" i="223"/>
  <c r="R41" i="223"/>
  <c r="T41" i="223"/>
  <c r="M41" i="223"/>
  <c r="N57" i="220"/>
  <c r="M57" i="220"/>
  <c r="L57" i="220"/>
  <c r="O57" i="220"/>
  <c r="P57" i="220"/>
  <c r="R57" i="220"/>
  <c r="T57" i="220"/>
  <c r="M72" i="207"/>
  <c r="L72" i="207"/>
  <c r="N72" i="207"/>
  <c r="P72" i="207"/>
  <c r="R72" i="207"/>
  <c r="O72" i="207"/>
  <c r="T72" i="207"/>
  <c r="P84" i="210"/>
  <c r="R84" i="210"/>
  <c r="T84" i="210"/>
  <c r="L84" i="210"/>
  <c r="M84" i="210"/>
  <c r="N84" i="210"/>
  <c r="O84" i="210"/>
  <c r="P75" i="208"/>
  <c r="L75" i="208"/>
  <c r="T75" i="208"/>
  <c r="M75" i="208"/>
  <c r="N75" i="208"/>
  <c r="O75" i="208"/>
  <c r="R75" i="208"/>
  <c r="M13" i="231"/>
  <c r="R13" i="231"/>
  <c r="P13" i="231"/>
  <c r="T13" i="231"/>
  <c r="L13" i="231"/>
  <c r="N13" i="231"/>
  <c r="O13" i="231"/>
  <c r="N97" i="232"/>
  <c r="M97" i="232"/>
  <c r="P97" i="232"/>
  <c r="L97" i="232"/>
  <c r="U97" i="232" s="1"/>
  <c r="T97" i="232"/>
  <c r="O97" i="232"/>
  <c r="R97" i="232"/>
  <c r="M75" i="230"/>
  <c r="N75" i="230"/>
  <c r="O75" i="230"/>
  <c r="T75" i="230"/>
  <c r="P75" i="230"/>
  <c r="R75" i="230"/>
  <c r="L75" i="230"/>
  <c r="U75" i="230" s="1"/>
  <c r="R23" i="228"/>
  <c r="M23" i="228"/>
  <c r="P23" i="228"/>
  <c r="T23" i="228"/>
  <c r="L23" i="228"/>
  <c r="N23" i="228"/>
  <c r="O23" i="228"/>
  <c r="M8" i="229"/>
  <c r="P8" i="229"/>
  <c r="T8" i="229"/>
  <c r="N8" i="229"/>
  <c r="R8" i="229"/>
  <c r="L8" i="229"/>
  <c r="O8" i="229"/>
  <c r="N87" i="227"/>
  <c r="P87" i="227"/>
  <c r="R87" i="227"/>
  <c r="L87" i="227"/>
  <c r="M87" i="227"/>
  <c r="O87" i="227"/>
  <c r="T87" i="227"/>
  <c r="L49" i="228"/>
  <c r="O49" i="228"/>
  <c r="R49" i="228"/>
  <c r="N49" i="228"/>
  <c r="M49" i="228"/>
  <c r="P49" i="228"/>
  <c r="T49" i="228"/>
  <c r="R26" i="223"/>
  <c r="L26" i="223"/>
  <c r="U26" i="223" s="1"/>
  <c r="N26" i="223"/>
  <c r="O26" i="223"/>
  <c r="T26" i="223"/>
  <c r="P26" i="223"/>
  <c r="M26" i="223"/>
  <c r="P74" i="223"/>
  <c r="T74" i="223"/>
  <c r="L74" i="223"/>
  <c r="R74" i="223"/>
  <c r="M74" i="223"/>
  <c r="N74" i="223"/>
  <c r="O74" i="223"/>
  <c r="N98" i="220"/>
  <c r="L98" i="220"/>
  <c r="O98" i="220"/>
  <c r="P98" i="220"/>
  <c r="M98" i="220"/>
  <c r="R98" i="220"/>
  <c r="T98" i="220"/>
  <c r="N10" i="207"/>
  <c r="O10" i="207"/>
  <c r="P10" i="207"/>
  <c r="R10" i="207"/>
  <c r="T10" i="207"/>
  <c r="M10" i="207"/>
  <c r="L10" i="207"/>
  <c r="T90" i="208"/>
  <c r="L90" i="208"/>
  <c r="M90" i="208"/>
  <c r="N90" i="208"/>
  <c r="P90" i="208"/>
  <c r="R90" i="208"/>
  <c r="O90" i="208"/>
  <c r="L37" i="209"/>
  <c r="M37" i="209"/>
  <c r="O37" i="209"/>
  <c r="N37" i="209"/>
  <c r="P37" i="209"/>
  <c r="R37" i="209"/>
  <c r="T37" i="209"/>
  <c r="O63" i="236"/>
  <c r="M63" i="236"/>
  <c r="R63" i="236"/>
  <c r="T63" i="236"/>
  <c r="L63" i="236"/>
  <c r="N63" i="236"/>
  <c r="P63" i="236"/>
  <c r="L15" i="231"/>
  <c r="N15" i="231"/>
  <c r="O15" i="231"/>
  <c r="P15" i="231"/>
  <c r="M15" i="231"/>
  <c r="T15" i="231"/>
  <c r="R15" i="231"/>
  <c r="P43" i="235"/>
  <c r="T43" i="235"/>
  <c r="L43" i="235"/>
  <c r="M43" i="235"/>
  <c r="N43" i="235"/>
  <c r="O43" i="235"/>
  <c r="R43" i="235"/>
  <c r="P95" i="234"/>
  <c r="M95" i="234"/>
  <c r="O95" i="234"/>
  <c r="R95" i="234"/>
  <c r="T95" i="234"/>
  <c r="N95" i="234"/>
  <c r="L95" i="234"/>
  <c r="R55" i="228"/>
  <c r="O55" i="228"/>
  <c r="M55" i="228"/>
  <c r="N55" i="228"/>
  <c r="P55" i="228"/>
  <c r="T55" i="228"/>
  <c r="L55" i="228"/>
  <c r="T16" i="229"/>
  <c r="N16" i="229"/>
  <c r="R16" i="229"/>
  <c r="L16" i="229"/>
  <c r="M16" i="229"/>
  <c r="O16" i="229"/>
  <c r="P16" i="229"/>
  <c r="M68" i="231"/>
  <c r="N68" i="231"/>
  <c r="L68" i="231"/>
  <c r="O68" i="231"/>
  <c r="T68" i="231"/>
  <c r="P68" i="231"/>
  <c r="R68" i="231"/>
  <c r="R68" i="223"/>
  <c r="N68" i="223"/>
  <c r="P68" i="223"/>
  <c r="L68" i="223"/>
  <c r="T68" i="223"/>
  <c r="M68" i="223"/>
  <c r="O68" i="223"/>
  <c r="O23" i="227"/>
  <c r="M23" i="227"/>
  <c r="P23" i="227"/>
  <c r="R23" i="227"/>
  <c r="T23" i="227"/>
  <c r="L23" i="227"/>
  <c r="N23" i="227"/>
  <c r="N10" i="220"/>
  <c r="M10" i="220"/>
  <c r="L10" i="220"/>
  <c r="O10" i="220"/>
  <c r="P10" i="220"/>
  <c r="R10" i="220"/>
  <c r="T10" i="220"/>
  <c r="L60" i="210"/>
  <c r="R60" i="210"/>
  <c r="N60" i="210"/>
  <c r="T60" i="210"/>
  <c r="M60" i="210"/>
  <c r="O60" i="210"/>
  <c r="P60" i="210"/>
  <c r="L61" i="210"/>
  <c r="R61" i="210"/>
  <c r="M61" i="210"/>
  <c r="U61" i="210" s="1"/>
  <c r="P61" i="210"/>
  <c r="N61" i="210"/>
  <c r="O61" i="210"/>
  <c r="T61" i="210"/>
  <c r="N54" i="207"/>
  <c r="P54" i="207"/>
  <c r="T54" i="207"/>
  <c r="L54" i="207"/>
  <c r="M54" i="207"/>
  <c r="O54" i="207"/>
  <c r="R54" i="207"/>
  <c r="N10" i="231"/>
  <c r="P10" i="231"/>
  <c r="R10" i="231"/>
  <c r="T10" i="231"/>
  <c r="O10" i="231"/>
  <c r="L10" i="231"/>
  <c r="U10" i="231" s="1"/>
  <c r="M10" i="231"/>
  <c r="L97" i="230"/>
  <c r="R97" i="230"/>
  <c r="O97" i="230"/>
  <c r="N97" i="230"/>
  <c r="P97" i="230"/>
  <c r="T97" i="230"/>
  <c r="M97" i="230"/>
  <c r="P31" i="228"/>
  <c r="R31" i="228"/>
  <c r="L31" i="228"/>
  <c r="M31" i="228"/>
  <c r="N31" i="228"/>
  <c r="O31" i="228"/>
  <c r="T31" i="228"/>
  <c r="R18" i="229"/>
  <c r="P18" i="229"/>
  <c r="T18" i="229"/>
  <c r="N18" i="229"/>
  <c r="O18" i="229"/>
  <c r="M18" i="229"/>
  <c r="L18" i="229"/>
  <c r="O20" i="226"/>
  <c r="L20" i="226"/>
  <c r="T20" i="226"/>
  <c r="M20" i="226"/>
  <c r="R20" i="226"/>
  <c r="N20" i="226"/>
  <c r="P20" i="226"/>
  <c r="R73" i="223"/>
  <c r="O73" i="223"/>
  <c r="P73" i="223"/>
  <c r="T73" i="223"/>
  <c r="L73" i="223"/>
  <c r="M73" i="223"/>
  <c r="N73" i="223"/>
  <c r="T60" i="227"/>
  <c r="N60" i="227"/>
  <c r="O60" i="227"/>
  <c r="P60" i="227"/>
  <c r="L60" i="227"/>
  <c r="R60" i="227"/>
  <c r="M60" i="227"/>
  <c r="U60" i="227" s="1"/>
  <c r="L12" i="220"/>
  <c r="T12" i="220"/>
  <c r="M12" i="220"/>
  <c r="N12" i="220"/>
  <c r="O12" i="220"/>
  <c r="P12" i="220"/>
  <c r="R12" i="220"/>
  <c r="R73" i="210"/>
  <c r="L73" i="210"/>
  <c r="P73" i="210"/>
  <c r="T73" i="210"/>
  <c r="M73" i="210"/>
  <c r="N73" i="210"/>
  <c r="O73" i="210"/>
  <c r="R65" i="210"/>
  <c r="O65" i="210"/>
  <c r="P65" i="210"/>
  <c r="T65" i="210"/>
  <c r="L65" i="210"/>
  <c r="M65" i="210"/>
  <c r="N65" i="210"/>
  <c r="O98" i="207"/>
  <c r="M98" i="207"/>
  <c r="N98" i="207"/>
  <c r="P98" i="207"/>
  <c r="R98" i="207"/>
  <c r="T98" i="207"/>
  <c r="L98" i="207"/>
  <c r="N45" i="236"/>
  <c r="M45" i="236"/>
  <c r="R45" i="236"/>
  <c r="T45" i="236"/>
  <c r="L45" i="236"/>
  <c r="O45" i="236"/>
  <c r="P45" i="236"/>
  <c r="M47" i="234"/>
  <c r="R47" i="234"/>
  <c r="P47" i="234"/>
  <c r="T47" i="234"/>
  <c r="L47" i="234"/>
  <c r="U47" i="234" s="1"/>
  <c r="N47" i="234"/>
  <c r="O47" i="234"/>
  <c r="L32" i="233"/>
  <c r="O32" i="233"/>
  <c r="M32" i="233"/>
  <c r="N32" i="233"/>
  <c r="P32" i="233"/>
  <c r="T32" i="233"/>
  <c r="R32" i="233"/>
  <c r="L9" i="229"/>
  <c r="O9" i="229"/>
  <c r="T9" i="229"/>
  <c r="P9" i="229"/>
  <c r="R9" i="229"/>
  <c r="N9" i="229"/>
  <c r="M9" i="229"/>
  <c r="O33" i="231"/>
  <c r="R33" i="231"/>
  <c r="T33" i="231"/>
  <c r="L33" i="231"/>
  <c r="U33" i="231" s="1"/>
  <c r="M33" i="231"/>
  <c r="N33" i="231"/>
  <c r="P33" i="231"/>
  <c r="P114" i="230"/>
  <c r="M114" i="230"/>
  <c r="T114" i="230"/>
  <c r="N114" i="230"/>
  <c r="O114" i="230"/>
  <c r="R114" i="230"/>
  <c r="L114" i="230"/>
  <c r="U114" i="230" s="1"/>
  <c r="L36" i="226"/>
  <c r="N36" i="226"/>
  <c r="M36" i="226"/>
  <c r="T36" i="226"/>
  <c r="P36" i="226"/>
  <c r="R36" i="226"/>
  <c r="O36" i="226"/>
  <c r="N52" i="227"/>
  <c r="P52" i="227"/>
  <c r="O52" i="227"/>
  <c r="M52" i="227"/>
  <c r="L52" i="227"/>
  <c r="T52" i="227"/>
  <c r="R52" i="227"/>
  <c r="L89" i="226"/>
  <c r="T89" i="226"/>
  <c r="M89" i="226"/>
  <c r="P89" i="226"/>
  <c r="R89" i="226"/>
  <c r="O89" i="226"/>
  <c r="N89" i="226"/>
  <c r="T88" i="223"/>
  <c r="L88" i="223"/>
  <c r="O88" i="223"/>
  <c r="P88" i="223"/>
  <c r="M88" i="223"/>
  <c r="N88" i="223"/>
  <c r="R88" i="223"/>
  <c r="M23" i="208"/>
  <c r="N23" i="208"/>
  <c r="T23" i="208"/>
  <c r="L23" i="208"/>
  <c r="O23" i="208"/>
  <c r="P23" i="208"/>
  <c r="R23" i="208"/>
  <c r="R81" i="209"/>
  <c r="M81" i="209"/>
  <c r="N81" i="209"/>
  <c r="O81" i="209"/>
  <c r="P81" i="209"/>
  <c r="L81" i="209"/>
  <c r="T81" i="209"/>
  <c r="M73" i="207"/>
  <c r="P73" i="207"/>
  <c r="T73" i="207"/>
  <c r="N73" i="207"/>
  <c r="O73" i="207"/>
  <c r="R73" i="207"/>
  <c r="L73" i="207"/>
  <c r="R36" i="230"/>
  <c r="P36" i="230"/>
  <c r="L36" i="230"/>
  <c r="T36" i="230"/>
  <c r="N36" i="230"/>
  <c r="M36" i="230"/>
  <c r="O36" i="230"/>
  <c r="O95" i="231"/>
  <c r="R95" i="231"/>
  <c r="T95" i="231"/>
  <c r="L95" i="231"/>
  <c r="U95" i="231" s="1"/>
  <c r="M95" i="231"/>
  <c r="N95" i="231"/>
  <c r="P95" i="231"/>
  <c r="M76" i="228"/>
  <c r="P76" i="228"/>
  <c r="N76" i="228"/>
  <c r="L76" i="228"/>
  <c r="O76" i="228"/>
  <c r="R76" i="228"/>
  <c r="T76" i="228"/>
  <c r="N25" i="226"/>
  <c r="R25" i="226"/>
  <c r="L25" i="226"/>
  <c r="P25" i="226"/>
  <c r="T25" i="226"/>
  <c r="M25" i="226"/>
  <c r="O25" i="226"/>
  <c r="R47" i="226"/>
  <c r="L47" i="226"/>
  <c r="T47" i="226"/>
  <c r="P47" i="226"/>
  <c r="O47" i="226"/>
  <c r="M47" i="226"/>
  <c r="N47" i="226"/>
  <c r="R68" i="227"/>
  <c r="N68" i="227"/>
  <c r="P68" i="227"/>
  <c r="M68" i="227"/>
  <c r="O68" i="227"/>
  <c r="T68" i="227"/>
  <c r="L68" i="227"/>
  <c r="R40" i="223"/>
  <c r="N40" i="223"/>
  <c r="O40" i="223"/>
  <c r="L40" i="223"/>
  <c r="T40" i="223"/>
  <c r="P40" i="223"/>
  <c r="M40" i="223"/>
  <c r="P18" i="208"/>
  <c r="R18" i="208"/>
  <c r="M18" i="208"/>
  <c r="N18" i="208"/>
  <c r="O18" i="208"/>
  <c r="T18" i="208"/>
  <c r="L18" i="208"/>
  <c r="P30" i="208"/>
  <c r="M30" i="208"/>
  <c r="N30" i="208"/>
  <c r="O30" i="208"/>
  <c r="R30" i="208"/>
  <c r="L30" i="208"/>
  <c r="T30" i="208"/>
  <c r="P67" i="207"/>
  <c r="L67" i="207"/>
  <c r="O67" i="207"/>
  <c r="M67" i="207"/>
  <c r="N67" i="207"/>
  <c r="R67" i="207"/>
  <c r="T67" i="207"/>
  <c r="R71" i="236"/>
  <c r="P71" i="236"/>
  <c r="T71" i="236"/>
  <c r="L71" i="236"/>
  <c r="M71" i="236"/>
  <c r="N71" i="236"/>
  <c r="O71" i="236"/>
  <c r="N11" i="235"/>
  <c r="O11" i="235"/>
  <c r="T11" i="235"/>
  <c r="L11" i="235"/>
  <c r="P11" i="235"/>
  <c r="R11" i="235"/>
  <c r="M11" i="235"/>
  <c r="P60" i="233"/>
  <c r="T60" i="233"/>
  <c r="N60" i="233"/>
  <c r="L60" i="233"/>
  <c r="U60" i="233" s="1"/>
  <c r="R60" i="233"/>
  <c r="M60" i="233"/>
  <c r="O60" i="233"/>
  <c r="T96" i="234"/>
  <c r="O96" i="234"/>
  <c r="M96" i="234"/>
  <c r="P96" i="234"/>
  <c r="R96" i="234"/>
  <c r="L96" i="234"/>
  <c r="N96" i="234"/>
  <c r="M96" i="231"/>
  <c r="N96" i="231"/>
  <c r="P96" i="231"/>
  <c r="R96" i="231"/>
  <c r="T96" i="231"/>
  <c r="L96" i="231"/>
  <c r="O96" i="231"/>
  <c r="O94" i="228"/>
  <c r="L94" i="228"/>
  <c r="M94" i="228"/>
  <c r="N94" i="228"/>
  <c r="T94" i="228"/>
  <c r="R94" i="228"/>
  <c r="P94" i="228"/>
  <c r="L62" i="225"/>
  <c r="P62" i="225"/>
  <c r="R62" i="225"/>
  <c r="T62" i="225"/>
  <c r="N62" i="225"/>
  <c r="O62" i="225"/>
  <c r="M62" i="225"/>
  <c r="L48" i="225"/>
  <c r="R48" i="225"/>
  <c r="N48" i="225"/>
  <c r="O48" i="225"/>
  <c r="T48" i="225"/>
  <c r="M48" i="225"/>
  <c r="P48" i="225"/>
  <c r="P39" i="227"/>
  <c r="T39" i="227"/>
  <c r="R39" i="227"/>
  <c r="N39" i="227"/>
  <c r="O39" i="227"/>
  <c r="M39" i="227"/>
  <c r="L39" i="227"/>
  <c r="M11" i="220"/>
  <c r="N11" i="220"/>
  <c r="O11" i="220"/>
  <c r="P11" i="220"/>
  <c r="R11" i="220"/>
  <c r="T11" i="220"/>
  <c r="L11" i="220"/>
  <c r="M15" i="209"/>
  <c r="T15" i="209"/>
  <c r="L15" i="209"/>
  <c r="N15" i="209"/>
  <c r="O15" i="209"/>
  <c r="P15" i="209"/>
  <c r="R15" i="209"/>
  <c r="M26" i="209"/>
  <c r="N26" i="209"/>
  <c r="P26" i="209"/>
  <c r="T26" i="209"/>
  <c r="L26" i="209"/>
  <c r="O26" i="209"/>
  <c r="R26" i="209"/>
  <c r="N74" i="208"/>
  <c r="T74" i="208"/>
  <c r="M74" i="208"/>
  <c r="O74" i="208"/>
  <c r="P74" i="208"/>
  <c r="R74" i="208"/>
  <c r="L74" i="208"/>
  <c r="P77" i="236"/>
  <c r="N77" i="236"/>
  <c r="M77" i="236"/>
  <c r="O77" i="236"/>
  <c r="T77" i="236"/>
  <c r="R77" i="236"/>
  <c r="L77" i="236"/>
  <c r="U77" i="236" s="1"/>
  <c r="N45" i="234"/>
  <c r="L45" i="234"/>
  <c r="M45" i="234"/>
  <c r="O45" i="234"/>
  <c r="P45" i="234"/>
  <c r="R45" i="234"/>
  <c r="T45" i="234"/>
  <c r="P92" i="235"/>
  <c r="L92" i="235"/>
  <c r="M92" i="235"/>
  <c r="N92" i="235"/>
  <c r="O92" i="235"/>
  <c r="R92" i="235"/>
  <c r="T92" i="235"/>
  <c r="N42" i="233"/>
  <c r="M42" i="233"/>
  <c r="O42" i="233"/>
  <c r="P42" i="233"/>
  <c r="R42" i="233"/>
  <c r="T42" i="233"/>
  <c r="L42" i="233"/>
  <c r="T58" i="231"/>
  <c r="N58" i="231"/>
  <c r="O58" i="231"/>
  <c r="P58" i="231"/>
  <c r="R58" i="231"/>
  <c r="L58" i="231"/>
  <c r="M58" i="231"/>
  <c r="R61" i="229"/>
  <c r="M61" i="229"/>
  <c r="T61" i="229"/>
  <c r="O61" i="229"/>
  <c r="P61" i="229"/>
  <c r="L61" i="229"/>
  <c r="N61" i="229"/>
  <c r="T63" i="228"/>
  <c r="P63" i="228"/>
  <c r="O63" i="228"/>
  <c r="R63" i="228"/>
  <c r="L63" i="228"/>
  <c r="U63" i="228" s="1"/>
  <c r="M63" i="228"/>
  <c r="N63" i="228"/>
  <c r="R23" i="223"/>
  <c r="O23" i="223"/>
  <c r="P23" i="223"/>
  <c r="T23" i="223"/>
  <c r="M23" i="223"/>
  <c r="N23" i="223"/>
  <c r="L23" i="223"/>
  <c r="O66" i="225"/>
  <c r="P66" i="225"/>
  <c r="T66" i="225"/>
  <c r="R66" i="225"/>
  <c r="N66" i="225"/>
  <c r="L66" i="225"/>
  <c r="M66" i="225"/>
  <c r="M22" i="223"/>
  <c r="L22" i="223"/>
  <c r="T22" i="223"/>
  <c r="R22" i="223"/>
  <c r="N22" i="223"/>
  <c r="O22" i="223"/>
  <c r="P22" i="223"/>
  <c r="M19" i="210"/>
  <c r="P19" i="210"/>
  <c r="R19" i="210"/>
  <c r="N19" i="210"/>
  <c r="O19" i="210"/>
  <c r="T19" i="210"/>
  <c r="L19" i="210"/>
  <c r="U19" i="210" s="1"/>
  <c r="L85" i="208"/>
  <c r="M85" i="208"/>
  <c r="N85" i="208"/>
  <c r="O85" i="208"/>
  <c r="P85" i="208"/>
  <c r="T85" i="208"/>
  <c r="R85" i="208"/>
  <c r="T91" i="210"/>
  <c r="R91" i="210"/>
  <c r="L91" i="210"/>
  <c r="M91" i="210"/>
  <c r="N91" i="210"/>
  <c r="O91" i="210"/>
  <c r="P91" i="210"/>
  <c r="M40" i="236"/>
  <c r="L40" i="236"/>
  <c r="N40" i="236"/>
  <c r="O40" i="236"/>
  <c r="T40" i="236"/>
  <c r="P40" i="236"/>
  <c r="R40" i="236"/>
  <c r="P34" i="234"/>
  <c r="M34" i="234"/>
  <c r="T34" i="234"/>
  <c r="L34" i="234"/>
  <c r="N34" i="234"/>
  <c r="O34" i="234"/>
  <c r="R34" i="234"/>
  <c r="O37" i="234"/>
  <c r="R37" i="234"/>
  <c r="L37" i="234"/>
  <c r="M37" i="234"/>
  <c r="N37" i="234"/>
  <c r="P37" i="234"/>
  <c r="T37" i="234"/>
  <c r="T42" i="231"/>
  <c r="M42" i="231"/>
  <c r="L42" i="231"/>
  <c r="R42" i="231"/>
  <c r="O42" i="231"/>
  <c r="N42" i="231"/>
  <c r="P42" i="231"/>
  <c r="P33" i="234"/>
  <c r="R33" i="234"/>
  <c r="L33" i="234"/>
  <c r="M33" i="234"/>
  <c r="N33" i="234"/>
  <c r="T33" i="234"/>
  <c r="O33" i="234"/>
  <c r="M55" i="232"/>
  <c r="O55" i="232"/>
  <c r="P55" i="232"/>
  <c r="R55" i="232"/>
  <c r="N55" i="232"/>
  <c r="T55" i="232"/>
  <c r="L55" i="232"/>
  <c r="N35" i="226"/>
  <c r="P35" i="226"/>
  <c r="R35" i="226"/>
  <c r="T35" i="226"/>
  <c r="L35" i="226"/>
  <c r="M35" i="226"/>
  <c r="O35" i="226"/>
  <c r="R21" i="227"/>
  <c r="L21" i="227"/>
  <c r="O21" i="227"/>
  <c r="M21" i="227"/>
  <c r="N21" i="227"/>
  <c r="P21" i="227"/>
  <c r="T21" i="227"/>
  <c r="M76" i="225"/>
  <c r="P76" i="225"/>
  <c r="N76" i="225"/>
  <c r="L76" i="225"/>
  <c r="T76" i="225"/>
  <c r="R76" i="225"/>
  <c r="O76" i="225"/>
  <c r="L56" i="220"/>
  <c r="N56" i="220"/>
  <c r="M56" i="220"/>
  <c r="T56" i="220"/>
  <c r="O56" i="220"/>
  <c r="P56" i="220"/>
  <c r="R56" i="220"/>
  <c r="O26" i="210"/>
  <c r="R26" i="210"/>
  <c r="P26" i="210"/>
  <c r="T26" i="210"/>
  <c r="L26" i="210"/>
  <c r="M26" i="210"/>
  <c r="N26" i="210"/>
  <c r="P46" i="209"/>
  <c r="T46" i="209"/>
  <c r="M46" i="209"/>
  <c r="R46" i="209"/>
  <c r="L46" i="209"/>
  <c r="N46" i="209"/>
  <c r="O46" i="209"/>
  <c r="R55" i="207"/>
  <c r="M55" i="207"/>
  <c r="P55" i="207"/>
  <c r="O55" i="207"/>
  <c r="T55" i="207"/>
  <c r="N55" i="207"/>
  <c r="L55" i="207"/>
  <c r="P51" i="236"/>
  <c r="L51" i="236"/>
  <c r="M51" i="236"/>
  <c r="N51" i="236"/>
  <c r="O51" i="236"/>
  <c r="R51" i="236"/>
  <c r="T51" i="236"/>
  <c r="R73" i="234"/>
  <c r="T73" i="234"/>
  <c r="L73" i="234"/>
  <c r="M73" i="234"/>
  <c r="N73" i="234"/>
  <c r="O73" i="234"/>
  <c r="P73" i="234"/>
  <c r="P80" i="236"/>
  <c r="R80" i="236"/>
  <c r="O80" i="236"/>
  <c r="M80" i="236"/>
  <c r="N80" i="236"/>
  <c r="T80" i="236"/>
  <c r="L80" i="236"/>
  <c r="M67" i="232"/>
  <c r="R67" i="232"/>
  <c r="O67" i="232"/>
  <c r="P67" i="232"/>
  <c r="T67" i="232"/>
  <c r="L67" i="232"/>
  <c r="N67" i="232"/>
  <c r="P24" i="232"/>
  <c r="N24" i="232"/>
  <c r="R24" i="232"/>
  <c r="T24" i="232"/>
  <c r="O24" i="232"/>
  <c r="L24" i="232"/>
  <c r="M24" i="232"/>
  <c r="L61" i="231"/>
  <c r="P61" i="231"/>
  <c r="M61" i="231"/>
  <c r="U61" i="231" s="1"/>
  <c r="N61" i="231"/>
  <c r="R61" i="231"/>
  <c r="O61" i="231"/>
  <c r="T61" i="231"/>
  <c r="N44" i="229"/>
  <c r="M44" i="229"/>
  <c r="P44" i="229"/>
  <c r="L44" i="229"/>
  <c r="O44" i="229"/>
  <c r="R44" i="229"/>
  <c r="T44" i="229"/>
  <c r="L96" i="228"/>
  <c r="P96" i="228"/>
  <c r="R96" i="228"/>
  <c r="T96" i="228"/>
  <c r="M96" i="228"/>
  <c r="N96" i="228"/>
  <c r="O96" i="228"/>
  <c r="L62" i="223"/>
  <c r="R62" i="223"/>
  <c r="P62" i="223"/>
  <c r="O62" i="223"/>
  <c r="T62" i="223"/>
  <c r="M62" i="223"/>
  <c r="N62" i="223"/>
  <c r="N19" i="225"/>
  <c r="M19" i="225"/>
  <c r="O19" i="225"/>
  <c r="P19" i="225"/>
  <c r="T19" i="225"/>
  <c r="R19" i="225"/>
  <c r="L19" i="225"/>
  <c r="L66" i="220"/>
  <c r="T66" i="220"/>
  <c r="R66" i="220"/>
  <c r="O66" i="220"/>
  <c r="P66" i="220"/>
  <c r="M66" i="220"/>
  <c r="N66" i="220"/>
  <c r="M23" i="210"/>
  <c r="N23" i="210"/>
  <c r="R23" i="210"/>
  <c r="O23" i="210"/>
  <c r="P23" i="210"/>
  <c r="L23" i="210"/>
  <c r="T23" i="210"/>
  <c r="L59" i="208"/>
  <c r="U59" i="208" s="1"/>
  <c r="P59" i="208"/>
  <c r="M59" i="208"/>
  <c r="O59" i="208"/>
  <c r="N59" i="208"/>
  <c r="T59" i="208"/>
  <c r="R59" i="208"/>
  <c r="M61" i="207"/>
  <c r="L61" i="207"/>
  <c r="R61" i="207"/>
  <c r="T61" i="207"/>
  <c r="N61" i="207"/>
  <c r="O61" i="207"/>
  <c r="P61" i="207"/>
  <c r="M67" i="208"/>
  <c r="N67" i="208"/>
  <c r="R67" i="208"/>
  <c r="L67" i="208"/>
  <c r="P67" i="208"/>
  <c r="O67" i="208"/>
  <c r="T67" i="208"/>
  <c r="T88" i="207"/>
  <c r="M88" i="207"/>
  <c r="N88" i="207"/>
  <c r="O88" i="207"/>
  <c r="R88" i="207"/>
  <c r="P88" i="207"/>
  <c r="L88" i="207"/>
  <c r="R19" i="207"/>
  <c r="T19" i="207"/>
  <c r="L19" i="207"/>
  <c r="U19" i="207" s="1"/>
  <c r="M19" i="207"/>
  <c r="N19" i="207"/>
  <c r="P19" i="207"/>
  <c r="O19" i="207"/>
  <c r="R90" i="210"/>
  <c r="T90" i="210"/>
  <c r="O90" i="210"/>
  <c r="P90" i="210"/>
  <c r="L90" i="210"/>
  <c r="M90" i="210"/>
  <c r="N90" i="210"/>
  <c r="R22" i="208"/>
  <c r="O22" i="208"/>
  <c r="P22" i="208"/>
  <c r="L22" i="208"/>
  <c r="M22" i="208"/>
  <c r="N22" i="208"/>
  <c r="T22" i="208"/>
  <c r="N83" i="209"/>
  <c r="O83" i="209"/>
  <c r="M83" i="209"/>
  <c r="T83" i="209"/>
  <c r="L83" i="209"/>
  <c r="R83" i="209"/>
  <c r="P83" i="209"/>
  <c r="L22" i="220"/>
  <c r="T22" i="220"/>
  <c r="O22" i="220"/>
  <c r="P22" i="220"/>
  <c r="R22" i="220"/>
  <c r="M22" i="220"/>
  <c r="N22" i="220"/>
  <c r="L73" i="220"/>
  <c r="T73" i="220"/>
  <c r="M73" i="220"/>
  <c r="N73" i="220"/>
  <c r="O73" i="220"/>
  <c r="P73" i="220"/>
  <c r="R73" i="220"/>
  <c r="N32" i="225"/>
  <c r="R32" i="225"/>
  <c r="L32" i="225"/>
  <c r="M32" i="225"/>
  <c r="T32" i="225"/>
  <c r="O32" i="225"/>
  <c r="P32" i="225"/>
  <c r="L46" i="226"/>
  <c r="R46" i="226"/>
  <c r="M46" i="226"/>
  <c r="O46" i="226"/>
  <c r="P46" i="226"/>
  <c r="T46" i="226"/>
  <c r="N46" i="226"/>
  <c r="L20" i="225"/>
  <c r="M20" i="225"/>
  <c r="R20" i="225"/>
  <c r="T20" i="225"/>
  <c r="N20" i="225"/>
  <c r="O20" i="225"/>
  <c r="P20" i="225"/>
  <c r="T16" i="227"/>
  <c r="N16" i="227"/>
  <c r="P16" i="227"/>
  <c r="R16" i="227"/>
  <c r="O16" i="227"/>
  <c r="M16" i="227"/>
  <c r="L16" i="227"/>
  <c r="N62" i="226"/>
  <c r="P62" i="226"/>
  <c r="O62" i="226"/>
  <c r="T62" i="226"/>
  <c r="L62" i="226"/>
  <c r="R62" i="226"/>
  <c r="M62" i="226"/>
  <c r="P74" i="228"/>
  <c r="R74" i="228"/>
  <c r="L74" i="228"/>
  <c r="O74" i="228"/>
  <c r="T74" i="228"/>
  <c r="M74" i="228"/>
  <c r="N74" i="228"/>
  <c r="R119" i="230"/>
  <c r="P119" i="230"/>
  <c r="T119" i="230"/>
  <c r="L119" i="230"/>
  <c r="M119" i="230"/>
  <c r="N119" i="230"/>
  <c r="O119" i="230"/>
  <c r="L79" i="228"/>
  <c r="M79" i="228"/>
  <c r="U79" i="228" s="1"/>
  <c r="N79" i="228"/>
  <c r="O79" i="228"/>
  <c r="T79" i="228"/>
  <c r="R79" i="228"/>
  <c r="P79" i="228"/>
  <c r="N90" i="226"/>
  <c r="P90" i="226"/>
  <c r="R90" i="226"/>
  <c r="O90" i="226"/>
  <c r="T90" i="226"/>
  <c r="L90" i="226"/>
  <c r="M90" i="226"/>
  <c r="O80" i="232"/>
  <c r="M80" i="232"/>
  <c r="N80" i="232"/>
  <c r="R80" i="232"/>
  <c r="P80" i="232"/>
  <c r="L80" i="232"/>
  <c r="T80" i="232"/>
  <c r="P62" i="229"/>
  <c r="T62" i="229"/>
  <c r="N62" i="229"/>
  <c r="O62" i="229"/>
  <c r="R62" i="229"/>
  <c r="L62" i="229"/>
  <c r="M62" i="229"/>
  <c r="R48" i="228"/>
  <c r="P48" i="228"/>
  <c r="N48" i="228"/>
  <c r="T48" i="228"/>
  <c r="L48" i="228"/>
  <c r="M48" i="228"/>
  <c r="O48" i="228"/>
  <c r="T56" i="230"/>
  <c r="O56" i="230"/>
  <c r="R56" i="230"/>
  <c r="N56" i="230"/>
  <c r="P56" i="230"/>
  <c r="L56" i="230"/>
  <c r="M56" i="230"/>
  <c r="P69" i="234"/>
  <c r="R69" i="234"/>
  <c r="T69" i="234"/>
  <c r="N69" i="234"/>
  <c r="O69" i="234"/>
  <c r="L69" i="234"/>
  <c r="M69" i="234"/>
  <c r="M35" i="229"/>
  <c r="T35" i="229"/>
  <c r="O35" i="229"/>
  <c r="P35" i="229"/>
  <c r="R35" i="229"/>
  <c r="N35" i="229"/>
  <c r="L35" i="229"/>
  <c r="O68" i="230"/>
  <c r="T68" i="230"/>
  <c r="N68" i="230"/>
  <c r="P68" i="230"/>
  <c r="R68" i="230"/>
  <c r="M68" i="230"/>
  <c r="L68" i="230"/>
  <c r="N52" i="234"/>
  <c r="L52" i="234"/>
  <c r="U52" i="234" s="1"/>
  <c r="M52" i="234"/>
  <c r="O52" i="234"/>
  <c r="P52" i="234"/>
  <c r="R52" i="234"/>
  <c r="T52" i="234"/>
  <c r="M91" i="232"/>
  <c r="O91" i="232"/>
  <c r="P91" i="232"/>
  <c r="T91" i="232"/>
  <c r="L91" i="232"/>
  <c r="R91" i="232"/>
  <c r="N91" i="232"/>
  <c r="P73" i="233"/>
  <c r="T73" i="233"/>
  <c r="R73" i="233"/>
  <c r="L73" i="233"/>
  <c r="M73" i="233"/>
  <c r="N73" i="233"/>
  <c r="O73" i="233"/>
  <c r="M21" i="232"/>
  <c r="O21" i="232"/>
  <c r="N21" i="232"/>
  <c r="P21" i="232"/>
  <c r="R21" i="232"/>
  <c r="T21" i="232"/>
  <c r="L21" i="232"/>
  <c r="L82" i="236"/>
  <c r="N82" i="236"/>
  <c r="T82" i="236"/>
  <c r="M82" i="236"/>
  <c r="R82" i="236"/>
  <c r="O82" i="236"/>
  <c r="P82" i="236"/>
  <c r="O31" i="235"/>
  <c r="R31" i="235"/>
  <c r="L31" i="235"/>
  <c r="N31" i="235"/>
  <c r="P31" i="235"/>
  <c r="T31" i="235"/>
  <c r="M31" i="235"/>
  <c r="N41" i="236"/>
  <c r="P41" i="236"/>
  <c r="M41" i="236"/>
  <c r="R41" i="236"/>
  <c r="T41" i="236"/>
  <c r="L41" i="236"/>
  <c r="O41" i="236"/>
  <c r="L64" i="236"/>
  <c r="P64" i="236"/>
  <c r="R64" i="236"/>
  <c r="M64" i="236"/>
  <c r="N64" i="236"/>
  <c r="O64" i="236"/>
  <c r="T64" i="236"/>
  <c r="R24" i="82"/>
  <c r="P24" i="82"/>
  <c r="L24" i="82"/>
  <c r="U24" i="82" s="1"/>
  <c r="O24" i="82"/>
  <c r="T24" i="82"/>
  <c r="M24" i="82"/>
  <c r="N24" i="82"/>
  <c r="L50" i="81"/>
  <c r="O50" i="81"/>
  <c r="N50" i="81"/>
  <c r="M50" i="81"/>
  <c r="R50" i="81"/>
  <c r="P50" i="81"/>
  <c r="T50" i="81"/>
  <c r="T77" i="219"/>
  <c r="M77" i="219"/>
  <c r="P77" i="219"/>
  <c r="O77" i="219"/>
  <c r="R77" i="219"/>
  <c r="L77" i="219"/>
  <c r="N77" i="219"/>
  <c r="N132" i="86"/>
  <c r="M132" i="86"/>
  <c r="L132" i="86"/>
  <c r="T132" i="86"/>
  <c r="R132" i="86"/>
  <c r="P132" i="86"/>
  <c r="O132" i="86"/>
  <c r="N65" i="215"/>
  <c r="M65" i="215"/>
  <c r="R65" i="215"/>
  <c r="P65" i="215"/>
  <c r="O65" i="215"/>
  <c r="L65" i="215"/>
  <c r="T65" i="215"/>
  <c r="L91" i="213"/>
  <c r="U91" i="213" s="1"/>
  <c r="O91" i="213"/>
  <c r="M91" i="213"/>
  <c r="R91" i="213"/>
  <c r="P91" i="213"/>
  <c r="N91" i="213"/>
  <c r="T91" i="213"/>
  <c r="R99" i="221"/>
  <c r="L99" i="221"/>
  <c r="P99" i="221"/>
  <c r="O99" i="221"/>
  <c r="T99" i="221"/>
  <c r="N99" i="221"/>
  <c r="M99" i="221"/>
  <c r="T37" i="82"/>
  <c r="L37" i="82"/>
  <c r="O37" i="82"/>
  <c r="R37" i="82"/>
  <c r="M37" i="82"/>
  <c r="P37" i="82"/>
  <c r="N37" i="82"/>
  <c r="O78" i="87"/>
  <c r="N78" i="87"/>
  <c r="M78" i="87"/>
  <c r="L78" i="87"/>
  <c r="T78" i="87"/>
  <c r="R78" i="87"/>
  <c r="P78" i="87"/>
  <c r="P40" i="82"/>
  <c r="N40" i="82"/>
  <c r="L40" i="82"/>
  <c r="U40" i="82" s="1"/>
  <c r="T40" i="82"/>
  <c r="R40" i="82"/>
  <c r="O40" i="82"/>
  <c r="M40" i="82"/>
  <c r="R88" i="211"/>
  <c r="N88" i="211"/>
  <c r="M88" i="211"/>
  <c r="L88" i="211"/>
  <c r="P88" i="211"/>
  <c r="O88" i="211"/>
  <c r="T88" i="211"/>
  <c r="T63" i="219"/>
  <c r="N63" i="219"/>
  <c r="M63" i="219"/>
  <c r="L63" i="219"/>
  <c r="P63" i="219"/>
  <c r="R63" i="219"/>
  <c r="O63" i="219"/>
  <c r="P92" i="79"/>
  <c r="T92" i="79"/>
  <c r="O92" i="79"/>
  <c r="N92" i="79"/>
  <c r="M92" i="79"/>
  <c r="L92" i="79"/>
  <c r="R92" i="79"/>
  <c r="R97" i="69"/>
  <c r="N97" i="69"/>
  <c r="M97" i="69"/>
  <c r="T97" i="69"/>
  <c r="P97" i="69"/>
  <c r="O97" i="69"/>
  <c r="L97" i="69"/>
  <c r="O20" i="215"/>
  <c r="L20" i="215"/>
  <c r="N20" i="215"/>
  <c r="T20" i="215"/>
  <c r="R20" i="215"/>
  <c r="P20" i="215"/>
  <c r="M20" i="215"/>
  <c r="P84" i="86"/>
  <c r="O84" i="86"/>
  <c r="M84" i="86"/>
  <c r="L84" i="86"/>
  <c r="T84" i="86"/>
  <c r="R84" i="86"/>
  <c r="N84" i="86"/>
  <c r="L18" i="76"/>
  <c r="U18" i="76" s="1"/>
  <c r="N18" i="76"/>
  <c r="R18" i="76"/>
  <c r="O18" i="76"/>
  <c r="T18" i="76"/>
  <c r="P18" i="76"/>
  <c r="M18" i="76"/>
  <c r="R32" i="79"/>
  <c r="P32" i="79"/>
  <c r="O32" i="79"/>
  <c r="N32" i="79"/>
  <c r="T32" i="79"/>
  <c r="M32" i="79"/>
  <c r="L32" i="79"/>
  <c r="P42" i="79"/>
  <c r="N42" i="79"/>
  <c r="M42" i="79"/>
  <c r="L42" i="79"/>
  <c r="T42" i="79"/>
  <c r="O42" i="79"/>
  <c r="R42" i="79"/>
  <c r="M37" i="80"/>
  <c r="O37" i="80"/>
  <c r="N37" i="80"/>
  <c r="L37" i="80"/>
  <c r="T37" i="80"/>
  <c r="R37" i="80"/>
  <c r="P37" i="80"/>
  <c r="M67" i="73"/>
  <c r="T67" i="73"/>
  <c r="P67" i="73"/>
  <c r="N67" i="73"/>
  <c r="R67" i="73"/>
  <c r="O67" i="73"/>
  <c r="L67" i="73"/>
  <c r="P51" i="219"/>
  <c r="M51" i="219"/>
  <c r="T51" i="219"/>
  <c r="R51" i="219"/>
  <c r="N51" i="219"/>
  <c r="O51" i="219"/>
  <c r="L51" i="219"/>
  <c r="T77" i="214"/>
  <c r="N77" i="214"/>
  <c r="M77" i="214"/>
  <c r="L77" i="214"/>
  <c r="P77" i="214"/>
  <c r="R77" i="214"/>
  <c r="O77" i="214"/>
  <c r="O36" i="82"/>
  <c r="L36" i="82"/>
  <c r="U36" i="82" s="1"/>
  <c r="P36" i="82"/>
  <c r="M36" i="82"/>
  <c r="T36" i="82"/>
  <c r="N36" i="82"/>
  <c r="R36" i="82"/>
  <c r="T21" i="81"/>
  <c r="R21" i="81"/>
  <c r="O21" i="81"/>
  <c r="P21" i="81"/>
  <c r="M21" i="81"/>
  <c r="N21" i="81"/>
  <c r="L21" i="81"/>
  <c r="P16" i="80"/>
  <c r="R16" i="80"/>
  <c r="T16" i="80"/>
  <c r="O16" i="80"/>
  <c r="N16" i="80"/>
  <c r="M16" i="80"/>
  <c r="L16" i="80"/>
  <c r="L63" i="214"/>
  <c r="U63" i="214" s="1"/>
  <c r="N63" i="214"/>
  <c r="M63" i="214"/>
  <c r="R63" i="214"/>
  <c r="T63" i="214"/>
  <c r="P63" i="214"/>
  <c r="O63" i="214"/>
  <c r="N46" i="73"/>
  <c r="P46" i="73"/>
  <c r="L46" i="73"/>
  <c r="R46" i="73"/>
  <c r="O46" i="73"/>
  <c r="M46" i="73"/>
  <c r="T46" i="73"/>
  <c r="N57" i="212"/>
  <c r="O57" i="212"/>
  <c r="T57" i="212"/>
  <c r="R57" i="212"/>
  <c r="P57" i="212"/>
  <c r="M57" i="212"/>
  <c r="L57" i="212"/>
  <c r="U57" i="212" s="1"/>
  <c r="P55" i="80"/>
  <c r="R55" i="80"/>
  <c r="T55" i="80"/>
  <c r="N55" i="80"/>
  <c r="M55" i="80"/>
  <c r="O55" i="80"/>
  <c r="L55" i="80"/>
  <c r="M51" i="67"/>
  <c r="L51" i="67"/>
  <c r="T51" i="67"/>
  <c r="R51" i="67"/>
  <c r="P51" i="67"/>
  <c r="O51" i="67"/>
  <c r="N51" i="67"/>
  <c r="P51" i="216"/>
  <c r="L51" i="216"/>
  <c r="R51" i="216"/>
  <c r="O51" i="216"/>
  <c r="N51" i="216"/>
  <c r="M51" i="216"/>
  <c r="T51" i="216"/>
  <c r="L105" i="72"/>
  <c r="M105" i="72"/>
  <c r="N105" i="72"/>
  <c r="T105" i="72"/>
  <c r="R105" i="72"/>
  <c r="P105" i="72"/>
  <c r="O105" i="72"/>
  <c r="T8" i="211"/>
  <c r="M8" i="211"/>
  <c r="L8" i="211"/>
  <c r="R8" i="211"/>
  <c r="O8" i="211"/>
  <c r="N8" i="211"/>
  <c r="P8" i="211"/>
  <c r="N114" i="72"/>
  <c r="R114" i="72"/>
  <c r="P114" i="72"/>
  <c r="O114" i="72"/>
  <c r="M114" i="72"/>
  <c r="T114" i="72"/>
  <c r="L114" i="72"/>
  <c r="T87" i="219"/>
  <c r="M87" i="219"/>
  <c r="R87" i="219"/>
  <c r="N87" i="219"/>
  <c r="P87" i="219"/>
  <c r="L87" i="219"/>
  <c r="O87" i="219"/>
  <c r="T12" i="80"/>
  <c r="N12" i="80"/>
  <c r="R12" i="80"/>
  <c r="O12" i="80"/>
  <c r="P12" i="80"/>
  <c r="M12" i="80"/>
  <c r="L12" i="80"/>
  <c r="N8" i="67"/>
  <c r="M8" i="67"/>
  <c r="L8" i="67"/>
  <c r="T8" i="67"/>
  <c r="R8" i="67"/>
  <c r="P8" i="67"/>
  <c r="O8" i="67"/>
  <c r="T36" i="79"/>
  <c r="P36" i="79"/>
  <c r="N36" i="79"/>
  <c r="M36" i="79"/>
  <c r="L36" i="79"/>
  <c r="O36" i="79"/>
  <c r="R36" i="79"/>
  <c r="O20" i="69"/>
  <c r="M20" i="69"/>
  <c r="L20" i="69"/>
  <c r="U20" i="69" s="1"/>
  <c r="T20" i="69"/>
  <c r="R20" i="69"/>
  <c r="P20" i="69"/>
  <c r="N20" i="69"/>
  <c r="T75" i="215"/>
  <c r="L75" i="215"/>
  <c r="M75" i="215"/>
  <c r="P75" i="215"/>
  <c r="R75" i="215"/>
  <c r="O75" i="215"/>
  <c r="N75" i="215"/>
  <c r="T80" i="73"/>
  <c r="L80" i="73"/>
  <c r="P80" i="73"/>
  <c r="O80" i="73"/>
  <c r="M80" i="73"/>
  <c r="N80" i="73"/>
  <c r="R80" i="73"/>
  <c r="O72" i="221"/>
  <c r="T72" i="221"/>
  <c r="P72" i="221"/>
  <c r="N72" i="221"/>
  <c r="M72" i="221"/>
  <c r="L72" i="221"/>
  <c r="R72" i="221"/>
  <c r="R36" i="214"/>
  <c r="O36" i="214"/>
  <c r="N36" i="214"/>
  <c r="L36" i="214"/>
  <c r="T36" i="214"/>
  <c r="P36" i="214"/>
  <c r="M36" i="214"/>
  <c r="P44" i="81"/>
  <c r="M44" i="81"/>
  <c r="L44" i="81"/>
  <c r="T44" i="81"/>
  <c r="R44" i="81"/>
  <c r="O44" i="81"/>
  <c r="N44" i="81"/>
  <c r="O80" i="87"/>
  <c r="N80" i="87"/>
  <c r="M80" i="87"/>
  <c r="L80" i="87"/>
  <c r="T80" i="87"/>
  <c r="R80" i="87"/>
  <c r="P80" i="87"/>
  <c r="T39" i="214"/>
  <c r="O39" i="214"/>
  <c r="M39" i="214"/>
  <c r="R39" i="214"/>
  <c r="N39" i="214"/>
  <c r="L39" i="214"/>
  <c r="P39" i="214"/>
  <c r="O88" i="77"/>
  <c r="T88" i="77"/>
  <c r="R88" i="77"/>
  <c r="N88" i="77"/>
  <c r="P88" i="77"/>
  <c r="M88" i="77"/>
  <c r="L88" i="77"/>
  <c r="O38" i="71"/>
  <c r="N38" i="71"/>
  <c r="L38" i="71"/>
  <c r="M38" i="71"/>
  <c r="T38" i="71"/>
  <c r="R38" i="71"/>
  <c r="P38" i="71"/>
  <c r="N74" i="218"/>
  <c r="R74" i="218"/>
  <c r="M74" i="218"/>
  <c r="L74" i="218"/>
  <c r="T74" i="218"/>
  <c r="P74" i="218"/>
  <c r="O74" i="218"/>
  <c r="N31" i="222"/>
  <c r="R31" i="222"/>
  <c r="P31" i="222"/>
  <c r="T31" i="222"/>
  <c r="O31" i="222"/>
  <c r="M31" i="222"/>
  <c r="L31" i="222"/>
  <c r="N47" i="75"/>
  <c r="L47" i="75"/>
  <c r="P47" i="75"/>
  <c r="M47" i="75"/>
  <c r="T47" i="75"/>
  <c r="R47" i="75"/>
  <c r="O47" i="75"/>
  <c r="R93" i="222"/>
  <c r="M93" i="222"/>
  <c r="L93" i="222"/>
  <c r="P93" i="222"/>
  <c r="N93" i="222"/>
  <c r="T93" i="222"/>
  <c r="O93" i="222"/>
  <c r="T36" i="86"/>
  <c r="R36" i="86"/>
  <c r="N36" i="86"/>
  <c r="M36" i="86"/>
  <c r="P36" i="86"/>
  <c r="O36" i="86"/>
  <c r="L36" i="86"/>
  <c r="L76" i="80"/>
  <c r="R76" i="80"/>
  <c r="N76" i="80"/>
  <c r="M76" i="80"/>
  <c r="P76" i="80"/>
  <c r="T76" i="80"/>
  <c r="O76" i="80"/>
  <c r="M62" i="67"/>
  <c r="L62" i="67"/>
  <c r="O62" i="67"/>
  <c r="N62" i="67"/>
  <c r="T62" i="67"/>
  <c r="R62" i="67"/>
  <c r="P62" i="67"/>
  <c r="P90" i="202"/>
  <c r="T90" i="202"/>
  <c r="R90" i="202"/>
  <c r="M90" i="202"/>
  <c r="L90" i="202"/>
  <c r="O90" i="202"/>
  <c r="N90" i="202"/>
  <c r="L85" i="71"/>
  <c r="R85" i="71"/>
  <c r="T85" i="71"/>
  <c r="P85" i="71"/>
  <c r="N85" i="71"/>
  <c r="O85" i="71"/>
  <c r="M85" i="71"/>
  <c r="L61" i="218"/>
  <c r="O61" i="218"/>
  <c r="N61" i="218"/>
  <c r="M61" i="218"/>
  <c r="R61" i="218"/>
  <c r="P61" i="218"/>
  <c r="T61" i="218"/>
  <c r="R9" i="81"/>
  <c r="M9" i="81"/>
  <c r="L9" i="81"/>
  <c r="U9" i="81" s="1"/>
  <c r="T9" i="81"/>
  <c r="P9" i="81"/>
  <c r="O9" i="81"/>
  <c r="N9" i="81"/>
  <c r="O55" i="87"/>
  <c r="L55" i="87"/>
  <c r="T55" i="87"/>
  <c r="R55" i="87"/>
  <c r="P55" i="87"/>
  <c r="N55" i="87"/>
  <c r="M55" i="87"/>
  <c r="P13" i="80"/>
  <c r="L13" i="80"/>
  <c r="R13" i="80"/>
  <c r="T13" i="80"/>
  <c r="O13" i="80"/>
  <c r="N13" i="80"/>
  <c r="M13" i="80"/>
  <c r="L49" i="67"/>
  <c r="R49" i="67"/>
  <c r="P49" i="67"/>
  <c r="O49" i="67"/>
  <c r="N49" i="67"/>
  <c r="T49" i="67"/>
  <c r="M49" i="67"/>
  <c r="R42" i="77"/>
  <c r="P42" i="77"/>
  <c r="O42" i="77"/>
  <c r="N42" i="77"/>
  <c r="M42" i="77"/>
  <c r="L42" i="77"/>
  <c r="T42" i="77"/>
  <c r="R37" i="91"/>
  <c r="O37" i="91"/>
  <c r="N37" i="91"/>
  <c r="L37" i="91"/>
  <c r="M37" i="91"/>
  <c r="T37" i="91"/>
  <c r="P37" i="91"/>
  <c r="M46" i="217"/>
  <c r="P46" i="217"/>
  <c r="T46" i="217"/>
  <c r="O46" i="217"/>
  <c r="R46" i="217"/>
  <c r="N46" i="217"/>
  <c r="L46" i="217"/>
  <c r="R51" i="73"/>
  <c r="L51" i="73"/>
  <c r="T51" i="73"/>
  <c r="O51" i="73"/>
  <c r="P51" i="73"/>
  <c r="N51" i="73"/>
  <c r="M51" i="73"/>
  <c r="T13" i="221"/>
  <c r="R13" i="221"/>
  <c r="O13" i="221"/>
  <c r="N13" i="221"/>
  <c r="L13" i="221"/>
  <c r="P13" i="221"/>
  <c r="M13" i="221"/>
  <c r="N25" i="81"/>
  <c r="M25" i="81"/>
  <c r="T25" i="81"/>
  <c r="P25" i="81"/>
  <c r="O25" i="81"/>
  <c r="R25" i="81"/>
  <c r="L25" i="81"/>
  <c r="U25" i="81" s="1"/>
  <c r="M21" i="87"/>
  <c r="P21" i="87"/>
  <c r="O21" i="87"/>
  <c r="N21" i="87"/>
  <c r="L21" i="87"/>
  <c r="T21" i="87"/>
  <c r="R21" i="87"/>
  <c r="L20" i="214"/>
  <c r="R20" i="214"/>
  <c r="P20" i="214"/>
  <c r="O20" i="214"/>
  <c r="M20" i="214"/>
  <c r="N20" i="214"/>
  <c r="T20" i="214"/>
  <c r="O54" i="202"/>
  <c r="N54" i="202"/>
  <c r="M54" i="202"/>
  <c r="L54" i="202"/>
  <c r="T54" i="202"/>
  <c r="R54" i="202"/>
  <c r="P54" i="202"/>
  <c r="L99" i="71"/>
  <c r="P99" i="71"/>
  <c r="O99" i="71"/>
  <c r="N99" i="71"/>
  <c r="M99" i="71"/>
  <c r="T99" i="71"/>
  <c r="R99" i="71"/>
  <c r="L65" i="218"/>
  <c r="P65" i="218"/>
  <c r="O65" i="218"/>
  <c r="N65" i="218"/>
  <c r="M65" i="218"/>
  <c r="T65" i="218"/>
  <c r="R65" i="218"/>
  <c r="M36" i="221"/>
  <c r="P36" i="221"/>
  <c r="T36" i="221"/>
  <c r="R36" i="221"/>
  <c r="O36" i="221"/>
  <c r="N36" i="221"/>
  <c r="L36" i="221"/>
  <c r="O48" i="75"/>
  <c r="M48" i="75"/>
  <c r="R48" i="75"/>
  <c r="L48" i="75"/>
  <c r="T48" i="75"/>
  <c r="N48" i="75"/>
  <c r="P48" i="75"/>
  <c r="O28" i="86"/>
  <c r="L28" i="86"/>
  <c r="R28" i="86"/>
  <c r="N28" i="86"/>
  <c r="M28" i="86"/>
  <c r="P28" i="86"/>
  <c r="T28" i="86"/>
  <c r="T94" i="211"/>
  <c r="M94" i="211"/>
  <c r="L94" i="211"/>
  <c r="P94" i="211"/>
  <c r="O94" i="211"/>
  <c r="N94" i="211"/>
  <c r="R94" i="211"/>
  <c r="M77" i="82"/>
  <c r="L77" i="82"/>
  <c r="R77" i="82"/>
  <c r="P77" i="82"/>
  <c r="O77" i="82"/>
  <c r="N77" i="82"/>
  <c r="T77" i="82"/>
  <c r="M61" i="88"/>
  <c r="R61" i="88"/>
  <c r="N61" i="88"/>
  <c r="T61" i="88"/>
  <c r="O61" i="88"/>
  <c r="L61" i="88"/>
  <c r="P61" i="88"/>
  <c r="N32" i="215"/>
  <c r="L32" i="215"/>
  <c r="R32" i="215"/>
  <c r="P32" i="215"/>
  <c r="T32" i="215"/>
  <c r="O32" i="215"/>
  <c r="M32" i="215"/>
  <c r="L11" i="202"/>
  <c r="O11" i="202"/>
  <c r="R11" i="202"/>
  <c r="P11" i="202"/>
  <c r="N11" i="202"/>
  <c r="M11" i="202"/>
  <c r="T11" i="202"/>
  <c r="R91" i="91"/>
  <c r="P91" i="91"/>
  <c r="O91" i="91"/>
  <c r="L91" i="91"/>
  <c r="N91" i="91"/>
  <c r="M91" i="91"/>
  <c r="T91" i="91"/>
  <c r="M28" i="217"/>
  <c r="P28" i="217"/>
  <c r="L28" i="217"/>
  <c r="O28" i="217"/>
  <c r="T28" i="217"/>
  <c r="R28" i="217"/>
  <c r="N28" i="217"/>
  <c r="R20" i="76"/>
  <c r="M20" i="76"/>
  <c r="T20" i="76"/>
  <c r="N20" i="76"/>
  <c r="L20" i="76"/>
  <c r="U20" i="76" s="1"/>
  <c r="P20" i="76"/>
  <c r="O20" i="76"/>
  <c r="O65" i="86"/>
  <c r="N65" i="86"/>
  <c r="M65" i="86"/>
  <c r="L65" i="86"/>
  <c r="T65" i="86"/>
  <c r="R65" i="86"/>
  <c r="P65" i="86"/>
  <c r="N19" i="202"/>
  <c r="M19" i="202"/>
  <c r="L19" i="202"/>
  <c r="P19" i="202"/>
  <c r="T19" i="202"/>
  <c r="O19" i="202"/>
  <c r="R19" i="202"/>
  <c r="M64" i="71"/>
  <c r="T64" i="71"/>
  <c r="R64" i="71"/>
  <c r="P64" i="71"/>
  <c r="O64" i="71"/>
  <c r="N64" i="71"/>
  <c r="L64" i="71"/>
  <c r="M23" i="77"/>
  <c r="O23" i="77"/>
  <c r="T23" i="77"/>
  <c r="R23" i="77"/>
  <c r="N23" i="77"/>
  <c r="P23" i="77"/>
  <c r="L23" i="77"/>
  <c r="U23" i="77" s="1"/>
  <c r="L68" i="91"/>
  <c r="T68" i="91"/>
  <c r="R68" i="91"/>
  <c r="P68" i="91"/>
  <c r="N68" i="91"/>
  <c r="O68" i="91"/>
  <c r="M68" i="91"/>
  <c r="O47" i="217"/>
  <c r="N47" i="217"/>
  <c r="L47" i="217"/>
  <c r="U47" i="217" s="1"/>
  <c r="M47" i="217"/>
  <c r="T47" i="217"/>
  <c r="R47" i="217"/>
  <c r="P47" i="217"/>
  <c r="T86" i="74"/>
  <c r="N86" i="74"/>
  <c r="L86" i="74"/>
  <c r="R86" i="74"/>
  <c r="P86" i="74"/>
  <c r="M86" i="74"/>
  <c r="O86" i="74"/>
  <c r="P59" i="222"/>
  <c r="L59" i="222"/>
  <c r="U59" i="222" s="1"/>
  <c r="T59" i="222"/>
  <c r="N59" i="222"/>
  <c r="R59" i="222"/>
  <c r="O59" i="222"/>
  <c r="M59" i="222"/>
  <c r="P76" i="76"/>
  <c r="L76" i="76"/>
  <c r="U76" i="76" s="1"/>
  <c r="R76" i="76"/>
  <c r="T76" i="76"/>
  <c r="O76" i="76"/>
  <c r="N76" i="76"/>
  <c r="M76" i="76"/>
  <c r="L101" i="86"/>
  <c r="T101" i="86"/>
  <c r="R101" i="86"/>
  <c r="P101" i="86"/>
  <c r="O101" i="86"/>
  <c r="N101" i="86"/>
  <c r="M101" i="86"/>
  <c r="R40" i="77"/>
  <c r="N40" i="77"/>
  <c r="T40" i="77"/>
  <c r="O40" i="77"/>
  <c r="M40" i="77"/>
  <c r="L40" i="77"/>
  <c r="P40" i="77"/>
  <c r="N35" i="91"/>
  <c r="T35" i="91"/>
  <c r="P35" i="91"/>
  <c r="M35" i="91"/>
  <c r="L35" i="91"/>
  <c r="R35" i="91"/>
  <c r="O35" i="91"/>
  <c r="O34" i="217"/>
  <c r="R34" i="217"/>
  <c r="L34" i="217"/>
  <c r="N34" i="217"/>
  <c r="M34" i="217"/>
  <c r="T34" i="217"/>
  <c r="P34" i="217"/>
  <c r="N19" i="213"/>
  <c r="T19" i="213"/>
  <c r="M19" i="213"/>
  <c r="L19" i="213"/>
  <c r="R19" i="213"/>
  <c r="P19" i="213"/>
  <c r="O19" i="213"/>
  <c r="L9" i="75"/>
  <c r="P9" i="75"/>
  <c r="O9" i="75"/>
  <c r="N9" i="75"/>
  <c r="M9" i="75"/>
  <c r="T9" i="75"/>
  <c r="R9" i="75"/>
  <c r="R66" i="222"/>
  <c r="N66" i="222"/>
  <c r="L66" i="222"/>
  <c r="U66" i="222" s="1"/>
  <c r="O66" i="222"/>
  <c r="T66" i="222"/>
  <c r="M66" i="222"/>
  <c r="P66" i="222"/>
  <c r="O16" i="86"/>
  <c r="N16" i="86"/>
  <c r="L16" i="86"/>
  <c r="T16" i="86"/>
  <c r="R16" i="86"/>
  <c r="P16" i="86"/>
  <c r="M16" i="86"/>
  <c r="M53" i="81"/>
  <c r="L53" i="81"/>
  <c r="U53" i="81" s="1"/>
  <c r="P53" i="81"/>
  <c r="N53" i="81"/>
  <c r="R53" i="81"/>
  <c r="O53" i="81"/>
  <c r="T53" i="81"/>
  <c r="T89" i="87"/>
  <c r="R89" i="87"/>
  <c r="P89" i="87"/>
  <c r="N89" i="87"/>
  <c r="O89" i="87"/>
  <c r="M89" i="87"/>
  <c r="L89" i="87"/>
  <c r="O98" i="214"/>
  <c r="R98" i="214"/>
  <c r="T98" i="214"/>
  <c r="M98" i="214"/>
  <c r="L98" i="214"/>
  <c r="U98" i="214" s="1"/>
  <c r="P98" i="214"/>
  <c r="N98" i="214"/>
  <c r="T98" i="211"/>
  <c r="O98" i="211"/>
  <c r="N98" i="211"/>
  <c r="M98" i="211"/>
  <c r="L98" i="211"/>
  <c r="R98" i="211"/>
  <c r="P98" i="211"/>
  <c r="R108" i="72"/>
  <c r="O108" i="72"/>
  <c r="N108" i="72"/>
  <c r="M108" i="72"/>
  <c r="P108" i="72"/>
  <c r="L108" i="72"/>
  <c r="T108" i="72"/>
  <c r="R61" i="219"/>
  <c r="P61" i="219"/>
  <c r="T61" i="219"/>
  <c r="M61" i="219"/>
  <c r="L61" i="219"/>
  <c r="O61" i="219"/>
  <c r="N61" i="219"/>
  <c r="T51" i="213"/>
  <c r="N51" i="213"/>
  <c r="P51" i="213"/>
  <c r="O51" i="213"/>
  <c r="M51" i="213"/>
  <c r="L51" i="213"/>
  <c r="R51" i="213"/>
  <c r="O36" i="75"/>
  <c r="L36" i="75"/>
  <c r="R36" i="75"/>
  <c r="P36" i="75"/>
  <c r="T36" i="75"/>
  <c r="N36" i="75"/>
  <c r="M36" i="75"/>
  <c r="T70" i="217"/>
  <c r="L70" i="217"/>
  <c r="N70" i="217"/>
  <c r="P70" i="217"/>
  <c r="O70" i="217"/>
  <c r="M70" i="217"/>
  <c r="R70" i="217"/>
  <c r="N50" i="79"/>
  <c r="R50" i="79"/>
  <c r="T50" i="79"/>
  <c r="O50" i="79"/>
  <c r="M50" i="79"/>
  <c r="L50" i="79"/>
  <c r="U50" i="79" s="1"/>
  <c r="P50" i="79"/>
  <c r="P44" i="69"/>
  <c r="N44" i="69"/>
  <c r="O44" i="69"/>
  <c r="M44" i="69"/>
  <c r="L44" i="69"/>
  <c r="T44" i="69"/>
  <c r="R44" i="69"/>
  <c r="M90" i="213"/>
  <c r="L90" i="213"/>
  <c r="U90" i="213" s="1"/>
  <c r="T90" i="213"/>
  <c r="R90" i="213"/>
  <c r="P90" i="213"/>
  <c r="N90" i="213"/>
  <c r="O90" i="213"/>
  <c r="N74" i="75"/>
  <c r="M74" i="75"/>
  <c r="P74" i="75"/>
  <c r="L74" i="75"/>
  <c r="T74" i="75"/>
  <c r="R74" i="75"/>
  <c r="O74" i="75"/>
  <c r="O54" i="86"/>
  <c r="M54" i="86"/>
  <c r="L54" i="86"/>
  <c r="T54" i="86"/>
  <c r="N54" i="86"/>
  <c r="R54" i="86"/>
  <c r="P54" i="86"/>
  <c r="P97" i="74"/>
  <c r="R97" i="74"/>
  <c r="N97" i="74"/>
  <c r="M97" i="74"/>
  <c r="T97" i="74"/>
  <c r="O97" i="74"/>
  <c r="L97" i="74"/>
  <c r="M70" i="222"/>
  <c r="N70" i="222"/>
  <c r="T70" i="222"/>
  <c r="P70" i="222"/>
  <c r="O70" i="222"/>
  <c r="R70" i="222"/>
  <c r="L70" i="222"/>
  <c r="R97" i="81"/>
  <c r="O97" i="81"/>
  <c r="P97" i="81"/>
  <c r="M97" i="81"/>
  <c r="L97" i="81"/>
  <c r="T97" i="81"/>
  <c r="N97" i="81"/>
  <c r="N83" i="87"/>
  <c r="L83" i="87"/>
  <c r="T83" i="87"/>
  <c r="R83" i="87"/>
  <c r="P83" i="87"/>
  <c r="O83" i="87"/>
  <c r="M83" i="87"/>
  <c r="T11" i="77"/>
  <c r="M11" i="77"/>
  <c r="L11" i="77"/>
  <c r="U11" i="77" s="1"/>
  <c r="R11" i="77"/>
  <c r="P11" i="77"/>
  <c r="O11" i="77"/>
  <c r="N11" i="77"/>
  <c r="R113" i="69"/>
  <c r="P113" i="69"/>
  <c r="T113" i="69"/>
  <c r="O113" i="69"/>
  <c r="N113" i="69"/>
  <c r="M113" i="69"/>
  <c r="L113" i="69"/>
  <c r="N50" i="216"/>
  <c r="P50" i="216"/>
  <c r="O50" i="216"/>
  <c r="M50" i="216"/>
  <c r="L50" i="216"/>
  <c r="R50" i="216"/>
  <c r="T50" i="216"/>
  <c r="N84" i="74"/>
  <c r="P84" i="74"/>
  <c r="O84" i="74"/>
  <c r="L84" i="74"/>
  <c r="T84" i="74"/>
  <c r="R84" i="74"/>
  <c r="M84" i="74"/>
  <c r="N57" i="222"/>
  <c r="R57" i="222"/>
  <c r="P57" i="222"/>
  <c r="O57" i="222"/>
  <c r="M57" i="222"/>
  <c r="L57" i="222"/>
  <c r="T57" i="222"/>
  <c r="N65" i="216"/>
  <c r="R65" i="216"/>
  <c r="P65" i="216"/>
  <c r="L65" i="216"/>
  <c r="T65" i="216"/>
  <c r="O65" i="216"/>
  <c r="M65" i="216"/>
  <c r="M14" i="81"/>
  <c r="L14" i="81"/>
  <c r="T14" i="81"/>
  <c r="R14" i="81"/>
  <c r="N14" i="81"/>
  <c r="P14" i="81"/>
  <c r="O14" i="81"/>
  <c r="P50" i="87"/>
  <c r="N50" i="87"/>
  <c r="M50" i="87"/>
  <c r="L50" i="87"/>
  <c r="U50" i="87" s="1"/>
  <c r="O50" i="87"/>
  <c r="T50" i="87"/>
  <c r="R50" i="87"/>
  <c r="R9" i="214"/>
  <c r="M9" i="214"/>
  <c r="L9" i="214"/>
  <c r="P9" i="214"/>
  <c r="T9" i="214"/>
  <c r="O9" i="214"/>
  <c r="N9" i="214"/>
  <c r="L53" i="79"/>
  <c r="O53" i="79"/>
  <c r="N53" i="79"/>
  <c r="M53" i="79"/>
  <c r="T53" i="79"/>
  <c r="R53" i="79"/>
  <c r="P53" i="79"/>
  <c r="R120" i="69"/>
  <c r="P120" i="69"/>
  <c r="T120" i="69"/>
  <c r="O120" i="69"/>
  <c r="N120" i="69"/>
  <c r="M120" i="69"/>
  <c r="L120" i="69"/>
  <c r="T12" i="217"/>
  <c r="M12" i="217"/>
  <c r="O12" i="217"/>
  <c r="R12" i="217"/>
  <c r="P12" i="217"/>
  <c r="N12" i="217"/>
  <c r="L12" i="217"/>
  <c r="P93" i="214"/>
  <c r="T93" i="214"/>
  <c r="M93" i="214"/>
  <c r="L93" i="214"/>
  <c r="R93" i="214"/>
  <c r="O93" i="214"/>
  <c r="N93" i="214"/>
  <c r="T48" i="211"/>
  <c r="L48" i="211"/>
  <c r="U48" i="211" s="1"/>
  <c r="O48" i="211"/>
  <c r="N48" i="211"/>
  <c r="P48" i="211"/>
  <c r="M48" i="211"/>
  <c r="R48" i="211"/>
  <c r="P107" i="72"/>
  <c r="M107" i="72"/>
  <c r="T107" i="72"/>
  <c r="R107" i="72"/>
  <c r="O107" i="72"/>
  <c r="L107" i="72"/>
  <c r="N107" i="72"/>
  <c r="M22" i="211"/>
  <c r="P22" i="211"/>
  <c r="O22" i="211"/>
  <c r="R22" i="211"/>
  <c r="N22" i="211"/>
  <c r="L22" i="211"/>
  <c r="T22" i="211"/>
  <c r="R20" i="81"/>
  <c r="P20" i="81"/>
  <c r="L20" i="81"/>
  <c r="T20" i="81"/>
  <c r="N20" i="81"/>
  <c r="M20" i="81"/>
  <c r="O20" i="81"/>
  <c r="O26" i="87"/>
  <c r="M26" i="87"/>
  <c r="L26" i="87"/>
  <c r="N26" i="87"/>
  <c r="T26" i="87"/>
  <c r="R26" i="87"/>
  <c r="P26" i="87"/>
  <c r="T69" i="213"/>
  <c r="N69" i="213"/>
  <c r="M69" i="213"/>
  <c r="P69" i="213"/>
  <c r="O69" i="213"/>
  <c r="L69" i="213"/>
  <c r="R69" i="213"/>
  <c r="N78" i="74"/>
  <c r="R78" i="74"/>
  <c r="P78" i="74"/>
  <c r="O78" i="74"/>
  <c r="T78" i="74"/>
  <c r="M78" i="74"/>
  <c r="L78" i="74"/>
  <c r="L100" i="218"/>
  <c r="P100" i="218"/>
  <c r="O100" i="218"/>
  <c r="M100" i="218"/>
  <c r="N100" i="218"/>
  <c r="T100" i="218"/>
  <c r="R100" i="218"/>
  <c r="O63" i="73"/>
  <c r="P63" i="73"/>
  <c r="M63" i="73"/>
  <c r="L63" i="73"/>
  <c r="T63" i="73"/>
  <c r="R63" i="73"/>
  <c r="N63" i="73"/>
  <c r="M55" i="221"/>
  <c r="O55" i="221"/>
  <c r="L55" i="221"/>
  <c r="T55" i="221"/>
  <c r="P55" i="221"/>
  <c r="N55" i="221"/>
  <c r="R55" i="221"/>
  <c r="L72" i="80"/>
  <c r="N72" i="80"/>
  <c r="M72" i="80"/>
  <c r="O72" i="80"/>
  <c r="P72" i="80"/>
  <c r="T72" i="80"/>
  <c r="R72" i="80"/>
  <c r="R68" i="67"/>
  <c r="P68" i="67"/>
  <c r="M68" i="67"/>
  <c r="L68" i="67"/>
  <c r="O68" i="67"/>
  <c r="N68" i="67"/>
  <c r="T68" i="67"/>
  <c r="M81" i="82"/>
  <c r="L81" i="82"/>
  <c r="P81" i="82"/>
  <c r="N81" i="82"/>
  <c r="T81" i="82"/>
  <c r="R81" i="82"/>
  <c r="O81" i="82"/>
  <c r="L95" i="88"/>
  <c r="U95" i="88" s="1"/>
  <c r="T95" i="88"/>
  <c r="R95" i="88"/>
  <c r="P95" i="88"/>
  <c r="O95" i="88"/>
  <c r="N95" i="88"/>
  <c r="M95" i="88"/>
  <c r="P36" i="215"/>
  <c r="T36" i="215"/>
  <c r="O36" i="215"/>
  <c r="L36" i="215"/>
  <c r="U36" i="215" s="1"/>
  <c r="M36" i="215"/>
  <c r="R36" i="215"/>
  <c r="N36" i="215"/>
  <c r="T40" i="73"/>
  <c r="O40" i="73"/>
  <c r="M40" i="73"/>
  <c r="N40" i="73"/>
  <c r="L40" i="73"/>
  <c r="P40" i="73"/>
  <c r="R40" i="73"/>
  <c r="N32" i="221"/>
  <c r="P32" i="221"/>
  <c r="M32" i="221"/>
  <c r="L32" i="221"/>
  <c r="T32" i="221"/>
  <c r="R32" i="221"/>
  <c r="O32" i="221"/>
  <c r="T11" i="213"/>
  <c r="M11" i="213"/>
  <c r="P11" i="213"/>
  <c r="O11" i="213"/>
  <c r="R11" i="213"/>
  <c r="N11" i="213"/>
  <c r="L11" i="213"/>
  <c r="R94" i="76"/>
  <c r="T94" i="76"/>
  <c r="N94" i="76"/>
  <c r="M94" i="76"/>
  <c r="P94" i="76"/>
  <c r="O94" i="76"/>
  <c r="L94" i="76"/>
  <c r="L35" i="67"/>
  <c r="T35" i="67"/>
  <c r="R35" i="67"/>
  <c r="P35" i="67"/>
  <c r="O35" i="67"/>
  <c r="N35" i="67"/>
  <c r="M35" i="67"/>
  <c r="L89" i="212"/>
  <c r="T89" i="212"/>
  <c r="R89" i="212"/>
  <c r="P89" i="212"/>
  <c r="O89" i="212"/>
  <c r="N89" i="212"/>
  <c r="M89" i="212"/>
  <c r="T38" i="82"/>
  <c r="N38" i="82"/>
  <c r="O38" i="82"/>
  <c r="R38" i="82"/>
  <c r="P38" i="82"/>
  <c r="M38" i="82"/>
  <c r="L38" i="82"/>
  <c r="N72" i="88"/>
  <c r="M72" i="88"/>
  <c r="R72" i="88"/>
  <c r="T72" i="88"/>
  <c r="P72" i="88"/>
  <c r="O72" i="88"/>
  <c r="L72" i="88"/>
  <c r="R82" i="215"/>
  <c r="L82" i="215"/>
  <c r="P82" i="215"/>
  <c r="T82" i="215"/>
  <c r="O82" i="215"/>
  <c r="N82" i="215"/>
  <c r="M82" i="215"/>
  <c r="M56" i="215"/>
  <c r="L56" i="215"/>
  <c r="R56" i="215"/>
  <c r="O56" i="215"/>
  <c r="T56" i="215"/>
  <c r="P56" i="215"/>
  <c r="N56" i="215"/>
  <c r="L87" i="73"/>
  <c r="R87" i="73"/>
  <c r="N87" i="73"/>
  <c r="P87" i="73"/>
  <c r="O87" i="73"/>
  <c r="M87" i="73"/>
  <c r="T87" i="73"/>
  <c r="L49" i="221"/>
  <c r="O49" i="221"/>
  <c r="N49" i="221"/>
  <c r="R49" i="221"/>
  <c r="T49" i="221"/>
  <c r="P49" i="221"/>
  <c r="M49" i="221"/>
  <c r="L72" i="218"/>
  <c r="O72" i="218"/>
  <c r="N72" i="218"/>
  <c r="M72" i="218"/>
  <c r="T72" i="218"/>
  <c r="R72" i="218"/>
  <c r="P72" i="218"/>
  <c r="R36" i="80"/>
  <c r="N36" i="80"/>
  <c r="T36" i="80"/>
  <c r="O36" i="80"/>
  <c r="L36" i="80"/>
  <c r="M36" i="80"/>
  <c r="P36" i="80"/>
  <c r="R22" i="67"/>
  <c r="P22" i="67"/>
  <c r="O22" i="67"/>
  <c r="N22" i="67"/>
  <c r="M22" i="67"/>
  <c r="L22" i="67"/>
  <c r="T22" i="67"/>
  <c r="L50" i="202"/>
  <c r="O50" i="202"/>
  <c r="N50" i="202"/>
  <c r="M50" i="202"/>
  <c r="T50" i="202"/>
  <c r="R50" i="202"/>
  <c r="P50" i="202"/>
  <c r="L45" i="71"/>
  <c r="R45" i="71"/>
  <c r="M45" i="71"/>
  <c r="P45" i="71"/>
  <c r="N45" i="71"/>
  <c r="T45" i="71"/>
  <c r="O45" i="71"/>
  <c r="R99" i="217"/>
  <c r="P99" i="217"/>
  <c r="O99" i="217"/>
  <c r="N99" i="217"/>
  <c r="M99" i="217"/>
  <c r="L99" i="217"/>
  <c r="T99" i="217"/>
  <c r="P69" i="81"/>
  <c r="T69" i="81"/>
  <c r="R69" i="81"/>
  <c r="N69" i="81"/>
  <c r="M69" i="81"/>
  <c r="L69" i="81"/>
  <c r="O69" i="81"/>
  <c r="P18" i="88"/>
  <c r="M18" i="88"/>
  <c r="L18" i="88"/>
  <c r="O18" i="88"/>
  <c r="N18" i="88"/>
  <c r="T18" i="88"/>
  <c r="R18" i="88"/>
  <c r="T78" i="81"/>
  <c r="N78" i="81"/>
  <c r="O78" i="81"/>
  <c r="L78" i="81"/>
  <c r="P78" i="81"/>
  <c r="R78" i="81"/>
  <c r="M78" i="81"/>
  <c r="R27" i="88"/>
  <c r="N27" i="88"/>
  <c r="L27" i="88"/>
  <c r="U27" i="88" s="1"/>
  <c r="O27" i="88"/>
  <c r="P27" i="88"/>
  <c r="M27" i="88"/>
  <c r="T27" i="88"/>
  <c r="L58" i="211"/>
  <c r="N58" i="211"/>
  <c r="T58" i="211"/>
  <c r="R58" i="211"/>
  <c r="P58" i="211"/>
  <c r="M58" i="211"/>
  <c r="O58" i="211"/>
  <c r="T33" i="72"/>
  <c r="P33" i="72"/>
  <c r="N33" i="72"/>
  <c r="M33" i="72"/>
  <c r="L33" i="72"/>
  <c r="R33" i="72"/>
  <c r="O33" i="72"/>
  <c r="N26" i="219"/>
  <c r="R26" i="219"/>
  <c r="O26" i="219"/>
  <c r="M26" i="219"/>
  <c r="L26" i="219"/>
  <c r="T26" i="219"/>
  <c r="P26" i="219"/>
  <c r="O45" i="74"/>
  <c r="L45" i="74"/>
  <c r="U45" i="74" s="1"/>
  <c r="P45" i="74"/>
  <c r="N45" i="74"/>
  <c r="M45" i="74"/>
  <c r="T45" i="74"/>
  <c r="R45" i="74"/>
  <c r="R73" i="221"/>
  <c r="P73" i="221"/>
  <c r="M73" i="221"/>
  <c r="L73" i="221"/>
  <c r="O73" i="221"/>
  <c r="N73" i="221"/>
  <c r="T73" i="221"/>
  <c r="N85" i="81"/>
  <c r="T85" i="81"/>
  <c r="R85" i="81"/>
  <c r="P85" i="81"/>
  <c r="L85" i="81"/>
  <c r="O85" i="81"/>
  <c r="M85" i="81"/>
  <c r="P81" i="87"/>
  <c r="O81" i="87"/>
  <c r="N81" i="87"/>
  <c r="M81" i="87"/>
  <c r="L81" i="87"/>
  <c r="T81" i="87"/>
  <c r="R81" i="87"/>
  <c r="N80" i="214"/>
  <c r="M80" i="214"/>
  <c r="L80" i="214"/>
  <c r="T80" i="214"/>
  <c r="R80" i="214"/>
  <c r="P80" i="214"/>
  <c r="O80" i="214"/>
  <c r="N14" i="202"/>
  <c r="T14" i="202"/>
  <c r="R14" i="202"/>
  <c r="O14" i="202"/>
  <c r="P14" i="202"/>
  <c r="M14" i="202"/>
  <c r="L14" i="202"/>
  <c r="U14" i="202" s="1"/>
  <c r="T59" i="71"/>
  <c r="R59" i="71"/>
  <c r="M59" i="71"/>
  <c r="P59" i="71"/>
  <c r="O59" i="71"/>
  <c r="N59" i="71"/>
  <c r="L59" i="71"/>
  <c r="N8" i="218"/>
  <c r="P8" i="218"/>
  <c r="R8" i="218"/>
  <c r="O8" i="218"/>
  <c r="M8" i="218"/>
  <c r="L8" i="218"/>
  <c r="T8" i="218"/>
  <c r="T38" i="217"/>
  <c r="P38" i="217"/>
  <c r="N38" i="217"/>
  <c r="M38" i="217"/>
  <c r="O38" i="217"/>
  <c r="R38" i="217"/>
  <c r="L38" i="217"/>
  <c r="O98" i="73"/>
  <c r="R98" i="73"/>
  <c r="P98" i="73"/>
  <c r="N98" i="73"/>
  <c r="M98" i="73"/>
  <c r="L98" i="73"/>
  <c r="T98" i="73"/>
  <c r="R25" i="222"/>
  <c r="L25" i="222"/>
  <c r="U25" i="222" s="1"/>
  <c r="T25" i="222"/>
  <c r="O25" i="222"/>
  <c r="N25" i="222"/>
  <c r="M25" i="222"/>
  <c r="P25" i="222"/>
  <c r="O53" i="222"/>
  <c r="M53" i="222"/>
  <c r="L53" i="222"/>
  <c r="R53" i="222"/>
  <c r="P53" i="222"/>
  <c r="T53" i="222"/>
  <c r="N53" i="222"/>
  <c r="T78" i="72"/>
  <c r="O78" i="72"/>
  <c r="N78" i="72"/>
  <c r="L78" i="72"/>
  <c r="P78" i="72"/>
  <c r="M78" i="72"/>
  <c r="R78" i="72"/>
  <c r="M31" i="219"/>
  <c r="R31" i="219"/>
  <c r="P31" i="219"/>
  <c r="T31" i="219"/>
  <c r="O31" i="219"/>
  <c r="N31" i="219"/>
  <c r="L31" i="219"/>
  <c r="P74" i="216"/>
  <c r="R74" i="216"/>
  <c r="O74" i="216"/>
  <c r="L74" i="216"/>
  <c r="U74" i="216" s="1"/>
  <c r="T74" i="216"/>
  <c r="N74" i="216"/>
  <c r="M74" i="216"/>
  <c r="N11" i="76"/>
  <c r="M11" i="76"/>
  <c r="O11" i="76"/>
  <c r="R11" i="76"/>
  <c r="T11" i="76"/>
  <c r="L11" i="76"/>
  <c r="P11" i="76"/>
  <c r="N73" i="222"/>
  <c r="M73" i="222"/>
  <c r="O73" i="222"/>
  <c r="L73" i="222"/>
  <c r="R73" i="222"/>
  <c r="T73" i="222"/>
  <c r="P73" i="222"/>
  <c r="L20" i="79"/>
  <c r="T20" i="79"/>
  <c r="P20" i="79"/>
  <c r="O20" i="79"/>
  <c r="M20" i="79"/>
  <c r="N20" i="79"/>
  <c r="R20" i="79"/>
  <c r="P14" i="69"/>
  <c r="N14" i="69"/>
  <c r="L14" i="69"/>
  <c r="O14" i="69"/>
  <c r="M14" i="69"/>
  <c r="T14" i="69"/>
  <c r="R14" i="69"/>
  <c r="L36" i="212"/>
  <c r="N36" i="212"/>
  <c r="M36" i="212"/>
  <c r="T36" i="212"/>
  <c r="R36" i="212"/>
  <c r="P36" i="212"/>
  <c r="O36" i="212"/>
  <c r="R44" i="75"/>
  <c r="N44" i="75"/>
  <c r="L44" i="75"/>
  <c r="O44" i="75"/>
  <c r="M44" i="75"/>
  <c r="T44" i="75"/>
  <c r="P44" i="75"/>
  <c r="M24" i="86"/>
  <c r="O24" i="86"/>
  <c r="L24" i="86"/>
  <c r="T24" i="86"/>
  <c r="R24" i="86"/>
  <c r="P24" i="86"/>
  <c r="N24" i="86"/>
  <c r="M53" i="75"/>
  <c r="L53" i="75"/>
  <c r="N53" i="75"/>
  <c r="O53" i="75"/>
  <c r="T53" i="75"/>
  <c r="R53" i="75"/>
  <c r="P53" i="75"/>
  <c r="P33" i="86"/>
  <c r="O33" i="86"/>
  <c r="L33" i="86"/>
  <c r="R33" i="86"/>
  <c r="N33" i="86"/>
  <c r="M33" i="86"/>
  <c r="T33" i="86"/>
  <c r="T72" i="82"/>
  <c r="M72" i="82"/>
  <c r="L72" i="82"/>
  <c r="N72" i="82"/>
  <c r="R72" i="82"/>
  <c r="P72" i="82"/>
  <c r="O72" i="82"/>
  <c r="L66" i="88"/>
  <c r="T66" i="88"/>
  <c r="R66" i="88"/>
  <c r="M66" i="88"/>
  <c r="N66" i="88"/>
  <c r="P66" i="88"/>
  <c r="O66" i="88"/>
  <c r="T96" i="202"/>
  <c r="R96" i="202"/>
  <c r="P96" i="202"/>
  <c r="L96" i="202"/>
  <c r="O96" i="202"/>
  <c r="N96" i="202"/>
  <c r="M96" i="202"/>
  <c r="T81" i="71"/>
  <c r="R81" i="71"/>
  <c r="P81" i="71"/>
  <c r="O81" i="71"/>
  <c r="N81" i="71"/>
  <c r="M81" i="71"/>
  <c r="L81" i="71"/>
  <c r="P57" i="218"/>
  <c r="L57" i="218"/>
  <c r="T57" i="218"/>
  <c r="M57" i="218"/>
  <c r="R57" i="218"/>
  <c r="O57" i="218"/>
  <c r="N57" i="218"/>
  <c r="O55" i="76"/>
  <c r="L55" i="76"/>
  <c r="U55" i="76" s="1"/>
  <c r="P55" i="76"/>
  <c r="N55" i="76"/>
  <c r="M55" i="76"/>
  <c r="T55" i="76"/>
  <c r="R55" i="76"/>
  <c r="N90" i="86"/>
  <c r="M90" i="86"/>
  <c r="O90" i="86"/>
  <c r="L90" i="86"/>
  <c r="T90" i="86"/>
  <c r="R90" i="86"/>
  <c r="P90" i="86"/>
  <c r="O51" i="212"/>
  <c r="T51" i="212"/>
  <c r="R51" i="212"/>
  <c r="N51" i="212"/>
  <c r="M51" i="212"/>
  <c r="L51" i="212"/>
  <c r="P51" i="212"/>
  <c r="N89" i="82"/>
  <c r="M89" i="82"/>
  <c r="P89" i="82"/>
  <c r="L89" i="82"/>
  <c r="T89" i="82"/>
  <c r="R89" i="82"/>
  <c r="O89" i="82"/>
  <c r="R38" i="69"/>
  <c r="P38" i="69"/>
  <c r="N38" i="69"/>
  <c r="T38" i="69"/>
  <c r="O38" i="69"/>
  <c r="M38" i="69"/>
  <c r="L38" i="69"/>
  <c r="P83" i="215"/>
  <c r="M83" i="215"/>
  <c r="T83" i="215"/>
  <c r="N83" i="215"/>
  <c r="O83" i="215"/>
  <c r="R83" i="215"/>
  <c r="L83" i="215"/>
  <c r="T33" i="202"/>
  <c r="M33" i="202"/>
  <c r="L33" i="202"/>
  <c r="P33" i="202"/>
  <c r="O33" i="202"/>
  <c r="N33" i="202"/>
  <c r="R33" i="202"/>
  <c r="T78" i="71"/>
  <c r="L78" i="71"/>
  <c r="R78" i="71"/>
  <c r="P78" i="71"/>
  <c r="O78" i="71"/>
  <c r="N78" i="71"/>
  <c r="M78" i="71"/>
  <c r="O114" i="218"/>
  <c r="T114" i="218"/>
  <c r="R114" i="218"/>
  <c r="M114" i="218"/>
  <c r="L114" i="218"/>
  <c r="P114" i="218"/>
  <c r="N114" i="218"/>
  <c r="L81" i="211"/>
  <c r="N81" i="211"/>
  <c r="M81" i="211"/>
  <c r="O81" i="211"/>
  <c r="T81" i="211"/>
  <c r="R81" i="211"/>
  <c r="P81" i="211"/>
  <c r="R41" i="91"/>
  <c r="O41" i="91"/>
  <c r="N41" i="91"/>
  <c r="L41" i="91"/>
  <c r="M41" i="91"/>
  <c r="T41" i="91"/>
  <c r="P41" i="91"/>
  <c r="M88" i="215"/>
  <c r="O88" i="215"/>
  <c r="L88" i="215"/>
  <c r="T88" i="215"/>
  <c r="R88" i="215"/>
  <c r="P88" i="215"/>
  <c r="N88" i="215"/>
  <c r="R69" i="74"/>
  <c r="O69" i="74"/>
  <c r="M69" i="74"/>
  <c r="L69" i="74"/>
  <c r="T69" i="74"/>
  <c r="P69" i="74"/>
  <c r="N69" i="74"/>
  <c r="P97" i="221"/>
  <c r="M97" i="221"/>
  <c r="L97" i="221"/>
  <c r="R97" i="221"/>
  <c r="O97" i="221"/>
  <c r="N97" i="221"/>
  <c r="T97" i="221"/>
  <c r="M59" i="79"/>
  <c r="P59" i="79"/>
  <c r="O59" i="79"/>
  <c r="L59" i="79"/>
  <c r="R59" i="79"/>
  <c r="N59" i="79"/>
  <c r="T59" i="79"/>
  <c r="M9" i="91"/>
  <c r="L9" i="91"/>
  <c r="T9" i="91"/>
  <c r="R9" i="91"/>
  <c r="P9" i="91"/>
  <c r="O9" i="91"/>
  <c r="N9" i="91"/>
  <c r="P68" i="79"/>
  <c r="O68" i="79"/>
  <c r="M68" i="79"/>
  <c r="R68" i="79"/>
  <c r="N68" i="79"/>
  <c r="L68" i="79"/>
  <c r="T68" i="79"/>
  <c r="T18" i="91"/>
  <c r="R18" i="91"/>
  <c r="P18" i="91"/>
  <c r="O18" i="91"/>
  <c r="N18" i="91"/>
  <c r="M18" i="91"/>
  <c r="L18" i="91"/>
  <c r="L82" i="216"/>
  <c r="N82" i="216"/>
  <c r="M82" i="216"/>
  <c r="T82" i="216"/>
  <c r="R82" i="216"/>
  <c r="P82" i="216"/>
  <c r="O82" i="216"/>
  <c r="T22" i="75"/>
  <c r="L22" i="75"/>
  <c r="P22" i="75"/>
  <c r="R22" i="75"/>
  <c r="O22" i="75"/>
  <c r="N22" i="75"/>
  <c r="M22" i="75"/>
  <c r="R98" i="225"/>
  <c r="P98" i="225"/>
  <c r="O98" i="225"/>
  <c r="N98" i="225"/>
  <c r="T98" i="225"/>
  <c r="M98" i="225"/>
  <c r="L98" i="225"/>
  <c r="R46" i="81"/>
  <c r="P46" i="81"/>
  <c r="M46" i="81"/>
  <c r="T46" i="81"/>
  <c r="L46" i="81"/>
  <c r="O46" i="81"/>
  <c r="N46" i="81"/>
  <c r="R32" i="87"/>
  <c r="T32" i="87"/>
  <c r="O32" i="87"/>
  <c r="M32" i="87"/>
  <c r="P32" i="87"/>
  <c r="N32" i="87"/>
  <c r="L32" i="87"/>
  <c r="N86" i="213"/>
  <c r="O86" i="213"/>
  <c r="M86" i="213"/>
  <c r="L86" i="213"/>
  <c r="T86" i="213"/>
  <c r="R86" i="213"/>
  <c r="P86" i="213"/>
  <c r="N90" i="71"/>
  <c r="M90" i="71"/>
  <c r="L90" i="71"/>
  <c r="T90" i="71"/>
  <c r="R90" i="71"/>
  <c r="P90" i="71"/>
  <c r="O90" i="71"/>
  <c r="P106" i="218"/>
  <c r="R106" i="218"/>
  <c r="M106" i="218"/>
  <c r="O106" i="218"/>
  <c r="N106" i="218"/>
  <c r="T106" i="218"/>
  <c r="L106" i="218"/>
  <c r="O90" i="218"/>
  <c r="L90" i="218"/>
  <c r="N90" i="218"/>
  <c r="M90" i="218"/>
  <c r="R90" i="218"/>
  <c r="P90" i="218"/>
  <c r="T90" i="218"/>
  <c r="N64" i="76"/>
  <c r="L64" i="76"/>
  <c r="O64" i="76"/>
  <c r="T64" i="76"/>
  <c r="R64" i="76"/>
  <c r="P64" i="76"/>
  <c r="M64" i="76"/>
  <c r="P129" i="86"/>
  <c r="O129" i="86"/>
  <c r="N129" i="86"/>
  <c r="M129" i="86"/>
  <c r="L129" i="86"/>
  <c r="T129" i="86"/>
  <c r="R129" i="86"/>
  <c r="L60" i="212"/>
  <c r="N60" i="212"/>
  <c r="M60" i="212"/>
  <c r="O60" i="212"/>
  <c r="T60" i="212"/>
  <c r="R60" i="212"/>
  <c r="P60" i="212"/>
  <c r="R8" i="82"/>
  <c r="P8" i="82"/>
  <c r="L8" i="82"/>
  <c r="O8" i="82"/>
  <c r="T8" i="82"/>
  <c r="N8" i="82"/>
  <c r="M8" i="82"/>
  <c r="T42" i="88"/>
  <c r="R42" i="88"/>
  <c r="O42" i="88"/>
  <c r="N42" i="88"/>
  <c r="P42" i="88"/>
  <c r="M42" i="88"/>
  <c r="L42" i="88"/>
  <c r="T52" i="215"/>
  <c r="O52" i="215"/>
  <c r="L52" i="215"/>
  <c r="R52" i="215"/>
  <c r="M52" i="215"/>
  <c r="N52" i="215"/>
  <c r="P52" i="215"/>
  <c r="T77" i="213"/>
  <c r="R77" i="213"/>
  <c r="O77" i="213"/>
  <c r="N77" i="213"/>
  <c r="M77" i="213"/>
  <c r="L77" i="213"/>
  <c r="P77" i="213"/>
  <c r="P57" i="73"/>
  <c r="O57" i="73"/>
  <c r="L57" i="73"/>
  <c r="T57" i="73"/>
  <c r="N57" i="73"/>
  <c r="R57" i="73"/>
  <c r="M57" i="73"/>
  <c r="P19" i="221"/>
  <c r="N19" i="221"/>
  <c r="M19" i="221"/>
  <c r="R19" i="221"/>
  <c r="O19" i="221"/>
  <c r="L19" i="221"/>
  <c r="T19" i="221"/>
  <c r="L95" i="216"/>
  <c r="R95" i="216"/>
  <c r="M95" i="216"/>
  <c r="T95" i="216"/>
  <c r="O95" i="216"/>
  <c r="N95" i="216"/>
  <c r="P95" i="216"/>
  <c r="T86" i="75"/>
  <c r="M86" i="75"/>
  <c r="L86" i="75"/>
  <c r="U86" i="75" s="1"/>
  <c r="N86" i="75"/>
  <c r="R86" i="75"/>
  <c r="P86" i="75"/>
  <c r="O86" i="75"/>
  <c r="R48" i="221"/>
  <c r="T48" i="221"/>
  <c r="N48" i="221"/>
  <c r="M48" i="221"/>
  <c r="P48" i="221"/>
  <c r="O48" i="221"/>
  <c r="L48" i="221"/>
  <c r="L95" i="82"/>
  <c r="O95" i="82"/>
  <c r="N95" i="82"/>
  <c r="T95" i="82"/>
  <c r="R95" i="82"/>
  <c r="P95" i="82"/>
  <c r="M95" i="82"/>
  <c r="L109" i="88"/>
  <c r="T109" i="88"/>
  <c r="P109" i="88"/>
  <c r="O109" i="88"/>
  <c r="N109" i="88"/>
  <c r="R109" i="88"/>
  <c r="M109" i="88"/>
  <c r="M51" i="211"/>
  <c r="R51" i="211"/>
  <c r="P51" i="211"/>
  <c r="N51" i="211"/>
  <c r="L51" i="211"/>
  <c r="T51" i="211"/>
  <c r="O51" i="211"/>
  <c r="N24" i="75"/>
  <c r="T24" i="75"/>
  <c r="R24" i="75"/>
  <c r="L24" i="75"/>
  <c r="P24" i="75"/>
  <c r="O24" i="75"/>
  <c r="M24" i="75"/>
  <c r="R9" i="235"/>
  <c r="L9" i="235"/>
  <c r="P9" i="235"/>
  <c r="T9" i="235"/>
  <c r="O9" i="235"/>
  <c r="N9" i="235"/>
  <c r="M9" i="235"/>
  <c r="P33" i="75"/>
  <c r="L33" i="75"/>
  <c r="T33" i="75"/>
  <c r="O33" i="75"/>
  <c r="N33" i="75"/>
  <c r="R33" i="75"/>
  <c r="M33" i="75"/>
  <c r="N13" i="86"/>
  <c r="M13" i="86"/>
  <c r="L13" i="86"/>
  <c r="O13" i="86"/>
  <c r="T13" i="86"/>
  <c r="R13" i="86"/>
  <c r="P13" i="86"/>
  <c r="O52" i="82"/>
  <c r="N52" i="82"/>
  <c r="R52" i="82"/>
  <c r="L52" i="82"/>
  <c r="M52" i="82"/>
  <c r="P52" i="82"/>
  <c r="T52" i="82"/>
  <c r="N46" i="88"/>
  <c r="O46" i="88"/>
  <c r="P46" i="88"/>
  <c r="M46" i="88"/>
  <c r="L46" i="88"/>
  <c r="T46" i="88"/>
  <c r="R46" i="88"/>
  <c r="R76" i="202"/>
  <c r="P76" i="202"/>
  <c r="O76" i="202"/>
  <c r="N76" i="202"/>
  <c r="T76" i="202"/>
  <c r="M76" i="202"/>
  <c r="L76" i="202"/>
  <c r="N61" i="71"/>
  <c r="L61" i="71"/>
  <c r="M61" i="71"/>
  <c r="T61" i="71"/>
  <c r="R61" i="71"/>
  <c r="P61" i="71"/>
  <c r="O61" i="71"/>
  <c r="O37" i="218"/>
  <c r="T37" i="218"/>
  <c r="R37" i="218"/>
  <c r="P37" i="218"/>
  <c r="N37" i="218"/>
  <c r="M37" i="218"/>
  <c r="L37" i="218"/>
  <c r="O40" i="80"/>
  <c r="P40" i="80"/>
  <c r="N40" i="80"/>
  <c r="M40" i="80"/>
  <c r="L40" i="80"/>
  <c r="T40" i="80"/>
  <c r="R40" i="80"/>
  <c r="T46" i="67"/>
  <c r="O46" i="67"/>
  <c r="M46" i="67"/>
  <c r="L46" i="67"/>
  <c r="R46" i="67"/>
  <c r="P46" i="67"/>
  <c r="N46" i="67"/>
  <c r="M45" i="213"/>
  <c r="O45" i="213"/>
  <c r="R45" i="213"/>
  <c r="T45" i="213"/>
  <c r="L45" i="213"/>
  <c r="P45" i="213"/>
  <c r="N45" i="213"/>
  <c r="O79" i="77"/>
  <c r="L79" i="77"/>
  <c r="T79" i="77"/>
  <c r="R79" i="77"/>
  <c r="N79" i="77"/>
  <c r="M79" i="77"/>
  <c r="P79" i="77"/>
  <c r="M29" i="71"/>
  <c r="R29" i="71"/>
  <c r="P29" i="71"/>
  <c r="T29" i="71"/>
  <c r="O29" i="71"/>
  <c r="N29" i="71"/>
  <c r="L29" i="71"/>
  <c r="N73" i="217"/>
  <c r="M73" i="217"/>
  <c r="T73" i="217"/>
  <c r="P73" i="217"/>
  <c r="O73" i="217"/>
  <c r="R73" i="217"/>
  <c r="L73" i="217"/>
  <c r="U73" i="217" s="1"/>
  <c r="L79" i="213"/>
  <c r="O79" i="213"/>
  <c r="N79" i="213"/>
  <c r="R79" i="213"/>
  <c r="P79" i="213"/>
  <c r="M79" i="213"/>
  <c r="T79" i="213"/>
  <c r="L68" i="73"/>
  <c r="R68" i="73"/>
  <c r="O68" i="73"/>
  <c r="M68" i="73"/>
  <c r="T68" i="73"/>
  <c r="P68" i="73"/>
  <c r="N68" i="73"/>
  <c r="P80" i="221"/>
  <c r="T80" i="221"/>
  <c r="N80" i="221"/>
  <c r="M80" i="221"/>
  <c r="R80" i="221"/>
  <c r="O80" i="221"/>
  <c r="L80" i="221"/>
  <c r="O78" i="221"/>
  <c r="T78" i="221"/>
  <c r="R78" i="221"/>
  <c r="N78" i="221"/>
  <c r="M78" i="221"/>
  <c r="P78" i="221"/>
  <c r="L78" i="221"/>
  <c r="O92" i="81"/>
  <c r="T92" i="81"/>
  <c r="R92" i="81"/>
  <c r="L92" i="81"/>
  <c r="N92" i="81"/>
  <c r="P92" i="81"/>
  <c r="M92" i="81"/>
  <c r="L88" i="87"/>
  <c r="N88" i="87"/>
  <c r="T88" i="87"/>
  <c r="R88" i="87"/>
  <c r="P88" i="87"/>
  <c r="O88" i="87"/>
  <c r="M88" i="87"/>
  <c r="M57" i="214"/>
  <c r="L57" i="214"/>
  <c r="T57" i="214"/>
  <c r="P57" i="214"/>
  <c r="O57" i="214"/>
  <c r="R57" i="214"/>
  <c r="N57" i="214"/>
  <c r="N36" i="77"/>
  <c r="O36" i="77"/>
  <c r="M36" i="77"/>
  <c r="L36" i="77"/>
  <c r="P36" i="77"/>
  <c r="T36" i="77"/>
  <c r="R36" i="77"/>
  <c r="N21" i="91"/>
  <c r="M21" i="91"/>
  <c r="L21" i="91"/>
  <c r="T21" i="91"/>
  <c r="R21" i="91"/>
  <c r="P21" i="91"/>
  <c r="O21" i="91"/>
  <c r="N64" i="214"/>
  <c r="R64" i="214"/>
  <c r="P64" i="214"/>
  <c r="L64" i="214"/>
  <c r="O64" i="214"/>
  <c r="M64" i="214"/>
  <c r="T64" i="214"/>
  <c r="R49" i="74"/>
  <c r="P49" i="74"/>
  <c r="L49" i="74"/>
  <c r="U49" i="74" s="1"/>
  <c r="O49" i="74"/>
  <c r="N49" i="74"/>
  <c r="M49" i="74"/>
  <c r="T49" i="74"/>
  <c r="O77" i="221"/>
  <c r="T77" i="221"/>
  <c r="M77" i="221"/>
  <c r="R77" i="221"/>
  <c r="P77" i="221"/>
  <c r="N77" i="221"/>
  <c r="L77" i="221"/>
  <c r="N39" i="79"/>
  <c r="T39" i="79"/>
  <c r="R39" i="79"/>
  <c r="O39" i="79"/>
  <c r="M39" i="79"/>
  <c r="P39" i="79"/>
  <c r="L39" i="79"/>
  <c r="O106" i="69"/>
  <c r="P106" i="69"/>
  <c r="N106" i="69"/>
  <c r="M106" i="69"/>
  <c r="L106" i="69"/>
  <c r="T106" i="69"/>
  <c r="R106" i="69"/>
  <c r="P48" i="79"/>
  <c r="T48" i="79"/>
  <c r="N48" i="79"/>
  <c r="M48" i="79"/>
  <c r="L48" i="79"/>
  <c r="R48" i="79"/>
  <c r="O48" i="79"/>
  <c r="R115" i="69"/>
  <c r="P115" i="69"/>
  <c r="L115" i="69"/>
  <c r="T115" i="69"/>
  <c r="O115" i="69"/>
  <c r="N115" i="69"/>
  <c r="M115" i="69"/>
  <c r="N62" i="216"/>
  <c r="R62" i="216"/>
  <c r="P62" i="216"/>
  <c r="L62" i="216"/>
  <c r="T62" i="216"/>
  <c r="O62" i="216"/>
  <c r="M62" i="216"/>
  <c r="R82" i="73"/>
  <c r="L82" i="73"/>
  <c r="T82" i="73"/>
  <c r="P82" i="73"/>
  <c r="O82" i="73"/>
  <c r="N82" i="73"/>
  <c r="M82" i="73"/>
  <c r="R84" i="221"/>
  <c r="N84" i="221"/>
  <c r="M84" i="221"/>
  <c r="T84" i="221"/>
  <c r="P84" i="221"/>
  <c r="O84" i="221"/>
  <c r="L84" i="221"/>
  <c r="P11" i="80"/>
  <c r="L11" i="80"/>
  <c r="M11" i="80"/>
  <c r="T11" i="80"/>
  <c r="O11" i="80"/>
  <c r="N11" i="80"/>
  <c r="R11" i="80"/>
  <c r="O131" i="86"/>
  <c r="N131" i="86"/>
  <c r="M131" i="86"/>
  <c r="L131" i="86"/>
  <c r="T131" i="86"/>
  <c r="R131" i="86"/>
  <c r="P131" i="86"/>
  <c r="R70" i="77"/>
  <c r="O70" i="77"/>
  <c r="N70" i="77"/>
  <c r="M70" i="77"/>
  <c r="L70" i="77"/>
  <c r="T70" i="77"/>
  <c r="P70" i="77"/>
  <c r="O65" i="91"/>
  <c r="N65" i="91"/>
  <c r="M65" i="91"/>
  <c r="L65" i="91"/>
  <c r="T65" i="91"/>
  <c r="R65" i="91"/>
  <c r="P65" i="91"/>
  <c r="L64" i="217"/>
  <c r="O64" i="217"/>
  <c r="R64" i="217"/>
  <c r="P64" i="217"/>
  <c r="T64" i="217"/>
  <c r="N64" i="217"/>
  <c r="M64" i="217"/>
  <c r="P89" i="213"/>
  <c r="T89" i="213"/>
  <c r="R89" i="213"/>
  <c r="M89" i="213"/>
  <c r="L89" i="213"/>
  <c r="N89" i="213"/>
  <c r="O89" i="213"/>
  <c r="P39" i="75"/>
  <c r="O39" i="75"/>
  <c r="N39" i="75"/>
  <c r="M39" i="75"/>
  <c r="L39" i="75"/>
  <c r="U39" i="75" s="1"/>
  <c r="T39" i="75"/>
  <c r="R39" i="75"/>
  <c r="R9" i="86"/>
  <c r="P9" i="86"/>
  <c r="N9" i="86"/>
  <c r="M9" i="86"/>
  <c r="L9" i="86"/>
  <c r="O9" i="86"/>
  <c r="T9" i="86"/>
  <c r="N35" i="211"/>
  <c r="M35" i="211"/>
  <c r="L35" i="211"/>
  <c r="T35" i="211"/>
  <c r="R35" i="211"/>
  <c r="P35" i="211"/>
  <c r="O35" i="211"/>
  <c r="R78" i="80"/>
  <c r="T78" i="80"/>
  <c r="M78" i="80"/>
  <c r="L78" i="80"/>
  <c r="U78" i="80" s="1"/>
  <c r="O78" i="80"/>
  <c r="N78" i="80"/>
  <c r="P78" i="80"/>
  <c r="N19" i="87"/>
  <c r="L19" i="87"/>
  <c r="M19" i="87"/>
  <c r="T19" i="87"/>
  <c r="R19" i="87"/>
  <c r="P19" i="87"/>
  <c r="O19" i="87"/>
  <c r="O28" i="214"/>
  <c r="L28" i="214"/>
  <c r="T28" i="214"/>
  <c r="P28" i="214"/>
  <c r="M28" i="214"/>
  <c r="R28" i="214"/>
  <c r="N28" i="214"/>
  <c r="P76" i="222"/>
  <c r="M76" i="222"/>
  <c r="L76" i="222"/>
  <c r="U76" i="222" s="1"/>
  <c r="T76" i="222"/>
  <c r="O76" i="222"/>
  <c r="N76" i="222"/>
  <c r="R76" i="222"/>
  <c r="L75" i="88"/>
  <c r="T75" i="88"/>
  <c r="R75" i="88"/>
  <c r="M75" i="88"/>
  <c r="O75" i="88"/>
  <c r="P75" i="88"/>
  <c r="N75" i="88"/>
  <c r="R16" i="74"/>
  <c r="N16" i="74"/>
  <c r="P16" i="74"/>
  <c r="O16" i="74"/>
  <c r="M16" i="74"/>
  <c r="L16" i="74"/>
  <c r="T16" i="74"/>
  <c r="R21" i="74"/>
  <c r="T21" i="74"/>
  <c r="P21" i="74"/>
  <c r="O21" i="74"/>
  <c r="M21" i="74"/>
  <c r="N21" i="74"/>
  <c r="L21" i="74"/>
  <c r="L22" i="74"/>
  <c r="T22" i="74"/>
  <c r="R22" i="74"/>
  <c r="P22" i="74"/>
  <c r="O22" i="74"/>
  <c r="M22" i="74"/>
  <c r="N22" i="74"/>
  <c r="L94" i="69"/>
  <c r="U94" i="69" s="1"/>
  <c r="T94" i="69"/>
  <c r="P94" i="69"/>
  <c r="O94" i="69"/>
  <c r="R94" i="69"/>
  <c r="N94" i="69"/>
  <c r="M94" i="69"/>
  <c r="O25" i="74"/>
  <c r="M25" i="74"/>
  <c r="N25" i="74"/>
  <c r="L25" i="74"/>
  <c r="T25" i="74"/>
  <c r="R25" i="74"/>
  <c r="P25" i="74"/>
  <c r="N73" i="69"/>
  <c r="O73" i="69"/>
  <c r="M73" i="69"/>
  <c r="L73" i="69"/>
  <c r="U73" i="69" s="1"/>
  <c r="T73" i="69"/>
  <c r="R73" i="69"/>
  <c r="P73" i="69"/>
  <c r="N28" i="218"/>
  <c r="M28" i="218"/>
  <c r="R28" i="218"/>
  <c r="L28" i="218"/>
  <c r="O28" i="218"/>
  <c r="T28" i="218"/>
  <c r="P28" i="218"/>
  <c r="L22" i="218"/>
  <c r="P22" i="218"/>
  <c r="O22" i="218"/>
  <c r="N22" i="218"/>
  <c r="M22" i="218"/>
  <c r="T22" i="218"/>
  <c r="R22" i="218"/>
  <c r="L21" i="233"/>
  <c r="N21" i="233"/>
  <c r="O21" i="233"/>
  <c r="P21" i="233"/>
  <c r="R21" i="233"/>
  <c r="T21" i="233"/>
  <c r="M21" i="233"/>
  <c r="M79" i="235"/>
  <c r="O79" i="235"/>
  <c r="L79" i="235"/>
  <c r="N79" i="235"/>
  <c r="P79" i="235"/>
  <c r="R79" i="235"/>
  <c r="T79" i="235"/>
  <c r="R50" i="236"/>
  <c r="P50" i="236"/>
  <c r="T50" i="236"/>
  <c r="M50" i="236"/>
  <c r="L50" i="236"/>
  <c r="N50" i="236"/>
  <c r="O50" i="236"/>
  <c r="N18" i="236"/>
  <c r="O18" i="236"/>
  <c r="T18" i="236"/>
  <c r="R18" i="236"/>
  <c r="L18" i="236"/>
  <c r="M18" i="236"/>
  <c r="P18" i="236"/>
  <c r="L47" i="235"/>
  <c r="R47" i="235"/>
  <c r="M47" i="235"/>
  <c r="N47" i="235"/>
  <c r="O47" i="235"/>
  <c r="P47" i="235"/>
  <c r="T47" i="235"/>
  <c r="O36" i="235"/>
  <c r="P36" i="235"/>
  <c r="T36" i="235"/>
  <c r="L36" i="235"/>
  <c r="M36" i="235"/>
  <c r="N36" i="235"/>
  <c r="R36" i="235"/>
  <c r="P84" i="234"/>
  <c r="N84" i="234"/>
  <c r="M84" i="234"/>
  <c r="R84" i="234"/>
  <c r="T84" i="234"/>
  <c r="L84" i="234"/>
  <c r="O84" i="234"/>
  <c r="N97" i="236"/>
  <c r="T97" i="236"/>
  <c r="L97" i="236"/>
  <c r="M97" i="236"/>
  <c r="O97" i="236"/>
  <c r="P97" i="236"/>
  <c r="R97" i="236"/>
  <c r="R30" i="233"/>
  <c r="N30" i="233"/>
  <c r="O30" i="233"/>
  <c r="M30" i="233"/>
  <c r="P30" i="233"/>
  <c r="T30" i="233"/>
  <c r="L30" i="233"/>
  <c r="U30" i="233" s="1"/>
  <c r="O87" i="236"/>
  <c r="L87" i="236"/>
  <c r="T87" i="236"/>
  <c r="R87" i="236"/>
  <c r="P87" i="236"/>
  <c r="M87" i="236"/>
  <c r="N87" i="236"/>
  <c r="R54" i="231"/>
  <c r="O54" i="231"/>
  <c r="T54" i="231"/>
  <c r="L54" i="231"/>
  <c r="M54" i="231"/>
  <c r="N54" i="231"/>
  <c r="P54" i="231"/>
  <c r="R21" i="229"/>
  <c r="M21" i="229"/>
  <c r="N21" i="229"/>
  <c r="O21" i="229"/>
  <c r="L21" i="229"/>
  <c r="T21" i="229"/>
  <c r="P21" i="229"/>
  <c r="N32" i="230"/>
  <c r="O32" i="230"/>
  <c r="T32" i="230"/>
  <c r="M32" i="230"/>
  <c r="P32" i="230"/>
  <c r="R32" i="230"/>
  <c r="L32" i="230"/>
  <c r="T100" i="230"/>
  <c r="R100" i="230"/>
  <c r="P100" i="230"/>
  <c r="O100" i="230"/>
  <c r="L100" i="230"/>
  <c r="M100" i="230"/>
  <c r="N100" i="230"/>
  <c r="R59" i="227"/>
  <c r="T59" i="227"/>
  <c r="L59" i="227"/>
  <c r="M59" i="227"/>
  <c r="P59" i="227"/>
  <c r="N59" i="227"/>
  <c r="O59" i="227"/>
  <c r="O85" i="223"/>
  <c r="M85" i="223"/>
  <c r="L85" i="223"/>
  <c r="N85" i="223"/>
  <c r="T85" i="223"/>
  <c r="P85" i="223"/>
  <c r="R85" i="223"/>
  <c r="R59" i="225"/>
  <c r="L59" i="225"/>
  <c r="P59" i="225"/>
  <c r="T59" i="225"/>
  <c r="M59" i="225"/>
  <c r="N59" i="225"/>
  <c r="O59" i="225"/>
  <c r="P85" i="220"/>
  <c r="T85" i="220"/>
  <c r="N85" i="220"/>
  <c r="L85" i="220"/>
  <c r="U85" i="220" s="1"/>
  <c r="M85" i="220"/>
  <c r="O85" i="220"/>
  <c r="R85" i="220"/>
  <c r="O74" i="209"/>
  <c r="L74" i="209"/>
  <c r="P74" i="209"/>
  <c r="R74" i="209"/>
  <c r="T74" i="209"/>
  <c r="M74" i="209"/>
  <c r="N74" i="209"/>
  <c r="T76" i="208"/>
  <c r="L76" i="208"/>
  <c r="M76" i="208"/>
  <c r="N76" i="208"/>
  <c r="O76" i="208"/>
  <c r="R76" i="208"/>
  <c r="P76" i="208"/>
  <c r="T37" i="208"/>
  <c r="L37" i="208"/>
  <c r="M37" i="208"/>
  <c r="N37" i="208"/>
  <c r="P37" i="208"/>
  <c r="R37" i="208"/>
  <c r="O37" i="208"/>
  <c r="L22" i="233"/>
  <c r="P22" i="233"/>
  <c r="M22" i="233"/>
  <c r="N22" i="233"/>
  <c r="O22" i="233"/>
  <c r="R22" i="233"/>
  <c r="T22" i="233"/>
  <c r="M11" i="230"/>
  <c r="O11" i="230"/>
  <c r="P11" i="230"/>
  <c r="L11" i="230"/>
  <c r="R11" i="230"/>
  <c r="T11" i="230"/>
  <c r="N11" i="230"/>
  <c r="P90" i="233"/>
  <c r="M90" i="233"/>
  <c r="O90" i="233"/>
  <c r="R90" i="233"/>
  <c r="T90" i="233"/>
  <c r="N90" i="233"/>
  <c r="L90" i="233"/>
  <c r="M60" i="230"/>
  <c r="O60" i="230"/>
  <c r="R60" i="230"/>
  <c r="T60" i="230"/>
  <c r="P60" i="230"/>
  <c r="L60" i="230"/>
  <c r="N60" i="230"/>
  <c r="N116" i="230"/>
  <c r="T116" i="230"/>
  <c r="P116" i="230"/>
  <c r="M116" i="230"/>
  <c r="O116" i="230"/>
  <c r="L116" i="230"/>
  <c r="R116" i="230"/>
  <c r="O97" i="225"/>
  <c r="L97" i="225"/>
  <c r="T97" i="225"/>
  <c r="R97" i="225"/>
  <c r="M97" i="225"/>
  <c r="N97" i="225"/>
  <c r="P97" i="225"/>
  <c r="N18" i="225"/>
  <c r="L18" i="225"/>
  <c r="O18" i="225"/>
  <c r="P18" i="225"/>
  <c r="R18" i="225"/>
  <c r="T18" i="225"/>
  <c r="M18" i="225"/>
  <c r="L34" i="225"/>
  <c r="R34" i="225"/>
  <c r="O34" i="225"/>
  <c r="T34" i="225"/>
  <c r="M34" i="225"/>
  <c r="N34" i="225"/>
  <c r="P34" i="225"/>
  <c r="M20" i="223"/>
  <c r="L20" i="223"/>
  <c r="N20" i="223"/>
  <c r="U20" i="223" s="1"/>
  <c r="P20" i="223"/>
  <c r="O20" i="223"/>
  <c r="T20" i="223"/>
  <c r="R20" i="223"/>
  <c r="P8" i="210"/>
  <c r="M8" i="210"/>
  <c r="N8" i="210"/>
  <c r="O8" i="210"/>
  <c r="R8" i="210"/>
  <c r="T8" i="210"/>
  <c r="L8" i="210"/>
  <c r="T48" i="210"/>
  <c r="L48" i="210"/>
  <c r="O48" i="210"/>
  <c r="P48" i="210"/>
  <c r="R48" i="210"/>
  <c r="M48" i="210"/>
  <c r="N48" i="210"/>
  <c r="N68" i="210"/>
  <c r="P68" i="210"/>
  <c r="R68" i="210"/>
  <c r="L68" i="210"/>
  <c r="M68" i="210"/>
  <c r="O68" i="210"/>
  <c r="T68" i="210"/>
  <c r="L41" i="207"/>
  <c r="O41" i="207"/>
  <c r="T41" i="207"/>
  <c r="M41" i="207"/>
  <c r="N41" i="207"/>
  <c r="P41" i="207"/>
  <c r="R41" i="207"/>
  <c r="M54" i="236"/>
  <c r="L54" i="236"/>
  <c r="T54" i="236"/>
  <c r="P54" i="236"/>
  <c r="R54" i="236"/>
  <c r="N54" i="236"/>
  <c r="O54" i="236"/>
  <c r="L50" i="233"/>
  <c r="U50" i="233" s="1"/>
  <c r="O50" i="233"/>
  <c r="R50" i="233"/>
  <c r="T50" i="233"/>
  <c r="P50" i="233"/>
  <c r="M50" i="233"/>
  <c r="N50" i="233"/>
  <c r="L74" i="234"/>
  <c r="P74" i="234"/>
  <c r="M74" i="234"/>
  <c r="N74" i="234"/>
  <c r="O74" i="234"/>
  <c r="T74" i="234"/>
  <c r="R74" i="234"/>
  <c r="P51" i="233"/>
  <c r="N51" i="233"/>
  <c r="R51" i="233"/>
  <c r="T51" i="233"/>
  <c r="O51" i="233"/>
  <c r="L51" i="233"/>
  <c r="M51" i="233"/>
  <c r="O74" i="233"/>
  <c r="L74" i="233"/>
  <c r="T74" i="233"/>
  <c r="M74" i="233"/>
  <c r="N74" i="233"/>
  <c r="P74" i="233"/>
  <c r="R74" i="233"/>
  <c r="R90" i="228"/>
  <c r="N90" i="228"/>
  <c r="P90" i="228"/>
  <c r="M90" i="228"/>
  <c r="O90" i="228"/>
  <c r="T90" i="228"/>
  <c r="L90" i="228"/>
  <c r="M17" i="226"/>
  <c r="P17" i="226"/>
  <c r="R17" i="226"/>
  <c r="T17" i="226"/>
  <c r="L17" i="226"/>
  <c r="N17" i="226"/>
  <c r="O17" i="226"/>
  <c r="L37" i="226"/>
  <c r="M37" i="226"/>
  <c r="O37" i="226"/>
  <c r="R37" i="226"/>
  <c r="P37" i="226"/>
  <c r="T37" i="226"/>
  <c r="N37" i="226"/>
  <c r="L55" i="227"/>
  <c r="P55" i="227"/>
  <c r="M55" i="227"/>
  <c r="T55" i="227"/>
  <c r="R55" i="227"/>
  <c r="N55" i="227"/>
  <c r="O55" i="227"/>
  <c r="N54" i="220"/>
  <c r="M54" i="220"/>
  <c r="O54" i="220"/>
  <c r="P54" i="220"/>
  <c r="R54" i="220"/>
  <c r="T54" i="220"/>
  <c r="L54" i="220"/>
  <c r="N34" i="210"/>
  <c r="R34" i="210"/>
  <c r="L34" i="210"/>
  <c r="M34" i="210"/>
  <c r="O34" i="210"/>
  <c r="T34" i="210"/>
  <c r="P34" i="210"/>
  <c r="O89" i="209"/>
  <c r="L89" i="209"/>
  <c r="P89" i="209"/>
  <c r="R89" i="209"/>
  <c r="T89" i="209"/>
  <c r="M89" i="209"/>
  <c r="N89" i="209"/>
  <c r="L92" i="207"/>
  <c r="O92" i="207"/>
  <c r="R92" i="207"/>
  <c r="T92" i="207"/>
  <c r="N92" i="207"/>
  <c r="M92" i="207"/>
  <c r="P92" i="207"/>
  <c r="M29" i="234"/>
  <c r="L29" i="234"/>
  <c r="O29" i="234"/>
  <c r="N29" i="234"/>
  <c r="U29" i="234" s="1"/>
  <c r="P29" i="234"/>
  <c r="R29" i="234"/>
  <c r="T29" i="234"/>
  <c r="O40" i="232"/>
  <c r="M40" i="232"/>
  <c r="P40" i="232"/>
  <c r="T40" i="232"/>
  <c r="R40" i="232"/>
  <c r="L40" i="232"/>
  <c r="N40" i="232"/>
  <c r="R92" i="228"/>
  <c r="L92" i="228"/>
  <c r="M92" i="228"/>
  <c r="N92" i="228"/>
  <c r="O92" i="228"/>
  <c r="P92" i="228"/>
  <c r="T92" i="228"/>
  <c r="O54" i="228"/>
  <c r="T54" i="228"/>
  <c r="R54" i="228"/>
  <c r="P54" i="228"/>
  <c r="L54" i="228"/>
  <c r="M54" i="228"/>
  <c r="N54" i="228"/>
  <c r="R93" i="227"/>
  <c r="T93" i="227"/>
  <c r="L93" i="227"/>
  <c r="P93" i="227"/>
  <c r="M93" i="227"/>
  <c r="N93" i="227"/>
  <c r="O93" i="227"/>
  <c r="N75" i="226"/>
  <c r="R75" i="226"/>
  <c r="T75" i="226"/>
  <c r="P75" i="226"/>
  <c r="L75" i="226"/>
  <c r="O75" i="226"/>
  <c r="M75" i="226"/>
  <c r="P66" i="227"/>
  <c r="M66" i="227"/>
  <c r="N66" i="227"/>
  <c r="O66" i="227"/>
  <c r="L66" i="227"/>
  <c r="T66" i="227"/>
  <c r="R66" i="227"/>
  <c r="M65" i="220"/>
  <c r="L65" i="220"/>
  <c r="T65" i="220"/>
  <c r="O65" i="220"/>
  <c r="P65" i="220"/>
  <c r="R65" i="220"/>
  <c r="N65" i="220"/>
  <c r="L44" i="210"/>
  <c r="R44" i="210"/>
  <c r="T44" i="210"/>
  <c r="M44" i="210"/>
  <c r="N44" i="210"/>
  <c r="P44" i="210"/>
  <c r="O44" i="210"/>
  <c r="O90" i="209"/>
  <c r="N90" i="209"/>
  <c r="P90" i="209"/>
  <c r="R90" i="209"/>
  <c r="T90" i="209"/>
  <c r="L90" i="209"/>
  <c r="M90" i="209"/>
  <c r="M25" i="208"/>
  <c r="N25" i="208"/>
  <c r="O25" i="208"/>
  <c r="P25" i="208"/>
  <c r="R25" i="208"/>
  <c r="T25" i="208"/>
  <c r="L25" i="208"/>
  <c r="T64" i="235"/>
  <c r="N64" i="235"/>
  <c r="P64" i="235"/>
  <c r="M64" i="235"/>
  <c r="O64" i="235"/>
  <c r="R64" i="235"/>
  <c r="L64" i="235"/>
  <c r="U64" i="235" s="1"/>
  <c r="L53" i="232"/>
  <c r="R53" i="232"/>
  <c r="N53" i="232"/>
  <c r="U53" i="232" s="1"/>
  <c r="T53" i="232"/>
  <c r="M53" i="232"/>
  <c r="O53" i="232"/>
  <c r="P53" i="232"/>
  <c r="L66" i="231"/>
  <c r="R66" i="231"/>
  <c r="T66" i="231"/>
  <c r="M66" i="231"/>
  <c r="O66" i="231"/>
  <c r="N66" i="231"/>
  <c r="P66" i="231"/>
  <c r="M30" i="234"/>
  <c r="L30" i="234"/>
  <c r="T30" i="234"/>
  <c r="R30" i="234"/>
  <c r="N30" i="234"/>
  <c r="P30" i="234"/>
  <c r="O30" i="234"/>
  <c r="T35" i="230"/>
  <c r="M35" i="230"/>
  <c r="N35" i="230"/>
  <c r="P35" i="230"/>
  <c r="O35" i="230"/>
  <c r="L35" i="230"/>
  <c r="R35" i="230"/>
  <c r="L10" i="229"/>
  <c r="O10" i="229"/>
  <c r="N10" i="229"/>
  <c r="P10" i="229"/>
  <c r="M10" i="229"/>
  <c r="R10" i="229"/>
  <c r="T10" i="229"/>
  <c r="N96" i="227"/>
  <c r="P96" i="227"/>
  <c r="R96" i="227"/>
  <c r="O96" i="227"/>
  <c r="T96" i="227"/>
  <c r="L96" i="227"/>
  <c r="M96" i="227"/>
  <c r="O77" i="223"/>
  <c r="T77" i="223"/>
  <c r="L77" i="223"/>
  <c r="P77" i="223"/>
  <c r="R77" i="223"/>
  <c r="N77" i="223"/>
  <c r="M77" i="223"/>
  <c r="M85" i="227"/>
  <c r="R85" i="227"/>
  <c r="N85" i="227"/>
  <c r="L85" i="227"/>
  <c r="O85" i="227"/>
  <c r="P85" i="227"/>
  <c r="T85" i="227"/>
  <c r="O15" i="220"/>
  <c r="M15" i="220"/>
  <c r="N15" i="220"/>
  <c r="P15" i="220"/>
  <c r="R15" i="220"/>
  <c r="T15" i="220"/>
  <c r="L15" i="220"/>
  <c r="N92" i="210"/>
  <c r="O92" i="210"/>
  <c r="L92" i="210"/>
  <c r="M92" i="210"/>
  <c r="R92" i="210"/>
  <c r="T92" i="210"/>
  <c r="P92" i="210"/>
  <c r="M71" i="210"/>
  <c r="L71" i="210"/>
  <c r="O71" i="210"/>
  <c r="P71" i="210"/>
  <c r="R71" i="210"/>
  <c r="T71" i="210"/>
  <c r="N71" i="210"/>
  <c r="L42" i="208"/>
  <c r="T42" i="208"/>
  <c r="N42" i="208"/>
  <c r="P42" i="208"/>
  <c r="R42" i="208"/>
  <c r="O42" i="208"/>
  <c r="M42" i="208"/>
  <c r="P18" i="233"/>
  <c r="R18" i="233"/>
  <c r="T18" i="233"/>
  <c r="L18" i="233"/>
  <c r="M18" i="233"/>
  <c r="N18" i="233"/>
  <c r="O18" i="233"/>
  <c r="P95" i="229"/>
  <c r="M95" i="229"/>
  <c r="R95" i="229"/>
  <c r="T95" i="229"/>
  <c r="O95" i="229"/>
  <c r="L95" i="229"/>
  <c r="N95" i="229"/>
  <c r="L96" i="232"/>
  <c r="T96" i="232"/>
  <c r="R96" i="232"/>
  <c r="M96" i="232"/>
  <c r="P96" i="232"/>
  <c r="N96" i="232"/>
  <c r="O96" i="232"/>
  <c r="O43" i="225"/>
  <c r="R43" i="225"/>
  <c r="T43" i="225"/>
  <c r="P43" i="225"/>
  <c r="L43" i="225"/>
  <c r="U43" i="225" s="1"/>
  <c r="M43" i="225"/>
  <c r="N43" i="225"/>
  <c r="N94" i="225"/>
  <c r="M94" i="225"/>
  <c r="P94" i="225"/>
  <c r="R94" i="225"/>
  <c r="O94" i="225"/>
  <c r="T94" i="225"/>
  <c r="L94" i="225"/>
  <c r="O33" i="227"/>
  <c r="L33" i="227"/>
  <c r="R33" i="227"/>
  <c r="P33" i="227"/>
  <c r="N33" i="227"/>
  <c r="T33" i="227"/>
  <c r="M33" i="227"/>
  <c r="L59" i="223"/>
  <c r="R59" i="223"/>
  <c r="O59" i="223"/>
  <c r="P59" i="223"/>
  <c r="T59" i="223"/>
  <c r="N59" i="223"/>
  <c r="M59" i="223"/>
  <c r="N10" i="210"/>
  <c r="O10" i="210"/>
  <c r="P10" i="210"/>
  <c r="R10" i="210"/>
  <c r="T10" i="210"/>
  <c r="L10" i="210"/>
  <c r="M10" i="210"/>
  <c r="R80" i="210"/>
  <c r="N80" i="210"/>
  <c r="O80" i="210"/>
  <c r="T80" i="210"/>
  <c r="L80" i="210"/>
  <c r="P80" i="210"/>
  <c r="M80" i="210"/>
  <c r="M85" i="209"/>
  <c r="L85" i="209"/>
  <c r="P85" i="209"/>
  <c r="N85" i="209"/>
  <c r="O85" i="209"/>
  <c r="R85" i="209"/>
  <c r="T85" i="209"/>
  <c r="T94" i="236"/>
  <c r="R94" i="236"/>
  <c r="L94" i="236"/>
  <c r="M94" i="236"/>
  <c r="N94" i="236"/>
  <c r="O94" i="236"/>
  <c r="P94" i="236"/>
  <c r="M13" i="233"/>
  <c r="R13" i="233"/>
  <c r="T13" i="233"/>
  <c r="L13" i="233"/>
  <c r="N13" i="233"/>
  <c r="O13" i="233"/>
  <c r="P13" i="233"/>
  <c r="T15" i="233"/>
  <c r="O15" i="233"/>
  <c r="L15" i="233"/>
  <c r="M15" i="233"/>
  <c r="N15" i="233"/>
  <c r="P15" i="233"/>
  <c r="R15" i="233"/>
  <c r="R123" i="230"/>
  <c r="O123" i="230"/>
  <c r="L123" i="230"/>
  <c r="M123" i="230"/>
  <c r="P123" i="230"/>
  <c r="N123" i="230"/>
  <c r="T123" i="230"/>
  <c r="L46" i="231"/>
  <c r="U46" i="231" s="1"/>
  <c r="T46" i="231"/>
  <c r="M46" i="231"/>
  <c r="N46" i="231"/>
  <c r="R46" i="231"/>
  <c r="O46" i="231"/>
  <c r="P46" i="231"/>
  <c r="N54" i="229"/>
  <c r="M54" i="229"/>
  <c r="L54" i="229"/>
  <c r="O54" i="229"/>
  <c r="P54" i="229"/>
  <c r="R54" i="229"/>
  <c r="T54" i="229"/>
  <c r="P79" i="226"/>
  <c r="M79" i="226"/>
  <c r="N79" i="226"/>
  <c r="O79" i="226"/>
  <c r="L79" i="226"/>
  <c r="T79" i="226"/>
  <c r="R79" i="226"/>
  <c r="R15" i="228"/>
  <c r="M15" i="228"/>
  <c r="N15" i="228"/>
  <c r="T15" i="228"/>
  <c r="L15" i="228"/>
  <c r="O15" i="228"/>
  <c r="P15" i="228"/>
  <c r="P33" i="225"/>
  <c r="L33" i="225"/>
  <c r="R33" i="225"/>
  <c r="M33" i="225"/>
  <c r="T33" i="225"/>
  <c r="O33" i="225"/>
  <c r="N33" i="225"/>
  <c r="N90" i="220"/>
  <c r="O90" i="220"/>
  <c r="T90" i="220"/>
  <c r="P90" i="220"/>
  <c r="M90" i="220"/>
  <c r="R90" i="220"/>
  <c r="L90" i="220"/>
  <c r="P47" i="210"/>
  <c r="L47" i="210"/>
  <c r="T47" i="210"/>
  <c r="M47" i="210"/>
  <c r="N47" i="210"/>
  <c r="O47" i="210"/>
  <c r="U47" i="210" s="1"/>
  <c r="R47" i="210"/>
  <c r="R73" i="208"/>
  <c r="N73" i="208"/>
  <c r="T73" i="208"/>
  <c r="L73" i="208"/>
  <c r="M73" i="208"/>
  <c r="O73" i="208"/>
  <c r="P73" i="208"/>
  <c r="L77" i="208"/>
  <c r="N77" i="208"/>
  <c r="O77" i="208"/>
  <c r="P77" i="208"/>
  <c r="R77" i="208"/>
  <c r="M77" i="208"/>
  <c r="T77" i="208"/>
  <c r="P58" i="236"/>
  <c r="R58" i="236"/>
  <c r="M58" i="236"/>
  <c r="N58" i="236"/>
  <c r="O58" i="236"/>
  <c r="T58" i="236"/>
  <c r="L58" i="236"/>
  <c r="R89" i="236"/>
  <c r="T89" i="236"/>
  <c r="N89" i="236"/>
  <c r="P89" i="236"/>
  <c r="O89" i="236"/>
  <c r="M89" i="236"/>
  <c r="L89" i="236"/>
  <c r="T24" i="233"/>
  <c r="M24" i="233"/>
  <c r="L24" i="233"/>
  <c r="N24" i="233"/>
  <c r="O24" i="233"/>
  <c r="P24" i="233"/>
  <c r="R24" i="233"/>
  <c r="M17" i="229"/>
  <c r="L17" i="229"/>
  <c r="T17" i="229"/>
  <c r="P17" i="229"/>
  <c r="O17" i="229"/>
  <c r="R17" i="229"/>
  <c r="N17" i="229"/>
  <c r="R74" i="230"/>
  <c r="N74" i="230"/>
  <c r="T74" i="230"/>
  <c r="P74" i="230"/>
  <c r="M74" i="230"/>
  <c r="L74" i="230"/>
  <c r="O74" i="230"/>
  <c r="M34" i="226"/>
  <c r="T34" i="226"/>
  <c r="N34" i="226"/>
  <c r="P34" i="226"/>
  <c r="O34" i="226"/>
  <c r="L34" i="226"/>
  <c r="R34" i="226"/>
  <c r="N58" i="226"/>
  <c r="M58" i="226"/>
  <c r="R58" i="226"/>
  <c r="L58" i="226"/>
  <c r="P58" i="226"/>
  <c r="O58" i="226"/>
  <c r="T58" i="226"/>
  <c r="N50" i="227"/>
  <c r="O50" i="227"/>
  <c r="P50" i="227"/>
  <c r="T50" i="227"/>
  <c r="L50" i="227"/>
  <c r="M50" i="227"/>
  <c r="R50" i="227"/>
  <c r="P82" i="227"/>
  <c r="R82" i="227"/>
  <c r="N82" i="227"/>
  <c r="O82" i="227"/>
  <c r="M82" i="227"/>
  <c r="T82" i="227"/>
  <c r="L82" i="227"/>
  <c r="L86" i="223"/>
  <c r="N86" i="223"/>
  <c r="R86" i="223"/>
  <c r="O86" i="223"/>
  <c r="P86" i="223"/>
  <c r="T86" i="223"/>
  <c r="M86" i="223"/>
  <c r="P16" i="210"/>
  <c r="R16" i="210"/>
  <c r="T16" i="210"/>
  <c r="L16" i="210"/>
  <c r="M16" i="210"/>
  <c r="N16" i="210"/>
  <c r="O16" i="210"/>
  <c r="T43" i="209"/>
  <c r="L43" i="209"/>
  <c r="M43" i="209"/>
  <c r="P43" i="209"/>
  <c r="N43" i="209"/>
  <c r="R43" i="209"/>
  <c r="O43" i="209"/>
  <c r="N70" i="208"/>
  <c r="T70" i="208"/>
  <c r="P70" i="208"/>
  <c r="R70" i="208"/>
  <c r="L70" i="208"/>
  <c r="M70" i="208"/>
  <c r="O70" i="208"/>
  <c r="R83" i="236"/>
  <c r="N83" i="236"/>
  <c r="O83" i="236"/>
  <c r="P83" i="236"/>
  <c r="L83" i="236"/>
  <c r="M83" i="236"/>
  <c r="T83" i="236"/>
  <c r="L84" i="235"/>
  <c r="M84" i="235"/>
  <c r="T84" i="235"/>
  <c r="O84" i="235"/>
  <c r="R84" i="235"/>
  <c r="P84" i="235"/>
  <c r="N84" i="235"/>
  <c r="O38" i="232"/>
  <c r="N38" i="232"/>
  <c r="P38" i="232"/>
  <c r="M38" i="232"/>
  <c r="R38" i="232"/>
  <c r="T38" i="232"/>
  <c r="L38" i="232"/>
  <c r="O89" i="234"/>
  <c r="M89" i="234"/>
  <c r="N89" i="234"/>
  <c r="L89" i="234"/>
  <c r="T89" i="234"/>
  <c r="P89" i="234"/>
  <c r="R89" i="234"/>
  <c r="P98" i="233"/>
  <c r="T98" i="233"/>
  <c r="L98" i="233"/>
  <c r="M98" i="233"/>
  <c r="N98" i="233"/>
  <c r="O98" i="233"/>
  <c r="R98" i="233"/>
  <c r="T51" i="231"/>
  <c r="P51" i="231"/>
  <c r="O51" i="231"/>
  <c r="R51" i="231"/>
  <c r="L51" i="231"/>
  <c r="M51" i="231"/>
  <c r="N51" i="231"/>
  <c r="M68" i="225"/>
  <c r="N68" i="225"/>
  <c r="L68" i="225"/>
  <c r="O68" i="225"/>
  <c r="P68" i="225"/>
  <c r="T68" i="225"/>
  <c r="R68" i="225"/>
  <c r="R60" i="228"/>
  <c r="N60" i="228"/>
  <c r="T60" i="228"/>
  <c r="L60" i="228"/>
  <c r="O60" i="228"/>
  <c r="P60" i="228"/>
  <c r="M60" i="228"/>
  <c r="T35" i="225"/>
  <c r="M35" i="225"/>
  <c r="P35" i="225"/>
  <c r="L35" i="225"/>
  <c r="O35" i="225"/>
  <c r="R35" i="225"/>
  <c r="N35" i="225"/>
  <c r="N28" i="220"/>
  <c r="L28" i="220"/>
  <c r="M28" i="220"/>
  <c r="O28" i="220"/>
  <c r="P28" i="220"/>
  <c r="R28" i="220"/>
  <c r="T28" i="220"/>
  <c r="P30" i="209"/>
  <c r="T30" i="209"/>
  <c r="L30" i="209"/>
  <c r="N30" i="209"/>
  <c r="O30" i="209"/>
  <c r="R30" i="209"/>
  <c r="M30" i="209"/>
  <c r="M11" i="207"/>
  <c r="N11" i="207"/>
  <c r="O11" i="207"/>
  <c r="P11" i="207"/>
  <c r="R11" i="207"/>
  <c r="L11" i="207"/>
  <c r="T11" i="207"/>
  <c r="R50" i="207"/>
  <c r="N50" i="207"/>
  <c r="L50" i="207"/>
  <c r="U50" i="207" s="1"/>
  <c r="O50" i="207"/>
  <c r="T50" i="207"/>
  <c r="M50" i="207"/>
  <c r="P50" i="207"/>
  <c r="P26" i="236"/>
  <c r="N26" i="236"/>
  <c r="O26" i="236"/>
  <c r="T26" i="236"/>
  <c r="R26" i="236"/>
  <c r="L26" i="236"/>
  <c r="U26" i="236" s="1"/>
  <c r="M26" i="236"/>
  <c r="P99" i="236"/>
  <c r="R99" i="236"/>
  <c r="T99" i="236"/>
  <c r="M99" i="236"/>
  <c r="L99" i="236"/>
  <c r="N99" i="236"/>
  <c r="O99" i="236"/>
  <c r="O44" i="232"/>
  <c r="N44" i="232"/>
  <c r="R44" i="232"/>
  <c r="T44" i="232"/>
  <c r="M44" i="232"/>
  <c r="P44" i="232"/>
  <c r="L44" i="232"/>
  <c r="T15" i="232"/>
  <c r="L15" i="232"/>
  <c r="M15" i="232"/>
  <c r="N15" i="232"/>
  <c r="O15" i="232"/>
  <c r="R15" i="232"/>
  <c r="P15" i="232"/>
  <c r="L25" i="229"/>
  <c r="M25" i="229"/>
  <c r="R25" i="229"/>
  <c r="O25" i="229"/>
  <c r="N25" i="229"/>
  <c r="U25" i="229" s="1"/>
  <c r="P25" i="229"/>
  <c r="T25" i="229"/>
  <c r="P32" i="228"/>
  <c r="M32" i="228"/>
  <c r="T32" i="228"/>
  <c r="O32" i="228"/>
  <c r="R32" i="228"/>
  <c r="L32" i="228"/>
  <c r="N32" i="228"/>
  <c r="T41" i="228"/>
  <c r="O41" i="228"/>
  <c r="N41" i="228"/>
  <c r="L41" i="228"/>
  <c r="U41" i="228" s="1"/>
  <c r="M41" i="228"/>
  <c r="P41" i="228"/>
  <c r="R41" i="228"/>
  <c r="O112" i="230"/>
  <c r="L112" i="230"/>
  <c r="R112" i="230"/>
  <c r="M112" i="230"/>
  <c r="T112" i="230"/>
  <c r="N112" i="230"/>
  <c r="P112" i="230"/>
  <c r="L39" i="226"/>
  <c r="R39" i="226"/>
  <c r="T39" i="226"/>
  <c r="P39" i="226"/>
  <c r="N39" i="226"/>
  <c r="M39" i="226"/>
  <c r="O39" i="226"/>
  <c r="L18" i="223"/>
  <c r="P18" i="223"/>
  <c r="R18" i="223"/>
  <c r="O18" i="223"/>
  <c r="T18" i="223"/>
  <c r="M18" i="223"/>
  <c r="N18" i="223"/>
  <c r="M40" i="220"/>
  <c r="R40" i="220"/>
  <c r="T40" i="220"/>
  <c r="L40" i="220"/>
  <c r="O40" i="220"/>
  <c r="N40" i="220"/>
  <c r="P40" i="220"/>
  <c r="T54" i="209"/>
  <c r="M54" i="209"/>
  <c r="P54" i="209"/>
  <c r="L54" i="209"/>
  <c r="R54" i="209"/>
  <c r="N54" i="209"/>
  <c r="O54" i="209"/>
  <c r="P93" i="209"/>
  <c r="N93" i="209"/>
  <c r="M93" i="209"/>
  <c r="O93" i="209"/>
  <c r="R93" i="209"/>
  <c r="T93" i="209"/>
  <c r="L93" i="209"/>
  <c r="P96" i="209"/>
  <c r="T96" i="209"/>
  <c r="M96" i="209"/>
  <c r="N96" i="209"/>
  <c r="O96" i="209"/>
  <c r="L96" i="209"/>
  <c r="R96" i="209"/>
  <c r="O69" i="209"/>
  <c r="T69" i="209"/>
  <c r="P69" i="209"/>
  <c r="R69" i="209"/>
  <c r="L69" i="209"/>
  <c r="U69" i="209" s="1"/>
  <c r="N69" i="209"/>
  <c r="M69" i="209"/>
  <c r="T75" i="207"/>
  <c r="L75" i="207"/>
  <c r="O75" i="207"/>
  <c r="M75" i="207"/>
  <c r="N75" i="207"/>
  <c r="R75" i="207"/>
  <c r="P75" i="207"/>
  <c r="L72" i="208"/>
  <c r="O72" i="208"/>
  <c r="P72" i="208"/>
  <c r="N72" i="208"/>
  <c r="M72" i="208"/>
  <c r="T72" i="208"/>
  <c r="R72" i="208"/>
  <c r="O83" i="210"/>
  <c r="L83" i="210"/>
  <c r="T83" i="210"/>
  <c r="M83" i="210"/>
  <c r="R83" i="210"/>
  <c r="P83" i="210"/>
  <c r="N83" i="210"/>
  <c r="N14" i="208"/>
  <c r="O14" i="208"/>
  <c r="T14" i="208"/>
  <c r="P14" i="208"/>
  <c r="R14" i="208"/>
  <c r="L14" i="208"/>
  <c r="M14" i="208"/>
  <c r="L53" i="209"/>
  <c r="O53" i="209"/>
  <c r="R53" i="209"/>
  <c r="P53" i="209"/>
  <c r="T53" i="209"/>
  <c r="N53" i="209"/>
  <c r="M53" i="209"/>
  <c r="P32" i="220"/>
  <c r="T32" i="220"/>
  <c r="R32" i="220"/>
  <c r="L32" i="220"/>
  <c r="M32" i="220"/>
  <c r="N32" i="220"/>
  <c r="O32" i="220"/>
  <c r="M13" i="223"/>
  <c r="N13" i="223"/>
  <c r="O13" i="223"/>
  <c r="L13" i="223"/>
  <c r="P13" i="223"/>
  <c r="R13" i="223"/>
  <c r="T13" i="223"/>
  <c r="L96" i="223"/>
  <c r="O96" i="223"/>
  <c r="M96" i="223"/>
  <c r="T96" i="223"/>
  <c r="N96" i="223"/>
  <c r="P96" i="223"/>
  <c r="R96" i="223"/>
  <c r="N87" i="225"/>
  <c r="M87" i="225"/>
  <c r="L87" i="225"/>
  <c r="T87" i="225"/>
  <c r="O87" i="225"/>
  <c r="P87" i="225"/>
  <c r="R87" i="225"/>
  <c r="L90" i="227"/>
  <c r="N90" i="227"/>
  <c r="O90" i="227"/>
  <c r="T90" i="227"/>
  <c r="M90" i="227"/>
  <c r="P90" i="227"/>
  <c r="R90" i="227"/>
  <c r="P14" i="226"/>
  <c r="T14" i="226"/>
  <c r="M14" i="226"/>
  <c r="N14" i="226"/>
  <c r="R14" i="226"/>
  <c r="L14" i="226"/>
  <c r="O14" i="226"/>
  <c r="P38" i="226"/>
  <c r="M38" i="226"/>
  <c r="R38" i="226"/>
  <c r="T38" i="226"/>
  <c r="N38" i="226"/>
  <c r="L38" i="226"/>
  <c r="O38" i="226"/>
  <c r="O33" i="228"/>
  <c r="P33" i="228"/>
  <c r="T33" i="228"/>
  <c r="N33" i="228"/>
  <c r="R33" i="228"/>
  <c r="L33" i="228"/>
  <c r="M33" i="228"/>
  <c r="L70" i="225"/>
  <c r="O70" i="225"/>
  <c r="M70" i="225"/>
  <c r="N70" i="225"/>
  <c r="P70" i="225"/>
  <c r="R70" i="225"/>
  <c r="T70" i="225"/>
  <c r="L56" i="228"/>
  <c r="M56" i="228"/>
  <c r="T56" i="228"/>
  <c r="N56" i="228"/>
  <c r="R56" i="228"/>
  <c r="O56" i="228"/>
  <c r="P56" i="228"/>
  <c r="R86" i="226"/>
  <c r="L86" i="226"/>
  <c r="M86" i="226"/>
  <c r="N86" i="226"/>
  <c r="O86" i="226"/>
  <c r="T86" i="226"/>
  <c r="P86" i="226"/>
  <c r="N47" i="231"/>
  <c r="P47" i="231"/>
  <c r="R47" i="231"/>
  <c r="T47" i="231"/>
  <c r="L47" i="231"/>
  <c r="M47" i="231"/>
  <c r="O47" i="231"/>
  <c r="M58" i="229"/>
  <c r="O58" i="229"/>
  <c r="L58" i="229"/>
  <c r="R58" i="229"/>
  <c r="T58" i="229"/>
  <c r="N58" i="229"/>
  <c r="P58" i="229"/>
  <c r="P45" i="228"/>
  <c r="T45" i="228"/>
  <c r="N45" i="228"/>
  <c r="O45" i="228"/>
  <c r="R45" i="228"/>
  <c r="L45" i="228"/>
  <c r="M45" i="228"/>
  <c r="N90" i="232"/>
  <c r="P90" i="232"/>
  <c r="R90" i="232"/>
  <c r="T90" i="232"/>
  <c r="M90" i="232"/>
  <c r="O90" i="232"/>
  <c r="L90" i="232"/>
  <c r="P96" i="233"/>
  <c r="R96" i="233"/>
  <c r="L96" i="233"/>
  <c r="M96" i="233"/>
  <c r="N96" i="233"/>
  <c r="O96" i="233"/>
  <c r="T96" i="233"/>
  <c r="T32" i="229"/>
  <c r="P32" i="229"/>
  <c r="M32" i="229"/>
  <c r="N32" i="229"/>
  <c r="O32" i="229"/>
  <c r="L32" i="229"/>
  <c r="R32" i="229"/>
  <c r="T51" i="230"/>
  <c r="L51" i="230"/>
  <c r="O51" i="230"/>
  <c r="N51" i="230"/>
  <c r="P51" i="230"/>
  <c r="R51" i="230"/>
  <c r="M51" i="230"/>
  <c r="O19" i="230"/>
  <c r="P19" i="230"/>
  <c r="N19" i="230"/>
  <c r="M19" i="230"/>
  <c r="L19" i="230"/>
  <c r="R19" i="230"/>
  <c r="T19" i="230"/>
  <c r="R98" i="234"/>
  <c r="P98" i="234"/>
  <c r="M98" i="234"/>
  <c r="T98" i="234"/>
  <c r="O98" i="234"/>
  <c r="N98" i="234"/>
  <c r="L98" i="234"/>
  <c r="L40" i="233"/>
  <c r="P40" i="233"/>
  <c r="T40" i="233"/>
  <c r="N40" i="233"/>
  <c r="M40" i="233"/>
  <c r="O40" i="233"/>
  <c r="R40" i="233"/>
  <c r="T84" i="233"/>
  <c r="N84" i="233"/>
  <c r="R84" i="233"/>
  <c r="L84" i="233"/>
  <c r="M84" i="233"/>
  <c r="O84" i="233"/>
  <c r="P84" i="233"/>
  <c r="T67" i="234"/>
  <c r="O67" i="234"/>
  <c r="L67" i="234"/>
  <c r="P67" i="234"/>
  <c r="R67" i="234"/>
  <c r="M67" i="234"/>
  <c r="N67" i="234"/>
  <c r="T16" i="234"/>
  <c r="M16" i="234"/>
  <c r="L16" i="234"/>
  <c r="N16" i="234"/>
  <c r="O16" i="234"/>
  <c r="P16" i="234"/>
  <c r="R16" i="234"/>
  <c r="M68" i="235"/>
  <c r="O68" i="235"/>
  <c r="R68" i="235"/>
  <c r="T68" i="235"/>
  <c r="P68" i="235"/>
  <c r="N68" i="235"/>
  <c r="L68" i="235"/>
  <c r="P37" i="235"/>
  <c r="T37" i="235"/>
  <c r="L37" i="235"/>
  <c r="O37" i="235"/>
  <c r="R37" i="235"/>
  <c r="M37" i="235"/>
  <c r="N37" i="235"/>
  <c r="N8" i="87"/>
  <c r="L8" i="87"/>
  <c r="T8" i="87"/>
  <c r="R8" i="87"/>
  <c r="P8" i="87"/>
  <c r="M8" i="87"/>
  <c r="O8" i="87"/>
  <c r="N11" i="79"/>
  <c r="M11" i="79"/>
  <c r="L11" i="79"/>
  <c r="R11" i="79"/>
  <c r="P11" i="79"/>
  <c r="O11" i="79"/>
  <c r="T11" i="79"/>
  <c r="N71" i="221"/>
  <c r="R71" i="221"/>
  <c r="P71" i="221"/>
  <c r="O71" i="221"/>
  <c r="M71" i="221"/>
  <c r="L71" i="221"/>
  <c r="T71" i="221"/>
  <c r="L37" i="212"/>
  <c r="N37" i="212"/>
  <c r="M37" i="212"/>
  <c r="T37" i="212"/>
  <c r="R37" i="212"/>
  <c r="P37" i="212"/>
  <c r="O37" i="212"/>
  <c r="M52" i="202"/>
  <c r="O52" i="202"/>
  <c r="R52" i="202"/>
  <c r="P52" i="202"/>
  <c r="N52" i="202"/>
  <c r="L52" i="202"/>
  <c r="U52" i="202" s="1"/>
  <c r="T52" i="202"/>
  <c r="R91" i="81"/>
  <c r="P91" i="81"/>
  <c r="T91" i="81"/>
  <c r="L91" i="81"/>
  <c r="N91" i="81"/>
  <c r="O91" i="81"/>
  <c r="M91" i="81"/>
  <c r="O71" i="217"/>
  <c r="N71" i="217"/>
  <c r="L71" i="217"/>
  <c r="P71" i="217"/>
  <c r="M71" i="217"/>
  <c r="R71" i="217"/>
  <c r="T71" i="217"/>
  <c r="O68" i="217"/>
  <c r="N68" i="217"/>
  <c r="R68" i="217"/>
  <c r="L68" i="217"/>
  <c r="P68" i="217"/>
  <c r="M68" i="217"/>
  <c r="T68" i="217"/>
  <c r="M62" i="202"/>
  <c r="L62" i="202"/>
  <c r="O62" i="202"/>
  <c r="R62" i="202"/>
  <c r="P62" i="202"/>
  <c r="N62" i="202"/>
  <c r="T62" i="202"/>
  <c r="T92" i="76"/>
  <c r="N92" i="76"/>
  <c r="M92" i="76"/>
  <c r="R92" i="76"/>
  <c r="P92" i="76"/>
  <c r="O92" i="76"/>
  <c r="L92" i="76"/>
  <c r="O101" i="88"/>
  <c r="N101" i="88"/>
  <c r="M101" i="88"/>
  <c r="L101" i="88"/>
  <c r="U101" i="88" s="1"/>
  <c r="T101" i="88"/>
  <c r="R101" i="88"/>
  <c r="P101" i="88"/>
  <c r="O56" i="69"/>
  <c r="M56" i="69"/>
  <c r="L56" i="69"/>
  <c r="T56" i="69"/>
  <c r="R56" i="69"/>
  <c r="P56" i="69"/>
  <c r="N56" i="69"/>
  <c r="M107" i="86"/>
  <c r="L107" i="86"/>
  <c r="T107" i="86"/>
  <c r="R107" i="86"/>
  <c r="P107" i="86"/>
  <c r="N107" i="86"/>
  <c r="O107" i="86"/>
  <c r="L92" i="213"/>
  <c r="P92" i="213"/>
  <c r="O92" i="213"/>
  <c r="R92" i="213"/>
  <c r="M92" i="213"/>
  <c r="N92" i="213"/>
  <c r="T92" i="213"/>
  <c r="T43" i="222"/>
  <c r="M43" i="222"/>
  <c r="L43" i="222"/>
  <c r="U43" i="222" s="1"/>
  <c r="N43" i="222"/>
  <c r="P43" i="222"/>
  <c r="O43" i="222"/>
  <c r="R43" i="222"/>
  <c r="P60" i="217"/>
  <c r="T60" i="217"/>
  <c r="R60" i="217"/>
  <c r="O60" i="217"/>
  <c r="M60" i="217"/>
  <c r="N60" i="217"/>
  <c r="L60" i="217"/>
  <c r="R46" i="212"/>
  <c r="M46" i="212"/>
  <c r="L46" i="212"/>
  <c r="T46" i="212"/>
  <c r="P46" i="212"/>
  <c r="O46" i="212"/>
  <c r="N46" i="212"/>
  <c r="T70" i="74"/>
  <c r="O70" i="74"/>
  <c r="L70" i="74"/>
  <c r="P70" i="74"/>
  <c r="N70" i="74"/>
  <c r="R70" i="74"/>
  <c r="M70" i="74"/>
  <c r="M60" i="215"/>
  <c r="O60" i="215"/>
  <c r="N60" i="215"/>
  <c r="L60" i="215"/>
  <c r="R60" i="215"/>
  <c r="T60" i="215"/>
  <c r="P60" i="215"/>
  <c r="M60" i="81"/>
  <c r="R60" i="81"/>
  <c r="O60" i="81"/>
  <c r="P60" i="81"/>
  <c r="N60" i="81"/>
  <c r="L60" i="81"/>
  <c r="T60" i="81"/>
  <c r="N66" i="87"/>
  <c r="T66" i="87"/>
  <c r="P66" i="87"/>
  <c r="M66" i="87"/>
  <c r="L66" i="87"/>
  <c r="R66" i="87"/>
  <c r="O66" i="87"/>
  <c r="L94" i="214"/>
  <c r="O94" i="214"/>
  <c r="N94" i="214"/>
  <c r="T94" i="214"/>
  <c r="M94" i="214"/>
  <c r="R94" i="214"/>
  <c r="P94" i="214"/>
  <c r="L94" i="73"/>
  <c r="O94" i="73"/>
  <c r="N94" i="73"/>
  <c r="T94" i="73"/>
  <c r="R94" i="73"/>
  <c r="P94" i="73"/>
  <c r="M94" i="73"/>
  <c r="L49" i="213"/>
  <c r="M49" i="213"/>
  <c r="R49" i="213"/>
  <c r="P49" i="213"/>
  <c r="O49" i="213"/>
  <c r="T49" i="213"/>
  <c r="N49" i="213"/>
  <c r="R95" i="221"/>
  <c r="M95" i="221"/>
  <c r="N95" i="221"/>
  <c r="L95" i="221"/>
  <c r="T95" i="221"/>
  <c r="P95" i="221"/>
  <c r="O95" i="221"/>
  <c r="N27" i="81"/>
  <c r="R27" i="81"/>
  <c r="P27" i="81"/>
  <c r="M27" i="81"/>
  <c r="O27" i="81"/>
  <c r="L27" i="81"/>
  <c r="U27" i="81" s="1"/>
  <c r="T27" i="81"/>
  <c r="L13" i="87"/>
  <c r="T13" i="87"/>
  <c r="R13" i="87"/>
  <c r="P13" i="87"/>
  <c r="M13" i="87"/>
  <c r="O13" i="87"/>
  <c r="N13" i="87"/>
  <c r="O36" i="91"/>
  <c r="N36" i="91"/>
  <c r="P36" i="91"/>
  <c r="M36" i="91"/>
  <c r="T36" i="91"/>
  <c r="L36" i="91"/>
  <c r="R36" i="91"/>
  <c r="O113" i="88"/>
  <c r="N113" i="88"/>
  <c r="M113" i="88"/>
  <c r="T113" i="88"/>
  <c r="R113" i="88"/>
  <c r="P113" i="88"/>
  <c r="L113" i="88"/>
  <c r="M137" i="86"/>
  <c r="L137" i="86"/>
  <c r="T137" i="86"/>
  <c r="R137" i="86"/>
  <c r="P137" i="86"/>
  <c r="O137" i="86"/>
  <c r="N137" i="86"/>
  <c r="N62" i="79"/>
  <c r="M62" i="79"/>
  <c r="O62" i="79"/>
  <c r="R62" i="79"/>
  <c r="P62" i="79"/>
  <c r="L62" i="79"/>
  <c r="T62" i="79"/>
  <c r="M77" i="80"/>
  <c r="O77" i="80"/>
  <c r="P77" i="80"/>
  <c r="L77" i="80"/>
  <c r="T77" i="80"/>
  <c r="R77" i="80"/>
  <c r="N77" i="80"/>
  <c r="N97" i="73"/>
  <c r="O97" i="73"/>
  <c r="L97" i="73"/>
  <c r="T97" i="73"/>
  <c r="M97" i="73"/>
  <c r="R97" i="73"/>
  <c r="P97" i="73"/>
  <c r="P119" i="69"/>
  <c r="T119" i="69"/>
  <c r="O119" i="69"/>
  <c r="N119" i="69"/>
  <c r="M119" i="69"/>
  <c r="L119" i="69"/>
  <c r="R119" i="69"/>
  <c r="N91" i="219"/>
  <c r="R91" i="219"/>
  <c r="L91" i="219"/>
  <c r="P91" i="219"/>
  <c r="O91" i="219"/>
  <c r="M91" i="219"/>
  <c r="T91" i="219"/>
  <c r="O12" i="215"/>
  <c r="T12" i="215"/>
  <c r="M12" i="215"/>
  <c r="L12" i="215"/>
  <c r="R12" i="215"/>
  <c r="P12" i="215"/>
  <c r="N12" i="215"/>
  <c r="P41" i="79"/>
  <c r="N41" i="79"/>
  <c r="T41" i="79"/>
  <c r="O41" i="79"/>
  <c r="M41" i="79"/>
  <c r="L41" i="79"/>
  <c r="R41" i="79"/>
  <c r="R47" i="77"/>
  <c r="P47" i="77"/>
  <c r="L47" i="77"/>
  <c r="T47" i="77"/>
  <c r="N47" i="77"/>
  <c r="O47" i="77"/>
  <c r="M47" i="77"/>
  <c r="P17" i="77"/>
  <c r="T17" i="77"/>
  <c r="L17" i="77"/>
  <c r="R17" i="77"/>
  <c r="N17" i="77"/>
  <c r="M17" i="77"/>
  <c r="O17" i="77"/>
  <c r="N66" i="216"/>
  <c r="R66" i="216"/>
  <c r="P66" i="216"/>
  <c r="L66" i="216"/>
  <c r="M66" i="216"/>
  <c r="T66" i="216"/>
  <c r="O66" i="216"/>
  <c r="O82" i="214"/>
  <c r="T82" i="214"/>
  <c r="R82" i="214"/>
  <c r="L82" i="214"/>
  <c r="U82" i="214" s="1"/>
  <c r="P82" i="214"/>
  <c r="N82" i="214"/>
  <c r="M82" i="214"/>
  <c r="T47" i="72"/>
  <c r="P47" i="72"/>
  <c r="L47" i="72"/>
  <c r="R47" i="72"/>
  <c r="O47" i="72"/>
  <c r="N47" i="72"/>
  <c r="M47" i="72"/>
  <c r="T39" i="215"/>
  <c r="N39" i="215"/>
  <c r="M39" i="215"/>
  <c r="O39" i="215"/>
  <c r="L39" i="215"/>
  <c r="P39" i="215"/>
  <c r="R39" i="215"/>
  <c r="L40" i="76"/>
  <c r="N40" i="76"/>
  <c r="M40" i="76"/>
  <c r="O40" i="76"/>
  <c r="T40" i="76"/>
  <c r="R40" i="76"/>
  <c r="P40" i="76"/>
  <c r="P85" i="86"/>
  <c r="N85" i="86"/>
  <c r="L85" i="86"/>
  <c r="M85" i="86"/>
  <c r="T85" i="86"/>
  <c r="R85" i="86"/>
  <c r="O85" i="86"/>
  <c r="P39" i="202"/>
  <c r="L39" i="202"/>
  <c r="T39" i="202"/>
  <c r="O39" i="202"/>
  <c r="N39" i="202"/>
  <c r="M39" i="202"/>
  <c r="R39" i="202"/>
  <c r="P84" i="71"/>
  <c r="M84" i="71"/>
  <c r="L84" i="71"/>
  <c r="O84" i="71"/>
  <c r="N84" i="71"/>
  <c r="T84" i="71"/>
  <c r="R84" i="71"/>
  <c r="N48" i="202"/>
  <c r="O48" i="202"/>
  <c r="R48" i="202"/>
  <c r="P48" i="202"/>
  <c r="M48" i="202"/>
  <c r="L48" i="202"/>
  <c r="T48" i="202"/>
  <c r="M93" i="71"/>
  <c r="L93" i="71"/>
  <c r="T93" i="71"/>
  <c r="P93" i="71"/>
  <c r="N93" i="71"/>
  <c r="R93" i="71"/>
  <c r="O93" i="71"/>
  <c r="R89" i="218"/>
  <c r="T89" i="218"/>
  <c r="O89" i="218"/>
  <c r="L89" i="218"/>
  <c r="P89" i="218"/>
  <c r="N89" i="218"/>
  <c r="M89" i="218"/>
  <c r="N92" i="75"/>
  <c r="T92" i="75"/>
  <c r="R92" i="75"/>
  <c r="O92" i="75"/>
  <c r="M92" i="75"/>
  <c r="L92" i="75"/>
  <c r="P92" i="75"/>
  <c r="P42" i="86"/>
  <c r="O42" i="86"/>
  <c r="N42" i="86"/>
  <c r="M42" i="86"/>
  <c r="T42" i="86"/>
  <c r="R42" i="86"/>
  <c r="L42" i="86"/>
  <c r="T21" i="82"/>
  <c r="P21" i="82"/>
  <c r="O21" i="82"/>
  <c r="L21" i="82"/>
  <c r="R21" i="82"/>
  <c r="N21" i="82"/>
  <c r="M21" i="82"/>
  <c r="L15" i="88"/>
  <c r="R15" i="88"/>
  <c r="O15" i="88"/>
  <c r="N15" i="88"/>
  <c r="T15" i="88"/>
  <c r="P15" i="88"/>
  <c r="M15" i="88"/>
  <c r="N61" i="214"/>
  <c r="R61" i="214"/>
  <c r="O61" i="214"/>
  <c r="L61" i="214"/>
  <c r="T61" i="214"/>
  <c r="P61" i="214"/>
  <c r="M61" i="214"/>
  <c r="R91" i="72"/>
  <c r="T91" i="72"/>
  <c r="P91" i="72"/>
  <c r="O91" i="72"/>
  <c r="M91" i="72"/>
  <c r="N91" i="72"/>
  <c r="L91" i="72"/>
  <c r="T64" i="219"/>
  <c r="N64" i="219"/>
  <c r="M64" i="219"/>
  <c r="L64" i="219"/>
  <c r="P64" i="219"/>
  <c r="R64" i="219"/>
  <c r="O64" i="219"/>
  <c r="T56" i="212"/>
  <c r="M56" i="212"/>
  <c r="L56" i="212"/>
  <c r="O56" i="212"/>
  <c r="R56" i="212"/>
  <c r="P56" i="212"/>
  <c r="N56" i="212"/>
  <c r="T39" i="80"/>
  <c r="R39" i="80"/>
  <c r="P39" i="80"/>
  <c r="N39" i="80"/>
  <c r="M39" i="80"/>
  <c r="O39" i="80"/>
  <c r="L39" i="80"/>
  <c r="P75" i="67"/>
  <c r="M75" i="67"/>
  <c r="L75" i="67"/>
  <c r="T75" i="67"/>
  <c r="R75" i="67"/>
  <c r="O75" i="67"/>
  <c r="N75" i="67"/>
  <c r="L34" i="213"/>
  <c r="U34" i="213" s="1"/>
  <c r="N34" i="213"/>
  <c r="M34" i="213"/>
  <c r="T34" i="213"/>
  <c r="R34" i="213"/>
  <c r="P34" i="213"/>
  <c r="O34" i="213"/>
  <c r="L83" i="79"/>
  <c r="R83" i="79"/>
  <c r="O83" i="79"/>
  <c r="N83" i="79"/>
  <c r="T83" i="79"/>
  <c r="M83" i="79"/>
  <c r="P83" i="79"/>
  <c r="M33" i="91"/>
  <c r="T33" i="91"/>
  <c r="P33" i="91"/>
  <c r="R33" i="91"/>
  <c r="O33" i="91"/>
  <c r="N33" i="91"/>
  <c r="L33" i="91"/>
  <c r="U33" i="91" s="1"/>
  <c r="M42" i="217"/>
  <c r="N42" i="217"/>
  <c r="T42" i="217"/>
  <c r="O42" i="217"/>
  <c r="P42" i="217"/>
  <c r="R42" i="217"/>
  <c r="L42" i="217"/>
  <c r="N90" i="211"/>
  <c r="O90" i="211"/>
  <c r="M90" i="211"/>
  <c r="L90" i="211"/>
  <c r="T90" i="211"/>
  <c r="R90" i="211"/>
  <c r="P90" i="211"/>
  <c r="P51" i="74"/>
  <c r="T51" i="74"/>
  <c r="M51" i="74"/>
  <c r="O51" i="74"/>
  <c r="N51" i="74"/>
  <c r="L51" i="74"/>
  <c r="U51" i="74" s="1"/>
  <c r="R51" i="74"/>
  <c r="L89" i="221"/>
  <c r="O89" i="221"/>
  <c r="N89" i="221"/>
  <c r="R89" i="221"/>
  <c r="T89" i="221"/>
  <c r="P89" i="221"/>
  <c r="M89" i="221"/>
  <c r="T28" i="221"/>
  <c r="R28" i="221"/>
  <c r="N28" i="221"/>
  <c r="L28" i="221"/>
  <c r="O28" i="221"/>
  <c r="M28" i="221"/>
  <c r="P28" i="221"/>
  <c r="R61" i="76"/>
  <c r="T61" i="76"/>
  <c r="L61" i="76"/>
  <c r="P61" i="76"/>
  <c r="O61" i="76"/>
  <c r="N61" i="76"/>
  <c r="M61" i="76"/>
  <c r="M96" i="86"/>
  <c r="T96" i="86"/>
  <c r="P96" i="86"/>
  <c r="O96" i="86"/>
  <c r="N96" i="86"/>
  <c r="L96" i="86"/>
  <c r="R96" i="86"/>
  <c r="N85" i="77"/>
  <c r="L85" i="77"/>
  <c r="O85" i="77"/>
  <c r="M85" i="77"/>
  <c r="T85" i="77"/>
  <c r="R85" i="77"/>
  <c r="P85" i="77"/>
  <c r="L70" i="91"/>
  <c r="T70" i="91"/>
  <c r="R70" i="91"/>
  <c r="P70" i="91"/>
  <c r="O70" i="91"/>
  <c r="M70" i="91"/>
  <c r="N70" i="91"/>
  <c r="N39" i="217"/>
  <c r="O39" i="217"/>
  <c r="R39" i="217"/>
  <c r="L39" i="217"/>
  <c r="M39" i="217"/>
  <c r="T39" i="217"/>
  <c r="P39" i="217"/>
  <c r="N99" i="76"/>
  <c r="M99" i="76"/>
  <c r="T99" i="76"/>
  <c r="P99" i="76"/>
  <c r="O99" i="76"/>
  <c r="L99" i="76"/>
  <c r="R99" i="76"/>
  <c r="O40" i="67"/>
  <c r="M40" i="67"/>
  <c r="T40" i="67"/>
  <c r="L40" i="67"/>
  <c r="R40" i="67"/>
  <c r="P40" i="67"/>
  <c r="N40" i="67"/>
  <c r="N8" i="76"/>
  <c r="R8" i="76"/>
  <c r="O8" i="76"/>
  <c r="L8" i="76"/>
  <c r="M8" i="76"/>
  <c r="T8" i="76"/>
  <c r="P8" i="76"/>
  <c r="L83" i="86"/>
  <c r="R83" i="86"/>
  <c r="N83" i="86"/>
  <c r="M83" i="86"/>
  <c r="T83" i="86"/>
  <c r="P83" i="86"/>
  <c r="O83" i="86"/>
  <c r="M37" i="79"/>
  <c r="O37" i="79"/>
  <c r="N37" i="79"/>
  <c r="L37" i="79"/>
  <c r="T37" i="79"/>
  <c r="R37" i="79"/>
  <c r="P37" i="79"/>
  <c r="O21" i="69"/>
  <c r="M21" i="69"/>
  <c r="L21" i="69"/>
  <c r="T21" i="69"/>
  <c r="R21" i="69"/>
  <c r="P21" i="69"/>
  <c r="N21" i="69"/>
  <c r="R17" i="211"/>
  <c r="O17" i="211"/>
  <c r="N17" i="211"/>
  <c r="M17" i="211"/>
  <c r="L17" i="211"/>
  <c r="T17" i="211"/>
  <c r="P17" i="211"/>
  <c r="T62" i="72"/>
  <c r="N62" i="72"/>
  <c r="M62" i="72"/>
  <c r="L62" i="72"/>
  <c r="R62" i="72"/>
  <c r="P62" i="72"/>
  <c r="O62" i="72"/>
  <c r="O107" i="218"/>
  <c r="T107" i="218"/>
  <c r="R107" i="218"/>
  <c r="M107" i="218"/>
  <c r="L107" i="218"/>
  <c r="P107" i="218"/>
  <c r="N107" i="218"/>
  <c r="N10" i="80"/>
  <c r="R10" i="80"/>
  <c r="O10" i="80"/>
  <c r="T10" i="80"/>
  <c r="P10" i="80"/>
  <c r="M10" i="80"/>
  <c r="L10" i="80"/>
  <c r="U10" i="80" s="1"/>
  <c r="R16" i="67"/>
  <c r="P16" i="67"/>
  <c r="O16" i="67"/>
  <c r="N16" i="67"/>
  <c r="M16" i="67"/>
  <c r="L16" i="67"/>
  <c r="T16" i="67"/>
  <c r="T15" i="213"/>
  <c r="M15" i="213"/>
  <c r="P15" i="213"/>
  <c r="O15" i="213"/>
  <c r="N15" i="213"/>
  <c r="L15" i="213"/>
  <c r="R15" i="213"/>
  <c r="L49" i="77"/>
  <c r="T49" i="77"/>
  <c r="N49" i="77"/>
  <c r="R49" i="77"/>
  <c r="P49" i="77"/>
  <c r="O49" i="77"/>
  <c r="M49" i="77"/>
  <c r="R94" i="91"/>
  <c r="N94" i="91"/>
  <c r="M94" i="91"/>
  <c r="L94" i="91"/>
  <c r="P94" i="91"/>
  <c r="O94" i="91"/>
  <c r="T94" i="91"/>
  <c r="N43" i="217"/>
  <c r="M43" i="217"/>
  <c r="R43" i="217"/>
  <c r="P43" i="217"/>
  <c r="T43" i="217"/>
  <c r="O43" i="217"/>
  <c r="L43" i="217"/>
  <c r="N30" i="211"/>
  <c r="R30" i="211"/>
  <c r="P30" i="211"/>
  <c r="O30" i="211"/>
  <c r="M30" i="211"/>
  <c r="L30" i="211"/>
  <c r="T30" i="211"/>
  <c r="R62" i="74"/>
  <c r="T62" i="74"/>
  <c r="N62" i="74"/>
  <c r="L62" i="74"/>
  <c r="P62" i="74"/>
  <c r="O62" i="74"/>
  <c r="M62" i="74"/>
  <c r="T65" i="222"/>
  <c r="N65" i="222"/>
  <c r="O65" i="222"/>
  <c r="M65" i="222"/>
  <c r="R65" i="222"/>
  <c r="P65" i="222"/>
  <c r="L65" i="222"/>
  <c r="R99" i="207"/>
  <c r="M99" i="207"/>
  <c r="T99" i="207"/>
  <c r="N99" i="207"/>
  <c r="L99" i="207"/>
  <c r="P99" i="207"/>
  <c r="O99" i="207"/>
  <c r="N62" i="81"/>
  <c r="L62" i="81"/>
  <c r="O62" i="81"/>
  <c r="M62" i="81"/>
  <c r="R62" i="81"/>
  <c r="T62" i="81"/>
  <c r="P62" i="81"/>
  <c r="T58" i="87"/>
  <c r="R58" i="87"/>
  <c r="P58" i="87"/>
  <c r="N58" i="87"/>
  <c r="M58" i="87"/>
  <c r="L58" i="87"/>
  <c r="O58" i="87"/>
  <c r="L27" i="214"/>
  <c r="R27" i="214"/>
  <c r="N27" i="214"/>
  <c r="M27" i="214"/>
  <c r="T27" i="214"/>
  <c r="P27" i="214"/>
  <c r="O27" i="214"/>
  <c r="R91" i="79"/>
  <c r="P91" i="79"/>
  <c r="N91" i="79"/>
  <c r="L91" i="79"/>
  <c r="T91" i="79"/>
  <c r="O91" i="79"/>
  <c r="M91" i="79"/>
  <c r="T108" i="69"/>
  <c r="R108" i="69"/>
  <c r="O108" i="69"/>
  <c r="N108" i="69"/>
  <c r="M108" i="69"/>
  <c r="P108" i="69"/>
  <c r="L108" i="69"/>
  <c r="O50" i="211"/>
  <c r="M50" i="211"/>
  <c r="T50" i="211"/>
  <c r="R50" i="211"/>
  <c r="P50" i="211"/>
  <c r="N50" i="211"/>
  <c r="L50" i="211"/>
  <c r="L15" i="75"/>
  <c r="N15" i="75"/>
  <c r="R15" i="75"/>
  <c r="P15" i="75"/>
  <c r="O15" i="75"/>
  <c r="M15" i="75"/>
  <c r="T15" i="75"/>
  <c r="T52" i="222"/>
  <c r="L52" i="222"/>
  <c r="O52" i="222"/>
  <c r="N52" i="222"/>
  <c r="M52" i="222"/>
  <c r="R52" i="222"/>
  <c r="P52" i="222"/>
  <c r="M14" i="77"/>
  <c r="O14" i="77"/>
  <c r="N14" i="77"/>
  <c r="P14" i="77"/>
  <c r="L14" i="77"/>
  <c r="T14" i="77"/>
  <c r="R14" i="77"/>
  <c r="T59" i="91"/>
  <c r="R59" i="91"/>
  <c r="P59" i="91"/>
  <c r="O59" i="91"/>
  <c r="M59" i="91"/>
  <c r="L59" i="91"/>
  <c r="N59" i="91"/>
  <c r="O18" i="79"/>
  <c r="R18" i="79"/>
  <c r="M18" i="79"/>
  <c r="T18" i="79"/>
  <c r="L18" i="79"/>
  <c r="N18" i="79"/>
  <c r="P18" i="79"/>
  <c r="O62" i="69"/>
  <c r="M62" i="69"/>
  <c r="L62" i="69"/>
  <c r="U62" i="69" s="1"/>
  <c r="T62" i="69"/>
  <c r="R62" i="69"/>
  <c r="N62" i="69"/>
  <c r="P62" i="69"/>
  <c r="N32" i="216"/>
  <c r="M32" i="216"/>
  <c r="R32" i="216"/>
  <c r="O32" i="216"/>
  <c r="P32" i="216"/>
  <c r="T32" i="216"/>
  <c r="L32" i="216"/>
  <c r="R52" i="73"/>
  <c r="O52" i="73"/>
  <c r="T52" i="73"/>
  <c r="P52" i="73"/>
  <c r="M52" i="73"/>
  <c r="L52" i="73"/>
  <c r="U52" i="73" s="1"/>
  <c r="N52" i="73"/>
  <c r="P54" i="221"/>
  <c r="L54" i="221"/>
  <c r="U54" i="221" s="1"/>
  <c r="T54" i="221"/>
  <c r="M54" i="221"/>
  <c r="R54" i="221"/>
  <c r="O54" i="221"/>
  <c r="N54" i="221"/>
  <c r="O61" i="75"/>
  <c r="R61" i="75"/>
  <c r="N61" i="75"/>
  <c r="M61" i="75"/>
  <c r="T61" i="75"/>
  <c r="P61" i="75"/>
  <c r="L61" i="75"/>
  <c r="P99" i="228"/>
  <c r="N99" i="228"/>
  <c r="O99" i="228"/>
  <c r="L99" i="228"/>
  <c r="R99" i="228"/>
  <c r="T99" i="228"/>
  <c r="M99" i="228"/>
  <c r="T35" i="79"/>
  <c r="R35" i="79"/>
  <c r="N35" i="79"/>
  <c r="O35" i="79"/>
  <c r="M35" i="79"/>
  <c r="P35" i="79"/>
  <c r="L35" i="79"/>
  <c r="M29" i="69"/>
  <c r="L29" i="69"/>
  <c r="T29" i="69"/>
  <c r="R29" i="69"/>
  <c r="P29" i="69"/>
  <c r="N29" i="69"/>
  <c r="O29" i="69"/>
  <c r="M29" i="216"/>
  <c r="R29" i="216"/>
  <c r="L29" i="216"/>
  <c r="N29" i="216"/>
  <c r="T29" i="216"/>
  <c r="P29" i="216"/>
  <c r="O29" i="216"/>
  <c r="O88" i="213"/>
  <c r="L88" i="213"/>
  <c r="N88" i="213"/>
  <c r="R88" i="213"/>
  <c r="P88" i="213"/>
  <c r="T88" i="213"/>
  <c r="M88" i="213"/>
  <c r="O99" i="73"/>
  <c r="N99" i="73"/>
  <c r="L99" i="73"/>
  <c r="U99" i="73" s="1"/>
  <c r="T99" i="73"/>
  <c r="M99" i="73"/>
  <c r="R99" i="73"/>
  <c r="P99" i="73"/>
  <c r="N51" i="221"/>
  <c r="R51" i="221"/>
  <c r="L51" i="221"/>
  <c r="U51" i="221" s="1"/>
  <c r="T51" i="221"/>
  <c r="P51" i="221"/>
  <c r="O51" i="221"/>
  <c r="M51" i="221"/>
  <c r="M90" i="217"/>
  <c r="T90" i="217"/>
  <c r="P90" i="217"/>
  <c r="N90" i="217"/>
  <c r="O90" i="217"/>
  <c r="L90" i="217"/>
  <c r="U90" i="217" s="1"/>
  <c r="R90" i="217"/>
  <c r="R48" i="80"/>
  <c r="T48" i="80"/>
  <c r="O48" i="80"/>
  <c r="L48" i="80"/>
  <c r="P48" i="80"/>
  <c r="N48" i="80"/>
  <c r="M48" i="80"/>
  <c r="P84" i="67"/>
  <c r="O84" i="67"/>
  <c r="M84" i="67"/>
  <c r="L84" i="67"/>
  <c r="T84" i="67"/>
  <c r="R84" i="67"/>
  <c r="N84" i="67"/>
  <c r="N93" i="213"/>
  <c r="O93" i="213"/>
  <c r="M93" i="213"/>
  <c r="P93" i="213"/>
  <c r="L93" i="213"/>
  <c r="U93" i="213" s="1"/>
  <c r="T93" i="213"/>
  <c r="R93" i="213"/>
  <c r="T92" i="202"/>
  <c r="R92" i="202"/>
  <c r="N92" i="202"/>
  <c r="M92" i="202"/>
  <c r="L92" i="202"/>
  <c r="P92" i="202"/>
  <c r="O92" i="202"/>
  <c r="N87" i="71"/>
  <c r="L87" i="71"/>
  <c r="T87" i="71"/>
  <c r="R87" i="71"/>
  <c r="O87" i="71"/>
  <c r="P87" i="71"/>
  <c r="M87" i="71"/>
  <c r="M73" i="218"/>
  <c r="P73" i="218"/>
  <c r="R73" i="218"/>
  <c r="O73" i="218"/>
  <c r="N73" i="218"/>
  <c r="L73" i="218"/>
  <c r="T73" i="218"/>
  <c r="P51" i="222"/>
  <c r="N51" i="222"/>
  <c r="R51" i="222"/>
  <c r="O51" i="222"/>
  <c r="L51" i="222"/>
  <c r="T51" i="222"/>
  <c r="M51" i="222"/>
  <c r="P40" i="74"/>
  <c r="N40" i="74"/>
  <c r="M40" i="74"/>
  <c r="T40" i="74"/>
  <c r="L40" i="74"/>
  <c r="R40" i="74"/>
  <c r="O40" i="74"/>
  <c r="M76" i="214"/>
  <c r="N76" i="214"/>
  <c r="L76" i="214"/>
  <c r="U76" i="214" s="1"/>
  <c r="T76" i="214"/>
  <c r="P76" i="214"/>
  <c r="R76" i="214"/>
  <c r="O76" i="214"/>
  <c r="L45" i="82"/>
  <c r="M45" i="82"/>
  <c r="P45" i="82"/>
  <c r="N45" i="82"/>
  <c r="T45" i="82"/>
  <c r="R45" i="82"/>
  <c r="O45" i="82"/>
  <c r="M39" i="88"/>
  <c r="T39" i="88"/>
  <c r="R39" i="88"/>
  <c r="O39" i="88"/>
  <c r="N39" i="88"/>
  <c r="L39" i="88"/>
  <c r="P39" i="88"/>
  <c r="R58" i="219"/>
  <c r="L58" i="219"/>
  <c r="U58" i="219" s="1"/>
  <c r="O58" i="219"/>
  <c r="M58" i="219"/>
  <c r="N58" i="219"/>
  <c r="T58" i="219"/>
  <c r="P58" i="219"/>
  <c r="N88" i="74"/>
  <c r="M88" i="74"/>
  <c r="T88" i="74"/>
  <c r="R88" i="74"/>
  <c r="P88" i="74"/>
  <c r="O88" i="74"/>
  <c r="L88" i="74"/>
  <c r="L48" i="219"/>
  <c r="U48" i="219" s="1"/>
  <c r="O48" i="219"/>
  <c r="N48" i="219"/>
  <c r="M48" i="219"/>
  <c r="R48" i="219"/>
  <c r="T48" i="219"/>
  <c r="P48" i="219"/>
  <c r="L73" i="73"/>
  <c r="U73" i="73" s="1"/>
  <c r="R73" i="73"/>
  <c r="P73" i="73"/>
  <c r="O73" i="73"/>
  <c r="M73" i="73"/>
  <c r="T73" i="73"/>
  <c r="N73" i="73"/>
  <c r="M65" i="221"/>
  <c r="P65" i="221"/>
  <c r="O65" i="221"/>
  <c r="R65" i="221"/>
  <c r="N65" i="221"/>
  <c r="L65" i="221"/>
  <c r="T65" i="221"/>
  <c r="N82" i="80"/>
  <c r="P82" i="80"/>
  <c r="O82" i="80"/>
  <c r="R82" i="80"/>
  <c r="M82" i="80"/>
  <c r="L82" i="80"/>
  <c r="T82" i="80"/>
  <c r="N78" i="67"/>
  <c r="P78" i="67"/>
  <c r="O78" i="67"/>
  <c r="M78" i="67"/>
  <c r="L78" i="67"/>
  <c r="T78" i="67"/>
  <c r="R78" i="67"/>
  <c r="R91" i="82"/>
  <c r="T91" i="82"/>
  <c r="N91" i="82"/>
  <c r="P91" i="82"/>
  <c r="M91" i="82"/>
  <c r="O91" i="82"/>
  <c r="L91" i="82"/>
  <c r="L105" i="88"/>
  <c r="O105" i="88"/>
  <c r="N105" i="88"/>
  <c r="T105" i="88"/>
  <c r="R105" i="88"/>
  <c r="P105" i="88"/>
  <c r="M105" i="88"/>
  <c r="T45" i="215"/>
  <c r="P45" i="215"/>
  <c r="N45" i="215"/>
  <c r="O45" i="215"/>
  <c r="L45" i="215"/>
  <c r="R45" i="215"/>
  <c r="M45" i="215"/>
  <c r="T50" i="73"/>
  <c r="L50" i="73"/>
  <c r="U50" i="73" s="1"/>
  <c r="R50" i="73"/>
  <c r="P50" i="73"/>
  <c r="O50" i="73"/>
  <c r="N50" i="73"/>
  <c r="M50" i="73"/>
  <c r="L42" i="221"/>
  <c r="O42" i="221"/>
  <c r="N42" i="221"/>
  <c r="T42" i="221"/>
  <c r="M42" i="221"/>
  <c r="P42" i="221"/>
  <c r="R42" i="221"/>
  <c r="P31" i="213"/>
  <c r="O31" i="213"/>
  <c r="L31" i="213"/>
  <c r="R31" i="213"/>
  <c r="T31" i="213"/>
  <c r="N31" i="213"/>
  <c r="M31" i="213"/>
  <c r="N9" i="80"/>
  <c r="L9" i="80"/>
  <c r="O9" i="80"/>
  <c r="T9" i="80"/>
  <c r="R9" i="80"/>
  <c r="P9" i="80"/>
  <c r="M9" i="80"/>
  <c r="O45" i="67"/>
  <c r="M45" i="67"/>
  <c r="L45" i="67"/>
  <c r="R45" i="67"/>
  <c r="P45" i="67"/>
  <c r="N45" i="67"/>
  <c r="T45" i="67"/>
  <c r="M99" i="212"/>
  <c r="L99" i="212"/>
  <c r="T99" i="212"/>
  <c r="O99" i="212"/>
  <c r="R99" i="212"/>
  <c r="P99" i="212"/>
  <c r="N99" i="212"/>
  <c r="M48" i="82"/>
  <c r="P48" i="82"/>
  <c r="R48" i="82"/>
  <c r="O48" i="82"/>
  <c r="N48" i="82"/>
  <c r="L48" i="82"/>
  <c r="T48" i="82"/>
  <c r="M102" i="88"/>
  <c r="L102" i="88"/>
  <c r="T102" i="88"/>
  <c r="R102" i="88"/>
  <c r="P102" i="88"/>
  <c r="N102" i="88"/>
  <c r="O102" i="88"/>
  <c r="P92" i="215"/>
  <c r="L92" i="215"/>
  <c r="T92" i="215"/>
  <c r="N92" i="215"/>
  <c r="R92" i="215"/>
  <c r="M92" i="215"/>
  <c r="O92" i="215"/>
  <c r="O86" i="215"/>
  <c r="T86" i="215"/>
  <c r="R86" i="215"/>
  <c r="N86" i="215"/>
  <c r="L86" i="215"/>
  <c r="M86" i="215"/>
  <c r="P86" i="215"/>
  <c r="M91" i="202"/>
  <c r="O91" i="202"/>
  <c r="N91" i="202"/>
  <c r="L91" i="202"/>
  <c r="T91" i="202"/>
  <c r="R91" i="202"/>
  <c r="P91" i="202"/>
  <c r="L86" i="71"/>
  <c r="N86" i="71"/>
  <c r="T86" i="71"/>
  <c r="R86" i="71"/>
  <c r="P86" i="71"/>
  <c r="O86" i="71"/>
  <c r="M86" i="71"/>
  <c r="T60" i="213"/>
  <c r="N60" i="213"/>
  <c r="M60" i="213"/>
  <c r="L60" i="213"/>
  <c r="R60" i="213"/>
  <c r="P60" i="213"/>
  <c r="O60" i="213"/>
  <c r="N15" i="80"/>
  <c r="T15" i="80"/>
  <c r="P15" i="80"/>
  <c r="O15" i="80"/>
  <c r="M15" i="80"/>
  <c r="L15" i="80"/>
  <c r="R15" i="80"/>
  <c r="P11" i="67"/>
  <c r="M11" i="67"/>
  <c r="O11" i="67"/>
  <c r="N11" i="67"/>
  <c r="L11" i="67"/>
  <c r="T11" i="67"/>
  <c r="R11" i="67"/>
  <c r="M16" i="213"/>
  <c r="O16" i="213"/>
  <c r="N16" i="213"/>
  <c r="L16" i="213"/>
  <c r="T16" i="213"/>
  <c r="R16" i="213"/>
  <c r="P16" i="213"/>
  <c r="M54" i="73"/>
  <c r="O54" i="73"/>
  <c r="N54" i="73"/>
  <c r="L54" i="73"/>
  <c r="T54" i="73"/>
  <c r="R54" i="73"/>
  <c r="P54" i="73"/>
  <c r="N8" i="215"/>
  <c r="O8" i="215"/>
  <c r="R8" i="215"/>
  <c r="P8" i="215"/>
  <c r="T8" i="215"/>
  <c r="M8" i="215"/>
  <c r="L8" i="215"/>
  <c r="M74" i="72"/>
  <c r="P74" i="72"/>
  <c r="O74" i="72"/>
  <c r="N74" i="72"/>
  <c r="L74" i="72"/>
  <c r="T74" i="72"/>
  <c r="R74" i="72"/>
  <c r="P47" i="219"/>
  <c r="O47" i="219"/>
  <c r="L47" i="219"/>
  <c r="R47" i="219"/>
  <c r="N47" i="219"/>
  <c r="M47" i="219"/>
  <c r="T47" i="219"/>
  <c r="M67" i="76"/>
  <c r="N67" i="76"/>
  <c r="O67" i="76"/>
  <c r="L67" i="76"/>
  <c r="T67" i="76"/>
  <c r="R67" i="76"/>
  <c r="P67" i="76"/>
  <c r="N102" i="86"/>
  <c r="L102" i="86"/>
  <c r="R102" i="86"/>
  <c r="P102" i="86"/>
  <c r="O102" i="86"/>
  <c r="M102" i="86"/>
  <c r="T102" i="86"/>
  <c r="T76" i="81"/>
  <c r="N76" i="81"/>
  <c r="L76" i="81"/>
  <c r="R76" i="81"/>
  <c r="P76" i="81"/>
  <c r="O76" i="81"/>
  <c r="M76" i="81"/>
  <c r="O62" i="87"/>
  <c r="N62" i="87"/>
  <c r="P62" i="87"/>
  <c r="M62" i="87"/>
  <c r="L62" i="87"/>
  <c r="T62" i="87"/>
  <c r="R62" i="87"/>
  <c r="P21" i="214"/>
  <c r="N21" i="214"/>
  <c r="O21" i="214"/>
  <c r="T21" i="214"/>
  <c r="R21" i="214"/>
  <c r="M21" i="214"/>
  <c r="L21" i="214"/>
  <c r="O51" i="72"/>
  <c r="N51" i="72"/>
  <c r="P51" i="72"/>
  <c r="R51" i="72"/>
  <c r="M51" i="72"/>
  <c r="L51" i="72"/>
  <c r="T51" i="72"/>
  <c r="O24" i="219"/>
  <c r="T24" i="219"/>
  <c r="N24" i="219"/>
  <c r="M24" i="219"/>
  <c r="L24" i="219"/>
  <c r="R24" i="219"/>
  <c r="P24" i="219"/>
  <c r="T126" i="230"/>
  <c r="R126" i="230"/>
  <c r="O126" i="230"/>
  <c r="P126" i="230"/>
  <c r="N126" i="230"/>
  <c r="M126" i="230"/>
  <c r="L126" i="230"/>
  <c r="T89" i="75"/>
  <c r="N89" i="75"/>
  <c r="M89" i="75"/>
  <c r="L89" i="75"/>
  <c r="R89" i="75"/>
  <c r="P89" i="75"/>
  <c r="O89" i="75"/>
  <c r="R59" i="86"/>
  <c r="O59" i="86"/>
  <c r="N59" i="86"/>
  <c r="M59" i="86"/>
  <c r="L59" i="86"/>
  <c r="T59" i="86"/>
  <c r="P59" i="86"/>
  <c r="M85" i="211"/>
  <c r="N85" i="211"/>
  <c r="L85" i="211"/>
  <c r="T85" i="211"/>
  <c r="P85" i="211"/>
  <c r="O85" i="211"/>
  <c r="R85" i="211"/>
  <c r="O33" i="81"/>
  <c r="N33" i="81"/>
  <c r="L33" i="81"/>
  <c r="R33" i="81"/>
  <c r="P33" i="81"/>
  <c r="M33" i="81"/>
  <c r="T33" i="81"/>
  <c r="O69" i="87"/>
  <c r="N69" i="87"/>
  <c r="L69" i="87"/>
  <c r="T69" i="87"/>
  <c r="P69" i="87"/>
  <c r="M69" i="87"/>
  <c r="R69" i="87"/>
  <c r="M78" i="214"/>
  <c r="N78" i="214"/>
  <c r="L78" i="214"/>
  <c r="T78" i="214"/>
  <c r="R78" i="214"/>
  <c r="P78" i="214"/>
  <c r="O78" i="214"/>
  <c r="L76" i="213"/>
  <c r="T76" i="213"/>
  <c r="R76" i="213"/>
  <c r="P76" i="213"/>
  <c r="O76" i="213"/>
  <c r="N76" i="213"/>
  <c r="M76" i="213"/>
  <c r="T88" i="72"/>
  <c r="L88" i="72"/>
  <c r="P88" i="72"/>
  <c r="R88" i="72"/>
  <c r="O88" i="72"/>
  <c r="M88" i="72"/>
  <c r="N88" i="72"/>
  <c r="O41" i="219"/>
  <c r="R41" i="219"/>
  <c r="N41" i="219"/>
  <c r="M41" i="219"/>
  <c r="L41" i="219"/>
  <c r="P41" i="219"/>
  <c r="T41" i="219"/>
  <c r="N82" i="211"/>
  <c r="T82" i="211"/>
  <c r="R82" i="211"/>
  <c r="P82" i="211"/>
  <c r="O82" i="211"/>
  <c r="M82" i="211"/>
  <c r="L82" i="211"/>
  <c r="T21" i="76"/>
  <c r="L21" i="76"/>
  <c r="R21" i="76"/>
  <c r="O21" i="76"/>
  <c r="N21" i="76"/>
  <c r="P21" i="76"/>
  <c r="M21" i="76"/>
  <c r="P56" i="86"/>
  <c r="O56" i="86"/>
  <c r="N56" i="86"/>
  <c r="L56" i="86"/>
  <c r="T56" i="86"/>
  <c r="M56" i="86"/>
  <c r="R56" i="86"/>
  <c r="P45" i="77"/>
  <c r="L45" i="77"/>
  <c r="U45" i="77" s="1"/>
  <c r="T45" i="77"/>
  <c r="O45" i="77"/>
  <c r="M45" i="77"/>
  <c r="R45" i="77"/>
  <c r="N45" i="77"/>
  <c r="L30" i="91"/>
  <c r="R30" i="91"/>
  <c r="O30" i="91"/>
  <c r="N30" i="91"/>
  <c r="T30" i="91"/>
  <c r="P30" i="91"/>
  <c r="M30" i="91"/>
  <c r="N94" i="216"/>
  <c r="P94" i="216"/>
  <c r="O94" i="216"/>
  <c r="R94" i="216"/>
  <c r="M94" i="216"/>
  <c r="T94" i="216"/>
  <c r="L94" i="216"/>
  <c r="P64" i="80"/>
  <c r="M64" i="80"/>
  <c r="L64" i="80"/>
  <c r="T64" i="80"/>
  <c r="O64" i="80"/>
  <c r="N64" i="80"/>
  <c r="R64" i="80"/>
  <c r="P15" i="87"/>
  <c r="O15" i="87"/>
  <c r="N15" i="87"/>
  <c r="L15" i="87"/>
  <c r="U15" i="87" s="1"/>
  <c r="M15" i="87"/>
  <c r="T15" i="87"/>
  <c r="R15" i="87"/>
  <c r="N73" i="80"/>
  <c r="P73" i="80"/>
  <c r="O73" i="80"/>
  <c r="L73" i="80"/>
  <c r="T73" i="80"/>
  <c r="R73" i="80"/>
  <c r="M73" i="80"/>
  <c r="L14" i="87"/>
  <c r="T14" i="87"/>
  <c r="R14" i="87"/>
  <c r="P14" i="87"/>
  <c r="O14" i="87"/>
  <c r="M14" i="87"/>
  <c r="N14" i="87"/>
  <c r="T17" i="202"/>
  <c r="O17" i="202"/>
  <c r="P17" i="202"/>
  <c r="N17" i="202"/>
  <c r="R17" i="202"/>
  <c r="M17" i="202"/>
  <c r="L17" i="202"/>
  <c r="R97" i="91"/>
  <c r="P97" i="91"/>
  <c r="O97" i="91"/>
  <c r="N97" i="91"/>
  <c r="M97" i="91"/>
  <c r="L97" i="91"/>
  <c r="U97" i="91" s="1"/>
  <c r="T97" i="91"/>
  <c r="O11" i="218"/>
  <c r="R11" i="218"/>
  <c r="P11" i="218"/>
  <c r="N11" i="218"/>
  <c r="M11" i="218"/>
  <c r="L11" i="218"/>
  <c r="T11" i="218"/>
  <c r="M11" i="73"/>
  <c r="R11" i="73"/>
  <c r="O11" i="73"/>
  <c r="L11" i="73"/>
  <c r="N11" i="73"/>
  <c r="T11" i="73"/>
  <c r="P11" i="73"/>
  <c r="N65" i="219"/>
  <c r="M65" i="219"/>
  <c r="T65" i="219"/>
  <c r="R65" i="219"/>
  <c r="L65" i="219"/>
  <c r="U65" i="219" s="1"/>
  <c r="P65" i="219"/>
  <c r="O65" i="219"/>
  <c r="M70" i="80"/>
  <c r="O70" i="80"/>
  <c r="P70" i="80"/>
  <c r="L70" i="80"/>
  <c r="T70" i="80"/>
  <c r="R70" i="80"/>
  <c r="N70" i="80"/>
  <c r="P76" i="67"/>
  <c r="O76" i="67"/>
  <c r="M76" i="67"/>
  <c r="L76" i="67"/>
  <c r="T76" i="67"/>
  <c r="R76" i="67"/>
  <c r="N76" i="67"/>
  <c r="R75" i="213"/>
  <c r="M75" i="213"/>
  <c r="L75" i="213"/>
  <c r="P75" i="213"/>
  <c r="O75" i="213"/>
  <c r="N75" i="213"/>
  <c r="T75" i="213"/>
  <c r="L9" i="77"/>
  <c r="N9" i="77"/>
  <c r="P9" i="77"/>
  <c r="O9" i="77"/>
  <c r="M9" i="77"/>
  <c r="R9" i="77"/>
  <c r="T9" i="77"/>
  <c r="P54" i="91"/>
  <c r="O54" i="91"/>
  <c r="N54" i="91"/>
  <c r="M54" i="91"/>
  <c r="L54" i="91"/>
  <c r="T54" i="91"/>
  <c r="R54" i="91"/>
  <c r="M98" i="216"/>
  <c r="L98" i="216"/>
  <c r="P98" i="216"/>
  <c r="R98" i="216"/>
  <c r="O98" i="216"/>
  <c r="N98" i="216"/>
  <c r="T98" i="216"/>
  <c r="R14" i="212"/>
  <c r="M14" i="212"/>
  <c r="T14" i="212"/>
  <c r="P14" i="212"/>
  <c r="L14" i="212"/>
  <c r="O14" i="212"/>
  <c r="N14" i="212"/>
  <c r="M109" i="72"/>
  <c r="P109" i="72"/>
  <c r="O109" i="72"/>
  <c r="N109" i="72"/>
  <c r="L109" i="72"/>
  <c r="T109" i="72"/>
  <c r="R109" i="72"/>
  <c r="O10" i="221"/>
  <c r="L10" i="221"/>
  <c r="U10" i="221" s="1"/>
  <c r="R10" i="221"/>
  <c r="T10" i="221"/>
  <c r="P10" i="221"/>
  <c r="N10" i="221"/>
  <c r="M10" i="221"/>
  <c r="N14" i="216"/>
  <c r="R14" i="216"/>
  <c r="P14" i="216"/>
  <c r="T14" i="216"/>
  <c r="O14" i="216"/>
  <c r="M14" i="216"/>
  <c r="L14" i="216"/>
  <c r="N57" i="71"/>
  <c r="L57" i="71"/>
  <c r="O57" i="71"/>
  <c r="M57" i="71"/>
  <c r="T57" i="71"/>
  <c r="R57" i="71"/>
  <c r="P57" i="71"/>
  <c r="M43" i="218"/>
  <c r="O43" i="218"/>
  <c r="N43" i="218"/>
  <c r="T43" i="218"/>
  <c r="R43" i="218"/>
  <c r="P43" i="218"/>
  <c r="L43" i="218"/>
  <c r="R110" i="218"/>
  <c r="N110" i="218"/>
  <c r="M110" i="218"/>
  <c r="L110" i="218"/>
  <c r="U110" i="218" s="1"/>
  <c r="T110" i="218"/>
  <c r="P110" i="218"/>
  <c r="O110" i="218"/>
  <c r="N110" i="74"/>
  <c r="M110" i="74"/>
  <c r="P110" i="74"/>
  <c r="O110" i="74"/>
  <c r="L110" i="74"/>
  <c r="T110" i="74"/>
  <c r="R110" i="74"/>
  <c r="P85" i="216"/>
  <c r="M85" i="216"/>
  <c r="T85" i="216"/>
  <c r="N85" i="216"/>
  <c r="R85" i="216"/>
  <c r="O85" i="216"/>
  <c r="L85" i="216"/>
  <c r="P15" i="82"/>
  <c r="T15" i="82"/>
  <c r="O15" i="82"/>
  <c r="M15" i="82"/>
  <c r="L15" i="82"/>
  <c r="R15" i="82"/>
  <c r="N15" i="82"/>
  <c r="P9" i="88"/>
  <c r="M9" i="88"/>
  <c r="T9" i="88"/>
  <c r="R9" i="88"/>
  <c r="O9" i="88"/>
  <c r="N9" i="88"/>
  <c r="L9" i="88"/>
  <c r="R70" i="218"/>
  <c r="M70" i="218"/>
  <c r="L70" i="218"/>
  <c r="N70" i="218"/>
  <c r="T70" i="218"/>
  <c r="P70" i="218"/>
  <c r="O70" i="218"/>
  <c r="P58" i="74"/>
  <c r="O58" i="74"/>
  <c r="R58" i="74"/>
  <c r="M58" i="74"/>
  <c r="L58" i="74"/>
  <c r="T58" i="74"/>
  <c r="N58" i="74"/>
  <c r="T18" i="217"/>
  <c r="O18" i="217"/>
  <c r="N18" i="217"/>
  <c r="M18" i="217"/>
  <c r="R18" i="217"/>
  <c r="P18" i="217"/>
  <c r="L18" i="217"/>
  <c r="N67" i="74"/>
  <c r="P67" i="74"/>
  <c r="O67" i="74"/>
  <c r="T67" i="74"/>
  <c r="R67" i="74"/>
  <c r="M67" i="74"/>
  <c r="L67" i="74"/>
  <c r="N40" i="222"/>
  <c r="T40" i="222"/>
  <c r="R40" i="222"/>
  <c r="P40" i="222"/>
  <c r="O40" i="222"/>
  <c r="M40" i="222"/>
  <c r="L40" i="222"/>
  <c r="T67" i="81"/>
  <c r="P67" i="81"/>
  <c r="O67" i="81"/>
  <c r="N67" i="81"/>
  <c r="R67" i="81"/>
  <c r="M67" i="81"/>
  <c r="L67" i="81"/>
  <c r="L53" i="87"/>
  <c r="T53" i="87"/>
  <c r="O53" i="87"/>
  <c r="R53" i="87"/>
  <c r="P53" i="87"/>
  <c r="N53" i="87"/>
  <c r="M53" i="87"/>
  <c r="P81" i="77"/>
  <c r="N81" i="77"/>
  <c r="M81" i="77"/>
  <c r="L81" i="77"/>
  <c r="T81" i="77"/>
  <c r="R81" i="77"/>
  <c r="O81" i="77"/>
  <c r="M76" i="91"/>
  <c r="L76" i="91"/>
  <c r="R76" i="91"/>
  <c r="P76" i="91"/>
  <c r="N76" i="91"/>
  <c r="T76" i="91"/>
  <c r="O76" i="91"/>
  <c r="L35" i="217"/>
  <c r="M35" i="217"/>
  <c r="T35" i="217"/>
  <c r="O35" i="217"/>
  <c r="R35" i="217"/>
  <c r="P35" i="217"/>
  <c r="N35" i="217"/>
  <c r="M40" i="75"/>
  <c r="N40" i="75"/>
  <c r="T40" i="75"/>
  <c r="L40" i="75"/>
  <c r="P40" i="75"/>
  <c r="R40" i="75"/>
  <c r="O40" i="75"/>
  <c r="O9" i="232"/>
  <c r="T9" i="232"/>
  <c r="R9" i="232"/>
  <c r="P9" i="232"/>
  <c r="N9" i="232"/>
  <c r="M9" i="232"/>
  <c r="L9" i="232"/>
  <c r="M46" i="211"/>
  <c r="P46" i="211"/>
  <c r="R46" i="211"/>
  <c r="N46" i="211"/>
  <c r="O46" i="211"/>
  <c r="L46" i="211"/>
  <c r="T46" i="211"/>
  <c r="T84" i="81"/>
  <c r="N84" i="81"/>
  <c r="P84" i="81"/>
  <c r="O84" i="81"/>
  <c r="M84" i="81"/>
  <c r="R84" i="81"/>
  <c r="L84" i="81"/>
  <c r="P33" i="88"/>
  <c r="M33" i="88"/>
  <c r="T33" i="88"/>
  <c r="R33" i="88"/>
  <c r="N33" i="88"/>
  <c r="L33" i="88"/>
  <c r="O33" i="88"/>
  <c r="O79" i="214"/>
  <c r="T79" i="214"/>
  <c r="R79" i="214"/>
  <c r="N79" i="214"/>
  <c r="M79" i="214"/>
  <c r="L79" i="214"/>
  <c r="P79" i="214"/>
  <c r="O28" i="77"/>
  <c r="T28" i="77"/>
  <c r="R28" i="77"/>
  <c r="P28" i="77"/>
  <c r="N28" i="77"/>
  <c r="M28" i="77"/>
  <c r="L28" i="77"/>
  <c r="U28" i="77" s="1"/>
  <c r="R73" i="91"/>
  <c r="P73" i="91"/>
  <c r="N73" i="91"/>
  <c r="M73" i="91"/>
  <c r="L73" i="91"/>
  <c r="T73" i="91"/>
  <c r="O73" i="91"/>
  <c r="R82" i="217"/>
  <c r="O82" i="217"/>
  <c r="L82" i="217"/>
  <c r="U82" i="217" s="1"/>
  <c r="N82" i="217"/>
  <c r="M82" i="217"/>
  <c r="T82" i="217"/>
  <c r="P82" i="217"/>
  <c r="N48" i="215"/>
  <c r="O48" i="215"/>
  <c r="L48" i="215"/>
  <c r="R48" i="215"/>
  <c r="P48" i="215"/>
  <c r="M48" i="215"/>
  <c r="T48" i="215"/>
  <c r="O35" i="69"/>
  <c r="M35" i="69"/>
  <c r="L35" i="69"/>
  <c r="N35" i="69"/>
  <c r="T35" i="69"/>
  <c r="R35" i="69"/>
  <c r="P35" i="69"/>
  <c r="N96" i="215"/>
  <c r="P96" i="215"/>
  <c r="L96" i="215"/>
  <c r="O96" i="215"/>
  <c r="M96" i="215"/>
  <c r="T96" i="215"/>
  <c r="R96" i="215"/>
  <c r="R45" i="73"/>
  <c r="O45" i="73"/>
  <c r="M45" i="73"/>
  <c r="T45" i="73"/>
  <c r="P45" i="73"/>
  <c r="N45" i="73"/>
  <c r="L45" i="73"/>
  <c r="L89" i="219"/>
  <c r="U89" i="219" s="1"/>
  <c r="N89" i="219"/>
  <c r="M89" i="219"/>
  <c r="P89" i="219"/>
  <c r="O89" i="219"/>
  <c r="T89" i="219"/>
  <c r="R89" i="219"/>
  <c r="P54" i="82"/>
  <c r="R54" i="82"/>
  <c r="O54" i="82"/>
  <c r="L54" i="82"/>
  <c r="T54" i="82"/>
  <c r="N54" i="82"/>
  <c r="M54" i="82"/>
  <c r="M118" i="88"/>
  <c r="L118" i="88"/>
  <c r="T118" i="88"/>
  <c r="R118" i="88"/>
  <c r="P118" i="88"/>
  <c r="O118" i="88"/>
  <c r="N118" i="88"/>
  <c r="R63" i="82"/>
  <c r="O63" i="82"/>
  <c r="L63" i="82"/>
  <c r="P63" i="82"/>
  <c r="M63" i="82"/>
  <c r="N63" i="82"/>
  <c r="T63" i="82"/>
  <c r="O12" i="69"/>
  <c r="M12" i="69"/>
  <c r="T12" i="69"/>
  <c r="R12" i="69"/>
  <c r="P12" i="69"/>
  <c r="N12" i="69"/>
  <c r="L12" i="69"/>
  <c r="T77" i="215"/>
  <c r="O77" i="215"/>
  <c r="N77" i="215"/>
  <c r="L77" i="215"/>
  <c r="P77" i="215"/>
  <c r="M77" i="215"/>
  <c r="R77" i="215"/>
  <c r="L36" i="74"/>
  <c r="R36" i="74"/>
  <c r="O36" i="74"/>
  <c r="P36" i="74"/>
  <c r="N36" i="74"/>
  <c r="M36" i="74"/>
  <c r="T36" i="74"/>
  <c r="P9" i="222"/>
  <c r="M9" i="222"/>
  <c r="T9" i="222"/>
  <c r="O9" i="222"/>
  <c r="N9" i="222"/>
  <c r="R9" i="222"/>
  <c r="L9" i="222"/>
  <c r="N31" i="80"/>
  <c r="O31" i="80"/>
  <c r="L31" i="80"/>
  <c r="T31" i="80"/>
  <c r="R31" i="80"/>
  <c r="P31" i="80"/>
  <c r="M31" i="80"/>
  <c r="N27" i="67"/>
  <c r="M27" i="67"/>
  <c r="L27" i="67"/>
  <c r="R27" i="67"/>
  <c r="T27" i="67"/>
  <c r="P27" i="67"/>
  <c r="O27" i="67"/>
  <c r="L90" i="77"/>
  <c r="U90" i="77" s="1"/>
  <c r="P90" i="77"/>
  <c r="O90" i="77"/>
  <c r="N90" i="77"/>
  <c r="R90" i="77"/>
  <c r="M90" i="77"/>
  <c r="T90" i="77"/>
  <c r="N85" i="91"/>
  <c r="M85" i="91"/>
  <c r="T85" i="91"/>
  <c r="R85" i="91"/>
  <c r="O85" i="91"/>
  <c r="L85" i="91"/>
  <c r="P85" i="91"/>
  <c r="M84" i="217"/>
  <c r="T84" i="217"/>
  <c r="R84" i="217"/>
  <c r="N84" i="217"/>
  <c r="O84" i="217"/>
  <c r="L84" i="217"/>
  <c r="P84" i="217"/>
  <c r="N24" i="214"/>
  <c r="T24" i="214"/>
  <c r="R24" i="214"/>
  <c r="L24" i="214"/>
  <c r="P24" i="214"/>
  <c r="O24" i="214"/>
  <c r="M24" i="214"/>
  <c r="M59" i="75"/>
  <c r="N59" i="75"/>
  <c r="T59" i="75"/>
  <c r="R59" i="75"/>
  <c r="P59" i="75"/>
  <c r="L59" i="75"/>
  <c r="O59" i="75"/>
  <c r="T29" i="86"/>
  <c r="P29" i="86"/>
  <c r="O29" i="86"/>
  <c r="L29" i="86"/>
  <c r="R29" i="86"/>
  <c r="N29" i="86"/>
  <c r="M29" i="86"/>
  <c r="M55" i="211"/>
  <c r="R55" i="211"/>
  <c r="P55" i="211"/>
  <c r="O55" i="211"/>
  <c r="L55" i="211"/>
  <c r="T55" i="211"/>
  <c r="N55" i="211"/>
  <c r="M98" i="80"/>
  <c r="O98" i="80"/>
  <c r="R98" i="80"/>
  <c r="L98" i="80"/>
  <c r="P98" i="80"/>
  <c r="N98" i="80"/>
  <c r="T98" i="80"/>
  <c r="P39" i="87"/>
  <c r="N39" i="87"/>
  <c r="R39" i="87"/>
  <c r="T39" i="87"/>
  <c r="O39" i="87"/>
  <c r="M39" i="87"/>
  <c r="L39" i="87"/>
  <c r="P48" i="214"/>
  <c r="M48" i="214"/>
  <c r="L48" i="214"/>
  <c r="T48" i="214"/>
  <c r="R48" i="214"/>
  <c r="O48" i="214"/>
  <c r="N48" i="214"/>
  <c r="O38" i="215"/>
  <c r="R38" i="215"/>
  <c r="L38" i="215"/>
  <c r="M38" i="215"/>
  <c r="P38" i="215"/>
  <c r="N38" i="215"/>
  <c r="T38" i="215"/>
  <c r="T58" i="72"/>
  <c r="N58" i="72"/>
  <c r="M58" i="72"/>
  <c r="P58" i="72"/>
  <c r="R58" i="72"/>
  <c r="O58" i="72"/>
  <c r="L58" i="72"/>
  <c r="R11" i="219"/>
  <c r="M11" i="219"/>
  <c r="L11" i="219"/>
  <c r="T11" i="219"/>
  <c r="N11" i="219"/>
  <c r="P11" i="219"/>
  <c r="O11" i="219"/>
  <c r="O55" i="214"/>
  <c r="M55" i="214"/>
  <c r="R55" i="214"/>
  <c r="P55" i="214"/>
  <c r="N55" i="214"/>
  <c r="L55" i="214"/>
  <c r="T55" i="214"/>
  <c r="R90" i="74"/>
  <c r="L90" i="74"/>
  <c r="N90" i="74"/>
  <c r="T90" i="74"/>
  <c r="P90" i="74"/>
  <c r="O90" i="74"/>
  <c r="M90" i="74"/>
  <c r="P35" i="216"/>
  <c r="M35" i="216"/>
  <c r="T35" i="216"/>
  <c r="N35" i="216"/>
  <c r="L35" i="216"/>
  <c r="O35" i="216"/>
  <c r="R35" i="216"/>
  <c r="N80" i="81"/>
  <c r="M80" i="81"/>
  <c r="R80" i="81"/>
  <c r="O80" i="81"/>
  <c r="T80" i="81"/>
  <c r="P80" i="81"/>
  <c r="L80" i="81"/>
  <c r="O86" i="87"/>
  <c r="N86" i="87"/>
  <c r="M86" i="87"/>
  <c r="L86" i="87"/>
  <c r="T86" i="87"/>
  <c r="R86" i="87"/>
  <c r="P86" i="87"/>
  <c r="L58" i="217"/>
  <c r="O58" i="217"/>
  <c r="R58" i="217"/>
  <c r="P58" i="217"/>
  <c r="M58" i="217"/>
  <c r="T58" i="217"/>
  <c r="N58" i="217"/>
  <c r="P38" i="74"/>
  <c r="L38" i="74"/>
  <c r="T38" i="74"/>
  <c r="R38" i="74"/>
  <c r="O38" i="74"/>
  <c r="N38" i="74"/>
  <c r="M38" i="74"/>
  <c r="O68" i="215"/>
  <c r="T68" i="215"/>
  <c r="R68" i="215"/>
  <c r="L68" i="215"/>
  <c r="P68" i="215"/>
  <c r="M68" i="215"/>
  <c r="N68" i="215"/>
  <c r="P47" i="74"/>
  <c r="R47" i="74"/>
  <c r="L47" i="74"/>
  <c r="O47" i="74"/>
  <c r="N47" i="74"/>
  <c r="M47" i="74"/>
  <c r="T47" i="74"/>
  <c r="R20" i="222"/>
  <c r="M20" i="222"/>
  <c r="P20" i="222"/>
  <c r="T20" i="222"/>
  <c r="O20" i="222"/>
  <c r="N20" i="222"/>
  <c r="L20" i="222"/>
  <c r="U20" i="222" s="1"/>
  <c r="M47" i="81"/>
  <c r="L47" i="81"/>
  <c r="R47" i="81"/>
  <c r="O47" i="81"/>
  <c r="N47" i="81"/>
  <c r="T47" i="81"/>
  <c r="P47" i="81"/>
  <c r="L33" i="87"/>
  <c r="O33" i="87"/>
  <c r="M33" i="87"/>
  <c r="T33" i="87"/>
  <c r="R33" i="87"/>
  <c r="P33" i="87"/>
  <c r="N33" i="87"/>
  <c r="N61" i="77"/>
  <c r="P61" i="77"/>
  <c r="O61" i="77"/>
  <c r="M61" i="77"/>
  <c r="L61" i="77"/>
  <c r="T61" i="77"/>
  <c r="R61" i="77"/>
  <c r="N56" i="91"/>
  <c r="M56" i="91"/>
  <c r="L56" i="91"/>
  <c r="T56" i="91"/>
  <c r="R56" i="91"/>
  <c r="P56" i="91"/>
  <c r="O56" i="91"/>
  <c r="N15" i="217"/>
  <c r="T15" i="217"/>
  <c r="R15" i="217"/>
  <c r="P15" i="217"/>
  <c r="M15" i="217"/>
  <c r="O15" i="217"/>
  <c r="L15" i="217"/>
  <c r="T35" i="76"/>
  <c r="N35" i="76"/>
  <c r="M35" i="76"/>
  <c r="R35" i="76"/>
  <c r="P35" i="76"/>
  <c r="O35" i="76"/>
  <c r="L35" i="76"/>
  <c r="T70" i="86"/>
  <c r="R70" i="86"/>
  <c r="P70" i="86"/>
  <c r="O70" i="86"/>
  <c r="N70" i="86"/>
  <c r="M70" i="86"/>
  <c r="L70" i="86"/>
  <c r="P31" i="212"/>
  <c r="O31" i="212"/>
  <c r="L31" i="212"/>
  <c r="T31" i="212"/>
  <c r="R31" i="212"/>
  <c r="N31" i="212"/>
  <c r="M31" i="212"/>
  <c r="L74" i="79"/>
  <c r="T74" i="79"/>
  <c r="R74" i="79"/>
  <c r="P74" i="79"/>
  <c r="O74" i="79"/>
  <c r="N74" i="79"/>
  <c r="M74" i="79"/>
  <c r="O24" i="91"/>
  <c r="N24" i="91"/>
  <c r="M24" i="91"/>
  <c r="L24" i="91"/>
  <c r="T24" i="91"/>
  <c r="R24" i="91"/>
  <c r="P24" i="91"/>
  <c r="R68" i="216"/>
  <c r="M68" i="216"/>
  <c r="L68" i="216"/>
  <c r="T68" i="216"/>
  <c r="P68" i="216"/>
  <c r="O68" i="216"/>
  <c r="N68" i="216"/>
  <c r="M37" i="215"/>
  <c r="T37" i="215"/>
  <c r="O37" i="215"/>
  <c r="L37" i="215"/>
  <c r="R37" i="215"/>
  <c r="P37" i="215"/>
  <c r="N37" i="215"/>
  <c r="O79" i="72"/>
  <c r="P79" i="72"/>
  <c r="M79" i="72"/>
  <c r="T79" i="72"/>
  <c r="R79" i="72"/>
  <c r="N79" i="72"/>
  <c r="L79" i="72"/>
  <c r="P82" i="219"/>
  <c r="O82" i="219"/>
  <c r="L82" i="219"/>
  <c r="T82" i="219"/>
  <c r="N82" i="219"/>
  <c r="M82" i="219"/>
  <c r="R82" i="219"/>
  <c r="R10" i="215"/>
  <c r="P10" i="215"/>
  <c r="O10" i="215"/>
  <c r="N10" i="215"/>
  <c r="M10" i="215"/>
  <c r="L10" i="215"/>
  <c r="T10" i="215"/>
  <c r="R87" i="80"/>
  <c r="N87" i="80"/>
  <c r="O87" i="80"/>
  <c r="P87" i="80"/>
  <c r="T87" i="80"/>
  <c r="M87" i="80"/>
  <c r="L87" i="80"/>
  <c r="T83" i="67"/>
  <c r="R83" i="67"/>
  <c r="P83" i="67"/>
  <c r="O83" i="67"/>
  <c r="M83" i="67"/>
  <c r="N83" i="67"/>
  <c r="L83" i="67"/>
  <c r="T42" i="213"/>
  <c r="L42" i="213"/>
  <c r="O42" i="213"/>
  <c r="R42" i="213"/>
  <c r="P42" i="213"/>
  <c r="N42" i="213"/>
  <c r="M42" i="213"/>
  <c r="P21" i="79"/>
  <c r="L21" i="79"/>
  <c r="O21" i="79"/>
  <c r="M21" i="79"/>
  <c r="T21" i="79"/>
  <c r="N21" i="79"/>
  <c r="R21" i="79"/>
  <c r="O15" i="69"/>
  <c r="M15" i="69"/>
  <c r="L15" i="69"/>
  <c r="T15" i="69"/>
  <c r="R15" i="69"/>
  <c r="P15" i="69"/>
  <c r="N15" i="69"/>
  <c r="M92" i="214"/>
  <c r="L92" i="214"/>
  <c r="P92" i="214"/>
  <c r="O92" i="214"/>
  <c r="N92" i="214"/>
  <c r="T92" i="214"/>
  <c r="R92" i="214"/>
  <c r="M25" i="73"/>
  <c r="L25" i="73"/>
  <c r="R25" i="73"/>
  <c r="P25" i="73"/>
  <c r="N25" i="73"/>
  <c r="O25" i="73"/>
  <c r="T25" i="73"/>
  <c r="R69" i="219"/>
  <c r="N69" i="219"/>
  <c r="T69" i="219"/>
  <c r="M69" i="219"/>
  <c r="L69" i="219"/>
  <c r="P69" i="219"/>
  <c r="O69" i="219"/>
  <c r="R34" i="82"/>
  <c r="N34" i="82"/>
  <c r="T34" i="82"/>
  <c r="P34" i="82"/>
  <c r="O34" i="82"/>
  <c r="M34" i="82"/>
  <c r="L34" i="82"/>
  <c r="M98" i="88"/>
  <c r="L98" i="88"/>
  <c r="U98" i="88" s="1"/>
  <c r="T98" i="88"/>
  <c r="P98" i="88"/>
  <c r="R98" i="88"/>
  <c r="O98" i="88"/>
  <c r="N98" i="88"/>
  <c r="M43" i="82"/>
  <c r="R43" i="82"/>
  <c r="O43" i="82"/>
  <c r="L43" i="82"/>
  <c r="T43" i="82"/>
  <c r="P43" i="82"/>
  <c r="N43" i="82"/>
  <c r="L107" i="88"/>
  <c r="M107" i="88"/>
  <c r="T107" i="88"/>
  <c r="R107" i="88"/>
  <c r="P107" i="88"/>
  <c r="O107" i="88"/>
  <c r="N107" i="88"/>
  <c r="L47" i="215"/>
  <c r="U47" i="215" s="1"/>
  <c r="N47" i="215"/>
  <c r="T47" i="215"/>
  <c r="R47" i="215"/>
  <c r="P47" i="215"/>
  <c r="M47" i="215"/>
  <c r="O47" i="215"/>
  <c r="M93" i="72"/>
  <c r="L93" i="72"/>
  <c r="N93" i="72"/>
  <c r="T93" i="72"/>
  <c r="R93" i="72"/>
  <c r="P93" i="72"/>
  <c r="O93" i="72"/>
  <c r="L86" i="219"/>
  <c r="R86" i="219"/>
  <c r="P86" i="219"/>
  <c r="O86" i="219"/>
  <c r="N86" i="219"/>
  <c r="M86" i="219"/>
  <c r="T86" i="219"/>
  <c r="P91" i="75"/>
  <c r="N91" i="75"/>
  <c r="T91" i="75"/>
  <c r="R91" i="75"/>
  <c r="O91" i="75"/>
  <c r="M91" i="75"/>
  <c r="L91" i="75"/>
  <c r="U91" i="75" s="1"/>
  <c r="P31" i="86"/>
  <c r="N31" i="86"/>
  <c r="L31" i="86"/>
  <c r="U31" i="86" s="1"/>
  <c r="M31" i="86"/>
  <c r="T31" i="86"/>
  <c r="R31" i="86"/>
  <c r="O31" i="86"/>
  <c r="O65" i="79"/>
  <c r="T65" i="79"/>
  <c r="R65" i="79"/>
  <c r="P65" i="79"/>
  <c r="N65" i="79"/>
  <c r="L65" i="79"/>
  <c r="U65" i="79" s="1"/>
  <c r="M65" i="79"/>
  <c r="N59" i="69"/>
  <c r="M59" i="69"/>
  <c r="L59" i="69"/>
  <c r="T59" i="69"/>
  <c r="R59" i="69"/>
  <c r="P59" i="69"/>
  <c r="O59" i="69"/>
  <c r="O59" i="216"/>
  <c r="L59" i="216"/>
  <c r="U59" i="216" s="1"/>
  <c r="R59" i="216"/>
  <c r="P59" i="216"/>
  <c r="N59" i="216"/>
  <c r="M59" i="216"/>
  <c r="T59" i="216"/>
  <c r="T18" i="215"/>
  <c r="N18" i="215"/>
  <c r="M18" i="215"/>
  <c r="L18" i="215"/>
  <c r="R18" i="215"/>
  <c r="P18" i="215"/>
  <c r="O18" i="215"/>
  <c r="P53" i="74"/>
  <c r="N53" i="74"/>
  <c r="O53" i="74"/>
  <c r="M53" i="74"/>
  <c r="L53" i="74"/>
  <c r="U53" i="74" s="1"/>
  <c r="T53" i="74"/>
  <c r="R53" i="74"/>
  <c r="M81" i="221"/>
  <c r="O81" i="221"/>
  <c r="N81" i="221"/>
  <c r="T81" i="221"/>
  <c r="R81" i="221"/>
  <c r="P81" i="221"/>
  <c r="L81" i="221"/>
  <c r="M62" i="218"/>
  <c r="P62" i="218"/>
  <c r="L62" i="218"/>
  <c r="T62" i="218"/>
  <c r="R62" i="218"/>
  <c r="O62" i="218"/>
  <c r="N62" i="218"/>
  <c r="R73" i="76"/>
  <c r="L73" i="76"/>
  <c r="T73" i="76"/>
  <c r="P73" i="76"/>
  <c r="O73" i="76"/>
  <c r="N73" i="76"/>
  <c r="M73" i="76"/>
  <c r="L14" i="67"/>
  <c r="T14" i="67"/>
  <c r="R14" i="67"/>
  <c r="P14" i="67"/>
  <c r="M14" i="67"/>
  <c r="O14" i="67"/>
  <c r="N14" i="67"/>
  <c r="N23" i="213"/>
  <c r="R23" i="213"/>
  <c r="P23" i="213"/>
  <c r="M23" i="213"/>
  <c r="L23" i="213"/>
  <c r="O23" i="213"/>
  <c r="T23" i="213"/>
  <c r="L78" i="88"/>
  <c r="P78" i="88"/>
  <c r="N78" i="88"/>
  <c r="M78" i="88"/>
  <c r="T78" i="88"/>
  <c r="R78" i="88"/>
  <c r="O78" i="88"/>
  <c r="N82" i="69"/>
  <c r="M82" i="69"/>
  <c r="R82" i="69"/>
  <c r="O82" i="69"/>
  <c r="L82" i="69"/>
  <c r="T82" i="69"/>
  <c r="P82" i="69"/>
  <c r="R93" i="88"/>
  <c r="P93" i="88"/>
  <c r="N93" i="88"/>
  <c r="O93" i="88"/>
  <c r="M93" i="88"/>
  <c r="L93" i="88"/>
  <c r="T93" i="88"/>
  <c r="O19" i="72"/>
  <c r="T19" i="72"/>
  <c r="R19" i="72"/>
  <c r="P19" i="72"/>
  <c r="N19" i="72"/>
  <c r="M19" i="72"/>
  <c r="L19" i="72"/>
  <c r="P77" i="88"/>
  <c r="N77" i="88"/>
  <c r="T77" i="88"/>
  <c r="O77" i="88"/>
  <c r="L77" i="88"/>
  <c r="U77" i="88" s="1"/>
  <c r="M77" i="88"/>
  <c r="R77" i="88"/>
  <c r="N27" i="74"/>
  <c r="L27" i="74"/>
  <c r="T27" i="74"/>
  <c r="R27" i="74"/>
  <c r="P27" i="74"/>
  <c r="O27" i="74"/>
  <c r="M27" i="74"/>
  <c r="N14" i="74"/>
  <c r="P14" i="74"/>
  <c r="O14" i="74"/>
  <c r="M14" i="74"/>
  <c r="L14" i="74"/>
  <c r="T14" i="74"/>
  <c r="R14" i="74"/>
  <c r="T27" i="72"/>
  <c r="P27" i="72"/>
  <c r="N27" i="72"/>
  <c r="M27" i="72"/>
  <c r="R27" i="72"/>
  <c r="O27" i="72"/>
  <c r="L27" i="72"/>
  <c r="U27" i="72" s="1"/>
  <c r="P14" i="218"/>
  <c r="O14" i="218"/>
  <c r="N14" i="218"/>
  <c r="M14" i="218"/>
  <c r="R14" i="218"/>
  <c r="L14" i="218"/>
  <c r="T14" i="218"/>
  <c r="R23" i="218"/>
  <c r="M23" i="218"/>
  <c r="L23" i="218"/>
  <c r="U23" i="218" s="1"/>
  <c r="P23" i="218"/>
  <c r="T23" i="218"/>
  <c r="O23" i="218"/>
  <c r="N23" i="218"/>
  <c r="N28" i="236"/>
  <c r="M28" i="236"/>
  <c r="O28" i="236"/>
  <c r="P28" i="236"/>
  <c r="R28" i="236"/>
  <c r="T28" i="236"/>
  <c r="L28" i="236"/>
  <c r="R88" i="235"/>
  <c r="T88" i="235"/>
  <c r="O88" i="235"/>
  <c r="L88" i="235"/>
  <c r="P88" i="235"/>
  <c r="M88" i="235"/>
  <c r="N88" i="235"/>
  <c r="M45" i="235"/>
  <c r="P45" i="235"/>
  <c r="L45" i="235"/>
  <c r="O45" i="235"/>
  <c r="R45" i="235"/>
  <c r="T45" i="235"/>
  <c r="N45" i="235"/>
  <c r="M46" i="236"/>
  <c r="L46" i="236"/>
  <c r="N46" i="236"/>
  <c r="P46" i="236"/>
  <c r="R46" i="236"/>
  <c r="T46" i="236"/>
  <c r="O46" i="236"/>
  <c r="O54" i="235"/>
  <c r="R54" i="235"/>
  <c r="L54" i="235"/>
  <c r="M54" i="235"/>
  <c r="T54" i="235"/>
  <c r="N54" i="235"/>
  <c r="P54" i="235"/>
  <c r="N78" i="235"/>
  <c r="P78" i="235"/>
  <c r="L78" i="235"/>
  <c r="M78" i="235"/>
  <c r="O78" i="235"/>
  <c r="R78" i="235"/>
  <c r="T78" i="235"/>
  <c r="L86" i="233"/>
  <c r="M86" i="233"/>
  <c r="T86" i="233"/>
  <c r="N86" i="233"/>
  <c r="O86" i="233"/>
  <c r="P86" i="233"/>
  <c r="R86" i="233"/>
  <c r="P85" i="236"/>
  <c r="T85" i="236"/>
  <c r="O85" i="236"/>
  <c r="L85" i="236"/>
  <c r="M85" i="236"/>
  <c r="N85" i="236"/>
  <c r="R85" i="236"/>
  <c r="N62" i="233"/>
  <c r="M62" i="233"/>
  <c r="R62" i="233"/>
  <c r="O62" i="233"/>
  <c r="L62" i="233"/>
  <c r="T62" i="233"/>
  <c r="P62" i="233"/>
  <c r="M13" i="232"/>
  <c r="L13" i="232"/>
  <c r="P13" i="232"/>
  <c r="N13" i="232"/>
  <c r="O13" i="232"/>
  <c r="R13" i="232"/>
  <c r="T13" i="232"/>
  <c r="R92" i="230"/>
  <c r="O92" i="230"/>
  <c r="L92" i="230"/>
  <c r="N92" i="230"/>
  <c r="P92" i="230"/>
  <c r="M92" i="230"/>
  <c r="T92" i="230"/>
  <c r="L23" i="226"/>
  <c r="N23" i="226"/>
  <c r="P23" i="226"/>
  <c r="T23" i="226"/>
  <c r="M23" i="226"/>
  <c r="O23" i="226"/>
  <c r="R23" i="226"/>
  <c r="T18" i="228"/>
  <c r="P18" i="228"/>
  <c r="R18" i="228"/>
  <c r="L18" i="228"/>
  <c r="M18" i="228"/>
  <c r="N18" i="228"/>
  <c r="O18" i="228"/>
  <c r="O88" i="228"/>
  <c r="L88" i="228"/>
  <c r="P88" i="228"/>
  <c r="R88" i="228"/>
  <c r="N88" i="228"/>
  <c r="T88" i="228"/>
  <c r="M88" i="228"/>
  <c r="L72" i="228"/>
  <c r="M72" i="228"/>
  <c r="N72" i="228"/>
  <c r="T72" i="228"/>
  <c r="R72" i="228"/>
  <c r="O72" i="228"/>
  <c r="P72" i="228"/>
  <c r="M78" i="226"/>
  <c r="N78" i="226"/>
  <c r="O78" i="226"/>
  <c r="P78" i="226"/>
  <c r="T78" i="226"/>
  <c r="L78" i="226"/>
  <c r="R78" i="226"/>
  <c r="R35" i="223"/>
  <c r="T35" i="223"/>
  <c r="O35" i="223"/>
  <c r="P35" i="223"/>
  <c r="L35" i="223"/>
  <c r="M35" i="223"/>
  <c r="N35" i="223"/>
  <c r="N47" i="220"/>
  <c r="M47" i="220"/>
  <c r="R47" i="220"/>
  <c r="T47" i="220"/>
  <c r="P47" i="220"/>
  <c r="L47" i="220"/>
  <c r="O47" i="220"/>
  <c r="P83" i="208"/>
  <c r="R83" i="208"/>
  <c r="T83" i="208"/>
  <c r="L83" i="208"/>
  <c r="M83" i="208"/>
  <c r="N83" i="208"/>
  <c r="O83" i="208"/>
  <c r="N51" i="210"/>
  <c r="P51" i="210"/>
  <c r="M51" i="210"/>
  <c r="L51" i="210"/>
  <c r="O51" i="210"/>
  <c r="R51" i="210"/>
  <c r="T51" i="210"/>
  <c r="P24" i="236"/>
  <c r="R24" i="236"/>
  <c r="M24" i="236"/>
  <c r="L24" i="236"/>
  <c r="N24" i="236"/>
  <c r="T24" i="236"/>
  <c r="O24" i="236"/>
  <c r="L95" i="232"/>
  <c r="R95" i="232"/>
  <c r="O95" i="232"/>
  <c r="M95" i="232"/>
  <c r="P95" i="232"/>
  <c r="T95" i="232"/>
  <c r="N95" i="232"/>
  <c r="M71" i="234"/>
  <c r="L71" i="234"/>
  <c r="U71" i="234" s="1"/>
  <c r="R71" i="234"/>
  <c r="T71" i="234"/>
  <c r="O71" i="234"/>
  <c r="N71" i="234"/>
  <c r="P71" i="234"/>
  <c r="O14" i="235"/>
  <c r="L14" i="235"/>
  <c r="P14" i="235"/>
  <c r="M14" i="235"/>
  <c r="N14" i="235"/>
  <c r="R14" i="235"/>
  <c r="T14" i="235"/>
  <c r="T84" i="228"/>
  <c r="N84" i="228"/>
  <c r="L84" i="228"/>
  <c r="O84" i="228"/>
  <c r="R84" i="228"/>
  <c r="P84" i="228"/>
  <c r="M84" i="228"/>
  <c r="P89" i="228"/>
  <c r="O89" i="228"/>
  <c r="R89" i="228"/>
  <c r="M89" i="228"/>
  <c r="N89" i="228"/>
  <c r="T89" i="228"/>
  <c r="L89" i="228"/>
  <c r="R15" i="226"/>
  <c r="T15" i="226"/>
  <c r="N15" i="226"/>
  <c r="O15" i="226"/>
  <c r="P15" i="226"/>
  <c r="L15" i="226"/>
  <c r="M15" i="226"/>
  <c r="T95" i="226"/>
  <c r="O95" i="226"/>
  <c r="P95" i="226"/>
  <c r="N95" i="226"/>
  <c r="L95" i="226"/>
  <c r="R95" i="226"/>
  <c r="M95" i="226"/>
  <c r="N44" i="226"/>
  <c r="P44" i="226"/>
  <c r="O44" i="226"/>
  <c r="T44" i="226"/>
  <c r="M44" i="226"/>
  <c r="R44" i="226"/>
  <c r="L44" i="226"/>
  <c r="U44" i="226" s="1"/>
  <c r="N74" i="220"/>
  <c r="R74" i="220"/>
  <c r="L74" i="220"/>
  <c r="U74" i="220" s="1"/>
  <c r="M74" i="220"/>
  <c r="O74" i="220"/>
  <c r="P74" i="220"/>
  <c r="T74" i="220"/>
  <c r="M38" i="210"/>
  <c r="L38" i="210"/>
  <c r="T38" i="210"/>
  <c r="O38" i="210"/>
  <c r="P38" i="210"/>
  <c r="N38" i="210"/>
  <c r="U38" i="210" s="1"/>
  <c r="R38" i="210"/>
  <c r="O64" i="209"/>
  <c r="R64" i="209"/>
  <c r="T64" i="209"/>
  <c r="M64" i="209"/>
  <c r="N64" i="209"/>
  <c r="L64" i="209"/>
  <c r="U64" i="209" s="1"/>
  <c r="P64" i="209"/>
  <c r="L93" i="208"/>
  <c r="M93" i="208"/>
  <c r="N93" i="208"/>
  <c r="O93" i="208"/>
  <c r="P93" i="208"/>
  <c r="R93" i="208"/>
  <c r="T93" i="208"/>
  <c r="P10" i="236"/>
  <c r="O10" i="236"/>
  <c r="L10" i="236"/>
  <c r="R10" i="236"/>
  <c r="T10" i="236"/>
  <c r="M10" i="236"/>
  <c r="N10" i="236"/>
  <c r="N70" i="234"/>
  <c r="P70" i="234"/>
  <c r="O70" i="234"/>
  <c r="M70" i="234"/>
  <c r="R70" i="234"/>
  <c r="T70" i="234"/>
  <c r="L70" i="234"/>
  <c r="M11" i="231"/>
  <c r="P11" i="231"/>
  <c r="R11" i="231"/>
  <c r="N11" i="231"/>
  <c r="O11" i="231"/>
  <c r="T11" i="231"/>
  <c r="L11" i="231"/>
  <c r="O86" i="231"/>
  <c r="T86" i="231"/>
  <c r="L86" i="231"/>
  <c r="R86" i="231"/>
  <c r="M86" i="231"/>
  <c r="N86" i="231"/>
  <c r="P86" i="231"/>
  <c r="N59" i="233"/>
  <c r="R59" i="233"/>
  <c r="P59" i="233"/>
  <c r="T59" i="233"/>
  <c r="O59" i="233"/>
  <c r="L59" i="233"/>
  <c r="M59" i="233"/>
  <c r="O78" i="232"/>
  <c r="P78" i="232"/>
  <c r="R78" i="232"/>
  <c r="T78" i="232"/>
  <c r="L78" i="232"/>
  <c r="M78" i="232"/>
  <c r="N78" i="232"/>
  <c r="L38" i="229"/>
  <c r="T38" i="229"/>
  <c r="M38" i="229"/>
  <c r="U38" i="229" s="1"/>
  <c r="R38" i="229"/>
  <c r="N38" i="229"/>
  <c r="O38" i="229"/>
  <c r="P38" i="229"/>
  <c r="L49" i="227"/>
  <c r="N49" i="227"/>
  <c r="P49" i="227"/>
  <c r="M49" i="227"/>
  <c r="O49" i="227"/>
  <c r="R49" i="227"/>
  <c r="T49" i="227"/>
  <c r="L50" i="226"/>
  <c r="N50" i="226"/>
  <c r="O50" i="226"/>
  <c r="R50" i="226"/>
  <c r="P50" i="226"/>
  <c r="T50" i="226"/>
  <c r="M50" i="226"/>
  <c r="L94" i="223"/>
  <c r="N94" i="223"/>
  <c r="R94" i="223"/>
  <c r="T94" i="223"/>
  <c r="M94" i="223"/>
  <c r="O94" i="223"/>
  <c r="P94" i="223"/>
  <c r="R51" i="220"/>
  <c r="P51" i="220"/>
  <c r="T51" i="220"/>
  <c r="L51" i="220"/>
  <c r="M51" i="220"/>
  <c r="N51" i="220"/>
  <c r="O51" i="220"/>
  <c r="L41" i="209"/>
  <c r="R41" i="209"/>
  <c r="M41" i="209"/>
  <c r="N41" i="209"/>
  <c r="O41" i="209"/>
  <c r="T41" i="209"/>
  <c r="P41" i="209"/>
  <c r="N34" i="207"/>
  <c r="R34" i="207"/>
  <c r="L34" i="207"/>
  <c r="O34" i="207"/>
  <c r="P34" i="207"/>
  <c r="M34" i="207"/>
  <c r="T34" i="207"/>
  <c r="P75" i="209"/>
  <c r="R75" i="209"/>
  <c r="T75" i="209"/>
  <c r="L75" i="209"/>
  <c r="U75" i="209" s="1"/>
  <c r="M75" i="209"/>
  <c r="O75" i="209"/>
  <c r="N75" i="209"/>
  <c r="T19" i="234"/>
  <c r="P19" i="234"/>
  <c r="R19" i="234"/>
  <c r="L19" i="234"/>
  <c r="M19" i="234"/>
  <c r="N19" i="234"/>
  <c r="O19" i="234"/>
  <c r="P26" i="233"/>
  <c r="O26" i="233"/>
  <c r="L26" i="233"/>
  <c r="R26" i="233"/>
  <c r="M26" i="233"/>
  <c r="T26" i="233"/>
  <c r="N26" i="233"/>
  <c r="R71" i="230"/>
  <c r="P71" i="230"/>
  <c r="M71" i="230"/>
  <c r="O71" i="230"/>
  <c r="T71" i="230"/>
  <c r="N71" i="230"/>
  <c r="L71" i="230"/>
  <c r="L26" i="229"/>
  <c r="N26" i="229"/>
  <c r="M26" i="229"/>
  <c r="P26" i="229"/>
  <c r="O26" i="229"/>
  <c r="R26" i="229"/>
  <c r="T26" i="229"/>
  <c r="L89" i="230"/>
  <c r="N89" i="230"/>
  <c r="R89" i="230"/>
  <c r="O89" i="230"/>
  <c r="M89" i="230"/>
  <c r="P89" i="230"/>
  <c r="T89" i="230"/>
  <c r="N8" i="227"/>
  <c r="T8" i="227"/>
  <c r="L8" i="227"/>
  <c r="O8" i="227"/>
  <c r="P8" i="227"/>
  <c r="R8" i="227"/>
  <c r="M8" i="227"/>
  <c r="O52" i="226"/>
  <c r="N52" i="226"/>
  <c r="P52" i="226"/>
  <c r="M52" i="226"/>
  <c r="R52" i="226"/>
  <c r="L52" i="226"/>
  <c r="T52" i="226"/>
  <c r="L64" i="220"/>
  <c r="N64" i="220"/>
  <c r="O64" i="220"/>
  <c r="P64" i="220"/>
  <c r="R64" i="220"/>
  <c r="M64" i="220"/>
  <c r="T64" i="220"/>
  <c r="L13" i="210"/>
  <c r="U13" i="210" s="1"/>
  <c r="M13" i="210"/>
  <c r="N13" i="210"/>
  <c r="O13" i="210"/>
  <c r="P13" i="210"/>
  <c r="R13" i="210"/>
  <c r="T13" i="210"/>
  <c r="N44" i="207"/>
  <c r="O44" i="207"/>
  <c r="P44" i="207"/>
  <c r="T44" i="207"/>
  <c r="L44" i="207"/>
  <c r="M44" i="207"/>
  <c r="R44" i="207"/>
  <c r="L78" i="209"/>
  <c r="T78" i="209"/>
  <c r="R78" i="209"/>
  <c r="M78" i="209"/>
  <c r="N78" i="209"/>
  <c r="O78" i="209"/>
  <c r="P78" i="209"/>
  <c r="P29" i="235"/>
  <c r="L29" i="235"/>
  <c r="N29" i="235"/>
  <c r="O29" i="235"/>
  <c r="R29" i="235"/>
  <c r="T29" i="235"/>
  <c r="M29" i="235"/>
  <c r="O91" i="235"/>
  <c r="P91" i="235"/>
  <c r="L91" i="235"/>
  <c r="U91" i="235" s="1"/>
  <c r="M91" i="235"/>
  <c r="N91" i="235"/>
  <c r="R91" i="235"/>
  <c r="T91" i="235"/>
  <c r="P29" i="231"/>
  <c r="O29" i="231"/>
  <c r="R29" i="231"/>
  <c r="T29" i="231"/>
  <c r="N29" i="231"/>
  <c r="L29" i="231"/>
  <c r="U29" i="231" s="1"/>
  <c r="M29" i="231"/>
  <c r="O30" i="232"/>
  <c r="R30" i="232"/>
  <c r="T30" i="232"/>
  <c r="N30" i="232"/>
  <c r="P30" i="232"/>
  <c r="L30" i="232"/>
  <c r="U30" i="232" s="1"/>
  <c r="M30" i="232"/>
  <c r="O62" i="231"/>
  <c r="P62" i="231"/>
  <c r="R62" i="231"/>
  <c r="L62" i="231"/>
  <c r="N62" i="231"/>
  <c r="T62" i="231"/>
  <c r="M62" i="231"/>
  <c r="R86" i="229"/>
  <c r="L86" i="229"/>
  <c r="O86" i="229"/>
  <c r="T86" i="229"/>
  <c r="P86" i="229"/>
  <c r="M86" i="229"/>
  <c r="N86" i="229"/>
  <c r="T13" i="228"/>
  <c r="O13" i="228"/>
  <c r="P13" i="228"/>
  <c r="L13" i="228"/>
  <c r="M13" i="228"/>
  <c r="N13" i="228"/>
  <c r="R13" i="228"/>
  <c r="M9" i="227"/>
  <c r="L9" i="227"/>
  <c r="N9" i="227"/>
  <c r="T9" i="227"/>
  <c r="O9" i="227"/>
  <c r="P9" i="227"/>
  <c r="R9" i="227"/>
  <c r="M70" i="227"/>
  <c r="N70" i="227"/>
  <c r="P70" i="227"/>
  <c r="O70" i="227"/>
  <c r="L70" i="227"/>
  <c r="T70" i="227"/>
  <c r="R70" i="227"/>
  <c r="T71" i="220"/>
  <c r="M71" i="220"/>
  <c r="N71" i="220"/>
  <c r="O71" i="220"/>
  <c r="L71" i="220"/>
  <c r="P71" i="220"/>
  <c r="R71" i="220"/>
  <c r="M58" i="210"/>
  <c r="N58" i="210"/>
  <c r="O58" i="210"/>
  <c r="P58" i="210"/>
  <c r="T58" i="210"/>
  <c r="L58" i="210"/>
  <c r="R58" i="210"/>
  <c r="T57" i="208"/>
  <c r="L57" i="208"/>
  <c r="P57" i="208"/>
  <c r="M57" i="208"/>
  <c r="N57" i="208"/>
  <c r="O57" i="208"/>
  <c r="R57" i="208"/>
  <c r="T36" i="208"/>
  <c r="O36" i="208"/>
  <c r="P36" i="208"/>
  <c r="R36" i="208"/>
  <c r="L36" i="208"/>
  <c r="N36" i="208"/>
  <c r="M36" i="208"/>
  <c r="P16" i="230"/>
  <c r="O16" i="230"/>
  <c r="L16" i="230"/>
  <c r="M16" i="230"/>
  <c r="R16" i="230"/>
  <c r="T16" i="230"/>
  <c r="N16" i="230"/>
  <c r="N47" i="228"/>
  <c r="P47" i="228"/>
  <c r="R47" i="228"/>
  <c r="T47" i="228"/>
  <c r="O47" i="228"/>
  <c r="L47" i="228"/>
  <c r="M47" i="228"/>
  <c r="P94" i="229"/>
  <c r="O94" i="229"/>
  <c r="T94" i="229"/>
  <c r="L94" i="229"/>
  <c r="M94" i="229"/>
  <c r="N94" i="229"/>
  <c r="R94" i="229"/>
  <c r="T12" i="229"/>
  <c r="N12" i="229"/>
  <c r="O12" i="229"/>
  <c r="P12" i="229"/>
  <c r="M12" i="229"/>
  <c r="L12" i="229"/>
  <c r="R12" i="229"/>
  <c r="M73" i="227"/>
  <c r="L73" i="227"/>
  <c r="O73" i="227"/>
  <c r="P73" i="227"/>
  <c r="R73" i="227"/>
  <c r="T73" i="227"/>
  <c r="N73" i="227"/>
  <c r="P94" i="227"/>
  <c r="R94" i="227"/>
  <c r="T94" i="227"/>
  <c r="M94" i="227"/>
  <c r="N94" i="227"/>
  <c r="O94" i="227"/>
  <c r="L94" i="227"/>
  <c r="M9" i="220"/>
  <c r="P9" i="220"/>
  <c r="R9" i="220"/>
  <c r="T9" i="220"/>
  <c r="L9" i="220"/>
  <c r="N9" i="220"/>
  <c r="O9" i="220"/>
  <c r="N10" i="209"/>
  <c r="P10" i="209"/>
  <c r="O10" i="209"/>
  <c r="R10" i="209"/>
  <c r="T10" i="209"/>
  <c r="M10" i="209"/>
  <c r="L10" i="209"/>
  <c r="U10" i="209" s="1"/>
  <c r="N60" i="208"/>
  <c r="O60" i="208"/>
  <c r="P60" i="208"/>
  <c r="R60" i="208"/>
  <c r="T60" i="208"/>
  <c r="M60" i="208"/>
  <c r="L60" i="208"/>
  <c r="T63" i="208"/>
  <c r="M63" i="208"/>
  <c r="O63" i="208"/>
  <c r="P63" i="208"/>
  <c r="L63" i="208"/>
  <c r="R63" i="208"/>
  <c r="N63" i="208"/>
  <c r="O69" i="236"/>
  <c r="T69" i="236"/>
  <c r="L69" i="236"/>
  <c r="M69" i="236"/>
  <c r="N69" i="236"/>
  <c r="P69" i="236"/>
  <c r="R69" i="236"/>
  <c r="M13" i="234"/>
  <c r="R13" i="234"/>
  <c r="T13" i="234"/>
  <c r="L13" i="234"/>
  <c r="N13" i="234"/>
  <c r="O13" i="234"/>
  <c r="P13" i="234"/>
  <c r="L70" i="231"/>
  <c r="O70" i="231"/>
  <c r="N70" i="231"/>
  <c r="P70" i="231"/>
  <c r="R70" i="231"/>
  <c r="T70" i="231"/>
  <c r="M70" i="231"/>
  <c r="R61" i="232"/>
  <c r="T61" i="232"/>
  <c r="M61" i="232"/>
  <c r="L61" i="232"/>
  <c r="N61" i="232"/>
  <c r="O61" i="232"/>
  <c r="P61" i="232"/>
  <c r="M69" i="230"/>
  <c r="L69" i="230"/>
  <c r="O69" i="230"/>
  <c r="P69" i="230"/>
  <c r="N69" i="230"/>
  <c r="T69" i="230"/>
  <c r="R69" i="230"/>
  <c r="R13" i="226"/>
  <c r="T13" i="226"/>
  <c r="M13" i="226"/>
  <c r="N13" i="226"/>
  <c r="L13" i="226"/>
  <c r="O13" i="226"/>
  <c r="P13" i="226"/>
  <c r="L31" i="225"/>
  <c r="R31" i="225"/>
  <c r="N31" i="225"/>
  <c r="T31" i="225"/>
  <c r="O31" i="225"/>
  <c r="M31" i="225"/>
  <c r="P31" i="225"/>
  <c r="M46" i="229"/>
  <c r="O46" i="229"/>
  <c r="T46" i="229"/>
  <c r="P46" i="229"/>
  <c r="L46" i="229"/>
  <c r="R46" i="229"/>
  <c r="N46" i="229"/>
  <c r="L78" i="225"/>
  <c r="O78" i="225"/>
  <c r="M78" i="225"/>
  <c r="U78" i="225" s="1"/>
  <c r="N78" i="225"/>
  <c r="R78" i="225"/>
  <c r="T78" i="225"/>
  <c r="P78" i="225"/>
  <c r="T17" i="220"/>
  <c r="L17" i="220"/>
  <c r="P17" i="220"/>
  <c r="M17" i="220"/>
  <c r="N17" i="220"/>
  <c r="O17" i="220"/>
  <c r="R17" i="220"/>
  <c r="P93" i="210"/>
  <c r="O93" i="210"/>
  <c r="M93" i="210"/>
  <c r="R93" i="210"/>
  <c r="L93" i="210"/>
  <c r="T93" i="210"/>
  <c r="N93" i="210"/>
  <c r="N32" i="208"/>
  <c r="T32" i="208"/>
  <c r="L32" i="208"/>
  <c r="M32" i="208"/>
  <c r="O32" i="208"/>
  <c r="R32" i="208"/>
  <c r="P32" i="208"/>
  <c r="T81" i="208"/>
  <c r="M81" i="208"/>
  <c r="N81" i="208"/>
  <c r="O81" i="208"/>
  <c r="P81" i="208"/>
  <c r="R81" i="208"/>
  <c r="L81" i="208"/>
  <c r="R33" i="236"/>
  <c r="O33" i="236"/>
  <c r="L33" i="236"/>
  <c r="T33" i="236"/>
  <c r="M33" i="236"/>
  <c r="N33" i="236"/>
  <c r="P33" i="236"/>
  <c r="R81" i="234"/>
  <c r="P81" i="234"/>
  <c r="T81" i="234"/>
  <c r="L81" i="234"/>
  <c r="M81" i="234"/>
  <c r="N81" i="234"/>
  <c r="O81" i="234"/>
  <c r="L76" i="231"/>
  <c r="M76" i="231"/>
  <c r="O76" i="231"/>
  <c r="P76" i="231"/>
  <c r="N76" i="231"/>
  <c r="R76" i="231"/>
  <c r="T76" i="231"/>
  <c r="T64" i="232"/>
  <c r="R64" i="232"/>
  <c r="L64" i="232"/>
  <c r="M64" i="232"/>
  <c r="N64" i="232"/>
  <c r="O64" i="232"/>
  <c r="P64" i="232"/>
  <c r="M61" i="230"/>
  <c r="L61" i="230"/>
  <c r="P61" i="230"/>
  <c r="R61" i="230"/>
  <c r="T61" i="230"/>
  <c r="O61" i="230"/>
  <c r="N61" i="230"/>
  <c r="U61" i="230" s="1"/>
  <c r="M93" i="231"/>
  <c r="P93" i="231"/>
  <c r="T93" i="231"/>
  <c r="N93" i="231"/>
  <c r="O93" i="231"/>
  <c r="R93" i="231"/>
  <c r="L93" i="231"/>
  <c r="M72" i="225"/>
  <c r="O72" i="225"/>
  <c r="P72" i="225"/>
  <c r="L72" i="225"/>
  <c r="N72" i="225"/>
  <c r="R72" i="225"/>
  <c r="T72" i="225"/>
  <c r="L42" i="226"/>
  <c r="T42" i="226"/>
  <c r="M42" i="226"/>
  <c r="O42" i="226"/>
  <c r="P42" i="226"/>
  <c r="N42" i="226"/>
  <c r="R42" i="226"/>
  <c r="L62" i="227"/>
  <c r="N62" i="227"/>
  <c r="O62" i="227"/>
  <c r="P62" i="227"/>
  <c r="R62" i="227"/>
  <c r="M62" i="227"/>
  <c r="T62" i="227"/>
  <c r="T45" i="220"/>
  <c r="L45" i="220"/>
  <c r="M45" i="220"/>
  <c r="N45" i="220"/>
  <c r="O45" i="220"/>
  <c r="P45" i="220"/>
  <c r="R45" i="220"/>
  <c r="T29" i="209"/>
  <c r="M29" i="209"/>
  <c r="O29" i="209"/>
  <c r="P29" i="209"/>
  <c r="L29" i="209"/>
  <c r="U29" i="209" s="1"/>
  <c r="R29" i="209"/>
  <c r="N29" i="209"/>
  <c r="M91" i="208"/>
  <c r="L91" i="208"/>
  <c r="O91" i="208"/>
  <c r="P91" i="208"/>
  <c r="N91" i="208"/>
  <c r="T91" i="208"/>
  <c r="R91" i="208"/>
  <c r="L87" i="208"/>
  <c r="P87" i="208"/>
  <c r="R87" i="208"/>
  <c r="T87" i="208"/>
  <c r="M87" i="208"/>
  <c r="O87" i="208"/>
  <c r="N87" i="208"/>
  <c r="L22" i="236"/>
  <c r="M22" i="236"/>
  <c r="N22" i="236"/>
  <c r="O22" i="236"/>
  <c r="P22" i="236"/>
  <c r="R22" i="236"/>
  <c r="T22" i="236"/>
  <c r="N61" i="236"/>
  <c r="O61" i="236"/>
  <c r="L61" i="236"/>
  <c r="M61" i="236"/>
  <c r="P61" i="236"/>
  <c r="R61" i="236"/>
  <c r="T61" i="236"/>
  <c r="N52" i="236"/>
  <c r="O52" i="236"/>
  <c r="M52" i="236"/>
  <c r="L52" i="236"/>
  <c r="P52" i="236"/>
  <c r="R52" i="236"/>
  <c r="T52" i="236"/>
  <c r="M77" i="233"/>
  <c r="O77" i="233"/>
  <c r="L77" i="233"/>
  <c r="N77" i="233"/>
  <c r="P77" i="233"/>
  <c r="R77" i="233"/>
  <c r="T77" i="233"/>
  <c r="T121" i="230"/>
  <c r="P121" i="230"/>
  <c r="R121" i="230"/>
  <c r="M121" i="230"/>
  <c r="L121" i="230"/>
  <c r="N121" i="230"/>
  <c r="O121" i="230"/>
  <c r="R21" i="226"/>
  <c r="M21" i="226"/>
  <c r="P21" i="226"/>
  <c r="T21" i="226"/>
  <c r="L21" i="226"/>
  <c r="O21" i="226"/>
  <c r="N21" i="226"/>
  <c r="O75" i="228"/>
  <c r="N75" i="228"/>
  <c r="R75" i="228"/>
  <c r="P75" i="228"/>
  <c r="L75" i="228"/>
  <c r="U75" i="228" s="1"/>
  <c r="M75" i="228"/>
  <c r="T75" i="228"/>
  <c r="P30" i="223"/>
  <c r="M30" i="223"/>
  <c r="L30" i="223"/>
  <c r="N30" i="223"/>
  <c r="O30" i="223"/>
  <c r="R30" i="223"/>
  <c r="T30" i="223"/>
  <c r="N71" i="225"/>
  <c r="O71" i="225"/>
  <c r="T71" i="225"/>
  <c r="L71" i="225"/>
  <c r="M71" i="225"/>
  <c r="P71" i="225"/>
  <c r="R71" i="225"/>
  <c r="L43" i="220"/>
  <c r="O43" i="220"/>
  <c r="P43" i="220"/>
  <c r="R43" i="220"/>
  <c r="T43" i="220"/>
  <c r="M43" i="220"/>
  <c r="N43" i="220"/>
  <c r="O87" i="210"/>
  <c r="P87" i="210"/>
  <c r="R87" i="210"/>
  <c r="M87" i="210"/>
  <c r="T87" i="210"/>
  <c r="L87" i="210"/>
  <c r="N87" i="210"/>
  <c r="M97" i="207"/>
  <c r="N97" i="207"/>
  <c r="P97" i="207"/>
  <c r="R97" i="207"/>
  <c r="T97" i="207"/>
  <c r="O97" i="207"/>
  <c r="L97" i="207"/>
  <c r="U97" i="207" s="1"/>
  <c r="M51" i="207"/>
  <c r="P51" i="207"/>
  <c r="N51" i="207"/>
  <c r="O51" i="207"/>
  <c r="R51" i="207"/>
  <c r="L51" i="207"/>
  <c r="T51" i="207"/>
  <c r="P25" i="235"/>
  <c r="O25" i="235"/>
  <c r="L25" i="235"/>
  <c r="M25" i="235"/>
  <c r="N25" i="235"/>
  <c r="R25" i="235"/>
  <c r="T25" i="235"/>
  <c r="R23" i="233"/>
  <c r="L23" i="233"/>
  <c r="M23" i="233"/>
  <c r="N23" i="233"/>
  <c r="O23" i="233"/>
  <c r="P23" i="233"/>
  <c r="T23" i="233"/>
  <c r="P92" i="233"/>
  <c r="L92" i="233"/>
  <c r="U92" i="233" s="1"/>
  <c r="R92" i="233"/>
  <c r="T92" i="233"/>
  <c r="O92" i="233"/>
  <c r="M92" i="233"/>
  <c r="N92" i="233"/>
  <c r="P72" i="234"/>
  <c r="T72" i="234"/>
  <c r="L72" i="234"/>
  <c r="O72" i="234"/>
  <c r="R72" i="234"/>
  <c r="M72" i="234"/>
  <c r="N72" i="234"/>
  <c r="L19" i="229"/>
  <c r="O19" i="229"/>
  <c r="T19" i="229"/>
  <c r="N19" i="229"/>
  <c r="P19" i="229"/>
  <c r="R19" i="229"/>
  <c r="M19" i="229"/>
  <c r="R9" i="230"/>
  <c r="P9" i="230"/>
  <c r="T9" i="230"/>
  <c r="L9" i="230"/>
  <c r="M9" i="230"/>
  <c r="N9" i="230"/>
  <c r="O9" i="230"/>
  <c r="N77" i="226"/>
  <c r="O77" i="226"/>
  <c r="P77" i="226"/>
  <c r="T77" i="226"/>
  <c r="M77" i="226"/>
  <c r="L77" i="226"/>
  <c r="R77" i="226"/>
  <c r="N67" i="228"/>
  <c r="O67" i="228"/>
  <c r="T67" i="228"/>
  <c r="P67" i="228"/>
  <c r="L67" i="228"/>
  <c r="M67" i="228"/>
  <c r="R67" i="228"/>
  <c r="T9" i="223"/>
  <c r="O9" i="223"/>
  <c r="P9" i="223"/>
  <c r="R9" i="223"/>
  <c r="L9" i="223"/>
  <c r="M9" i="223"/>
  <c r="N9" i="223"/>
  <c r="T24" i="223"/>
  <c r="R24" i="223"/>
  <c r="M24" i="223"/>
  <c r="N24" i="223"/>
  <c r="O24" i="223"/>
  <c r="P24" i="223"/>
  <c r="L24" i="223"/>
  <c r="L30" i="220"/>
  <c r="P30" i="220"/>
  <c r="R30" i="220"/>
  <c r="T30" i="220"/>
  <c r="M30" i="220"/>
  <c r="N30" i="220"/>
  <c r="O30" i="220"/>
  <c r="R42" i="210"/>
  <c r="N42" i="210"/>
  <c r="L42" i="210"/>
  <c r="M42" i="210"/>
  <c r="O42" i="210"/>
  <c r="P42" i="210"/>
  <c r="T42" i="210"/>
  <c r="R70" i="207"/>
  <c r="L70" i="207"/>
  <c r="U70" i="207" s="1"/>
  <c r="N70" i="207"/>
  <c r="O70" i="207"/>
  <c r="P70" i="207"/>
  <c r="T70" i="207"/>
  <c r="M70" i="207"/>
  <c r="M55" i="209"/>
  <c r="N55" i="209"/>
  <c r="R55" i="209"/>
  <c r="O55" i="209"/>
  <c r="P55" i="209"/>
  <c r="L55" i="209"/>
  <c r="T55" i="209"/>
  <c r="N20" i="209"/>
  <c r="L20" i="209"/>
  <c r="M20" i="209"/>
  <c r="T20" i="209"/>
  <c r="R20" i="209"/>
  <c r="P20" i="209"/>
  <c r="O20" i="209"/>
  <c r="O53" i="207"/>
  <c r="M53" i="207"/>
  <c r="P53" i="207"/>
  <c r="T53" i="207"/>
  <c r="R53" i="207"/>
  <c r="N53" i="207"/>
  <c r="L53" i="207"/>
  <c r="O31" i="208"/>
  <c r="N31" i="208"/>
  <c r="P31" i="208"/>
  <c r="R31" i="208"/>
  <c r="T31" i="208"/>
  <c r="M31" i="208"/>
  <c r="L31" i="208"/>
  <c r="L54" i="210"/>
  <c r="N54" i="210"/>
  <c r="O54" i="210"/>
  <c r="R54" i="210"/>
  <c r="M54" i="210"/>
  <c r="P54" i="210"/>
  <c r="T54" i="210"/>
  <c r="L66" i="207"/>
  <c r="N66" i="207"/>
  <c r="O66" i="207"/>
  <c r="R66" i="207"/>
  <c r="T66" i="207"/>
  <c r="P66" i="207"/>
  <c r="M66" i="207"/>
  <c r="U66" i="207" s="1"/>
  <c r="T74" i="210"/>
  <c r="N74" i="210"/>
  <c r="P74" i="210"/>
  <c r="R74" i="210"/>
  <c r="L74" i="210"/>
  <c r="M74" i="210"/>
  <c r="O74" i="210"/>
  <c r="P96" i="220"/>
  <c r="L96" i="220"/>
  <c r="N96" i="220"/>
  <c r="R96" i="220"/>
  <c r="O96" i="220"/>
  <c r="T96" i="220"/>
  <c r="M96" i="220"/>
  <c r="M53" i="223"/>
  <c r="T53" i="223"/>
  <c r="L53" i="223"/>
  <c r="R53" i="223"/>
  <c r="N53" i="223"/>
  <c r="O53" i="223"/>
  <c r="P53" i="223"/>
  <c r="M80" i="223"/>
  <c r="R80" i="223"/>
  <c r="N80" i="223"/>
  <c r="O80" i="223"/>
  <c r="P80" i="223"/>
  <c r="T80" i="223"/>
  <c r="L80" i="223"/>
  <c r="N96" i="225"/>
  <c r="M96" i="225"/>
  <c r="R96" i="225"/>
  <c r="L96" i="225"/>
  <c r="T96" i="225"/>
  <c r="O96" i="225"/>
  <c r="P96" i="225"/>
  <c r="N27" i="225"/>
  <c r="P27" i="225"/>
  <c r="M27" i="225"/>
  <c r="R27" i="225"/>
  <c r="T27" i="225"/>
  <c r="O27" i="225"/>
  <c r="L27" i="225"/>
  <c r="O35" i="228"/>
  <c r="M35" i="228"/>
  <c r="N35" i="228"/>
  <c r="P35" i="228"/>
  <c r="L35" i="228"/>
  <c r="R35" i="228"/>
  <c r="T35" i="228"/>
  <c r="L12" i="226"/>
  <c r="T12" i="226"/>
  <c r="M12" i="226"/>
  <c r="N12" i="226"/>
  <c r="O12" i="226"/>
  <c r="P12" i="226"/>
  <c r="R12" i="226"/>
  <c r="L98" i="230"/>
  <c r="T98" i="230"/>
  <c r="P98" i="230"/>
  <c r="R98" i="230"/>
  <c r="M98" i="230"/>
  <c r="N98" i="230"/>
  <c r="O98" i="230"/>
  <c r="M28" i="225"/>
  <c r="N28" i="225"/>
  <c r="L28" i="225"/>
  <c r="O28" i="225"/>
  <c r="P28" i="225"/>
  <c r="R28" i="225"/>
  <c r="T28" i="225"/>
  <c r="O50" i="229"/>
  <c r="P50" i="229"/>
  <c r="R50" i="229"/>
  <c r="N50" i="229"/>
  <c r="T50" i="229"/>
  <c r="L50" i="229"/>
  <c r="M50" i="229"/>
  <c r="R67" i="226"/>
  <c r="T67" i="226"/>
  <c r="N67" i="226"/>
  <c r="P67" i="226"/>
  <c r="L67" i="226"/>
  <c r="M67" i="226"/>
  <c r="O67" i="226"/>
  <c r="O80" i="231"/>
  <c r="T80" i="231"/>
  <c r="N80" i="231"/>
  <c r="P80" i="231"/>
  <c r="R80" i="231"/>
  <c r="M80" i="231"/>
  <c r="L80" i="231"/>
  <c r="T101" i="230"/>
  <c r="L101" i="230"/>
  <c r="U101" i="230" s="1"/>
  <c r="R101" i="230"/>
  <c r="P101" i="230"/>
  <c r="O101" i="230"/>
  <c r="M101" i="230"/>
  <c r="N101" i="230"/>
  <c r="O27" i="228"/>
  <c r="L27" i="228"/>
  <c r="P27" i="228"/>
  <c r="N27" i="228"/>
  <c r="M27" i="228"/>
  <c r="R27" i="228"/>
  <c r="T27" i="228"/>
  <c r="M49" i="232"/>
  <c r="P49" i="232"/>
  <c r="T49" i="232"/>
  <c r="N49" i="232"/>
  <c r="O49" i="232"/>
  <c r="R49" i="232"/>
  <c r="L49" i="232"/>
  <c r="L70" i="232"/>
  <c r="U70" i="232" s="1"/>
  <c r="T70" i="232"/>
  <c r="O70" i="232"/>
  <c r="N70" i="232"/>
  <c r="P70" i="232"/>
  <c r="M70" i="232"/>
  <c r="R70" i="232"/>
  <c r="L28" i="229"/>
  <c r="P28" i="229"/>
  <c r="N28" i="229"/>
  <c r="T28" i="229"/>
  <c r="R28" i="229"/>
  <c r="M28" i="229"/>
  <c r="O28" i="229"/>
  <c r="L37" i="230"/>
  <c r="N37" i="230"/>
  <c r="T37" i="230"/>
  <c r="R37" i="230"/>
  <c r="O37" i="230"/>
  <c r="P37" i="230"/>
  <c r="M37" i="230"/>
  <c r="U37" i="230" s="1"/>
  <c r="M88" i="231"/>
  <c r="T88" i="231"/>
  <c r="L88" i="231"/>
  <c r="N88" i="231"/>
  <c r="O88" i="231"/>
  <c r="P88" i="231"/>
  <c r="R88" i="231"/>
  <c r="M43" i="234"/>
  <c r="R43" i="234"/>
  <c r="O43" i="234"/>
  <c r="U43" i="234" s="1"/>
  <c r="T43" i="234"/>
  <c r="L43" i="234"/>
  <c r="P43" i="234"/>
  <c r="N43" i="234"/>
  <c r="P34" i="233"/>
  <c r="O34" i="233"/>
  <c r="L34" i="233"/>
  <c r="R34" i="233"/>
  <c r="M34" i="233"/>
  <c r="N34" i="233"/>
  <c r="T34" i="233"/>
  <c r="L71" i="233"/>
  <c r="T71" i="233"/>
  <c r="M71" i="233"/>
  <c r="R71" i="233"/>
  <c r="N71" i="233"/>
  <c r="O71" i="233"/>
  <c r="P71" i="233"/>
  <c r="N35" i="234"/>
  <c r="T35" i="234"/>
  <c r="M35" i="234"/>
  <c r="O35" i="234"/>
  <c r="R35" i="234"/>
  <c r="P35" i="234"/>
  <c r="L35" i="234"/>
  <c r="O59" i="235"/>
  <c r="N59" i="235"/>
  <c r="P59" i="235"/>
  <c r="L59" i="235"/>
  <c r="R59" i="235"/>
  <c r="T59" i="235"/>
  <c r="M59" i="235"/>
  <c r="M35" i="236"/>
  <c r="T35" i="236"/>
  <c r="N35" i="236"/>
  <c r="O35" i="236"/>
  <c r="R35" i="236"/>
  <c r="L35" i="236"/>
  <c r="P35" i="236"/>
  <c r="N19" i="235"/>
  <c r="O19" i="235"/>
  <c r="M19" i="235"/>
  <c r="P19" i="235"/>
  <c r="R19" i="235"/>
  <c r="T19" i="235"/>
  <c r="L19" i="235"/>
  <c r="L110" i="88"/>
  <c r="N110" i="88"/>
  <c r="M110" i="88"/>
  <c r="T110" i="88"/>
  <c r="R110" i="88"/>
  <c r="P110" i="88"/>
  <c r="O110" i="88"/>
  <c r="T81" i="75"/>
  <c r="R81" i="75"/>
  <c r="L81" i="75"/>
  <c r="P81" i="75"/>
  <c r="O81" i="75"/>
  <c r="N81" i="75"/>
  <c r="M81" i="75"/>
  <c r="R21" i="86"/>
  <c r="M21" i="86"/>
  <c r="P21" i="86"/>
  <c r="O21" i="86"/>
  <c r="N21" i="86"/>
  <c r="L21" i="86"/>
  <c r="T21" i="86"/>
  <c r="N95" i="71"/>
  <c r="T95" i="71"/>
  <c r="R95" i="71"/>
  <c r="O95" i="71"/>
  <c r="M95" i="71"/>
  <c r="L95" i="71"/>
  <c r="P95" i="71"/>
  <c r="L19" i="81"/>
  <c r="M19" i="81"/>
  <c r="T19" i="81"/>
  <c r="R19" i="81"/>
  <c r="N19" i="81"/>
  <c r="P19" i="81"/>
  <c r="O19" i="81"/>
  <c r="T28" i="81"/>
  <c r="N28" i="81"/>
  <c r="O28" i="81"/>
  <c r="M28" i="81"/>
  <c r="R28" i="81"/>
  <c r="P28" i="81"/>
  <c r="L28" i="81"/>
  <c r="T28" i="222"/>
  <c r="N28" i="222"/>
  <c r="L28" i="222"/>
  <c r="R28" i="222"/>
  <c r="P28" i="222"/>
  <c r="O28" i="222"/>
  <c r="M28" i="222"/>
  <c r="P59" i="215"/>
  <c r="L59" i="215"/>
  <c r="R59" i="215"/>
  <c r="O59" i="215"/>
  <c r="N59" i="215"/>
  <c r="M59" i="215"/>
  <c r="T59" i="215"/>
  <c r="P12" i="81"/>
  <c r="L12" i="81"/>
  <c r="T12" i="81"/>
  <c r="N12" i="81"/>
  <c r="O12" i="81"/>
  <c r="M12" i="81"/>
  <c r="R12" i="81"/>
  <c r="M81" i="215"/>
  <c r="P81" i="215"/>
  <c r="T81" i="215"/>
  <c r="R81" i="215"/>
  <c r="O81" i="215"/>
  <c r="N81" i="215"/>
  <c r="L81" i="215"/>
  <c r="M56" i="77"/>
  <c r="N56" i="77"/>
  <c r="O56" i="77"/>
  <c r="L56" i="77"/>
  <c r="U56" i="77" s="1"/>
  <c r="T56" i="77"/>
  <c r="R56" i="77"/>
  <c r="P56" i="77"/>
  <c r="T57" i="77"/>
  <c r="L57" i="77"/>
  <c r="O57" i="77"/>
  <c r="M57" i="77"/>
  <c r="N57" i="77"/>
  <c r="R57" i="77"/>
  <c r="P57" i="77"/>
  <c r="M42" i="81"/>
  <c r="O42" i="81"/>
  <c r="L42" i="81"/>
  <c r="T42" i="81"/>
  <c r="R42" i="81"/>
  <c r="P42" i="81"/>
  <c r="N42" i="81"/>
  <c r="N22" i="81"/>
  <c r="T22" i="81"/>
  <c r="L22" i="81"/>
  <c r="U22" i="81" s="1"/>
  <c r="P22" i="81"/>
  <c r="O22" i="81"/>
  <c r="M22" i="81"/>
  <c r="R22" i="81"/>
  <c r="L51" i="215"/>
  <c r="O51" i="215"/>
  <c r="N51" i="215"/>
  <c r="M51" i="215"/>
  <c r="R51" i="215"/>
  <c r="P51" i="215"/>
  <c r="T51" i="215"/>
  <c r="P78" i="217"/>
  <c r="O78" i="217"/>
  <c r="N78" i="217"/>
  <c r="M78" i="217"/>
  <c r="L78" i="217"/>
  <c r="T78" i="217"/>
  <c r="R78" i="217"/>
  <c r="P35" i="75"/>
  <c r="O35" i="75"/>
  <c r="L35" i="75"/>
  <c r="M35" i="75"/>
  <c r="R35" i="75"/>
  <c r="T35" i="75"/>
  <c r="N35" i="75"/>
  <c r="R79" i="91"/>
  <c r="O79" i="91"/>
  <c r="P79" i="91"/>
  <c r="M79" i="91"/>
  <c r="N79" i="91"/>
  <c r="L79" i="91"/>
  <c r="T79" i="91"/>
  <c r="T43" i="77"/>
  <c r="R43" i="77"/>
  <c r="P43" i="77"/>
  <c r="L43" i="77"/>
  <c r="N43" i="77"/>
  <c r="O43" i="77"/>
  <c r="M43" i="77"/>
  <c r="N88" i="91"/>
  <c r="M88" i="91"/>
  <c r="L88" i="91"/>
  <c r="T88" i="91"/>
  <c r="P88" i="91"/>
  <c r="R88" i="91"/>
  <c r="O88" i="91"/>
  <c r="N67" i="217"/>
  <c r="T67" i="217"/>
  <c r="R67" i="217"/>
  <c r="L67" i="217"/>
  <c r="U67" i="217" s="1"/>
  <c r="O67" i="217"/>
  <c r="M67" i="217"/>
  <c r="P67" i="217"/>
  <c r="O78" i="222"/>
  <c r="L78" i="222"/>
  <c r="T78" i="222"/>
  <c r="N78" i="222"/>
  <c r="R78" i="222"/>
  <c r="M78" i="222"/>
  <c r="P78" i="222"/>
  <c r="M16" i="81"/>
  <c r="L16" i="81"/>
  <c r="N16" i="81"/>
  <c r="R16" i="81"/>
  <c r="P16" i="81"/>
  <c r="O16" i="81"/>
  <c r="T16" i="81"/>
  <c r="N97" i="67"/>
  <c r="M97" i="67"/>
  <c r="L97" i="67"/>
  <c r="U97" i="67" s="1"/>
  <c r="T97" i="67"/>
  <c r="R97" i="67"/>
  <c r="P97" i="67"/>
  <c r="O97" i="67"/>
  <c r="N75" i="202"/>
  <c r="R75" i="202"/>
  <c r="P75" i="202"/>
  <c r="T75" i="202"/>
  <c r="M75" i="202"/>
  <c r="L75" i="202"/>
  <c r="U75" i="202" s="1"/>
  <c r="O75" i="202"/>
  <c r="O60" i="71"/>
  <c r="N60" i="71"/>
  <c r="L60" i="71"/>
  <c r="M60" i="71"/>
  <c r="T60" i="71"/>
  <c r="R60" i="71"/>
  <c r="P60" i="71"/>
  <c r="R76" i="218"/>
  <c r="M76" i="218"/>
  <c r="T76" i="218"/>
  <c r="P76" i="218"/>
  <c r="O76" i="218"/>
  <c r="L76" i="218"/>
  <c r="N76" i="218"/>
  <c r="R33" i="216"/>
  <c r="O33" i="216"/>
  <c r="M33" i="216"/>
  <c r="T33" i="216"/>
  <c r="P33" i="216"/>
  <c r="N33" i="216"/>
  <c r="L33" i="216"/>
  <c r="O34" i="76"/>
  <c r="M34" i="76"/>
  <c r="R34" i="76"/>
  <c r="P34" i="76"/>
  <c r="N34" i="76"/>
  <c r="L34" i="76"/>
  <c r="T34" i="76"/>
  <c r="R99" i="86"/>
  <c r="O99" i="86"/>
  <c r="M99" i="86"/>
  <c r="L99" i="86"/>
  <c r="T99" i="86"/>
  <c r="P99" i="86"/>
  <c r="N99" i="86"/>
  <c r="O30" i="212"/>
  <c r="R30" i="212"/>
  <c r="M30" i="212"/>
  <c r="L30" i="212"/>
  <c r="U30" i="212" s="1"/>
  <c r="T30" i="212"/>
  <c r="P30" i="212"/>
  <c r="N30" i="212"/>
  <c r="T78" i="82"/>
  <c r="N78" i="82"/>
  <c r="M78" i="82"/>
  <c r="L78" i="82"/>
  <c r="O78" i="82"/>
  <c r="R78" i="82"/>
  <c r="P78" i="82"/>
  <c r="R27" i="69"/>
  <c r="P27" i="69"/>
  <c r="O27" i="69"/>
  <c r="M27" i="69"/>
  <c r="L27" i="69"/>
  <c r="N27" i="69"/>
  <c r="T27" i="69"/>
  <c r="N37" i="216"/>
  <c r="T37" i="216"/>
  <c r="P37" i="216"/>
  <c r="L37" i="216"/>
  <c r="R37" i="216"/>
  <c r="O37" i="216"/>
  <c r="M37" i="216"/>
  <c r="T70" i="79"/>
  <c r="L70" i="79"/>
  <c r="R70" i="79"/>
  <c r="P70" i="79"/>
  <c r="O70" i="79"/>
  <c r="N70" i="79"/>
  <c r="M70" i="79"/>
  <c r="N64" i="69"/>
  <c r="M64" i="69"/>
  <c r="L64" i="69"/>
  <c r="T64" i="69"/>
  <c r="R64" i="69"/>
  <c r="P64" i="69"/>
  <c r="O64" i="69"/>
  <c r="O75" i="214"/>
  <c r="R75" i="214"/>
  <c r="P75" i="214"/>
  <c r="N75" i="214"/>
  <c r="M75" i="214"/>
  <c r="L75" i="214"/>
  <c r="T75" i="214"/>
  <c r="T94" i="75"/>
  <c r="L94" i="75"/>
  <c r="O94" i="75"/>
  <c r="M94" i="75"/>
  <c r="R94" i="75"/>
  <c r="P94" i="75"/>
  <c r="N94" i="75"/>
  <c r="P74" i="86"/>
  <c r="O74" i="86"/>
  <c r="N74" i="86"/>
  <c r="M74" i="86"/>
  <c r="L74" i="86"/>
  <c r="U74" i="86" s="1"/>
  <c r="T74" i="86"/>
  <c r="R74" i="86"/>
  <c r="T117" i="74"/>
  <c r="P117" i="74"/>
  <c r="O117" i="74"/>
  <c r="M117" i="74"/>
  <c r="L117" i="74"/>
  <c r="R117" i="74"/>
  <c r="N117" i="74"/>
  <c r="R89" i="222"/>
  <c r="M89" i="222"/>
  <c r="L89" i="222"/>
  <c r="N89" i="222"/>
  <c r="T89" i="222"/>
  <c r="P89" i="222"/>
  <c r="O89" i="222"/>
  <c r="N22" i="82"/>
  <c r="R22" i="82"/>
  <c r="P22" i="82"/>
  <c r="M22" i="82"/>
  <c r="T22" i="82"/>
  <c r="O22" i="82"/>
  <c r="L22" i="82"/>
  <c r="U22" i="82" s="1"/>
  <c r="N16" i="88"/>
  <c r="R16" i="88"/>
  <c r="P16" i="88"/>
  <c r="M16" i="88"/>
  <c r="L16" i="88"/>
  <c r="O16" i="88"/>
  <c r="T16" i="88"/>
  <c r="T46" i="202"/>
  <c r="R46" i="202"/>
  <c r="L46" i="202"/>
  <c r="U46" i="202" s="1"/>
  <c r="P46" i="202"/>
  <c r="N46" i="202"/>
  <c r="M46" i="202"/>
  <c r="O46" i="202"/>
  <c r="M31" i="71"/>
  <c r="T31" i="71"/>
  <c r="R31" i="71"/>
  <c r="P31" i="71"/>
  <c r="O31" i="71"/>
  <c r="N31" i="71"/>
  <c r="L31" i="71"/>
  <c r="R85" i="217"/>
  <c r="L85" i="217"/>
  <c r="N85" i="217"/>
  <c r="M85" i="217"/>
  <c r="T85" i="217"/>
  <c r="P85" i="217"/>
  <c r="O85" i="217"/>
  <c r="O40" i="86"/>
  <c r="L40" i="86"/>
  <c r="U40" i="86" s="1"/>
  <c r="T40" i="86"/>
  <c r="R40" i="86"/>
  <c r="P40" i="86"/>
  <c r="N40" i="86"/>
  <c r="M40" i="86"/>
  <c r="T96" i="211"/>
  <c r="N96" i="211"/>
  <c r="M96" i="211"/>
  <c r="O96" i="211"/>
  <c r="L96" i="211"/>
  <c r="U96" i="211" s="1"/>
  <c r="R96" i="211"/>
  <c r="P96" i="211"/>
  <c r="T44" i="79"/>
  <c r="O44" i="79"/>
  <c r="M44" i="79"/>
  <c r="L44" i="79"/>
  <c r="R44" i="79"/>
  <c r="P44" i="79"/>
  <c r="N44" i="79"/>
  <c r="R111" i="69"/>
  <c r="P111" i="69"/>
  <c r="T111" i="69"/>
  <c r="O111" i="69"/>
  <c r="N111" i="69"/>
  <c r="M111" i="69"/>
  <c r="L111" i="69"/>
  <c r="L38" i="216"/>
  <c r="O38" i="216"/>
  <c r="R38" i="216"/>
  <c r="P38" i="216"/>
  <c r="M38" i="216"/>
  <c r="T38" i="216"/>
  <c r="N38" i="216"/>
  <c r="T46" i="213"/>
  <c r="R46" i="213"/>
  <c r="N46" i="213"/>
  <c r="L46" i="213"/>
  <c r="P46" i="213"/>
  <c r="O46" i="213"/>
  <c r="M46" i="213"/>
  <c r="T38" i="73"/>
  <c r="M38" i="73"/>
  <c r="O38" i="73"/>
  <c r="R38" i="73"/>
  <c r="P38" i="73"/>
  <c r="N38" i="73"/>
  <c r="L38" i="73"/>
  <c r="U38" i="73" s="1"/>
  <c r="P50" i="221"/>
  <c r="M50" i="221"/>
  <c r="L50" i="221"/>
  <c r="U50" i="221" s="1"/>
  <c r="N50" i="221"/>
  <c r="R50" i="221"/>
  <c r="T50" i="221"/>
  <c r="O50" i="221"/>
  <c r="P8" i="221"/>
  <c r="T8" i="221"/>
  <c r="R8" i="221"/>
  <c r="O8" i="221"/>
  <c r="N8" i="221"/>
  <c r="M8" i="221"/>
  <c r="L8" i="221"/>
  <c r="L57" i="80"/>
  <c r="R57" i="80"/>
  <c r="N57" i="80"/>
  <c r="O57" i="80"/>
  <c r="T57" i="80"/>
  <c r="P57" i="80"/>
  <c r="M57" i="80"/>
  <c r="M53" i="67"/>
  <c r="O53" i="67"/>
  <c r="N53" i="67"/>
  <c r="L53" i="67"/>
  <c r="T53" i="67"/>
  <c r="R53" i="67"/>
  <c r="P53" i="67"/>
  <c r="L12" i="213"/>
  <c r="N12" i="213"/>
  <c r="M12" i="213"/>
  <c r="P12" i="213"/>
  <c r="T12" i="213"/>
  <c r="O12" i="213"/>
  <c r="R12" i="213"/>
  <c r="M86" i="82"/>
  <c r="L86" i="82"/>
  <c r="T86" i="82"/>
  <c r="R86" i="82"/>
  <c r="N86" i="82"/>
  <c r="P86" i="82"/>
  <c r="O86" i="82"/>
  <c r="P70" i="88"/>
  <c r="N70" i="88"/>
  <c r="L70" i="88"/>
  <c r="M70" i="88"/>
  <c r="T70" i="88"/>
  <c r="O70" i="88"/>
  <c r="R70" i="88"/>
  <c r="N47" i="213"/>
  <c r="P47" i="213"/>
  <c r="O47" i="213"/>
  <c r="R47" i="213"/>
  <c r="M47" i="213"/>
  <c r="T47" i="213"/>
  <c r="L47" i="213"/>
  <c r="L95" i="73"/>
  <c r="P95" i="73"/>
  <c r="O95" i="73"/>
  <c r="N95" i="73"/>
  <c r="T95" i="73"/>
  <c r="R95" i="73"/>
  <c r="M95" i="73"/>
  <c r="O47" i="221"/>
  <c r="L47" i="221"/>
  <c r="R47" i="221"/>
  <c r="M47" i="221"/>
  <c r="P47" i="221"/>
  <c r="T47" i="221"/>
  <c r="N47" i="221"/>
  <c r="O9" i="79"/>
  <c r="T9" i="79"/>
  <c r="R9" i="79"/>
  <c r="L9" i="79"/>
  <c r="P9" i="79"/>
  <c r="N9" i="79"/>
  <c r="M9" i="79"/>
  <c r="O53" i="69"/>
  <c r="M53" i="69"/>
  <c r="L53" i="69"/>
  <c r="T53" i="69"/>
  <c r="R53" i="69"/>
  <c r="P53" i="69"/>
  <c r="N53" i="69"/>
  <c r="L13" i="82"/>
  <c r="N13" i="82"/>
  <c r="M13" i="82"/>
  <c r="O13" i="82"/>
  <c r="T13" i="82"/>
  <c r="R13" i="82"/>
  <c r="P13" i="82"/>
  <c r="N57" i="88"/>
  <c r="M57" i="88"/>
  <c r="L57" i="88"/>
  <c r="T57" i="88"/>
  <c r="P57" i="88"/>
  <c r="O57" i="88"/>
  <c r="R57" i="88"/>
  <c r="P9" i="211"/>
  <c r="T9" i="211"/>
  <c r="R9" i="211"/>
  <c r="O9" i="211"/>
  <c r="N9" i="211"/>
  <c r="M9" i="211"/>
  <c r="L9" i="211"/>
  <c r="L63" i="72"/>
  <c r="R63" i="72"/>
  <c r="P63" i="72"/>
  <c r="O63" i="72"/>
  <c r="N63" i="72"/>
  <c r="M63" i="72"/>
  <c r="T63" i="72"/>
  <c r="T56" i="219"/>
  <c r="M56" i="219"/>
  <c r="N56" i="219"/>
  <c r="R56" i="219"/>
  <c r="O56" i="219"/>
  <c r="P56" i="219"/>
  <c r="L56" i="219"/>
  <c r="M75" i="74"/>
  <c r="P75" i="74"/>
  <c r="R75" i="74"/>
  <c r="L75" i="74"/>
  <c r="U75" i="74" s="1"/>
  <c r="O75" i="74"/>
  <c r="N75" i="74"/>
  <c r="T75" i="74"/>
  <c r="N8" i="222"/>
  <c r="L8" i="222"/>
  <c r="R8" i="222"/>
  <c r="O8" i="222"/>
  <c r="M8" i="222"/>
  <c r="P8" i="222"/>
  <c r="T8" i="222"/>
  <c r="R20" i="82"/>
  <c r="L20" i="82"/>
  <c r="M20" i="82"/>
  <c r="O20" i="82"/>
  <c r="T20" i="82"/>
  <c r="P20" i="82"/>
  <c r="N20" i="82"/>
  <c r="M24" i="88"/>
  <c r="R24" i="88"/>
  <c r="P24" i="88"/>
  <c r="L24" i="88"/>
  <c r="O24" i="88"/>
  <c r="N24" i="88"/>
  <c r="T24" i="88"/>
  <c r="N25" i="215"/>
  <c r="M25" i="215"/>
  <c r="L25" i="215"/>
  <c r="O25" i="215"/>
  <c r="R25" i="215"/>
  <c r="T25" i="215"/>
  <c r="P25" i="215"/>
  <c r="P67" i="211"/>
  <c r="L67" i="211"/>
  <c r="R67" i="211"/>
  <c r="O67" i="211"/>
  <c r="N67" i="211"/>
  <c r="M67" i="211"/>
  <c r="T67" i="211"/>
  <c r="N110" i="72"/>
  <c r="L110" i="72"/>
  <c r="U110" i="72" s="1"/>
  <c r="T110" i="72"/>
  <c r="R110" i="72"/>
  <c r="P110" i="72"/>
  <c r="O110" i="72"/>
  <c r="M110" i="72"/>
  <c r="R43" i="219"/>
  <c r="N43" i="219"/>
  <c r="M43" i="219"/>
  <c r="O43" i="219"/>
  <c r="L43" i="219"/>
  <c r="U43" i="219" s="1"/>
  <c r="T43" i="219"/>
  <c r="P43" i="219"/>
  <c r="R96" i="212"/>
  <c r="P96" i="212"/>
  <c r="T96" i="212"/>
  <c r="O96" i="212"/>
  <c r="N96" i="212"/>
  <c r="M96" i="212"/>
  <c r="L96" i="212"/>
  <c r="O43" i="76"/>
  <c r="P43" i="76"/>
  <c r="M43" i="76"/>
  <c r="T43" i="76"/>
  <c r="R43" i="76"/>
  <c r="N43" i="76"/>
  <c r="L43" i="76"/>
  <c r="O118" i="86"/>
  <c r="N118" i="86"/>
  <c r="M118" i="86"/>
  <c r="L118" i="86"/>
  <c r="U118" i="86" s="1"/>
  <c r="T118" i="86"/>
  <c r="R118" i="86"/>
  <c r="P118" i="86"/>
  <c r="O88" i="212"/>
  <c r="T88" i="212"/>
  <c r="R88" i="212"/>
  <c r="L88" i="212"/>
  <c r="P88" i="212"/>
  <c r="N88" i="212"/>
  <c r="M88" i="212"/>
  <c r="O87" i="77"/>
  <c r="N87" i="77"/>
  <c r="P87" i="77"/>
  <c r="M87" i="77"/>
  <c r="L87" i="77"/>
  <c r="T87" i="77"/>
  <c r="R87" i="77"/>
  <c r="R72" i="91"/>
  <c r="P72" i="91"/>
  <c r="N72" i="91"/>
  <c r="O72" i="91"/>
  <c r="M72" i="91"/>
  <c r="L72" i="91"/>
  <c r="T72" i="91"/>
  <c r="R41" i="217"/>
  <c r="M41" i="217"/>
  <c r="T41" i="217"/>
  <c r="O41" i="217"/>
  <c r="P41" i="217"/>
  <c r="N41" i="217"/>
  <c r="L41" i="217"/>
  <c r="M18" i="213"/>
  <c r="L18" i="213"/>
  <c r="N18" i="213"/>
  <c r="O18" i="213"/>
  <c r="T18" i="213"/>
  <c r="R18" i="213"/>
  <c r="P18" i="213"/>
  <c r="M16" i="73"/>
  <c r="R16" i="73"/>
  <c r="T16" i="73"/>
  <c r="P16" i="73"/>
  <c r="L16" i="73"/>
  <c r="O16" i="73"/>
  <c r="N16" i="73"/>
  <c r="P62" i="211"/>
  <c r="L62" i="211"/>
  <c r="T62" i="211"/>
  <c r="R62" i="211"/>
  <c r="O62" i="211"/>
  <c r="N62" i="211"/>
  <c r="M62" i="211"/>
  <c r="P30" i="81"/>
  <c r="O30" i="81"/>
  <c r="M30" i="81"/>
  <c r="L30" i="81"/>
  <c r="N30" i="81"/>
  <c r="T30" i="81"/>
  <c r="R30" i="81"/>
  <c r="R36" i="87"/>
  <c r="P36" i="87"/>
  <c r="N36" i="87"/>
  <c r="O36" i="87"/>
  <c r="M36" i="87"/>
  <c r="L36" i="87"/>
  <c r="T36" i="87"/>
  <c r="R99" i="213"/>
  <c r="P99" i="213"/>
  <c r="M99" i="213"/>
  <c r="O99" i="213"/>
  <c r="N99" i="213"/>
  <c r="L99" i="213"/>
  <c r="T99" i="213"/>
  <c r="R64" i="73"/>
  <c r="T64" i="73"/>
  <c r="P64" i="73"/>
  <c r="N64" i="73"/>
  <c r="O64" i="73"/>
  <c r="M64" i="73"/>
  <c r="L64" i="73"/>
  <c r="U64" i="73" s="1"/>
  <c r="R40" i="211"/>
  <c r="P40" i="211"/>
  <c r="N40" i="211"/>
  <c r="O40" i="211"/>
  <c r="M40" i="211"/>
  <c r="L40" i="211"/>
  <c r="T40" i="211"/>
  <c r="R84" i="72"/>
  <c r="M84" i="72"/>
  <c r="N84" i="72"/>
  <c r="L84" i="72"/>
  <c r="T84" i="72"/>
  <c r="P84" i="72"/>
  <c r="O84" i="72"/>
  <c r="R57" i="219"/>
  <c r="M57" i="219"/>
  <c r="L57" i="219"/>
  <c r="P57" i="219"/>
  <c r="O57" i="219"/>
  <c r="N57" i="219"/>
  <c r="T57" i="219"/>
  <c r="R77" i="76"/>
  <c r="M77" i="76"/>
  <c r="T77" i="76"/>
  <c r="L77" i="76"/>
  <c r="P77" i="76"/>
  <c r="O77" i="76"/>
  <c r="N77" i="76"/>
  <c r="P112" i="86"/>
  <c r="R112" i="86"/>
  <c r="O112" i="86"/>
  <c r="N112" i="86"/>
  <c r="M112" i="86"/>
  <c r="L112" i="86"/>
  <c r="T112" i="86"/>
  <c r="R86" i="81"/>
  <c r="N86" i="81"/>
  <c r="P86" i="81"/>
  <c r="O86" i="81"/>
  <c r="M86" i="81"/>
  <c r="L86" i="81"/>
  <c r="T86" i="81"/>
  <c r="R72" i="87"/>
  <c r="O72" i="87"/>
  <c r="N72" i="87"/>
  <c r="M72" i="87"/>
  <c r="L72" i="87"/>
  <c r="U72" i="87" s="1"/>
  <c r="T72" i="87"/>
  <c r="P72" i="87"/>
  <c r="N31" i="214"/>
  <c r="M31" i="214"/>
  <c r="L31" i="214"/>
  <c r="T31" i="214"/>
  <c r="P31" i="214"/>
  <c r="O31" i="214"/>
  <c r="R31" i="214"/>
  <c r="R61" i="72"/>
  <c r="N61" i="72"/>
  <c r="M61" i="72"/>
  <c r="L61" i="72"/>
  <c r="U61" i="72" s="1"/>
  <c r="T61" i="72"/>
  <c r="P61" i="72"/>
  <c r="O61" i="72"/>
  <c r="R34" i="219"/>
  <c r="N34" i="219"/>
  <c r="M34" i="219"/>
  <c r="O34" i="219"/>
  <c r="L34" i="219"/>
  <c r="T34" i="219"/>
  <c r="P34" i="219"/>
  <c r="M21" i="211"/>
  <c r="L21" i="211"/>
  <c r="R21" i="211"/>
  <c r="P21" i="211"/>
  <c r="O21" i="211"/>
  <c r="N21" i="211"/>
  <c r="T21" i="211"/>
  <c r="R99" i="75"/>
  <c r="L99" i="75"/>
  <c r="P99" i="75"/>
  <c r="O99" i="75"/>
  <c r="N99" i="75"/>
  <c r="M99" i="75"/>
  <c r="T99" i="75"/>
  <c r="N69" i="86"/>
  <c r="M69" i="86"/>
  <c r="L69" i="86"/>
  <c r="T69" i="86"/>
  <c r="R69" i="86"/>
  <c r="P69" i="86"/>
  <c r="O69" i="86"/>
  <c r="T95" i="211"/>
  <c r="N95" i="211"/>
  <c r="M95" i="211"/>
  <c r="P95" i="211"/>
  <c r="O95" i="211"/>
  <c r="R95" i="211"/>
  <c r="L95" i="211"/>
  <c r="P43" i="81"/>
  <c r="T43" i="81"/>
  <c r="O43" i="81"/>
  <c r="L43" i="81"/>
  <c r="N43" i="81"/>
  <c r="M43" i="81"/>
  <c r="R43" i="81"/>
  <c r="T79" i="87"/>
  <c r="R79" i="87"/>
  <c r="P79" i="87"/>
  <c r="O79" i="87"/>
  <c r="N79" i="87"/>
  <c r="M79" i="87"/>
  <c r="L79" i="87"/>
  <c r="R88" i="214"/>
  <c r="O88" i="214"/>
  <c r="N88" i="214"/>
  <c r="L88" i="214"/>
  <c r="T88" i="214"/>
  <c r="P88" i="214"/>
  <c r="M88" i="214"/>
  <c r="T18" i="211"/>
  <c r="N18" i="211"/>
  <c r="M18" i="211"/>
  <c r="P18" i="211"/>
  <c r="O18" i="211"/>
  <c r="L18" i="211"/>
  <c r="R18" i="211"/>
  <c r="R86" i="77"/>
  <c r="N86" i="77"/>
  <c r="L86" i="77"/>
  <c r="T86" i="77"/>
  <c r="P86" i="77"/>
  <c r="O86" i="77"/>
  <c r="M86" i="77"/>
  <c r="R71" i="91"/>
  <c r="P71" i="91"/>
  <c r="N71" i="91"/>
  <c r="T71" i="91"/>
  <c r="O71" i="91"/>
  <c r="M71" i="91"/>
  <c r="L71" i="91"/>
  <c r="U71" i="91" s="1"/>
  <c r="P63" i="216"/>
  <c r="M63" i="216"/>
  <c r="T63" i="216"/>
  <c r="O63" i="216"/>
  <c r="N63" i="216"/>
  <c r="L63" i="216"/>
  <c r="R63" i="216"/>
  <c r="P95" i="75"/>
  <c r="R95" i="75"/>
  <c r="N95" i="75"/>
  <c r="L95" i="75"/>
  <c r="T95" i="75"/>
  <c r="O95" i="75"/>
  <c r="M95" i="75"/>
  <c r="M45" i="86"/>
  <c r="T45" i="86"/>
  <c r="P45" i="86"/>
  <c r="O45" i="86"/>
  <c r="N45" i="86"/>
  <c r="L45" i="86"/>
  <c r="U45" i="86" s="1"/>
  <c r="R45" i="86"/>
  <c r="P99" i="202"/>
  <c r="M99" i="202"/>
  <c r="O99" i="202"/>
  <c r="N99" i="202"/>
  <c r="L99" i="202"/>
  <c r="T99" i="202"/>
  <c r="R99" i="202"/>
  <c r="N65" i="72"/>
  <c r="P65" i="72"/>
  <c r="R65" i="72"/>
  <c r="O65" i="72"/>
  <c r="M65" i="72"/>
  <c r="L65" i="72"/>
  <c r="T65" i="72"/>
  <c r="T8" i="202"/>
  <c r="L8" i="202"/>
  <c r="N8" i="202"/>
  <c r="O8" i="202"/>
  <c r="M8" i="202"/>
  <c r="R8" i="202"/>
  <c r="P8" i="202"/>
  <c r="O53" i="71"/>
  <c r="M53" i="71"/>
  <c r="T53" i="71"/>
  <c r="R53" i="71"/>
  <c r="P53" i="71"/>
  <c r="N53" i="71"/>
  <c r="L53" i="71"/>
  <c r="T49" i="218"/>
  <c r="L49" i="218"/>
  <c r="N49" i="218"/>
  <c r="M49" i="218"/>
  <c r="R49" i="218"/>
  <c r="P49" i="218"/>
  <c r="O49" i="218"/>
  <c r="N52" i="75"/>
  <c r="O52" i="75"/>
  <c r="M52" i="75"/>
  <c r="L52" i="75"/>
  <c r="U52" i="75" s="1"/>
  <c r="T52" i="75"/>
  <c r="R52" i="75"/>
  <c r="P52" i="75"/>
  <c r="M8" i="234"/>
  <c r="N8" i="234"/>
  <c r="R8" i="234"/>
  <c r="O8" i="234"/>
  <c r="T8" i="234"/>
  <c r="L8" i="234"/>
  <c r="P8" i="234"/>
  <c r="R61" i="80"/>
  <c r="T61" i="80"/>
  <c r="M61" i="80"/>
  <c r="L61" i="80"/>
  <c r="O61" i="80"/>
  <c r="N61" i="80"/>
  <c r="P61" i="80"/>
  <c r="R57" i="67"/>
  <c r="P57" i="67"/>
  <c r="O57" i="67"/>
  <c r="N57" i="67"/>
  <c r="L57" i="67"/>
  <c r="M57" i="67"/>
  <c r="T57" i="67"/>
  <c r="P35" i="202"/>
  <c r="T35" i="202"/>
  <c r="O35" i="202"/>
  <c r="N35" i="202"/>
  <c r="M35" i="202"/>
  <c r="L35" i="202"/>
  <c r="U35" i="202" s="1"/>
  <c r="R35" i="202"/>
  <c r="N20" i="71"/>
  <c r="L20" i="71"/>
  <c r="T20" i="71"/>
  <c r="M20" i="71"/>
  <c r="R20" i="71"/>
  <c r="P20" i="71"/>
  <c r="O20" i="71"/>
  <c r="N36" i="218"/>
  <c r="R36" i="218"/>
  <c r="P36" i="218"/>
  <c r="M36" i="218"/>
  <c r="L36" i="218"/>
  <c r="T36" i="218"/>
  <c r="O36" i="218"/>
  <c r="P19" i="215"/>
  <c r="O19" i="215"/>
  <c r="L19" i="215"/>
  <c r="N19" i="215"/>
  <c r="M19" i="215"/>
  <c r="T19" i="215"/>
  <c r="R19" i="215"/>
  <c r="P103" i="74"/>
  <c r="M103" i="74"/>
  <c r="L103" i="74"/>
  <c r="T103" i="74"/>
  <c r="R103" i="74"/>
  <c r="N103" i="74"/>
  <c r="O103" i="74"/>
  <c r="L46" i="222"/>
  <c r="U46" i="222" s="1"/>
  <c r="P46" i="222"/>
  <c r="R46" i="222"/>
  <c r="N46" i="222"/>
  <c r="O46" i="222"/>
  <c r="T46" i="222"/>
  <c r="M46" i="222"/>
  <c r="L40" i="219"/>
  <c r="O40" i="219"/>
  <c r="N40" i="219"/>
  <c r="P40" i="219"/>
  <c r="M40" i="219"/>
  <c r="R40" i="219"/>
  <c r="T40" i="219"/>
  <c r="T28" i="80"/>
  <c r="L28" i="80"/>
  <c r="P28" i="80"/>
  <c r="N28" i="80"/>
  <c r="R28" i="80"/>
  <c r="O28" i="80"/>
  <c r="M28" i="80"/>
  <c r="N64" i="67"/>
  <c r="T64" i="67"/>
  <c r="R64" i="67"/>
  <c r="P64" i="67"/>
  <c r="M64" i="67"/>
  <c r="L64" i="67"/>
  <c r="O64" i="67"/>
  <c r="L73" i="213"/>
  <c r="O73" i="213"/>
  <c r="N73" i="213"/>
  <c r="P73" i="213"/>
  <c r="M73" i="213"/>
  <c r="T73" i="213"/>
  <c r="R73" i="213"/>
  <c r="L72" i="202"/>
  <c r="P72" i="202"/>
  <c r="O72" i="202"/>
  <c r="N72" i="202"/>
  <c r="T72" i="202"/>
  <c r="M72" i="202"/>
  <c r="R72" i="202"/>
  <c r="M67" i="71"/>
  <c r="P67" i="71"/>
  <c r="O67" i="71"/>
  <c r="N67" i="71"/>
  <c r="L67" i="71"/>
  <c r="T67" i="71"/>
  <c r="R67" i="71"/>
  <c r="L53" i="218"/>
  <c r="P53" i="218"/>
  <c r="N53" i="218"/>
  <c r="M53" i="218"/>
  <c r="O53" i="218"/>
  <c r="T53" i="218"/>
  <c r="R53" i="218"/>
  <c r="P98" i="219"/>
  <c r="M98" i="219"/>
  <c r="T98" i="219"/>
  <c r="R98" i="219"/>
  <c r="O98" i="219"/>
  <c r="N98" i="219"/>
  <c r="L98" i="219"/>
  <c r="N16" i="75"/>
  <c r="L16" i="75"/>
  <c r="O16" i="75"/>
  <c r="T16" i="75"/>
  <c r="M16" i="75"/>
  <c r="R16" i="75"/>
  <c r="P16" i="75"/>
  <c r="T20" i="217"/>
  <c r="O20" i="217"/>
  <c r="L20" i="217"/>
  <c r="M20" i="217"/>
  <c r="R20" i="217"/>
  <c r="P20" i="217"/>
  <c r="N20" i="217"/>
  <c r="M30" i="79"/>
  <c r="O30" i="79"/>
  <c r="N30" i="79"/>
  <c r="T30" i="79"/>
  <c r="R30" i="79"/>
  <c r="P30" i="79"/>
  <c r="L30" i="79"/>
  <c r="P24" i="69"/>
  <c r="N24" i="69"/>
  <c r="O24" i="69"/>
  <c r="M24" i="69"/>
  <c r="L24" i="69"/>
  <c r="T24" i="69"/>
  <c r="R24" i="69"/>
  <c r="R95" i="212"/>
  <c r="L95" i="212"/>
  <c r="O95" i="212"/>
  <c r="N95" i="212"/>
  <c r="M95" i="212"/>
  <c r="T95" i="212"/>
  <c r="P95" i="212"/>
  <c r="P59" i="76"/>
  <c r="T59" i="76"/>
  <c r="O59" i="76"/>
  <c r="N59" i="76"/>
  <c r="M59" i="76"/>
  <c r="R59" i="76"/>
  <c r="L59" i="76"/>
  <c r="T134" i="86"/>
  <c r="R134" i="86"/>
  <c r="P134" i="86"/>
  <c r="O134" i="86"/>
  <c r="N134" i="86"/>
  <c r="M134" i="86"/>
  <c r="L134" i="86"/>
  <c r="M68" i="76"/>
  <c r="R68" i="76"/>
  <c r="L68" i="76"/>
  <c r="T68" i="76"/>
  <c r="P68" i="76"/>
  <c r="O68" i="76"/>
  <c r="N68" i="76"/>
  <c r="M9" i="67"/>
  <c r="T9" i="67"/>
  <c r="L9" i="67"/>
  <c r="R9" i="67"/>
  <c r="P9" i="67"/>
  <c r="O9" i="67"/>
  <c r="N9" i="67"/>
  <c r="M97" i="79"/>
  <c r="L97" i="79"/>
  <c r="N97" i="79"/>
  <c r="T97" i="79"/>
  <c r="P97" i="79"/>
  <c r="O97" i="79"/>
  <c r="R97" i="79"/>
  <c r="M104" i="69"/>
  <c r="T104" i="69"/>
  <c r="N104" i="69"/>
  <c r="L104" i="69"/>
  <c r="R104" i="69"/>
  <c r="P104" i="69"/>
  <c r="O104" i="69"/>
  <c r="L41" i="216"/>
  <c r="U41" i="216" s="1"/>
  <c r="O41" i="216"/>
  <c r="R41" i="216"/>
  <c r="P41" i="216"/>
  <c r="T41" i="216"/>
  <c r="N41" i="216"/>
  <c r="M41" i="216"/>
  <c r="N91" i="71"/>
  <c r="R91" i="71"/>
  <c r="P91" i="71"/>
  <c r="O91" i="71"/>
  <c r="M91" i="71"/>
  <c r="L91" i="71"/>
  <c r="T91" i="71"/>
  <c r="T67" i="218"/>
  <c r="O67" i="218"/>
  <c r="N67" i="218"/>
  <c r="M67" i="218"/>
  <c r="L67" i="218"/>
  <c r="R67" i="218"/>
  <c r="P67" i="218"/>
  <c r="R65" i="76"/>
  <c r="T65" i="76"/>
  <c r="N65" i="76"/>
  <c r="M65" i="76"/>
  <c r="L65" i="76"/>
  <c r="P65" i="76"/>
  <c r="O65" i="76"/>
  <c r="N100" i="86"/>
  <c r="T100" i="86"/>
  <c r="P100" i="86"/>
  <c r="M100" i="86"/>
  <c r="L100" i="86"/>
  <c r="R100" i="86"/>
  <c r="O100" i="86"/>
  <c r="M61" i="212"/>
  <c r="O61" i="212"/>
  <c r="T61" i="212"/>
  <c r="R61" i="212"/>
  <c r="P61" i="212"/>
  <c r="N61" i="212"/>
  <c r="L61" i="212"/>
  <c r="O99" i="82"/>
  <c r="M99" i="82"/>
  <c r="L99" i="82"/>
  <c r="R99" i="82"/>
  <c r="P99" i="82"/>
  <c r="N99" i="82"/>
  <c r="T99" i="82"/>
  <c r="R48" i="69"/>
  <c r="P48" i="69"/>
  <c r="N48" i="69"/>
  <c r="O48" i="69"/>
  <c r="M48" i="69"/>
  <c r="L48" i="69"/>
  <c r="T48" i="69"/>
  <c r="R93" i="215"/>
  <c r="M93" i="215"/>
  <c r="P93" i="215"/>
  <c r="N93" i="215"/>
  <c r="L93" i="215"/>
  <c r="U93" i="215" s="1"/>
  <c r="T93" i="215"/>
  <c r="O93" i="215"/>
  <c r="L43" i="202"/>
  <c r="O43" i="202"/>
  <c r="N43" i="202"/>
  <c r="M43" i="202"/>
  <c r="T43" i="202"/>
  <c r="R43" i="202"/>
  <c r="P43" i="202"/>
  <c r="N88" i="71"/>
  <c r="P88" i="71"/>
  <c r="O88" i="71"/>
  <c r="M88" i="71"/>
  <c r="L88" i="71"/>
  <c r="T88" i="71"/>
  <c r="R88" i="71"/>
  <c r="L12" i="219"/>
  <c r="P12" i="219"/>
  <c r="O12" i="219"/>
  <c r="T12" i="219"/>
  <c r="R12" i="219"/>
  <c r="M12" i="219"/>
  <c r="N12" i="219"/>
  <c r="P26" i="212"/>
  <c r="R26" i="212"/>
  <c r="M26" i="212"/>
  <c r="L26" i="212"/>
  <c r="T26" i="212"/>
  <c r="O26" i="212"/>
  <c r="N26" i="212"/>
  <c r="L42" i="91"/>
  <c r="N42" i="91"/>
  <c r="T42" i="91"/>
  <c r="P42" i="91"/>
  <c r="O42" i="91"/>
  <c r="R42" i="91"/>
  <c r="M42" i="91"/>
  <c r="M11" i="217"/>
  <c r="R11" i="217"/>
  <c r="N11" i="217"/>
  <c r="L11" i="217"/>
  <c r="T11" i="217"/>
  <c r="O11" i="217"/>
  <c r="P11" i="217"/>
  <c r="N34" i="212"/>
  <c r="M34" i="212"/>
  <c r="L34" i="212"/>
  <c r="T34" i="212"/>
  <c r="R34" i="212"/>
  <c r="P34" i="212"/>
  <c r="O34" i="212"/>
  <c r="P86" i="73"/>
  <c r="M86" i="73"/>
  <c r="N86" i="73"/>
  <c r="L86" i="73"/>
  <c r="T86" i="73"/>
  <c r="R86" i="73"/>
  <c r="O86" i="73"/>
  <c r="O71" i="213"/>
  <c r="P71" i="213"/>
  <c r="N71" i="213"/>
  <c r="M71" i="213"/>
  <c r="L71" i="213"/>
  <c r="T71" i="213"/>
  <c r="R71" i="213"/>
  <c r="L95" i="80"/>
  <c r="P95" i="80"/>
  <c r="N95" i="80"/>
  <c r="M95" i="80"/>
  <c r="T95" i="80"/>
  <c r="R95" i="80"/>
  <c r="O95" i="80"/>
  <c r="P91" i="67"/>
  <c r="O91" i="67"/>
  <c r="N91" i="67"/>
  <c r="M91" i="67"/>
  <c r="L91" i="67"/>
  <c r="U91" i="67" s="1"/>
  <c r="T91" i="67"/>
  <c r="R91" i="67"/>
  <c r="P23" i="214"/>
  <c r="N23" i="214"/>
  <c r="M23" i="214"/>
  <c r="O23" i="214"/>
  <c r="R23" i="214"/>
  <c r="T23" i="214"/>
  <c r="L23" i="214"/>
  <c r="L34" i="73"/>
  <c r="P34" i="73"/>
  <c r="N34" i="73"/>
  <c r="O34" i="73"/>
  <c r="M34" i="73"/>
  <c r="T34" i="73"/>
  <c r="R34" i="73"/>
  <c r="P99" i="211"/>
  <c r="O99" i="211"/>
  <c r="N99" i="211"/>
  <c r="L99" i="211"/>
  <c r="R99" i="211"/>
  <c r="M99" i="211"/>
  <c r="T99" i="211"/>
  <c r="P43" i="73"/>
  <c r="O43" i="73"/>
  <c r="M43" i="73"/>
  <c r="R43" i="73"/>
  <c r="N43" i="73"/>
  <c r="L43" i="73"/>
  <c r="T43" i="73"/>
  <c r="T35" i="221"/>
  <c r="N35" i="221"/>
  <c r="M35" i="221"/>
  <c r="R35" i="221"/>
  <c r="P35" i="221"/>
  <c r="O35" i="221"/>
  <c r="L35" i="221"/>
  <c r="M52" i="80"/>
  <c r="L52" i="80"/>
  <c r="P52" i="80"/>
  <c r="R52" i="80"/>
  <c r="O52" i="80"/>
  <c r="T52" i="80"/>
  <c r="N52" i="80"/>
  <c r="L48" i="67"/>
  <c r="R48" i="67"/>
  <c r="P48" i="67"/>
  <c r="O48" i="67"/>
  <c r="N48" i="67"/>
  <c r="T48" i="67"/>
  <c r="M48" i="67"/>
  <c r="O76" i="79"/>
  <c r="L76" i="79"/>
  <c r="U76" i="79" s="1"/>
  <c r="T76" i="79"/>
  <c r="R76" i="79"/>
  <c r="P76" i="79"/>
  <c r="N76" i="79"/>
  <c r="M76" i="79"/>
  <c r="L60" i="69"/>
  <c r="N60" i="69"/>
  <c r="T60" i="69"/>
  <c r="R60" i="69"/>
  <c r="P60" i="69"/>
  <c r="O60" i="69"/>
  <c r="M60" i="69"/>
  <c r="R20" i="216"/>
  <c r="L20" i="216"/>
  <c r="T20" i="216"/>
  <c r="M20" i="216"/>
  <c r="N20" i="216"/>
  <c r="P20" i="216"/>
  <c r="O20" i="216"/>
  <c r="O54" i="74"/>
  <c r="P54" i="74"/>
  <c r="M54" i="74"/>
  <c r="L54" i="74"/>
  <c r="T54" i="74"/>
  <c r="N54" i="74"/>
  <c r="R54" i="74"/>
  <c r="O27" i="222"/>
  <c r="P27" i="222"/>
  <c r="T27" i="222"/>
  <c r="N27" i="222"/>
  <c r="M27" i="222"/>
  <c r="L27" i="222"/>
  <c r="R27" i="222"/>
  <c r="T50" i="215"/>
  <c r="O50" i="215"/>
  <c r="R50" i="215"/>
  <c r="P50" i="215"/>
  <c r="N50" i="215"/>
  <c r="M50" i="215"/>
  <c r="L50" i="215"/>
  <c r="U50" i="215" s="1"/>
  <c r="T79" i="80"/>
  <c r="L79" i="80"/>
  <c r="P79" i="80"/>
  <c r="M79" i="80"/>
  <c r="N79" i="80"/>
  <c r="R79" i="80"/>
  <c r="O79" i="80"/>
  <c r="L20" i="87"/>
  <c r="T20" i="87"/>
  <c r="R20" i="87"/>
  <c r="P20" i="87"/>
  <c r="O20" i="87"/>
  <c r="M20" i="87"/>
  <c r="N20" i="87"/>
  <c r="O74" i="213"/>
  <c r="R74" i="213"/>
  <c r="P74" i="213"/>
  <c r="N74" i="213"/>
  <c r="M74" i="213"/>
  <c r="L74" i="213"/>
  <c r="U74" i="213" s="1"/>
  <c r="T74" i="213"/>
  <c r="R23" i="79"/>
  <c r="L23" i="79"/>
  <c r="O23" i="79"/>
  <c r="N23" i="79"/>
  <c r="P23" i="79"/>
  <c r="M23" i="79"/>
  <c r="T23" i="79"/>
  <c r="P67" i="69"/>
  <c r="N67" i="69"/>
  <c r="T67" i="69"/>
  <c r="R67" i="69"/>
  <c r="O67" i="69"/>
  <c r="M67" i="69"/>
  <c r="L67" i="69"/>
  <c r="O77" i="216"/>
  <c r="T77" i="216"/>
  <c r="R77" i="216"/>
  <c r="N77" i="216"/>
  <c r="P77" i="216"/>
  <c r="M77" i="216"/>
  <c r="L77" i="216"/>
  <c r="R78" i="213"/>
  <c r="M78" i="213"/>
  <c r="L78" i="213"/>
  <c r="N78" i="213"/>
  <c r="T78" i="213"/>
  <c r="P78" i="213"/>
  <c r="O78" i="213"/>
  <c r="L20" i="88"/>
  <c r="U20" i="88" s="1"/>
  <c r="T20" i="88"/>
  <c r="R20" i="88"/>
  <c r="O20" i="88"/>
  <c r="N20" i="88"/>
  <c r="P20" i="88"/>
  <c r="M20" i="88"/>
  <c r="R28" i="211"/>
  <c r="N28" i="211"/>
  <c r="T28" i="211"/>
  <c r="P28" i="211"/>
  <c r="O28" i="211"/>
  <c r="M28" i="211"/>
  <c r="L28" i="211"/>
  <c r="O46" i="72"/>
  <c r="R46" i="72"/>
  <c r="P46" i="72"/>
  <c r="N46" i="72"/>
  <c r="M46" i="72"/>
  <c r="L46" i="72"/>
  <c r="T46" i="72"/>
  <c r="P101" i="218"/>
  <c r="N101" i="218"/>
  <c r="L101" i="218"/>
  <c r="M101" i="218"/>
  <c r="R101" i="218"/>
  <c r="O101" i="218"/>
  <c r="T101" i="218"/>
  <c r="N49" i="81"/>
  <c r="M49" i="81"/>
  <c r="L49" i="81"/>
  <c r="U49" i="81" s="1"/>
  <c r="T49" i="81"/>
  <c r="O49" i="81"/>
  <c r="R49" i="81"/>
  <c r="P49" i="81"/>
  <c r="L95" i="87"/>
  <c r="T95" i="87"/>
  <c r="R95" i="87"/>
  <c r="P95" i="87"/>
  <c r="O95" i="87"/>
  <c r="N95" i="87"/>
  <c r="M95" i="87"/>
  <c r="N58" i="81"/>
  <c r="M58" i="81"/>
  <c r="R58" i="81"/>
  <c r="T58" i="81"/>
  <c r="P58" i="81"/>
  <c r="O58" i="81"/>
  <c r="L58" i="81"/>
  <c r="P94" i="87"/>
  <c r="N94" i="87"/>
  <c r="M94" i="87"/>
  <c r="L94" i="87"/>
  <c r="T94" i="87"/>
  <c r="R94" i="87"/>
  <c r="O94" i="87"/>
  <c r="L47" i="211"/>
  <c r="P47" i="211"/>
  <c r="O47" i="211"/>
  <c r="N47" i="211"/>
  <c r="T47" i="211"/>
  <c r="R47" i="211"/>
  <c r="M47" i="211"/>
  <c r="M113" i="72"/>
  <c r="P113" i="72"/>
  <c r="O113" i="72"/>
  <c r="N113" i="72"/>
  <c r="T113" i="72"/>
  <c r="L113" i="72"/>
  <c r="R113" i="72"/>
  <c r="R106" i="220"/>
  <c r="T106" i="220"/>
  <c r="P106" i="220"/>
  <c r="O106" i="220"/>
  <c r="N106" i="220"/>
  <c r="M106" i="220"/>
  <c r="L106" i="220"/>
  <c r="L26" i="76"/>
  <c r="T26" i="76"/>
  <c r="M26" i="76"/>
  <c r="R26" i="76"/>
  <c r="P26" i="76"/>
  <c r="O26" i="76"/>
  <c r="N26" i="76"/>
  <c r="T51" i="86"/>
  <c r="M51" i="86"/>
  <c r="P51" i="86"/>
  <c r="R51" i="86"/>
  <c r="O51" i="86"/>
  <c r="N51" i="86"/>
  <c r="L51" i="86"/>
  <c r="U51" i="86" s="1"/>
  <c r="M85" i="79"/>
  <c r="T85" i="79"/>
  <c r="P85" i="79"/>
  <c r="R85" i="79"/>
  <c r="N85" i="79"/>
  <c r="L85" i="79"/>
  <c r="O85" i="79"/>
  <c r="P102" i="69"/>
  <c r="O102" i="69"/>
  <c r="N102" i="69"/>
  <c r="L102" i="69"/>
  <c r="T102" i="69"/>
  <c r="R102" i="69"/>
  <c r="M102" i="69"/>
  <c r="N79" i="216"/>
  <c r="P79" i="216"/>
  <c r="L79" i="216"/>
  <c r="M79" i="216"/>
  <c r="T79" i="216"/>
  <c r="R79" i="216"/>
  <c r="O79" i="216"/>
  <c r="T20" i="211"/>
  <c r="P20" i="211"/>
  <c r="O20" i="211"/>
  <c r="N20" i="211"/>
  <c r="M20" i="211"/>
  <c r="L20" i="211"/>
  <c r="U20" i="211" s="1"/>
  <c r="R20" i="211"/>
  <c r="P73" i="74"/>
  <c r="M73" i="74"/>
  <c r="R73" i="74"/>
  <c r="L73" i="74"/>
  <c r="O73" i="74"/>
  <c r="N73" i="74"/>
  <c r="T73" i="74"/>
  <c r="O16" i="222"/>
  <c r="L16" i="222"/>
  <c r="N16" i="222"/>
  <c r="M16" i="222"/>
  <c r="P16" i="222"/>
  <c r="T16" i="222"/>
  <c r="R16" i="222"/>
  <c r="N102" i="218"/>
  <c r="M102" i="218"/>
  <c r="T102" i="218"/>
  <c r="R102" i="218"/>
  <c r="P102" i="218"/>
  <c r="L102" i="218"/>
  <c r="O102" i="218"/>
  <c r="M93" i="76"/>
  <c r="R93" i="76"/>
  <c r="T93" i="76"/>
  <c r="N93" i="76"/>
  <c r="P93" i="76"/>
  <c r="O93" i="76"/>
  <c r="L93" i="76"/>
  <c r="M34" i="67"/>
  <c r="L34" i="67"/>
  <c r="T34" i="67"/>
  <c r="R34" i="67"/>
  <c r="P34" i="67"/>
  <c r="O34" i="67"/>
  <c r="N34" i="67"/>
  <c r="M43" i="213"/>
  <c r="T43" i="213"/>
  <c r="L43" i="213"/>
  <c r="O43" i="213"/>
  <c r="R43" i="213"/>
  <c r="P43" i="213"/>
  <c r="N43" i="213"/>
  <c r="O42" i="202"/>
  <c r="T42" i="202"/>
  <c r="R42" i="202"/>
  <c r="P42" i="202"/>
  <c r="M42" i="202"/>
  <c r="L42" i="202"/>
  <c r="N42" i="202"/>
  <c r="P37" i="71"/>
  <c r="L37" i="71"/>
  <c r="T37" i="71"/>
  <c r="O37" i="71"/>
  <c r="N37" i="71"/>
  <c r="M37" i="71"/>
  <c r="R37" i="71"/>
  <c r="P91" i="217"/>
  <c r="N91" i="217"/>
  <c r="M91" i="217"/>
  <c r="R91" i="217"/>
  <c r="T91" i="217"/>
  <c r="O91" i="217"/>
  <c r="L91" i="217"/>
  <c r="O8" i="217"/>
  <c r="N8" i="217"/>
  <c r="M8" i="217"/>
  <c r="L8" i="217"/>
  <c r="T8" i="217"/>
  <c r="R8" i="217"/>
  <c r="P8" i="217"/>
  <c r="P66" i="73"/>
  <c r="R66" i="73"/>
  <c r="M66" i="73"/>
  <c r="L66" i="73"/>
  <c r="T66" i="73"/>
  <c r="N66" i="73"/>
  <c r="O66" i="73"/>
  <c r="T21" i="213"/>
  <c r="P21" i="213"/>
  <c r="O21" i="213"/>
  <c r="M21" i="213"/>
  <c r="L21" i="213"/>
  <c r="U21" i="213" s="1"/>
  <c r="R21" i="213"/>
  <c r="N21" i="213"/>
  <c r="R75" i="80"/>
  <c r="N75" i="80"/>
  <c r="T75" i="80"/>
  <c r="P75" i="80"/>
  <c r="M75" i="80"/>
  <c r="L75" i="80"/>
  <c r="O75" i="80"/>
  <c r="M71" i="67"/>
  <c r="L71" i="67"/>
  <c r="T71" i="67"/>
  <c r="R71" i="67"/>
  <c r="O71" i="67"/>
  <c r="N71" i="67"/>
  <c r="P71" i="67"/>
  <c r="R64" i="212"/>
  <c r="M64" i="212"/>
  <c r="L64" i="212"/>
  <c r="T64" i="212"/>
  <c r="P64" i="212"/>
  <c r="O64" i="212"/>
  <c r="N64" i="212"/>
  <c r="R14" i="73"/>
  <c r="M14" i="73"/>
  <c r="T14" i="73"/>
  <c r="L14" i="73"/>
  <c r="P14" i="73"/>
  <c r="O14" i="73"/>
  <c r="N14" i="73"/>
  <c r="L62" i="214"/>
  <c r="T62" i="214"/>
  <c r="R62" i="214"/>
  <c r="O62" i="214"/>
  <c r="M62" i="214"/>
  <c r="P62" i="214"/>
  <c r="N62" i="214"/>
  <c r="O23" i="73"/>
  <c r="N23" i="73"/>
  <c r="P23" i="73"/>
  <c r="L23" i="73"/>
  <c r="M23" i="73"/>
  <c r="T23" i="73"/>
  <c r="R23" i="73"/>
  <c r="L15" i="221"/>
  <c r="O15" i="221"/>
  <c r="N15" i="221"/>
  <c r="R15" i="221"/>
  <c r="P15" i="221"/>
  <c r="M15" i="221"/>
  <c r="T15" i="221"/>
  <c r="M32" i="80"/>
  <c r="N32" i="80"/>
  <c r="L32" i="80"/>
  <c r="T32" i="80"/>
  <c r="R32" i="80"/>
  <c r="P32" i="80"/>
  <c r="O32" i="80"/>
  <c r="O28" i="67"/>
  <c r="N28" i="67"/>
  <c r="M28" i="67"/>
  <c r="L28" i="67"/>
  <c r="T28" i="67"/>
  <c r="R28" i="67"/>
  <c r="P28" i="67"/>
  <c r="O56" i="79"/>
  <c r="N56" i="79"/>
  <c r="R56" i="79"/>
  <c r="P56" i="79"/>
  <c r="L56" i="79"/>
  <c r="U56" i="79" s="1"/>
  <c r="T56" i="79"/>
  <c r="M56" i="79"/>
  <c r="M40" i="69"/>
  <c r="L40" i="69"/>
  <c r="T40" i="69"/>
  <c r="R40" i="69"/>
  <c r="P40" i="69"/>
  <c r="N40" i="69"/>
  <c r="O40" i="69"/>
  <c r="T95" i="215"/>
  <c r="O95" i="215"/>
  <c r="P95" i="215"/>
  <c r="N95" i="215"/>
  <c r="L95" i="215"/>
  <c r="M95" i="215"/>
  <c r="R95" i="215"/>
  <c r="N20" i="75"/>
  <c r="O20" i="75"/>
  <c r="L20" i="75"/>
  <c r="P20" i="75"/>
  <c r="M20" i="75"/>
  <c r="R20" i="75"/>
  <c r="T20" i="75"/>
  <c r="R98" i="227"/>
  <c r="P98" i="227"/>
  <c r="N98" i="227"/>
  <c r="M98" i="227"/>
  <c r="L98" i="227"/>
  <c r="T98" i="227"/>
  <c r="O98" i="227"/>
  <c r="M26" i="211"/>
  <c r="N26" i="211"/>
  <c r="L26" i="211"/>
  <c r="T26" i="211"/>
  <c r="R26" i="211"/>
  <c r="O26" i="211"/>
  <c r="P26" i="211"/>
  <c r="L69" i="82"/>
  <c r="P69" i="82"/>
  <c r="O69" i="82"/>
  <c r="R69" i="82"/>
  <c r="T69" i="82"/>
  <c r="M69" i="82"/>
  <c r="N69" i="82"/>
  <c r="R18" i="69"/>
  <c r="P18" i="69"/>
  <c r="N18" i="69"/>
  <c r="T18" i="69"/>
  <c r="O18" i="69"/>
  <c r="M18" i="69"/>
  <c r="L18" i="69"/>
  <c r="P63" i="215"/>
  <c r="L63" i="215"/>
  <c r="R63" i="215"/>
  <c r="O63" i="215"/>
  <c r="N63" i="215"/>
  <c r="M63" i="215"/>
  <c r="T63" i="215"/>
  <c r="T13" i="202"/>
  <c r="R13" i="202"/>
  <c r="O13" i="202"/>
  <c r="M13" i="202"/>
  <c r="L13" i="202"/>
  <c r="N13" i="202"/>
  <c r="P13" i="202"/>
  <c r="R58" i="71"/>
  <c r="M58" i="71"/>
  <c r="N58" i="71"/>
  <c r="L58" i="71"/>
  <c r="T58" i="71"/>
  <c r="P58" i="71"/>
  <c r="O58" i="71"/>
  <c r="R94" i="218"/>
  <c r="M94" i="218"/>
  <c r="L94" i="218"/>
  <c r="N94" i="218"/>
  <c r="T94" i="218"/>
  <c r="P94" i="218"/>
  <c r="O94" i="218"/>
  <c r="P11" i="211"/>
  <c r="R11" i="211"/>
  <c r="O11" i="211"/>
  <c r="N11" i="211"/>
  <c r="M11" i="211"/>
  <c r="L11" i="211"/>
  <c r="T11" i="211"/>
  <c r="M72" i="76"/>
  <c r="N72" i="76"/>
  <c r="T72" i="76"/>
  <c r="R72" i="76"/>
  <c r="P72" i="76"/>
  <c r="O72" i="76"/>
  <c r="L72" i="76"/>
  <c r="R117" i="86"/>
  <c r="P117" i="86"/>
  <c r="O117" i="86"/>
  <c r="N117" i="86"/>
  <c r="M117" i="86"/>
  <c r="L117" i="86"/>
  <c r="T117" i="86"/>
  <c r="O28" i="212"/>
  <c r="P28" i="212"/>
  <c r="R28" i="212"/>
  <c r="N28" i="212"/>
  <c r="M28" i="212"/>
  <c r="L28" i="212"/>
  <c r="T28" i="212"/>
  <c r="O16" i="82"/>
  <c r="R16" i="82"/>
  <c r="P16" i="82"/>
  <c r="M16" i="82"/>
  <c r="N16" i="82"/>
  <c r="T16" i="82"/>
  <c r="L16" i="82"/>
  <c r="R97" i="87"/>
  <c r="T97" i="87"/>
  <c r="P97" i="87"/>
  <c r="O97" i="87"/>
  <c r="N97" i="87"/>
  <c r="M97" i="87"/>
  <c r="L97" i="87"/>
  <c r="P66" i="213"/>
  <c r="O66" i="213"/>
  <c r="M66" i="213"/>
  <c r="L66" i="213"/>
  <c r="T66" i="213"/>
  <c r="R66" i="213"/>
  <c r="N66" i="213"/>
  <c r="O10" i="72"/>
  <c r="M10" i="72"/>
  <c r="L10" i="72"/>
  <c r="T10" i="72"/>
  <c r="R10" i="72"/>
  <c r="P10" i="72"/>
  <c r="N10" i="72"/>
  <c r="O81" i="218"/>
  <c r="N81" i="218"/>
  <c r="R81" i="218"/>
  <c r="L81" i="218"/>
  <c r="P81" i="218"/>
  <c r="M81" i="218"/>
  <c r="T81" i="218"/>
  <c r="N29" i="81"/>
  <c r="M29" i="81"/>
  <c r="T29" i="81"/>
  <c r="R29" i="81"/>
  <c r="L29" i="81"/>
  <c r="U29" i="81" s="1"/>
  <c r="P29" i="81"/>
  <c r="O29" i="81"/>
  <c r="R75" i="87"/>
  <c r="O75" i="87"/>
  <c r="N75" i="87"/>
  <c r="M75" i="87"/>
  <c r="L75" i="87"/>
  <c r="T75" i="87"/>
  <c r="P75" i="87"/>
  <c r="P38" i="81"/>
  <c r="M38" i="81"/>
  <c r="L38" i="81"/>
  <c r="O38" i="81"/>
  <c r="R38" i="81"/>
  <c r="N38" i="81"/>
  <c r="T38" i="81"/>
  <c r="P74" i="87"/>
  <c r="R74" i="87"/>
  <c r="O74" i="87"/>
  <c r="N74" i="87"/>
  <c r="M74" i="87"/>
  <c r="L74" i="87"/>
  <c r="T74" i="87"/>
  <c r="L77" i="202"/>
  <c r="R77" i="202"/>
  <c r="P77" i="202"/>
  <c r="M77" i="202"/>
  <c r="O77" i="202"/>
  <c r="N77" i="202"/>
  <c r="T77" i="202"/>
  <c r="P62" i="71"/>
  <c r="O62" i="71"/>
  <c r="M62" i="71"/>
  <c r="N62" i="71"/>
  <c r="L62" i="71"/>
  <c r="T62" i="71"/>
  <c r="R62" i="71"/>
  <c r="N88" i="218"/>
  <c r="O88" i="218"/>
  <c r="M88" i="218"/>
  <c r="L88" i="218"/>
  <c r="R88" i="218"/>
  <c r="T88" i="218"/>
  <c r="P88" i="218"/>
  <c r="L105" i="74"/>
  <c r="M105" i="74"/>
  <c r="T105" i="74"/>
  <c r="R105" i="74"/>
  <c r="P105" i="74"/>
  <c r="N105" i="74"/>
  <c r="O105" i="74"/>
  <c r="N38" i="222"/>
  <c r="R38" i="222"/>
  <c r="P38" i="222"/>
  <c r="T38" i="222"/>
  <c r="O38" i="222"/>
  <c r="M38" i="222"/>
  <c r="L38" i="222"/>
  <c r="O50" i="82"/>
  <c r="L50" i="82"/>
  <c r="N50" i="82"/>
  <c r="T50" i="82"/>
  <c r="R50" i="82"/>
  <c r="P50" i="82"/>
  <c r="M50" i="82"/>
  <c r="M54" i="88"/>
  <c r="O54" i="88"/>
  <c r="T54" i="88"/>
  <c r="P54" i="88"/>
  <c r="R54" i="88"/>
  <c r="N54" i="88"/>
  <c r="L54" i="88"/>
  <c r="N54" i="215"/>
  <c r="L54" i="215"/>
  <c r="R54" i="215"/>
  <c r="O54" i="215"/>
  <c r="P54" i="215"/>
  <c r="M54" i="215"/>
  <c r="T54" i="215"/>
  <c r="P23" i="212"/>
  <c r="T23" i="212"/>
  <c r="L23" i="212"/>
  <c r="N23" i="212"/>
  <c r="M23" i="212"/>
  <c r="R23" i="212"/>
  <c r="O23" i="212"/>
  <c r="L29" i="73"/>
  <c r="M29" i="73"/>
  <c r="T29" i="73"/>
  <c r="R29" i="73"/>
  <c r="P29" i="73"/>
  <c r="N29" i="73"/>
  <c r="O29" i="73"/>
  <c r="P73" i="219"/>
  <c r="T73" i="219"/>
  <c r="N73" i="219"/>
  <c r="M73" i="219"/>
  <c r="L73" i="219"/>
  <c r="R73" i="219"/>
  <c r="O73" i="219"/>
  <c r="O40" i="215"/>
  <c r="L40" i="215"/>
  <c r="P40" i="215"/>
  <c r="N40" i="215"/>
  <c r="T40" i="215"/>
  <c r="M40" i="215"/>
  <c r="R40" i="215"/>
  <c r="N68" i="75"/>
  <c r="R68" i="75"/>
  <c r="O68" i="75"/>
  <c r="M68" i="75"/>
  <c r="L68" i="75"/>
  <c r="T68" i="75"/>
  <c r="P68" i="75"/>
  <c r="T48" i="86"/>
  <c r="M48" i="86"/>
  <c r="L48" i="86"/>
  <c r="O48" i="86"/>
  <c r="R48" i="86"/>
  <c r="P48" i="86"/>
  <c r="N48" i="86"/>
  <c r="N19" i="212"/>
  <c r="M19" i="212"/>
  <c r="L19" i="212"/>
  <c r="T19" i="212"/>
  <c r="R19" i="212"/>
  <c r="P19" i="212"/>
  <c r="O19" i="212"/>
  <c r="M90" i="88"/>
  <c r="L90" i="88"/>
  <c r="P90" i="88"/>
  <c r="O90" i="88"/>
  <c r="N90" i="88"/>
  <c r="R90" i="88"/>
  <c r="T90" i="88"/>
  <c r="P26" i="74"/>
  <c r="O26" i="74"/>
  <c r="M26" i="74"/>
  <c r="N26" i="74"/>
  <c r="L26" i="74"/>
  <c r="U26" i="74" s="1"/>
  <c r="T26" i="74"/>
  <c r="R26" i="74"/>
  <c r="P82" i="88"/>
  <c r="L82" i="88"/>
  <c r="M82" i="88"/>
  <c r="T82" i="88"/>
  <c r="O82" i="88"/>
  <c r="N82" i="88"/>
  <c r="R82" i="88"/>
  <c r="O94" i="88"/>
  <c r="N94" i="88"/>
  <c r="M94" i="88"/>
  <c r="L94" i="88"/>
  <c r="U94" i="88" s="1"/>
  <c r="T94" i="88"/>
  <c r="R94" i="88"/>
  <c r="P94" i="88"/>
  <c r="N15" i="72"/>
  <c r="T15" i="72"/>
  <c r="R15" i="72"/>
  <c r="P15" i="72"/>
  <c r="O15" i="72"/>
  <c r="M15" i="72"/>
  <c r="L15" i="72"/>
  <c r="U15" i="72" s="1"/>
  <c r="M84" i="88"/>
  <c r="T84" i="88"/>
  <c r="L84" i="88"/>
  <c r="P84" i="88"/>
  <c r="O84" i="88"/>
  <c r="N84" i="88"/>
  <c r="R84" i="88"/>
  <c r="O83" i="69"/>
  <c r="L83" i="69"/>
  <c r="T83" i="69"/>
  <c r="R83" i="69"/>
  <c r="P83" i="69"/>
  <c r="N83" i="69"/>
  <c r="M83" i="69"/>
  <c r="P77" i="69"/>
  <c r="N77" i="69"/>
  <c r="O77" i="69"/>
  <c r="M77" i="69"/>
  <c r="L77" i="69"/>
  <c r="T77" i="69"/>
  <c r="R77" i="69"/>
  <c r="N18" i="218"/>
  <c r="P18" i="218"/>
  <c r="O18" i="218"/>
  <c r="M18" i="218"/>
  <c r="L18" i="218"/>
  <c r="T18" i="218"/>
  <c r="R18" i="218"/>
  <c r="P20" i="218"/>
  <c r="O20" i="218"/>
  <c r="T20" i="218"/>
  <c r="M20" i="218"/>
  <c r="R20" i="218"/>
  <c r="N20" i="218"/>
  <c r="L20" i="218"/>
  <c r="O29" i="236"/>
  <c r="P29" i="236"/>
  <c r="N29" i="236"/>
  <c r="R29" i="236"/>
  <c r="T29" i="236"/>
  <c r="L29" i="236"/>
  <c r="M29" i="236"/>
  <c r="T89" i="235"/>
  <c r="P89" i="235"/>
  <c r="L89" i="235"/>
  <c r="M89" i="235"/>
  <c r="N89" i="235"/>
  <c r="R89" i="235"/>
  <c r="O89" i="235"/>
  <c r="P10" i="232"/>
  <c r="N10" i="232"/>
  <c r="R10" i="232"/>
  <c r="T10" i="232"/>
  <c r="M10" i="232"/>
  <c r="O10" i="232"/>
  <c r="L10" i="232"/>
  <c r="T49" i="236"/>
  <c r="L49" i="236"/>
  <c r="N49" i="236"/>
  <c r="O49" i="236"/>
  <c r="P49" i="236"/>
  <c r="R49" i="236"/>
  <c r="M49" i="236"/>
  <c r="R17" i="235"/>
  <c r="P17" i="235"/>
  <c r="T17" i="235"/>
  <c r="M17" i="235"/>
  <c r="N17" i="235"/>
  <c r="O17" i="235"/>
  <c r="L17" i="235"/>
  <c r="U17" i="235" s="1"/>
  <c r="L21" i="234"/>
  <c r="P21" i="234"/>
  <c r="N21" i="234"/>
  <c r="O21" i="234"/>
  <c r="R21" i="234"/>
  <c r="T21" i="234"/>
  <c r="M21" i="234"/>
  <c r="R40" i="231"/>
  <c r="M40" i="231"/>
  <c r="P40" i="231"/>
  <c r="N40" i="231"/>
  <c r="L40" i="231"/>
  <c r="T40" i="231"/>
  <c r="O40" i="231"/>
  <c r="O18" i="235"/>
  <c r="R18" i="235"/>
  <c r="T18" i="235"/>
  <c r="L18" i="235"/>
  <c r="M18" i="235"/>
  <c r="N18" i="235"/>
  <c r="P18" i="235"/>
  <c r="M75" i="233"/>
  <c r="T75" i="233"/>
  <c r="L75" i="233"/>
  <c r="N75" i="233"/>
  <c r="O75" i="233"/>
  <c r="P75" i="233"/>
  <c r="R75" i="233"/>
  <c r="L31" i="233"/>
  <c r="O31" i="233"/>
  <c r="N31" i="233"/>
  <c r="P31" i="233"/>
  <c r="M31" i="233"/>
  <c r="R31" i="233"/>
  <c r="T31" i="233"/>
  <c r="N87" i="231"/>
  <c r="T87" i="231"/>
  <c r="O87" i="231"/>
  <c r="P87" i="231"/>
  <c r="R87" i="231"/>
  <c r="L87" i="231"/>
  <c r="M87" i="231"/>
  <c r="P72" i="230"/>
  <c r="L72" i="230"/>
  <c r="N72" i="230"/>
  <c r="R72" i="230"/>
  <c r="T72" i="230"/>
  <c r="M72" i="230"/>
  <c r="O72" i="230"/>
  <c r="N56" i="226"/>
  <c r="M56" i="226"/>
  <c r="P56" i="226"/>
  <c r="O56" i="226"/>
  <c r="R56" i="226"/>
  <c r="L56" i="226"/>
  <c r="T56" i="226"/>
  <c r="T78" i="227"/>
  <c r="M78" i="227"/>
  <c r="N78" i="227"/>
  <c r="L78" i="227"/>
  <c r="U78" i="227" s="1"/>
  <c r="O78" i="227"/>
  <c r="P78" i="227"/>
  <c r="R78" i="227"/>
  <c r="P65" i="229"/>
  <c r="O65" i="229"/>
  <c r="M65" i="229"/>
  <c r="T65" i="229"/>
  <c r="N65" i="229"/>
  <c r="R65" i="229"/>
  <c r="L65" i="229"/>
  <c r="U65" i="229" s="1"/>
  <c r="T25" i="223"/>
  <c r="N25" i="223"/>
  <c r="O25" i="223"/>
  <c r="L25" i="223"/>
  <c r="R25" i="223"/>
  <c r="M25" i="223"/>
  <c r="P25" i="223"/>
  <c r="O65" i="223"/>
  <c r="P65" i="223"/>
  <c r="N65" i="223"/>
  <c r="M65" i="223"/>
  <c r="L65" i="223"/>
  <c r="R65" i="223"/>
  <c r="T65" i="223"/>
  <c r="P20" i="208"/>
  <c r="L20" i="208"/>
  <c r="M20" i="208"/>
  <c r="N20" i="208"/>
  <c r="O20" i="208"/>
  <c r="R20" i="208"/>
  <c r="T20" i="208"/>
  <c r="P24" i="210"/>
  <c r="O24" i="210"/>
  <c r="R24" i="210"/>
  <c r="T24" i="210"/>
  <c r="L24" i="210"/>
  <c r="M24" i="210"/>
  <c r="N24" i="210"/>
  <c r="M64" i="208"/>
  <c r="T64" i="208"/>
  <c r="R64" i="208"/>
  <c r="P64" i="208"/>
  <c r="L64" i="208"/>
  <c r="N64" i="208"/>
  <c r="O64" i="208"/>
  <c r="T64" i="234"/>
  <c r="M64" i="234"/>
  <c r="P64" i="234"/>
  <c r="O64" i="234"/>
  <c r="L64" i="234"/>
  <c r="U64" i="234" s="1"/>
  <c r="N64" i="234"/>
  <c r="R64" i="234"/>
  <c r="M36" i="234"/>
  <c r="L36" i="234"/>
  <c r="T36" i="234"/>
  <c r="N36" i="234"/>
  <c r="O36" i="234"/>
  <c r="R36" i="234"/>
  <c r="P36" i="234"/>
  <c r="N49" i="234"/>
  <c r="M49" i="234"/>
  <c r="T49" i="234"/>
  <c r="P49" i="234"/>
  <c r="R49" i="234"/>
  <c r="L49" i="234"/>
  <c r="O49" i="234"/>
  <c r="R43" i="233"/>
  <c r="N43" i="233"/>
  <c r="L43" i="233"/>
  <c r="O43" i="233"/>
  <c r="P43" i="233"/>
  <c r="T43" i="233"/>
  <c r="M43" i="233"/>
  <c r="P31" i="232"/>
  <c r="M31" i="232"/>
  <c r="O31" i="232"/>
  <c r="L31" i="232"/>
  <c r="N31" i="232"/>
  <c r="T31" i="232"/>
  <c r="R31" i="232"/>
  <c r="L113" i="230"/>
  <c r="N113" i="230"/>
  <c r="P113" i="230"/>
  <c r="M113" i="230"/>
  <c r="R113" i="230"/>
  <c r="O113" i="230"/>
  <c r="T113" i="230"/>
  <c r="P25" i="227"/>
  <c r="N25" i="227"/>
  <c r="T25" i="227"/>
  <c r="M25" i="227"/>
  <c r="R25" i="227"/>
  <c r="L25" i="227"/>
  <c r="O25" i="227"/>
  <c r="L60" i="223"/>
  <c r="N60" i="223"/>
  <c r="R60" i="223"/>
  <c r="O60" i="223"/>
  <c r="P60" i="223"/>
  <c r="T60" i="223"/>
  <c r="M60" i="223"/>
  <c r="N73" i="226"/>
  <c r="O73" i="226"/>
  <c r="T73" i="226"/>
  <c r="P73" i="226"/>
  <c r="M73" i="226"/>
  <c r="L73" i="226"/>
  <c r="U73" i="226" s="1"/>
  <c r="R73" i="226"/>
  <c r="M37" i="220"/>
  <c r="N37" i="220"/>
  <c r="T37" i="220"/>
  <c r="L37" i="220"/>
  <c r="O37" i="220"/>
  <c r="P37" i="220"/>
  <c r="R37" i="220"/>
  <c r="L20" i="210"/>
  <c r="P20" i="210"/>
  <c r="R20" i="210"/>
  <c r="M20" i="210"/>
  <c r="N20" i="210"/>
  <c r="O20" i="210"/>
  <c r="T20" i="210"/>
  <c r="T59" i="210"/>
  <c r="L59" i="210"/>
  <c r="N59" i="210"/>
  <c r="P59" i="210"/>
  <c r="R59" i="210"/>
  <c r="O59" i="210"/>
  <c r="M59" i="210"/>
  <c r="L45" i="208"/>
  <c r="U45" i="208" s="1"/>
  <c r="O45" i="208"/>
  <c r="P45" i="208"/>
  <c r="R45" i="208"/>
  <c r="T45" i="208"/>
  <c r="N45" i="208"/>
  <c r="M45" i="208"/>
  <c r="N11" i="236"/>
  <c r="P11" i="236"/>
  <c r="R11" i="236"/>
  <c r="T11" i="236"/>
  <c r="L11" i="236"/>
  <c r="M11" i="236"/>
  <c r="O11" i="236"/>
  <c r="T65" i="234"/>
  <c r="N65" i="234"/>
  <c r="L65" i="234"/>
  <c r="P65" i="234"/>
  <c r="R65" i="234"/>
  <c r="M65" i="234"/>
  <c r="O65" i="234"/>
  <c r="N55" i="234"/>
  <c r="P55" i="234"/>
  <c r="O55" i="234"/>
  <c r="R55" i="234"/>
  <c r="T55" i="234"/>
  <c r="L55" i="234"/>
  <c r="M55" i="234"/>
  <c r="O63" i="230"/>
  <c r="M63" i="230"/>
  <c r="R63" i="230"/>
  <c r="T63" i="230"/>
  <c r="P63" i="230"/>
  <c r="L63" i="230"/>
  <c r="N63" i="230"/>
  <c r="P43" i="232"/>
  <c r="L43" i="232"/>
  <c r="M43" i="232"/>
  <c r="O43" i="232"/>
  <c r="N43" i="232"/>
  <c r="R43" i="232"/>
  <c r="T43" i="232"/>
  <c r="M37" i="231"/>
  <c r="R37" i="231"/>
  <c r="O37" i="231"/>
  <c r="T37" i="231"/>
  <c r="P37" i="231"/>
  <c r="N37" i="231"/>
  <c r="L37" i="231"/>
  <c r="M26" i="230"/>
  <c r="N26" i="230"/>
  <c r="R26" i="230"/>
  <c r="O26" i="230"/>
  <c r="P26" i="230"/>
  <c r="T26" i="230"/>
  <c r="L26" i="230"/>
  <c r="M67" i="229"/>
  <c r="N67" i="229"/>
  <c r="T67" i="229"/>
  <c r="L67" i="229"/>
  <c r="R67" i="229"/>
  <c r="O67" i="229"/>
  <c r="P67" i="229"/>
  <c r="M49" i="226"/>
  <c r="O49" i="226"/>
  <c r="N49" i="226"/>
  <c r="L49" i="226"/>
  <c r="T49" i="226"/>
  <c r="P49" i="226"/>
  <c r="R49" i="226"/>
  <c r="L86" i="227"/>
  <c r="O86" i="227"/>
  <c r="R86" i="227"/>
  <c r="M86" i="227"/>
  <c r="P86" i="227"/>
  <c r="T86" i="227"/>
  <c r="N86" i="227"/>
  <c r="M97" i="220"/>
  <c r="R97" i="220"/>
  <c r="O97" i="220"/>
  <c r="P97" i="220"/>
  <c r="N97" i="220"/>
  <c r="T97" i="220"/>
  <c r="L97" i="220"/>
  <c r="L16" i="208"/>
  <c r="M16" i="208"/>
  <c r="R16" i="208"/>
  <c r="T16" i="208"/>
  <c r="P16" i="208"/>
  <c r="N16" i="208"/>
  <c r="O16" i="208"/>
  <c r="M52" i="209"/>
  <c r="T52" i="209"/>
  <c r="N52" i="209"/>
  <c r="O52" i="209"/>
  <c r="P52" i="209"/>
  <c r="R52" i="209"/>
  <c r="L52" i="209"/>
  <c r="U52" i="209" s="1"/>
  <c r="T86" i="207"/>
  <c r="O86" i="207"/>
  <c r="P86" i="207"/>
  <c r="R86" i="207"/>
  <c r="N86" i="207"/>
  <c r="M86" i="207"/>
  <c r="L86" i="207"/>
  <c r="T16" i="233"/>
  <c r="M16" i="233"/>
  <c r="N16" i="233"/>
  <c r="O16" i="233"/>
  <c r="P16" i="233"/>
  <c r="R16" i="233"/>
  <c r="L16" i="233"/>
  <c r="M79" i="233"/>
  <c r="O79" i="233"/>
  <c r="L79" i="233"/>
  <c r="T79" i="233"/>
  <c r="N79" i="233"/>
  <c r="P79" i="233"/>
  <c r="R79" i="233"/>
  <c r="O19" i="232"/>
  <c r="N19" i="232"/>
  <c r="T19" i="232"/>
  <c r="P19" i="232"/>
  <c r="R19" i="232"/>
  <c r="L19" i="232"/>
  <c r="M19" i="232"/>
  <c r="N67" i="231"/>
  <c r="R67" i="231"/>
  <c r="P67" i="231"/>
  <c r="M67" i="231"/>
  <c r="O67" i="231"/>
  <c r="L67" i="231"/>
  <c r="T67" i="231"/>
  <c r="N10" i="228"/>
  <c r="M10" i="228"/>
  <c r="O10" i="228"/>
  <c r="R10" i="228"/>
  <c r="T10" i="228"/>
  <c r="L10" i="228"/>
  <c r="P10" i="228"/>
  <c r="L66" i="226"/>
  <c r="O66" i="226"/>
  <c r="P66" i="226"/>
  <c r="R66" i="226"/>
  <c r="M66" i="226"/>
  <c r="N66" i="226"/>
  <c r="T66" i="226"/>
  <c r="P58" i="225"/>
  <c r="O58" i="225"/>
  <c r="T58" i="225"/>
  <c r="N58" i="225"/>
  <c r="L58" i="225"/>
  <c r="R58" i="225"/>
  <c r="M58" i="225"/>
  <c r="L101" i="220"/>
  <c r="N101" i="220"/>
  <c r="O101" i="220"/>
  <c r="M101" i="220"/>
  <c r="T101" i="220"/>
  <c r="P101" i="220"/>
  <c r="R101" i="220"/>
  <c r="M50" i="210"/>
  <c r="N50" i="210"/>
  <c r="R50" i="210"/>
  <c r="O50" i="210"/>
  <c r="P50" i="210"/>
  <c r="T50" i="210"/>
  <c r="L50" i="210"/>
  <c r="U50" i="210" s="1"/>
  <c r="O56" i="209"/>
  <c r="P56" i="209"/>
  <c r="T56" i="209"/>
  <c r="L56" i="209"/>
  <c r="M56" i="209"/>
  <c r="N56" i="209"/>
  <c r="R56" i="209"/>
  <c r="P14" i="207"/>
  <c r="R14" i="207"/>
  <c r="T14" i="207"/>
  <c r="L14" i="207"/>
  <c r="M14" i="207"/>
  <c r="O14" i="207"/>
  <c r="N14" i="207"/>
  <c r="T11" i="234"/>
  <c r="P11" i="234"/>
  <c r="R11" i="234"/>
  <c r="L11" i="234"/>
  <c r="M11" i="234"/>
  <c r="N11" i="234"/>
  <c r="O11" i="234"/>
  <c r="R23" i="232"/>
  <c r="M23" i="232"/>
  <c r="L23" i="232"/>
  <c r="N23" i="232"/>
  <c r="O23" i="232"/>
  <c r="T23" i="232"/>
  <c r="P23" i="232"/>
  <c r="M48" i="234"/>
  <c r="R48" i="234"/>
  <c r="P48" i="234"/>
  <c r="T48" i="234"/>
  <c r="L48" i="234"/>
  <c r="U48" i="234" s="1"/>
  <c r="N48" i="234"/>
  <c r="O48" i="234"/>
  <c r="O29" i="233"/>
  <c r="P29" i="233"/>
  <c r="R29" i="233"/>
  <c r="N29" i="233"/>
  <c r="T29" i="233"/>
  <c r="L29" i="233"/>
  <c r="M29" i="233"/>
  <c r="N92" i="231"/>
  <c r="R92" i="231"/>
  <c r="T92" i="231"/>
  <c r="L92" i="231"/>
  <c r="M92" i="231"/>
  <c r="O92" i="231"/>
  <c r="P92" i="231"/>
  <c r="M19" i="226"/>
  <c r="T19" i="226"/>
  <c r="L19" i="226"/>
  <c r="O19" i="226"/>
  <c r="P19" i="226"/>
  <c r="R19" i="226"/>
  <c r="N19" i="226"/>
  <c r="T78" i="230"/>
  <c r="R78" i="230"/>
  <c r="M78" i="230"/>
  <c r="L78" i="230"/>
  <c r="N78" i="230"/>
  <c r="P78" i="230"/>
  <c r="O78" i="230"/>
  <c r="N29" i="227"/>
  <c r="M29" i="227"/>
  <c r="P29" i="227"/>
  <c r="L29" i="227"/>
  <c r="O29" i="227"/>
  <c r="T29" i="227"/>
  <c r="R29" i="227"/>
  <c r="P17" i="223"/>
  <c r="N17" i="223"/>
  <c r="M17" i="223"/>
  <c r="T17" i="223"/>
  <c r="R17" i="223"/>
  <c r="O17" i="223"/>
  <c r="L17" i="223"/>
  <c r="T88" i="220"/>
  <c r="N88" i="220"/>
  <c r="R88" i="220"/>
  <c r="L88" i="220"/>
  <c r="M88" i="220"/>
  <c r="O88" i="220"/>
  <c r="P88" i="220"/>
  <c r="P15" i="210"/>
  <c r="R15" i="210"/>
  <c r="T15" i="210"/>
  <c r="L15" i="210"/>
  <c r="M15" i="210"/>
  <c r="N15" i="210"/>
  <c r="O15" i="210"/>
  <c r="T74" i="207"/>
  <c r="N74" i="207"/>
  <c r="L74" i="207"/>
  <c r="O74" i="207"/>
  <c r="M74" i="207"/>
  <c r="R74" i="207"/>
  <c r="P74" i="207"/>
  <c r="M14" i="209"/>
  <c r="T14" i="209"/>
  <c r="L14" i="209"/>
  <c r="N14" i="209"/>
  <c r="O14" i="209"/>
  <c r="R14" i="209"/>
  <c r="P14" i="209"/>
  <c r="T20" i="229"/>
  <c r="P20" i="229"/>
  <c r="L20" i="229"/>
  <c r="M20" i="229"/>
  <c r="N20" i="229"/>
  <c r="O20" i="229"/>
  <c r="R20" i="229"/>
  <c r="P45" i="231"/>
  <c r="O45" i="231"/>
  <c r="L45" i="231"/>
  <c r="M45" i="231"/>
  <c r="N45" i="231"/>
  <c r="R45" i="231"/>
  <c r="T45" i="231"/>
  <c r="R31" i="227"/>
  <c r="P31" i="227"/>
  <c r="L31" i="227"/>
  <c r="M31" i="227"/>
  <c r="N31" i="227"/>
  <c r="O31" i="227"/>
  <c r="T31" i="227"/>
  <c r="N64" i="226"/>
  <c r="M64" i="226"/>
  <c r="T64" i="226"/>
  <c r="P64" i="226"/>
  <c r="L64" i="226"/>
  <c r="R64" i="226"/>
  <c r="O64" i="226"/>
  <c r="P73" i="229"/>
  <c r="O73" i="229"/>
  <c r="M73" i="229"/>
  <c r="L73" i="229"/>
  <c r="N73" i="229"/>
  <c r="R73" i="229"/>
  <c r="T73" i="229"/>
  <c r="P50" i="225"/>
  <c r="R50" i="225"/>
  <c r="L50" i="225"/>
  <c r="U50" i="225" s="1"/>
  <c r="M50" i="225"/>
  <c r="N50" i="225"/>
  <c r="T50" i="225"/>
  <c r="O50" i="225"/>
  <c r="R80" i="220"/>
  <c r="P80" i="220"/>
  <c r="M80" i="220"/>
  <c r="N80" i="220"/>
  <c r="T80" i="220"/>
  <c r="L80" i="220"/>
  <c r="U80" i="220" s="1"/>
  <c r="O80" i="220"/>
  <c r="M35" i="210"/>
  <c r="P35" i="210"/>
  <c r="O35" i="210"/>
  <c r="N35" i="210"/>
  <c r="R35" i="210"/>
  <c r="T35" i="210"/>
  <c r="L35" i="210"/>
  <c r="L77" i="207"/>
  <c r="P77" i="207"/>
  <c r="N77" i="207"/>
  <c r="O77" i="207"/>
  <c r="R77" i="207"/>
  <c r="M77" i="207"/>
  <c r="T77" i="207"/>
  <c r="L52" i="208"/>
  <c r="N52" i="208"/>
  <c r="O52" i="208"/>
  <c r="M52" i="208"/>
  <c r="P52" i="208"/>
  <c r="T52" i="208"/>
  <c r="R52" i="208"/>
  <c r="M97" i="235"/>
  <c r="L97" i="235"/>
  <c r="N97" i="235"/>
  <c r="O97" i="235"/>
  <c r="P97" i="235"/>
  <c r="R97" i="235"/>
  <c r="T97" i="235"/>
  <c r="R11" i="233"/>
  <c r="M11" i="233"/>
  <c r="N11" i="233"/>
  <c r="O11" i="233"/>
  <c r="P11" i="233"/>
  <c r="T11" i="233"/>
  <c r="L11" i="233"/>
  <c r="M47" i="233"/>
  <c r="L47" i="233"/>
  <c r="P47" i="233"/>
  <c r="T47" i="233"/>
  <c r="N47" i="233"/>
  <c r="O47" i="233"/>
  <c r="R47" i="233"/>
  <c r="P47" i="230"/>
  <c r="R47" i="230"/>
  <c r="N47" i="230"/>
  <c r="L47" i="230"/>
  <c r="M47" i="230"/>
  <c r="O47" i="230"/>
  <c r="T47" i="230"/>
  <c r="T31" i="230"/>
  <c r="P31" i="230"/>
  <c r="N31" i="230"/>
  <c r="M31" i="230"/>
  <c r="L31" i="230"/>
  <c r="O31" i="230"/>
  <c r="R31" i="230"/>
  <c r="M64" i="231"/>
  <c r="R64" i="231"/>
  <c r="N64" i="231"/>
  <c r="P64" i="231"/>
  <c r="O64" i="231"/>
  <c r="T64" i="231"/>
  <c r="L64" i="231"/>
  <c r="M55" i="229"/>
  <c r="R55" i="229"/>
  <c r="L55" i="229"/>
  <c r="P55" i="229"/>
  <c r="T55" i="229"/>
  <c r="N55" i="229"/>
  <c r="O55" i="229"/>
  <c r="N50" i="228"/>
  <c r="M50" i="228"/>
  <c r="O50" i="228"/>
  <c r="L50" i="228"/>
  <c r="P50" i="228"/>
  <c r="R50" i="228"/>
  <c r="T50" i="228"/>
  <c r="O28" i="223"/>
  <c r="M28" i="223"/>
  <c r="P28" i="223"/>
  <c r="T28" i="223"/>
  <c r="L28" i="223"/>
  <c r="R28" i="223"/>
  <c r="N28" i="223"/>
  <c r="O61" i="220"/>
  <c r="N61" i="220"/>
  <c r="P61" i="220"/>
  <c r="T61" i="220"/>
  <c r="L61" i="220"/>
  <c r="U61" i="220" s="1"/>
  <c r="M61" i="220"/>
  <c r="R61" i="220"/>
  <c r="L12" i="209"/>
  <c r="N12" i="209"/>
  <c r="P12" i="209"/>
  <c r="R12" i="209"/>
  <c r="T12" i="209"/>
  <c r="O12" i="209"/>
  <c r="M12" i="209"/>
  <c r="O95" i="207"/>
  <c r="N95" i="207"/>
  <c r="R95" i="207"/>
  <c r="P95" i="207"/>
  <c r="T95" i="207"/>
  <c r="M95" i="207"/>
  <c r="L95" i="207"/>
  <c r="M95" i="208"/>
  <c r="N95" i="208"/>
  <c r="T95" i="208"/>
  <c r="O95" i="208"/>
  <c r="P95" i="208"/>
  <c r="L95" i="208"/>
  <c r="R95" i="208"/>
  <c r="P18" i="234"/>
  <c r="M18" i="234"/>
  <c r="T18" i="234"/>
  <c r="L18" i="234"/>
  <c r="N18" i="234"/>
  <c r="O18" i="234"/>
  <c r="R18" i="234"/>
  <c r="R27" i="233"/>
  <c r="L27" i="233"/>
  <c r="M27" i="233"/>
  <c r="N27" i="233"/>
  <c r="O27" i="233"/>
  <c r="T27" i="233"/>
  <c r="P27" i="233"/>
  <c r="P49" i="233"/>
  <c r="L49" i="233"/>
  <c r="T49" i="233"/>
  <c r="R49" i="233"/>
  <c r="M49" i="233"/>
  <c r="N49" i="233"/>
  <c r="O49" i="233"/>
  <c r="O65" i="230"/>
  <c r="N65" i="230"/>
  <c r="P65" i="230"/>
  <c r="R65" i="230"/>
  <c r="L65" i="230"/>
  <c r="T65" i="230"/>
  <c r="M65" i="230"/>
  <c r="L12" i="228"/>
  <c r="M12" i="228"/>
  <c r="N12" i="228"/>
  <c r="O12" i="228"/>
  <c r="P12" i="228"/>
  <c r="R12" i="228"/>
  <c r="T12" i="228"/>
  <c r="T91" i="231"/>
  <c r="L91" i="231"/>
  <c r="U91" i="231" s="1"/>
  <c r="M91" i="231"/>
  <c r="P91" i="231"/>
  <c r="R91" i="231"/>
  <c r="O91" i="231"/>
  <c r="N91" i="231"/>
  <c r="T46" i="228"/>
  <c r="N46" i="228"/>
  <c r="R46" i="228"/>
  <c r="P46" i="228"/>
  <c r="L46" i="228"/>
  <c r="U46" i="228" s="1"/>
  <c r="M46" i="228"/>
  <c r="O46" i="228"/>
  <c r="L54" i="225"/>
  <c r="T54" i="225"/>
  <c r="M54" i="225"/>
  <c r="O54" i="225"/>
  <c r="P54" i="225"/>
  <c r="R54" i="225"/>
  <c r="N54" i="225"/>
  <c r="P63" i="225"/>
  <c r="R63" i="225"/>
  <c r="O63" i="225"/>
  <c r="T63" i="225"/>
  <c r="L63" i="225"/>
  <c r="M63" i="225"/>
  <c r="N63" i="225"/>
  <c r="M13" i="220"/>
  <c r="N13" i="220"/>
  <c r="O13" i="220"/>
  <c r="P13" i="220"/>
  <c r="R13" i="220"/>
  <c r="T13" i="220"/>
  <c r="L13" i="220"/>
  <c r="L76" i="210"/>
  <c r="R76" i="210"/>
  <c r="N76" i="210"/>
  <c r="P76" i="210"/>
  <c r="T76" i="210"/>
  <c r="M76" i="210"/>
  <c r="O76" i="210"/>
  <c r="P93" i="207"/>
  <c r="R93" i="207"/>
  <c r="M93" i="207"/>
  <c r="T93" i="207"/>
  <c r="L93" i="207"/>
  <c r="N93" i="207"/>
  <c r="O93" i="207"/>
  <c r="M49" i="207"/>
  <c r="P49" i="207"/>
  <c r="L49" i="207"/>
  <c r="U49" i="207" s="1"/>
  <c r="N49" i="207"/>
  <c r="R49" i="207"/>
  <c r="O49" i="207"/>
  <c r="T49" i="207"/>
  <c r="M22" i="235"/>
  <c r="N22" i="235"/>
  <c r="O22" i="235"/>
  <c r="P22" i="235"/>
  <c r="R22" i="235"/>
  <c r="T22" i="235"/>
  <c r="L22" i="235"/>
  <c r="P46" i="234"/>
  <c r="R46" i="234"/>
  <c r="L46" i="234"/>
  <c r="T46" i="234"/>
  <c r="M46" i="234"/>
  <c r="N46" i="234"/>
  <c r="O46" i="234"/>
  <c r="O73" i="236"/>
  <c r="M73" i="236"/>
  <c r="N73" i="236"/>
  <c r="L73" i="236"/>
  <c r="P73" i="236"/>
  <c r="R73" i="236"/>
  <c r="T73" i="236"/>
  <c r="M85" i="233"/>
  <c r="O85" i="233"/>
  <c r="L85" i="233"/>
  <c r="R85" i="233"/>
  <c r="N85" i="233"/>
  <c r="P85" i="233"/>
  <c r="T85" i="233"/>
  <c r="R73" i="231"/>
  <c r="T73" i="231"/>
  <c r="N73" i="231"/>
  <c r="M73" i="231"/>
  <c r="O73" i="231"/>
  <c r="P73" i="231"/>
  <c r="L73" i="231"/>
  <c r="M75" i="229"/>
  <c r="T75" i="229"/>
  <c r="N75" i="229"/>
  <c r="R75" i="229"/>
  <c r="L75" i="229"/>
  <c r="O75" i="229"/>
  <c r="P75" i="229"/>
  <c r="R63" i="227"/>
  <c r="N63" i="227"/>
  <c r="P63" i="227"/>
  <c r="L63" i="227"/>
  <c r="U63" i="227" s="1"/>
  <c r="O63" i="227"/>
  <c r="M63" i="227"/>
  <c r="T63" i="227"/>
  <c r="R64" i="227"/>
  <c r="T64" i="227"/>
  <c r="P64" i="227"/>
  <c r="L64" i="227"/>
  <c r="N64" i="227"/>
  <c r="O64" i="227"/>
  <c r="M64" i="227"/>
  <c r="L8" i="223"/>
  <c r="P8" i="223"/>
  <c r="R8" i="223"/>
  <c r="M8" i="223"/>
  <c r="N8" i="223"/>
  <c r="O8" i="223"/>
  <c r="T8" i="223"/>
  <c r="L20" i="220"/>
  <c r="N20" i="220"/>
  <c r="P20" i="220"/>
  <c r="R20" i="220"/>
  <c r="M20" i="220"/>
  <c r="O20" i="220"/>
  <c r="T20" i="220"/>
  <c r="P51" i="209"/>
  <c r="R51" i="209"/>
  <c r="L51" i="209"/>
  <c r="T51" i="209"/>
  <c r="M51" i="209"/>
  <c r="O51" i="209"/>
  <c r="N51" i="209"/>
  <c r="P61" i="208"/>
  <c r="N61" i="208"/>
  <c r="L61" i="208"/>
  <c r="O61" i="208"/>
  <c r="R61" i="208"/>
  <c r="M61" i="208"/>
  <c r="T61" i="208"/>
  <c r="P17" i="207"/>
  <c r="R17" i="207"/>
  <c r="T17" i="207"/>
  <c r="L17" i="207"/>
  <c r="M17" i="207"/>
  <c r="N17" i="207"/>
  <c r="O17" i="207"/>
  <c r="M34" i="235"/>
  <c r="O34" i="235"/>
  <c r="T34" i="235"/>
  <c r="L34" i="235"/>
  <c r="R34" i="235"/>
  <c r="N34" i="235"/>
  <c r="P34" i="235"/>
  <c r="M37" i="233"/>
  <c r="P37" i="233"/>
  <c r="T37" i="233"/>
  <c r="N37" i="233"/>
  <c r="L37" i="233"/>
  <c r="U37" i="233" s="1"/>
  <c r="O37" i="233"/>
  <c r="R37" i="233"/>
  <c r="O55" i="230"/>
  <c r="T55" i="230"/>
  <c r="L55" i="230"/>
  <c r="R55" i="230"/>
  <c r="M55" i="230"/>
  <c r="P55" i="230"/>
  <c r="N55" i="230"/>
  <c r="N34" i="231"/>
  <c r="P34" i="231"/>
  <c r="O34" i="231"/>
  <c r="R34" i="231"/>
  <c r="T34" i="231"/>
  <c r="L34" i="231"/>
  <c r="M34" i="231"/>
  <c r="O9" i="226"/>
  <c r="R9" i="226"/>
  <c r="L9" i="226"/>
  <c r="N9" i="226"/>
  <c r="T9" i="226"/>
  <c r="M9" i="226"/>
  <c r="P9" i="226"/>
  <c r="T88" i="229"/>
  <c r="M88" i="229"/>
  <c r="P88" i="229"/>
  <c r="R88" i="229"/>
  <c r="O88" i="229"/>
  <c r="N88" i="229"/>
  <c r="L88" i="229"/>
  <c r="U88" i="229" s="1"/>
  <c r="P55" i="226"/>
  <c r="L55" i="226"/>
  <c r="T55" i="226"/>
  <c r="M55" i="226"/>
  <c r="N55" i="226"/>
  <c r="O55" i="226"/>
  <c r="R55" i="226"/>
  <c r="O43" i="227"/>
  <c r="M43" i="227"/>
  <c r="R43" i="227"/>
  <c r="T43" i="227"/>
  <c r="L43" i="227"/>
  <c r="N43" i="227"/>
  <c r="P43" i="227"/>
  <c r="P65" i="225"/>
  <c r="N65" i="225"/>
  <c r="R65" i="225"/>
  <c r="O65" i="225"/>
  <c r="T65" i="225"/>
  <c r="L65" i="225"/>
  <c r="M65" i="225"/>
  <c r="R37" i="223"/>
  <c r="M37" i="223"/>
  <c r="N37" i="223"/>
  <c r="L37" i="223"/>
  <c r="P37" i="223"/>
  <c r="O37" i="223"/>
  <c r="T37" i="223"/>
  <c r="L34" i="209"/>
  <c r="O34" i="209"/>
  <c r="M34" i="209"/>
  <c r="T34" i="209"/>
  <c r="N34" i="209"/>
  <c r="R34" i="209"/>
  <c r="P34" i="209"/>
  <c r="T13" i="207"/>
  <c r="L13" i="207"/>
  <c r="M13" i="207"/>
  <c r="N13" i="207"/>
  <c r="O13" i="207"/>
  <c r="R13" i="207"/>
  <c r="P13" i="207"/>
  <c r="P60" i="207"/>
  <c r="O60" i="207"/>
  <c r="L60" i="207"/>
  <c r="N60" i="207"/>
  <c r="R60" i="207"/>
  <c r="M60" i="207"/>
  <c r="T60" i="207"/>
  <c r="M62" i="207"/>
  <c r="O62" i="207"/>
  <c r="T62" i="207"/>
  <c r="L62" i="207"/>
  <c r="U62" i="207" s="1"/>
  <c r="P62" i="207"/>
  <c r="R62" i="207"/>
  <c r="N62" i="207"/>
  <c r="O20" i="207"/>
  <c r="M20" i="207"/>
  <c r="N20" i="207"/>
  <c r="P20" i="207"/>
  <c r="R20" i="207"/>
  <c r="L20" i="207"/>
  <c r="T20" i="207"/>
  <c r="L62" i="208"/>
  <c r="T62" i="208"/>
  <c r="R62" i="208"/>
  <c r="M62" i="208"/>
  <c r="O62" i="208"/>
  <c r="P62" i="208"/>
  <c r="N62" i="208"/>
  <c r="M57" i="209"/>
  <c r="O57" i="209"/>
  <c r="L57" i="209"/>
  <c r="U57" i="209" s="1"/>
  <c r="N57" i="209"/>
  <c r="P57" i="209"/>
  <c r="R57" i="209"/>
  <c r="T57" i="209"/>
  <c r="L63" i="210"/>
  <c r="P63" i="210"/>
  <c r="R63" i="210"/>
  <c r="M63" i="210"/>
  <c r="T63" i="210"/>
  <c r="N63" i="210"/>
  <c r="O63" i="210"/>
  <c r="L63" i="207"/>
  <c r="T63" i="207"/>
  <c r="M63" i="207"/>
  <c r="P63" i="207"/>
  <c r="O63" i="207"/>
  <c r="R63" i="207"/>
  <c r="N63" i="207"/>
  <c r="T35" i="209"/>
  <c r="O35" i="209"/>
  <c r="R35" i="209"/>
  <c r="L35" i="209"/>
  <c r="M35" i="209"/>
  <c r="N35" i="209"/>
  <c r="P35" i="209"/>
  <c r="O92" i="220"/>
  <c r="L92" i="220"/>
  <c r="N92" i="220"/>
  <c r="P92" i="220"/>
  <c r="T92" i="220"/>
  <c r="R92" i="220"/>
  <c r="M92" i="220"/>
  <c r="R14" i="223"/>
  <c r="M14" i="223"/>
  <c r="L14" i="223"/>
  <c r="T14" i="223"/>
  <c r="N14" i="223"/>
  <c r="O14" i="223"/>
  <c r="P14" i="223"/>
  <c r="P48" i="223"/>
  <c r="T48" i="223"/>
  <c r="R48" i="223"/>
  <c r="M48" i="223"/>
  <c r="L48" i="223"/>
  <c r="N48" i="223"/>
  <c r="O48" i="223"/>
  <c r="T54" i="227"/>
  <c r="L54" i="227"/>
  <c r="P54" i="227"/>
  <c r="O54" i="227"/>
  <c r="R54" i="227"/>
  <c r="M54" i="227"/>
  <c r="N54" i="227"/>
  <c r="P14" i="225"/>
  <c r="M14" i="225"/>
  <c r="L14" i="225"/>
  <c r="N14" i="225"/>
  <c r="R14" i="225"/>
  <c r="T14" i="225"/>
  <c r="O14" i="225"/>
  <c r="M30" i="225"/>
  <c r="P30" i="225"/>
  <c r="T30" i="225"/>
  <c r="O30" i="225"/>
  <c r="R30" i="225"/>
  <c r="N30" i="225"/>
  <c r="L30" i="225"/>
  <c r="T42" i="223"/>
  <c r="P42" i="223"/>
  <c r="R42" i="223"/>
  <c r="N42" i="223"/>
  <c r="L42" i="223"/>
  <c r="M42" i="223"/>
  <c r="O42" i="223"/>
  <c r="L46" i="225"/>
  <c r="N46" i="225"/>
  <c r="M46" i="225"/>
  <c r="P46" i="225"/>
  <c r="O46" i="225"/>
  <c r="T46" i="225"/>
  <c r="R46" i="225"/>
  <c r="N24" i="225"/>
  <c r="O24" i="225"/>
  <c r="L24" i="225"/>
  <c r="M24" i="225"/>
  <c r="R24" i="225"/>
  <c r="T24" i="225"/>
  <c r="P24" i="225"/>
  <c r="T72" i="231"/>
  <c r="L72" i="231"/>
  <c r="U72" i="231" s="1"/>
  <c r="N72" i="231"/>
  <c r="O72" i="231"/>
  <c r="P72" i="231"/>
  <c r="R72" i="231"/>
  <c r="M72" i="231"/>
  <c r="T54" i="226"/>
  <c r="L54" i="226"/>
  <c r="N54" i="226"/>
  <c r="O54" i="226"/>
  <c r="R54" i="226"/>
  <c r="M54" i="226"/>
  <c r="P54" i="226"/>
  <c r="M77" i="231"/>
  <c r="P77" i="231"/>
  <c r="R77" i="231"/>
  <c r="T77" i="231"/>
  <c r="L77" i="231"/>
  <c r="U77" i="231" s="1"/>
  <c r="O77" i="231"/>
  <c r="N77" i="231"/>
  <c r="P64" i="230"/>
  <c r="T64" i="230"/>
  <c r="M64" i="230"/>
  <c r="R64" i="230"/>
  <c r="N64" i="230"/>
  <c r="L64" i="230"/>
  <c r="O64" i="230"/>
  <c r="T14" i="228"/>
  <c r="O14" i="228"/>
  <c r="L14" i="228"/>
  <c r="M14" i="228"/>
  <c r="N14" i="228"/>
  <c r="P14" i="228"/>
  <c r="R14" i="228"/>
  <c r="T16" i="232"/>
  <c r="R16" i="232"/>
  <c r="L16" i="232"/>
  <c r="N16" i="232"/>
  <c r="O16" i="232"/>
  <c r="P16" i="232"/>
  <c r="M16" i="232"/>
  <c r="T52" i="233"/>
  <c r="R52" i="233"/>
  <c r="N52" i="233"/>
  <c r="L52" i="233"/>
  <c r="P52" i="233"/>
  <c r="M52" i="233"/>
  <c r="O52" i="233"/>
  <c r="O22" i="229"/>
  <c r="P22" i="229"/>
  <c r="T22" i="229"/>
  <c r="N22" i="229"/>
  <c r="L22" i="229"/>
  <c r="M22" i="229"/>
  <c r="R22" i="229"/>
  <c r="M20" i="230"/>
  <c r="L20" i="230"/>
  <c r="P20" i="230"/>
  <c r="O20" i="230"/>
  <c r="T20" i="230"/>
  <c r="R20" i="230"/>
  <c r="N20" i="230"/>
  <c r="M85" i="231"/>
  <c r="P85" i="231"/>
  <c r="O85" i="231"/>
  <c r="R85" i="231"/>
  <c r="T85" i="231"/>
  <c r="L85" i="231"/>
  <c r="U85" i="231" s="1"/>
  <c r="N85" i="231"/>
  <c r="L41" i="234"/>
  <c r="T41" i="234"/>
  <c r="M41" i="234"/>
  <c r="N41" i="234"/>
  <c r="O41" i="234"/>
  <c r="P41" i="234"/>
  <c r="R41" i="234"/>
  <c r="L38" i="231"/>
  <c r="O38" i="231"/>
  <c r="R38" i="231"/>
  <c r="M38" i="231"/>
  <c r="T38" i="231"/>
  <c r="N38" i="231"/>
  <c r="P38" i="231"/>
  <c r="T65" i="233"/>
  <c r="P65" i="233"/>
  <c r="L65" i="233"/>
  <c r="R65" i="233"/>
  <c r="M65" i="233"/>
  <c r="N65" i="233"/>
  <c r="O65" i="233"/>
  <c r="O49" i="235"/>
  <c r="T49" i="235"/>
  <c r="L49" i="235"/>
  <c r="N49" i="235"/>
  <c r="M49" i="235"/>
  <c r="P49" i="235"/>
  <c r="R49" i="235"/>
  <c r="R39" i="234"/>
  <c r="L39" i="234"/>
  <c r="P39" i="234"/>
  <c r="M39" i="234"/>
  <c r="U39" i="234" s="1"/>
  <c r="O39" i="234"/>
  <c r="T39" i="234"/>
  <c r="N39" i="234"/>
  <c r="L87" i="235"/>
  <c r="O87" i="235"/>
  <c r="M87" i="235"/>
  <c r="N87" i="235"/>
  <c r="P87" i="235"/>
  <c r="T87" i="235"/>
  <c r="R87" i="235"/>
  <c r="P41" i="235"/>
  <c r="T41" i="235"/>
  <c r="L41" i="235"/>
  <c r="N41" i="235"/>
  <c r="O41" i="235"/>
  <c r="R41" i="235"/>
  <c r="M41" i="235"/>
  <c r="N15" i="73"/>
  <c r="T15" i="73"/>
  <c r="O15" i="73"/>
  <c r="M15" i="73"/>
  <c r="L15" i="73"/>
  <c r="R15" i="73"/>
  <c r="P15" i="73"/>
  <c r="R83" i="72"/>
  <c r="N83" i="72"/>
  <c r="L83" i="72"/>
  <c r="T83" i="72"/>
  <c r="P83" i="72"/>
  <c r="M83" i="72"/>
  <c r="O83" i="72"/>
  <c r="N55" i="79"/>
  <c r="O55" i="79"/>
  <c r="M55" i="79"/>
  <c r="L55" i="79"/>
  <c r="T55" i="79"/>
  <c r="R55" i="79"/>
  <c r="P55" i="79"/>
  <c r="N52" i="218"/>
  <c r="P52" i="218"/>
  <c r="L52" i="218"/>
  <c r="M52" i="218"/>
  <c r="T52" i="218"/>
  <c r="R52" i="218"/>
  <c r="O52" i="218"/>
  <c r="R12" i="202"/>
  <c r="P12" i="202"/>
  <c r="N12" i="202"/>
  <c r="T12" i="202"/>
  <c r="M12" i="202"/>
  <c r="L12" i="202"/>
  <c r="O12" i="202"/>
  <c r="O61" i="217"/>
  <c r="P61" i="217"/>
  <c r="M61" i="217"/>
  <c r="T61" i="217"/>
  <c r="R61" i="217"/>
  <c r="N61" i="217"/>
  <c r="L61" i="217"/>
  <c r="T56" i="87"/>
  <c r="R56" i="87"/>
  <c r="P56" i="87"/>
  <c r="O56" i="87"/>
  <c r="N56" i="87"/>
  <c r="M56" i="87"/>
  <c r="L56" i="87"/>
  <c r="R84" i="73"/>
  <c r="O84" i="73"/>
  <c r="N84" i="73"/>
  <c r="L84" i="73"/>
  <c r="U84" i="73" s="1"/>
  <c r="M84" i="73"/>
  <c r="T84" i="73"/>
  <c r="P84" i="73"/>
  <c r="O26" i="79"/>
  <c r="L26" i="79"/>
  <c r="P26" i="79"/>
  <c r="N26" i="79"/>
  <c r="T26" i="79"/>
  <c r="R26" i="79"/>
  <c r="M26" i="79"/>
  <c r="O38" i="87"/>
  <c r="M38" i="87"/>
  <c r="L38" i="87"/>
  <c r="T38" i="87"/>
  <c r="R38" i="87"/>
  <c r="P38" i="87"/>
  <c r="N38" i="87"/>
  <c r="O44" i="215"/>
  <c r="P44" i="215"/>
  <c r="N44" i="215"/>
  <c r="L44" i="215"/>
  <c r="T44" i="215"/>
  <c r="R44" i="215"/>
  <c r="M44" i="215"/>
  <c r="N138" i="86"/>
  <c r="M138" i="86"/>
  <c r="R138" i="86"/>
  <c r="P138" i="86"/>
  <c r="L138" i="86"/>
  <c r="T138" i="86"/>
  <c r="O138" i="86"/>
  <c r="N79" i="211"/>
  <c r="M79" i="211"/>
  <c r="L79" i="211"/>
  <c r="T79" i="211"/>
  <c r="R79" i="211"/>
  <c r="P79" i="211"/>
  <c r="O79" i="211"/>
  <c r="N57" i="82"/>
  <c r="T57" i="82"/>
  <c r="R57" i="82"/>
  <c r="P57" i="82"/>
  <c r="O57" i="82"/>
  <c r="M57" i="82"/>
  <c r="L57" i="82"/>
  <c r="O62" i="76"/>
  <c r="R62" i="76"/>
  <c r="P62" i="76"/>
  <c r="N62" i="76"/>
  <c r="M62" i="76"/>
  <c r="T62" i="76"/>
  <c r="L62" i="76"/>
  <c r="O68" i="72"/>
  <c r="T68" i="72"/>
  <c r="R68" i="72"/>
  <c r="P68" i="72"/>
  <c r="N68" i="72"/>
  <c r="M68" i="72"/>
  <c r="L68" i="72"/>
  <c r="P41" i="88"/>
  <c r="M41" i="88"/>
  <c r="T41" i="88"/>
  <c r="R41" i="88"/>
  <c r="O41" i="88"/>
  <c r="N41" i="88"/>
  <c r="L41" i="88"/>
  <c r="T98" i="223"/>
  <c r="R98" i="223"/>
  <c r="P98" i="223"/>
  <c r="N98" i="223"/>
  <c r="O98" i="223"/>
  <c r="M98" i="223"/>
  <c r="L98" i="223"/>
  <c r="R64" i="222"/>
  <c r="N64" i="222"/>
  <c r="L64" i="222"/>
  <c r="M64" i="222"/>
  <c r="T64" i="222"/>
  <c r="P64" i="222"/>
  <c r="O64" i="222"/>
  <c r="O13" i="211"/>
  <c r="R13" i="211"/>
  <c r="L13" i="211"/>
  <c r="T13" i="211"/>
  <c r="P13" i="211"/>
  <c r="N13" i="211"/>
  <c r="M13" i="211"/>
  <c r="M86" i="80"/>
  <c r="P86" i="80"/>
  <c r="N86" i="80"/>
  <c r="L86" i="80"/>
  <c r="R86" i="80"/>
  <c r="O86" i="80"/>
  <c r="T86" i="80"/>
  <c r="T95" i="77"/>
  <c r="N95" i="77"/>
  <c r="M95" i="77"/>
  <c r="L95" i="77"/>
  <c r="R95" i="77"/>
  <c r="P95" i="77"/>
  <c r="O95" i="77"/>
  <c r="T49" i="217"/>
  <c r="M49" i="217"/>
  <c r="N49" i="217"/>
  <c r="P49" i="217"/>
  <c r="L49" i="217"/>
  <c r="O49" i="217"/>
  <c r="R49" i="217"/>
  <c r="L50" i="67"/>
  <c r="R50" i="67"/>
  <c r="P50" i="67"/>
  <c r="O50" i="67"/>
  <c r="N50" i="67"/>
  <c r="T50" i="67"/>
  <c r="M50" i="67"/>
  <c r="R59" i="67"/>
  <c r="P59" i="67"/>
  <c r="O59" i="67"/>
  <c r="N59" i="67"/>
  <c r="M59" i="67"/>
  <c r="L59" i="67"/>
  <c r="T59" i="67"/>
  <c r="N98" i="72"/>
  <c r="M98" i="72"/>
  <c r="O98" i="72"/>
  <c r="L98" i="72"/>
  <c r="T98" i="72"/>
  <c r="R98" i="72"/>
  <c r="P98" i="72"/>
  <c r="P37" i="86"/>
  <c r="R37" i="86"/>
  <c r="N37" i="86"/>
  <c r="M37" i="86"/>
  <c r="L37" i="86"/>
  <c r="O37" i="86"/>
  <c r="T37" i="86"/>
  <c r="L33" i="218"/>
  <c r="T33" i="218"/>
  <c r="O33" i="218"/>
  <c r="N33" i="218"/>
  <c r="R33" i="218"/>
  <c r="P33" i="218"/>
  <c r="M33" i="218"/>
  <c r="L58" i="221"/>
  <c r="P58" i="221"/>
  <c r="N58" i="221"/>
  <c r="M58" i="221"/>
  <c r="O58" i="221"/>
  <c r="T58" i="221"/>
  <c r="R58" i="221"/>
  <c r="O106" i="86"/>
  <c r="N106" i="86"/>
  <c r="L106" i="86"/>
  <c r="T106" i="86"/>
  <c r="P106" i="86"/>
  <c r="M106" i="86"/>
  <c r="R106" i="86"/>
  <c r="R80" i="79"/>
  <c r="P80" i="79"/>
  <c r="O80" i="79"/>
  <c r="N80" i="79"/>
  <c r="T80" i="79"/>
  <c r="M80" i="79"/>
  <c r="L80" i="79"/>
  <c r="P9" i="76"/>
  <c r="R9" i="76"/>
  <c r="L9" i="76"/>
  <c r="O9" i="76"/>
  <c r="N9" i="76"/>
  <c r="T9" i="76"/>
  <c r="M9" i="76"/>
  <c r="M17" i="80"/>
  <c r="L17" i="80"/>
  <c r="R17" i="80"/>
  <c r="N17" i="80"/>
  <c r="T17" i="80"/>
  <c r="P17" i="80"/>
  <c r="O17" i="80"/>
  <c r="R21" i="219"/>
  <c r="M21" i="219"/>
  <c r="L21" i="219"/>
  <c r="N21" i="219"/>
  <c r="T21" i="219"/>
  <c r="P21" i="219"/>
  <c r="O21" i="219"/>
  <c r="L61" i="74"/>
  <c r="P61" i="74"/>
  <c r="O61" i="74"/>
  <c r="R61" i="74"/>
  <c r="T61" i="74"/>
  <c r="N61" i="74"/>
  <c r="M61" i="74"/>
  <c r="T32" i="91"/>
  <c r="R32" i="91"/>
  <c r="O32" i="91"/>
  <c r="N32" i="91"/>
  <c r="P32" i="91"/>
  <c r="M32" i="91"/>
  <c r="L32" i="91"/>
  <c r="L33" i="67"/>
  <c r="U33" i="67" s="1"/>
  <c r="T33" i="67"/>
  <c r="R33" i="67"/>
  <c r="P33" i="67"/>
  <c r="O33" i="67"/>
  <c r="N33" i="67"/>
  <c r="M33" i="67"/>
  <c r="N31" i="202"/>
  <c r="R31" i="202"/>
  <c r="P31" i="202"/>
  <c r="T31" i="202"/>
  <c r="M31" i="202"/>
  <c r="L31" i="202"/>
  <c r="O31" i="202"/>
  <c r="P26" i="71"/>
  <c r="M26" i="71"/>
  <c r="L26" i="71"/>
  <c r="O26" i="71"/>
  <c r="N26" i="71"/>
  <c r="T26" i="71"/>
  <c r="R26" i="71"/>
  <c r="O72" i="222"/>
  <c r="M72" i="222"/>
  <c r="P72" i="222"/>
  <c r="N72" i="222"/>
  <c r="T72" i="222"/>
  <c r="R72" i="222"/>
  <c r="L72" i="222"/>
  <c r="U72" i="222" s="1"/>
  <c r="N34" i="77"/>
  <c r="O34" i="77"/>
  <c r="M34" i="77"/>
  <c r="L34" i="77"/>
  <c r="T34" i="77"/>
  <c r="R34" i="77"/>
  <c r="P34" i="77"/>
  <c r="T106" i="74"/>
  <c r="P106" i="74"/>
  <c r="N106" i="74"/>
  <c r="O106" i="74"/>
  <c r="M106" i="74"/>
  <c r="L106" i="74"/>
  <c r="U106" i="74" s="1"/>
  <c r="R106" i="74"/>
  <c r="M19" i="211"/>
  <c r="P19" i="211"/>
  <c r="O19" i="211"/>
  <c r="T19" i="211"/>
  <c r="R19" i="211"/>
  <c r="N19" i="211"/>
  <c r="L19" i="211"/>
  <c r="P27" i="73"/>
  <c r="M27" i="73"/>
  <c r="N27" i="73"/>
  <c r="R27" i="73"/>
  <c r="L27" i="73"/>
  <c r="T27" i="73"/>
  <c r="O27" i="73"/>
  <c r="M81" i="219"/>
  <c r="T81" i="219"/>
  <c r="O81" i="219"/>
  <c r="N81" i="219"/>
  <c r="R81" i="219"/>
  <c r="P81" i="219"/>
  <c r="L81" i="219"/>
  <c r="T11" i="215"/>
  <c r="N11" i="215"/>
  <c r="M11" i="215"/>
  <c r="O11" i="215"/>
  <c r="L11" i="215"/>
  <c r="U11" i="215" s="1"/>
  <c r="R11" i="215"/>
  <c r="P11" i="215"/>
  <c r="N56" i="75"/>
  <c r="P56" i="75"/>
  <c r="O56" i="75"/>
  <c r="L56" i="75"/>
  <c r="M56" i="75"/>
  <c r="T56" i="75"/>
  <c r="R56" i="75"/>
  <c r="L20" i="219"/>
  <c r="O20" i="219"/>
  <c r="N20" i="219"/>
  <c r="M20" i="219"/>
  <c r="R20" i="219"/>
  <c r="T20" i="219"/>
  <c r="P20" i="219"/>
  <c r="M90" i="75"/>
  <c r="O90" i="75"/>
  <c r="P90" i="75"/>
  <c r="L90" i="75"/>
  <c r="T90" i="75"/>
  <c r="N90" i="75"/>
  <c r="R90" i="75"/>
  <c r="P91" i="74"/>
  <c r="R91" i="74"/>
  <c r="M91" i="74"/>
  <c r="L91" i="74"/>
  <c r="T91" i="74"/>
  <c r="N91" i="74"/>
  <c r="O91" i="74"/>
  <c r="N62" i="91"/>
  <c r="L62" i="91"/>
  <c r="T62" i="91"/>
  <c r="R62" i="91"/>
  <c r="P62" i="91"/>
  <c r="O62" i="91"/>
  <c r="M62" i="91"/>
  <c r="P73" i="67"/>
  <c r="M73" i="67"/>
  <c r="L73" i="67"/>
  <c r="T73" i="67"/>
  <c r="R73" i="67"/>
  <c r="O73" i="67"/>
  <c r="N73" i="67"/>
  <c r="O29" i="221"/>
  <c r="T29" i="221"/>
  <c r="R29" i="221"/>
  <c r="P29" i="221"/>
  <c r="N29" i="221"/>
  <c r="L29" i="221"/>
  <c r="U29" i="221" s="1"/>
  <c r="M29" i="221"/>
  <c r="T61" i="202"/>
  <c r="O61" i="202"/>
  <c r="N61" i="202"/>
  <c r="L61" i="202"/>
  <c r="M61" i="202"/>
  <c r="R61" i="202"/>
  <c r="P61" i="202"/>
  <c r="R77" i="77"/>
  <c r="O77" i="77"/>
  <c r="P77" i="77"/>
  <c r="N77" i="77"/>
  <c r="M77" i="77"/>
  <c r="L77" i="77"/>
  <c r="T77" i="77"/>
  <c r="L82" i="81"/>
  <c r="O82" i="81"/>
  <c r="N82" i="81"/>
  <c r="P82" i="81"/>
  <c r="R82" i="81"/>
  <c r="T82" i="81"/>
  <c r="M82" i="81"/>
  <c r="N57" i="75"/>
  <c r="R57" i="75"/>
  <c r="O57" i="75"/>
  <c r="M57" i="75"/>
  <c r="P57" i="75"/>
  <c r="L57" i="75"/>
  <c r="T57" i="75"/>
  <c r="N17" i="75"/>
  <c r="P17" i="75"/>
  <c r="O17" i="75"/>
  <c r="L17" i="75"/>
  <c r="U17" i="75" s="1"/>
  <c r="M17" i="75"/>
  <c r="T17" i="75"/>
  <c r="R17" i="75"/>
  <c r="T47" i="214"/>
  <c r="P47" i="214"/>
  <c r="O47" i="214"/>
  <c r="L47" i="214"/>
  <c r="N47" i="214"/>
  <c r="R47" i="214"/>
  <c r="M47" i="214"/>
  <c r="R26" i="77"/>
  <c r="T26" i="77"/>
  <c r="P26" i="77"/>
  <c r="L26" i="77"/>
  <c r="O26" i="77"/>
  <c r="N26" i="77"/>
  <c r="M26" i="77"/>
  <c r="O11" i="91"/>
  <c r="N11" i="91"/>
  <c r="M11" i="91"/>
  <c r="L11" i="91"/>
  <c r="T11" i="91"/>
  <c r="R11" i="91"/>
  <c r="P11" i="91"/>
  <c r="O55" i="212"/>
  <c r="M55" i="212"/>
  <c r="N55" i="212"/>
  <c r="L55" i="212"/>
  <c r="T55" i="212"/>
  <c r="R55" i="212"/>
  <c r="P55" i="212"/>
  <c r="T39" i="74"/>
  <c r="L39" i="74"/>
  <c r="N39" i="74"/>
  <c r="M39" i="74"/>
  <c r="R39" i="74"/>
  <c r="P39" i="74"/>
  <c r="O39" i="74"/>
  <c r="N67" i="221"/>
  <c r="T67" i="221"/>
  <c r="R67" i="221"/>
  <c r="L67" i="221"/>
  <c r="P67" i="221"/>
  <c r="O67" i="221"/>
  <c r="M67" i="221"/>
  <c r="T29" i="79"/>
  <c r="M29" i="79"/>
  <c r="L29" i="79"/>
  <c r="R29" i="79"/>
  <c r="N29" i="79"/>
  <c r="P29" i="79"/>
  <c r="O29" i="79"/>
  <c r="O96" i="69"/>
  <c r="M96" i="69"/>
  <c r="L96" i="69"/>
  <c r="R96" i="69"/>
  <c r="N96" i="69"/>
  <c r="T96" i="69"/>
  <c r="P96" i="69"/>
  <c r="T38" i="79"/>
  <c r="O38" i="79"/>
  <c r="M38" i="79"/>
  <c r="R38" i="79"/>
  <c r="P38" i="79"/>
  <c r="N38" i="79"/>
  <c r="L38" i="79"/>
  <c r="O105" i="69"/>
  <c r="M105" i="69"/>
  <c r="L105" i="69"/>
  <c r="N105" i="69"/>
  <c r="T105" i="69"/>
  <c r="R105" i="69"/>
  <c r="P105" i="69"/>
  <c r="R52" i="216"/>
  <c r="P52" i="216"/>
  <c r="M52" i="216"/>
  <c r="L52" i="216"/>
  <c r="O52" i="216"/>
  <c r="N52" i="216"/>
  <c r="T52" i="216"/>
  <c r="O72" i="73"/>
  <c r="R72" i="73"/>
  <c r="P72" i="73"/>
  <c r="M72" i="73"/>
  <c r="L72" i="73"/>
  <c r="T72" i="73"/>
  <c r="N72" i="73"/>
  <c r="N74" i="221"/>
  <c r="T74" i="221"/>
  <c r="R74" i="221"/>
  <c r="O74" i="221"/>
  <c r="M74" i="221"/>
  <c r="L74" i="221"/>
  <c r="P74" i="221"/>
  <c r="L96" i="76"/>
  <c r="M96" i="76"/>
  <c r="T96" i="76"/>
  <c r="R96" i="76"/>
  <c r="P96" i="76"/>
  <c r="O96" i="76"/>
  <c r="N96" i="76"/>
  <c r="P121" i="86"/>
  <c r="O121" i="86"/>
  <c r="N121" i="86"/>
  <c r="M121" i="86"/>
  <c r="L121" i="86"/>
  <c r="T121" i="86"/>
  <c r="R121" i="86"/>
  <c r="T60" i="77"/>
  <c r="N60" i="77"/>
  <c r="R60" i="77"/>
  <c r="L60" i="77"/>
  <c r="P60" i="77"/>
  <c r="O60" i="77"/>
  <c r="M60" i="77"/>
  <c r="O55" i="91"/>
  <c r="M55" i="91"/>
  <c r="L55" i="91"/>
  <c r="N55" i="91"/>
  <c r="T55" i="91"/>
  <c r="R55" i="91"/>
  <c r="P55" i="91"/>
  <c r="T54" i="217"/>
  <c r="O54" i="217"/>
  <c r="M54" i="217"/>
  <c r="P54" i="217"/>
  <c r="N54" i="217"/>
  <c r="R54" i="217"/>
  <c r="L54" i="217"/>
  <c r="L59" i="213"/>
  <c r="U59" i="213" s="1"/>
  <c r="T59" i="213"/>
  <c r="R59" i="213"/>
  <c r="P59" i="213"/>
  <c r="O59" i="213"/>
  <c r="N59" i="213"/>
  <c r="M59" i="213"/>
  <c r="P29" i="75"/>
  <c r="M29" i="75"/>
  <c r="L29" i="75"/>
  <c r="T29" i="75"/>
  <c r="R29" i="75"/>
  <c r="O29" i="75"/>
  <c r="N29" i="75"/>
  <c r="M95" i="222"/>
  <c r="P95" i="222"/>
  <c r="O95" i="222"/>
  <c r="L95" i="222"/>
  <c r="T95" i="222"/>
  <c r="R95" i="222"/>
  <c r="N95" i="222"/>
  <c r="T25" i="211"/>
  <c r="L25" i="211"/>
  <c r="N25" i="211"/>
  <c r="R25" i="211"/>
  <c r="O25" i="211"/>
  <c r="M25" i="211"/>
  <c r="P25" i="211"/>
  <c r="N73" i="81"/>
  <c r="L73" i="81"/>
  <c r="O73" i="81"/>
  <c r="M73" i="81"/>
  <c r="T73" i="81"/>
  <c r="R73" i="81"/>
  <c r="P73" i="81"/>
  <c r="P12" i="88"/>
  <c r="M12" i="88"/>
  <c r="L12" i="88"/>
  <c r="O12" i="88"/>
  <c r="N12" i="88"/>
  <c r="T12" i="88"/>
  <c r="R12" i="88"/>
  <c r="L23" i="215"/>
  <c r="O23" i="215"/>
  <c r="N23" i="215"/>
  <c r="M23" i="215"/>
  <c r="R23" i="215"/>
  <c r="T23" i="215"/>
  <c r="P23" i="215"/>
  <c r="O63" i="212"/>
  <c r="N63" i="212"/>
  <c r="M63" i="212"/>
  <c r="L63" i="212"/>
  <c r="T63" i="212"/>
  <c r="R63" i="212"/>
  <c r="P63" i="212"/>
  <c r="R12" i="72"/>
  <c r="O12" i="72"/>
  <c r="N12" i="72"/>
  <c r="M12" i="72"/>
  <c r="L12" i="72"/>
  <c r="U12" i="72" s="1"/>
  <c r="T12" i="72"/>
  <c r="P12" i="72"/>
  <c r="N93" i="218"/>
  <c r="T93" i="218"/>
  <c r="R93" i="218"/>
  <c r="L93" i="218"/>
  <c r="P93" i="218"/>
  <c r="O93" i="218"/>
  <c r="M93" i="218"/>
  <c r="O41" i="211"/>
  <c r="M41" i="211"/>
  <c r="N41" i="211"/>
  <c r="P41" i="211"/>
  <c r="R41" i="211"/>
  <c r="L41" i="211"/>
  <c r="T41" i="211"/>
  <c r="O60" i="74"/>
  <c r="R60" i="74"/>
  <c r="P60" i="74"/>
  <c r="N60" i="74"/>
  <c r="M60" i="74"/>
  <c r="L60" i="74"/>
  <c r="T60" i="74"/>
  <c r="O31" i="215"/>
  <c r="L31" i="215"/>
  <c r="N31" i="215"/>
  <c r="P31" i="215"/>
  <c r="T31" i="215"/>
  <c r="R31" i="215"/>
  <c r="M31" i="215"/>
  <c r="R65" i="82"/>
  <c r="L65" i="82"/>
  <c r="O65" i="82"/>
  <c r="M65" i="82"/>
  <c r="N65" i="82"/>
  <c r="P65" i="82"/>
  <c r="T65" i="82"/>
  <c r="R59" i="88"/>
  <c r="L59" i="88"/>
  <c r="M59" i="88"/>
  <c r="O59" i="88"/>
  <c r="P59" i="88"/>
  <c r="N59" i="88"/>
  <c r="T59" i="88"/>
  <c r="O26" i="221"/>
  <c r="L26" i="221"/>
  <c r="T26" i="221"/>
  <c r="R26" i="221"/>
  <c r="P26" i="221"/>
  <c r="N26" i="221"/>
  <c r="M26" i="221"/>
  <c r="P108" i="74"/>
  <c r="T108" i="74"/>
  <c r="R108" i="74"/>
  <c r="N108" i="74"/>
  <c r="O108" i="74"/>
  <c r="M108" i="74"/>
  <c r="L108" i="74"/>
  <c r="T11" i="222"/>
  <c r="O11" i="222"/>
  <c r="L11" i="222"/>
  <c r="P11" i="222"/>
  <c r="N11" i="222"/>
  <c r="M11" i="222"/>
  <c r="R11" i="222"/>
  <c r="N93" i="73"/>
  <c r="M93" i="73"/>
  <c r="O93" i="73"/>
  <c r="L93" i="73"/>
  <c r="T93" i="73"/>
  <c r="R93" i="73"/>
  <c r="P93" i="73"/>
  <c r="R85" i="221"/>
  <c r="T85" i="221"/>
  <c r="N85" i="221"/>
  <c r="P85" i="221"/>
  <c r="O85" i="221"/>
  <c r="L85" i="221"/>
  <c r="M85" i="221"/>
  <c r="L17" i="81"/>
  <c r="U17" i="81" s="1"/>
  <c r="N17" i="81"/>
  <c r="R17" i="81"/>
  <c r="O17" i="81"/>
  <c r="T17" i="81"/>
  <c r="M17" i="81"/>
  <c r="P17" i="81"/>
  <c r="O98" i="67"/>
  <c r="R98" i="67"/>
  <c r="N98" i="67"/>
  <c r="M98" i="67"/>
  <c r="L98" i="67"/>
  <c r="T98" i="67"/>
  <c r="P98" i="67"/>
  <c r="R31" i="77"/>
  <c r="L31" i="77"/>
  <c r="N31" i="77"/>
  <c r="O31" i="77"/>
  <c r="M31" i="77"/>
  <c r="T31" i="77"/>
  <c r="P31" i="77"/>
  <c r="O26" i="91"/>
  <c r="L26" i="91"/>
  <c r="M26" i="91"/>
  <c r="T26" i="91"/>
  <c r="R26" i="91"/>
  <c r="P26" i="91"/>
  <c r="N26" i="91"/>
  <c r="O70" i="216"/>
  <c r="T70" i="216"/>
  <c r="R70" i="216"/>
  <c r="M70" i="216"/>
  <c r="P70" i="216"/>
  <c r="L70" i="216"/>
  <c r="N70" i="216"/>
  <c r="N104" i="74"/>
  <c r="M104" i="74"/>
  <c r="O104" i="74"/>
  <c r="L104" i="74"/>
  <c r="T104" i="74"/>
  <c r="P104" i="74"/>
  <c r="R104" i="74"/>
  <c r="R86" i="222"/>
  <c r="L86" i="222"/>
  <c r="O86" i="222"/>
  <c r="N86" i="222"/>
  <c r="M86" i="222"/>
  <c r="T86" i="222"/>
  <c r="P86" i="222"/>
  <c r="N46" i="86"/>
  <c r="O46" i="86"/>
  <c r="M46" i="86"/>
  <c r="L46" i="86"/>
  <c r="T46" i="86"/>
  <c r="R46" i="86"/>
  <c r="P46" i="86"/>
  <c r="T39" i="82"/>
  <c r="N39" i="82"/>
  <c r="O39" i="82"/>
  <c r="R39" i="82"/>
  <c r="P39" i="82"/>
  <c r="M39" i="82"/>
  <c r="L39" i="82"/>
  <c r="P103" i="88"/>
  <c r="O103" i="88"/>
  <c r="N103" i="88"/>
  <c r="M103" i="88"/>
  <c r="L103" i="88"/>
  <c r="U103" i="88" s="1"/>
  <c r="T103" i="88"/>
  <c r="R103" i="88"/>
  <c r="P34" i="215"/>
  <c r="N34" i="215"/>
  <c r="M34" i="215"/>
  <c r="L34" i="215"/>
  <c r="O34" i="215"/>
  <c r="R34" i="215"/>
  <c r="T34" i="215"/>
  <c r="M83" i="202"/>
  <c r="P83" i="202"/>
  <c r="O83" i="202"/>
  <c r="T83" i="202"/>
  <c r="R83" i="202"/>
  <c r="N83" i="202"/>
  <c r="L83" i="202"/>
  <c r="N49" i="72"/>
  <c r="P49" i="72"/>
  <c r="L49" i="72"/>
  <c r="T49" i="72"/>
  <c r="R49" i="72"/>
  <c r="O49" i="72"/>
  <c r="M49" i="72"/>
  <c r="T52" i="219"/>
  <c r="M52" i="219"/>
  <c r="N52" i="219"/>
  <c r="L52" i="219"/>
  <c r="P52" i="219"/>
  <c r="R52" i="219"/>
  <c r="O52" i="219"/>
  <c r="T80" i="213"/>
  <c r="R80" i="213"/>
  <c r="P80" i="213"/>
  <c r="O80" i="213"/>
  <c r="N80" i="213"/>
  <c r="M80" i="213"/>
  <c r="L80" i="213"/>
  <c r="P42" i="76"/>
  <c r="T42" i="76"/>
  <c r="R42" i="76"/>
  <c r="M42" i="76"/>
  <c r="O42" i="76"/>
  <c r="N42" i="76"/>
  <c r="L42" i="76"/>
  <c r="P87" i="86"/>
  <c r="O87" i="86"/>
  <c r="R87" i="86"/>
  <c r="N87" i="86"/>
  <c r="M87" i="86"/>
  <c r="L87" i="86"/>
  <c r="U87" i="86" s="1"/>
  <c r="T87" i="86"/>
  <c r="L93" i="211"/>
  <c r="O93" i="211"/>
  <c r="N93" i="211"/>
  <c r="P93" i="211"/>
  <c r="M93" i="211"/>
  <c r="T93" i="211"/>
  <c r="R93" i="211"/>
  <c r="R71" i="81"/>
  <c r="L71" i="81"/>
  <c r="M71" i="81"/>
  <c r="P71" i="81"/>
  <c r="T71" i="81"/>
  <c r="O71" i="81"/>
  <c r="N71" i="81"/>
  <c r="T67" i="87"/>
  <c r="P67" i="87"/>
  <c r="M67" i="87"/>
  <c r="R67" i="87"/>
  <c r="O67" i="87"/>
  <c r="N67" i="87"/>
  <c r="L67" i="87"/>
  <c r="M62" i="212"/>
  <c r="R62" i="212"/>
  <c r="P62" i="212"/>
  <c r="O62" i="212"/>
  <c r="N62" i="212"/>
  <c r="L62" i="212"/>
  <c r="T62" i="212"/>
  <c r="R96" i="72"/>
  <c r="N96" i="72"/>
  <c r="M96" i="72"/>
  <c r="L96" i="72"/>
  <c r="U96" i="72" s="1"/>
  <c r="T96" i="72"/>
  <c r="P96" i="72"/>
  <c r="O96" i="72"/>
  <c r="N39" i="219"/>
  <c r="T39" i="219"/>
  <c r="O39" i="219"/>
  <c r="M39" i="219"/>
  <c r="L39" i="219"/>
  <c r="R39" i="219"/>
  <c r="P39" i="219"/>
  <c r="M99" i="81"/>
  <c r="P99" i="81"/>
  <c r="O99" i="81"/>
  <c r="L99" i="81"/>
  <c r="N99" i="81"/>
  <c r="T99" i="81"/>
  <c r="R99" i="81"/>
  <c r="P48" i="88"/>
  <c r="M48" i="88"/>
  <c r="L48" i="88"/>
  <c r="U48" i="88" s="1"/>
  <c r="T48" i="88"/>
  <c r="R48" i="88"/>
  <c r="O48" i="88"/>
  <c r="N48" i="88"/>
  <c r="T8" i="81"/>
  <c r="P8" i="81"/>
  <c r="N8" i="81"/>
  <c r="L8" i="81"/>
  <c r="M8" i="81"/>
  <c r="R8" i="81"/>
  <c r="O8" i="81"/>
  <c r="P44" i="87"/>
  <c r="O44" i="87"/>
  <c r="N44" i="87"/>
  <c r="M44" i="87"/>
  <c r="L44" i="87"/>
  <c r="T44" i="87"/>
  <c r="R44" i="87"/>
  <c r="P47" i="202"/>
  <c r="R47" i="202"/>
  <c r="L47" i="202"/>
  <c r="T47" i="202"/>
  <c r="O47" i="202"/>
  <c r="N47" i="202"/>
  <c r="M47" i="202"/>
  <c r="P32" i="71"/>
  <c r="M32" i="71"/>
  <c r="N32" i="71"/>
  <c r="L32" i="71"/>
  <c r="T32" i="71"/>
  <c r="O32" i="71"/>
  <c r="R32" i="71"/>
  <c r="P58" i="218"/>
  <c r="M58" i="218"/>
  <c r="L58" i="218"/>
  <c r="N58" i="218"/>
  <c r="R58" i="218"/>
  <c r="O58" i="218"/>
  <c r="T58" i="218"/>
  <c r="T41" i="73"/>
  <c r="M41" i="73"/>
  <c r="R41" i="73"/>
  <c r="P41" i="73"/>
  <c r="N41" i="73"/>
  <c r="L41" i="73"/>
  <c r="O41" i="73"/>
  <c r="O95" i="219"/>
  <c r="L95" i="219"/>
  <c r="R95" i="219"/>
  <c r="N95" i="219"/>
  <c r="M95" i="219"/>
  <c r="T95" i="219"/>
  <c r="P95" i="219"/>
  <c r="N15" i="81"/>
  <c r="P15" i="81"/>
  <c r="O15" i="81"/>
  <c r="M15" i="81"/>
  <c r="L15" i="81"/>
  <c r="T15" i="81"/>
  <c r="R15" i="81"/>
  <c r="M11" i="87"/>
  <c r="P11" i="87"/>
  <c r="O11" i="87"/>
  <c r="N11" i="87"/>
  <c r="L11" i="87"/>
  <c r="T11" i="87"/>
  <c r="R11" i="87"/>
  <c r="N10" i="214"/>
  <c r="L10" i="214"/>
  <c r="M10" i="214"/>
  <c r="T10" i="214"/>
  <c r="O10" i="214"/>
  <c r="R10" i="214"/>
  <c r="P10" i="214"/>
  <c r="P44" i="202"/>
  <c r="N44" i="202"/>
  <c r="M44" i="202"/>
  <c r="L44" i="202"/>
  <c r="T44" i="202"/>
  <c r="R44" i="202"/>
  <c r="O44" i="202"/>
  <c r="L89" i="71"/>
  <c r="N89" i="71"/>
  <c r="T89" i="71"/>
  <c r="R89" i="71"/>
  <c r="P89" i="71"/>
  <c r="O89" i="71"/>
  <c r="M89" i="71"/>
  <c r="M55" i="218"/>
  <c r="R55" i="218"/>
  <c r="P55" i="218"/>
  <c r="N55" i="218"/>
  <c r="L55" i="218"/>
  <c r="T55" i="218"/>
  <c r="O55" i="218"/>
  <c r="P68" i="219"/>
  <c r="T68" i="219"/>
  <c r="M68" i="219"/>
  <c r="L68" i="219"/>
  <c r="R68" i="219"/>
  <c r="O68" i="219"/>
  <c r="N68" i="219"/>
  <c r="M38" i="75"/>
  <c r="N38" i="75"/>
  <c r="L38" i="75"/>
  <c r="R38" i="75"/>
  <c r="O38" i="75"/>
  <c r="T38" i="75"/>
  <c r="P38" i="75"/>
  <c r="O18" i="86"/>
  <c r="R18" i="86"/>
  <c r="P18" i="86"/>
  <c r="N18" i="86"/>
  <c r="M18" i="86"/>
  <c r="L18" i="86"/>
  <c r="T18" i="86"/>
  <c r="T84" i="211"/>
  <c r="N84" i="211"/>
  <c r="M84" i="211"/>
  <c r="L84" i="211"/>
  <c r="U84" i="211" s="1"/>
  <c r="R84" i="211"/>
  <c r="P84" i="211"/>
  <c r="O84" i="211"/>
  <c r="M72" i="79"/>
  <c r="P72" i="79"/>
  <c r="O72" i="79"/>
  <c r="L72" i="79"/>
  <c r="T72" i="79"/>
  <c r="R72" i="79"/>
  <c r="N72" i="79"/>
  <c r="N66" i="69"/>
  <c r="L66" i="69"/>
  <c r="T66" i="69"/>
  <c r="R66" i="69"/>
  <c r="O66" i="69"/>
  <c r="M66" i="69"/>
  <c r="P66" i="69"/>
  <c r="O36" i="216"/>
  <c r="R36" i="216"/>
  <c r="T36" i="216"/>
  <c r="P36" i="216"/>
  <c r="N36" i="216"/>
  <c r="M36" i="216"/>
  <c r="L36" i="216"/>
  <c r="M37" i="213"/>
  <c r="O37" i="213"/>
  <c r="N37" i="213"/>
  <c r="L37" i="213"/>
  <c r="T37" i="213"/>
  <c r="R37" i="213"/>
  <c r="P37" i="213"/>
  <c r="P96" i="71"/>
  <c r="N96" i="71"/>
  <c r="M96" i="71"/>
  <c r="T96" i="71"/>
  <c r="R96" i="71"/>
  <c r="O96" i="71"/>
  <c r="L96" i="71"/>
  <c r="P15" i="214"/>
  <c r="L15" i="214"/>
  <c r="U15" i="214" s="1"/>
  <c r="R15" i="214"/>
  <c r="O15" i="214"/>
  <c r="N15" i="214"/>
  <c r="M15" i="214"/>
  <c r="T15" i="214"/>
  <c r="N25" i="80"/>
  <c r="M25" i="80"/>
  <c r="R25" i="80"/>
  <c r="T25" i="80"/>
  <c r="L25" i="80"/>
  <c r="U25" i="80" s="1"/>
  <c r="P25" i="80"/>
  <c r="O25" i="80"/>
  <c r="T21" i="67"/>
  <c r="O21" i="67"/>
  <c r="N21" i="67"/>
  <c r="M21" i="67"/>
  <c r="L21" i="67"/>
  <c r="U21" i="67" s="1"/>
  <c r="R21" i="67"/>
  <c r="P21" i="67"/>
  <c r="R38" i="211"/>
  <c r="P38" i="211"/>
  <c r="N38" i="211"/>
  <c r="O38" i="211"/>
  <c r="M38" i="211"/>
  <c r="L38" i="211"/>
  <c r="T38" i="211"/>
  <c r="O75" i="72"/>
  <c r="M75" i="72"/>
  <c r="L75" i="72"/>
  <c r="T75" i="72"/>
  <c r="R75" i="72"/>
  <c r="P75" i="72"/>
  <c r="N75" i="72"/>
  <c r="N18" i="202"/>
  <c r="R18" i="202"/>
  <c r="L18" i="202"/>
  <c r="T18" i="202"/>
  <c r="P18" i="202"/>
  <c r="O18" i="202"/>
  <c r="M18" i="202"/>
  <c r="M63" i="71"/>
  <c r="P63" i="71"/>
  <c r="O63" i="71"/>
  <c r="N63" i="71"/>
  <c r="L63" i="71"/>
  <c r="T63" i="71"/>
  <c r="R63" i="71"/>
  <c r="R59" i="218"/>
  <c r="L59" i="218"/>
  <c r="P59" i="218"/>
  <c r="N59" i="218"/>
  <c r="M59" i="218"/>
  <c r="T59" i="218"/>
  <c r="O59" i="218"/>
  <c r="R62" i="75"/>
  <c r="M62" i="75"/>
  <c r="N62" i="75"/>
  <c r="P62" i="75"/>
  <c r="L62" i="75"/>
  <c r="T62" i="75"/>
  <c r="O62" i="75"/>
  <c r="P12" i="86"/>
  <c r="M12" i="86"/>
  <c r="O12" i="86"/>
  <c r="N12" i="86"/>
  <c r="L12" i="86"/>
  <c r="T12" i="86"/>
  <c r="R12" i="86"/>
  <c r="P71" i="80"/>
  <c r="R71" i="80"/>
  <c r="T71" i="80"/>
  <c r="O71" i="80"/>
  <c r="N71" i="80"/>
  <c r="M71" i="80"/>
  <c r="L71" i="80"/>
  <c r="N67" i="67"/>
  <c r="M67" i="67"/>
  <c r="L67" i="67"/>
  <c r="T67" i="67"/>
  <c r="R67" i="67"/>
  <c r="P67" i="67"/>
  <c r="O67" i="67"/>
  <c r="R45" i="202"/>
  <c r="P45" i="202"/>
  <c r="O45" i="202"/>
  <c r="N45" i="202"/>
  <c r="M45" i="202"/>
  <c r="L45" i="202"/>
  <c r="T45" i="202"/>
  <c r="L30" i="71"/>
  <c r="U30" i="71" s="1"/>
  <c r="M30" i="71"/>
  <c r="T30" i="71"/>
  <c r="R30" i="71"/>
  <c r="O30" i="71"/>
  <c r="N30" i="71"/>
  <c r="P30" i="71"/>
  <c r="P46" i="218"/>
  <c r="L46" i="218"/>
  <c r="T46" i="218"/>
  <c r="N46" i="218"/>
  <c r="M46" i="218"/>
  <c r="R46" i="218"/>
  <c r="O46" i="218"/>
  <c r="R58" i="215"/>
  <c r="N58" i="215"/>
  <c r="M58" i="215"/>
  <c r="T58" i="215"/>
  <c r="P58" i="215"/>
  <c r="O58" i="215"/>
  <c r="L58" i="215"/>
  <c r="U58" i="215" s="1"/>
  <c r="P113" i="74"/>
  <c r="O113" i="74"/>
  <c r="M113" i="74"/>
  <c r="L113" i="74"/>
  <c r="T113" i="74"/>
  <c r="R113" i="74"/>
  <c r="N113" i="74"/>
  <c r="R56" i="222"/>
  <c r="N56" i="222"/>
  <c r="T56" i="222"/>
  <c r="M56" i="222"/>
  <c r="L56" i="222"/>
  <c r="P56" i="222"/>
  <c r="O56" i="222"/>
  <c r="P70" i="219"/>
  <c r="M70" i="219"/>
  <c r="L70" i="219"/>
  <c r="O70" i="219"/>
  <c r="N70" i="219"/>
  <c r="T70" i="219"/>
  <c r="R70" i="219"/>
  <c r="N38" i="80"/>
  <c r="O38" i="80"/>
  <c r="L38" i="80"/>
  <c r="P38" i="80"/>
  <c r="M38" i="80"/>
  <c r="T38" i="80"/>
  <c r="R38" i="80"/>
  <c r="P74" i="67"/>
  <c r="M74" i="67"/>
  <c r="L74" i="67"/>
  <c r="T74" i="67"/>
  <c r="R74" i="67"/>
  <c r="O74" i="67"/>
  <c r="N74" i="67"/>
  <c r="N83" i="213"/>
  <c r="R83" i="213"/>
  <c r="O83" i="213"/>
  <c r="P83" i="213"/>
  <c r="M83" i="213"/>
  <c r="L83" i="213"/>
  <c r="T83" i="213"/>
  <c r="N87" i="212"/>
  <c r="M87" i="212"/>
  <c r="L87" i="212"/>
  <c r="T87" i="212"/>
  <c r="R87" i="212"/>
  <c r="P87" i="212"/>
  <c r="O87" i="212"/>
  <c r="T71" i="79"/>
  <c r="R71" i="79"/>
  <c r="L71" i="79"/>
  <c r="O71" i="79"/>
  <c r="N71" i="79"/>
  <c r="M71" i="79"/>
  <c r="P71" i="79"/>
  <c r="N65" i="69"/>
  <c r="R65" i="69"/>
  <c r="P65" i="69"/>
  <c r="O65" i="69"/>
  <c r="M65" i="69"/>
  <c r="L65" i="69"/>
  <c r="T65" i="69"/>
  <c r="N49" i="211"/>
  <c r="L49" i="211"/>
  <c r="T49" i="211"/>
  <c r="R49" i="211"/>
  <c r="P49" i="211"/>
  <c r="O49" i="211"/>
  <c r="M49" i="211"/>
  <c r="L99" i="74"/>
  <c r="O99" i="74"/>
  <c r="M99" i="74"/>
  <c r="R99" i="74"/>
  <c r="P99" i="74"/>
  <c r="T99" i="74"/>
  <c r="N99" i="74"/>
  <c r="P32" i="222"/>
  <c r="M32" i="222"/>
  <c r="L32" i="222"/>
  <c r="U32" i="222" s="1"/>
  <c r="R32" i="222"/>
  <c r="O32" i="222"/>
  <c r="N32" i="222"/>
  <c r="T32" i="222"/>
  <c r="L94" i="77"/>
  <c r="T94" i="77"/>
  <c r="R94" i="77"/>
  <c r="O94" i="77"/>
  <c r="N94" i="77"/>
  <c r="M94" i="77"/>
  <c r="P94" i="77"/>
  <c r="M44" i="71"/>
  <c r="T44" i="71"/>
  <c r="P44" i="71"/>
  <c r="O44" i="71"/>
  <c r="L44" i="71"/>
  <c r="R44" i="71"/>
  <c r="N44" i="71"/>
  <c r="T98" i="79"/>
  <c r="L98" i="79"/>
  <c r="U98" i="79" s="1"/>
  <c r="M98" i="79"/>
  <c r="R98" i="79"/>
  <c r="P98" i="79"/>
  <c r="O98" i="79"/>
  <c r="N98" i="79"/>
  <c r="L48" i="91"/>
  <c r="T48" i="91"/>
  <c r="R48" i="91"/>
  <c r="O48" i="91"/>
  <c r="P48" i="91"/>
  <c r="N48" i="91"/>
  <c r="M48" i="91"/>
  <c r="O27" i="217"/>
  <c r="L27" i="217"/>
  <c r="R27" i="217"/>
  <c r="M27" i="217"/>
  <c r="P27" i="217"/>
  <c r="N27" i="217"/>
  <c r="T27" i="217"/>
  <c r="T66" i="74"/>
  <c r="N66" i="74"/>
  <c r="R66" i="74"/>
  <c r="M66" i="74"/>
  <c r="L66" i="74"/>
  <c r="P66" i="74"/>
  <c r="O66" i="74"/>
  <c r="M39" i="222"/>
  <c r="R39" i="222"/>
  <c r="O39" i="222"/>
  <c r="T39" i="222"/>
  <c r="N39" i="222"/>
  <c r="P39" i="222"/>
  <c r="L39" i="222"/>
  <c r="M56" i="76"/>
  <c r="P56" i="76"/>
  <c r="O56" i="76"/>
  <c r="N56" i="76"/>
  <c r="T56" i="76"/>
  <c r="R56" i="76"/>
  <c r="L56" i="76"/>
  <c r="U56" i="76" s="1"/>
  <c r="R81" i="86"/>
  <c r="P81" i="86"/>
  <c r="O81" i="86"/>
  <c r="N81" i="86"/>
  <c r="L81" i="86"/>
  <c r="M81" i="86"/>
  <c r="T81" i="86"/>
  <c r="L20" i="77"/>
  <c r="T20" i="77"/>
  <c r="O20" i="77"/>
  <c r="N20" i="77"/>
  <c r="M20" i="77"/>
  <c r="R20" i="77"/>
  <c r="P20" i="77"/>
  <c r="T15" i="91"/>
  <c r="R15" i="91"/>
  <c r="P15" i="91"/>
  <c r="O15" i="91"/>
  <c r="N15" i="91"/>
  <c r="M15" i="91"/>
  <c r="L15" i="91"/>
  <c r="L14" i="217"/>
  <c r="P14" i="217"/>
  <c r="N14" i="217"/>
  <c r="R14" i="217"/>
  <c r="M14" i="217"/>
  <c r="O14" i="217"/>
  <c r="T14" i="217"/>
  <c r="O65" i="212"/>
  <c r="T65" i="212"/>
  <c r="R65" i="212"/>
  <c r="P65" i="212"/>
  <c r="N65" i="212"/>
  <c r="M65" i="212"/>
  <c r="L65" i="212"/>
  <c r="P79" i="73"/>
  <c r="T79" i="73"/>
  <c r="R79" i="73"/>
  <c r="O79" i="73"/>
  <c r="M79" i="73"/>
  <c r="L79" i="73"/>
  <c r="N79" i="73"/>
  <c r="M31" i="221"/>
  <c r="O31" i="221"/>
  <c r="L31" i="221"/>
  <c r="T31" i="221"/>
  <c r="P31" i="221"/>
  <c r="R31" i="221"/>
  <c r="N31" i="221"/>
  <c r="N50" i="217"/>
  <c r="O50" i="217"/>
  <c r="M50" i="217"/>
  <c r="R50" i="217"/>
  <c r="P50" i="217"/>
  <c r="L50" i="217"/>
  <c r="T50" i="217"/>
  <c r="M23" i="76"/>
  <c r="N23" i="76"/>
  <c r="T23" i="76"/>
  <c r="R23" i="76"/>
  <c r="P23" i="76"/>
  <c r="O23" i="76"/>
  <c r="L23" i="76"/>
  <c r="N98" i="86"/>
  <c r="L98" i="86"/>
  <c r="T98" i="86"/>
  <c r="R98" i="86"/>
  <c r="P98" i="86"/>
  <c r="O98" i="86"/>
  <c r="M98" i="86"/>
  <c r="R69" i="212"/>
  <c r="M69" i="212"/>
  <c r="L69" i="212"/>
  <c r="T69" i="212"/>
  <c r="P69" i="212"/>
  <c r="O69" i="212"/>
  <c r="N69" i="212"/>
  <c r="O67" i="77"/>
  <c r="L67" i="77"/>
  <c r="T67" i="77"/>
  <c r="P67" i="77"/>
  <c r="N67" i="77"/>
  <c r="R67" i="77"/>
  <c r="M67" i="77"/>
  <c r="N52" i="91"/>
  <c r="M52" i="91"/>
  <c r="L52" i="91"/>
  <c r="T52" i="91"/>
  <c r="R52" i="91"/>
  <c r="P52" i="91"/>
  <c r="O52" i="91"/>
  <c r="T21" i="217"/>
  <c r="M21" i="217"/>
  <c r="L21" i="217"/>
  <c r="N21" i="217"/>
  <c r="R21" i="217"/>
  <c r="P21" i="217"/>
  <c r="O21" i="217"/>
  <c r="N54" i="212"/>
  <c r="T54" i="212"/>
  <c r="M54" i="212"/>
  <c r="L54" i="212"/>
  <c r="O54" i="212"/>
  <c r="P54" i="212"/>
  <c r="R54" i="212"/>
  <c r="T96" i="73"/>
  <c r="O96" i="73"/>
  <c r="P96" i="73"/>
  <c r="N96" i="73"/>
  <c r="L96" i="73"/>
  <c r="U96" i="73" s="1"/>
  <c r="R96" i="73"/>
  <c r="M96" i="73"/>
  <c r="P16" i="214"/>
  <c r="O16" i="214"/>
  <c r="N16" i="214"/>
  <c r="L16" i="214"/>
  <c r="M16" i="214"/>
  <c r="T16" i="214"/>
  <c r="R16" i="214"/>
  <c r="O25" i="82"/>
  <c r="T25" i="82"/>
  <c r="M25" i="82"/>
  <c r="P25" i="82"/>
  <c r="L25" i="82"/>
  <c r="R25" i="82"/>
  <c r="N25" i="82"/>
  <c r="P19" i="88"/>
  <c r="M19" i="88"/>
  <c r="L19" i="88"/>
  <c r="N19" i="88"/>
  <c r="T19" i="88"/>
  <c r="R19" i="88"/>
  <c r="O19" i="88"/>
  <c r="M18" i="219"/>
  <c r="P18" i="219"/>
  <c r="R18" i="219"/>
  <c r="O18" i="219"/>
  <c r="N18" i="219"/>
  <c r="L18" i="219"/>
  <c r="T18" i="219"/>
  <c r="N54" i="75"/>
  <c r="O54" i="75"/>
  <c r="M54" i="75"/>
  <c r="T54" i="75"/>
  <c r="P54" i="75"/>
  <c r="L54" i="75"/>
  <c r="R54" i="75"/>
  <c r="R34" i="86"/>
  <c r="L34" i="86"/>
  <c r="T34" i="86"/>
  <c r="P34" i="86"/>
  <c r="O34" i="86"/>
  <c r="N34" i="86"/>
  <c r="M34" i="86"/>
  <c r="M63" i="75"/>
  <c r="O63" i="75"/>
  <c r="N63" i="75"/>
  <c r="T63" i="75"/>
  <c r="P63" i="75"/>
  <c r="L63" i="75"/>
  <c r="U63" i="75" s="1"/>
  <c r="R63" i="75"/>
  <c r="M43" i="86"/>
  <c r="T43" i="86"/>
  <c r="R43" i="86"/>
  <c r="P43" i="86"/>
  <c r="O43" i="86"/>
  <c r="L43" i="86"/>
  <c r="U43" i="86" s="1"/>
  <c r="N43" i="86"/>
  <c r="T82" i="82"/>
  <c r="N82" i="82"/>
  <c r="M82" i="82"/>
  <c r="R82" i="82"/>
  <c r="P82" i="82"/>
  <c r="O82" i="82"/>
  <c r="L82" i="82"/>
  <c r="O96" i="88"/>
  <c r="N96" i="88"/>
  <c r="R96" i="88"/>
  <c r="P96" i="88"/>
  <c r="M96" i="88"/>
  <c r="L96" i="88"/>
  <c r="T96" i="88"/>
  <c r="P91" i="77"/>
  <c r="N91" i="77"/>
  <c r="T91" i="77"/>
  <c r="M91" i="77"/>
  <c r="L91" i="77"/>
  <c r="U91" i="77" s="1"/>
  <c r="O91" i="77"/>
  <c r="R91" i="77"/>
  <c r="N86" i="91"/>
  <c r="M86" i="91"/>
  <c r="L86" i="91"/>
  <c r="T86" i="91"/>
  <c r="P86" i="91"/>
  <c r="R86" i="91"/>
  <c r="O86" i="91"/>
  <c r="L45" i="217"/>
  <c r="T45" i="217"/>
  <c r="O45" i="217"/>
  <c r="M45" i="217"/>
  <c r="N45" i="217"/>
  <c r="P45" i="217"/>
  <c r="R45" i="217"/>
  <c r="T50" i="75"/>
  <c r="M50" i="75"/>
  <c r="R50" i="75"/>
  <c r="O50" i="75"/>
  <c r="P50" i="75"/>
  <c r="N50" i="75"/>
  <c r="L50" i="75"/>
  <c r="U50" i="75" s="1"/>
  <c r="O8" i="235"/>
  <c r="N8" i="235"/>
  <c r="M8" i="235"/>
  <c r="L8" i="235"/>
  <c r="T8" i="235"/>
  <c r="R8" i="235"/>
  <c r="P8" i="235"/>
  <c r="P56" i="211"/>
  <c r="L56" i="211"/>
  <c r="T56" i="211"/>
  <c r="N56" i="211"/>
  <c r="R56" i="211"/>
  <c r="O56" i="211"/>
  <c r="M56" i="211"/>
  <c r="P94" i="81"/>
  <c r="T94" i="81"/>
  <c r="O94" i="81"/>
  <c r="M94" i="81"/>
  <c r="L94" i="81"/>
  <c r="N94" i="81"/>
  <c r="R94" i="81"/>
  <c r="P43" i="88"/>
  <c r="M43" i="88"/>
  <c r="T43" i="88"/>
  <c r="R43" i="88"/>
  <c r="O43" i="88"/>
  <c r="N43" i="88"/>
  <c r="L43" i="88"/>
  <c r="N89" i="214"/>
  <c r="O89" i="214"/>
  <c r="T89" i="214"/>
  <c r="R89" i="214"/>
  <c r="P89" i="214"/>
  <c r="M89" i="214"/>
  <c r="L89" i="214"/>
  <c r="L38" i="77"/>
  <c r="O38" i="77"/>
  <c r="N38" i="77"/>
  <c r="R38" i="77"/>
  <c r="P38" i="77"/>
  <c r="T38" i="77"/>
  <c r="M38" i="77"/>
  <c r="N83" i="91"/>
  <c r="M83" i="91"/>
  <c r="T83" i="91"/>
  <c r="R83" i="91"/>
  <c r="O83" i="91"/>
  <c r="L83" i="91"/>
  <c r="P83" i="91"/>
  <c r="R92" i="217"/>
  <c r="O92" i="217"/>
  <c r="N92" i="217"/>
  <c r="M92" i="217"/>
  <c r="P92" i="217"/>
  <c r="L92" i="217"/>
  <c r="T92" i="217"/>
  <c r="R78" i="219"/>
  <c r="N78" i="219"/>
  <c r="L78" i="219"/>
  <c r="T78" i="219"/>
  <c r="O78" i="219"/>
  <c r="M78" i="219"/>
  <c r="P78" i="219"/>
  <c r="R36" i="69"/>
  <c r="P36" i="69"/>
  <c r="N36" i="69"/>
  <c r="O36" i="69"/>
  <c r="M36" i="69"/>
  <c r="L36" i="69"/>
  <c r="T36" i="69"/>
  <c r="R91" i="215"/>
  <c r="O91" i="215"/>
  <c r="N91" i="215"/>
  <c r="L91" i="215"/>
  <c r="M91" i="215"/>
  <c r="T91" i="215"/>
  <c r="P91" i="215"/>
  <c r="L27" i="211"/>
  <c r="T27" i="211"/>
  <c r="N27" i="211"/>
  <c r="P27" i="211"/>
  <c r="O27" i="211"/>
  <c r="M27" i="211"/>
  <c r="R27" i="211"/>
  <c r="L87" i="72"/>
  <c r="M87" i="72"/>
  <c r="N87" i="72"/>
  <c r="T87" i="72"/>
  <c r="P87" i="72"/>
  <c r="R87" i="72"/>
  <c r="O87" i="72"/>
  <c r="O84" i="216"/>
  <c r="R84" i="216"/>
  <c r="P84" i="216"/>
  <c r="N84" i="216"/>
  <c r="M84" i="216"/>
  <c r="L84" i="216"/>
  <c r="U84" i="216" s="1"/>
  <c r="T84" i="216"/>
  <c r="P80" i="76"/>
  <c r="N80" i="76"/>
  <c r="M80" i="76"/>
  <c r="L80" i="76"/>
  <c r="T80" i="76"/>
  <c r="R80" i="76"/>
  <c r="O80" i="76"/>
  <c r="P125" i="86"/>
  <c r="O125" i="86"/>
  <c r="N125" i="86"/>
  <c r="M125" i="86"/>
  <c r="L125" i="86"/>
  <c r="U125" i="86" s="1"/>
  <c r="T125" i="86"/>
  <c r="R125" i="86"/>
  <c r="T79" i="202"/>
  <c r="M79" i="202"/>
  <c r="O79" i="202"/>
  <c r="N79" i="202"/>
  <c r="R79" i="202"/>
  <c r="P79" i="202"/>
  <c r="L79" i="202"/>
  <c r="N45" i="72"/>
  <c r="R45" i="72"/>
  <c r="P45" i="72"/>
  <c r="O45" i="72"/>
  <c r="M45" i="72"/>
  <c r="L45" i="72"/>
  <c r="T45" i="72"/>
  <c r="R88" i="202"/>
  <c r="L88" i="202"/>
  <c r="T88" i="202"/>
  <c r="N88" i="202"/>
  <c r="M88" i="202"/>
  <c r="P88" i="202"/>
  <c r="O88" i="202"/>
  <c r="N54" i="72"/>
  <c r="O54" i="72"/>
  <c r="L54" i="72"/>
  <c r="T54" i="72"/>
  <c r="R54" i="72"/>
  <c r="M54" i="72"/>
  <c r="P54" i="72"/>
  <c r="N27" i="219"/>
  <c r="R27" i="219"/>
  <c r="O27" i="219"/>
  <c r="M27" i="219"/>
  <c r="L27" i="219"/>
  <c r="U27" i="219" s="1"/>
  <c r="T27" i="219"/>
  <c r="P27" i="219"/>
  <c r="O47" i="76"/>
  <c r="R47" i="76"/>
  <c r="M47" i="76"/>
  <c r="T47" i="76"/>
  <c r="N47" i="76"/>
  <c r="L47" i="76"/>
  <c r="P47" i="76"/>
  <c r="T82" i="86"/>
  <c r="R82" i="86"/>
  <c r="P82" i="86"/>
  <c r="N82" i="86"/>
  <c r="M82" i="86"/>
  <c r="O82" i="86"/>
  <c r="L82" i="86"/>
  <c r="M61" i="82"/>
  <c r="R61" i="82"/>
  <c r="P61" i="82"/>
  <c r="L61" i="82"/>
  <c r="U61" i="82" s="1"/>
  <c r="N61" i="82"/>
  <c r="T61" i="82"/>
  <c r="O61" i="82"/>
  <c r="M55" i="88"/>
  <c r="P55" i="88"/>
  <c r="N55" i="88"/>
  <c r="L55" i="88"/>
  <c r="R55" i="88"/>
  <c r="T55" i="88"/>
  <c r="O55" i="88"/>
  <c r="N16" i="215"/>
  <c r="T16" i="215"/>
  <c r="R16" i="215"/>
  <c r="L16" i="215"/>
  <c r="P16" i="215"/>
  <c r="M16" i="215"/>
  <c r="O16" i="215"/>
  <c r="P20" i="73"/>
  <c r="M20" i="73"/>
  <c r="L20" i="73"/>
  <c r="U20" i="73" s="1"/>
  <c r="N20" i="73"/>
  <c r="T20" i="73"/>
  <c r="R20" i="73"/>
  <c r="O20" i="73"/>
  <c r="N12" i="221"/>
  <c r="T12" i="221"/>
  <c r="R12" i="221"/>
  <c r="P12" i="221"/>
  <c r="O12" i="221"/>
  <c r="M12" i="221"/>
  <c r="L12" i="221"/>
  <c r="T27" i="212"/>
  <c r="N27" i="212"/>
  <c r="M27" i="212"/>
  <c r="P27" i="212"/>
  <c r="R27" i="212"/>
  <c r="O27" i="212"/>
  <c r="L27" i="212"/>
  <c r="N74" i="76"/>
  <c r="O74" i="76"/>
  <c r="T74" i="76"/>
  <c r="R74" i="76"/>
  <c r="P74" i="76"/>
  <c r="M74" i="76"/>
  <c r="L74" i="76"/>
  <c r="U74" i="76" s="1"/>
  <c r="O15" i="67"/>
  <c r="N15" i="67"/>
  <c r="L15" i="67"/>
  <c r="T15" i="67"/>
  <c r="R15" i="67"/>
  <c r="P15" i="67"/>
  <c r="M15" i="67"/>
  <c r="N70" i="212"/>
  <c r="R70" i="212"/>
  <c r="P70" i="212"/>
  <c r="M70" i="212"/>
  <c r="L70" i="212"/>
  <c r="T70" i="212"/>
  <c r="O70" i="212"/>
  <c r="M18" i="82"/>
  <c r="P18" i="82"/>
  <c r="O18" i="82"/>
  <c r="T18" i="82"/>
  <c r="L18" i="82"/>
  <c r="R18" i="82"/>
  <c r="N18" i="82"/>
  <c r="P52" i="88"/>
  <c r="O52" i="88"/>
  <c r="L52" i="88"/>
  <c r="M52" i="88"/>
  <c r="N52" i="88"/>
  <c r="R52" i="88"/>
  <c r="T52" i="88"/>
  <c r="N62" i="215"/>
  <c r="R62" i="215"/>
  <c r="P62" i="215"/>
  <c r="L62" i="215"/>
  <c r="T62" i="215"/>
  <c r="O62" i="215"/>
  <c r="M62" i="215"/>
  <c r="P32" i="214"/>
  <c r="L32" i="214"/>
  <c r="T32" i="214"/>
  <c r="O32" i="214"/>
  <c r="N32" i="214"/>
  <c r="M32" i="214"/>
  <c r="R32" i="214"/>
  <c r="T17" i="87"/>
  <c r="R17" i="87"/>
  <c r="P17" i="87"/>
  <c r="M17" i="87"/>
  <c r="O17" i="87"/>
  <c r="N17" i="87"/>
  <c r="L17" i="87"/>
  <c r="M30" i="202"/>
  <c r="O30" i="202"/>
  <c r="N30" i="202"/>
  <c r="P30" i="202"/>
  <c r="L30" i="202"/>
  <c r="R30" i="202"/>
  <c r="T30" i="202"/>
  <c r="M25" i="71"/>
  <c r="L25" i="71"/>
  <c r="P25" i="71"/>
  <c r="T25" i="71"/>
  <c r="R25" i="71"/>
  <c r="O25" i="71"/>
  <c r="N25" i="71"/>
  <c r="N79" i="217"/>
  <c r="O79" i="217"/>
  <c r="R79" i="217"/>
  <c r="P79" i="217"/>
  <c r="L79" i="217"/>
  <c r="M79" i="217"/>
  <c r="T79" i="217"/>
  <c r="M44" i="80"/>
  <c r="L44" i="80"/>
  <c r="O44" i="80"/>
  <c r="T44" i="80"/>
  <c r="R44" i="80"/>
  <c r="P44" i="80"/>
  <c r="N44" i="80"/>
  <c r="P80" i="67"/>
  <c r="O80" i="67"/>
  <c r="N80" i="67"/>
  <c r="M80" i="67"/>
  <c r="L80" i="67"/>
  <c r="T80" i="67"/>
  <c r="R80" i="67"/>
  <c r="T53" i="80"/>
  <c r="M53" i="80"/>
  <c r="L53" i="80"/>
  <c r="O53" i="80"/>
  <c r="R53" i="80"/>
  <c r="P53" i="80"/>
  <c r="N53" i="80"/>
  <c r="O89" i="67"/>
  <c r="M89" i="67"/>
  <c r="T89" i="67"/>
  <c r="N89" i="67"/>
  <c r="L89" i="67"/>
  <c r="R89" i="67"/>
  <c r="P89" i="67"/>
  <c r="L97" i="202"/>
  <c r="O97" i="202"/>
  <c r="N97" i="202"/>
  <c r="R97" i="202"/>
  <c r="P97" i="202"/>
  <c r="M97" i="202"/>
  <c r="T97" i="202"/>
  <c r="P82" i="71"/>
  <c r="O82" i="71"/>
  <c r="N82" i="71"/>
  <c r="M82" i="71"/>
  <c r="L82" i="71"/>
  <c r="U82" i="71" s="1"/>
  <c r="T82" i="71"/>
  <c r="R82" i="71"/>
  <c r="L108" i="218"/>
  <c r="O108" i="218"/>
  <c r="M108" i="218"/>
  <c r="T108" i="218"/>
  <c r="R108" i="218"/>
  <c r="P108" i="218"/>
  <c r="N108" i="218"/>
  <c r="M11" i="75"/>
  <c r="O11" i="75"/>
  <c r="N11" i="75"/>
  <c r="L11" i="75"/>
  <c r="P11" i="75"/>
  <c r="T11" i="75"/>
  <c r="R11" i="75"/>
  <c r="O58" i="222"/>
  <c r="N58" i="222"/>
  <c r="R58" i="222"/>
  <c r="P58" i="222"/>
  <c r="M58" i="222"/>
  <c r="L58" i="222"/>
  <c r="T58" i="222"/>
  <c r="N70" i="82"/>
  <c r="R70" i="82"/>
  <c r="P70" i="82"/>
  <c r="O70" i="82"/>
  <c r="L70" i="82"/>
  <c r="T70" i="82"/>
  <c r="M70" i="82"/>
  <c r="M74" i="88"/>
  <c r="N74" i="88"/>
  <c r="T74" i="88"/>
  <c r="R74" i="88"/>
  <c r="P74" i="88"/>
  <c r="L74" i="88"/>
  <c r="O74" i="88"/>
  <c r="L74" i="215"/>
  <c r="O74" i="215"/>
  <c r="M74" i="215"/>
  <c r="N74" i="215"/>
  <c r="P74" i="215"/>
  <c r="T74" i="215"/>
  <c r="R74" i="215"/>
  <c r="T92" i="212"/>
  <c r="N92" i="212"/>
  <c r="M92" i="212"/>
  <c r="L92" i="212"/>
  <c r="R92" i="212"/>
  <c r="P92" i="212"/>
  <c r="O92" i="212"/>
  <c r="O49" i="73"/>
  <c r="M49" i="73"/>
  <c r="L49" i="73"/>
  <c r="T49" i="73"/>
  <c r="P49" i="73"/>
  <c r="N49" i="73"/>
  <c r="R49" i="73"/>
  <c r="P93" i="219"/>
  <c r="M93" i="219"/>
  <c r="T93" i="219"/>
  <c r="N93" i="219"/>
  <c r="L93" i="219"/>
  <c r="R93" i="219"/>
  <c r="O93" i="219"/>
  <c r="M75" i="216"/>
  <c r="N75" i="216"/>
  <c r="O75" i="216"/>
  <c r="L75" i="216"/>
  <c r="T75" i="216"/>
  <c r="R75" i="216"/>
  <c r="P75" i="216"/>
  <c r="P88" i="75"/>
  <c r="R88" i="75"/>
  <c r="L88" i="75"/>
  <c r="N88" i="75"/>
  <c r="T88" i="75"/>
  <c r="O88" i="75"/>
  <c r="M88" i="75"/>
  <c r="O68" i="86"/>
  <c r="N68" i="86"/>
  <c r="M68" i="86"/>
  <c r="L68" i="86"/>
  <c r="T68" i="86"/>
  <c r="R68" i="86"/>
  <c r="P68" i="86"/>
  <c r="M39" i="212"/>
  <c r="N39" i="212"/>
  <c r="L39" i="212"/>
  <c r="T39" i="212"/>
  <c r="R39" i="212"/>
  <c r="P39" i="212"/>
  <c r="O39" i="212"/>
  <c r="N37" i="77"/>
  <c r="O37" i="77"/>
  <c r="R37" i="77"/>
  <c r="P37" i="77"/>
  <c r="M37" i="77"/>
  <c r="L37" i="77"/>
  <c r="T37" i="77"/>
  <c r="O22" i="91"/>
  <c r="N22" i="91"/>
  <c r="M22" i="91"/>
  <c r="L22" i="91"/>
  <c r="T22" i="91"/>
  <c r="R22" i="91"/>
  <c r="P22" i="91"/>
  <c r="T86" i="216"/>
  <c r="M86" i="216"/>
  <c r="O86" i="216"/>
  <c r="N86" i="216"/>
  <c r="L86" i="216"/>
  <c r="R86" i="216"/>
  <c r="P86" i="216"/>
  <c r="N61" i="216"/>
  <c r="P61" i="216"/>
  <c r="L61" i="216"/>
  <c r="O61" i="216"/>
  <c r="M61" i="216"/>
  <c r="T61" i="216"/>
  <c r="R61" i="216"/>
  <c r="M67" i="72"/>
  <c r="R67" i="72"/>
  <c r="P67" i="72"/>
  <c r="O67" i="72"/>
  <c r="N67" i="72"/>
  <c r="L67" i="72"/>
  <c r="U67" i="72" s="1"/>
  <c r="T67" i="72"/>
  <c r="P99" i="215"/>
  <c r="O99" i="215"/>
  <c r="L99" i="215"/>
  <c r="N99" i="215"/>
  <c r="T99" i="215"/>
  <c r="R99" i="215"/>
  <c r="M99" i="215"/>
  <c r="L60" i="76"/>
  <c r="P60" i="76"/>
  <c r="R60" i="76"/>
  <c r="O60" i="76"/>
  <c r="N60" i="76"/>
  <c r="M60" i="76"/>
  <c r="T60" i="76"/>
  <c r="M105" i="86"/>
  <c r="L105" i="86"/>
  <c r="T105" i="86"/>
  <c r="R105" i="86"/>
  <c r="P105" i="86"/>
  <c r="N105" i="86"/>
  <c r="O105" i="86"/>
  <c r="N59" i="202"/>
  <c r="L59" i="202"/>
  <c r="M59" i="202"/>
  <c r="T59" i="202"/>
  <c r="R59" i="202"/>
  <c r="P59" i="202"/>
  <c r="O59" i="202"/>
  <c r="O9" i="72"/>
  <c r="L9" i="72"/>
  <c r="N9" i="72"/>
  <c r="R9" i="72"/>
  <c r="P9" i="72"/>
  <c r="M9" i="72"/>
  <c r="T9" i="72"/>
  <c r="T68" i="202"/>
  <c r="M68" i="202"/>
  <c r="L68" i="202"/>
  <c r="N68" i="202"/>
  <c r="P68" i="202"/>
  <c r="O68" i="202"/>
  <c r="R68" i="202"/>
  <c r="M34" i="72"/>
  <c r="T34" i="72"/>
  <c r="R34" i="72"/>
  <c r="P34" i="72"/>
  <c r="O34" i="72"/>
  <c r="N34" i="72"/>
  <c r="L34" i="72"/>
  <c r="U34" i="72" s="1"/>
  <c r="M109" i="218"/>
  <c r="P109" i="218"/>
  <c r="L109" i="218"/>
  <c r="U109" i="218" s="1"/>
  <c r="T109" i="218"/>
  <c r="R109" i="218"/>
  <c r="O109" i="218"/>
  <c r="N109" i="218"/>
  <c r="P27" i="76"/>
  <c r="T27" i="76"/>
  <c r="R27" i="76"/>
  <c r="O27" i="76"/>
  <c r="N27" i="76"/>
  <c r="M27" i="76"/>
  <c r="L27" i="76"/>
  <c r="N62" i="86"/>
  <c r="M62" i="86"/>
  <c r="L62" i="86"/>
  <c r="T62" i="86"/>
  <c r="R62" i="86"/>
  <c r="P62" i="86"/>
  <c r="O62" i="86"/>
  <c r="M41" i="82"/>
  <c r="O41" i="82"/>
  <c r="T41" i="82"/>
  <c r="N41" i="82"/>
  <c r="P41" i="82"/>
  <c r="L41" i="82"/>
  <c r="R41" i="82"/>
  <c r="O35" i="88"/>
  <c r="P35" i="88"/>
  <c r="M35" i="88"/>
  <c r="T35" i="88"/>
  <c r="R35" i="88"/>
  <c r="N35" i="88"/>
  <c r="L35" i="88"/>
  <c r="P81" i="214"/>
  <c r="O81" i="214"/>
  <c r="M81" i="214"/>
  <c r="L81" i="214"/>
  <c r="T81" i="214"/>
  <c r="R81" i="214"/>
  <c r="N81" i="214"/>
  <c r="M34" i="74"/>
  <c r="O34" i="74"/>
  <c r="P34" i="74"/>
  <c r="N34" i="74"/>
  <c r="L34" i="74"/>
  <c r="T34" i="74"/>
  <c r="R34" i="74"/>
  <c r="T92" i="221"/>
  <c r="R92" i="221"/>
  <c r="N92" i="221"/>
  <c r="M92" i="221"/>
  <c r="O92" i="221"/>
  <c r="L92" i="221"/>
  <c r="P92" i="221"/>
  <c r="R86" i="214"/>
  <c r="M86" i="214"/>
  <c r="L86" i="214"/>
  <c r="N86" i="214"/>
  <c r="P86" i="214"/>
  <c r="T86" i="214"/>
  <c r="O86" i="214"/>
  <c r="L64" i="81"/>
  <c r="P64" i="81"/>
  <c r="M64" i="81"/>
  <c r="N64" i="81"/>
  <c r="T64" i="81"/>
  <c r="O64" i="81"/>
  <c r="R64" i="81"/>
  <c r="M13" i="88"/>
  <c r="L13" i="88"/>
  <c r="T13" i="88"/>
  <c r="R13" i="88"/>
  <c r="O13" i="88"/>
  <c r="N13" i="88"/>
  <c r="P13" i="88"/>
  <c r="P59" i="214"/>
  <c r="L59" i="214"/>
  <c r="R59" i="214"/>
  <c r="M59" i="214"/>
  <c r="T59" i="214"/>
  <c r="O59" i="214"/>
  <c r="N59" i="214"/>
  <c r="T8" i="77"/>
  <c r="P8" i="77"/>
  <c r="M8" i="77"/>
  <c r="N8" i="77"/>
  <c r="L8" i="77"/>
  <c r="R8" i="77"/>
  <c r="O8" i="77"/>
  <c r="L53" i="91"/>
  <c r="N53" i="91"/>
  <c r="T53" i="91"/>
  <c r="R53" i="91"/>
  <c r="P53" i="91"/>
  <c r="O53" i="91"/>
  <c r="M53" i="91"/>
  <c r="N62" i="217"/>
  <c r="O62" i="217"/>
  <c r="T62" i="217"/>
  <c r="R62" i="217"/>
  <c r="M62" i="217"/>
  <c r="L62" i="217"/>
  <c r="P62" i="217"/>
  <c r="P75" i="212"/>
  <c r="M75" i="212"/>
  <c r="L75" i="212"/>
  <c r="O75" i="212"/>
  <c r="N75" i="212"/>
  <c r="R75" i="212"/>
  <c r="T75" i="212"/>
  <c r="N67" i="75"/>
  <c r="L67" i="75"/>
  <c r="O67" i="75"/>
  <c r="M67" i="75"/>
  <c r="T67" i="75"/>
  <c r="R67" i="75"/>
  <c r="P67" i="75"/>
  <c r="N17" i="86"/>
  <c r="M17" i="86"/>
  <c r="L17" i="86"/>
  <c r="O17" i="86"/>
  <c r="T17" i="86"/>
  <c r="R17" i="86"/>
  <c r="P17" i="86"/>
  <c r="M23" i="211"/>
  <c r="L23" i="211"/>
  <c r="O23" i="211"/>
  <c r="N23" i="211"/>
  <c r="T23" i="211"/>
  <c r="R23" i="211"/>
  <c r="P23" i="211"/>
  <c r="N96" i="80"/>
  <c r="O96" i="80"/>
  <c r="P96" i="80"/>
  <c r="M96" i="80"/>
  <c r="L96" i="80"/>
  <c r="T96" i="80"/>
  <c r="R96" i="80"/>
  <c r="N82" i="67"/>
  <c r="T82" i="67"/>
  <c r="R82" i="67"/>
  <c r="P82" i="67"/>
  <c r="O82" i="67"/>
  <c r="M82" i="67"/>
  <c r="L82" i="67"/>
  <c r="N10" i="202"/>
  <c r="T10" i="202"/>
  <c r="R10" i="202"/>
  <c r="O10" i="202"/>
  <c r="L10" i="202"/>
  <c r="P10" i="202"/>
  <c r="M10" i="202"/>
  <c r="P90" i="91"/>
  <c r="O90" i="91"/>
  <c r="R90" i="91"/>
  <c r="N90" i="91"/>
  <c r="M90" i="91"/>
  <c r="L90" i="91"/>
  <c r="U90" i="91" s="1"/>
  <c r="T90" i="91"/>
  <c r="T59" i="217"/>
  <c r="L59" i="217"/>
  <c r="U59" i="217" s="1"/>
  <c r="O59" i="217"/>
  <c r="M59" i="217"/>
  <c r="R59" i="217"/>
  <c r="P59" i="217"/>
  <c r="N59" i="217"/>
  <c r="O24" i="80"/>
  <c r="P24" i="80"/>
  <c r="N24" i="80"/>
  <c r="M24" i="80"/>
  <c r="L24" i="80"/>
  <c r="U24" i="80" s="1"/>
  <c r="T24" i="80"/>
  <c r="R24" i="80"/>
  <c r="O60" i="67"/>
  <c r="N60" i="67"/>
  <c r="T60" i="67"/>
  <c r="R60" i="67"/>
  <c r="P60" i="67"/>
  <c r="M60" i="67"/>
  <c r="L60" i="67"/>
  <c r="T33" i="80"/>
  <c r="P33" i="80"/>
  <c r="N33" i="80"/>
  <c r="M33" i="80"/>
  <c r="R33" i="80"/>
  <c r="L33" i="80"/>
  <c r="O33" i="80"/>
  <c r="P69" i="67"/>
  <c r="O69" i="67"/>
  <c r="N69" i="67"/>
  <c r="M69" i="67"/>
  <c r="L69" i="67"/>
  <c r="T69" i="67"/>
  <c r="R69" i="67"/>
  <c r="R62" i="77"/>
  <c r="N62" i="77"/>
  <c r="L62" i="77"/>
  <c r="M62" i="77"/>
  <c r="T62" i="77"/>
  <c r="O62" i="77"/>
  <c r="P62" i="77"/>
  <c r="P57" i="91"/>
  <c r="O57" i="91"/>
  <c r="M57" i="91"/>
  <c r="L57" i="91"/>
  <c r="N57" i="91"/>
  <c r="T57" i="91"/>
  <c r="R57" i="91"/>
  <c r="R66" i="217"/>
  <c r="L66" i="217"/>
  <c r="N66" i="217"/>
  <c r="O66" i="217"/>
  <c r="M66" i="217"/>
  <c r="T66" i="217"/>
  <c r="P66" i="217"/>
  <c r="M71" i="73"/>
  <c r="R71" i="73"/>
  <c r="P71" i="73"/>
  <c r="O71" i="73"/>
  <c r="L71" i="73"/>
  <c r="T71" i="73"/>
  <c r="N71" i="73"/>
  <c r="T33" i="221"/>
  <c r="O33" i="221"/>
  <c r="L33" i="221"/>
  <c r="R33" i="221"/>
  <c r="P33" i="221"/>
  <c r="N33" i="221"/>
  <c r="M33" i="221"/>
  <c r="O45" i="81"/>
  <c r="N45" i="81"/>
  <c r="T45" i="81"/>
  <c r="P45" i="81"/>
  <c r="M45" i="81"/>
  <c r="R45" i="81"/>
  <c r="L45" i="81"/>
  <c r="O41" i="87"/>
  <c r="M41" i="87"/>
  <c r="L41" i="87"/>
  <c r="T41" i="87"/>
  <c r="R41" i="87"/>
  <c r="P41" i="87"/>
  <c r="N41" i="87"/>
  <c r="N40" i="214"/>
  <c r="P40" i="214"/>
  <c r="O40" i="214"/>
  <c r="M40" i="214"/>
  <c r="L40" i="214"/>
  <c r="U40" i="214" s="1"/>
  <c r="T40" i="214"/>
  <c r="R40" i="214"/>
  <c r="P74" i="202"/>
  <c r="L74" i="202"/>
  <c r="T74" i="202"/>
  <c r="M74" i="202"/>
  <c r="O74" i="202"/>
  <c r="N74" i="202"/>
  <c r="R74" i="202"/>
  <c r="M40" i="72"/>
  <c r="R40" i="72"/>
  <c r="P40" i="72"/>
  <c r="O40" i="72"/>
  <c r="N40" i="72"/>
  <c r="L40" i="72"/>
  <c r="T40" i="72"/>
  <c r="N85" i="218"/>
  <c r="M85" i="218"/>
  <c r="O85" i="218"/>
  <c r="T85" i="218"/>
  <c r="L85" i="218"/>
  <c r="R85" i="218"/>
  <c r="P85" i="218"/>
  <c r="T71" i="211"/>
  <c r="P71" i="211"/>
  <c r="N71" i="211"/>
  <c r="M71" i="211"/>
  <c r="R71" i="211"/>
  <c r="L71" i="211"/>
  <c r="O71" i="211"/>
  <c r="L82" i="74"/>
  <c r="R82" i="74"/>
  <c r="O82" i="74"/>
  <c r="M82" i="74"/>
  <c r="T82" i="74"/>
  <c r="P82" i="74"/>
  <c r="N82" i="74"/>
  <c r="N84" i="222"/>
  <c r="P84" i="222"/>
  <c r="M84" i="222"/>
  <c r="L84" i="222"/>
  <c r="R84" i="222"/>
  <c r="T84" i="222"/>
  <c r="O84" i="222"/>
  <c r="O14" i="211"/>
  <c r="R14" i="211"/>
  <c r="P14" i="211"/>
  <c r="N14" i="211"/>
  <c r="M14" i="211"/>
  <c r="L14" i="211"/>
  <c r="U14" i="211" s="1"/>
  <c r="T14" i="211"/>
  <c r="P75" i="69"/>
  <c r="N75" i="69"/>
  <c r="T75" i="69"/>
  <c r="R75" i="69"/>
  <c r="O75" i="69"/>
  <c r="M75" i="69"/>
  <c r="L75" i="69"/>
  <c r="P80" i="69"/>
  <c r="N80" i="69"/>
  <c r="M80" i="69"/>
  <c r="T80" i="69"/>
  <c r="R80" i="69"/>
  <c r="O80" i="69"/>
  <c r="L80" i="69"/>
  <c r="N13" i="74"/>
  <c r="T13" i="74"/>
  <c r="R13" i="74"/>
  <c r="O13" i="74"/>
  <c r="P13" i="74"/>
  <c r="M13" i="74"/>
  <c r="L13" i="74"/>
  <c r="M79" i="88"/>
  <c r="T79" i="88"/>
  <c r="P79" i="88"/>
  <c r="N79" i="88"/>
  <c r="R79" i="88"/>
  <c r="O79" i="88"/>
  <c r="L79" i="88"/>
  <c r="O14" i="72"/>
  <c r="M14" i="72"/>
  <c r="L14" i="72"/>
  <c r="P14" i="72"/>
  <c r="T14" i="72"/>
  <c r="R14" i="72"/>
  <c r="N14" i="72"/>
  <c r="N24" i="74"/>
  <c r="L24" i="74"/>
  <c r="T24" i="74"/>
  <c r="R24" i="74"/>
  <c r="P24" i="74"/>
  <c r="O24" i="74"/>
  <c r="M24" i="74"/>
  <c r="N81" i="88"/>
  <c r="M81" i="88"/>
  <c r="L81" i="88"/>
  <c r="T81" i="88"/>
  <c r="P81" i="88"/>
  <c r="R81" i="88"/>
  <c r="O81" i="88"/>
  <c r="N16" i="72"/>
  <c r="L16" i="72"/>
  <c r="T16" i="72"/>
  <c r="R16" i="72"/>
  <c r="M16" i="72"/>
  <c r="P16" i="72"/>
  <c r="O16" i="72"/>
  <c r="N13" i="218"/>
  <c r="M13" i="218"/>
  <c r="R13" i="218"/>
  <c r="L13" i="218"/>
  <c r="T13" i="218"/>
  <c r="O13" i="218"/>
  <c r="P13" i="218"/>
  <c r="O25" i="218"/>
  <c r="N25" i="218"/>
  <c r="R25" i="218"/>
  <c r="M25" i="218"/>
  <c r="L25" i="218"/>
  <c r="P25" i="218"/>
  <c r="T25" i="218"/>
  <c r="N98" i="236"/>
  <c r="M98" i="236"/>
  <c r="R98" i="236"/>
  <c r="L98" i="236"/>
  <c r="O98" i="236"/>
  <c r="T98" i="236"/>
  <c r="P98" i="236"/>
  <c r="R39" i="236"/>
  <c r="T39" i="236"/>
  <c r="M39" i="236"/>
  <c r="P39" i="236"/>
  <c r="N39" i="236"/>
  <c r="L39" i="236"/>
  <c r="O39" i="236"/>
  <c r="R94" i="233"/>
  <c r="O94" i="233"/>
  <c r="P94" i="233"/>
  <c r="T94" i="233"/>
  <c r="L94" i="233"/>
  <c r="U94" i="233" s="1"/>
  <c r="M94" i="233"/>
  <c r="N94" i="233"/>
  <c r="O92" i="236"/>
  <c r="P92" i="236"/>
  <c r="L92" i="236"/>
  <c r="M92" i="236"/>
  <c r="N92" i="236"/>
  <c r="R92" i="236"/>
  <c r="T92" i="236"/>
  <c r="P77" i="234"/>
  <c r="R77" i="234"/>
  <c r="T77" i="234"/>
  <c r="M77" i="234"/>
  <c r="N77" i="234"/>
  <c r="L77" i="234"/>
  <c r="O77" i="234"/>
  <c r="L64" i="233"/>
  <c r="M64" i="233"/>
  <c r="N64" i="233"/>
  <c r="P64" i="233"/>
  <c r="R64" i="233"/>
  <c r="T64" i="233"/>
  <c r="O64" i="233"/>
  <c r="U64" i="233" s="1"/>
  <c r="O46" i="230"/>
  <c r="P46" i="230"/>
  <c r="T46" i="230"/>
  <c r="L46" i="230"/>
  <c r="R46" i="230"/>
  <c r="M46" i="230"/>
  <c r="N46" i="230"/>
  <c r="L62" i="234"/>
  <c r="O62" i="234"/>
  <c r="P62" i="234"/>
  <c r="R62" i="234"/>
  <c r="M62" i="234"/>
  <c r="T62" i="234"/>
  <c r="N62" i="234"/>
  <c r="P89" i="232"/>
  <c r="M89" i="232"/>
  <c r="N89" i="232"/>
  <c r="L89" i="232"/>
  <c r="O89" i="232"/>
  <c r="R89" i="232"/>
  <c r="T89" i="232"/>
  <c r="T82" i="232"/>
  <c r="L82" i="232"/>
  <c r="M82" i="232"/>
  <c r="O82" i="232"/>
  <c r="N82" i="232"/>
  <c r="P82" i="232"/>
  <c r="R82" i="232"/>
  <c r="R73" i="230"/>
  <c r="P73" i="230"/>
  <c r="L73" i="230"/>
  <c r="O73" i="230"/>
  <c r="T73" i="230"/>
  <c r="N73" i="230"/>
  <c r="M73" i="230"/>
  <c r="P82" i="228"/>
  <c r="M82" i="228"/>
  <c r="T82" i="228"/>
  <c r="L82" i="228"/>
  <c r="N82" i="228"/>
  <c r="O82" i="228"/>
  <c r="R82" i="228"/>
  <c r="L88" i="230"/>
  <c r="T88" i="230"/>
  <c r="N88" i="230"/>
  <c r="M88" i="230"/>
  <c r="O88" i="230"/>
  <c r="P88" i="230"/>
  <c r="R88" i="230"/>
  <c r="L95" i="225"/>
  <c r="U95" i="225" s="1"/>
  <c r="M95" i="225"/>
  <c r="O95" i="225"/>
  <c r="P95" i="225"/>
  <c r="R95" i="225"/>
  <c r="T95" i="225"/>
  <c r="N95" i="225"/>
  <c r="O9" i="225"/>
  <c r="L9" i="225"/>
  <c r="P9" i="225"/>
  <c r="T9" i="225"/>
  <c r="N9" i="225"/>
  <c r="M9" i="225"/>
  <c r="R9" i="225"/>
  <c r="P74" i="226"/>
  <c r="L74" i="226"/>
  <c r="O74" i="226"/>
  <c r="N74" i="226"/>
  <c r="R74" i="226"/>
  <c r="T74" i="226"/>
  <c r="M74" i="226"/>
  <c r="O72" i="223"/>
  <c r="P72" i="223"/>
  <c r="N72" i="223"/>
  <c r="R72" i="223"/>
  <c r="L72" i="223"/>
  <c r="T72" i="223"/>
  <c r="M72" i="223"/>
  <c r="R32" i="210"/>
  <c r="P32" i="210"/>
  <c r="N32" i="210"/>
  <c r="O32" i="210"/>
  <c r="T32" i="210"/>
  <c r="L32" i="210"/>
  <c r="M32" i="210"/>
  <c r="L58" i="209"/>
  <c r="T58" i="209"/>
  <c r="O58" i="209"/>
  <c r="M58" i="209"/>
  <c r="N58" i="209"/>
  <c r="P58" i="209"/>
  <c r="R58" i="209"/>
  <c r="N24" i="208"/>
  <c r="M24" i="208"/>
  <c r="O24" i="208"/>
  <c r="P24" i="208"/>
  <c r="R24" i="208"/>
  <c r="L24" i="208"/>
  <c r="T24" i="208"/>
  <c r="L57" i="234"/>
  <c r="R57" i="234"/>
  <c r="N57" i="234"/>
  <c r="M57" i="234"/>
  <c r="O57" i="234"/>
  <c r="P57" i="234"/>
  <c r="T57" i="234"/>
  <c r="P32" i="234"/>
  <c r="R32" i="234"/>
  <c r="L32" i="234"/>
  <c r="N32" i="234"/>
  <c r="O32" i="234"/>
  <c r="T32" i="234"/>
  <c r="M32" i="234"/>
  <c r="O25" i="231"/>
  <c r="T25" i="231"/>
  <c r="N25" i="231"/>
  <c r="P25" i="231"/>
  <c r="R25" i="231"/>
  <c r="L25" i="231"/>
  <c r="M25" i="231"/>
  <c r="O53" i="233"/>
  <c r="N53" i="233"/>
  <c r="M53" i="233"/>
  <c r="P53" i="233"/>
  <c r="T53" i="233"/>
  <c r="R53" i="233"/>
  <c r="L53" i="233"/>
  <c r="R23" i="231"/>
  <c r="M23" i="231"/>
  <c r="O23" i="231"/>
  <c r="P23" i="231"/>
  <c r="T23" i="231"/>
  <c r="L23" i="231"/>
  <c r="N23" i="231"/>
  <c r="M35" i="231"/>
  <c r="N35" i="231"/>
  <c r="O35" i="231"/>
  <c r="P35" i="231"/>
  <c r="R35" i="231"/>
  <c r="T35" i="231"/>
  <c r="L35" i="231"/>
  <c r="U35" i="231" s="1"/>
  <c r="M57" i="229"/>
  <c r="L57" i="229"/>
  <c r="R57" i="229"/>
  <c r="T57" i="229"/>
  <c r="P57" i="229"/>
  <c r="O57" i="229"/>
  <c r="N57" i="229"/>
  <c r="M41" i="226"/>
  <c r="R41" i="226"/>
  <c r="N41" i="226"/>
  <c r="O41" i="226"/>
  <c r="P41" i="226"/>
  <c r="L41" i="226"/>
  <c r="T41" i="226"/>
  <c r="T52" i="223"/>
  <c r="O52" i="223"/>
  <c r="M52" i="223"/>
  <c r="R52" i="223"/>
  <c r="N52" i="223"/>
  <c r="P52" i="223"/>
  <c r="L52" i="223"/>
  <c r="O95" i="220"/>
  <c r="R95" i="220"/>
  <c r="T95" i="220"/>
  <c r="P95" i="220"/>
  <c r="L95" i="220"/>
  <c r="M95" i="220"/>
  <c r="N95" i="220"/>
  <c r="P36" i="209"/>
  <c r="O36" i="209"/>
  <c r="R36" i="209"/>
  <c r="T36" i="209"/>
  <c r="L36" i="209"/>
  <c r="M36" i="209"/>
  <c r="N36" i="209"/>
  <c r="M84" i="209"/>
  <c r="L84" i="209"/>
  <c r="N84" i="209"/>
  <c r="R84" i="209"/>
  <c r="T84" i="209"/>
  <c r="P84" i="209"/>
  <c r="O84" i="209"/>
  <c r="O91" i="207"/>
  <c r="P91" i="207"/>
  <c r="M91" i="207"/>
  <c r="T91" i="207"/>
  <c r="L91" i="207"/>
  <c r="N91" i="207"/>
  <c r="R91" i="207"/>
  <c r="N48" i="236"/>
  <c r="O48" i="236"/>
  <c r="T48" i="236"/>
  <c r="L48" i="236"/>
  <c r="M48" i="236"/>
  <c r="P48" i="236"/>
  <c r="R48" i="236"/>
  <c r="M73" i="235"/>
  <c r="O73" i="235"/>
  <c r="L73" i="235"/>
  <c r="P73" i="235"/>
  <c r="N73" i="235"/>
  <c r="R73" i="235"/>
  <c r="T73" i="235"/>
  <c r="M17" i="231"/>
  <c r="L17" i="231"/>
  <c r="N17" i="231"/>
  <c r="P17" i="231"/>
  <c r="O17" i="231"/>
  <c r="T17" i="231"/>
  <c r="R17" i="231"/>
  <c r="O28" i="232"/>
  <c r="M28" i="232"/>
  <c r="T28" i="232"/>
  <c r="P28" i="232"/>
  <c r="R28" i="232"/>
  <c r="L28" i="232"/>
  <c r="N28" i="232"/>
  <c r="R38" i="230"/>
  <c r="T38" i="230"/>
  <c r="L38" i="230"/>
  <c r="U38" i="230" s="1"/>
  <c r="N38" i="230"/>
  <c r="M38" i="230"/>
  <c r="O38" i="230"/>
  <c r="P38" i="230"/>
  <c r="N18" i="230"/>
  <c r="T18" i="230"/>
  <c r="O18" i="230"/>
  <c r="P18" i="230"/>
  <c r="R18" i="230"/>
  <c r="L18" i="230"/>
  <c r="U18" i="230" s="1"/>
  <c r="M18" i="230"/>
  <c r="R80" i="229"/>
  <c r="P80" i="229"/>
  <c r="T80" i="229"/>
  <c r="L80" i="229"/>
  <c r="M80" i="229"/>
  <c r="N80" i="229"/>
  <c r="O80" i="229"/>
  <c r="P87" i="229"/>
  <c r="N87" i="229"/>
  <c r="M87" i="229"/>
  <c r="O87" i="229"/>
  <c r="L87" i="229"/>
  <c r="R87" i="229"/>
  <c r="T87" i="229"/>
  <c r="N19" i="227"/>
  <c r="M19" i="227"/>
  <c r="T19" i="227"/>
  <c r="P19" i="227"/>
  <c r="O19" i="227"/>
  <c r="L19" i="227"/>
  <c r="R19" i="227"/>
  <c r="T91" i="223"/>
  <c r="L91" i="223"/>
  <c r="N91" i="223"/>
  <c r="P91" i="223"/>
  <c r="R91" i="223"/>
  <c r="M91" i="223"/>
  <c r="O91" i="223"/>
  <c r="M27" i="220"/>
  <c r="O27" i="220"/>
  <c r="N27" i="220"/>
  <c r="P27" i="220"/>
  <c r="R27" i="220"/>
  <c r="T27" i="220"/>
  <c r="L27" i="220"/>
  <c r="P62" i="210"/>
  <c r="L62" i="210"/>
  <c r="M62" i="210"/>
  <c r="N62" i="210"/>
  <c r="R62" i="210"/>
  <c r="T62" i="210"/>
  <c r="O62" i="210"/>
  <c r="P9" i="207"/>
  <c r="R9" i="207"/>
  <c r="T9" i="207"/>
  <c r="L9" i="207"/>
  <c r="M9" i="207"/>
  <c r="O9" i="207"/>
  <c r="N9" i="207"/>
  <c r="N50" i="209"/>
  <c r="L50" i="209"/>
  <c r="P50" i="209"/>
  <c r="R50" i="209"/>
  <c r="T50" i="209"/>
  <c r="O50" i="209"/>
  <c r="M50" i="209"/>
  <c r="N10" i="230"/>
  <c r="T10" i="230"/>
  <c r="O10" i="230"/>
  <c r="P10" i="230"/>
  <c r="R10" i="230"/>
  <c r="L10" i="230"/>
  <c r="M10" i="230"/>
  <c r="L72" i="233"/>
  <c r="R72" i="233"/>
  <c r="T72" i="233"/>
  <c r="M72" i="233"/>
  <c r="N72" i="233"/>
  <c r="O72" i="233"/>
  <c r="P72" i="233"/>
  <c r="P19" i="231"/>
  <c r="M19" i="231"/>
  <c r="R19" i="231"/>
  <c r="T19" i="231"/>
  <c r="O19" i="231"/>
  <c r="N19" i="231"/>
  <c r="L19" i="231"/>
  <c r="R86" i="230"/>
  <c r="N86" i="230"/>
  <c r="P86" i="230"/>
  <c r="T86" i="230"/>
  <c r="L86" i="230"/>
  <c r="M86" i="230"/>
  <c r="O86" i="230"/>
  <c r="O83" i="231"/>
  <c r="M83" i="231"/>
  <c r="L83" i="231"/>
  <c r="N83" i="231"/>
  <c r="P83" i="231"/>
  <c r="T83" i="231"/>
  <c r="R83" i="231"/>
  <c r="M71" i="227"/>
  <c r="P71" i="227"/>
  <c r="N71" i="227"/>
  <c r="L71" i="227"/>
  <c r="O71" i="227"/>
  <c r="R71" i="227"/>
  <c r="T71" i="227"/>
  <c r="M95" i="223"/>
  <c r="L95" i="223"/>
  <c r="R95" i="223"/>
  <c r="T95" i="223"/>
  <c r="N95" i="223"/>
  <c r="O95" i="223"/>
  <c r="P95" i="223"/>
  <c r="L38" i="220"/>
  <c r="P38" i="220"/>
  <c r="N38" i="220"/>
  <c r="T38" i="220"/>
  <c r="O38" i="220"/>
  <c r="M38" i="220"/>
  <c r="R38" i="220"/>
  <c r="P81" i="210"/>
  <c r="T81" i="210"/>
  <c r="L81" i="210"/>
  <c r="R81" i="210"/>
  <c r="M81" i="210"/>
  <c r="N81" i="210"/>
  <c r="O81" i="210"/>
  <c r="R37" i="207"/>
  <c r="L37" i="207"/>
  <c r="M37" i="207"/>
  <c r="O37" i="207"/>
  <c r="N37" i="207"/>
  <c r="P37" i="207"/>
  <c r="T37" i="207"/>
  <c r="L12" i="207"/>
  <c r="M12" i="207"/>
  <c r="N12" i="207"/>
  <c r="O12" i="207"/>
  <c r="P12" i="207"/>
  <c r="R12" i="207"/>
  <c r="T12" i="207"/>
  <c r="M68" i="234"/>
  <c r="L68" i="234"/>
  <c r="O68" i="234"/>
  <c r="P68" i="234"/>
  <c r="T68" i="234"/>
  <c r="N68" i="234"/>
  <c r="R68" i="234"/>
  <c r="N28" i="231"/>
  <c r="R28" i="231"/>
  <c r="O28" i="231"/>
  <c r="P28" i="231"/>
  <c r="T28" i="231"/>
  <c r="M28" i="231"/>
  <c r="L28" i="231"/>
  <c r="O25" i="233"/>
  <c r="L25" i="233"/>
  <c r="U25" i="233" s="1"/>
  <c r="M25" i="233"/>
  <c r="N25" i="233"/>
  <c r="P25" i="233"/>
  <c r="R25" i="233"/>
  <c r="T25" i="233"/>
  <c r="L20" i="231"/>
  <c r="R20" i="231"/>
  <c r="O20" i="231"/>
  <c r="M20" i="231"/>
  <c r="N20" i="231"/>
  <c r="P20" i="231"/>
  <c r="T20" i="231"/>
  <c r="T79" i="230"/>
  <c r="L79" i="230"/>
  <c r="M79" i="230"/>
  <c r="N79" i="230"/>
  <c r="P79" i="230"/>
  <c r="O79" i="230"/>
  <c r="R79" i="230"/>
  <c r="P70" i="229"/>
  <c r="T70" i="229"/>
  <c r="M70" i="229"/>
  <c r="O70" i="229"/>
  <c r="R70" i="229"/>
  <c r="L70" i="229"/>
  <c r="N70" i="229"/>
  <c r="P8" i="228"/>
  <c r="R8" i="228"/>
  <c r="M8" i="228"/>
  <c r="N8" i="228"/>
  <c r="T8" i="228"/>
  <c r="L8" i="228"/>
  <c r="O8" i="228"/>
  <c r="O17" i="227"/>
  <c r="T17" i="227"/>
  <c r="L17" i="227"/>
  <c r="P17" i="227"/>
  <c r="N17" i="227"/>
  <c r="M17" i="227"/>
  <c r="R17" i="227"/>
  <c r="O49" i="223"/>
  <c r="R49" i="223"/>
  <c r="T49" i="223"/>
  <c r="P49" i="223"/>
  <c r="L49" i="223"/>
  <c r="N49" i="223"/>
  <c r="M49" i="223"/>
  <c r="R23" i="220"/>
  <c r="M23" i="220"/>
  <c r="N23" i="220"/>
  <c r="O23" i="220"/>
  <c r="T23" i="220"/>
  <c r="L23" i="220"/>
  <c r="P23" i="220"/>
  <c r="M69" i="210"/>
  <c r="O69" i="210"/>
  <c r="T69" i="210"/>
  <c r="L69" i="210"/>
  <c r="P69" i="210"/>
  <c r="N69" i="210"/>
  <c r="R69" i="210"/>
  <c r="L52" i="207"/>
  <c r="P52" i="207"/>
  <c r="T52" i="207"/>
  <c r="M52" i="207"/>
  <c r="N52" i="207"/>
  <c r="R52" i="207"/>
  <c r="O52" i="207"/>
  <c r="O28" i="208"/>
  <c r="P28" i="208"/>
  <c r="R28" i="208"/>
  <c r="T28" i="208"/>
  <c r="L28" i="208"/>
  <c r="N28" i="208"/>
  <c r="M28" i="208"/>
  <c r="M58" i="234"/>
  <c r="T58" i="234"/>
  <c r="R58" i="234"/>
  <c r="P58" i="234"/>
  <c r="L58" i="234"/>
  <c r="U58" i="234" s="1"/>
  <c r="N58" i="234"/>
  <c r="O58" i="234"/>
  <c r="R40" i="229"/>
  <c r="M40" i="229"/>
  <c r="P40" i="229"/>
  <c r="T40" i="229"/>
  <c r="O40" i="229"/>
  <c r="L40" i="229"/>
  <c r="N40" i="229"/>
  <c r="N72" i="229"/>
  <c r="R72" i="229"/>
  <c r="O72" i="229"/>
  <c r="P72" i="229"/>
  <c r="T72" i="229"/>
  <c r="L72" i="229"/>
  <c r="M72" i="229"/>
  <c r="N8" i="225"/>
  <c r="L8" i="225"/>
  <c r="M8" i="225"/>
  <c r="P8" i="225"/>
  <c r="R8" i="225"/>
  <c r="T8" i="225"/>
  <c r="O8" i="225"/>
  <c r="L26" i="227"/>
  <c r="P26" i="227"/>
  <c r="O26" i="227"/>
  <c r="T26" i="227"/>
  <c r="M26" i="227"/>
  <c r="N26" i="227"/>
  <c r="R26" i="227"/>
  <c r="L21" i="223"/>
  <c r="M21" i="223"/>
  <c r="R21" i="223"/>
  <c r="N21" i="223"/>
  <c r="O21" i="223"/>
  <c r="P21" i="223"/>
  <c r="T21" i="223"/>
  <c r="P104" i="220"/>
  <c r="M104" i="220"/>
  <c r="O104" i="220"/>
  <c r="N104" i="220"/>
  <c r="R104" i="220"/>
  <c r="T104" i="220"/>
  <c r="L104" i="220"/>
  <c r="P8" i="209"/>
  <c r="M8" i="209"/>
  <c r="T8" i="209"/>
  <c r="L8" i="209"/>
  <c r="N8" i="209"/>
  <c r="O8" i="209"/>
  <c r="R8" i="209"/>
  <c r="M94" i="209"/>
  <c r="N94" i="209"/>
  <c r="P94" i="209"/>
  <c r="R94" i="209"/>
  <c r="L94" i="209"/>
  <c r="O94" i="209"/>
  <c r="T94" i="209"/>
  <c r="O39" i="208"/>
  <c r="P39" i="208"/>
  <c r="R39" i="208"/>
  <c r="T39" i="208"/>
  <c r="L39" i="208"/>
  <c r="N39" i="208"/>
  <c r="M39" i="208"/>
  <c r="L14" i="234"/>
  <c r="M14" i="234"/>
  <c r="P14" i="234"/>
  <c r="R14" i="234"/>
  <c r="T14" i="234"/>
  <c r="N14" i="234"/>
  <c r="O14" i="234"/>
  <c r="L85" i="234"/>
  <c r="M85" i="234"/>
  <c r="P85" i="234"/>
  <c r="R85" i="234"/>
  <c r="O85" i="234"/>
  <c r="T85" i="234"/>
  <c r="N85" i="234"/>
  <c r="P40" i="235"/>
  <c r="R40" i="235"/>
  <c r="N40" i="235"/>
  <c r="O40" i="235"/>
  <c r="T40" i="235"/>
  <c r="L40" i="235"/>
  <c r="M40" i="235"/>
  <c r="O41" i="233"/>
  <c r="P41" i="233"/>
  <c r="R41" i="233"/>
  <c r="T41" i="233"/>
  <c r="L41" i="233"/>
  <c r="M41" i="233"/>
  <c r="N41" i="233"/>
  <c r="P81" i="231"/>
  <c r="T81" i="231"/>
  <c r="L81" i="231"/>
  <c r="M81" i="231"/>
  <c r="N81" i="231"/>
  <c r="O81" i="231"/>
  <c r="R81" i="231"/>
  <c r="M45" i="227"/>
  <c r="N45" i="227"/>
  <c r="P45" i="227"/>
  <c r="O45" i="227"/>
  <c r="L45" i="227"/>
  <c r="R45" i="227"/>
  <c r="T45" i="227"/>
  <c r="O85" i="229"/>
  <c r="L85" i="229"/>
  <c r="N85" i="229"/>
  <c r="R85" i="229"/>
  <c r="M85" i="229"/>
  <c r="T85" i="229"/>
  <c r="P85" i="229"/>
  <c r="O26" i="228"/>
  <c r="N26" i="228"/>
  <c r="R26" i="228"/>
  <c r="P26" i="228"/>
  <c r="T26" i="228"/>
  <c r="L26" i="228"/>
  <c r="U26" i="228" s="1"/>
  <c r="M26" i="228"/>
  <c r="M40" i="225"/>
  <c r="N40" i="225"/>
  <c r="L40" i="225"/>
  <c r="T40" i="225"/>
  <c r="O40" i="225"/>
  <c r="P40" i="225"/>
  <c r="R40" i="225"/>
  <c r="N68" i="220"/>
  <c r="T68" i="220"/>
  <c r="L68" i="220"/>
  <c r="M68" i="220"/>
  <c r="O68" i="220"/>
  <c r="P68" i="220"/>
  <c r="R68" i="220"/>
  <c r="O98" i="208"/>
  <c r="P98" i="208"/>
  <c r="R98" i="208"/>
  <c r="T98" i="208"/>
  <c r="L98" i="208"/>
  <c r="U98" i="208" s="1"/>
  <c r="N98" i="208"/>
  <c r="M98" i="208"/>
  <c r="R67" i="209"/>
  <c r="M67" i="209"/>
  <c r="L67" i="209"/>
  <c r="N67" i="209"/>
  <c r="O67" i="209"/>
  <c r="P67" i="209"/>
  <c r="T67" i="209"/>
  <c r="M65" i="207"/>
  <c r="P65" i="207"/>
  <c r="R65" i="207"/>
  <c r="T65" i="207"/>
  <c r="L65" i="207"/>
  <c r="O65" i="207"/>
  <c r="N65" i="207"/>
  <c r="L25" i="234"/>
  <c r="R25" i="234"/>
  <c r="P25" i="234"/>
  <c r="O25" i="234"/>
  <c r="T25" i="234"/>
  <c r="M25" i="234"/>
  <c r="N25" i="234"/>
  <c r="L36" i="231"/>
  <c r="R36" i="231"/>
  <c r="P36" i="231"/>
  <c r="T36" i="231"/>
  <c r="M36" i="231"/>
  <c r="N36" i="231"/>
  <c r="O36" i="231"/>
  <c r="P42" i="235"/>
  <c r="T42" i="235"/>
  <c r="N42" i="235"/>
  <c r="O42" i="235"/>
  <c r="L42" i="235"/>
  <c r="R42" i="235"/>
  <c r="M42" i="235"/>
  <c r="R83" i="233"/>
  <c r="T83" i="233"/>
  <c r="L83" i="233"/>
  <c r="U83" i="233" s="1"/>
  <c r="M83" i="233"/>
  <c r="O83" i="233"/>
  <c r="N83" i="233"/>
  <c r="P83" i="233"/>
  <c r="M58" i="228"/>
  <c r="P58" i="228"/>
  <c r="L58" i="228"/>
  <c r="O58" i="228"/>
  <c r="N58" i="228"/>
  <c r="R58" i="228"/>
  <c r="T58" i="228"/>
  <c r="T48" i="226"/>
  <c r="P48" i="226"/>
  <c r="R48" i="226"/>
  <c r="M48" i="226"/>
  <c r="O48" i="226"/>
  <c r="N48" i="226"/>
  <c r="L48" i="226"/>
  <c r="R80" i="226"/>
  <c r="O80" i="226"/>
  <c r="L80" i="226"/>
  <c r="T80" i="226"/>
  <c r="N80" i="226"/>
  <c r="P80" i="226"/>
  <c r="M80" i="226"/>
  <c r="R25" i="228"/>
  <c r="N25" i="228"/>
  <c r="O25" i="228"/>
  <c r="P25" i="228"/>
  <c r="L25" i="228"/>
  <c r="U25" i="228" s="1"/>
  <c r="M25" i="228"/>
  <c r="T25" i="228"/>
  <c r="M86" i="225"/>
  <c r="T86" i="225"/>
  <c r="L86" i="225"/>
  <c r="P86" i="225"/>
  <c r="R86" i="225"/>
  <c r="N86" i="225"/>
  <c r="O86" i="225"/>
  <c r="N34" i="220"/>
  <c r="P34" i="220"/>
  <c r="M34" i="220"/>
  <c r="L34" i="220"/>
  <c r="O34" i="220"/>
  <c r="R34" i="220"/>
  <c r="T34" i="220"/>
  <c r="P16" i="209"/>
  <c r="L16" i="209"/>
  <c r="M16" i="209"/>
  <c r="N16" i="209"/>
  <c r="O16" i="209"/>
  <c r="T16" i="209"/>
  <c r="R16" i="209"/>
  <c r="P46" i="208"/>
  <c r="T46" i="208"/>
  <c r="L46" i="208"/>
  <c r="M46" i="208"/>
  <c r="R46" i="208"/>
  <c r="N46" i="208"/>
  <c r="O46" i="208"/>
  <c r="P97" i="208"/>
  <c r="L97" i="208"/>
  <c r="U97" i="208" s="1"/>
  <c r="M97" i="208"/>
  <c r="N97" i="208"/>
  <c r="O97" i="208"/>
  <c r="R97" i="208"/>
  <c r="T97" i="208"/>
  <c r="M79" i="236"/>
  <c r="N79" i="236"/>
  <c r="O79" i="236"/>
  <c r="P79" i="236"/>
  <c r="R79" i="236"/>
  <c r="T79" i="236"/>
  <c r="L79" i="236"/>
  <c r="N95" i="236"/>
  <c r="R95" i="236"/>
  <c r="T95" i="236"/>
  <c r="L95" i="236"/>
  <c r="P95" i="236"/>
  <c r="M95" i="236"/>
  <c r="O95" i="236"/>
  <c r="O42" i="232"/>
  <c r="T42" i="232"/>
  <c r="R42" i="232"/>
  <c r="L42" i="232"/>
  <c r="M42" i="232"/>
  <c r="N42" i="232"/>
  <c r="P42" i="232"/>
  <c r="L48" i="229"/>
  <c r="M48" i="229"/>
  <c r="N48" i="229"/>
  <c r="R48" i="229"/>
  <c r="T48" i="229"/>
  <c r="O48" i="229"/>
  <c r="P48" i="229"/>
  <c r="M108" i="230"/>
  <c r="L108" i="230"/>
  <c r="N108" i="230"/>
  <c r="P108" i="230"/>
  <c r="O108" i="230"/>
  <c r="R108" i="230"/>
  <c r="T108" i="230"/>
  <c r="O19" i="228"/>
  <c r="M19" i="228"/>
  <c r="N19" i="228"/>
  <c r="P19" i="228"/>
  <c r="T19" i="228"/>
  <c r="L19" i="228"/>
  <c r="R19" i="228"/>
  <c r="L77" i="225"/>
  <c r="U77" i="225" s="1"/>
  <c r="M77" i="225"/>
  <c r="P77" i="225"/>
  <c r="R77" i="225"/>
  <c r="T77" i="225"/>
  <c r="N77" i="225"/>
  <c r="O77" i="225"/>
  <c r="T57" i="226"/>
  <c r="M57" i="226"/>
  <c r="P57" i="226"/>
  <c r="O57" i="226"/>
  <c r="L57" i="226"/>
  <c r="N57" i="226"/>
  <c r="R57" i="226"/>
  <c r="L51" i="223"/>
  <c r="N51" i="223"/>
  <c r="M51" i="223"/>
  <c r="O51" i="223"/>
  <c r="T51" i="223"/>
  <c r="P51" i="223"/>
  <c r="R51" i="223"/>
  <c r="M29" i="220"/>
  <c r="N29" i="220"/>
  <c r="L29" i="220"/>
  <c r="O29" i="220"/>
  <c r="P29" i="220"/>
  <c r="R29" i="220"/>
  <c r="T29" i="220"/>
  <c r="M44" i="209"/>
  <c r="R44" i="209"/>
  <c r="T44" i="209"/>
  <c r="L44" i="209"/>
  <c r="O44" i="209"/>
  <c r="P44" i="209"/>
  <c r="N44" i="209"/>
  <c r="R31" i="210"/>
  <c r="M31" i="210"/>
  <c r="N31" i="210"/>
  <c r="O31" i="210"/>
  <c r="P31" i="210"/>
  <c r="T31" i="210"/>
  <c r="L31" i="210"/>
  <c r="R46" i="207"/>
  <c r="M46" i="207"/>
  <c r="N46" i="207"/>
  <c r="T46" i="207"/>
  <c r="L46" i="207"/>
  <c r="O46" i="207"/>
  <c r="P46" i="207"/>
  <c r="L75" i="236"/>
  <c r="P75" i="236"/>
  <c r="R75" i="236"/>
  <c r="M75" i="236"/>
  <c r="N75" i="236"/>
  <c r="O75" i="236"/>
  <c r="T75" i="236"/>
  <c r="T84" i="236"/>
  <c r="O84" i="236"/>
  <c r="L84" i="236"/>
  <c r="R84" i="236"/>
  <c r="M84" i="236"/>
  <c r="P84" i="236"/>
  <c r="N84" i="236"/>
  <c r="M78" i="233"/>
  <c r="L78" i="233"/>
  <c r="P78" i="233"/>
  <c r="N78" i="233"/>
  <c r="O78" i="233"/>
  <c r="R78" i="233"/>
  <c r="T78" i="233"/>
  <c r="M85" i="230"/>
  <c r="O85" i="230"/>
  <c r="L85" i="230"/>
  <c r="P85" i="230"/>
  <c r="T85" i="230"/>
  <c r="N85" i="230"/>
  <c r="R85" i="230"/>
  <c r="L21" i="228"/>
  <c r="M21" i="228"/>
  <c r="P21" i="228"/>
  <c r="R21" i="228"/>
  <c r="O21" i="228"/>
  <c r="T21" i="228"/>
  <c r="N21" i="228"/>
  <c r="P53" i="230"/>
  <c r="T53" i="230"/>
  <c r="L53" i="230"/>
  <c r="N53" i="230"/>
  <c r="O53" i="230"/>
  <c r="R53" i="230"/>
  <c r="M53" i="230"/>
  <c r="O39" i="230"/>
  <c r="T39" i="230"/>
  <c r="R39" i="230"/>
  <c r="N39" i="230"/>
  <c r="L39" i="230"/>
  <c r="M39" i="230"/>
  <c r="P39" i="230"/>
  <c r="L62" i="228"/>
  <c r="R62" i="228"/>
  <c r="M62" i="228"/>
  <c r="P62" i="228"/>
  <c r="O62" i="228"/>
  <c r="T62" i="228"/>
  <c r="N62" i="228"/>
  <c r="N51" i="225"/>
  <c r="P51" i="225"/>
  <c r="O51" i="225"/>
  <c r="R51" i="225"/>
  <c r="T51" i="225"/>
  <c r="L51" i="225"/>
  <c r="U51" i="225" s="1"/>
  <c r="M51" i="225"/>
  <c r="T59" i="220"/>
  <c r="P59" i="220"/>
  <c r="M59" i="220"/>
  <c r="N59" i="220"/>
  <c r="O59" i="220"/>
  <c r="L59" i="220"/>
  <c r="R59" i="220"/>
  <c r="M88" i="210"/>
  <c r="N88" i="210"/>
  <c r="L88" i="210"/>
  <c r="O88" i="210"/>
  <c r="P88" i="210"/>
  <c r="R88" i="210"/>
  <c r="T88" i="210"/>
  <c r="T22" i="210"/>
  <c r="M22" i="210"/>
  <c r="N22" i="210"/>
  <c r="O22" i="210"/>
  <c r="P22" i="210"/>
  <c r="R22" i="210"/>
  <c r="L22" i="210"/>
  <c r="O56" i="207"/>
  <c r="T56" i="207"/>
  <c r="N56" i="207"/>
  <c r="R56" i="207"/>
  <c r="L56" i="207"/>
  <c r="M56" i="207"/>
  <c r="P56" i="207"/>
  <c r="R71" i="208"/>
  <c r="T71" i="208"/>
  <c r="O71" i="208"/>
  <c r="M71" i="208"/>
  <c r="P71" i="208"/>
  <c r="N71" i="208"/>
  <c r="L71" i="208"/>
  <c r="L96" i="208"/>
  <c r="R96" i="208"/>
  <c r="T96" i="208"/>
  <c r="O96" i="208"/>
  <c r="P96" i="208"/>
  <c r="N96" i="208"/>
  <c r="M96" i="208"/>
  <c r="P80" i="209"/>
  <c r="M80" i="209"/>
  <c r="R80" i="209"/>
  <c r="N80" i="209"/>
  <c r="L80" i="209"/>
  <c r="T80" i="209"/>
  <c r="O80" i="209"/>
  <c r="N47" i="209"/>
  <c r="P47" i="209"/>
  <c r="R47" i="209"/>
  <c r="O47" i="209"/>
  <c r="L47" i="209"/>
  <c r="M47" i="209"/>
  <c r="T47" i="209"/>
  <c r="O84" i="208"/>
  <c r="P84" i="208"/>
  <c r="R84" i="208"/>
  <c r="T84" i="208"/>
  <c r="L84" i="208"/>
  <c r="N84" i="208"/>
  <c r="M84" i="208"/>
  <c r="M30" i="207"/>
  <c r="N30" i="207"/>
  <c r="O30" i="207"/>
  <c r="R30" i="207"/>
  <c r="T30" i="207"/>
  <c r="L30" i="207"/>
  <c r="U30" i="207" s="1"/>
  <c r="P30" i="207"/>
  <c r="P85" i="210"/>
  <c r="N85" i="210"/>
  <c r="O85" i="210"/>
  <c r="M85" i="210"/>
  <c r="R85" i="210"/>
  <c r="L85" i="210"/>
  <c r="T85" i="210"/>
  <c r="O100" i="220"/>
  <c r="M100" i="220"/>
  <c r="N100" i="220"/>
  <c r="P100" i="220"/>
  <c r="R100" i="220"/>
  <c r="T100" i="220"/>
  <c r="L100" i="220"/>
  <c r="R92" i="223"/>
  <c r="N92" i="223"/>
  <c r="P92" i="223"/>
  <c r="M92" i="223"/>
  <c r="L92" i="223"/>
  <c r="U92" i="223" s="1"/>
  <c r="T92" i="223"/>
  <c r="O92" i="223"/>
  <c r="M70" i="223"/>
  <c r="T70" i="223"/>
  <c r="P70" i="223"/>
  <c r="O70" i="223"/>
  <c r="R70" i="223"/>
  <c r="N70" i="223"/>
  <c r="L70" i="223"/>
  <c r="P82" i="223"/>
  <c r="O82" i="223"/>
  <c r="R82" i="223"/>
  <c r="T82" i="223"/>
  <c r="L82" i="223"/>
  <c r="M82" i="223"/>
  <c r="N82" i="223"/>
  <c r="M27" i="227"/>
  <c r="L27" i="227"/>
  <c r="O27" i="227"/>
  <c r="N27" i="227"/>
  <c r="R27" i="227"/>
  <c r="P27" i="227"/>
  <c r="T27" i="227"/>
  <c r="O83" i="227"/>
  <c r="L83" i="227"/>
  <c r="M83" i="227"/>
  <c r="N83" i="227"/>
  <c r="P83" i="227"/>
  <c r="T83" i="227"/>
  <c r="R83" i="227"/>
  <c r="R41" i="227"/>
  <c r="O41" i="227"/>
  <c r="L41" i="227"/>
  <c r="M41" i="227"/>
  <c r="N41" i="227"/>
  <c r="P41" i="227"/>
  <c r="T41" i="227"/>
  <c r="M17" i="225"/>
  <c r="P17" i="225"/>
  <c r="R17" i="225"/>
  <c r="O17" i="225"/>
  <c r="T17" i="225"/>
  <c r="L17" i="225"/>
  <c r="N17" i="225"/>
  <c r="L12" i="225"/>
  <c r="N12" i="225"/>
  <c r="M12" i="225"/>
  <c r="O12" i="225"/>
  <c r="P12" i="225"/>
  <c r="T12" i="225"/>
  <c r="R12" i="225"/>
  <c r="T45" i="230"/>
  <c r="M45" i="230"/>
  <c r="N45" i="230"/>
  <c r="O45" i="230"/>
  <c r="R45" i="230"/>
  <c r="L45" i="230"/>
  <c r="P45" i="230"/>
  <c r="O33" i="226"/>
  <c r="P33" i="226"/>
  <c r="M33" i="226"/>
  <c r="T33" i="226"/>
  <c r="R33" i="226"/>
  <c r="L33" i="226"/>
  <c r="N33" i="226"/>
  <c r="T59" i="230"/>
  <c r="L59" i="230"/>
  <c r="R59" i="230"/>
  <c r="M59" i="230"/>
  <c r="O59" i="230"/>
  <c r="N59" i="230"/>
  <c r="P59" i="230"/>
  <c r="T22" i="230"/>
  <c r="R22" i="230"/>
  <c r="N22" i="230"/>
  <c r="O22" i="230"/>
  <c r="P22" i="230"/>
  <c r="L22" i="230"/>
  <c r="M22" i="230"/>
  <c r="M91" i="229"/>
  <c r="L91" i="229"/>
  <c r="O91" i="229"/>
  <c r="P91" i="229"/>
  <c r="N91" i="229"/>
  <c r="R91" i="229"/>
  <c r="T91" i="229"/>
  <c r="P99" i="233"/>
  <c r="M99" i="233"/>
  <c r="O99" i="233"/>
  <c r="L99" i="233"/>
  <c r="U99" i="233" s="1"/>
  <c r="T99" i="233"/>
  <c r="N99" i="233"/>
  <c r="R99" i="233"/>
  <c r="L39" i="232"/>
  <c r="R39" i="232"/>
  <c r="T39" i="232"/>
  <c r="N39" i="232"/>
  <c r="M39" i="232"/>
  <c r="O39" i="232"/>
  <c r="P39" i="232"/>
  <c r="M11" i="229"/>
  <c r="P11" i="229"/>
  <c r="L11" i="229"/>
  <c r="N11" i="229"/>
  <c r="O11" i="229"/>
  <c r="R11" i="229"/>
  <c r="T11" i="229"/>
  <c r="O93" i="232"/>
  <c r="P93" i="232"/>
  <c r="N93" i="232"/>
  <c r="M93" i="232"/>
  <c r="R93" i="232"/>
  <c r="T93" i="232"/>
  <c r="L93" i="232"/>
  <c r="L57" i="231"/>
  <c r="P57" i="231"/>
  <c r="M57" i="231"/>
  <c r="O57" i="231"/>
  <c r="R57" i="231"/>
  <c r="T57" i="231"/>
  <c r="N57" i="231"/>
  <c r="M71" i="235"/>
  <c r="N71" i="235"/>
  <c r="O71" i="235"/>
  <c r="R71" i="235"/>
  <c r="L71" i="235"/>
  <c r="T71" i="235"/>
  <c r="P71" i="235"/>
  <c r="M86" i="232"/>
  <c r="N86" i="232"/>
  <c r="R86" i="232"/>
  <c r="T86" i="232"/>
  <c r="P86" i="232"/>
  <c r="O86" i="232"/>
  <c r="L86" i="232"/>
  <c r="L90" i="234"/>
  <c r="N90" i="234"/>
  <c r="T90" i="234"/>
  <c r="P90" i="234"/>
  <c r="O90" i="234"/>
  <c r="M90" i="234"/>
  <c r="R90" i="234"/>
  <c r="O81" i="236"/>
  <c r="L81" i="236"/>
  <c r="M81" i="236"/>
  <c r="N81" i="236"/>
  <c r="P81" i="236"/>
  <c r="T81" i="236"/>
  <c r="R81" i="236"/>
  <c r="T98" i="235"/>
  <c r="O98" i="235"/>
  <c r="L98" i="235"/>
  <c r="M98" i="235"/>
  <c r="N98" i="235"/>
  <c r="P98" i="235"/>
  <c r="R98" i="235"/>
  <c r="O85" i="235"/>
  <c r="P85" i="235"/>
  <c r="N85" i="235"/>
  <c r="L85" i="235"/>
  <c r="M85" i="235"/>
  <c r="R85" i="235"/>
  <c r="T85" i="235"/>
  <c r="M19" i="236"/>
  <c r="P19" i="236"/>
  <c r="R19" i="236"/>
  <c r="T19" i="236"/>
  <c r="L19" i="236"/>
  <c r="N19" i="236"/>
  <c r="O19" i="236"/>
  <c r="M13" i="204"/>
  <c r="P13" i="204"/>
  <c r="O13" i="204"/>
  <c r="N13" i="204"/>
  <c r="L13" i="204"/>
  <c r="T13" i="204"/>
  <c r="R13" i="204"/>
  <c r="M15" i="204"/>
  <c r="T15" i="204"/>
  <c r="R15" i="204"/>
  <c r="P15" i="204"/>
  <c r="O15" i="204"/>
  <c r="N15" i="204"/>
  <c r="L15" i="204"/>
  <c r="M31" i="204"/>
  <c r="L31" i="204"/>
  <c r="T31" i="204"/>
  <c r="R31" i="204"/>
  <c r="P31" i="204"/>
  <c r="O31" i="204"/>
  <c r="N31" i="204"/>
  <c r="N34" i="204"/>
  <c r="R34" i="204"/>
  <c r="P34" i="204"/>
  <c r="M34" i="204"/>
  <c r="T34" i="204"/>
  <c r="O34" i="204"/>
  <c r="L34" i="204"/>
  <c r="N8" i="204"/>
  <c r="M8" i="204"/>
  <c r="L8" i="204"/>
  <c r="T8" i="204"/>
  <c r="P8" i="204"/>
  <c r="R8" i="204"/>
  <c r="O8" i="204"/>
  <c r="N33" i="204"/>
  <c r="M33" i="204"/>
  <c r="L33" i="204"/>
  <c r="P33" i="204"/>
  <c r="O33" i="204"/>
  <c r="T33" i="204"/>
  <c r="R33" i="204"/>
  <c r="M27" i="204"/>
  <c r="T27" i="204"/>
  <c r="R27" i="204"/>
  <c r="P27" i="204"/>
  <c r="O27" i="204"/>
  <c r="L27" i="204"/>
  <c r="N27" i="204"/>
  <c r="M26" i="204"/>
  <c r="T26" i="204"/>
  <c r="P26" i="204"/>
  <c r="O26" i="204"/>
  <c r="N26" i="204"/>
  <c r="L26" i="204"/>
  <c r="R26" i="204"/>
  <c r="M14" i="204"/>
  <c r="R14" i="204"/>
  <c r="P14" i="204"/>
  <c r="O14" i="204"/>
  <c r="N14" i="204"/>
  <c r="L14" i="204"/>
  <c r="T14" i="204"/>
  <c r="M20" i="204"/>
  <c r="O20" i="204"/>
  <c r="N20" i="204"/>
  <c r="L20" i="204"/>
  <c r="R20" i="204"/>
  <c r="T20" i="204"/>
  <c r="P20" i="204"/>
  <c r="M23" i="204"/>
  <c r="T23" i="204"/>
  <c r="R23" i="204"/>
  <c r="P23" i="204"/>
  <c r="O23" i="204"/>
  <c r="N23" i="204"/>
  <c r="L23" i="204"/>
  <c r="M12" i="204"/>
  <c r="O12" i="204"/>
  <c r="N12" i="204"/>
  <c r="L12" i="204"/>
  <c r="R12" i="204"/>
  <c r="T12" i="204"/>
  <c r="P12" i="204"/>
  <c r="N11" i="204"/>
  <c r="M11" i="204"/>
  <c r="L11" i="204"/>
  <c r="T11" i="204"/>
  <c r="P11" i="204"/>
  <c r="R11" i="204"/>
  <c r="O11" i="204"/>
  <c r="N9" i="204"/>
  <c r="M9" i="204"/>
  <c r="L9" i="204"/>
  <c r="T9" i="204"/>
  <c r="P9" i="204"/>
  <c r="R9" i="204"/>
  <c r="O9" i="204"/>
  <c r="N35" i="204"/>
  <c r="R35" i="204"/>
  <c r="P35" i="204"/>
  <c r="O35" i="204"/>
  <c r="M35" i="204"/>
  <c r="L35" i="204"/>
  <c r="T35" i="204"/>
  <c r="N36" i="204"/>
  <c r="O36" i="204"/>
  <c r="M36" i="204"/>
  <c r="R36" i="204"/>
  <c r="P36" i="204"/>
  <c r="L36" i="204"/>
  <c r="T36" i="204"/>
  <c r="P122" i="70"/>
  <c r="N122" i="70"/>
  <c r="M122" i="70"/>
  <c r="R122" i="70"/>
  <c r="O122" i="70"/>
  <c r="L122" i="70"/>
  <c r="T122" i="70"/>
  <c r="P120" i="70"/>
  <c r="N120" i="70"/>
  <c r="M120" i="70"/>
  <c r="T120" i="70"/>
  <c r="R120" i="70"/>
  <c r="O120" i="70"/>
  <c r="L120" i="70"/>
  <c r="P121" i="70"/>
  <c r="N121" i="70"/>
  <c r="M121" i="70"/>
  <c r="T121" i="70"/>
  <c r="R121" i="70"/>
  <c r="O121" i="70"/>
  <c r="L121" i="70"/>
  <c r="L121" i="89"/>
  <c r="R121" i="89"/>
  <c r="P121" i="89"/>
  <c r="N121" i="89"/>
  <c r="T121" i="89"/>
  <c r="O121" i="89"/>
  <c r="M121" i="89"/>
  <c r="L118" i="89"/>
  <c r="P118" i="89"/>
  <c r="N118" i="89"/>
  <c r="O118" i="89"/>
  <c r="T118" i="89"/>
  <c r="R118" i="89"/>
  <c r="M118" i="89"/>
  <c r="T84" i="89"/>
  <c r="O84" i="89"/>
  <c r="L84" i="89"/>
  <c r="R84" i="89"/>
  <c r="N84" i="89"/>
  <c r="P84" i="89"/>
  <c r="M84" i="89"/>
  <c r="L105" i="89"/>
  <c r="T105" i="89"/>
  <c r="O105" i="89"/>
  <c r="R105" i="89"/>
  <c r="P105" i="89"/>
  <c r="N105" i="89"/>
  <c r="M105" i="89"/>
  <c r="L113" i="89"/>
  <c r="N113" i="89"/>
  <c r="T113" i="89"/>
  <c r="O113" i="89"/>
  <c r="M113" i="89"/>
  <c r="R113" i="89"/>
  <c r="P113" i="89"/>
  <c r="L99" i="89"/>
  <c r="T99" i="89"/>
  <c r="O99" i="89"/>
  <c r="R99" i="89"/>
  <c r="P99" i="89"/>
  <c r="N99" i="89"/>
  <c r="M99" i="89"/>
  <c r="T93" i="89"/>
  <c r="O93" i="89"/>
  <c r="R93" i="89"/>
  <c r="P93" i="89"/>
  <c r="N93" i="89"/>
  <c r="M93" i="89"/>
  <c r="L93" i="89"/>
  <c r="T87" i="89"/>
  <c r="O87" i="89"/>
  <c r="R87" i="89"/>
  <c r="P87" i="89"/>
  <c r="M87" i="89"/>
  <c r="N87" i="89"/>
  <c r="L87" i="89"/>
  <c r="U87" i="89" s="1"/>
  <c r="L114" i="89"/>
  <c r="N114" i="89"/>
  <c r="T114" i="89"/>
  <c r="R114" i="89"/>
  <c r="P114" i="89"/>
  <c r="O114" i="89"/>
  <c r="M114" i="89"/>
  <c r="T96" i="89"/>
  <c r="O96" i="89"/>
  <c r="R96" i="89"/>
  <c r="P96" i="89"/>
  <c r="N96" i="89"/>
  <c r="M96" i="89"/>
  <c r="L96" i="89"/>
  <c r="T86" i="89"/>
  <c r="O86" i="89"/>
  <c r="N86" i="89"/>
  <c r="M86" i="89"/>
  <c r="L86" i="89"/>
  <c r="R86" i="89"/>
  <c r="P86" i="89"/>
  <c r="L102" i="89"/>
  <c r="T102" i="89"/>
  <c r="O102" i="89"/>
  <c r="M102" i="89"/>
  <c r="P102" i="89"/>
  <c r="R102" i="89"/>
  <c r="N102" i="89"/>
  <c r="T82" i="89"/>
  <c r="O82" i="89"/>
  <c r="R82" i="89"/>
  <c r="P82" i="89"/>
  <c r="N82" i="89"/>
  <c r="L82" i="89"/>
  <c r="M82" i="89"/>
  <c r="L111" i="89"/>
  <c r="N111" i="89"/>
  <c r="R111" i="89"/>
  <c r="P111" i="89"/>
  <c r="O111" i="89"/>
  <c r="M111" i="89"/>
  <c r="T111" i="89"/>
  <c r="T92" i="89"/>
  <c r="O92" i="89"/>
  <c r="L92" i="89"/>
  <c r="R92" i="89"/>
  <c r="N92" i="89"/>
  <c r="M92" i="89"/>
  <c r="P92" i="89"/>
  <c r="T83" i="89"/>
  <c r="O83" i="89"/>
  <c r="P83" i="89"/>
  <c r="N83" i="89"/>
  <c r="M83" i="89"/>
  <c r="L83" i="89"/>
  <c r="R83" i="89"/>
  <c r="L115" i="89"/>
  <c r="N115" i="89"/>
  <c r="R115" i="89"/>
  <c r="P115" i="89"/>
  <c r="O115" i="89"/>
  <c r="M115" i="89"/>
  <c r="T115" i="89"/>
  <c r="N109" i="89"/>
  <c r="P109" i="89"/>
  <c r="O109" i="89"/>
  <c r="M109" i="89"/>
  <c r="T109" i="89"/>
  <c r="R109" i="89"/>
  <c r="L109" i="89"/>
  <c r="L104" i="89"/>
  <c r="T104" i="89"/>
  <c r="O104" i="89"/>
  <c r="R104" i="89"/>
  <c r="P104" i="89"/>
  <c r="M104" i="89"/>
  <c r="N104" i="89"/>
  <c r="L116" i="89"/>
  <c r="N116" i="89"/>
  <c r="O116" i="89"/>
  <c r="M116" i="89"/>
  <c r="R116" i="89"/>
  <c r="T116" i="89"/>
  <c r="P116" i="89"/>
  <c r="L120" i="89"/>
  <c r="R120" i="89"/>
  <c r="P120" i="89"/>
  <c r="N120" i="89"/>
  <c r="T120" i="89"/>
  <c r="O120" i="89"/>
  <c r="M120" i="89"/>
  <c r="T85" i="89"/>
  <c r="O85" i="89"/>
  <c r="R85" i="89"/>
  <c r="P85" i="89"/>
  <c r="N85" i="89"/>
  <c r="M85" i="89"/>
  <c r="L85" i="89"/>
  <c r="N110" i="89"/>
  <c r="T110" i="89"/>
  <c r="R110" i="89"/>
  <c r="M110" i="89"/>
  <c r="P110" i="89"/>
  <c r="L110" i="89"/>
  <c r="O110" i="89"/>
  <c r="T97" i="89"/>
  <c r="O97" i="89"/>
  <c r="M97" i="89"/>
  <c r="L97" i="89"/>
  <c r="P97" i="89"/>
  <c r="N97" i="89"/>
  <c r="R97" i="89"/>
  <c r="T94" i="89"/>
  <c r="O94" i="89"/>
  <c r="N94" i="89"/>
  <c r="M94" i="89"/>
  <c r="L94" i="89"/>
  <c r="R94" i="89"/>
  <c r="P94" i="89"/>
  <c r="L106" i="89"/>
  <c r="T106" i="89"/>
  <c r="O106" i="89"/>
  <c r="R106" i="89"/>
  <c r="P106" i="89"/>
  <c r="N106" i="89"/>
  <c r="M106" i="89"/>
  <c r="L101" i="89"/>
  <c r="T101" i="89"/>
  <c r="O101" i="89"/>
  <c r="N101" i="89"/>
  <c r="M101" i="89"/>
  <c r="R101" i="89"/>
  <c r="P101" i="89"/>
  <c r="T95" i="89"/>
  <c r="O95" i="89"/>
  <c r="R95" i="89"/>
  <c r="P95" i="89"/>
  <c r="M95" i="89"/>
  <c r="N95" i="89"/>
  <c r="L95" i="89"/>
  <c r="L107" i="89"/>
  <c r="T107" i="89"/>
  <c r="O107" i="89"/>
  <c r="R107" i="89"/>
  <c r="P107" i="89"/>
  <c r="N107" i="89"/>
  <c r="M107" i="89"/>
  <c r="T98" i="89"/>
  <c r="O98" i="89"/>
  <c r="R98" i="89"/>
  <c r="P98" i="89"/>
  <c r="N98" i="89"/>
  <c r="L98" i="89"/>
  <c r="M98" i="89"/>
  <c r="L112" i="89"/>
  <c r="N112" i="89"/>
  <c r="O112" i="89"/>
  <c r="M112" i="89"/>
  <c r="R112" i="89"/>
  <c r="T112" i="89"/>
  <c r="P112" i="89"/>
  <c r="N108" i="89"/>
  <c r="L108" i="89"/>
  <c r="P108" i="89"/>
  <c r="R108" i="89"/>
  <c r="O108" i="89"/>
  <c r="M108" i="89"/>
  <c r="T108" i="89"/>
  <c r="T91" i="89"/>
  <c r="O91" i="89"/>
  <c r="P91" i="89"/>
  <c r="N91" i="89"/>
  <c r="M91" i="89"/>
  <c r="L91" i="89"/>
  <c r="R91" i="89"/>
  <c r="T90" i="89"/>
  <c r="O90" i="89"/>
  <c r="R90" i="89"/>
  <c r="P90" i="89"/>
  <c r="N90" i="89"/>
  <c r="L90" i="89"/>
  <c r="M90" i="89"/>
  <c r="L117" i="89"/>
  <c r="N117" i="89"/>
  <c r="T117" i="89"/>
  <c r="O117" i="89"/>
  <c r="R117" i="89"/>
  <c r="M117" i="89"/>
  <c r="P117" i="89"/>
  <c r="L100" i="89"/>
  <c r="T100" i="89"/>
  <c r="O100" i="89"/>
  <c r="P100" i="89"/>
  <c r="N100" i="89"/>
  <c r="M100" i="89"/>
  <c r="R100" i="89"/>
  <c r="T88" i="89"/>
  <c r="O88" i="89"/>
  <c r="R88" i="89"/>
  <c r="P88" i="89"/>
  <c r="N88" i="89"/>
  <c r="M88" i="89"/>
  <c r="L88" i="89"/>
  <c r="L119" i="89"/>
  <c r="R119" i="89"/>
  <c r="P119" i="89"/>
  <c r="N119" i="89"/>
  <c r="M119" i="89"/>
  <c r="T119" i="89"/>
  <c r="O119" i="89"/>
  <c r="T89" i="89"/>
  <c r="O89" i="89"/>
  <c r="M89" i="89"/>
  <c r="L89" i="89"/>
  <c r="P89" i="89"/>
  <c r="R89" i="89"/>
  <c r="N89" i="89"/>
  <c r="L103" i="89"/>
  <c r="T103" i="89"/>
  <c r="O103" i="89"/>
  <c r="R103" i="89"/>
  <c r="N103" i="89"/>
  <c r="M103" i="89"/>
  <c r="P103" i="89"/>
  <c r="AB64" i="35"/>
  <c r="AB65" i="35" s="1"/>
  <c r="AC64" i="35"/>
  <c r="AC65" i="35" s="1"/>
  <c r="Y64" i="35"/>
  <c r="Y65" i="35" s="1"/>
  <c r="G64" i="35"/>
  <c r="G65" i="35" s="1"/>
  <c r="I31" i="186"/>
  <c r="BB4" i="203"/>
  <c r="Q30" i="186"/>
  <c r="N104" i="65"/>
  <c r="AE29" i="35"/>
  <c r="AF29" i="35" s="1"/>
  <c r="X30" i="35"/>
  <c r="X64" i="35" s="1"/>
  <c r="X65" i="35" s="1"/>
  <c r="AE11" i="35"/>
  <c r="AD4" i="35"/>
  <c r="AD64" i="35" s="1"/>
  <c r="AD65" i="35" s="1"/>
  <c r="Z4" i="35"/>
  <c r="Z64" i="35" s="1"/>
  <c r="Z65" i="35" s="1"/>
  <c r="AA4" i="35"/>
  <c r="AA64" i="35" s="1"/>
  <c r="AA65" i="35" s="1"/>
  <c r="AS108" i="78"/>
  <c r="AP108" i="78"/>
  <c r="AM101" i="68"/>
  <c r="AV101" i="68"/>
  <c r="AS101" i="68"/>
  <c r="P123" i="70"/>
  <c r="O123" i="70"/>
  <c r="N123" i="70"/>
  <c r="M123" i="70"/>
  <c r="L123" i="70"/>
  <c r="T123" i="70"/>
  <c r="R123" i="70"/>
  <c r="P122" i="89"/>
  <c r="O122" i="89"/>
  <c r="N122" i="89"/>
  <c r="M122" i="89"/>
  <c r="L122" i="89"/>
  <c r="R122" i="89"/>
  <c r="T122" i="89"/>
  <c r="AG108" i="78"/>
  <c r="P65" i="186"/>
  <c r="N65" i="186"/>
  <c r="M65" i="186"/>
  <c r="AG101" i="204"/>
  <c r="J65" i="186"/>
  <c r="K65" i="186"/>
  <c r="L65" i="186"/>
  <c r="O65" i="186"/>
  <c r="AP101" i="203"/>
  <c r="AG101" i="68"/>
  <c r="AM108" i="78"/>
  <c r="BB100" i="204"/>
  <c r="Q31" i="186" s="1"/>
  <c r="AV108" i="78"/>
  <c r="BB100" i="68"/>
  <c r="AY101" i="204"/>
  <c r="AP101" i="68"/>
  <c r="AJ108" i="78"/>
  <c r="BB107" i="78"/>
  <c r="AJ101" i="68"/>
  <c r="AY108" i="78"/>
  <c r="AY101" i="203"/>
  <c r="AY101" i="68"/>
  <c r="V59" i="217" l="1"/>
  <c r="X59" i="217" s="1"/>
  <c r="AB59" i="217"/>
  <c r="U106" i="89"/>
  <c r="U39" i="232"/>
  <c r="U70" i="223"/>
  <c r="U48" i="229"/>
  <c r="U20" i="231"/>
  <c r="U12" i="207"/>
  <c r="U73" i="235"/>
  <c r="U82" i="228"/>
  <c r="U16" i="72"/>
  <c r="U14" i="72"/>
  <c r="U13" i="74"/>
  <c r="U71" i="73"/>
  <c r="U66" i="217"/>
  <c r="U60" i="67"/>
  <c r="U10" i="202"/>
  <c r="U17" i="86"/>
  <c r="U53" i="91"/>
  <c r="U13" i="88"/>
  <c r="U37" i="77"/>
  <c r="U39" i="212"/>
  <c r="U75" i="216"/>
  <c r="U97" i="202"/>
  <c r="U17" i="87"/>
  <c r="U18" i="82"/>
  <c r="U16" i="215"/>
  <c r="U79" i="202"/>
  <c r="U36" i="69"/>
  <c r="U78" i="219"/>
  <c r="U94" i="81"/>
  <c r="U56" i="211"/>
  <c r="U34" i="86"/>
  <c r="U18" i="219"/>
  <c r="U19" i="88"/>
  <c r="U67" i="77"/>
  <c r="U62" i="75"/>
  <c r="U59" i="218"/>
  <c r="U75" i="72"/>
  <c r="U68" i="219"/>
  <c r="U10" i="214"/>
  <c r="U32" i="71"/>
  <c r="U67" i="87"/>
  <c r="U93" i="211"/>
  <c r="U93" i="73"/>
  <c r="U59" i="88"/>
  <c r="U73" i="81"/>
  <c r="U29" i="75"/>
  <c r="U54" i="217"/>
  <c r="U105" i="69"/>
  <c r="U62" i="91"/>
  <c r="U32" i="91"/>
  <c r="U50" i="67"/>
  <c r="U68" i="72"/>
  <c r="U138" i="86"/>
  <c r="U61" i="217"/>
  <c r="U14" i="228"/>
  <c r="U20" i="207"/>
  <c r="U43" i="227"/>
  <c r="U55" i="226"/>
  <c r="U34" i="235"/>
  <c r="U73" i="231"/>
  <c r="U76" i="210"/>
  <c r="U65" i="230"/>
  <c r="U49" i="233"/>
  <c r="U12" i="209"/>
  <c r="U31" i="227"/>
  <c r="U19" i="226"/>
  <c r="U67" i="229"/>
  <c r="U65" i="234"/>
  <c r="U20" i="210"/>
  <c r="U43" i="233"/>
  <c r="U31" i="233"/>
  <c r="U77" i="69"/>
  <c r="U83" i="69"/>
  <c r="U68" i="75"/>
  <c r="U40" i="215"/>
  <c r="U23" i="212"/>
  <c r="U54" i="88"/>
  <c r="U74" i="87"/>
  <c r="U38" i="81"/>
  <c r="U81" i="218"/>
  <c r="U117" i="86"/>
  <c r="U58" i="71"/>
  <c r="U20" i="75"/>
  <c r="U64" i="212"/>
  <c r="U37" i="71"/>
  <c r="U46" i="72"/>
  <c r="U53" i="218"/>
  <c r="U8" i="234"/>
  <c r="U53" i="71"/>
  <c r="U86" i="77"/>
  <c r="U99" i="75"/>
  <c r="U96" i="212"/>
  <c r="U89" i="222"/>
  <c r="U59" i="235"/>
  <c r="U49" i="232"/>
  <c r="U67" i="226"/>
  <c r="U12" i="226"/>
  <c r="U27" i="225"/>
  <c r="U96" i="225"/>
  <c r="U20" i="209"/>
  <c r="U87" i="210"/>
  <c r="U77" i="233"/>
  <c r="U63" i="208"/>
  <c r="U94" i="229"/>
  <c r="U36" i="208"/>
  <c r="U57" i="208"/>
  <c r="U51" i="220"/>
  <c r="U59" i="233"/>
  <c r="U86" i="231"/>
  <c r="U70" i="234"/>
  <c r="U14" i="235"/>
  <c r="U47" i="220"/>
  <c r="U13" i="232"/>
  <c r="U62" i="218"/>
  <c r="U18" i="215"/>
  <c r="U43" i="82"/>
  <c r="U69" i="219"/>
  <c r="U25" i="73"/>
  <c r="U83" i="67"/>
  <c r="U70" i="86"/>
  <c r="U61" i="77"/>
  <c r="U47" i="74"/>
  <c r="U35" i="216"/>
  <c r="U90" i="74"/>
  <c r="U84" i="217"/>
  <c r="U45" i="73"/>
  <c r="U79" i="214"/>
  <c r="U18" i="217"/>
  <c r="U15" i="82"/>
  <c r="U14" i="216"/>
  <c r="U11" i="73"/>
  <c r="U64" i="80"/>
  <c r="U78" i="214"/>
  <c r="U67" i="76"/>
  <c r="U91" i="202"/>
  <c r="U65" i="221"/>
  <c r="U88" i="74"/>
  <c r="U73" i="218"/>
  <c r="U84" i="67"/>
  <c r="U59" i="91"/>
  <c r="U37" i="79"/>
  <c r="U83" i="86"/>
  <c r="U28" i="221"/>
  <c r="U89" i="221"/>
  <c r="U39" i="80"/>
  <c r="U113" i="88"/>
  <c r="U13" i="87"/>
  <c r="U68" i="217"/>
  <c r="U68" i="235"/>
  <c r="U40" i="233"/>
  <c r="U90" i="232"/>
  <c r="U33" i="228"/>
  <c r="U28" i="220"/>
  <c r="U24" i="233"/>
  <c r="U58" i="236"/>
  <c r="U33" i="225"/>
  <c r="U54" i="229"/>
  <c r="U96" i="232"/>
  <c r="U71" i="210"/>
  <c r="U65" i="220"/>
  <c r="U54" i="228"/>
  <c r="U92" i="228"/>
  <c r="U55" i="227"/>
  <c r="U17" i="226"/>
  <c r="U51" i="233"/>
  <c r="U74" i="234"/>
  <c r="U76" i="208"/>
  <c r="U87" i="236"/>
  <c r="U28" i="214"/>
  <c r="U35" i="211"/>
  <c r="U64" i="217"/>
  <c r="U70" i="77"/>
  <c r="U92" i="81"/>
  <c r="U109" i="88"/>
  <c r="U19" i="221"/>
  <c r="U57" i="73"/>
  <c r="U129" i="86"/>
  <c r="U64" i="76"/>
  <c r="U90" i="71"/>
  <c r="U32" i="87"/>
  <c r="U114" i="218"/>
  <c r="U78" i="71"/>
  <c r="U90" i="86"/>
  <c r="U33" i="86"/>
  <c r="U36" i="212"/>
  <c r="U38" i="82"/>
  <c r="U35" i="67"/>
  <c r="U20" i="81"/>
  <c r="U84" i="74"/>
  <c r="U83" i="87"/>
  <c r="U36" i="75"/>
  <c r="U19" i="202"/>
  <c r="U36" i="221"/>
  <c r="U99" i="71"/>
  <c r="U49" i="67"/>
  <c r="U36" i="214"/>
  <c r="U114" i="72"/>
  <c r="U105" i="72"/>
  <c r="U21" i="81"/>
  <c r="U62" i="226"/>
  <c r="U32" i="225"/>
  <c r="U44" i="229"/>
  <c r="U67" i="232"/>
  <c r="U22" i="223"/>
  <c r="U45" i="234"/>
  <c r="U11" i="220"/>
  <c r="U47" i="226"/>
  <c r="U73" i="207"/>
  <c r="U65" i="210"/>
  <c r="U18" i="229"/>
  <c r="U16" i="229"/>
  <c r="U84" i="210"/>
  <c r="U10" i="234"/>
  <c r="U23" i="230"/>
  <c r="U17" i="74"/>
  <c r="U28" i="74"/>
  <c r="U33" i="215"/>
  <c r="U22" i="88"/>
  <c r="U109" i="86"/>
  <c r="U95" i="218"/>
  <c r="U38" i="213"/>
  <c r="U97" i="217"/>
  <c r="U90" i="222"/>
  <c r="U112" i="72"/>
  <c r="U58" i="76"/>
  <c r="U35" i="77"/>
  <c r="U9" i="233"/>
  <c r="U13" i="219"/>
  <c r="U80" i="72"/>
  <c r="U89" i="211"/>
  <c r="U114" i="88"/>
  <c r="U24" i="221"/>
  <c r="U97" i="215"/>
  <c r="U9" i="219"/>
  <c r="U37" i="87"/>
  <c r="U97" i="216"/>
  <c r="U110" i="69"/>
  <c r="U40" i="87"/>
  <c r="U74" i="74"/>
  <c r="U46" i="221"/>
  <c r="U8" i="71"/>
  <c r="U26" i="202"/>
  <c r="U50" i="91"/>
  <c r="U41" i="76"/>
  <c r="U12" i="74"/>
  <c r="U11" i="216"/>
  <c r="U40" i="71"/>
  <c r="U87" i="213"/>
  <c r="U53" i="76"/>
  <c r="U85" i="74"/>
  <c r="U54" i="87"/>
  <c r="U51" i="228"/>
  <c r="U81" i="220"/>
  <c r="U42" i="236"/>
  <c r="U50" i="223"/>
  <c r="U19" i="220"/>
  <c r="U40" i="228"/>
  <c r="U42" i="228"/>
  <c r="U47" i="227"/>
  <c r="U12" i="230"/>
  <c r="U45" i="223"/>
  <c r="U99" i="232"/>
  <c r="U91" i="220"/>
  <c r="U61" i="223"/>
  <c r="U70" i="209"/>
  <c r="U31" i="236"/>
  <c r="U71" i="214"/>
  <c r="U76" i="217"/>
  <c r="U18" i="77"/>
  <c r="U17" i="219"/>
  <c r="U73" i="216"/>
  <c r="U71" i="87"/>
  <c r="U75" i="81"/>
  <c r="U87" i="91"/>
  <c r="U15" i="212"/>
  <c r="U79" i="79"/>
  <c r="U57" i="86"/>
  <c r="U66" i="211"/>
  <c r="U13" i="91"/>
  <c r="U41" i="214"/>
  <c r="U67" i="219"/>
  <c r="U61" i="221"/>
  <c r="U33" i="74"/>
  <c r="U71" i="75"/>
  <c r="U63" i="69"/>
  <c r="U19" i="79"/>
  <c r="U100" i="88"/>
  <c r="U38" i="221"/>
  <c r="U50" i="86"/>
  <c r="U95" i="217"/>
  <c r="U99" i="222"/>
  <c r="U29" i="219"/>
  <c r="U62" i="73"/>
  <c r="U43" i="74"/>
  <c r="U26" i="220"/>
  <c r="U92" i="208"/>
  <c r="U58" i="208"/>
  <c r="U36" i="228"/>
  <c r="U38" i="227"/>
  <c r="U75" i="235"/>
  <c r="U34" i="232"/>
  <c r="U45" i="210"/>
  <c r="U19" i="223"/>
  <c r="U28" i="209"/>
  <c r="U52" i="225"/>
  <c r="U18" i="226"/>
  <c r="U77" i="227"/>
  <c r="U71" i="209"/>
  <c r="U84" i="220"/>
  <c r="U78" i="223"/>
  <c r="U57" i="228"/>
  <c r="U89" i="88"/>
  <c r="U49" i="214"/>
  <c r="U30" i="69"/>
  <c r="U56" i="73"/>
  <c r="U10" i="88"/>
  <c r="U28" i="213"/>
  <c r="U78" i="211"/>
  <c r="U30" i="88"/>
  <c r="U47" i="86"/>
  <c r="U54" i="67"/>
  <c r="U9" i="218"/>
  <c r="U84" i="77"/>
  <c r="U22" i="219"/>
  <c r="U55" i="77"/>
  <c r="U56" i="221"/>
  <c r="U95" i="69"/>
  <c r="U53" i="217"/>
  <c r="U49" i="69"/>
  <c r="U60" i="236"/>
  <c r="U107" i="230"/>
  <c r="U43" i="228"/>
  <c r="U70" i="226"/>
  <c r="U22" i="209"/>
  <c r="U55" i="208"/>
  <c r="U60" i="231"/>
  <c r="U66" i="234"/>
  <c r="U53" i="227"/>
  <c r="U91" i="225"/>
  <c r="U77" i="210"/>
  <c r="U49" i="225"/>
  <c r="U43" i="208"/>
  <c r="U41" i="230"/>
  <c r="U99" i="231"/>
  <c r="U24" i="207"/>
  <c r="U24" i="234"/>
  <c r="U84" i="218"/>
  <c r="U76" i="87"/>
  <c r="U38" i="214"/>
  <c r="U49" i="75"/>
  <c r="U14" i="214"/>
  <c r="U117" i="88"/>
  <c r="U25" i="69"/>
  <c r="U93" i="67"/>
  <c r="U84" i="79"/>
  <c r="U80" i="86"/>
  <c r="U73" i="82"/>
  <c r="U45" i="69"/>
  <c r="U23" i="216"/>
  <c r="U8" i="73"/>
  <c r="U86" i="67"/>
  <c r="U21" i="73"/>
  <c r="U60" i="202"/>
  <c r="U34" i="202"/>
  <c r="U98" i="81"/>
  <c r="U92" i="218"/>
  <c r="U24" i="76"/>
  <c r="U21" i="222"/>
  <c r="U30" i="214"/>
  <c r="U61" i="73"/>
  <c r="U52" i="77"/>
  <c r="U56" i="236"/>
  <c r="U75" i="227"/>
  <c r="U94" i="220"/>
  <c r="U93" i="230"/>
  <c r="U97" i="229"/>
  <c r="U29" i="208"/>
  <c r="U23" i="229"/>
  <c r="U25" i="230"/>
  <c r="U91" i="88"/>
  <c r="U25" i="76"/>
  <c r="U23" i="75"/>
  <c r="U17" i="213"/>
  <c r="U80" i="71"/>
  <c r="U21" i="80"/>
  <c r="U92" i="73"/>
  <c r="U83" i="217"/>
  <c r="U50" i="80"/>
  <c r="U91" i="211"/>
  <c r="U41" i="80"/>
  <c r="U79" i="74"/>
  <c r="U72" i="213"/>
  <c r="U62" i="88"/>
  <c r="U79" i="212"/>
  <c r="U25" i="67"/>
  <c r="U84" i="76"/>
  <c r="U30" i="73"/>
  <c r="U91" i="87"/>
  <c r="U83" i="221"/>
  <c r="U32" i="212"/>
  <c r="U51" i="81"/>
  <c r="U44" i="212"/>
  <c r="U8" i="79"/>
  <c r="U98" i="69"/>
  <c r="U81" i="79"/>
  <c r="U28" i="73"/>
  <c r="U27" i="79"/>
  <c r="U89" i="76"/>
  <c r="U32" i="217"/>
  <c r="U92" i="87"/>
  <c r="U56" i="214"/>
  <c r="U71" i="218"/>
  <c r="U73" i="214"/>
  <c r="U43" i="231"/>
  <c r="U60" i="234"/>
  <c r="U65" i="232"/>
  <c r="U65" i="208"/>
  <c r="U24" i="228"/>
  <c r="U67" i="233"/>
  <c r="U94" i="231"/>
  <c r="U49" i="229"/>
  <c r="U44" i="220"/>
  <c r="U47" i="232"/>
  <c r="U81" i="223"/>
  <c r="U59" i="229"/>
  <c r="U87" i="232"/>
  <c r="U103" i="230"/>
  <c r="U48" i="232"/>
  <c r="U63" i="217"/>
  <c r="U103" i="86"/>
  <c r="U93" i="212"/>
  <c r="U47" i="69"/>
  <c r="U95" i="67"/>
  <c r="U63" i="77"/>
  <c r="U34" i="211"/>
  <c r="U102" i="74"/>
  <c r="U114" i="86"/>
  <c r="U10" i="91"/>
  <c r="U81" i="212"/>
  <c r="U100" i="69"/>
  <c r="U30" i="216"/>
  <c r="U98" i="217"/>
  <c r="U18" i="75"/>
  <c r="U90" i="72"/>
  <c r="U34" i="221"/>
  <c r="U89" i="79"/>
  <c r="U27" i="221"/>
  <c r="U43" i="212"/>
  <c r="U84" i="212"/>
  <c r="U91" i="86"/>
  <c r="U76" i="74"/>
  <c r="U54" i="71"/>
  <c r="U22" i="215"/>
  <c r="U33" i="82"/>
  <c r="AB99" i="233"/>
  <c r="V99" i="233"/>
  <c r="X99" i="233" s="1"/>
  <c r="V98" i="208"/>
  <c r="X98" i="208" s="1"/>
  <c r="AB98" i="208"/>
  <c r="V58" i="234"/>
  <c r="X58" i="234" s="1"/>
  <c r="AB58" i="234"/>
  <c r="V38" i="230"/>
  <c r="X38" i="230" s="1"/>
  <c r="AB38" i="230"/>
  <c r="U85" i="229"/>
  <c r="U122" i="70"/>
  <c r="U27" i="204"/>
  <c r="U19" i="236"/>
  <c r="U22" i="230"/>
  <c r="U27" i="227"/>
  <c r="U80" i="209"/>
  <c r="U62" i="228"/>
  <c r="U21" i="228"/>
  <c r="U84" i="236"/>
  <c r="U19" i="228"/>
  <c r="U95" i="236"/>
  <c r="U16" i="209"/>
  <c r="U48" i="226"/>
  <c r="U36" i="231"/>
  <c r="U85" i="234"/>
  <c r="U8" i="209"/>
  <c r="U26" i="227"/>
  <c r="U8" i="225"/>
  <c r="U40" i="229"/>
  <c r="U69" i="210"/>
  <c r="U28" i="231"/>
  <c r="U83" i="231"/>
  <c r="U19" i="231"/>
  <c r="U72" i="233"/>
  <c r="U62" i="210"/>
  <c r="U25" i="231"/>
  <c r="U32" i="234"/>
  <c r="U9" i="225"/>
  <c r="U89" i="232"/>
  <c r="U13" i="218"/>
  <c r="U84" i="222"/>
  <c r="U82" i="74"/>
  <c r="U85" i="218"/>
  <c r="U41" i="87"/>
  <c r="U9" i="72"/>
  <c r="U92" i="212"/>
  <c r="U74" i="215"/>
  <c r="U70" i="82"/>
  <c r="U79" i="217"/>
  <c r="U25" i="71"/>
  <c r="U88" i="202"/>
  <c r="U27" i="211"/>
  <c r="U83" i="91"/>
  <c r="U43" i="88"/>
  <c r="U20" i="77"/>
  <c r="U46" i="218"/>
  <c r="U45" i="202"/>
  <c r="U67" i="67"/>
  <c r="U96" i="71"/>
  <c r="U37" i="213"/>
  <c r="U44" i="202"/>
  <c r="U15" i="81"/>
  <c r="U95" i="219"/>
  <c r="U8" i="81"/>
  <c r="U39" i="219"/>
  <c r="U104" i="74"/>
  <c r="U85" i="221"/>
  <c r="U108" i="74"/>
  <c r="U55" i="91"/>
  <c r="U29" i="79"/>
  <c r="U55" i="212"/>
  <c r="U19" i="211"/>
  <c r="U95" i="77"/>
  <c r="U38" i="231"/>
  <c r="U54" i="227"/>
  <c r="U92" i="220"/>
  <c r="U63" i="210"/>
  <c r="U85" i="233"/>
  <c r="U35" i="210"/>
  <c r="U64" i="226"/>
  <c r="U14" i="209"/>
  <c r="U88" i="220"/>
  <c r="U29" i="233"/>
  <c r="U14" i="207"/>
  <c r="U10" i="228"/>
  <c r="U37" i="231"/>
  <c r="U59" i="210"/>
  <c r="U18" i="235"/>
  <c r="U49" i="236"/>
  <c r="U88" i="218"/>
  <c r="U69" i="82"/>
  <c r="U98" i="227"/>
  <c r="U75" i="80"/>
  <c r="U34" i="67"/>
  <c r="U102" i="218"/>
  <c r="U113" i="72"/>
  <c r="U58" i="81"/>
  <c r="U20" i="87"/>
  <c r="U67" i="218"/>
  <c r="U24" i="69"/>
  <c r="U73" i="213"/>
  <c r="U19" i="215"/>
  <c r="U95" i="211"/>
  <c r="U34" i="219"/>
  <c r="U34" i="76"/>
  <c r="U28" i="81"/>
  <c r="U35" i="236"/>
  <c r="U80" i="231"/>
  <c r="U98" i="230"/>
  <c r="U67" i="228"/>
  <c r="U72" i="234"/>
  <c r="U72" i="225"/>
  <c r="U9" i="220"/>
  <c r="U12" i="229"/>
  <c r="U71" i="220"/>
  <c r="U64" i="220"/>
  <c r="U50" i="226"/>
  <c r="U10" i="236"/>
  <c r="U95" i="226"/>
  <c r="U24" i="236"/>
  <c r="U93" i="72"/>
  <c r="U34" i="82"/>
  <c r="U21" i="79"/>
  <c r="U33" i="87"/>
  <c r="U80" i="81"/>
  <c r="U29" i="86"/>
  <c r="U31" i="80"/>
  <c r="U77" i="215"/>
  <c r="U96" i="215"/>
  <c r="U46" i="211"/>
  <c r="U9" i="88"/>
  <c r="U14" i="87"/>
  <c r="U85" i="211"/>
  <c r="U11" i="67"/>
  <c r="U9" i="80"/>
  <c r="U87" i="71"/>
  <c r="U29" i="69"/>
  <c r="U99" i="207"/>
  <c r="U30" i="211"/>
  <c r="U107" i="218"/>
  <c r="U40" i="67"/>
  <c r="U85" i="77"/>
  <c r="U90" i="211"/>
  <c r="U56" i="212"/>
  <c r="U91" i="72"/>
  <c r="U61" i="214"/>
  <c r="U15" i="88"/>
  <c r="U40" i="76"/>
  <c r="U47" i="77"/>
  <c r="U95" i="221"/>
  <c r="U49" i="213"/>
  <c r="U70" i="74"/>
  <c r="U60" i="217"/>
  <c r="U92" i="213"/>
  <c r="U37" i="212"/>
  <c r="U8" i="87"/>
  <c r="U16" i="234"/>
  <c r="U56" i="228"/>
  <c r="U87" i="225"/>
  <c r="U32" i="220"/>
  <c r="U40" i="220"/>
  <c r="U18" i="223"/>
  <c r="U68" i="225"/>
  <c r="U83" i="236"/>
  <c r="U58" i="226"/>
  <c r="U79" i="226"/>
  <c r="U15" i="233"/>
  <c r="U85" i="209"/>
  <c r="U96" i="227"/>
  <c r="U66" i="231"/>
  <c r="U97" i="225"/>
  <c r="U60" i="230"/>
  <c r="U59" i="225"/>
  <c r="U54" i="231"/>
  <c r="U22" i="218"/>
  <c r="U82" i="73"/>
  <c r="U39" i="79"/>
  <c r="U80" i="221"/>
  <c r="U79" i="213"/>
  <c r="U79" i="77"/>
  <c r="U33" i="75"/>
  <c r="U88" i="215"/>
  <c r="U51" i="212"/>
  <c r="U44" i="75"/>
  <c r="U38" i="217"/>
  <c r="U49" i="221"/>
  <c r="U82" i="215"/>
  <c r="U94" i="76"/>
  <c r="U107" i="72"/>
  <c r="U12" i="217"/>
  <c r="U53" i="79"/>
  <c r="U14" i="81"/>
  <c r="U57" i="222"/>
  <c r="U113" i="69"/>
  <c r="U61" i="219"/>
  <c r="U9" i="75"/>
  <c r="U68" i="91"/>
  <c r="U28" i="217"/>
  <c r="U28" i="86"/>
  <c r="U13" i="221"/>
  <c r="U51" i="73"/>
  <c r="U8" i="211"/>
  <c r="U51" i="219"/>
  <c r="U88" i="211"/>
  <c r="U99" i="221"/>
  <c r="U65" i="215"/>
  <c r="U132" i="86"/>
  <c r="U68" i="230"/>
  <c r="U48" i="228"/>
  <c r="U90" i="226"/>
  <c r="U22" i="220"/>
  <c r="U56" i="220"/>
  <c r="U35" i="226"/>
  <c r="U37" i="234"/>
  <c r="U85" i="208"/>
  <c r="U42" i="233"/>
  <c r="U62" i="225"/>
  <c r="U98" i="207"/>
  <c r="U31" i="228"/>
  <c r="U54" i="207"/>
  <c r="U95" i="234"/>
  <c r="U15" i="231"/>
  <c r="U90" i="208"/>
  <c r="U74" i="223"/>
  <c r="U87" i="227"/>
  <c r="U79" i="231"/>
  <c r="U68" i="236"/>
  <c r="U16" i="218"/>
  <c r="U83" i="88"/>
  <c r="U12" i="87"/>
  <c r="U116" i="74"/>
  <c r="U77" i="217"/>
  <c r="U89" i="91"/>
  <c r="U36" i="71"/>
  <c r="U41" i="202"/>
  <c r="U57" i="69"/>
  <c r="U64" i="77"/>
  <c r="U56" i="71"/>
  <c r="U66" i="67"/>
  <c r="U32" i="218"/>
  <c r="U77" i="73"/>
  <c r="U90" i="82"/>
  <c r="U32" i="69"/>
  <c r="U23" i="69"/>
  <c r="U74" i="82"/>
  <c r="U87" i="211"/>
  <c r="U82" i="222"/>
  <c r="U40" i="216"/>
  <c r="U58" i="77"/>
  <c r="U63" i="88"/>
  <c r="U76" i="211"/>
  <c r="U116" i="88"/>
  <c r="U73" i="71"/>
  <c r="U85" i="72"/>
  <c r="U34" i="88"/>
  <c r="U18" i="222"/>
  <c r="U58" i="88"/>
  <c r="U14" i="82"/>
  <c r="U62" i="219"/>
  <c r="U90" i="235"/>
  <c r="U88" i="233"/>
  <c r="U92" i="226"/>
  <c r="U17" i="209"/>
  <c r="U90" i="231"/>
  <c r="U58" i="223"/>
  <c r="U72" i="226"/>
  <c r="U63" i="235"/>
  <c r="U37" i="210"/>
  <c r="U92" i="225"/>
  <c r="U9" i="210"/>
  <c r="U93" i="225"/>
  <c r="U39" i="231"/>
  <c r="U39" i="225"/>
  <c r="U83" i="226"/>
  <c r="U26" i="208"/>
  <c r="U35" i="220"/>
  <c r="U83" i="223"/>
  <c r="U15" i="74"/>
  <c r="U88" i="82"/>
  <c r="U44" i="213"/>
  <c r="U95" i="86"/>
  <c r="U57" i="72"/>
  <c r="U53" i="212"/>
  <c r="U67" i="91"/>
  <c r="U92" i="67"/>
  <c r="U23" i="88"/>
  <c r="U66" i="79"/>
  <c r="U44" i="72"/>
  <c r="U115" i="86"/>
  <c r="U88" i="73"/>
  <c r="U92" i="77"/>
  <c r="U63" i="80"/>
  <c r="U89" i="217"/>
  <c r="U13" i="76"/>
  <c r="U29" i="222"/>
  <c r="U17" i="221"/>
  <c r="U10" i="67"/>
  <c r="U68" i="69"/>
  <c r="AB55" i="67"/>
  <c r="V55" i="67"/>
  <c r="X55" i="67" s="1"/>
  <c r="U39" i="69"/>
  <c r="U11" i="86"/>
  <c r="U66" i="219"/>
  <c r="U22" i="214"/>
  <c r="U63" i="67"/>
  <c r="U68" i="211"/>
  <c r="U11" i="212"/>
  <c r="U41" i="71"/>
  <c r="U118" i="74"/>
  <c r="U66" i="75"/>
  <c r="U48" i="212"/>
  <c r="U43" i="211"/>
  <c r="U38" i="88"/>
  <c r="U77" i="86"/>
  <c r="U68" i="77"/>
  <c r="AB75" i="221"/>
  <c r="V75" i="221"/>
  <c r="X75" i="221" s="1"/>
  <c r="AB18" i="212"/>
  <c r="V18" i="212"/>
  <c r="X18" i="212" s="1"/>
  <c r="U22" i="202"/>
  <c r="V59" i="221"/>
  <c r="X59" i="221" s="1"/>
  <c r="AB59" i="221"/>
  <c r="U83" i="234"/>
  <c r="U24" i="231"/>
  <c r="U39" i="207"/>
  <c r="U21" i="209"/>
  <c r="U50" i="235"/>
  <c r="U57" i="223"/>
  <c r="AB81" i="207"/>
  <c r="V81" i="207"/>
  <c r="X81" i="207" s="1"/>
  <c r="AB76" i="220"/>
  <c r="V76" i="220"/>
  <c r="X76" i="220" s="1"/>
  <c r="AB16" i="235"/>
  <c r="V16" i="235"/>
  <c r="X16" i="235" s="1"/>
  <c r="V66" i="223"/>
  <c r="X66" i="223" s="1"/>
  <c r="AB66" i="223"/>
  <c r="AB87" i="230"/>
  <c r="V87" i="230"/>
  <c r="X87" i="230" s="1"/>
  <c r="U81" i="235"/>
  <c r="U32" i="232"/>
  <c r="U18" i="74"/>
  <c r="U82" i="218"/>
  <c r="AB63" i="74"/>
  <c r="V63" i="74"/>
  <c r="X63" i="74" s="1"/>
  <c r="AB39" i="81"/>
  <c r="V39" i="81"/>
  <c r="X39" i="81" s="1"/>
  <c r="U91" i="218"/>
  <c r="AB99" i="229"/>
  <c r="V99" i="229"/>
  <c r="X99" i="229" s="1"/>
  <c r="U30" i="75"/>
  <c r="AB66" i="91"/>
  <c r="V66" i="91"/>
  <c r="X66" i="91" s="1"/>
  <c r="V115" i="218"/>
  <c r="X115" i="218" s="1"/>
  <c r="AB115" i="218"/>
  <c r="U70" i="72"/>
  <c r="U91" i="216"/>
  <c r="U71" i="212"/>
  <c r="U32" i="72"/>
  <c r="U25" i="87"/>
  <c r="U74" i="80"/>
  <c r="U18" i="73"/>
  <c r="U48" i="213"/>
  <c r="U86" i="72"/>
  <c r="U61" i="213"/>
  <c r="U55" i="82"/>
  <c r="U111" i="86"/>
  <c r="U24" i="77"/>
  <c r="U118" i="69"/>
  <c r="U23" i="80"/>
  <c r="U122" i="230"/>
  <c r="U91" i="209"/>
  <c r="U62" i="220"/>
  <c r="U86" i="228"/>
  <c r="U9" i="228"/>
  <c r="U56" i="233"/>
  <c r="U79" i="225"/>
  <c r="U63" i="231"/>
  <c r="U63" i="234"/>
  <c r="U76" i="227"/>
  <c r="U40" i="210"/>
  <c r="U88" i="208"/>
  <c r="U42" i="220"/>
  <c r="U46" i="91"/>
  <c r="U48" i="72"/>
  <c r="U77" i="212"/>
  <c r="U80" i="77"/>
  <c r="U103" i="72"/>
  <c r="U44" i="82"/>
  <c r="U31" i="79"/>
  <c r="U97" i="80"/>
  <c r="U71" i="216"/>
  <c r="U45" i="76"/>
  <c r="U71" i="71"/>
  <c r="U86" i="202"/>
  <c r="U100" i="74"/>
  <c r="U78" i="86"/>
  <c r="U11" i="221"/>
  <c r="U89" i="216"/>
  <c r="U112" i="69"/>
  <c r="U22" i="69"/>
  <c r="U13" i="69"/>
  <c r="U66" i="81"/>
  <c r="U82" i="213"/>
  <c r="U20" i="221"/>
  <c r="U28" i="88"/>
  <c r="U55" i="71"/>
  <c r="U14" i="88"/>
  <c r="U10" i="82"/>
  <c r="U93" i="221"/>
  <c r="U46" i="219"/>
  <c r="U20" i="212"/>
  <c r="U87" i="67"/>
  <c r="U96" i="74"/>
  <c r="U71" i="88"/>
  <c r="U47" i="91"/>
  <c r="U99" i="230"/>
  <c r="U96" i="229"/>
  <c r="U78" i="210"/>
  <c r="U73" i="209"/>
  <c r="U48" i="209"/>
  <c r="U33" i="220"/>
  <c r="U59" i="232"/>
  <c r="U54" i="208"/>
  <c r="U27" i="208"/>
  <c r="U63" i="220"/>
  <c r="U27" i="223"/>
  <c r="U41" i="229"/>
  <c r="U92" i="227"/>
  <c r="U76" i="229"/>
  <c r="U83" i="230"/>
  <c r="U15" i="229"/>
  <c r="U16" i="220"/>
  <c r="U59" i="207"/>
  <c r="U87" i="228"/>
  <c r="U63" i="232"/>
  <c r="U12" i="233"/>
  <c r="U65" i="214"/>
  <c r="U58" i="216"/>
  <c r="U21" i="212"/>
  <c r="U41" i="222"/>
  <c r="U99" i="88"/>
  <c r="U95" i="202"/>
  <c r="V26" i="222"/>
  <c r="X26" i="222" s="1"/>
  <c r="AB26" i="222"/>
  <c r="V37" i="67"/>
  <c r="X37" i="67" s="1"/>
  <c r="AB37" i="67"/>
  <c r="V18" i="87"/>
  <c r="X18" i="87" s="1"/>
  <c r="AB18" i="87"/>
  <c r="AB95" i="81"/>
  <c r="V95" i="81"/>
  <c r="X95" i="81" s="1"/>
  <c r="V57" i="213"/>
  <c r="X57" i="213" s="1"/>
  <c r="AB57" i="213"/>
  <c r="V33" i="69"/>
  <c r="X33" i="69" s="1"/>
  <c r="AB33" i="69"/>
  <c r="AB48" i="87"/>
  <c r="V48" i="87"/>
  <c r="X48" i="87" s="1"/>
  <c r="AB52" i="81"/>
  <c r="V52" i="81"/>
  <c r="X52" i="81" s="1"/>
  <c r="U36" i="202"/>
  <c r="U73" i="86"/>
  <c r="U79" i="221"/>
  <c r="AB16" i="212"/>
  <c r="V16" i="212"/>
  <c r="X16" i="212" s="1"/>
  <c r="U79" i="218"/>
  <c r="U45" i="80"/>
  <c r="AB63" i="76"/>
  <c r="V63" i="76"/>
  <c r="X63" i="76" s="1"/>
  <c r="U75" i="231"/>
  <c r="U56" i="227"/>
  <c r="V23" i="207"/>
  <c r="X23" i="207" s="1"/>
  <c r="AB23" i="207"/>
  <c r="U10" i="233"/>
  <c r="U33" i="230"/>
  <c r="U49" i="230"/>
  <c r="V17" i="233"/>
  <c r="X17" i="233" s="1"/>
  <c r="AB17" i="233"/>
  <c r="V32" i="227"/>
  <c r="X32" i="227" s="1"/>
  <c r="AB32" i="227"/>
  <c r="U82" i="210"/>
  <c r="U42" i="229"/>
  <c r="U77" i="229"/>
  <c r="U46" i="210"/>
  <c r="U36" i="232"/>
  <c r="U82" i="231"/>
  <c r="U56" i="231"/>
  <c r="U70" i="221"/>
  <c r="U35" i="213"/>
  <c r="U22" i="212"/>
  <c r="U94" i="86"/>
  <c r="U116" i="86"/>
  <c r="U88" i="221"/>
  <c r="U97" i="211"/>
  <c r="U99" i="91"/>
  <c r="U53" i="221"/>
  <c r="U77" i="91"/>
  <c r="U123" i="86"/>
  <c r="U74" i="77"/>
  <c r="U25" i="86"/>
  <c r="U33" i="79"/>
  <c r="U46" i="69"/>
  <c r="U8" i="236"/>
  <c r="U39" i="91"/>
  <c r="U33" i="76"/>
  <c r="U49" i="222"/>
  <c r="U97" i="218"/>
  <c r="U75" i="71"/>
  <c r="U96" i="221"/>
  <c r="V30" i="207"/>
  <c r="X30" i="207" s="1"/>
  <c r="AB30" i="207"/>
  <c r="U57" i="231"/>
  <c r="U59" i="230"/>
  <c r="U12" i="225"/>
  <c r="U56" i="207"/>
  <c r="U59" i="220"/>
  <c r="U50" i="209"/>
  <c r="U9" i="207"/>
  <c r="U91" i="207"/>
  <c r="V94" i="233"/>
  <c r="X94" i="233" s="1"/>
  <c r="AB94" i="233"/>
  <c r="AB40" i="214"/>
  <c r="V40" i="214"/>
  <c r="X40" i="214" s="1"/>
  <c r="V90" i="91"/>
  <c r="X90" i="91" s="1"/>
  <c r="AB90" i="91"/>
  <c r="V34" i="72"/>
  <c r="X34" i="72" s="1"/>
  <c r="AB34" i="72"/>
  <c r="AB67" i="72"/>
  <c r="V67" i="72"/>
  <c r="X67" i="72" s="1"/>
  <c r="U61" i="216"/>
  <c r="U53" i="80"/>
  <c r="U32" i="214"/>
  <c r="AB84" i="216"/>
  <c r="V84" i="216"/>
  <c r="X84" i="216" s="1"/>
  <c r="U45" i="217"/>
  <c r="V91" i="77"/>
  <c r="X91" i="77" s="1"/>
  <c r="AB91" i="77"/>
  <c r="AB43" i="86"/>
  <c r="V43" i="86"/>
  <c r="X43" i="86" s="1"/>
  <c r="U52" i="91"/>
  <c r="U70" i="219"/>
  <c r="V21" i="67"/>
  <c r="X21" i="67" s="1"/>
  <c r="AB21" i="67"/>
  <c r="U72" i="79"/>
  <c r="U71" i="81"/>
  <c r="V87" i="86"/>
  <c r="X87" i="86" s="1"/>
  <c r="AB87" i="86"/>
  <c r="AB103" i="88"/>
  <c r="V103" i="88"/>
  <c r="X103" i="88" s="1"/>
  <c r="U12" i="88"/>
  <c r="U95" i="222"/>
  <c r="U52" i="216"/>
  <c r="U47" i="214"/>
  <c r="AB29" i="221"/>
  <c r="V29" i="221"/>
  <c r="X29" i="221" s="1"/>
  <c r="U73" i="67"/>
  <c r="U90" i="75"/>
  <c r="U20" i="219"/>
  <c r="V11" i="215"/>
  <c r="X11" i="215" s="1"/>
  <c r="AB11" i="215"/>
  <c r="AB72" i="222"/>
  <c r="V72" i="222"/>
  <c r="X72" i="222" s="1"/>
  <c r="U9" i="76"/>
  <c r="U33" i="218"/>
  <c r="U83" i="72"/>
  <c r="V85" i="231"/>
  <c r="X85" i="231" s="1"/>
  <c r="AB85" i="231"/>
  <c r="V77" i="231"/>
  <c r="X77" i="231" s="1"/>
  <c r="AB77" i="231"/>
  <c r="U54" i="226"/>
  <c r="U30" i="225"/>
  <c r="U34" i="209"/>
  <c r="U65" i="225"/>
  <c r="AB88" i="229"/>
  <c r="V88" i="229"/>
  <c r="X88" i="229" s="1"/>
  <c r="V37" i="233"/>
  <c r="X37" i="233" s="1"/>
  <c r="AB37" i="233"/>
  <c r="U51" i="209"/>
  <c r="U64" i="227"/>
  <c r="U18" i="234"/>
  <c r="U55" i="229"/>
  <c r="U47" i="230"/>
  <c r="U78" i="230"/>
  <c r="AB50" i="210"/>
  <c r="V50" i="210"/>
  <c r="X50" i="210" s="1"/>
  <c r="V52" i="209"/>
  <c r="X52" i="209" s="1"/>
  <c r="AB52" i="209"/>
  <c r="AB73" i="226"/>
  <c r="V73" i="226"/>
  <c r="X73" i="226" s="1"/>
  <c r="U31" i="232"/>
  <c r="AB26" i="74"/>
  <c r="V26" i="74"/>
  <c r="X26" i="74" s="1"/>
  <c r="U90" i="88"/>
  <c r="U50" i="82"/>
  <c r="V29" i="81"/>
  <c r="X29" i="81" s="1"/>
  <c r="AB29" i="81"/>
  <c r="U14" i="73"/>
  <c r="U16" i="222"/>
  <c r="AB20" i="211"/>
  <c r="V20" i="211"/>
  <c r="X20" i="211" s="1"/>
  <c r="U79" i="216"/>
  <c r="U26" i="76"/>
  <c r="U99" i="211"/>
  <c r="U34" i="73"/>
  <c r="AB91" i="67"/>
  <c r="V91" i="67"/>
  <c r="X91" i="67" s="1"/>
  <c r="U34" i="212"/>
  <c r="U26" i="212"/>
  <c r="U12" i="219"/>
  <c r="U97" i="79"/>
  <c r="U40" i="219"/>
  <c r="U8" i="202"/>
  <c r="U69" i="86"/>
  <c r="V72" i="87"/>
  <c r="X72" i="87" s="1"/>
  <c r="AB72" i="87"/>
  <c r="U57" i="219"/>
  <c r="U62" i="211"/>
  <c r="U88" i="212"/>
  <c r="U25" i="215"/>
  <c r="U53" i="69"/>
  <c r="AB38" i="73"/>
  <c r="V38" i="73"/>
  <c r="X38" i="73" s="1"/>
  <c r="U46" i="213"/>
  <c r="U38" i="216"/>
  <c r="AB74" i="86"/>
  <c r="V74" i="86"/>
  <c r="X74" i="86" s="1"/>
  <c r="U94" i="75"/>
  <c r="U78" i="82"/>
  <c r="U59" i="215"/>
  <c r="U110" i="88"/>
  <c r="U34" i="233"/>
  <c r="V66" i="207"/>
  <c r="X66" i="207" s="1"/>
  <c r="AB66" i="207"/>
  <c r="U25" i="235"/>
  <c r="AB97" i="207"/>
  <c r="V97" i="207"/>
  <c r="X97" i="207" s="1"/>
  <c r="U43" i="220"/>
  <c r="U87" i="208"/>
  <c r="AB29" i="209"/>
  <c r="V29" i="209"/>
  <c r="X29" i="209" s="1"/>
  <c r="U45" i="220"/>
  <c r="V61" i="230"/>
  <c r="X61" i="230" s="1"/>
  <c r="AB61" i="230"/>
  <c r="U76" i="231"/>
  <c r="V10" i="209"/>
  <c r="X10" i="209" s="1"/>
  <c r="AB10" i="209"/>
  <c r="U86" i="229"/>
  <c r="AB30" i="232"/>
  <c r="V30" i="232"/>
  <c r="X30" i="232" s="1"/>
  <c r="U78" i="209"/>
  <c r="U26" i="229"/>
  <c r="U19" i="234"/>
  <c r="V64" i="209"/>
  <c r="X64" i="209" s="1"/>
  <c r="AB64" i="209"/>
  <c r="AB44" i="226"/>
  <c r="V44" i="226"/>
  <c r="X44" i="226" s="1"/>
  <c r="U88" i="228"/>
  <c r="U92" i="230"/>
  <c r="U85" i="236"/>
  <c r="U86" i="233"/>
  <c r="U46" i="236"/>
  <c r="AB77" i="88"/>
  <c r="V77" i="88"/>
  <c r="X77" i="88" s="1"/>
  <c r="AB53" i="74"/>
  <c r="V53" i="74"/>
  <c r="X53" i="74" s="1"/>
  <c r="V91" i="75"/>
  <c r="X91" i="75" s="1"/>
  <c r="AB91" i="75"/>
  <c r="U24" i="91"/>
  <c r="U74" i="79"/>
  <c r="AB82" i="217"/>
  <c r="V82" i="217"/>
  <c r="X82" i="217" s="1"/>
  <c r="V28" i="77"/>
  <c r="X28" i="77" s="1"/>
  <c r="AB28" i="77"/>
  <c r="AB110" i="218"/>
  <c r="V110" i="218"/>
  <c r="X110" i="218" s="1"/>
  <c r="V10" i="221"/>
  <c r="X10" i="221" s="1"/>
  <c r="AB10" i="221"/>
  <c r="V65" i="219"/>
  <c r="X65" i="219" s="1"/>
  <c r="AB65" i="219"/>
  <c r="AB97" i="91"/>
  <c r="V97" i="91"/>
  <c r="X97" i="91" s="1"/>
  <c r="V15" i="87"/>
  <c r="X15" i="87" s="1"/>
  <c r="AB15" i="87"/>
  <c r="V45" i="77"/>
  <c r="X45" i="77" s="1"/>
  <c r="AB45" i="77"/>
  <c r="AB50" i="73"/>
  <c r="V50" i="73"/>
  <c r="X50" i="73" s="1"/>
  <c r="AB73" i="73"/>
  <c r="V73" i="73"/>
  <c r="X73" i="73" s="1"/>
  <c r="V58" i="219"/>
  <c r="X58" i="219" s="1"/>
  <c r="AB58" i="219"/>
  <c r="V76" i="214"/>
  <c r="X76" i="214" s="1"/>
  <c r="AB76" i="214"/>
  <c r="AB93" i="213"/>
  <c r="V93" i="213"/>
  <c r="X93" i="213" s="1"/>
  <c r="AB90" i="217"/>
  <c r="V90" i="217"/>
  <c r="X90" i="217" s="1"/>
  <c r="AB51" i="221"/>
  <c r="V51" i="221"/>
  <c r="X51" i="221" s="1"/>
  <c r="AB52" i="73"/>
  <c r="V52" i="73"/>
  <c r="X52" i="73" s="1"/>
  <c r="AB10" i="80"/>
  <c r="V10" i="80"/>
  <c r="X10" i="80" s="1"/>
  <c r="AB51" i="74"/>
  <c r="V51" i="74"/>
  <c r="X51" i="74" s="1"/>
  <c r="AB33" i="91"/>
  <c r="V33" i="91"/>
  <c r="X33" i="91" s="1"/>
  <c r="V34" i="213"/>
  <c r="X34" i="213" s="1"/>
  <c r="AB34" i="213"/>
  <c r="U85" i="86"/>
  <c r="U91" i="219"/>
  <c r="U77" i="80"/>
  <c r="AB27" i="81"/>
  <c r="V27" i="81"/>
  <c r="X27" i="81" s="1"/>
  <c r="AB43" i="222"/>
  <c r="V43" i="222"/>
  <c r="X43" i="222" s="1"/>
  <c r="U83" i="210"/>
  <c r="U72" i="208"/>
  <c r="V69" i="209"/>
  <c r="X69" i="209" s="1"/>
  <c r="AB69" i="209"/>
  <c r="AB25" i="229"/>
  <c r="V25" i="229"/>
  <c r="X25" i="229" s="1"/>
  <c r="U15" i="232"/>
  <c r="V47" i="210"/>
  <c r="X47" i="210" s="1"/>
  <c r="AB47" i="210"/>
  <c r="V43" i="225"/>
  <c r="X43" i="225" s="1"/>
  <c r="AB43" i="225"/>
  <c r="AB64" i="235"/>
  <c r="V64" i="235"/>
  <c r="X64" i="235" s="1"/>
  <c r="V29" i="234"/>
  <c r="X29" i="234" s="1"/>
  <c r="AB29" i="234"/>
  <c r="V85" i="220"/>
  <c r="X85" i="220" s="1"/>
  <c r="AB85" i="220"/>
  <c r="AB30" i="233"/>
  <c r="V30" i="233"/>
  <c r="X30" i="233" s="1"/>
  <c r="AB73" i="69"/>
  <c r="V73" i="69"/>
  <c r="X73" i="69" s="1"/>
  <c r="V76" i="222"/>
  <c r="X76" i="222" s="1"/>
  <c r="AB76" i="222"/>
  <c r="AB78" i="80"/>
  <c r="V78" i="80"/>
  <c r="X78" i="80" s="1"/>
  <c r="V39" i="75"/>
  <c r="X39" i="75" s="1"/>
  <c r="AB39" i="75"/>
  <c r="AB73" i="217"/>
  <c r="V73" i="217"/>
  <c r="X73" i="217" s="1"/>
  <c r="AB74" i="216"/>
  <c r="V74" i="216"/>
  <c r="X74" i="216" s="1"/>
  <c r="V25" i="222"/>
  <c r="X25" i="222" s="1"/>
  <c r="AB25" i="222"/>
  <c r="V14" i="202"/>
  <c r="X14" i="202" s="1"/>
  <c r="AB14" i="202"/>
  <c r="V45" i="74"/>
  <c r="X45" i="74" s="1"/>
  <c r="AB45" i="74"/>
  <c r="V36" i="215"/>
  <c r="X36" i="215" s="1"/>
  <c r="AB36" i="215"/>
  <c r="V95" i="88"/>
  <c r="X95" i="88" s="1"/>
  <c r="AB95" i="88"/>
  <c r="AB48" i="211"/>
  <c r="V48" i="211"/>
  <c r="X48" i="211" s="1"/>
  <c r="AB50" i="87"/>
  <c r="V50" i="87"/>
  <c r="X50" i="87" s="1"/>
  <c r="AB11" i="77"/>
  <c r="V11" i="77"/>
  <c r="X11" i="77" s="1"/>
  <c r="V90" i="213"/>
  <c r="X90" i="213" s="1"/>
  <c r="AB90" i="213"/>
  <c r="V50" i="79"/>
  <c r="X50" i="79" s="1"/>
  <c r="AB50" i="79"/>
  <c r="AB98" i="214"/>
  <c r="V98" i="214"/>
  <c r="X98" i="214" s="1"/>
  <c r="AB66" i="222"/>
  <c r="V66" i="222"/>
  <c r="X66" i="222" s="1"/>
  <c r="AB76" i="76"/>
  <c r="V76" i="76"/>
  <c r="X76" i="76" s="1"/>
  <c r="V47" i="217"/>
  <c r="X47" i="217" s="1"/>
  <c r="AB47" i="217"/>
  <c r="AB23" i="77"/>
  <c r="V23" i="77"/>
  <c r="X23" i="77" s="1"/>
  <c r="V20" i="76"/>
  <c r="X20" i="76" s="1"/>
  <c r="AB20" i="76"/>
  <c r="AB25" i="81"/>
  <c r="V25" i="81"/>
  <c r="X25" i="81" s="1"/>
  <c r="V57" i="212"/>
  <c r="X57" i="212" s="1"/>
  <c r="AB57" i="212"/>
  <c r="V63" i="214"/>
  <c r="X63" i="214" s="1"/>
  <c r="AB63" i="214"/>
  <c r="AB36" i="82"/>
  <c r="V36" i="82"/>
  <c r="X36" i="82" s="1"/>
  <c r="V18" i="76"/>
  <c r="X18" i="76" s="1"/>
  <c r="AB18" i="76"/>
  <c r="V24" i="82"/>
  <c r="X24" i="82" s="1"/>
  <c r="AB24" i="82"/>
  <c r="AB79" i="228"/>
  <c r="V79" i="228"/>
  <c r="X79" i="228" s="1"/>
  <c r="AB19" i="207"/>
  <c r="V19" i="207"/>
  <c r="X19" i="207" s="1"/>
  <c r="V59" i="208"/>
  <c r="X59" i="208" s="1"/>
  <c r="AB59" i="208"/>
  <c r="U91" i="210"/>
  <c r="V19" i="210"/>
  <c r="X19" i="210" s="1"/>
  <c r="AB19" i="210"/>
  <c r="AB63" i="228"/>
  <c r="V63" i="228"/>
  <c r="X63" i="228" s="1"/>
  <c r="AB77" i="236"/>
  <c r="V77" i="236"/>
  <c r="X77" i="236" s="1"/>
  <c r="V60" i="233"/>
  <c r="X60" i="233" s="1"/>
  <c r="AB60" i="233"/>
  <c r="U76" i="228"/>
  <c r="V10" i="231"/>
  <c r="X10" i="231" s="1"/>
  <c r="AB10" i="231"/>
  <c r="U43" i="235"/>
  <c r="U41" i="223"/>
  <c r="AB30" i="235"/>
  <c r="V30" i="235"/>
  <c r="X30" i="235" s="1"/>
  <c r="AB50" i="234"/>
  <c r="V50" i="234"/>
  <c r="X50" i="234" s="1"/>
  <c r="AB20" i="72"/>
  <c r="V20" i="72"/>
  <c r="X20" i="72" s="1"/>
  <c r="U44" i="76"/>
  <c r="U86" i="218"/>
  <c r="U55" i="81"/>
  <c r="U35" i="219"/>
  <c r="U38" i="76"/>
  <c r="U89" i="215"/>
  <c r="U117" i="69"/>
  <c r="U13" i="79"/>
  <c r="U72" i="86"/>
  <c r="V105" i="220"/>
  <c r="X105" i="220" s="1"/>
  <c r="AB105" i="220"/>
  <c r="U99" i="72"/>
  <c r="U133" i="86"/>
  <c r="U8" i="75"/>
  <c r="U94" i="215"/>
  <c r="AB29" i="88"/>
  <c r="V29" i="88"/>
  <c r="X29" i="88" s="1"/>
  <c r="U19" i="82"/>
  <c r="V79" i="86"/>
  <c r="X79" i="86" s="1"/>
  <c r="AB79" i="86"/>
  <c r="V56" i="218"/>
  <c r="X56" i="218" s="1"/>
  <c r="AB56" i="218"/>
  <c r="U81" i="80"/>
  <c r="AB106" i="72"/>
  <c r="V106" i="72"/>
  <c r="X106" i="72" s="1"/>
  <c r="U8" i="212"/>
  <c r="U97" i="86"/>
  <c r="U79" i="234"/>
  <c r="V23" i="209"/>
  <c r="X23" i="209" s="1"/>
  <c r="AB23" i="209"/>
  <c r="U22" i="207"/>
  <c r="AB58" i="232"/>
  <c r="V58" i="232"/>
  <c r="X58" i="232" s="1"/>
  <c r="U69" i="208"/>
  <c r="V68" i="233"/>
  <c r="X68" i="233" s="1"/>
  <c r="AB68" i="233"/>
  <c r="U55" i="235"/>
  <c r="V45" i="209"/>
  <c r="X45" i="209" s="1"/>
  <c r="AB45" i="209"/>
  <c r="U54" i="234"/>
  <c r="U79" i="209"/>
  <c r="AB91" i="226"/>
  <c r="V91" i="226"/>
  <c r="X91" i="226" s="1"/>
  <c r="U89" i="231"/>
  <c r="U56" i="229"/>
  <c r="V74" i="232"/>
  <c r="X74" i="232" s="1"/>
  <c r="AB74" i="232"/>
  <c r="AB21" i="231"/>
  <c r="V21" i="231"/>
  <c r="X21" i="231" s="1"/>
  <c r="V25" i="232"/>
  <c r="X25" i="232" s="1"/>
  <c r="AB25" i="232"/>
  <c r="U74" i="219"/>
  <c r="V52" i="86"/>
  <c r="X52" i="86" s="1"/>
  <c r="AB52" i="86"/>
  <c r="U76" i="215"/>
  <c r="U27" i="77"/>
  <c r="U63" i="91"/>
  <c r="V17" i="222"/>
  <c r="X17" i="222" s="1"/>
  <c r="AB17" i="222"/>
  <c r="U70" i="76"/>
  <c r="U54" i="80"/>
  <c r="V40" i="202"/>
  <c r="X40" i="202" s="1"/>
  <c r="AB40" i="202"/>
  <c r="V71" i="86"/>
  <c r="X71" i="86" s="1"/>
  <c r="AB71" i="86"/>
  <c r="U40" i="79"/>
  <c r="U24" i="79"/>
  <c r="AB26" i="217"/>
  <c r="V26" i="217"/>
  <c r="X26" i="217" s="1"/>
  <c r="U27" i="75"/>
  <c r="U71" i="72"/>
  <c r="U82" i="87"/>
  <c r="U96" i="81"/>
  <c r="U74" i="73"/>
  <c r="U82" i="91"/>
  <c r="U10" i="74"/>
  <c r="U22" i="213"/>
  <c r="U48" i="216"/>
  <c r="U32" i="82"/>
  <c r="U37" i="202"/>
  <c r="U76" i="221"/>
  <c r="U19" i="214"/>
  <c r="U16" i="79"/>
  <c r="U56" i="235"/>
  <c r="U46" i="232"/>
  <c r="U29" i="228"/>
  <c r="U20" i="234"/>
  <c r="V61" i="233"/>
  <c r="X61" i="233" s="1"/>
  <c r="AB61" i="233"/>
  <c r="U29" i="226"/>
  <c r="U115" i="230"/>
  <c r="U35" i="208"/>
  <c r="U39" i="233"/>
  <c r="U56" i="223"/>
  <c r="U87" i="226"/>
  <c r="U94" i="230"/>
  <c r="U28" i="210"/>
  <c r="U88" i="232"/>
  <c r="U32" i="235"/>
  <c r="U26" i="231"/>
  <c r="U91" i="234"/>
  <c r="U17" i="72"/>
  <c r="AB79" i="69"/>
  <c r="V79" i="69"/>
  <c r="X79" i="69" s="1"/>
  <c r="U54" i="81"/>
  <c r="U18" i="67"/>
  <c r="U69" i="69"/>
  <c r="U72" i="71"/>
  <c r="U82" i="76"/>
  <c r="U79" i="82"/>
  <c r="U127" i="230"/>
  <c r="U104" i="88"/>
  <c r="U16" i="219"/>
  <c r="U17" i="88"/>
  <c r="U56" i="72"/>
  <c r="U53" i="211"/>
  <c r="U63" i="213"/>
  <c r="U114" i="69"/>
  <c r="AB93" i="80"/>
  <c r="V93" i="80"/>
  <c r="X93" i="80" s="1"/>
  <c r="AB57" i="87"/>
  <c r="V57" i="87"/>
  <c r="X57" i="87" s="1"/>
  <c r="U44" i="217"/>
  <c r="U50" i="77"/>
  <c r="U64" i="221"/>
  <c r="U69" i="91"/>
  <c r="U16" i="77"/>
  <c r="U35" i="212"/>
  <c r="U11" i="88"/>
  <c r="U92" i="91"/>
  <c r="U38" i="236"/>
  <c r="U88" i="234"/>
  <c r="U30" i="227"/>
  <c r="U49" i="210"/>
  <c r="U82" i="207"/>
  <c r="U68" i="226"/>
  <c r="U15" i="234"/>
  <c r="U18" i="232"/>
  <c r="U45" i="207"/>
  <c r="U34" i="230"/>
  <c r="U9" i="209"/>
  <c r="U86" i="234"/>
  <c r="U44" i="223"/>
  <c r="U117" i="230"/>
  <c r="U72" i="235"/>
  <c r="U93" i="236"/>
  <c r="U27" i="236"/>
  <c r="U90" i="69"/>
  <c r="U61" i="222"/>
  <c r="U53" i="215"/>
  <c r="U16" i="211"/>
  <c r="U37" i="81"/>
  <c r="U50" i="213"/>
  <c r="U89" i="72"/>
  <c r="U78" i="216"/>
  <c r="U34" i="91"/>
  <c r="U50" i="218"/>
  <c r="U87" i="215"/>
  <c r="U14" i="219"/>
  <c r="U55" i="72"/>
  <c r="U85" i="75"/>
  <c r="U79" i="71"/>
  <c r="U65" i="74"/>
  <c r="U94" i="82"/>
  <c r="U37" i="221"/>
  <c r="U42" i="219"/>
  <c r="U21" i="77"/>
  <c r="U107" i="74"/>
  <c r="U84" i="75"/>
  <c r="U35" i="214"/>
  <c r="U71" i="219"/>
  <c r="U17" i="73"/>
  <c r="U91" i="80"/>
  <c r="U57" i="217"/>
  <c r="U29" i="202"/>
  <c r="U21" i="202"/>
  <c r="U41" i="215"/>
  <c r="U35" i="81"/>
  <c r="U96" i="216"/>
  <c r="U77" i="232"/>
  <c r="U78" i="234"/>
  <c r="U81" i="229"/>
  <c r="U24" i="229"/>
  <c r="U35" i="227"/>
  <c r="U82" i="226"/>
  <c r="U68" i="208"/>
  <c r="U41" i="231"/>
  <c r="U48" i="207"/>
  <c r="U37" i="229"/>
  <c r="U31" i="231"/>
  <c r="U16" i="225"/>
  <c r="U14" i="231"/>
  <c r="U53" i="210"/>
  <c r="U21" i="220"/>
  <c r="U76" i="233"/>
  <c r="U97" i="226"/>
  <c r="U61" i="228"/>
  <c r="U18" i="209"/>
  <c r="U124" i="230"/>
  <c r="U26" i="234"/>
  <c r="U91" i="236"/>
  <c r="U14" i="91"/>
  <c r="U36" i="88"/>
  <c r="U76" i="75"/>
  <c r="U47" i="73"/>
  <c r="U94" i="221"/>
  <c r="U31" i="91"/>
  <c r="U13" i="222"/>
  <c r="U39" i="71"/>
  <c r="U102" i="72"/>
  <c r="U34" i="75"/>
  <c r="U10" i="79"/>
  <c r="U44" i="67"/>
  <c r="U92" i="216"/>
  <c r="U78" i="79"/>
  <c r="U28" i="75"/>
  <c r="U33" i="219"/>
  <c r="U25" i="79"/>
  <c r="U49" i="91"/>
  <c r="U42" i="222"/>
  <c r="U90" i="219"/>
  <c r="U40" i="221"/>
  <c r="U86" i="211"/>
  <c r="U60" i="91"/>
  <c r="U86" i="86"/>
  <c r="U32" i="86"/>
  <c r="U38" i="202"/>
  <c r="U95" i="72"/>
  <c r="U97" i="88"/>
  <c r="U46" i="233"/>
  <c r="U94" i="208"/>
  <c r="U40" i="226"/>
  <c r="U42" i="230"/>
  <c r="U26" i="207"/>
  <c r="U63" i="223"/>
  <c r="U41" i="232"/>
  <c r="U48" i="208"/>
  <c r="U81" i="227"/>
  <c r="U69" i="235"/>
  <c r="U77" i="235"/>
  <c r="U89" i="207"/>
  <c r="U97" i="231"/>
  <c r="U87" i="207"/>
  <c r="U70" i="220"/>
  <c r="U57" i="79"/>
  <c r="U19" i="76"/>
  <c r="U54" i="213"/>
  <c r="U84" i="219"/>
  <c r="U91" i="222"/>
  <c r="U55" i="75"/>
  <c r="U51" i="202"/>
  <c r="U61" i="87"/>
  <c r="U48" i="76"/>
  <c r="U31" i="72"/>
  <c r="U56" i="81"/>
  <c r="U33" i="71"/>
  <c r="U66" i="71"/>
  <c r="U87" i="214"/>
  <c r="U86" i="79"/>
  <c r="U50" i="222"/>
  <c r="U16" i="87"/>
  <c r="U97" i="72"/>
  <c r="U10" i="76"/>
  <c r="U51" i="88"/>
  <c r="U39" i="77"/>
  <c r="U130" i="86"/>
  <c r="U95" i="76"/>
  <c r="U51" i="218"/>
  <c r="U66" i="80"/>
  <c r="U37" i="75"/>
  <c r="V32" i="213"/>
  <c r="X32" i="213" s="1"/>
  <c r="AB32" i="213"/>
  <c r="V83" i="233"/>
  <c r="X83" i="233" s="1"/>
  <c r="AB83" i="233"/>
  <c r="AB95" i="225"/>
  <c r="V95" i="225"/>
  <c r="X95" i="225" s="1"/>
  <c r="U45" i="230"/>
  <c r="U85" i="210"/>
  <c r="U78" i="233"/>
  <c r="U108" i="230"/>
  <c r="U58" i="228"/>
  <c r="U14" i="234"/>
  <c r="U57" i="229"/>
  <c r="U24" i="208"/>
  <c r="AB14" i="211"/>
  <c r="V14" i="211"/>
  <c r="X14" i="211" s="1"/>
  <c r="U94" i="89"/>
  <c r="U31" i="204"/>
  <c r="U71" i="235"/>
  <c r="U83" i="227"/>
  <c r="U71" i="208"/>
  <c r="U53" i="230"/>
  <c r="U46" i="207"/>
  <c r="U51" i="223"/>
  <c r="U46" i="208"/>
  <c r="U81" i="231"/>
  <c r="U94" i="209"/>
  <c r="U17" i="227"/>
  <c r="U68" i="234"/>
  <c r="U81" i="210"/>
  <c r="U71" i="227"/>
  <c r="U27" i="220"/>
  <c r="U28" i="232"/>
  <c r="U95" i="220"/>
  <c r="U53" i="233"/>
  <c r="U25" i="218"/>
  <c r="U79" i="88"/>
  <c r="U71" i="211"/>
  <c r="U62" i="77"/>
  <c r="U8" i="77"/>
  <c r="U59" i="214"/>
  <c r="U86" i="214"/>
  <c r="U81" i="214"/>
  <c r="U68" i="202"/>
  <c r="U60" i="76"/>
  <c r="U74" i="88"/>
  <c r="U89" i="67"/>
  <c r="U12" i="221"/>
  <c r="U54" i="72"/>
  <c r="U38" i="77"/>
  <c r="U54" i="75"/>
  <c r="U16" i="214"/>
  <c r="U48" i="91"/>
  <c r="U44" i="71"/>
  <c r="U12" i="86"/>
  <c r="U18" i="202"/>
  <c r="U44" i="87"/>
  <c r="U49" i="72"/>
  <c r="U26" i="221"/>
  <c r="U93" i="218"/>
  <c r="U121" i="86"/>
  <c r="U38" i="79"/>
  <c r="U26" i="71"/>
  <c r="U61" i="74"/>
  <c r="U98" i="72"/>
  <c r="U49" i="217"/>
  <c r="U64" i="222"/>
  <c r="U41" i="88"/>
  <c r="U56" i="87"/>
  <c r="U87" i="235"/>
  <c r="U16" i="232"/>
  <c r="U14" i="225"/>
  <c r="U9" i="226"/>
  <c r="U95" i="207"/>
  <c r="U11" i="233"/>
  <c r="U52" i="208"/>
  <c r="U79" i="233"/>
  <c r="U49" i="226"/>
  <c r="U43" i="232"/>
  <c r="U55" i="234"/>
  <c r="U36" i="234"/>
  <c r="U24" i="210"/>
  <c r="U20" i="208"/>
  <c r="U10" i="232"/>
  <c r="U18" i="218"/>
  <c r="U28" i="212"/>
  <c r="U42" i="202"/>
  <c r="U43" i="213"/>
  <c r="U93" i="76"/>
  <c r="U85" i="79"/>
  <c r="U106" i="220"/>
  <c r="U47" i="211"/>
  <c r="U60" i="69"/>
  <c r="U52" i="80"/>
  <c r="U43" i="73"/>
  <c r="U23" i="214"/>
  <c r="U95" i="80"/>
  <c r="U104" i="69"/>
  <c r="U67" i="71"/>
  <c r="U64" i="67"/>
  <c r="U99" i="202"/>
  <c r="U63" i="216"/>
  <c r="U88" i="214"/>
  <c r="U40" i="211"/>
  <c r="U30" i="81"/>
  <c r="U43" i="76"/>
  <c r="U56" i="219"/>
  <c r="U12" i="213"/>
  <c r="U111" i="69"/>
  <c r="U44" i="79"/>
  <c r="U70" i="79"/>
  <c r="U43" i="77"/>
  <c r="U78" i="217"/>
  <c r="U81" i="215"/>
  <c r="U21" i="86"/>
  <c r="U81" i="75"/>
  <c r="U19" i="235"/>
  <c r="U96" i="220"/>
  <c r="U53" i="207"/>
  <c r="U121" i="230"/>
  <c r="U64" i="232"/>
  <c r="U93" i="210"/>
  <c r="U17" i="220"/>
  <c r="U61" i="232"/>
  <c r="U58" i="210"/>
  <c r="U13" i="228"/>
  <c r="U89" i="230"/>
  <c r="U11" i="231"/>
  <c r="U89" i="228"/>
  <c r="U14" i="218"/>
  <c r="U82" i="69"/>
  <c r="U81" i="221"/>
  <c r="U15" i="69"/>
  <c r="U58" i="217"/>
  <c r="U55" i="214"/>
  <c r="U11" i="219"/>
  <c r="U55" i="211"/>
  <c r="U84" i="81"/>
  <c r="U76" i="91"/>
  <c r="U67" i="74"/>
  <c r="U14" i="212"/>
  <c r="U98" i="216"/>
  <c r="U75" i="213"/>
  <c r="U94" i="216"/>
  <c r="U51" i="72"/>
  <c r="U74" i="72"/>
  <c r="U102" i="88"/>
  <c r="U45" i="67"/>
  <c r="U82" i="80"/>
  <c r="U29" i="216"/>
  <c r="U35" i="79"/>
  <c r="U99" i="228"/>
  <c r="U47" i="72"/>
  <c r="U60" i="215"/>
  <c r="U56" i="69"/>
  <c r="U92" i="76"/>
  <c r="U71" i="221"/>
  <c r="U11" i="79"/>
  <c r="U19" i="230"/>
  <c r="U47" i="231"/>
  <c r="U86" i="226"/>
  <c r="U14" i="208"/>
  <c r="U39" i="226"/>
  <c r="U99" i="236"/>
  <c r="U11" i="207"/>
  <c r="U30" i="209"/>
  <c r="U60" i="228"/>
  <c r="U16" i="210"/>
  <c r="U50" i="227"/>
  <c r="U74" i="230"/>
  <c r="U89" i="236"/>
  <c r="U10" i="210"/>
  <c r="U94" i="225"/>
  <c r="U40" i="232"/>
  <c r="U54" i="236"/>
  <c r="U41" i="207"/>
  <c r="U37" i="208"/>
  <c r="U21" i="229"/>
  <c r="U97" i="236"/>
  <c r="U21" i="91"/>
  <c r="U46" i="67"/>
  <c r="U13" i="86"/>
  <c r="U24" i="75"/>
  <c r="U68" i="79"/>
  <c r="U69" i="74"/>
  <c r="U72" i="82"/>
  <c r="U11" i="76"/>
  <c r="U80" i="214"/>
  <c r="U73" i="221"/>
  <c r="U33" i="72"/>
  <c r="U18" i="88"/>
  <c r="U50" i="202"/>
  <c r="U36" i="80"/>
  <c r="U72" i="88"/>
  <c r="U89" i="212"/>
  <c r="U68" i="67"/>
  <c r="U72" i="80"/>
  <c r="U69" i="213"/>
  <c r="U26" i="87"/>
  <c r="U74" i="75"/>
  <c r="U70" i="217"/>
  <c r="U51" i="213"/>
  <c r="U34" i="217"/>
  <c r="U32" i="215"/>
  <c r="U94" i="211"/>
  <c r="U65" i="218"/>
  <c r="U46" i="217"/>
  <c r="U37" i="91"/>
  <c r="U55" i="87"/>
  <c r="U75" i="215"/>
  <c r="U8" i="67"/>
  <c r="U51" i="67"/>
  <c r="U46" i="73"/>
  <c r="U16" i="80"/>
  <c r="U41" i="236"/>
  <c r="U31" i="235"/>
  <c r="U21" i="232"/>
  <c r="U73" i="233"/>
  <c r="U56" i="230"/>
  <c r="U90" i="210"/>
  <c r="U24" i="232"/>
  <c r="U26" i="210"/>
  <c r="U23" i="223"/>
  <c r="U92" i="235"/>
  <c r="U94" i="228"/>
  <c r="U96" i="234"/>
  <c r="U88" i="223"/>
  <c r="U9" i="229"/>
  <c r="U10" i="220"/>
  <c r="U10" i="207"/>
  <c r="U49" i="228"/>
  <c r="U88" i="69"/>
  <c r="U80" i="88"/>
  <c r="U88" i="217"/>
  <c r="U98" i="91"/>
  <c r="U44" i="77"/>
  <c r="U12" i="79"/>
  <c r="U94" i="222"/>
  <c r="U42" i="212"/>
  <c r="U69" i="80"/>
  <c r="U51" i="82"/>
  <c r="U46" i="215"/>
  <c r="U43" i="79"/>
  <c r="U94" i="213"/>
  <c r="U70" i="75"/>
  <c r="U11" i="71"/>
  <c r="U83" i="75"/>
  <c r="U45" i="214"/>
  <c r="U98" i="212"/>
  <c r="U128" i="86"/>
  <c r="U81" i="213"/>
  <c r="U35" i="215"/>
  <c r="U72" i="212"/>
  <c r="U52" i="214"/>
  <c r="U14" i="227"/>
  <c r="U30" i="229"/>
  <c r="U67" i="223"/>
  <c r="U72" i="220"/>
  <c r="U87" i="223"/>
  <c r="U47" i="208"/>
  <c r="U21" i="225"/>
  <c r="U38" i="228"/>
  <c r="U53" i="229"/>
  <c r="U64" i="207"/>
  <c r="U40" i="227"/>
  <c r="U93" i="223"/>
  <c r="U91" i="228"/>
  <c r="U102" i="230"/>
  <c r="U26" i="218"/>
  <c r="U58" i="86"/>
  <c r="U78" i="75"/>
  <c r="U43" i="80"/>
  <c r="U44" i="74"/>
  <c r="U63" i="221"/>
  <c r="U90" i="67"/>
  <c r="U99" i="214"/>
  <c r="U10" i="86"/>
  <c r="U73" i="75"/>
  <c r="U86" i="221"/>
  <c r="U42" i="72"/>
  <c r="U87" i="76"/>
  <c r="U44" i="214"/>
  <c r="U40" i="81"/>
  <c r="U58" i="213"/>
  <c r="U23" i="82"/>
  <c r="U96" i="82"/>
  <c r="U62" i="213"/>
  <c r="U37" i="73"/>
  <c r="U54" i="218"/>
  <c r="U115" i="88"/>
  <c r="U99" i="227"/>
  <c r="U9" i="71"/>
  <c r="U62" i="221"/>
  <c r="U26" i="216"/>
  <c r="U93" i="234"/>
  <c r="U66" i="209"/>
  <c r="U60" i="232"/>
  <c r="U38" i="209"/>
  <c r="U24" i="220"/>
  <c r="U59" i="236"/>
  <c r="U39" i="210"/>
  <c r="U29" i="210"/>
  <c r="U45" i="226"/>
  <c r="U10" i="227"/>
  <c r="U16" i="207"/>
  <c r="U75" i="223"/>
  <c r="U33" i="229"/>
  <c r="U75" i="210"/>
  <c r="U54" i="223"/>
  <c r="U61" i="227"/>
  <c r="U79" i="232"/>
  <c r="U23" i="72"/>
  <c r="U45" i="212"/>
  <c r="U85" i="215"/>
  <c r="U75" i="79"/>
  <c r="U71" i="77"/>
  <c r="U25" i="221"/>
  <c r="U24" i="73"/>
  <c r="U84" i="215"/>
  <c r="U21" i="75"/>
  <c r="U68" i="212"/>
  <c r="V77" i="218"/>
  <c r="X77" i="218" s="1"/>
  <c r="AB77" i="218"/>
  <c r="U67" i="212"/>
  <c r="U29" i="77"/>
  <c r="U96" i="67"/>
  <c r="U90" i="80"/>
  <c r="U52" i="221"/>
  <c r="U83" i="218"/>
  <c r="U33" i="212"/>
  <c r="U80" i="211"/>
  <c r="U37" i="214"/>
  <c r="U72" i="81"/>
  <c r="U15" i="219"/>
  <c r="AB52" i="232"/>
  <c r="V52" i="232"/>
  <c r="X52" i="232" s="1"/>
  <c r="AB27" i="229"/>
  <c r="V27" i="229"/>
  <c r="X27" i="229" s="1"/>
  <c r="AB66" i="229"/>
  <c r="V66" i="229"/>
  <c r="X66" i="229" s="1"/>
  <c r="U75" i="225"/>
  <c r="V56" i="208"/>
  <c r="X56" i="208" s="1"/>
  <c r="AB56" i="208"/>
  <c r="AB28" i="234"/>
  <c r="V28" i="234"/>
  <c r="X28" i="234" s="1"/>
  <c r="U33" i="207"/>
  <c r="V17" i="228"/>
  <c r="X17" i="228" s="1"/>
  <c r="AB17" i="228"/>
  <c r="U57" i="210"/>
  <c r="U92" i="229"/>
  <c r="AB19" i="209"/>
  <c r="V19" i="209"/>
  <c r="X19" i="209" s="1"/>
  <c r="U28" i="230"/>
  <c r="U47" i="229"/>
  <c r="U109" i="230"/>
  <c r="U27" i="207"/>
  <c r="U39" i="229"/>
  <c r="U93" i="220"/>
  <c r="U97" i="228"/>
  <c r="U90" i="216"/>
  <c r="U79" i="219"/>
  <c r="U62" i="82"/>
  <c r="U55" i="73"/>
  <c r="U21" i="216"/>
  <c r="U68" i="214"/>
  <c r="U37" i="219"/>
  <c r="U98" i="202"/>
  <c r="U76" i="77"/>
  <c r="U32" i="81"/>
  <c r="U19" i="77"/>
  <c r="U60" i="88"/>
  <c r="U47" i="80"/>
  <c r="U89" i="86"/>
  <c r="U30" i="76"/>
  <c r="U9" i="212"/>
  <c r="U87" i="87"/>
  <c r="U72" i="210"/>
  <c r="U96" i="210"/>
  <c r="U92" i="232"/>
  <c r="U41" i="220"/>
  <c r="U85" i="225"/>
  <c r="U50" i="220"/>
  <c r="U35" i="207"/>
  <c r="U102" i="220"/>
  <c r="U57" i="230"/>
  <c r="U18" i="220"/>
  <c r="U68" i="209"/>
  <c r="U27" i="234"/>
  <c r="U85" i="88"/>
  <c r="U60" i="86"/>
  <c r="U72" i="216"/>
  <c r="U34" i="214"/>
  <c r="U94" i="217"/>
  <c r="U13" i="216"/>
  <c r="U66" i="77"/>
  <c r="U72" i="214"/>
  <c r="U47" i="212"/>
  <c r="U44" i="73"/>
  <c r="U24" i="202"/>
  <c r="U36" i="219"/>
  <c r="U88" i="81"/>
  <c r="U76" i="72"/>
  <c r="U47" i="87"/>
  <c r="U52" i="69"/>
  <c r="U99" i="79"/>
  <c r="U11" i="69"/>
  <c r="U75" i="77"/>
  <c r="U24" i="213"/>
  <c r="U37" i="72"/>
  <c r="U13" i="213"/>
  <c r="U52" i="71"/>
  <c r="U38" i="72"/>
  <c r="U76" i="219"/>
  <c r="U96" i="235"/>
  <c r="U125" i="230"/>
  <c r="U78" i="229"/>
  <c r="U84" i="227"/>
  <c r="U56" i="210"/>
  <c r="U88" i="225"/>
  <c r="U81" i="225"/>
  <c r="U60" i="229"/>
  <c r="U14" i="232"/>
  <c r="U72" i="227"/>
  <c r="U55" i="223"/>
  <c r="U68" i="229"/>
  <c r="U78" i="231"/>
  <c r="U21" i="218"/>
  <c r="U25" i="72"/>
  <c r="U25" i="219"/>
  <c r="U82" i="72"/>
  <c r="U28" i="76"/>
  <c r="U90" i="79"/>
  <c r="U81" i="76"/>
  <c r="U111" i="72"/>
  <c r="U12" i="75"/>
  <c r="U34" i="216"/>
  <c r="U49" i="87"/>
  <c r="U13" i="81"/>
  <c r="U39" i="86"/>
  <c r="U96" i="213"/>
  <c r="U87" i="216"/>
  <c r="U16" i="216"/>
  <c r="U41" i="75"/>
  <c r="U42" i="69"/>
  <c r="U80" i="217"/>
  <c r="U67" i="82"/>
  <c r="U98" i="213"/>
  <c r="U70" i="87"/>
  <c r="U85" i="235"/>
  <c r="V26" i="228"/>
  <c r="X26" i="228" s="1"/>
  <c r="AB26" i="228"/>
  <c r="V24" i="80"/>
  <c r="X24" i="80" s="1"/>
  <c r="AB24" i="80"/>
  <c r="U72" i="229"/>
  <c r="U52" i="207"/>
  <c r="U49" i="223"/>
  <c r="U70" i="229"/>
  <c r="U80" i="229"/>
  <c r="U17" i="231"/>
  <c r="U58" i="209"/>
  <c r="U72" i="223"/>
  <c r="U74" i="226"/>
  <c r="U24" i="74"/>
  <c r="U75" i="69"/>
  <c r="U45" i="81"/>
  <c r="U33" i="80"/>
  <c r="U96" i="80"/>
  <c r="U23" i="211"/>
  <c r="U75" i="212"/>
  <c r="U88" i="75"/>
  <c r="V20" i="73"/>
  <c r="X20" i="73" s="1"/>
  <c r="AB20" i="73"/>
  <c r="V61" i="82"/>
  <c r="X61" i="82" s="1"/>
  <c r="AB61" i="82"/>
  <c r="V27" i="219"/>
  <c r="X27" i="219" s="1"/>
  <c r="AB27" i="219"/>
  <c r="U45" i="72"/>
  <c r="U87" i="72"/>
  <c r="U92" i="217"/>
  <c r="U89" i="214"/>
  <c r="U82" i="82"/>
  <c r="U98" i="86"/>
  <c r="U50" i="217"/>
  <c r="U31" i="221"/>
  <c r="U65" i="212"/>
  <c r="U81" i="86"/>
  <c r="U94" i="77"/>
  <c r="U49" i="211"/>
  <c r="U87" i="212"/>
  <c r="U71" i="80"/>
  <c r="U63" i="71"/>
  <c r="U38" i="211"/>
  <c r="U18" i="86"/>
  <c r="U38" i="75"/>
  <c r="U11" i="87"/>
  <c r="U41" i="73"/>
  <c r="U58" i="218"/>
  <c r="U62" i="212"/>
  <c r="U31" i="77"/>
  <c r="U31" i="215"/>
  <c r="U41" i="211"/>
  <c r="U96" i="76"/>
  <c r="U72" i="73"/>
  <c r="U96" i="69"/>
  <c r="U57" i="75"/>
  <c r="U57" i="82"/>
  <c r="U26" i="79"/>
  <c r="U55" i="79"/>
  <c r="U65" i="233"/>
  <c r="U64" i="230"/>
  <c r="U46" i="225"/>
  <c r="U14" i="223"/>
  <c r="U60" i="207"/>
  <c r="U93" i="207"/>
  <c r="U54" i="225"/>
  <c r="U50" i="228"/>
  <c r="U31" i="230"/>
  <c r="U20" i="229"/>
  <c r="U15" i="210"/>
  <c r="U11" i="234"/>
  <c r="U26" i="230"/>
  <c r="U49" i="234"/>
  <c r="U56" i="226"/>
  <c r="U89" i="235"/>
  <c r="U20" i="218"/>
  <c r="U73" i="219"/>
  <c r="U38" i="222"/>
  <c r="U66" i="213"/>
  <c r="U11" i="211"/>
  <c r="U94" i="218"/>
  <c r="U15" i="221"/>
  <c r="U8" i="217"/>
  <c r="U95" i="87"/>
  <c r="U78" i="213"/>
  <c r="U67" i="69"/>
  <c r="U86" i="73"/>
  <c r="U65" i="76"/>
  <c r="U72" i="202"/>
  <c r="U28" i="80"/>
  <c r="U103" i="74"/>
  <c r="U18" i="211"/>
  <c r="U77" i="76"/>
  <c r="U36" i="87"/>
  <c r="U87" i="77"/>
  <c r="U8" i="222"/>
  <c r="U16" i="88"/>
  <c r="U27" i="69"/>
  <c r="U78" i="222"/>
  <c r="U51" i="215"/>
  <c r="U57" i="77"/>
  <c r="U19" i="81"/>
  <c r="U35" i="234"/>
  <c r="U35" i="228"/>
  <c r="U80" i="223"/>
  <c r="U9" i="223"/>
  <c r="U30" i="223"/>
  <c r="U22" i="236"/>
  <c r="U33" i="236"/>
  <c r="U46" i="229"/>
  <c r="U41" i="209"/>
  <c r="U49" i="227"/>
  <c r="U78" i="232"/>
  <c r="U84" i="228"/>
  <c r="U95" i="232"/>
  <c r="U78" i="226"/>
  <c r="U62" i="233"/>
  <c r="U54" i="235"/>
  <c r="U88" i="235"/>
  <c r="U78" i="88"/>
  <c r="U73" i="76"/>
  <c r="U15" i="217"/>
  <c r="U48" i="214"/>
  <c r="U27" i="67"/>
  <c r="U9" i="222"/>
  <c r="U118" i="88"/>
  <c r="U110" i="74"/>
  <c r="U33" i="81"/>
  <c r="U89" i="75"/>
  <c r="U51" i="222"/>
  <c r="U18" i="79"/>
  <c r="U108" i="69"/>
  <c r="U91" i="79"/>
  <c r="U27" i="214"/>
  <c r="U21" i="69"/>
  <c r="U8" i="76"/>
  <c r="U96" i="86"/>
  <c r="U61" i="76"/>
  <c r="U39" i="215"/>
  <c r="U17" i="77"/>
  <c r="U12" i="215"/>
  <c r="U60" i="81"/>
  <c r="U91" i="81"/>
  <c r="U84" i="233"/>
  <c r="U51" i="230"/>
  <c r="U14" i="226"/>
  <c r="U13" i="223"/>
  <c r="U93" i="209"/>
  <c r="U54" i="209"/>
  <c r="U112" i="230"/>
  <c r="U32" i="228"/>
  <c r="U44" i="232"/>
  <c r="U82" i="227"/>
  <c r="U17" i="229"/>
  <c r="U15" i="228"/>
  <c r="U123" i="230"/>
  <c r="U18" i="233"/>
  <c r="U34" i="210"/>
  <c r="U116" i="230"/>
  <c r="U59" i="227"/>
  <c r="U32" i="230"/>
  <c r="U47" i="235"/>
  <c r="U21" i="233"/>
  <c r="U65" i="91"/>
  <c r="U115" i="69"/>
  <c r="U78" i="221"/>
  <c r="U68" i="73"/>
  <c r="U37" i="218"/>
  <c r="U77" i="213"/>
  <c r="U52" i="215"/>
  <c r="U98" i="225"/>
  <c r="U82" i="216"/>
  <c r="U9" i="91"/>
  <c r="U24" i="86"/>
  <c r="U20" i="79"/>
  <c r="U53" i="222"/>
  <c r="U58" i="211"/>
  <c r="U99" i="217"/>
  <c r="U72" i="218"/>
  <c r="U56" i="215"/>
  <c r="U40" i="73"/>
  <c r="U63" i="73"/>
  <c r="U100" i="218"/>
  <c r="U22" i="211"/>
  <c r="U97" i="81"/>
  <c r="U40" i="77"/>
  <c r="U54" i="202"/>
  <c r="U20" i="214"/>
  <c r="U44" i="81"/>
  <c r="U36" i="79"/>
  <c r="U87" i="219"/>
  <c r="U63" i="219"/>
  <c r="U37" i="82"/>
  <c r="U80" i="232"/>
  <c r="U61" i="207"/>
  <c r="U23" i="210"/>
  <c r="U66" i="220"/>
  <c r="U42" i="231"/>
  <c r="U18" i="208"/>
  <c r="U40" i="223"/>
  <c r="U89" i="226"/>
  <c r="U32" i="233"/>
  <c r="U97" i="230"/>
  <c r="U60" i="210"/>
  <c r="U68" i="223"/>
  <c r="U68" i="231"/>
  <c r="U55" i="228"/>
  <c r="U63" i="236"/>
  <c r="U37" i="209"/>
  <c r="U23" i="228"/>
  <c r="U14" i="230"/>
  <c r="U92" i="234"/>
  <c r="U30" i="231"/>
  <c r="U26" i="81"/>
  <c r="U81" i="222"/>
  <c r="U40" i="218"/>
  <c r="U92" i="74"/>
  <c r="U50" i="72"/>
  <c r="U14" i="71"/>
  <c r="U44" i="91"/>
  <c r="U124" i="86"/>
  <c r="U39" i="221"/>
  <c r="U31" i="75"/>
  <c r="U66" i="72"/>
  <c r="U25" i="216"/>
  <c r="U103" i="69"/>
  <c r="U73" i="87"/>
  <c r="U87" i="81"/>
  <c r="U11" i="74"/>
  <c r="U83" i="212"/>
  <c r="U14" i="215"/>
  <c r="U20" i="86"/>
  <c r="U35" i="80"/>
  <c r="U30" i="82"/>
  <c r="U57" i="202"/>
  <c r="U18" i="81"/>
  <c r="U25" i="214"/>
  <c r="U80" i="216"/>
  <c r="U67" i="236"/>
  <c r="U60" i="226"/>
  <c r="U74" i="231"/>
  <c r="U51" i="208"/>
  <c r="U11" i="225"/>
  <c r="U18" i="227"/>
  <c r="U60" i="225"/>
  <c r="U83" i="229"/>
  <c r="U20" i="236"/>
  <c r="U16" i="223"/>
  <c r="U71" i="229"/>
  <c r="U51" i="229"/>
  <c r="U70" i="233"/>
  <c r="U35" i="235"/>
  <c r="U91" i="233"/>
  <c r="U15" i="236"/>
  <c r="U57" i="236"/>
  <c r="U101" i="72"/>
  <c r="U8" i="72"/>
  <c r="U58" i="202"/>
  <c r="U49" i="202"/>
  <c r="U12" i="91"/>
  <c r="U39" i="73"/>
  <c r="U34" i="80"/>
  <c r="U33" i="211"/>
  <c r="U50" i="69"/>
  <c r="U78" i="202"/>
  <c r="U35" i="72"/>
  <c r="U15" i="222"/>
  <c r="U70" i="214"/>
  <c r="U35" i="74"/>
  <c r="U88" i="86"/>
  <c r="U29" i="91"/>
  <c r="U65" i="73"/>
  <c r="U56" i="82"/>
  <c r="U12" i="76"/>
  <c r="U29" i="72"/>
  <c r="U29" i="67"/>
  <c r="U88" i="76"/>
  <c r="U41" i="218"/>
  <c r="U42" i="67"/>
  <c r="U14" i="213"/>
  <c r="U61" i="211"/>
  <c r="U97" i="77"/>
  <c r="U94" i="67"/>
  <c r="U73" i="72"/>
  <c r="U48" i="73"/>
  <c r="U13" i="75"/>
  <c r="U71" i="222"/>
  <c r="U66" i="221"/>
  <c r="U98" i="74"/>
  <c r="U49" i="88"/>
  <c r="U63" i="81"/>
  <c r="U77" i="211"/>
  <c r="U59" i="219"/>
  <c r="U27" i="82"/>
  <c r="U72" i="232"/>
  <c r="U67" i="227"/>
  <c r="U25" i="210"/>
  <c r="U59" i="228"/>
  <c r="U75" i="232"/>
  <c r="U51" i="226"/>
  <c r="U69" i="232"/>
  <c r="U39" i="220"/>
  <c r="U34" i="236"/>
  <c r="U52" i="228"/>
  <c r="U74" i="235"/>
  <c r="U67" i="235"/>
  <c r="U66" i="235"/>
  <c r="U90" i="236"/>
  <c r="U90" i="87"/>
  <c r="U81" i="217"/>
  <c r="U32" i="202"/>
  <c r="U83" i="76"/>
  <c r="AB115" i="74"/>
  <c r="V115" i="74"/>
  <c r="X115" i="74" s="1"/>
  <c r="U98" i="218"/>
  <c r="U84" i="87"/>
  <c r="U85" i="87"/>
  <c r="U57" i="81"/>
  <c r="U81" i="216"/>
  <c r="U85" i="80"/>
  <c r="U85" i="214"/>
  <c r="U26" i="213"/>
  <c r="U34" i="71"/>
  <c r="U89" i="74"/>
  <c r="U12" i="77"/>
  <c r="U95" i="213"/>
  <c r="U34" i="87"/>
  <c r="U96" i="214"/>
  <c r="U99" i="210"/>
  <c r="U72" i="67"/>
  <c r="U36" i="73"/>
  <c r="U42" i="234"/>
  <c r="U69" i="220"/>
  <c r="U10" i="223"/>
  <c r="U80" i="225"/>
  <c r="U9" i="208"/>
  <c r="U83" i="220"/>
  <c r="U37" i="236"/>
  <c r="U87" i="220"/>
  <c r="U11" i="223"/>
  <c r="U65" i="236"/>
  <c r="U53" i="236"/>
  <c r="U99" i="220"/>
  <c r="AB98" i="231"/>
  <c r="V98" i="231"/>
  <c r="X98" i="231" s="1"/>
  <c r="AB38" i="233"/>
  <c r="V38" i="233"/>
  <c r="X38" i="233" s="1"/>
  <c r="U99" i="234"/>
  <c r="U23" i="236"/>
  <c r="AB74" i="69"/>
  <c r="V74" i="69"/>
  <c r="X74" i="69" s="1"/>
  <c r="U51" i="77"/>
  <c r="U10" i="222"/>
  <c r="U113" i="218"/>
  <c r="U29" i="87"/>
  <c r="U16" i="76"/>
  <c r="AB96" i="219"/>
  <c r="V96" i="219"/>
  <c r="X96" i="219" s="1"/>
  <c r="U47" i="218"/>
  <c r="U61" i="86"/>
  <c r="U36" i="76"/>
  <c r="U64" i="82"/>
  <c r="U58" i="212"/>
  <c r="U36" i="213"/>
  <c r="U59" i="87"/>
  <c r="U52" i="87"/>
  <c r="U57" i="76"/>
  <c r="U35" i="86"/>
  <c r="U74" i="212"/>
  <c r="U112" i="218"/>
  <c r="U42" i="74"/>
  <c r="U47" i="88"/>
  <c r="U79" i="222"/>
  <c r="U60" i="79"/>
  <c r="U98" i="215"/>
  <c r="U69" i="222"/>
  <c r="U33" i="77"/>
  <c r="U16" i="71"/>
  <c r="AB23" i="221"/>
  <c r="V23" i="221"/>
  <c r="X23" i="221" s="1"/>
  <c r="U56" i="217"/>
  <c r="U31" i="217"/>
  <c r="V70" i="235"/>
  <c r="X70" i="235" s="1"/>
  <c r="AB70" i="235"/>
  <c r="V53" i="228"/>
  <c r="X53" i="228" s="1"/>
  <c r="AB53" i="228"/>
  <c r="V79" i="208"/>
  <c r="X79" i="208" s="1"/>
  <c r="AB79" i="208"/>
  <c r="AB57" i="207"/>
  <c r="V57" i="207"/>
  <c r="X57" i="207" s="1"/>
  <c r="AB78" i="208"/>
  <c r="V78" i="208"/>
  <c r="X78" i="208" s="1"/>
  <c r="AB89" i="225"/>
  <c r="V89" i="225"/>
  <c r="X89" i="225" s="1"/>
  <c r="V95" i="209"/>
  <c r="X95" i="209" s="1"/>
  <c r="AB95" i="209"/>
  <c r="AB26" i="226"/>
  <c r="V26" i="226"/>
  <c r="X26" i="226" s="1"/>
  <c r="V16" i="226"/>
  <c r="X16" i="226" s="1"/>
  <c r="AB16" i="226"/>
  <c r="U69" i="226"/>
  <c r="V76" i="236"/>
  <c r="X76" i="236" s="1"/>
  <c r="AB76" i="236"/>
  <c r="AB62" i="235"/>
  <c r="V62" i="235"/>
  <c r="X62" i="235" s="1"/>
  <c r="V76" i="232"/>
  <c r="X76" i="232" s="1"/>
  <c r="AB76" i="232"/>
  <c r="AB76" i="235"/>
  <c r="V76" i="235"/>
  <c r="X76" i="235" s="1"/>
  <c r="V13" i="72"/>
  <c r="X13" i="72" s="1"/>
  <c r="AB13" i="72"/>
  <c r="V69" i="72"/>
  <c r="X69" i="72" s="1"/>
  <c r="AB69" i="72"/>
  <c r="U67" i="213"/>
  <c r="V64" i="79"/>
  <c r="X64" i="79" s="1"/>
  <c r="AB64" i="79"/>
  <c r="U96" i="218"/>
  <c r="V49" i="79"/>
  <c r="X49" i="79" s="1"/>
  <c r="AB49" i="79"/>
  <c r="AB90" i="221"/>
  <c r="V90" i="221"/>
  <c r="X90" i="221" s="1"/>
  <c r="U55" i="213"/>
  <c r="V61" i="69"/>
  <c r="X61" i="69" s="1"/>
  <c r="AB61" i="69"/>
  <c r="AB51" i="91"/>
  <c r="V51" i="91"/>
  <c r="X51" i="91" s="1"/>
  <c r="U72" i="215"/>
  <c r="U65" i="88"/>
  <c r="U58" i="67"/>
  <c r="U135" i="86"/>
  <c r="U47" i="82"/>
  <c r="U92" i="222"/>
  <c r="U30" i="218"/>
  <c r="U43" i="72"/>
  <c r="U37" i="88"/>
  <c r="U98" i="210"/>
  <c r="U17" i="214"/>
  <c r="U37" i="211"/>
  <c r="U30" i="67"/>
  <c r="U51" i="76"/>
  <c r="U60" i="211"/>
  <c r="U82" i="75"/>
  <c r="U42" i="214"/>
  <c r="U67" i="202"/>
  <c r="U54" i="214"/>
  <c r="U9" i="87"/>
  <c r="U66" i="236"/>
  <c r="U93" i="228"/>
  <c r="U91" i="230"/>
  <c r="U29" i="207"/>
  <c r="U27" i="209"/>
  <c r="U53" i="231"/>
  <c r="U94" i="234"/>
  <c r="U103" i="220"/>
  <c r="U11" i="210"/>
  <c r="U45" i="225"/>
  <c r="U79" i="210"/>
  <c r="U87" i="234"/>
  <c r="U58" i="227"/>
  <c r="U52" i="231"/>
  <c r="U67" i="220"/>
  <c r="U64" i="229"/>
  <c r="U89" i="233"/>
  <c r="U44" i="236"/>
  <c r="U61" i="235"/>
  <c r="U22" i="79"/>
  <c r="U65" i="81"/>
  <c r="U86" i="217"/>
  <c r="U116" i="218"/>
  <c r="U75" i="75"/>
  <c r="U64" i="74"/>
  <c r="U77" i="81"/>
  <c r="U98" i="209"/>
  <c r="U25" i="91"/>
  <c r="U66" i="76"/>
  <c r="U96" i="77"/>
  <c r="U33" i="217"/>
  <c r="U52" i="67"/>
  <c r="U28" i="71"/>
  <c r="U68" i="80"/>
  <c r="U47" i="71"/>
  <c r="AB25" i="228"/>
  <c r="V25" i="228"/>
  <c r="X25" i="228" s="1"/>
  <c r="V25" i="233"/>
  <c r="X25" i="233" s="1"/>
  <c r="AB25" i="233"/>
  <c r="V64" i="233"/>
  <c r="X64" i="233" s="1"/>
  <c r="AB64" i="233"/>
  <c r="U13" i="204"/>
  <c r="U86" i="232"/>
  <c r="U47" i="209"/>
  <c r="U39" i="230"/>
  <c r="U42" i="232"/>
  <c r="U86" i="225"/>
  <c r="U42" i="235"/>
  <c r="U45" i="227"/>
  <c r="U35" i="204"/>
  <c r="U81" i="236"/>
  <c r="U91" i="229"/>
  <c r="U82" i="223"/>
  <c r="U75" i="236"/>
  <c r="U79" i="236"/>
  <c r="U65" i="207"/>
  <c r="U104" i="220"/>
  <c r="U91" i="223"/>
  <c r="U46" i="230"/>
  <c r="U33" i="221"/>
  <c r="U57" i="91"/>
  <c r="U82" i="67"/>
  <c r="U34" i="74"/>
  <c r="U41" i="82"/>
  <c r="U62" i="86"/>
  <c r="U105" i="86"/>
  <c r="U22" i="91"/>
  <c r="U49" i="73"/>
  <c r="U30" i="202"/>
  <c r="U52" i="88"/>
  <c r="U91" i="215"/>
  <c r="U8" i="235"/>
  <c r="U25" i="82"/>
  <c r="U21" i="217"/>
  <c r="U66" i="74"/>
  <c r="U27" i="217"/>
  <c r="U38" i="80"/>
  <c r="U113" i="74"/>
  <c r="U36" i="216"/>
  <c r="U99" i="81"/>
  <c r="U80" i="213"/>
  <c r="U52" i="219"/>
  <c r="U26" i="77"/>
  <c r="U91" i="74"/>
  <c r="U80" i="79"/>
  <c r="U58" i="221"/>
  <c r="U37" i="86"/>
  <c r="U79" i="211"/>
  <c r="U52" i="233"/>
  <c r="U24" i="225"/>
  <c r="U48" i="223"/>
  <c r="U63" i="207"/>
  <c r="U62" i="208"/>
  <c r="U13" i="207"/>
  <c r="U61" i="208"/>
  <c r="U75" i="229"/>
  <c r="U46" i="234"/>
  <c r="U63" i="225"/>
  <c r="U64" i="231"/>
  <c r="U97" i="235"/>
  <c r="U77" i="207"/>
  <c r="U73" i="229"/>
  <c r="U17" i="223"/>
  <c r="U29" i="227"/>
  <c r="U101" i="220"/>
  <c r="U66" i="226"/>
  <c r="U19" i="232"/>
  <c r="U86" i="207"/>
  <c r="U16" i="208"/>
  <c r="U113" i="230"/>
  <c r="U25" i="223"/>
  <c r="U72" i="230"/>
  <c r="U75" i="233"/>
  <c r="U48" i="86"/>
  <c r="U29" i="73"/>
  <c r="U75" i="87"/>
  <c r="U16" i="82"/>
  <c r="U95" i="215"/>
  <c r="U40" i="69"/>
  <c r="U32" i="80"/>
  <c r="U20" i="216"/>
  <c r="U35" i="221"/>
  <c r="U88" i="71"/>
  <c r="U48" i="69"/>
  <c r="U99" i="82"/>
  <c r="U68" i="76"/>
  <c r="U59" i="76"/>
  <c r="U16" i="75"/>
  <c r="U61" i="80"/>
  <c r="U65" i="72"/>
  <c r="U112" i="86"/>
  <c r="U95" i="73"/>
  <c r="U86" i="82"/>
  <c r="U117" i="74"/>
  <c r="U75" i="214"/>
  <c r="U64" i="69"/>
  <c r="U76" i="218"/>
  <c r="U60" i="71"/>
  <c r="U12" i="81"/>
  <c r="U71" i="233"/>
  <c r="U53" i="223"/>
  <c r="U54" i="210"/>
  <c r="U42" i="210"/>
  <c r="U24" i="223"/>
  <c r="U62" i="227"/>
  <c r="U93" i="231"/>
  <c r="U31" i="225"/>
  <c r="U69" i="230"/>
  <c r="U69" i="236"/>
  <c r="U60" i="208"/>
  <c r="U47" i="228"/>
  <c r="U16" i="230"/>
  <c r="U71" i="230"/>
  <c r="U83" i="208"/>
  <c r="U72" i="228"/>
  <c r="U93" i="88"/>
  <c r="U59" i="69"/>
  <c r="U86" i="219"/>
  <c r="U10" i="215"/>
  <c r="U82" i="219"/>
  <c r="U56" i="91"/>
  <c r="U38" i="74"/>
  <c r="U24" i="214"/>
  <c r="U12" i="69"/>
  <c r="U48" i="215"/>
  <c r="U85" i="216"/>
  <c r="U11" i="218"/>
  <c r="U73" i="80"/>
  <c r="U76" i="213"/>
  <c r="U102" i="86"/>
  <c r="U16" i="213"/>
  <c r="U39" i="88"/>
  <c r="U92" i="202"/>
  <c r="U17" i="211"/>
  <c r="U39" i="217"/>
  <c r="U70" i="91"/>
  <c r="U42" i="217"/>
  <c r="U83" i="79"/>
  <c r="U21" i="82"/>
  <c r="U93" i="71"/>
  <c r="U41" i="79"/>
  <c r="U94" i="214"/>
  <c r="U62" i="202"/>
  <c r="U98" i="234"/>
  <c r="U98" i="233"/>
  <c r="U38" i="232"/>
  <c r="U84" i="235"/>
  <c r="U94" i="236"/>
  <c r="U95" i="229"/>
  <c r="U35" i="230"/>
  <c r="U93" i="227"/>
  <c r="U90" i="228"/>
  <c r="U22" i="233"/>
  <c r="U79" i="235"/>
  <c r="U28" i="218"/>
  <c r="U16" i="74"/>
  <c r="U9" i="86"/>
  <c r="U64" i="214"/>
  <c r="U45" i="213"/>
  <c r="U52" i="82"/>
  <c r="U18" i="91"/>
  <c r="U14" i="69"/>
  <c r="U98" i="73"/>
  <c r="U59" i="71"/>
  <c r="U85" i="81"/>
  <c r="U78" i="81"/>
  <c r="U22" i="67"/>
  <c r="U78" i="74"/>
  <c r="U98" i="211"/>
  <c r="U16" i="86"/>
  <c r="U19" i="213"/>
  <c r="U86" i="74"/>
  <c r="U85" i="71"/>
  <c r="U72" i="221"/>
  <c r="U55" i="80"/>
  <c r="U42" i="79"/>
  <c r="U20" i="215"/>
  <c r="U92" i="79"/>
  <c r="U78" i="87"/>
  <c r="U77" i="219"/>
  <c r="U64" i="236"/>
  <c r="U74" i="228"/>
  <c r="U16" i="227"/>
  <c r="U46" i="226"/>
  <c r="U88" i="207"/>
  <c r="U67" i="208"/>
  <c r="U62" i="223"/>
  <c r="U51" i="236"/>
  <c r="U58" i="231"/>
  <c r="U48" i="225"/>
  <c r="U67" i="207"/>
  <c r="U12" i="220"/>
  <c r="U98" i="220"/>
  <c r="U13" i="231"/>
  <c r="U75" i="208"/>
  <c r="U72" i="207"/>
  <c r="U57" i="220"/>
  <c r="U44" i="235"/>
  <c r="U83" i="81"/>
  <c r="U50" i="214"/>
  <c r="U104" i="86"/>
  <c r="U29" i="76"/>
  <c r="U15" i="77"/>
  <c r="U24" i="222"/>
  <c r="U64" i="213"/>
  <c r="U45" i="88"/>
  <c r="U15" i="86"/>
  <c r="U88" i="216"/>
  <c r="U71" i="69"/>
  <c r="U17" i="79"/>
  <c r="U112" i="88"/>
  <c r="U10" i="212"/>
  <c r="U77" i="67"/>
  <c r="U69" i="218"/>
  <c r="U28" i="202"/>
  <c r="U12" i="212"/>
  <c r="U42" i="71"/>
  <c r="U41" i="77"/>
  <c r="U30" i="236"/>
  <c r="U74" i="229"/>
  <c r="U63" i="209"/>
  <c r="U51" i="235"/>
  <c r="U51" i="234"/>
  <c r="U89" i="223"/>
  <c r="U96" i="230"/>
  <c r="U62" i="236"/>
  <c r="U10" i="208"/>
  <c r="U85" i="226"/>
  <c r="U77" i="209"/>
  <c r="U17" i="232"/>
  <c r="U59" i="211"/>
  <c r="U37" i="69"/>
  <c r="U85" i="67"/>
  <c r="U72" i="77"/>
  <c r="U79" i="67"/>
  <c r="U69" i="217"/>
  <c r="U44" i="216"/>
  <c r="U33" i="222"/>
  <c r="U59" i="212"/>
  <c r="U46" i="76"/>
  <c r="U17" i="217"/>
  <c r="U13" i="212"/>
  <c r="U63" i="211"/>
  <c r="U48" i="77"/>
  <c r="U60" i="75"/>
  <c r="U34" i="69"/>
  <c r="U74" i="222"/>
  <c r="U10" i="211"/>
  <c r="U44" i="219"/>
  <c r="U72" i="211"/>
  <c r="U51" i="217"/>
  <c r="U43" i="214"/>
  <c r="U39" i="216"/>
  <c r="U67" i="80"/>
  <c r="U15" i="76"/>
  <c r="U69" i="88"/>
  <c r="U18" i="71"/>
  <c r="U60" i="73"/>
  <c r="U97" i="71"/>
  <c r="U20" i="80"/>
  <c r="U76" i="230"/>
  <c r="U110" i="230"/>
  <c r="U22" i="228"/>
  <c r="U61" i="209"/>
  <c r="U11" i="227"/>
  <c r="U66" i="208"/>
  <c r="U52" i="235"/>
  <c r="U36" i="207"/>
  <c r="U55" i="225"/>
  <c r="U31" i="226"/>
  <c r="U36" i="225"/>
  <c r="U13" i="208"/>
  <c r="U64" i="210"/>
  <c r="U27" i="210"/>
  <c r="U11" i="208"/>
  <c r="U78" i="220"/>
  <c r="U59" i="231"/>
  <c r="U22" i="232"/>
  <c r="U93" i="79"/>
  <c r="U90" i="73"/>
  <c r="U61" i="67"/>
  <c r="U27" i="71"/>
  <c r="U24" i="67"/>
  <c r="U91" i="221"/>
  <c r="U48" i="222"/>
  <c r="U87" i="202"/>
  <c r="U31" i="211"/>
  <c r="U23" i="202"/>
  <c r="U76" i="73"/>
  <c r="U39" i="211"/>
  <c r="U93" i="77"/>
  <c r="U22" i="222"/>
  <c r="U27" i="80"/>
  <c r="U98" i="71"/>
  <c r="U58" i="69"/>
  <c r="U40" i="91"/>
  <c r="U66" i="86"/>
  <c r="U42" i="211"/>
  <c r="U23" i="217"/>
  <c r="U48" i="218"/>
  <c r="U24" i="81"/>
  <c r="U55" i="215"/>
  <c r="U39" i="213"/>
  <c r="U25" i="75"/>
  <c r="U72" i="74"/>
  <c r="U25" i="213"/>
  <c r="U57" i="232"/>
  <c r="U90" i="223"/>
  <c r="U14" i="210"/>
  <c r="U28" i="207"/>
  <c r="U63" i="233"/>
  <c r="U52" i="230"/>
  <c r="U50" i="232"/>
  <c r="U39" i="235"/>
  <c r="U25" i="225"/>
  <c r="U85" i="207"/>
  <c r="U77" i="220"/>
  <c r="U10" i="225"/>
  <c r="U12" i="232"/>
  <c r="U11" i="226"/>
  <c r="U44" i="234"/>
  <c r="U92" i="69"/>
  <c r="U48" i="71"/>
  <c r="U8" i="69"/>
  <c r="U59" i="82"/>
  <c r="U23" i="87"/>
  <c r="U37" i="74"/>
  <c r="U9" i="74"/>
  <c r="U80" i="74"/>
  <c r="U88" i="80"/>
  <c r="U108" i="88"/>
  <c r="U92" i="219"/>
  <c r="U41" i="212"/>
  <c r="U48" i="74"/>
  <c r="U49" i="212"/>
  <c r="U12" i="73"/>
  <c r="U75" i="211"/>
  <c r="U11" i="214"/>
  <c r="U61" i="91"/>
  <c r="U64" i="216"/>
  <c r="U64" i="91"/>
  <c r="U85" i="213"/>
  <c r="U80" i="80"/>
  <c r="U46" i="80"/>
  <c r="U85" i="73"/>
  <c r="U67" i="222"/>
  <c r="U12" i="82"/>
  <c r="U26" i="214"/>
  <c r="U74" i="71"/>
  <c r="U87" i="82"/>
  <c r="U30" i="72"/>
  <c r="U64" i="202"/>
  <c r="U49" i="231"/>
  <c r="U96" i="226"/>
  <c r="U57" i="227"/>
  <c r="U41" i="210"/>
  <c r="U97" i="227"/>
  <c r="U73" i="232"/>
  <c r="U53" i="234"/>
  <c r="U44" i="227"/>
  <c r="U65" i="228"/>
  <c r="U85" i="228"/>
  <c r="U46" i="235"/>
  <c r="U86" i="210"/>
  <c r="U88" i="227"/>
  <c r="U80" i="228"/>
  <c r="U77" i="230"/>
  <c r="U55" i="210"/>
  <c r="U31" i="229"/>
  <c r="U35" i="232"/>
  <c r="U27" i="218"/>
  <c r="U24" i="72"/>
  <c r="U9" i="236"/>
  <c r="U14" i="75"/>
  <c r="U32" i="88"/>
  <c r="U50" i="212"/>
  <c r="U29" i="215"/>
  <c r="U46" i="77"/>
  <c r="U89" i="77"/>
  <c r="U77" i="79"/>
  <c r="U53" i="213"/>
  <c r="U10" i="219"/>
  <c r="U83" i="74"/>
  <c r="U28" i="91"/>
  <c r="U19" i="91"/>
  <c r="U12" i="222"/>
  <c r="U26" i="215"/>
  <c r="U62" i="80"/>
  <c r="U81" i="202"/>
  <c r="U31" i="88"/>
  <c r="U35" i="222"/>
  <c r="U32" i="74"/>
  <c r="U8" i="86"/>
  <c r="U19" i="216"/>
  <c r="U19" i="69"/>
  <c r="U22" i="216"/>
  <c r="U109" i="74"/>
  <c r="U81" i="72"/>
  <c r="U95" i="214"/>
  <c r="U22" i="231"/>
  <c r="U89" i="210"/>
  <c r="U81" i="226"/>
  <c r="U26" i="232"/>
  <c r="U55" i="220"/>
  <c r="U10" i="226"/>
  <c r="U83" i="207"/>
  <c r="U22" i="225"/>
  <c r="U8" i="226"/>
  <c r="U97" i="210"/>
  <c r="U82" i="233"/>
  <c r="U67" i="210"/>
  <c r="U42" i="225"/>
  <c r="U63" i="229"/>
  <c r="U13" i="230"/>
  <c r="U86" i="220"/>
  <c r="U49" i="209"/>
  <c r="U12" i="227"/>
  <c r="U14" i="236"/>
  <c r="AB85" i="69"/>
  <c r="V85" i="69"/>
  <c r="X85" i="69" s="1"/>
  <c r="U98" i="82"/>
  <c r="V52" i="211"/>
  <c r="X52" i="211" s="1"/>
  <c r="AB52" i="211"/>
  <c r="U98" i="222"/>
  <c r="U87" i="217"/>
  <c r="U13" i="71"/>
  <c r="U54" i="77"/>
  <c r="U46" i="71"/>
  <c r="U16" i="69"/>
  <c r="U98" i="226"/>
  <c r="U60" i="72"/>
  <c r="U39" i="76"/>
  <c r="U29" i="218"/>
  <c r="U70" i="69"/>
  <c r="U68" i="74"/>
  <c r="U64" i="211"/>
  <c r="U23" i="219"/>
  <c r="U87" i="222"/>
  <c r="U32" i="73"/>
  <c r="U73" i="211"/>
  <c r="U13" i="77"/>
  <c r="U9" i="202"/>
  <c r="AB55" i="86"/>
  <c r="V55" i="86"/>
  <c r="X55" i="86" s="1"/>
  <c r="U84" i="91"/>
  <c r="U52" i="72"/>
  <c r="V36" i="217"/>
  <c r="X36" i="217" s="1"/>
  <c r="AB36" i="217"/>
  <c r="AB32" i="77"/>
  <c r="V32" i="77"/>
  <c r="X32" i="77" s="1"/>
  <c r="AB94" i="80"/>
  <c r="V94" i="80"/>
  <c r="X94" i="80" s="1"/>
  <c r="V8" i="232"/>
  <c r="X8" i="232" s="1"/>
  <c r="AB8" i="232"/>
  <c r="V51" i="225"/>
  <c r="X51" i="225" s="1"/>
  <c r="AB51" i="225"/>
  <c r="AB18" i="230"/>
  <c r="V18" i="230"/>
  <c r="X18" i="230" s="1"/>
  <c r="U100" i="220"/>
  <c r="U67" i="209"/>
  <c r="U40" i="235"/>
  <c r="U93" i="232"/>
  <c r="U33" i="226"/>
  <c r="U40" i="225"/>
  <c r="U79" i="230"/>
  <c r="U110" i="89"/>
  <c r="U11" i="229"/>
  <c r="U17" i="225"/>
  <c r="U41" i="227"/>
  <c r="U96" i="208"/>
  <c r="U29" i="220"/>
  <c r="U34" i="220"/>
  <c r="U39" i="208"/>
  <c r="U28" i="208"/>
  <c r="U23" i="220"/>
  <c r="U37" i="207"/>
  <c r="U86" i="230"/>
  <c r="U10" i="230"/>
  <c r="U87" i="229"/>
  <c r="U48" i="236"/>
  <c r="U36" i="209"/>
  <c r="U41" i="226"/>
  <c r="U57" i="234"/>
  <c r="U32" i="210"/>
  <c r="U88" i="230"/>
  <c r="U82" i="232"/>
  <c r="U81" i="88"/>
  <c r="U68" i="86"/>
  <c r="U93" i="219"/>
  <c r="U11" i="75"/>
  <c r="U108" i="218"/>
  <c r="U15" i="67"/>
  <c r="U27" i="212"/>
  <c r="U47" i="76"/>
  <c r="U69" i="212"/>
  <c r="U23" i="76"/>
  <c r="U39" i="222"/>
  <c r="U55" i="218"/>
  <c r="U83" i="202"/>
  <c r="U34" i="215"/>
  <c r="U86" i="222"/>
  <c r="U70" i="216"/>
  <c r="U74" i="221"/>
  <c r="U39" i="74"/>
  <c r="U82" i="81"/>
  <c r="U56" i="75"/>
  <c r="U27" i="73"/>
  <c r="U17" i="80"/>
  <c r="U106" i="86"/>
  <c r="U13" i="211"/>
  <c r="U98" i="223"/>
  <c r="U38" i="87"/>
  <c r="U41" i="235"/>
  <c r="U20" i="220"/>
  <c r="U73" i="236"/>
  <c r="U13" i="220"/>
  <c r="U12" i="228"/>
  <c r="U28" i="223"/>
  <c r="U92" i="231"/>
  <c r="U97" i="220"/>
  <c r="U86" i="227"/>
  <c r="U63" i="230"/>
  <c r="U25" i="227"/>
  <c r="U64" i="208"/>
  <c r="U84" i="88"/>
  <c r="U72" i="76"/>
  <c r="U13" i="202"/>
  <c r="U63" i="215"/>
  <c r="U26" i="211"/>
  <c r="U101" i="218"/>
  <c r="U28" i="211"/>
  <c r="U23" i="79"/>
  <c r="U54" i="74"/>
  <c r="U71" i="213"/>
  <c r="U43" i="202"/>
  <c r="U30" i="79"/>
  <c r="U36" i="218"/>
  <c r="U20" i="71"/>
  <c r="U16" i="73"/>
  <c r="U18" i="213"/>
  <c r="U72" i="91"/>
  <c r="U67" i="211"/>
  <c r="U63" i="72"/>
  <c r="U47" i="213"/>
  <c r="U85" i="217"/>
  <c r="U99" i="86"/>
  <c r="U42" i="81"/>
  <c r="U95" i="71"/>
  <c r="U88" i="231"/>
  <c r="U50" i="229"/>
  <c r="U28" i="225"/>
  <c r="U31" i="208"/>
  <c r="U9" i="230"/>
  <c r="U19" i="229"/>
  <c r="U23" i="233"/>
  <c r="U51" i="207"/>
  <c r="U71" i="225"/>
  <c r="U21" i="226"/>
  <c r="U61" i="236"/>
  <c r="U81" i="234"/>
  <c r="U94" i="227"/>
  <c r="U26" i="233"/>
  <c r="U94" i="223"/>
  <c r="U107" i="88"/>
  <c r="U68" i="216"/>
  <c r="U68" i="215"/>
  <c r="U58" i="72"/>
  <c r="U59" i="75"/>
  <c r="U63" i="82"/>
  <c r="U40" i="222"/>
  <c r="U43" i="218"/>
  <c r="U109" i="72"/>
  <c r="U70" i="80"/>
  <c r="U30" i="91"/>
  <c r="U21" i="76"/>
  <c r="U59" i="86"/>
  <c r="U60" i="213"/>
  <c r="U86" i="71"/>
  <c r="U86" i="215"/>
  <c r="U92" i="215"/>
  <c r="U48" i="82"/>
  <c r="U42" i="221"/>
  <c r="U45" i="215"/>
  <c r="U15" i="75"/>
  <c r="U58" i="87"/>
  <c r="U65" i="222"/>
  <c r="U62" i="74"/>
  <c r="U16" i="67"/>
  <c r="U99" i="76"/>
  <c r="U89" i="218"/>
  <c r="U39" i="202"/>
  <c r="U66" i="216"/>
  <c r="U119" i="69"/>
  <c r="U97" i="73"/>
  <c r="U70" i="225"/>
  <c r="U90" i="227"/>
  <c r="U35" i="225"/>
  <c r="U51" i="231"/>
  <c r="U34" i="226"/>
  <c r="U92" i="210"/>
  <c r="U30" i="234"/>
  <c r="U44" i="210"/>
  <c r="U75" i="226"/>
  <c r="U37" i="226"/>
  <c r="U48" i="210"/>
  <c r="U36" i="235"/>
  <c r="U50" i="236"/>
  <c r="U22" i="74"/>
  <c r="U62" i="216"/>
  <c r="U106" i="69"/>
  <c r="U88" i="87"/>
  <c r="U61" i="71"/>
  <c r="U86" i="213"/>
  <c r="U22" i="75"/>
  <c r="U33" i="202"/>
  <c r="U38" i="69"/>
  <c r="U89" i="82"/>
  <c r="U57" i="218"/>
  <c r="U31" i="219"/>
  <c r="U78" i="72"/>
  <c r="U26" i="219"/>
  <c r="U45" i="71"/>
  <c r="U9" i="214"/>
  <c r="U65" i="216"/>
  <c r="U50" i="216"/>
  <c r="U97" i="74"/>
  <c r="U44" i="69"/>
  <c r="U101" i="86"/>
  <c r="U65" i="86"/>
  <c r="U61" i="88"/>
  <c r="U48" i="75"/>
  <c r="U13" i="80"/>
  <c r="U76" i="80"/>
  <c r="U47" i="75"/>
  <c r="U38" i="71"/>
  <c r="U80" i="87"/>
  <c r="U80" i="73"/>
  <c r="U12" i="80"/>
  <c r="U51" i="216"/>
  <c r="U84" i="86"/>
  <c r="U69" i="234"/>
  <c r="U80" i="236"/>
  <c r="U46" i="209"/>
  <c r="U55" i="232"/>
  <c r="U40" i="236"/>
  <c r="U96" i="231"/>
  <c r="U71" i="236"/>
  <c r="U25" i="226"/>
  <c r="U36" i="226"/>
  <c r="U45" i="236"/>
  <c r="U20" i="226"/>
  <c r="U8" i="229"/>
  <c r="U15" i="218"/>
  <c r="U82" i="212"/>
  <c r="U85" i="202"/>
  <c r="U88" i="222"/>
  <c r="U126" i="86"/>
  <c r="U10" i="87"/>
  <c r="U94" i="219"/>
  <c r="U91" i="214"/>
  <c r="U54" i="211"/>
  <c r="U41" i="81"/>
  <c r="U87" i="74"/>
  <c r="U44" i="86"/>
  <c r="U76" i="86"/>
  <c r="U60" i="219"/>
  <c r="U69" i="221"/>
  <c r="U46" i="216"/>
  <c r="U68" i="218"/>
  <c r="U81" i="81"/>
  <c r="U59" i="72"/>
  <c r="U93" i="202"/>
  <c r="U86" i="235"/>
  <c r="U27" i="232"/>
  <c r="U31" i="234"/>
  <c r="U70" i="230"/>
  <c r="U89" i="229"/>
  <c r="U63" i="226"/>
  <c r="U38" i="225"/>
  <c r="U96" i="207"/>
  <c r="U43" i="210"/>
  <c r="U49" i="220"/>
  <c r="U89" i="208"/>
  <c r="U84" i="231"/>
  <c r="U8" i="220"/>
  <c r="U69" i="233"/>
  <c r="U30" i="228"/>
  <c r="U71" i="207"/>
  <c r="U91" i="227"/>
  <c r="U66" i="230"/>
  <c r="U76" i="209"/>
  <c r="U36" i="233"/>
  <c r="U94" i="232"/>
  <c r="U20" i="235"/>
  <c r="U81" i="73"/>
  <c r="U70" i="67"/>
  <c r="U27" i="86"/>
  <c r="U38" i="67"/>
  <c r="U77" i="72"/>
  <c r="U93" i="217"/>
  <c r="U99" i="77"/>
  <c r="U101" i="74"/>
  <c r="U21" i="221"/>
  <c r="U99" i="216"/>
  <c r="U88" i="79"/>
  <c r="U93" i="91"/>
  <c r="U55" i="217"/>
  <c r="U40" i="217"/>
  <c r="U84" i="80"/>
  <c r="U65" i="71"/>
  <c r="U70" i="202"/>
  <c r="U122" i="86"/>
  <c r="U26" i="73"/>
  <c r="U8" i="214"/>
  <c r="U54" i="79"/>
  <c r="U56" i="202"/>
  <c r="U67" i="86"/>
  <c r="U26" i="69"/>
  <c r="U92" i="80"/>
  <c r="U109" i="69"/>
  <c r="U21" i="235"/>
  <c r="U48" i="235"/>
  <c r="U82" i="234"/>
  <c r="U84" i="230"/>
  <c r="U20" i="227"/>
  <c r="U42" i="209"/>
  <c r="U72" i="209"/>
  <c r="U56" i="232"/>
  <c r="U20" i="228"/>
  <c r="U33" i="233"/>
  <c r="U16" i="236"/>
  <c r="U61" i="226"/>
  <c r="U28" i="235"/>
  <c r="U58" i="230"/>
  <c r="U29" i="230"/>
  <c r="U81" i="233"/>
  <c r="U8" i="208"/>
  <c r="U13" i="227"/>
  <c r="U97" i="223"/>
  <c r="U34" i="228"/>
  <c r="U78" i="236"/>
  <c r="U86" i="236"/>
  <c r="U43" i="91"/>
  <c r="U82" i="221"/>
  <c r="U69" i="211"/>
  <c r="U33" i="213"/>
  <c r="U36" i="72"/>
  <c r="U127" i="86"/>
  <c r="U104" i="218"/>
  <c r="U43" i="87"/>
  <c r="U33" i="73"/>
  <c r="U112" i="74"/>
  <c r="U74" i="214"/>
  <c r="U47" i="67"/>
  <c r="U43" i="71"/>
  <c r="U61" i="79"/>
  <c r="U66" i="212"/>
  <c r="U53" i="202"/>
  <c r="U74" i="91"/>
  <c r="U85" i="219"/>
  <c r="U22" i="71"/>
  <c r="U62" i="222"/>
  <c r="U31" i="69"/>
  <c r="U91" i="212"/>
  <c r="U27" i="230"/>
  <c r="U93" i="229"/>
  <c r="U86" i="209"/>
  <c r="U39" i="228"/>
  <c r="U19" i="233"/>
  <c r="U47" i="225"/>
  <c r="U105" i="230"/>
  <c r="U20" i="232"/>
  <c r="U94" i="235"/>
  <c r="U40" i="208"/>
  <c r="U46" i="220"/>
  <c r="U28" i="226"/>
  <c r="U45" i="232"/>
  <c r="U69" i="229"/>
  <c r="U13" i="225"/>
  <c r="U95" i="227"/>
  <c r="U87" i="209"/>
  <c r="U50" i="230"/>
  <c r="U76" i="69"/>
  <c r="U98" i="77"/>
  <c r="U35" i="73"/>
  <c r="U66" i="215"/>
  <c r="U30" i="215"/>
  <c r="U96" i="87"/>
  <c r="U98" i="75"/>
  <c r="U10" i="217"/>
  <c r="U14" i="221"/>
  <c r="U64" i="72"/>
  <c r="U75" i="219"/>
  <c r="U83" i="80"/>
  <c r="U79" i="81"/>
  <c r="U45" i="222"/>
  <c r="U8" i="219"/>
  <c r="U73" i="212"/>
  <c r="U76" i="82"/>
  <c r="U43" i="67"/>
  <c r="U73" i="202"/>
  <c r="U16" i="91"/>
  <c r="U27" i="216"/>
  <c r="U68" i="82"/>
  <c r="U50" i="71"/>
  <c r="U75" i="86"/>
  <c r="U42" i="227"/>
  <c r="U89" i="220"/>
  <c r="U12" i="223"/>
  <c r="U95" i="230"/>
  <c r="U8" i="230"/>
  <c r="U17" i="234"/>
  <c r="U41" i="208"/>
  <c r="U43" i="230"/>
  <c r="U33" i="232"/>
  <c r="U23" i="235"/>
  <c r="U68" i="207"/>
  <c r="U84" i="223"/>
  <c r="U44" i="228"/>
  <c r="U31" i="74"/>
  <c r="U72" i="219"/>
  <c r="U66" i="202"/>
  <c r="U42" i="82"/>
  <c r="U85" i="82"/>
  <c r="U55" i="216"/>
  <c r="U9" i="221"/>
  <c r="U17" i="67"/>
  <c r="U87" i="221"/>
  <c r="U59" i="74"/>
  <c r="U67" i="214"/>
  <c r="U17" i="82"/>
  <c r="U78" i="73"/>
  <c r="U14" i="86"/>
  <c r="U46" i="74"/>
  <c r="U69" i="79"/>
  <c r="U35" i="218"/>
  <c r="U17" i="212"/>
  <c r="U51" i="75"/>
  <c r="U42" i="73"/>
  <c r="U28" i="216"/>
  <c r="U80" i="75"/>
  <c r="U75" i="217"/>
  <c r="U29" i="217"/>
  <c r="U18" i="221"/>
  <c r="U73" i="79"/>
  <c r="U29" i="80"/>
  <c r="U51" i="214"/>
  <c r="U41" i="67"/>
  <c r="U19" i="73"/>
  <c r="U44" i="88"/>
  <c r="U78" i="218"/>
  <c r="U64" i="87"/>
  <c r="U34" i="81"/>
  <c r="U86" i="208"/>
  <c r="U31" i="220"/>
  <c r="U48" i="230"/>
  <c r="U77" i="228"/>
  <c r="U59" i="209"/>
  <c r="U56" i="225"/>
  <c r="U48" i="220"/>
  <c r="V43" i="207"/>
  <c r="X43" i="207" s="1"/>
  <c r="AB43" i="207"/>
  <c r="U24" i="230"/>
  <c r="U82" i="230"/>
  <c r="U12" i="208"/>
  <c r="U43" i="229"/>
  <c r="U71" i="226"/>
  <c r="U87" i="69"/>
  <c r="AB72" i="69"/>
  <c r="V72" i="69"/>
  <c r="X72" i="69" s="1"/>
  <c r="AB68" i="221"/>
  <c r="V68" i="221"/>
  <c r="X68" i="221" s="1"/>
  <c r="U9" i="213"/>
  <c r="U19" i="71"/>
  <c r="V41" i="69"/>
  <c r="X41" i="69" s="1"/>
  <c r="AB41" i="69"/>
  <c r="V49" i="215"/>
  <c r="X49" i="215" s="1"/>
  <c r="AB49" i="215"/>
  <c r="AB71" i="74"/>
  <c r="V71" i="74"/>
  <c r="X71" i="74" s="1"/>
  <c r="V59" i="80"/>
  <c r="X59" i="80" s="1"/>
  <c r="AB59" i="80"/>
  <c r="V80" i="218"/>
  <c r="X80" i="218" s="1"/>
  <c r="AB80" i="218"/>
  <c r="AB25" i="77"/>
  <c r="V25" i="77"/>
  <c r="X25" i="77" s="1"/>
  <c r="V136" i="86"/>
  <c r="X136" i="86" s="1"/>
  <c r="AB136" i="86"/>
  <c r="V42" i="87"/>
  <c r="X42" i="87" s="1"/>
  <c r="AB42" i="87"/>
  <c r="V83" i="77"/>
  <c r="X83" i="77" s="1"/>
  <c r="AB83" i="77"/>
  <c r="AB24" i="71"/>
  <c r="V24" i="71"/>
  <c r="X24" i="71" s="1"/>
  <c r="AB30" i="87"/>
  <c r="V30" i="87"/>
  <c r="X30" i="87" s="1"/>
  <c r="AB56" i="213"/>
  <c r="V56" i="213"/>
  <c r="X56" i="213" s="1"/>
  <c r="V9" i="216"/>
  <c r="X9" i="216" s="1"/>
  <c r="AB9" i="216"/>
  <c r="U15" i="79"/>
  <c r="V12" i="216"/>
  <c r="X12" i="216" s="1"/>
  <c r="AB12" i="216"/>
  <c r="U93" i="82"/>
  <c r="U66" i="82"/>
  <c r="U41" i="221"/>
  <c r="U89" i="73"/>
  <c r="U30" i="77"/>
  <c r="U81" i="91"/>
  <c r="U55" i="222"/>
  <c r="U52" i="74"/>
  <c r="U64" i="218"/>
  <c r="U77" i="71"/>
  <c r="U84" i="208"/>
  <c r="U22" i="210"/>
  <c r="V97" i="208"/>
  <c r="X97" i="208" s="1"/>
  <c r="AB97" i="208"/>
  <c r="U25" i="234"/>
  <c r="U84" i="209"/>
  <c r="U23" i="231"/>
  <c r="U62" i="234"/>
  <c r="U77" i="234"/>
  <c r="U92" i="236"/>
  <c r="U98" i="236"/>
  <c r="U80" i="69"/>
  <c r="U40" i="72"/>
  <c r="U92" i="221"/>
  <c r="U35" i="88"/>
  <c r="U86" i="216"/>
  <c r="U58" i="222"/>
  <c r="U80" i="67"/>
  <c r="U44" i="80"/>
  <c r="U62" i="215"/>
  <c r="U70" i="212"/>
  <c r="U55" i="88"/>
  <c r="U80" i="76"/>
  <c r="U86" i="91"/>
  <c r="U54" i="212"/>
  <c r="U14" i="217"/>
  <c r="U65" i="69"/>
  <c r="U71" i="79"/>
  <c r="U56" i="222"/>
  <c r="U66" i="69"/>
  <c r="U89" i="71"/>
  <c r="U39" i="82"/>
  <c r="U46" i="86"/>
  <c r="U26" i="91"/>
  <c r="U65" i="82"/>
  <c r="U60" i="74"/>
  <c r="U63" i="212"/>
  <c r="U23" i="215"/>
  <c r="U25" i="211"/>
  <c r="U60" i="77"/>
  <c r="U67" i="221"/>
  <c r="U61" i="202"/>
  <c r="U81" i="219"/>
  <c r="U31" i="202"/>
  <c r="U62" i="76"/>
  <c r="U15" i="73"/>
  <c r="U49" i="235"/>
  <c r="U22" i="229"/>
  <c r="U42" i="223"/>
  <c r="U35" i="209"/>
  <c r="U37" i="223"/>
  <c r="U34" i="231"/>
  <c r="U55" i="230"/>
  <c r="U17" i="207"/>
  <c r="U27" i="233"/>
  <c r="U95" i="208"/>
  <c r="U45" i="231"/>
  <c r="U37" i="220"/>
  <c r="U65" i="223"/>
  <c r="U40" i="231"/>
  <c r="U105" i="74"/>
  <c r="U62" i="71"/>
  <c r="U28" i="67"/>
  <c r="U66" i="73"/>
  <c r="U73" i="74"/>
  <c r="U94" i="87"/>
  <c r="U77" i="216"/>
  <c r="U79" i="80"/>
  <c r="U27" i="222"/>
  <c r="U48" i="67"/>
  <c r="U100" i="86"/>
  <c r="U91" i="71"/>
  <c r="U95" i="212"/>
  <c r="U20" i="217"/>
  <c r="U98" i="219"/>
  <c r="U57" i="67"/>
  <c r="U79" i="87"/>
  <c r="U43" i="81"/>
  <c r="U21" i="211"/>
  <c r="U31" i="214"/>
  <c r="U99" i="213"/>
  <c r="U20" i="82"/>
  <c r="U9" i="211"/>
  <c r="U13" i="82"/>
  <c r="U47" i="221"/>
  <c r="U70" i="88"/>
  <c r="U53" i="67"/>
  <c r="U57" i="80"/>
  <c r="U33" i="216"/>
  <c r="U16" i="81"/>
  <c r="U88" i="91"/>
  <c r="U28" i="229"/>
  <c r="U74" i="210"/>
  <c r="U77" i="226"/>
  <c r="U42" i="226"/>
  <c r="U81" i="208"/>
  <c r="U70" i="231"/>
  <c r="U13" i="234"/>
  <c r="U62" i="231"/>
  <c r="U29" i="235"/>
  <c r="U34" i="207"/>
  <c r="U93" i="208"/>
  <c r="U15" i="226"/>
  <c r="U51" i="210"/>
  <c r="U18" i="228"/>
  <c r="U23" i="226"/>
  <c r="U78" i="235"/>
  <c r="U19" i="72"/>
  <c r="U23" i="213"/>
  <c r="U92" i="214"/>
  <c r="U87" i="80"/>
  <c r="U31" i="212"/>
  <c r="U35" i="76"/>
  <c r="U47" i="81"/>
  <c r="U86" i="87"/>
  <c r="U38" i="215"/>
  <c r="U39" i="87"/>
  <c r="U98" i="80"/>
  <c r="U85" i="91"/>
  <c r="U36" i="74"/>
  <c r="U73" i="91"/>
  <c r="U33" i="88"/>
  <c r="U9" i="232"/>
  <c r="U40" i="75"/>
  <c r="U35" i="217"/>
  <c r="U54" i="91"/>
  <c r="U56" i="86"/>
  <c r="U41" i="219"/>
  <c r="U88" i="72"/>
  <c r="U69" i="87"/>
  <c r="U24" i="219"/>
  <c r="U76" i="81"/>
  <c r="U15" i="80"/>
  <c r="U99" i="212"/>
  <c r="U31" i="213"/>
  <c r="U105" i="88"/>
  <c r="U78" i="67"/>
  <c r="U45" i="82"/>
  <c r="U40" i="74"/>
  <c r="U48" i="80"/>
  <c r="U88" i="213"/>
  <c r="U61" i="75"/>
  <c r="U50" i="211"/>
  <c r="U62" i="81"/>
  <c r="U43" i="217"/>
  <c r="U94" i="91"/>
  <c r="U49" i="77"/>
  <c r="U75" i="67"/>
  <c r="U64" i="219"/>
  <c r="U92" i="75"/>
  <c r="U62" i="79"/>
  <c r="U107" i="86"/>
  <c r="U37" i="235"/>
  <c r="U32" i="229"/>
  <c r="U96" i="233"/>
  <c r="U38" i="226"/>
  <c r="U86" i="223"/>
  <c r="U73" i="208"/>
  <c r="U13" i="233"/>
  <c r="U80" i="210"/>
  <c r="U77" i="223"/>
  <c r="U90" i="209"/>
  <c r="U92" i="207"/>
  <c r="U54" i="220"/>
  <c r="U74" i="233"/>
  <c r="U68" i="210"/>
  <c r="U90" i="233"/>
  <c r="U11" i="230"/>
  <c r="U74" i="209"/>
  <c r="U85" i="223"/>
  <c r="U84" i="234"/>
  <c r="U21" i="74"/>
  <c r="U75" i="88"/>
  <c r="U19" i="87"/>
  <c r="U11" i="80"/>
  <c r="U46" i="88"/>
  <c r="U95" i="82"/>
  <c r="U42" i="88"/>
  <c r="U60" i="212"/>
  <c r="U90" i="218"/>
  <c r="U97" i="221"/>
  <c r="U41" i="91"/>
  <c r="U81" i="211"/>
  <c r="U69" i="81"/>
  <c r="U93" i="214"/>
  <c r="U54" i="86"/>
  <c r="U108" i="72"/>
  <c r="U89" i="87"/>
  <c r="U91" i="91"/>
  <c r="U11" i="202"/>
  <c r="U77" i="82"/>
  <c r="U21" i="87"/>
  <c r="U36" i="86"/>
  <c r="U39" i="214"/>
  <c r="U77" i="214"/>
  <c r="U97" i="69"/>
  <c r="U50" i="81"/>
  <c r="U82" i="236"/>
  <c r="U62" i="229"/>
  <c r="U119" i="230"/>
  <c r="U20" i="225"/>
  <c r="U73" i="220"/>
  <c r="U22" i="208"/>
  <c r="U19" i="225"/>
  <c r="U96" i="228"/>
  <c r="U73" i="234"/>
  <c r="U55" i="207"/>
  <c r="U21" i="227"/>
  <c r="U33" i="234"/>
  <c r="U34" i="234"/>
  <c r="U66" i="225"/>
  <c r="U15" i="209"/>
  <c r="U39" i="227"/>
  <c r="U36" i="230"/>
  <c r="U23" i="208"/>
  <c r="U52" i="227"/>
  <c r="U73" i="210"/>
  <c r="U23" i="227"/>
  <c r="U69" i="228"/>
  <c r="U11" i="232"/>
  <c r="U30" i="74"/>
  <c r="U45" i="75"/>
  <c r="U24" i="211"/>
  <c r="U76" i="212"/>
  <c r="V51" i="87"/>
  <c r="X51" i="87" s="1"/>
  <c r="AB51" i="87"/>
  <c r="U92" i="72"/>
  <c r="AB113" i="86"/>
  <c r="V113" i="86"/>
  <c r="X113" i="86" s="1"/>
  <c r="V67" i="216"/>
  <c r="X67" i="216" s="1"/>
  <c r="AB67" i="216"/>
  <c r="AB65" i="75"/>
  <c r="V65" i="75"/>
  <c r="X65" i="75" s="1"/>
  <c r="U29" i="211"/>
  <c r="U60" i="80"/>
  <c r="V87" i="79"/>
  <c r="X87" i="79" s="1"/>
  <c r="AB87" i="79"/>
  <c r="AB77" i="222"/>
  <c r="V77" i="222"/>
  <c r="X77" i="222" s="1"/>
  <c r="U83" i="82"/>
  <c r="U111" i="74"/>
  <c r="U53" i="214"/>
  <c r="U47" i="222"/>
  <c r="U96" i="79"/>
  <c r="U60" i="222"/>
  <c r="U64" i="75"/>
  <c r="U46" i="214"/>
  <c r="U65" i="217"/>
  <c r="U63" i="86"/>
  <c r="U14" i="76"/>
  <c r="U12" i="214"/>
  <c r="U82" i="79"/>
  <c r="U99" i="209"/>
  <c r="U49" i="216"/>
  <c r="U75" i="234"/>
  <c r="U36" i="227"/>
  <c r="U75" i="220"/>
  <c r="U17" i="210"/>
  <c r="U82" i="208"/>
  <c r="U38" i="223"/>
  <c r="U65" i="226"/>
  <c r="U84" i="232"/>
  <c r="U71" i="232"/>
  <c r="U78" i="207"/>
  <c r="U16" i="228"/>
  <c r="U87" i="233"/>
  <c r="U55" i="233"/>
  <c r="U33" i="235"/>
  <c r="U58" i="220"/>
  <c r="U51" i="232"/>
  <c r="U15" i="230"/>
  <c r="U18" i="210"/>
  <c r="U14" i="229"/>
  <c r="U80" i="208"/>
  <c r="U31" i="82"/>
  <c r="U50" i="76"/>
  <c r="U76" i="216"/>
  <c r="U83" i="219"/>
  <c r="U64" i="215"/>
  <c r="U64" i="88"/>
  <c r="U15" i="71"/>
  <c r="U20" i="202"/>
  <c r="U29" i="213"/>
  <c r="V72" i="217"/>
  <c r="X72" i="217" s="1"/>
  <c r="AB72" i="217"/>
  <c r="U74" i="81"/>
  <c r="U10" i="216"/>
  <c r="U96" i="217"/>
  <c r="U31" i="81"/>
  <c r="U63" i="222"/>
  <c r="U30" i="217"/>
  <c r="U69" i="73"/>
  <c r="U10" i="77"/>
  <c r="U38" i="91"/>
  <c r="U40" i="88"/>
  <c r="U16" i="221"/>
  <c r="U9" i="82"/>
  <c r="U69" i="76"/>
  <c r="U10" i="213"/>
  <c r="U18" i="216"/>
  <c r="U80" i="212"/>
  <c r="U17" i="91"/>
  <c r="U98" i="229"/>
  <c r="AB22" i="217"/>
  <c r="V22" i="217"/>
  <c r="X22" i="217" s="1"/>
  <c r="U63" i="79"/>
  <c r="U58" i="80"/>
  <c r="AB42" i="218"/>
  <c r="V42" i="218"/>
  <c r="X42" i="218" s="1"/>
  <c r="U67" i="88"/>
  <c r="U57" i="221"/>
  <c r="U121" i="69"/>
  <c r="AB26" i="88"/>
  <c r="V26" i="88"/>
  <c r="X26" i="88" s="1"/>
  <c r="U50" i="219"/>
  <c r="U97" i="82"/>
  <c r="U32" i="76"/>
  <c r="U83" i="73"/>
  <c r="V13" i="215"/>
  <c r="X13" i="215" s="1"/>
  <c r="AB13" i="215"/>
  <c r="U15" i="211"/>
  <c r="U26" i="67"/>
  <c r="V93" i="86"/>
  <c r="X93" i="86" s="1"/>
  <c r="AB93" i="86"/>
  <c r="U10" i="69"/>
  <c r="U97" i="76"/>
  <c r="U17" i="71"/>
  <c r="U90" i="229"/>
  <c r="U22" i="227"/>
  <c r="AB79" i="223"/>
  <c r="V79" i="223"/>
  <c r="X79" i="223" s="1"/>
  <c r="U70" i="210"/>
  <c r="U32" i="226"/>
  <c r="U28" i="227"/>
  <c r="U79" i="220"/>
  <c r="U73" i="225"/>
  <c r="U95" i="210"/>
  <c r="U28" i="228"/>
  <c r="U66" i="233"/>
  <c r="U35" i="233"/>
  <c r="U26" i="235"/>
  <c r="U32" i="236"/>
  <c r="U22" i="80"/>
  <c r="U13" i="73"/>
  <c r="U48" i="81"/>
  <c r="U38" i="212"/>
  <c r="U73" i="215"/>
  <c r="U36" i="211"/>
  <c r="U25" i="217"/>
  <c r="U81" i="67"/>
  <c r="U44" i="211"/>
  <c r="U80" i="82"/>
  <c r="U8" i="88"/>
  <c r="U93" i="74"/>
  <c r="U10" i="71"/>
  <c r="U25" i="202"/>
  <c r="U8" i="231"/>
  <c r="U42" i="75"/>
  <c r="U55" i="69"/>
  <c r="U110" i="86"/>
  <c r="U16" i="217"/>
  <c r="U78" i="76"/>
  <c r="U9" i="217"/>
  <c r="U31" i="76"/>
  <c r="U30" i="221"/>
  <c r="U31" i="73"/>
  <c r="U52" i="212"/>
  <c r="U83" i="211"/>
  <c r="U50" i="74"/>
  <c r="U19" i="75"/>
  <c r="U45" i="91"/>
  <c r="U86" i="76"/>
  <c r="U75" i="222"/>
  <c r="U14" i="80"/>
  <c r="U54" i="233"/>
  <c r="U93" i="226"/>
  <c r="U84" i="225"/>
  <c r="U38" i="207"/>
  <c r="U71" i="228"/>
  <c r="U19" i="208"/>
  <c r="U40" i="234"/>
  <c r="U31" i="209"/>
  <c r="U69" i="207"/>
  <c r="U15" i="223"/>
  <c r="U18" i="231"/>
  <c r="V24" i="226"/>
  <c r="X24" i="226" s="1"/>
  <c r="AB24" i="226"/>
  <c r="U21" i="207"/>
  <c r="U79" i="229"/>
  <c r="U37" i="228"/>
  <c r="U48" i="231"/>
  <c r="U37" i="225"/>
  <c r="U97" i="234"/>
  <c r="U93" i="233"/>
  <c r="U47" i="223"/>
  <c r="U12" i="236"/>
  <c r="U27" i="235"/>
  <c r="U95" i="235"/>
  <c r="U66" i="232"/>
  <c r="U18" i="72"/>
  <c r="U91" i="69"/>
  <c r="U10" i="75"/>
  <c r="U93" i="216"/>
  <c r="AB19" i="86"/>
  <c r="V19" i="86"/>
  <c r="X19" i="86" s="1"/>
  <c r="V75" i="91"/>
  <c r="X75" i="91" s="1"/>
  <c r="AB75" i="91"/>
  <c r="V53" i="82"/>
  <c r="X53" i="82" s="1"/>
  <c r="AB53" i="82"/>
  <c r="V52" i="213"/>
  <c r="X52" i="213" s="1"/>
  <c r="AB52" i="213"/>
  <c r="V56" i="88"/>
  <c r="X56" i="88" s="1"/>
  <c r="AB56" i="88"/>
  <c r="AB53" i="216"/>
  <c r="V53" i="216"/>
  <c r="X53" i="216" s="1"/>
  <c r="V90" i="81"/>
  <c r="X90" i="81" s="1"/>
  <c r="AB90" i="81"/>
  <c r="U13" i="67"/>
  <c r="U79" i="75"/>
  <c r="U89" i="202"/>
  <c r="U28" i="87"/>
  <c r="AB12" i="71"/>
  <c r="V12" i="71"/>
  <c r="X12" i="71" s="1"/>
  <c r="AB53" i="72"/>
  <c r="V53" i="72"/>
  <c r="X53" i="72" s="1"/>
  <c r="V97" i="212"/>
  <c r="X97" i="212" s="1"/>
  <c r="AB97" i="212"/>
  <c r="V24" i="215"/>
  <c r="X24" i="215" s="1"/>
  <c r="AB24" i="215"/>
  <c r="U76" i="234"/>
  <c r="U66" i="228"/>
  <c r="U51" i="227"/>
  <c r="U48" i="227"/>
  <c r="U17" i="230"/>
  <c r="U32" i="209"/>
  <c r="U28" i="233"/>
  <c r="U74" i="236"/>
  <c r="U15" i="207"/>
  <c r="U68" i="232"/>
  <c r="U12" i="234"/>
  <c r="U11" i="228"/>
  <c r="U32" i="231"/>
  <c r="U15" i="227"/>
  <c r="U36" i="236"/>
  <c r="U50" i="208"/>
  <c r="U69" i="227"/>
  <c r="U84" i="207"/>
  <c r="U37" i="227"/>
  <c r="U60" i="209"/>
  <c r="U39" i="223"/>
  <c r="U45" i="233"/>
  <c r="U12" i="218"/>
  <c r="U88" i="88"/>
  <c r="U8" i="233"/>
  <c r="U80" i="219"/>
  <c r="U42" i="215"/>
  <c r="U119" i="86"/>
  <c r="U116" i="69"/>
  <c r="U9" i="215"/>
  <c r="U97" i="213"/>
  <c r="U119" i="88"/>
  <c r="U98" i="221"/>
  <c r="U8" i="80"/>
  <c r="U45" i="221"/>
  <c r="U8" i="213"/>
  <c r="U76" i="71"/>
  <c r="U97" i="214"/>
  <c r="U69" i="71"/>
  <c r="U84" i="82"/>
  <c r="U19" i="219"/>
  <c r="U98" i="228"/>
  <c r="U74" i="211"/>
  <c r="U97" i="222"/>
  <c r="U34" i="79"/>
  <c r="U23" i="91"/>
  <c r="U54" i="219"/>
  <c r="U82" i="235"/>
  <c r="U38" i="234"/>
  <c r="U40" i="207"/>
  <c r="U78" i="228"/>
  <c r="U13" i="209"/>
  <c r="U62" i="230"/>
  <c r="U48" i="233"/>
  <c r="U47" i="207"/>
  <c r="U53" i="226"/>
  <c r="U13" i="236"/>
  <c r="U53" i="220"/>
  <c r="U54" i="232"/>
  <c r="U31" i="207"/>
  <c r="U92" i="209"/>
  <c r="U32" i="207"/>
  <c r="U81" i="228"/>
  <c r="U13" i="235"/>
  <c r="U19" i="218"/>
  <c r="U92" i="88"/>
  <c r="U69" i="77"/>
  <c r="U107" i="69"/>
  <c r="U57" i="216"/>
  <c r="U36" i="81"/>
  <c r="U82" i="77"/>
  <c r="U28" i="219"/>
  <c r="U85" i="212"/>
  <c r="U13" i="214"/>
  <c r="U37" i="222"/>
  <c r="U10" i="81"/>
  <c r="U32" i="211"/>
  <c r="U75" i="73"/>
  <c r="U50" i="88"/>
  <c r="U78" i="212"/>
  <c r="U37" i="217"/>
  <c r="U26" i="86"/>
  <c r="U39" i="67"/>
  <c r="U83" i="222"/>
  <c r="U78" i="77"/>
  <c r="U29" i="214"/>
  <c r="U94" i="212"/>
  <c r="U33" i="214"/>
  <c r="U87" i="75"/>
  <c r="U98" i="235"/>
  <c r="U85" i="230"/>
  <c r="U8" i="228"/>
  <c r="U38" i="220"/>
  <c r="U118" i="89"/>
  <c r="U90" i="234"/>
  <c r="U88" i="210"/>
  <c r="U31" i="210"/>
  <c r="U44" i="209"/>
  <c r="U57" i="226"/>
  <c r="U80" i="226"/>
  <c r="U68" i="220"/>
  <c r="U41" i="233"/>
  <c r="U21" i="223"/>
  <c r="U95" i="223"/>
  <c r="U19" i="227"/>
  <c r="U52" i="223"/>
  <c r="U73" i="230"/>
  <c r="U39" i="236"/>
  <c r="U74" i="202"/>
  <c r="U69" i="67"/>
  <c r="U67" i="75"/>
  <c r="U62" i="217"/>
  <c r="U64" i="81"/>
  <c r="U27" i="76"/>
  <c r="U59" i="202"/>
  <c r="U99" i="215"/>
  <c r="U82" i="86"/>
  <c r="U96" i="88"/>
  <c r="U79" i="73"/>
  <c r="U15" i="91"/>
  <c r="U99" i="74"/>
  <c r="U83" i="213"/>
  <c r="U74" i="67"/>
  <c r="U47" i="202"/>
  <c r="U42" i="76"/>
  <c r="U98" i="67"/>
  <c r="U11" i="222"/>
  <c r="U11" i="91"/>
  <c r="U77" i="77"/>
  <c r="U34" i="77"/>
  <c r="U21" i="219"/>
  <c r="U59" i="67"/>
  <c r="U86" i="80"/>
  <c r="U44" i="215"/>
  <c r="U12" i="202"/>
  <c r="U52" i="218"/>
  <c r="U41" i="234"/>
  <c r="U20" i="230"/>
  <c r="U8" i="223"/>
  <c r="U22" i="235"/>
  <c r="U47" i="233"/>
  <c r="U74" i="207"/>
  <c r="U23" i="232"/>
  <c r="U56" i="209"/>
  <c r="U58" i="225"/>
  <c r="U67" i="231"/>
  <c r="U16" i="233"/>
  <c r="U11" i="236"/>
  <c r="U60" i="223"/>
  <c r="U87" i="231"/>
  <c r="U21" i="234"/>
  <c r="U29" i="236"/>
  <c r="U82" i="88"/>
  <c r="U19" i="212"/>
  <c r="U54" i="215"/>
  <c r="U77" i="202"/>
  <c r="U10" i="72"/>
  <c r="U97" i="87"/>
  <c r="U18" i="69"/>
  <c r="U23" i="73"/>
  <c r="U62" i="214"/>
  <c r="U71" i="67"/>
  <c r="U91" i="217"/>
  <c r="U102" i="69"/>
  <c r="U11" i="217"/>
  <c r="U42" i="91"/>
  <c r="U61" i="212"/>
  <c r="U9" i="67"/>
  <c r="U134" i="86"/>
  <c r="U49" i="218"/>
  <c r="U95" i="75"/>
  <c r="U86" i="81"/>
  <c r="U84" i="72"/>
  <c r="U41" i="217"/>
  <c r="U24" i="88"/>
  <c r="U57" i="88"/>
  <c r="U9" i="79"/>
  <c r="U8" i="221"/>
  <c r="U31" i="71"/>
  <c r="U37" i="216"/>
  <c r="U79" i="91"/>
  <c r="U35" i="75"/>
  <c r="U28" i="222"/>
  <c r="U27" i="228"/>
  <c r="U55" i="209"/>
  <c r="U30" i="220"/>
  <c r="U52" i="236"/>
  <c r="U91" i="208"/>
  <c r="U32" i="208"/>
  <c r="U13" i="226"/>
  <c r="U73" i="227"/>
  <c r="U70" i="227"/>
  <c r="U9" i="227"/>
  <c r="U44" i="207"/>
  <c r="U52" i="226"/>
  <c r="U8" i="227"/>
  <c r="U35" i="223"/>
  <c r="U45" i="235"/>
  <c r="U28" i="236"/>
  <c r="U14" i="74"/>
  <c r="U27" i="74"/>
  <c r="U14" i="67"/>
  <c r="U42" i="213"/>
  <c r="U79" i="72"/>
  <c r="U37" i="215"/>
  <c r="U35" i="69"/>
  <c r="U81" i="77"/>
  <c r="U53" i="87"/>
  <c r="U70" i="218"/>
  <c r="U57" i="71"/>
  <c r="U9" i="77"/>
  <c r="U17" i="202"/>
  <c r="U82" i="211"/>
  <c r="U126" i="230"/>
  <c r="U62" i="87"/>
  <c r="U47" i="219"/>
  <c r="U8" i="215"/>
  <c r="U54" i="73"/>
  <c r="U91" i="82"/>
  <c r="U32" i="216"/>
  <c r="U14" i="77"/>
  <c r="U52" i="222"/>
  <c r="U48" i="202"/>
  <c r="U84" i="71"/>
  <c r="U137" i="86"/>
  <c r="U36" i="91"/>
  <c r="U94" i="73"/>
  <c r="U66" i="87"/>
  <c r="U46" i="212"/>
  <c r="U71" i="217"/>
  <c r="U67" i="234"/>
  <c r="U45" i="228"/>
  <c r="U58" i="229"/>
  <c r="U96" i="223"/>
  <c r="U53" i="209"/>
  <c r="U75" i="207"/>
  <c r="U96" i="209"/>
  <c r="U70" i="208"/>
  <c r="U43" i="209"/>
  <c r="U77" i="208"/>
  <c r="U90" i="220"/>
  <c r="U33" i="227"/>
  <c r="U42" i="208"/>
  <c r="U89" i="209"/>
  <c r="U8" i="210"/>
  <c r="U34" i="225"/>
  <c r="U131" i="86"/>
  <c r="U77" i="221"/>
  <c r="U57" i="214"/>
  <c r="U76" i="202"/>
  <c r="U9" i="235"/>
  <c r="U48" i="221"/>
  <c r="U95" i="216"/>
  <c r="U8" i="82"/>
  <c r="U81" i="71"/>
  <c r="U96" i="202"/>
  <c r="U66" i="88"/>
  <c r="U53" i="75"/>
  <c r="U73" i="222"/>
  <c r="U81" i="87"/>
  <c r="U87" i="73"/>
  <c r="U11" i="213"/>
  <c r="U32" i="221"/>
  <c r="U81" i="82"/>
  <c r="U55" i="221"/>
  <c r="U120" i="69"/>
  <c r="U35" i="91"/>
  <c r="U42" i="77"/>
  <c r="U61" i="218"/>
  <c r="U90" i="202"/>
  <c r="U62" i="67"/>
  <c r="U93" i="222"/>
  <c r="U31" i="222"/>
  <c r="U74" i="218"/>
  <c r="U67" i="73"/>
  <c r="U37" i="80"/>
  <c r="U35" i="229"/>
  <c r="U76" i="225"/>
  <c r="U61" i="229"/>
  <c r="U26" i="209"/>
  <c r="U30" i="208"/>
  <c r="U68" i="227"/>
  <c r="U81" i="209"/>
  <c r="U73" i="223"/>
  <c r="U84" i="226"/>
  <c r="U80" i="235"/>
  <c r="U57" i="235"/>
  <c r="U40" i="212"/>
  <c r="U70" i="71"/>
  <c r="U111" i="88"/>
  <c r="U51" i="69"/>
  <c r="U91" i="76"/>
  <c r="U81" i="74"/>
  <c r="U92" i="211"/>
  <c r="U10" i="73"/>
  <c r="U23" i="71"/>
  <c r="U73" i="77"/>
  <c r="U79" i="215"/>
  <c r="U94" i="79"/>
  <c r="U65" i="213"/>
  <c r="U54" i="216"/>
  <c r="U20" i="91"/>
  <c r="U12" i="67"/>
  <c r="U22" i="73"/>
  <c r="U38" i="219"/>
  <c r="U35" i="82"/>
  <c r="U44" i="218"/>
  <c r="U20" i="67"/>
  <c r="U79" i="76"/>
  <c r="U17" i="216"/>
  <c r="U58" i="82"/>
  <c r="U55" i="202"/>
  <c r="U22" i="86"/>
  <c r="U72" i="75"/>
  <c r="U31" i="67"/>
  <c r="U9" i="73"/>
  <c r="U49" i="82"/>
  <c r="U114" i="74"/>
  <c r="U8" i="74"/>
  <c r="U22" i="76"/>
  <c r="U27" i="231"/>
  <c r="U80" i="230"/>
  <c r="U80" i="234"/>
  <c r="U93" i="235"/>
  <c r="U25" i="209"/>
  <c r="U23" i="234"/>
  <c r="U90" i="207"/>
  <c r="U96" i="236"/>
  <c r="U12" i="210"/>
  <c r="U80" i="227"/>
  <c r="U53" i="225"/>
  <c r="U21" i="210"/>
  <c r="U36" i="229"/>
  <c r="U8" i="207"/>
  <c r="U29" i="225"/>
  <c r="U80" i="207"/>
  <c r="U59" i="226"/>
  <c r="U43" i="226"/>
  <c r="U50" i="231"/>
  <c r="U29" i="229"/>
  <c r="U10" i="235"/>
  <c r="U86" i="88"/>
  <c r="U84" i="69"/>
  <c r="U86" i="69"/>
  <c r="U49" i="80"/>
  <c r="U29" i="212"/>
  <c r="U11" i="81"/>
  <c r="U77" i="75"/>
  <c r="U27" i="87"/>
  <c r="U44" i="222"/>
  <c r="U122" i="69"/>
  <c r="U34" i="218"/>
  <c r="U53" i="88"/>
  <c r="U16" i="202"/>
  <c r="U106" i="88"/>
  <c r="U53" i="86"/>
  <c r="U26" i="75"/>
  <c r="U63" i="202"/>
  <c r="U120" i="86"/>
  <c r="U35" i="87"/>
  <c r="U19" i="80"/>
  <c r="U25" i="212"/>
  <c r="U46" i="87"/>
  <c r="U45" i="79"/>
  <c r="U89" i="81"/>
  <c r="U88" i="67"/>
  <c r="U61" i="225"/>
  <c r="U52" i="220"/>
  <c r="U49" i="208"/>
  <c r="U64" i="223"/>
  <c r="U9" i="231"/>
  <c r="U33" i="223"/>
  <c r="U68" i="228"/>
  <c r="U80" i="233"/>
  <c r="U21" i="208"/>
  <c r="U58" i="233"/>
  <c r="U60" i="235"/>
  <c r="U58" i="207"/>
  <c r="U67" i="225"/>
  <c r="U65" i="227"/>
  <c r="U57" i="233"/>
  <c r="U12" i="231"/>
  <c r="U17" i="218"/>
  <c r="U89" i="69"/>
  <c r="U20" i="74"/>
  <c r="U78" i="69"/>
  <c r="U52" i="217"/>
  <c r="U97" i="219"/>
  <c r="U115" i="72"/>
  <c r="U86" i="212"/>
  <c r="U43" i="216"/>
  <c r="U69" i="216"/>
  <c r="U99" i="208"/>
  <c r="U26" i="82"/>
  <c r="U68" i="71"/>
  <c r="U68" i="222"/>
  <c r="U59" i="81"/>
  <c r="U111" i="218"/>
  <c r="U46" i="82"/>
  <c r="U30" i="219"/>
  <c r="U14" i="79"/>
  <c r="U19" i="67"/>
  <c r="U61" i="81"/>
  <c r="U60" i="87"/>
  <c r="U28" i="79"/>
  <c r="U68" i="87"/>
  <c r="U34" i="222"/>
  <c r="U18" i="214"/>
  <c r="U83" i="214"/>
  <c r="U30" i="226"/>
  <c r="U15" i="225"/>
  <c r="U44" i="231"/>
  <c r="U24" i="209"/>
  <c r="U44" i="208"/>
  <c r="U55" i="231"/>
  <c r="U26" i="225"/>
  <c r="U71" i="223"/>
  <c r="U43" i="223"/>
  <c r="U76" i="226"/>
  <c r="U11" i="209"/>
  <c r="U67" i="230"/>
  <c r="U70" i="228"/>
  <c r="U21" i="72"/>
  <c r="U19" i="74"/>
  <c r="U99" i="223"/>
  <c r="U84" i="214"/>
  <c r="U70" i="81"/>
  <c r="U41" i="86"/>
  <c r="U67" i="215"/>
  <c r="U59" i="73"/>
  <c r="U70" i="211"/>
  <c r="U23" i="81"/>
  <c r="U80" i="222"/>
  <c r="U92" i="86"/>
  <c r="U13" i="217"/>
  <c r="U31" i="218"/>
  <c r="U32" i="67"/>
  <c r="U15" i="215"/>
  <c r="U30" i="213"/>
  <c r="U29" i="82"/>
  <c r="U94" i="74"/>
  <c r="U60" i="216"/>
  <c r="U54" i="69"/>
  <c r="U17" i="69"/>
  <c r="U65" i="202"/>
  <c r="U78" i="91"/>
  <c r="U58" i="75"/>
  <c r="U31" i="87"/>
  <c r="U37" i="232"/>
  <c r="U61" i="234"/>
  <c r="U33" i="209"/>
  <c r="AB94" i="207"/>
  <c r="V94" i="207"/>
  <c r="X94" i="207" s="1"/>
  <c r="V21" i="230"/>
  <c r="X21" i="230" s="1"/>
  <c r="AB21" i="230"/>
  <c r="AB83" i="228"/>
  <c r="V83" i="228"/>
  <c r="X83" i="228" s="1"/>
  <c r="V111" i="230"/>
  <c r="X111" i="230" s="1"/>
  <c r="AB111" i="230"/>
  <c r="AB36" i="210"/>
  <c r="V36" i="210"/>
  <c r="X36" i="210" s="1"/>
  <c r="U53" i="208"/>
  <c r="V44" i="225"/>
  <c r="X44" i="225" s="1"/>
  <c r="AB44" i="225"/>
  <c r="AB65" i="231"/>
  <c r="V65" i="231"/>
  <c r="X65" i="231" s="1"/>
  <c r="U74" i="225"/>
  <c r="V70" i="236"/>
  <c r="X70" i="236" s="1"/>
  <c r="AB70" i="236"/>
  <c r="V79" i="207"/>
  <c r="X79" i="207" s="1"/>
  <c r="AB79" i="207"/>
  <c r="V97" i="209"/>
  <c r="X97" i="209" s="1"/>
  <c r="AB97" i="209"/>
  <c r="AB32" i="223"/>
  <c r="V32" i="223"/>
  <c r="X32" i="223" s="1"/>
  <c r="U26" i="72"/>
  <c r="V23" i="74"/>
  <c r="X23" i="74" s="1"/>
  <c r="AB23" i="74"/>
  <c r="AB10" i="218"/>
  <c r="V10" i="218"/>
  <c r="X10" i="218" s="1"/>
  <c r="AB51" i="71"/>
  <c r="V51" i="71"/>
  <c r="X51" i="71" s="1"/>
  <c r="AB93" i="81"/>
  <c r="V93" i="81"/>
  <c r="X93" i="81" s="1"/>
  <c r="AB54" i="76"/>
  <c r="V54" i="76"/>
  <c r="X54" i="76" s="1"/>
  <c r="V60" i="218"/>
  <c r="X60" i="218" s="1"/>
  <c r="AB60" i="218"/>
  <c r="AB8" i="91"/>
  <c r="V8" i="91"/>
  <c r="X8" i="91" s="1"/>
  <c r="V58" i="79"/>
  <c r="X58" i="79" s="1"/>
  <c r="AB58" i="79"/>
  <c r="U56" i="67"/>
  <c r="U45" i="219"/>
  <c r="U23" i="86"/>
  <c r="U95" i="91"/>
  <c r="U15" i="202"/>
  <c r="U22" i="221"/>
  <c r="U71" i="82"/>
  <c r="U90" i="214"/>
  <c r="U55" i="74"/>
  <c r="U44" i="221"/>
  <c r="U101" i="69"/>
  <c r="V30" i="86"/>
  <c r="X30" i="86" s="1"/>
  <c r="AB30" i="86"/>
  <c r="AB83" i="71"/>
  <c r="V83" i="71"/>
  <c r="X83" i="71" s="1"/>
  <c r="V17" i="215"/>
  <c r="X17" i="215" s="1"/>
  <c r="AB17" i="215"/>
  <c r="AB56" i="216"/>
  <c r="V56" i="216"/>
  <c r="X56" i="216" s="1"/>
  <c r="AB95" i="74"/>
  <c r="V95" i="74"/>
  <c r="X95" i="74" s="1"/>
  <c r="AB22" i="234"/>
  <c r="V22" i="234"/>
  <c r="X22" i="234" s="1"/>
  <c r="AB89" i="227"/>
  <c r="V89" i="227"/>
  <c r="X89" i="227" s="1"/>
  <c r="AB88" i="226"/>
  <c r="V88" i="226"/>
  <c r="X88" i="226" s="1"/>
  <c r="V36" i="223"/>
  <c r="X36" i="223" s="1"/>
  <c r="AB36" i="223"/>
  <c r="V69" i="223"/>
  <c r="X69" i="223" s="1"/>
  <c r="AB69" i="223"/>
  <c r="V14" i="220"/>
  <c r="X14" i="220" s="1"/>
  <c r="AB14" i="220"/>
  <c r="AB62" i="209"/>
  <c r="V62" i="209"/>
  <c r="X62" i="209" s="1"/>
  <c r="V12" i="235"/>
  <c r="X12" i="235" s="1"/>
  <c r="AB12" i="235"/>
  <c r="AB39" i="209"/>
  <c r="V39" i="209"/>
  <c r="X39" i="209" s="1"/>
  <c r="AB94" i="210"/>
  <c r="V94" i="210"/>
  <c r="X94" i="210" s="1"/>
  <c r="AB62" i="232"/>
  <c r="V62" i="232"/>
  <c r="X62" i="232" s="1"/>
  <c r="V79" i="227"/>
  <c r="X79" i="227" s="1"/>
  <c r="AB79" i="227"/>
  <c r="V84" i="229"/>
  <c r="X84" i="229" s="1"/>
  <c r="AB84" i="229"/>
  <c r="V88" i="209"/>
  <c r="X88" i="209" s="1"/>
  <c r="AB88" i="209"/>
  <c r="AB41" i="225"/>
  <c r="V41" i="225"/>
  <c r="X41" i="225" s="1"/>
  <c r="V24" i="235"/>
  <c r="X24" i="235" s="1"/>
  <c r="AB24" i="235"/>
  <c r="AB40" i="230"/>
  <c r="V40" i="230"/>
  <c r="X40" i="230" s="1"/>
  <c r="AB20" i="233"/>
  <c r="V20" i="233"/>
  <c r="X20" i="233" s="1"/>
  <c r="AB59" i="234"/>
  <c r="V59" i="234"/>
  <c r="X59" i="234" s="1"/>
  <c r="V25" i="236"/>
  <c r="X25" i="236" s="1"/>
  <c r="AB25" i="236"/>
  <c r="AB81" i="69"/>
  <c r="V81" i="69"/>
  <c r="X81" i="69" s="1"/>
  <c r="AB76" i="88"/>
  <c r="V76" i="88"/>
  <c r="X76" i="88" s="1"/>
  <c r="AB58" i="73"/>
  <c r="V58" i="73"/>
  <c r="X58" i="73" s="1"/>
  <c r="AB14" i="222"/>
  <c r="V14" i="222"/>
  <c r="X14" i="222" s="1"/>
  <c r="V22" i="87"/>
  <c r="X22" i="87" s="1"/>
  <c r="AB22" i="87"/>
  <c r="U105" i="218"/>
  <c r="U60" i="214"/>
  <c r="U91" i="73"/>
  <c r="U58" i="214"/>
  <c r="U65" i="211"/>
  <c r="AB99" i="226"/>
  <c r="V99" i="226"/>
  <c r="X99" i="226" s="1"/>
  <c r="U32" i="75"/>
  <c r="U80" i="215"/>
  <c r="V9" i="69"/>
  <c r="X9" i="69" s="1"/>
  <c r="AB9" i="69"/>
  <c r="AB58" i="91"/>
  <c r="V58" i="91"/>
  <c r="X58" i="91" s="1"/>
  <c r="U80" i="202"/>
  <c r="V92" i="223"/>
  <c r="X92" i="223" s="1"/>
  <c r="AB92" i="223"/>
  <c r="V77" i="225"/>
  <c r="X77" i="225" s="1"/>
  <c r="AB77" i="225"/>
  <c r="V35" i="231"/>
  <c r="X35" i="231" s="1"/>
  <c r="AB35" i="231"/>
  <c r="V109" i="218"/>
  <c r="X109" i="218" s="1"/>
  <c r="AB109" i="218"/>
  <c r="V82" i="71"/>
  <c r="X82" i="71" s="1"/>
  <c r="AB82" i="71"/>
  <c r="AB74" i="76"/>
  <c r="V74" i="76"/>
  <c r="X74" i="76" s="1"/>
  <c r="AB125" i="86"/>
  <c r="V125" i="86"/>
  <c r="X125" i="86" s="1"/>
  <c r="V50" i="75"/>
  <c r="X50" i="75" s="1"/>
  <c r="AB50" i="75"/>
  <c r="AB63" i="75"/>
  <c r="V63" i="75"/>
  <c r="X63" i="75" s="1"/>
  <c r="AB96" i="73"/>
  <c r="V96" i="73"/>
  <c r="X96" i="73" s="1"/>
  <c r="AB56" i="76"/>
  <c r="V56" i="76"/>
  <c r="X56" i="76" s="1"/>
  <c r="AB98" i="79"/>
  <c r="V98" i="79"/>
  <c r="X98" i="79" s="1"/>
  <c r="AB32" i="222"/>
  <c r="V32" i="222"/>
  <c r="X32" i="222" s="1"/>
  <c r="V58" i="215"/>
  <c r="X58" i="215" s="1"/>
  <c r="AB58" i="215"/>
  <c r="AB30" i="71"/>
  <c r="V30" i="71"/>
  <c r="X30" i="71" s="1"/>
  <c r="V25" i="80"/>
  <c r="X25" i="80" s="1"/>
  <c r="AB25" i="80"/>
  <c r="V15" i="214"/>
  <c r="X15" i="214" s="1"/>
  <c r="AB15" i="214"/>
  <c r="V84" i="211"/>
  <c r="X84" i="211" s="1"/>
  <c r="AB84" i="211"/>
  <c r="AB48" i="88"/>
  <c r="V48" i="88"/>
  <c r="X48" i="88" s="1"/>
  <c r="V96" i="72"/>
  <c r="X96" i="72" s="1"/>
  <c r="AB96" i="72"/>
  <c r="V17" i="81"/>
  <c r="X17" i="81" s="1"/>
  <c r="AB17" i="81"/>
  <c r="V12" i="72"/>
  <c r="X12" i="72" s="1"/>
  <c r="AB12" i="72"/>
  <c r="AB59" i="213"/>
  <c r="V59" i="213"/>
  <c r="X59" i="213" s="1"/>
  <c r="V17" i="75"/>
  <c r="X17" i="75" s="1"/>
  <c r="AB17" i="75"/>
  <c r="V106" i="74"/>
  <c r="X106" i="74" s="1"/>
  <c r="AB106" i="74"/>
  <c r="AB33" i="67"/>
  <c r="V33" i="67"/>
  <c r="X33" i="67" s="1"/>
  <c r="V84" i="73"/>
  <c r="X84" i="73" s="1"/>
  <c r="AB84" i="73"/>
  <c r="AB39" i="234"/>
  <c r="V39" i="234"/>
  <c r="X39" i="234" s="1"/>
  <c r="AB72" i="231"/>
  <c r="V72" i="231"/>
  <c r="X72" i="231" s="1"/>
  <c r="AB57" i="209"/>
  <c r="V57" i="209"/>
  <c r="X57" i="209" s="1"/>
  <c r="AB62" i="207"/>
  <c r="V62" i="207"/>
  <c r="X62" i="207" s="1"/>
  <c r="V63" i="227"/>
  <c r="X63" i="227" s="1"/>
  <c r="AB63" i="227"/>
  <c r="AB49" i="207"/>
  <c r="V49" i="207"/>
  <c r="X49" i="207" s="1"/>
  <c r="V46" i="228"/>
  <c r="X46" i="228" s="1"/>
  <c r="AB46" i="228"/>
  <c r="V91" i="231"/>
  <c r="X91" i="231" s="1"/>
  <c r="AB91" i="231"/>
  <c r="V61" i="220"/>
  <c r="X61" i="220" s="1"/>
  <c r="AB61" i="220"/>
  <c r="V80" i="220"/>
  <c r="X80" i="220" s="1"/>
  <c r="AB80" i="220"/>
  <c r="AB50" i="225"/>
  <c r="V50" i="225"/>
  <c r="X50" i="225" s="1"/>
  <c r="AB48" i="234"/>
  <c r="V48" i="234"/>
  <c r="X48" i="234" s="1"/>
  <c r="AB45" i="208"/>
  <c r="V45" i="208"/>
  <c r="X45" i="208" s="1"/>
  <c r="AB64" i="234"/>
  <c r="V64" i="234"/>
  <c r="X64" i="234" s="1"/>
  <c r="V65" i="229"/>
  <c r="X65" i="229" s="1"/>
  <c r="AB65" i="229"/>
  <c r="V78" i="227"/>
  <c r="X78" i="227" s="1"/>
  <c r="AB78" i="227"/>
  <c r="V17" i="235"/>
  <c r="X17" i="235" s="1"/>
  <c r="AB17" i="235"/>
  <c r="AB15" i="72"/>
  <c r="V15" i="72"/>
  <c r="X15" i="72" s="1"/>
  <c r="AB94" i="88"/>
  <c r="V94" i="88"/>
  <c r="X94" i="88" s="1"/>
  <c r="V56" i="79"/>
  <c r="X56" i="79" s="1"/>
  <c r="AB56" i="79"/>
  <c r="V21" i="213"/>
  <c r="X21" i="213" s="1"/>
  <c r="AB21" i="213"/>
  <c r="AB51" i="86"/>
  <c r="V51" i="86"/>
  <c r="X51" i="86" s="1"/>
  <c r="AB49" i="81"/>
  <c r="V49" i="81"/>
  <c r="X49" i="81" s="1"/>
  <c r="AB20" i="88"/>
  <c r="V20" i="88"/>
  <c r="X20" i="88" s="1"/>
  <c r="AB74" i="213"/>
  <c r="V74" i="213"/>
  <c r="X74" i="213" s="1"/>
  <c r="V50" i="215"/>
  <c r="X50" i="215" s="1"/>
  <c r="AB50" i="215"/>
  <c r="V76" i="79"/>
  <c r="X76" i="79" s="1"/>
  <c r="AB76" i="79"/>
  <c r="AB93" i="215"/>
  <c r="V93" i="215"/>
  <c r="X93" i="215" s="1"/>
  <c r="V41" i="216"/>
  <c r="X41" i="216" s="1"/>
  <c r="AB41" i="216"/>
  <c r="AB46" i="222"/>
  <c r="V46" i="222"/>
  <c r="X46" i="222" s="1"/>
  <c r="V35" i="202"/>
  <c r="X35" i="202" s="1"/>
  <c r="AB35" i="202"/>
  <c r="AB52" i="75"/>
  <c r="V52" i="75"/>
  <c r="X52" i="75" s="1"/>
  <c r="V45" i="86"/>
  <c r="X45" i="86" s="1"/>
  <c r="AB45" i="86"/>
  <c r="AB71" i="91"/>
  <c r="V71" i="91"/>
  <c r="X71" i="91" s="1"/>
  <c r="V61" i="72"/>
  <c r="X61" i="72" s="1"/>
  <c r="AB61" i="72"/>
  <c r="V64" i="73"/>
  <c r="X64" i="73" s="1"/>
  <c r="AB64" i="73"/>
  <c r="AB118" i="86"/>
  <c r="V118" i="86"/>
  <c r="X118" i="86" s="1"/>
  <c r="V43" i="219"/>
  <c r="X43" i="219" s="1"/>
  <c r="AB43" i="219"/>
  <c r="AB110" i="72"/>
  <c r="V110" i="72"/>
  <c r="X110" i="72" s="1"/>
  <c r="AB75" i="74"/>
  <c r="V75" i="74"/>
  <c r="X75" i="74" s="1"/>
  <c r="AB50" i="221"/>
  <c r="V50" i="221"/>
  <c r="X50" i="221" s="1"/>
  <c r="AB96" i="211"/>
  <c r="V96" i="211"/>
  <c r="X96" i="211" s="1"/>
  <c r="AB40" i="86"/>
  <c r="V40" i="86"/>
  <c r="X40" i="86" s="1"/>
  <c r="V46" i="202"/>
  <c r="X46" i="202" s="1"/>
  <c r="AB46" i="202"/>
  <c r="AB22" i="82"/>
  <c r="V22" i="82"/>
  <c r="X22" i="82" s="1"/>
  <c r="V30" i="212"/>
  <c r="X30" i="212" s="1"/>
  <c r="AB30" i="212"/>
  <c r="V75" i="202"/>
  <c r="X75" i="202" s="1"/>
  <c r="AB75" i="202"/>
  <c r="V97" i="67"/>
  <c r="X97" i="67" s="1"/>
  <c r="AB97" i="67"/>
  <c r="V67" i="217"/>
  <c r="X67" i="217" s="1"/>
  <c r="AB67" i="217"/>
  <c r="V22" i="81"/>
  <c r="X22" i="81" s="1"/>
  <c r="AB22" i="81"/>
  <c r="AB56" i="77"/>
  <c r="V56" i="77"/>
  <c r="X56" i="77" s="1"/>
  <c r="AB43" i="234"/>
  <c r="V43" i="234"/>
  <c r="X43" i="234" s="1"/>
  <c r="V37" i="230"/>
  <c r="X37" i="230" s="1"/>
  <c r="AB37" i="230"/>
  <c r="AB70" i="232"/>
  <c r="V70" i="232"/>
  <c r="X70" i="232" s="1"/>
  <c r="V101" i="230"/>
  <c r="X101" i="230" s="1"/>
  <c r="AB101" i="230"/>
  <c r="V70" i="207"/>
  <c r="X70" i="207" s="1"/>
  <c r="AB70" i="207"/>
  <c r="V92" i="233"/>
  <c r="X92" i="233" s="1"/>
  <c r="AB92" i="233"/>
  <c r="AB75" i="228"/>
  <c r="V75" i="228"/>
  <c r="X75" i="228" s="1"/>
  <c r="V78" i="225"/>
  <c r="X78" i="225" s="1"/>
  <c r="AB78" i="225"/>
  <c r="AB29" i="231"/>
  <c r="V29" i="231"/>
  <c r="X29" i="231" s="1"/>
  <c r="V91" i="235"/>
  <c r="X91" i="235" s="1"/>
  <c r="AB91" i="235"/>
  <c r="V13" i="210"/>
  <c r="X13" i="210" s="1"/>
  <c r="AB13" i="210"/>
  <c r="AB75" i="209"/>
  <c r="V75" i="209"/>
  <c r="X75" i="209" s="1"/>
  <c r="AB38" i="229"/>
  <c r="V38" i="229"/>
  <c r="X38" i="229" s="1"/>
  <c r="AB38" i="210"/>
  <c r="V38" i="210"/>
  <c r="X38" i="210" s="1"/>
  <c r="V74" i="220"/>
  <c r="X74" i="220" s="1"/>
  <c r="AB74" i="220"/>
  <c r="V71" i="234"/>
  <c r="X71" i="234" s="1"/>
  <c r="AB71" i="234"/>
  <c r="AB23" i="218"/>
  <c r="V23" i="218"/>
  <c r="X23" i="218" s="1"/>
  <c r="V27" i="72"/>
  <c r="X27" i="72" s="1"/>
  <c r="AB27" i="72"/>
  <c r="V59" i="216"/>
  <c r="X59" i="216" s="1"/>
  <c r="AB59" i="216"/>
  <c r="V65" i="79"/>
  <c r="X65" i="79" s="1"/>
  <c r="AB65" i="79"/>
  <c r="AB31" i="86"/>
  <c r="V31" i="86"/>
  <c r="X31" i="86" s="1"/>
  <c r="V47" i="215"/>
  <c r="X47" i="215" s="1"/>
  <c r="AB47" i="215"/>
  <c r="V98" i="88"/>
  <c r="X98" i="88" s="1"/>
  <c r="AB98" i="88"/>
  <c r="V20" i="222"/>
  <c r="X20" i="222" s="1"/>
  <c r="AB20" i="222"/>
  <c r="AB90" i="77"/>
  <c r="V90" i="77"/>
  <c r="X90" i="77" s="1"/>
  <c r="U54" i="82"/>
  <c r="AB89" i="219"/>
  <c r="V89" i="219"/>
  <c r="X89" i="219" s="1"/>
  <c r="U67" i="81"/>
  <c r="U58" i="74"/>
  <c r="U76" i="67"/>
  <c r="U21" i="214"/>
  <c r="V48" i="219"/>
  <c r="X48" i="219" s="1"/>
  <c r="AB48" i="219"/>
  <c r="AB99" i="73"/>
  <c r="V99" i="73"/>
  <c r="X99" i="73" s="1"/>
  <c r="V54" i="221"/>
  <c r="X54" i="221" s="1"/>
  <c r="AB54" i="221"/>
  <c r="AB62" i="69"/>
  <c r="V62" i="69"/>
  <c r="X62" i="69" s="1"/>
  <c r="U15" i="213"/>
  <c r="U62" i="72"/>
  <c r="U42" i="86"/>
  <c r="AB82" i="214"/>
  <c r="V82" i="214"/>
  <c r="X82" i="214" s="1"/>
  <c r="V101" i="88"/>
  <c r="X101" i="88" s="1"/>
  <c r="AB101" i="88"/>
  <c r="V52" i="202"/>
  <c r="X52" i="202" s="1"/>
  <c r="AB52" i="202"/>
  <c r="AB41" i="228"/>
  <c r="V41" i="228"/>
  <c r="X41" i="228" s="1"/>
  <c r="V26" i="236"/>
  <c r="X26" i="236" s="1"/>
  <c r="AB26" i="236"/>
  <c r="V50" i="207"/>
  <c r="X50" i="207" s="1"/>
  <c r="AB50" i="207"/>
  <c r="U89" i="234"/>
  <c r="V46" i="231"/>
  <c r="X46" i="231" s="1"/>
  <c r="AB46" i="231"/>
  <c r="U59" i="223"/>
  <c r="U15" i="220"/>
  <c r="U85" i="227"/>
  <c r="U10" i="229"/>
  <c r="AB53" i="232"/>
  <c r="V53" i="232"/>
  <c r="X53" i="232" s="1"/>
  <c r="U25" i="208"/>
  <c r="U66" i="227"/>
  <c r="AB50" i="233"/>
  <c r="V50" i="233"/>
  <c r="X50" i="233" s="1"/>
  <c r="AB20" i="223"/>
  <c r="V20" i="223"/>
  <c r="X20" i="223" s="1"/>
  <c r="U18" i="225"/>
  <c r="U100" i="230"/>
  <c r="U18" i="236"/>
  <c r="U25" i="74"/>
  <c r="AB94" i="69"/>
  <c r="V94" i="69"/>
  <c r="X94" i="69" s="1"/>
  <c r="U89" i="213"/>
  <c r="U84" i="221"/>
  <c r="U48" i="79"/>
  <c r="V49" i="74"/>
  <c r="X49" i="74" s="1"/>
  <c r="AB49" i="74"/>
  <c r="U36" i="77"/>
  <c r="U29" i="71"/>
  <c r="U40" i="80"/>
  <c r="U51" i="211"/>
  <c r="V86" i="75"/>
  <c r="X86" i="75" s="1"/>
  <c r="AB86" i="75"/>
  <c r="U106" i="218"/>
  <c r="U46" i="81"/>
  <c r="U59" i="79"/>
  <c r="U83" i="215"/>
  <c r="AB55" i="76"/>
  <c r="V55" i="76"/>
  <c r="X55" i="76" s="1"/>
  <c r="U8" i="218"/>
  <c r="AB27" i="88"/>
  <c r="V27" i="88"/>
  <c r="X27" i="88" s="1"/>
  <c r="U70" i="222"/>
  <c r="V53" i="81"/>
  <c r="X53" i="81" s="1"/>
  <c r="AB53" i="81"/>
  <c r="V59" i="222"/>
  <c r="X59" i="222" s="1"/>
  <c r="AB59" i="222"/>
  <c r="U64" i="71"/>
  <c r="V9" i="81"/>
  <c r="X9" i="81" s="1"/>
  <c r="AB9" i="81"/>
  <c r="U88" i="77"/>
  <c r="V20" i="69"/>
  <c r="X20" i="69" s="1"/>
  <c r="AB20" i="69"/>
  <c r="U32" i="79"/>
  <c r="AB40" i="82"/>
  <c r="V40" i="82"/>
  <c r="X40" i="82" s="1"/>
  <c r="AB91" i="213"/>
  <c r="V91" i="213"/>
  <c r="X91" i="213" s="1"/>
  <c r="U91" i="232"/>
  <c r="V52" i="234"/>
  <c r="X52" i="234" s="1"/>
  <c r="AB52" i="234"/>
  <c r="U83" i="209"/>
  <c r="AB61" i="231"/>
  <c r="V61" i="231"/>
  <c r="X61" i="231" s="1"/>
  <c r="U74" i="208"/>
  <c r="U11" i="235"/>
  <c r="V95" i="231"/>
  <c r="X95" i="231" s="1"/>
  <c r="AB95" i="231"/>
  <c r="AB114" i="230"/>
  <c r="V114" i="230"/>
  <c r="X114" i="230" s="1"/>
  <c r="V33" i="231"/>
  <c r="X33" i="231" s="1"/>
  <c r="AB33" i="231"/>
  <c r="V47" i="234"/>
  <c r="X47" i="234" s="1"/>
  <c r="AB47" i="234"/>
  <c r="V60" i="227"/>
  <c r="X60" i="227" s="1"/>
  <c r="AB60" i="227"/>
  <c r="V61" i="210"/>
  <c r="X61" i="210" s="1"/>
  <c r="AB61" i="210"/>
  <c r="V26" i="223"/>
  <c r="X26" i="223" s="1"/>
  <c r="AB26" i="223"/>
  <c r="V75" i="230"/>
  <c r="X75" i="230" s="1"/>
  <c r="AB75" i="230"/>
  <c r="AB97" i="232"/>
  <c r="V97" i="232"/>
  <c r="X97" i="232" s="1"/>
  <c r="AB104" i="230"/>
  <c r="V104" i="230"/>
  <c r="X104" i="230" s="1"/>
  <c r="V53" i="77"/>
  <c r="X53" i="77" s="1"/>
  <c r="AB53" i="77"/>
  <c r="V61" i="215"/>
  <c r="X61" i="215" s="1"/>
  <c r="AB61" i="215"/>
  <c r="V84" i="202"/>
  <c r="X84" i="202" s="1"/>
  <c r="AB84" i="202"/>
  <c r="V67" i="79"/>
  <c r="X67" i="79" s="1"/>
  <c r="AB67" i="79"/>
  <c r="V23" i="222"/>
  <c r="X23" i="222" s="1"/>
  <c r="AB23" i="222"/>
  <c r="V37" i="76"/>
  <c r="X37" i="76" s="1"/>
  <c r="AB37" i="76"/>
  <c r="V55" i="219"/>
  <c r="X55" i="219" s="1"/>
  <c r="AB55" i="219"/>
  <c r="AB49" i="76"/>
  <c r="V49" i="76"/>
  <c r="X49" i="76" s="1"/>
  <c r="V26" i="80"/>
  <c r="X26" i="80" s="1"/>
  <c r="AB26" i="80"/>
  <c r="V24" i="216"/>
  <c r="X24" i="216" s="1"/>
  <c r="AB24" i="216"/>
  <c r="AB54" i="222"/>
  <c r="V54" i="222"/>
  <c r="X54" i="222" s="1"/>
  <c r="V99" i="80"/>
  <c r="X99" i="80" s="1"/>
  <c r="AB99" i="80"/>
  <c r="AB19" i="217"/>
  <c r="V19" i="217"/>
  <c r="X19" i="217" s="1"/>
  <c r="AB65" i="77"/>
  <c r="V65" i="77"/>
  <c r="X65" i="77" s="1"/>
  <c r="V78" i="215"/>
  <c r="X78" i="215" s="1"/>
  <c r="AB78" i="215"/>
  <c r="V11" i="72"/>
  <c r="X11" i="72" s="1"/>
  <c r="AB11" i="72"/>
  <c r="AB99" i="69"/>
  <c r="V99" i="69"/>
  <c r="X99" i="69" s="1"/>
  <c r="AB53" i="219"/>
  <c r="V53" i="219"/>
  <c r="X53" i="219" s="1"/>
  <c r="AB49" i="219"/>
  <c r="V49" i="219"/>
  <c r="X49" i="219" s="1"/>
  <c r="AB77" i="87"/>
  <c r="V77" i="87"/>
  <c r="X77" i="87" s="1"/>
  <c r="AB52" i="76"/>
  <c r="V52" i="76"/>
  <c r="X52" i="76" s="1"/>
  <c r="V43" i="215"/>
  <c r="X43" i="215" s="1"/>
  <c r="AB43" i="215"/>
  <c r="AB96" i="222"/>
  <c r="V96" i="222"/>
  <c r="X96" i="222" s="1"/>
  <c r="AB46" i="227"/>
  <c r="V46" i="227"/>
  <c r="X46" i="227" s="1"/>
  <c r="V33" i="210"/>
  <c r="X33" i="210" s="1"/>
  <c r="AB33" i="210"/>
  <c r="AB13" i="229"/>
  <c r="V13" i="229"/>
  <c r="X13" i="229" s="1"/>
  <c r="AB72" i="236"/>
  <c r="V72" i="236"/>
  <c r="X72" i="236" s="1"/>
  <c r="V17" i="236"/>
  <c r="X17" i="236" s="1"/>
  <c r="AB17" i="236"/>
  <c r="V95" i="233"/>
  <c r="X95" i="233" s="1"/>
  <c r="AB95" i="233"/>
  <c r="AB34" i="208"/>
  <c r="V34" i="208"/>
  <c r="X34" i="208" s="1"/>
  <c r="AB34" i="227"/>
  <c r="V34" i="227"/>
  <c r="X34" i="227" s="1"/>
  <c r="V83" i="232"/>
  <c r="X83" i="232" s="1"/>
  <c r="AB83" i="232"/>
  <c r="V44" i="233"/>
  <c r="X44" i="233" s="1"/>
  <c r="AB44" i="233"/>
  <c r="V53" i="235"/>
  <c r="X53" i="235" s="1"/>
  <c r="AB53" i="235"/>
  <c r="AB28" i="72"/>
  <c r="V28" i="72"/>
  <c r="X28" i="72" s="1"/>
  <c r="V22" i="72"/>
  <c r="X22" i="72" s="1"/>
  <c r="AB22" i="72"/>
  <c r="V29" i="74"/>
  <c r="X29" i="74" s="1"/>
  <c r="AB29" i="74"/>
  <c r="V87" i="88"/>
  <c r="X87" i="88" s="1"/>
  <c r="AB87" i="88"/>
  <c r="V47" i="216"/>
  <c r="X47" i="216" s="1"/>
  <c r="AB47" i="216"/>
  <c r="AB12" i="211"/>
  <c r="V12" i="211"/>
  <c r="X12" i="211" s="1"/>
  <c r="V25" i="88"/>
  <c r="X25" i="88" s="1"/>
  <c r="AB25" i="88"/>
  <c r="V17" i="76"/>
  <c r="X17" i="76" s="1"/>
  <c r="AB17" i="76"/>
  <c r="V99" i="218"/>
  <c r="X99" i="218" s="1"/>
  <c r="AB99" i="218"/>
  <c r="AB94" i="71"/>
  <c r="V94" i="71"/>
  <c r="X94" i="71" s="1"/>
  <c r="V69" i="215"/>
  <c r="X69" i="215" s="1"/>
  <c r="AB69" i="215"/>
  <c r="V15" i="216"/>
  <c r="X15" i="216" s="1"/>
  <c r="AB15" i="216"/>
  <c r="AB60" i="82"/>
  <c r="V60" i="82"/>
  <c r="X60" i="82" s="1"/>
  <c r="V43" i="221"/>
  <c r="X43" i="221" s="1"/>
  <c r="AB43" i="221"/>
  <c r="V69" i="214"/>
  <c r="X69" i="214" s="1"/>
  <c r="AB69" i="214"/>
  <c r="V21" i="215"/>
  <c r="X21" i="215" s="1"/>
  <c r="AB21" i="215"/>
  <c r="V42" i="80"/>
  <c r="X42" i="80" s="1"/>
  <c r="AB42" i="80"/>
  <c r="V69" i="202"/>
  <c r="X69" i="202" s="1"/>
  <c r="AB69" i="202"/>
  <c r="V49" i="71"/>
  <c r="X49" i="71" s="1"/>
  <c r="AB49" i="71"/>
  <c r="AB99" i="67"/>
  <c r="V99" i="67"/>
  <c r="X99" i="67" s="1"/>
  <c r="V35" i="71"/>
  <c r="X35" i="71" s="1"/>
  <c r="AB35" i="71"/>
  <c r="AB56" i="74"/>
  <c r="V56" i="74"/>
  <c r="X56" i="74" s="1"/>
  <c r="V96" i="91"/>
  <c r="X96" i="91" s="1"/>
  <c r="AB96" i="91"/>
  <c r="V92" i="82"/>
  <c r="X92" i="82" s="1"/>
  <c r="AB92" i="82"/>
  <c r="V40" i="213"/>
  <c r="X40" i="213" s="1"/>
  <c r="AB40" i="213"/>
  <c r="V32" i="219"/>
  <c r="X32" i="219" s="1"/>
  <c r="AB32" i="219"/>
  <c r="V85" i="76"/>
  <c r="X85" i="76" s="1"/>
  <c r="AB85" i="76"/>
  <c r="V87" i="218"/>
  <c r="X87" i="218" s="1"/>
  <c r="AB87" i="218"/>
  <c r="V22" i="77"/>
  <c r="X22" i="77" s="1"/>
  <c r="AB22" i="77"/>
  <c r="V56" i="80"/>
  <c r="X56" i="80" s="1"/>
  <c r="AB56" i="80"/>
  <c r="V94" i="72"/>
  <c r="X94" i="72" s="1"/>
  <c r="AB94" i="72"/>
  <c r="V68" i="213"/>
  <c r="X68" i="213" s="1"/>
  <c r="AB68" i="213"/>
  <c r="V60" i="221"/>
  <c r="X60" i="221" s="1"/>
  <c r="AB60" i="221"/>
  <c r="AB75" i="82"/>
  <c r="V75" i="82"/>
  <c r="X75" i="82" s="1"/>
  <c r="V90" i="215"/>
  <c r="X90" i="215" s="1"/>
  <c r="AB90" i="215"/>
  <c r="V103" i="218"/>
  <c r="X103" i="218" s="1"/>
  <c r="AB103" i="218"/>
  <c r="V82" i="202"/>
  <c r="X82" i="202" s="1"/>
  <c r="AB82" i="202"/>
  <c r="V85" i="222"/>
  <c r="X85" i="222" s="1"/>
  <c r="AB85" i="222"/>
  <c r="V47" i="79"/>
  <c r="X47" i="79" s="1"/>
  <c r="AB47" i="79"/>
  <c r="AB71" i="76"/>
  <c r="V71" i="76"/>
  <c r="X71" i="76" s="1"/>
  <c r="V63" i="218"/>
  <c r="X63" i="218" s="1"/>
  <c r="AB63" i="218"/>
  <c r="V104" i="72"/>
  <c r="X104" i="72" s="1"/>
  <c r="AB104" i="72"/>
  <c r="AB56" i="234"/>
  <c r="V56" i="234"/>
  <c r="X56" i="234" s="1"/>
  <c r="AB69" i="231"/>
  <c r="V69" i="231"/>
  <c r="X69" i="231" s="1"/>
  <c r="AB81" i="230"/>
  <c r="V81" i="230"/>
  <c r="X81" i="230" s="1"/>
  <c r="AB83" i="225"/>
  <c r="V83" i="225"/>
  <c r="X83" i="225" s="1"/>
  <c r="AB66" i="210"/>
  <c r="V66" i="210"/>
  <c r="X66" i="210" s="1"/>
  <c r="V65" i="235"/>
  <c r="X65" i="235" s="1"/>
  <c r="AB65" i="235"/>
  <c r="V15" i="208"/>
  <c r="X15" i="208" s="1"/>
  <c r="AB15" i="208"/>
  <c r="V34" i="223"/>
  <c r="X34" i="223" s="1"/>
  <c r="AB34" i="223"/>
  <c r="V57" i="225"/>
  <c r="X57" i="225" s="1"/>
  <c r="AB57" i="225"/>
  <c r="AB82" i="225"/>
  <c r="V82" i="225"/>
  <c r="X82" i="225" s="1"/>
  <c r="V34" i="229"/>
  <c r="X34" i="229" s="1"/>
  <c r="AB34" i="229"/>
  <c r="V52" i="229"/>
  <c r="X52" i="229" s="1"/>
  <c r="AB52" i="229"/>
  <c r="AB83" i="235"/>
  <c r="V83" i="235"/>
  <c r="X83" i="235" s="1"/>
  <c r="V17" i="208"/>
  <c r="X17" i="208" s="1"/>
  <c r="AB17" i="208"/>
  <c r="AB31" i="223"/>
  <c r="V31" i="223"/>
  <c r="X31" i="223" s="1"/>
  <c r="V82" i="209"/>
  <c r="X82" i="209" s="1"/>
  <c r="AB82" i="209"/>
  <c r="V106" i="230"/>
  <c r="X106" i="230" s="1"/>
  <c r="AB106" i="230"/>
  <c r="V65" i="209"/>
  <c r="X65" i="209" s="1"/>
  <c r="AB65" i="209"/>
  <c r="V66" i="214"/>
  <c r="X66" i="214" s="1"/>
  <c r="AB66" i="214"/>
  <c r="V46" i="79"/>
  <c r="X46" i="79" s="1"/>
  <c r="AB46" i="79"/>
  <c r="V27" i="213"/>
  <c r="X27" i="213" s="1"/>
  <c r="AB27" i="213"/>
  <c r="V65" i="80"/>
  <c r="X65" i="80" s="1"/>
  <c r="AB65" i="80"/>
  <c r="V57" i="215"/>
  <c r="X57" i="215" s="1"/>
  <c r="AB57" i="215"/>
  <c r="V28" i="69"/>
  <c r="X28" i="69" s="1"/>
  <c r="AB28" i="69"/>
  <c r="V41" i="213"/>
  <c r="X41" i="213" s="1"/>
  <c r="AB41" i="213"/>
  <c r="V92" i="71"/>
  <c r="X92" i="71" s="1"/>
  <c r="AB92" i="71"/>
  <c r="AB68" i="81"/>
  <c r="V68" i="81"/>
  <c r="X68" i="81" s="1"/>
  <c r="AB97" i="75"/>
  <c r="V97" i="75"/>
  <c r="X97" i="75" s="1"/>
  <c r="AB18" i="80"/>
  <c r="V18" i="80"/>
  <c r="X18" i="80" s="1"/>
  <c r="AB36" i="222"/>
  <c r="V36" i="222"/>
  <c r="X36" i="222" s="1"/>
  <c r="V51" i="80"/>
  <c r="X51" i="80" s="1"/>
  <c r="AB51" i="80"/>
  <c r="V39" i="218"/>
  <c r="X39" i="218" s="1"/>
  <c r="AB39" i="218"/>
  <c r="V23" i="67"/>
  <c r="X23" i="67" s="1"/>
  <c r="AB23" i="67"/>
  <c r="V8" i="216"/>
  <c r="X8" i="216" s="1"/>
  <c r="AB8" i="216"/>
  <c r="AB75" i="76"/>
  <c r="V75" i="76"/>
  <c r="X75" i="76" s="1"/>
  <c r="AB88" i="219"/>
  <c r="V88" i="219"/>
  <c r="X88" i="219" s="1"/>
  <c r="AB99" i="87"/>
  <c r="V99" i="87"/>
  <c r="X99" i="87" s="1"/>
  <c r="V42" i="216"/>
  <c r="X42" i="216" s="1"/>
  <c r="AB42" i="216"/>
  <c r="AB59" i="77"/>
  <c r="V59" i="77"/>
  <c r="X59" i="77" s="1"/>
  <c r="V72" i="72"/>
  <c r="X72" i="72" s="1"/>
  <c r="AB72" i="72"/>
  <c r="V80" i="91"/>
  <c r="X80" i="91" s="1"/>
  <c r="AB80" i="91"/>
  <c r="AB58" i="235"/>
  <c r="V58" i="235"/>
  <c r="X58" i="235" s="1"/>
  <c r="AB90" i="230"/>
  <c r="V90" i="230"/>
  <c r="X90" i="230" s="1"/>
  <c r="AB95" i="228"/>
  <c r="V95" i="228"/>
  <c r="X95" i="228" s="1"/>
  <c r="AB76" i="207"/>
  <c r="V76" i="207"/>
  <c r="X76" i="207" s="1"/>
  <c r="V60" i="220"/>
  <c r="X60" i="220" s="1"/>
  <c r="AB60" i="220"/>
  <c r="V76" i="223"/>
  <c r="X76" i="223" s="1"/>
  <c r="AB76" i="223"/>
  <c r="AB22" i="226"/>
  <c r="V22" i="226"/>
  <c r="X22" i="226" s="1"/>
  <c r="V118" i="230"/>
  <c r="X118" i="230" s="1"/>
  <c r="AB118" i="230"/>
  <c r="V29" i="232"/>
  <c r="X29" i="232" s="1"/>
  <c r="AB29" i="232"/>
  <c r="AB69" i="225"/>
  <c r="V69" i="225"/>
  <c r="X69" i="225" s="1"/>
  <c r="V16" i="231"/>
  <c r="X16" i="231" s="1"/>
  <c r="AB16" i="231"/>
  <c r="V25" i="220"/>
  <c r="X25" i="220" s="1"/>
  <c r="AB25" i="220"/>
  <c r="AB18" i="207"/>
  <c r="V18" i="207"/>
  <c r="X18" i="207" s="1"/>
  <c r="AB25" i="207"/>
  <c r="V25" i="207"/>
  <c r="X25" i="207" s="1"/>
  <c r="AB88" i="236"/>
  <c r="V88" i="236"/>
  <c r="X88" i="236" s="1"/>
  <c r="AB24" i="218"/>
  <c r="V24" i="218"/>
  <c r="X24" i="218" s="1"/>
  <c r="AB70" i="215"/>
  <c r="V70" i="215"/>
  <c r="X70" i="215" s="1"/>
  <c r="U45" i="211"/>
  <c r="U74" i="217"/>
  <c r="AB30" i="222"/>
  <c r="V30" i="222"/>
  <c r="X30" i="222" s="1"/>
  <c r="U57" i="74"/>
  <c r="V45" i="216"/>
  <c r="X45" i="216" s="1"/>
  <c r="AB45" i="216"/>
  <c r="AB95" i="79"/>
  <c r="V95" i="79"/>
  <c r="X95" i="79" s="1"/>
  <c r="AD99" i="219"/>
  <c r="AD100" i="219" s="1"/>
  <c r="R43" i="35" s="1"/>
  <c r="AB99" i="219"/>
  <c r="V99" i="219"/>
  <c r="X99" i="219" s="1"/>
  <c r="V51" i="79"/>
  <c r="X51" i="79" s="1"/>
  <c r="AB51" i="79"/>
  <c r="V49" i="86"/>
  <c r="X49" i="86" s="1"/>
  <c r="AB49" i="86"/>
  <c r="AB41" i="72"/>
  <c r="V41" i="72"/>
  <c r="X41" i="72" s="1"/>
  <c r="AB38" i="218"/>
  <c r="V38" i="218"/>
  <c r="X38" i="218" s="1"/>
  <c r="V27" i="202"/>
  <c r="X27" i="202" s="1"/>
  <c r="AB27" i="202"/>
  <c r="AB24" i="87"/>
  <c r="V24" i="87"/>
  <c r="X24" i="87" s="1"/>
  <c r="U99" i="225"/>
  <c r="U45" i="218"/>
  <c r="U27" i="215"/>
  <c r="U43" i="69"/>
  <c r="AB39" i="72"/>
  <c r="V39" i="72"/>
  <c r="X39" i="72" s="1"/>
  <c r="AB73" i="88"/>
  <c r="V73" i="88"/>
  <c r="X73" i="88" s="1"/>
  <c r="U9" i="234"/>
  <c r="U93" i="87"/>
  <c r="U64" i="86"/>
  <c r="U46" i="75"/>
  <c r="U31" i="216"/>
  <c r="U66" i="218"/>
  <c r="U48" i="217"/>
  <c r="U38" i="86"/>
  <c r="U75" i="218"/>
  <c r="U68" i="88"/>
  <c r="U15" i="235"/>
  <c r="U120" i="230"/>
  <c r="U85" i="232"/>
  <c r="U54" i="230"/>
  <c r="U29" i="223"/>
  <c r="U64" i="228"/>
  <c r="U40" i="209"/>
  <c r="U71" i="231"/>
  <c r="U30" i="210"/>
  <c r="U90" i="225"/>
  <c r="U46" i="223"/>
  <c r="U44" i="230"/>
  <c r="U14" i="233"/>
  <c r="U97" i="233"/>
  <c r="U36" i="220"/>
  <c r="U94" i="226"/>
  <c r="U55" i="236"/>
  <c r="U47" i="236"/>
  <c r="U38" i="235"/>
  <c r="U98" i="87"/>
  <c r="U43" i="75"/>
  <c r="U96" i="75"/>
  <c r="U19" i="222"/>
  <c r="U28" i="82"/>
  <c r="U53" i="73"/>
  <c r="U57" i="211"/>
  <c r="U90" i="76"/>
  <c r="U20" i="213"/>
  <c r="U100" i="72"/>
  <c r="U21" i="71"/>
  <c r="U93" i="75"/>
  <c r="U41" i="74"/>
  <c r="U65" i="67"/>
  <c r="U11" i="82"/>
  <c r="U65" i="87"/>
  <c r="U81" i="232"/>
  <c r="U82" i="229"/>
  <c r="U74" i="227"/>
  <c r="U33" i="208"/>
  <c r="U98" i="232"/>
  <c r="U43" i="236"/>
  <c r="U24" i="227"/>
  <c r="U99" i="235"/>
  <c r="U23" i="225"/>
  <c r="U30" i="230"/>
  <c r="U42" i="207"/>
  <c r="U27" i="226"/>
  <c r="U38" i="208"/>
  <c r="U82" i="220"/>
  <c r="U45" i="229"/>
  <c r="U73" i="228"/>
  <c r="U52" i="210"/>
  <c r="U64" i="225"/>
  <c r="U21" i="236"/>
  <c r="U93" i="69"/>
  <c r="U36" i="67"/>
  <c r="U30" i="80"/>
  <c r="U71" i="215"/>
  <c r="U70" i="213"/>
  <c r="U94" i="202"/>
  <c r="U69" i="75"/>
  <c r="U71" i="202"/>
  <c r="U21" i="88"/>
  <c r="U84" i="213"/>
  <c r="U89" i="80"/>
  <c r="U63" i="87"/>
  <c r="U77" i="74"/>
  <c r="U28" i="215"/>
  <c r="U52" i="79"/>
  <c r="U24" i="212"/>
  <c r="U108" i="86"/>
  <c r="U24" i="217"/>
  <c r="U83" i="216"/>
  <c r="U90" i="212"/>
  <c r="U27" i="91"/>
  <c r="U98" i="76"/>
  <c r="U45" i="87"/>
  <c r="U70" i="73"/>
  <c r="V27" i="204"/>
  <c r="X27" i="204" s="1"/>
  <c r="AB27" i="204"/>
  <c r="U36" i="204"/>
  <c r="U11" i="204"/>
  <c r="U26" i="204"/>
  <c r="U8" i="204"/>
  <c r="U9" i="204"/>
  <c r="U14" i="204"/>
  <c r="U33" i="204"/>
  <c r="U15" i="204"/>
  <c r="V35" i="204"/>
  <c r="X35" i="204" s="1"/>
  <c r="AB35" i="204"/>
  <c r="V31" i="204"/>
  <c r="X31" i="204" s="1"/>
  <c r="AB31" i="204"/>
  <c r="U23" i="204"/>
  <c r="AB13" i="204"/>
  <c r="V13" i="204"/>
  <c r="X13" i="204" s="1"/>
  <c r="U34" i="204"/>
  <c r="U20" i="204"/>
  <c r="U12" i="204"/>
  <c r="U120" i="70"/>
  <c r="U121" i="70"/>
  <c r="AB122" i="70"/>
  <c r="V122" i="70"/>
  <c r="X122" i="70" s="1"/>
  <c r="V118" i="89"/>
  <c r="X118" i="89" s="1"/>
  <c r="AB118" i="89"/>
  <c r="U117" i="89"/>
  <c r="U101" i="89"/>
  <c r="U104" i="89"/>
  <c r="U83" i="89"/>
  <c r="U89" i="89"/>
  <c r="U100" i="89"/>
  <c r="U91" i="89"/>
  <c r="U116" i="89"/>
  <c r="U109" i="89"/>
  <c r="U102" i="89"/>
  <c r="U96" i="89"/>
  <c r="U105" i="89"/>
  <c r="V106" i="89"/>
  <c r="X106" i="89" s="1"/>
  <c r="AB106" i="89"/>
  <c r="U90" i="89"/>
  <c r="U107" i="89"/>
  <c r="AB94" i="89"/>
  <c r="V94" i="89"/>
  <c r="X94" i="89" s="1"/>
  <c r="U97" i="89"/>
  <c r="U120" i="89"/>
  <c r="U92" i="89"/>
  <c r="U113" i="89"/>
  <c r="V87" i="89"/>
  <c r="X87" i="89" s="1"/>
  <c r="AB87" i="89"/>
  <c r="U119" i="89"/>
  <c r="U95" i="89"/>
  <c r="U111" i="89"/>
  <c r="U99" i="89"/>
  <c r="AB110" i="89"/>
  <c r="V110" i="89"/>
  <c r="X110" i="89" s="1"/>
  <c r="U88" i="89"/>
  <c r="U108" i="89"/>
  <c r="U112" i="89"/>
  <c r="U86" i="89"/>
  <c r="U103" i="89"/>
  <c r="U85" i="89"/>
  <c r="U82" i="89"/>
  <c r="U98" i="89"/>
  <c r="U115" i="89"/>
  <c r="U114" i="89"/>
  <c r="U93" i="89"/>
  <c r="U84" i="89"/>
  <c r="U121" i="89"/>
  <c r="I65" i="186"/>
  <c r="R104" i="65"/>
  <c r="AE30" i="35"/>
  <c r="BB4" i="68"/>
  <c r="Q12" i="186"/>
  <c r="T104" i="65"/>
  <c r="L139" i="86"/>
  <c r="J8" i="35" s="1"/>
  <c r="O107" i="85"/>
  <c r="M6" i="35" s="1"/>
  <c r="M100" i="67"/>
  <c r="K9" i="35" s="1"/>
  <c r="N134" i="66"/>
  <c r="L7" i="35" s="1"/>
  <c r="O104" i="65"/>
  <c r="M5" i="35" s="1"/>
  <c r="M139" i="86"/>
  <c r="K8" i="35" s="1"/>
  <c r="N107" i="85"/>
  <c r="L6" i="35" s="1"/>
  <c r="O100" i="67"/>
  <c r="M9" i="35" s="1"/>
  <c r="R134" i="66"/>
  <c r="O7" i="35" s="1"/>
  <c r="L104" i="65"/>
  <c r="J5" i="35" s="1"/>
  <c r="P100" i="67"/>
  <c r="N9" i="35" s="1"/>
  <c r="T134" i="66"/>
  <c r="P7" i="35" s="1"/>
  <c r="M104" i="65"/>
  <c r="K5" i="35" s="1"/>
  <c r="N139" i="86"/>
  <c r="L8" i="35" s="1"/>
  <c r="T107" i="85"/>
  <c r="P6" i="35" s="1"/>
  <c r="O134" i="66"/>
  <c r="M7" i="35" s="1"/>
  <c r="O139" i="86"/>
  <c r="M8" i="35" s="1"/>
  <c r="L107" i="85"/>
  <c r="J6" i="35" s="1"/>
  <c r="R100" i="67"/>
  <c r="O9" i="35" s="1"/>
  <c r="M134" i="66"/>
  <c r="K7" i="35" s="1"/>
  <c r="P139" i="86"/>
  <c r="N8" i="35" s="1"/>
  <c r="M107" i="85"/>
  <c r="K6" i="35" s="1"/>
  <c r="N100" i="67"/>
  <c r="L9" i="35" s="1"/>
  <c r="P134" i="66"/>
  <c r="P104" i="65"/>
  <c r="N5" i="35" s="1"/>
  <c r="R139" i="86"/>
  <c r="O8" i="35" s="1"/>
  <c r="P107" i="85"/>
  <c r="N6" i="35" s="1"/>
  <c r="T100" i="67"/>
  <c r="P9" i="35" s="1"/>
  <c r="L134" i="66"/>
  <c r="J7" i="35" s="1"/>
  <c r="T139" i="86"/>
  <c r="P8" i="35" s="1"/>
  <c r="R107" i="85"/>
  <c r="O6" i="35" s="1"/>
  <c r="L100" i="67"/>
  <c r="J9" i="35" s="1"/>
  <c r="AF100" i="68"/>
  <c r="S11" i="35" s="1"/>
  <c r="AE4" i="35"/>
  <c r="AF11" i="35"/>
  <c r="N100" i="87"/>
  <c r="L10" i="35" s="1"/>
  <c r="T100" i="87"/>
  <c r="P10" i="35" s="1"/>
  <c r="O100" i="87"/>
  <c r="M10" i="35" s="1"/>
  <c r="P100" i="87"/>
  <c r="N10" i="35" s="1"/>
  <c r="R100" i="87"/>
  <c r="O10" i="35" s="1"/>
  <c r="L100" i="87"/>
  <c r="J10" i="35" s="1"/>
  <c r="M100" i="87"/>
  <c r="K10" i="35" s="1"/>
  <c r="O100" i="202"/>
  <c r="P100" i="202"/>
  <c r="R100" i="202"/>
  <c r="T100" i="202"/>
  <c r="L100" i="202"/>
  <c r="M100" i="202"/>
  <c r="N100" i="202"/>
  <c r="M100" i="77"/>
  <c r="N100" i="77"/>
  <c r="P100" i="77"/>
  <c r="R100" i="77"/>
  <c r="T100" i="77"/>
  <c r="L100" i="77"/>
  <c r="O100" i="77"/>
  <c r="N100" i="79"/>
  <c r="M100" i="79"/>
  <c r="O100" i="79"/>
  <c r="P100" i="79"/>
  <c r="R100" i="79"/>
  <c r="T100" i="79"/>
  <c r="L100" i="79"/>
  <c r="N100" i="82"/>
  <c r="M100" i="82"/>
  <c r="P100" i="82"/>
  <c r="R100" i="82"/>
  <c r="T100" i="82"/>
  <c r="O100" i="82"/>
  <c r="L100" i="82"/>
  <c r="L100" i="81"/>
  <c r="M100" i="81"/>
  <c r="N100" i="81"/>
  <c r="O100" i="81"/>
  <c r="R100" i="81"/>
  <c r="T100" i="81"/>
  <c r="P100" i="81"/>
  <c r="L100" i="80"/>
  <c r="P100" i="80"/>
  <c r="R100" i="80"/>
  <c r="T100" i="80"/>
  <c r="M100" i="80"/>
  <c r="N100" i="80"/>
  <c r="O100" i="80"/>
  <c r="T100" i="76"/>
  <c r="L100" i="76"/>
  <c r="M100" i="76"/>
  <c r="N100" i="76"/>
  <c r="O100" i="76"/>
  <c r="P100" i="76"/>
  <c r="R100" i="76"/>
  <c r="L100" i="75"/>
  <c r="M100" i="75"/>
  <c r="N100" i="75"/>
  <c r="O119" i="74"/>
  <c r="O100" i="75"/>
  <c r="P100" i="75"/>
  <c r="R100" i="75"/>
  <c r="T100" i="75"/>
  <c r="R119" i="74"/>
  <c r="T119" i="74"/>
  <c r="L119" i="74"/>
  <c r="M119" i="74"/>
  <c r="N119" i="74"/>
  <c r="P119" i="74"/>
  <c r="M100" i="73"/>
  <c r="N100" i="73"/>
  <c r="O100" i="73"/>
  <c r="R100" i="73"/>
  <c r="T100" i="73"/>
  <c r="P100" i="73"/>
  <c r="L100" i="73"/>
  <c r="P116" i="72"/>
  <c r="L116" i="72"/>
  <c r="R116" i="72"/>
  <c r="T116" i="72"/>
  <c r="N116" i="72"/>
  <c r="M116" i="72"/>
  <c r="O116" i="72"/>
  <c r="T100" i="71"/>
  <c r="M100" i="71"/>
  <c r="N100" i="71"/>
  <c r="O100" i="71"/>
  <c r="P100" i="71"/>
  <c r="L100" i="71"/>
  <c r="R100" i="71"/>
  <c r="P100" i="91"/>
  <c r="T100" i="91"/>
  <c r="L100" i="91"/>
  <c r="M100" i="91"/>
  <c r="N100" i="91"/>
  <c r="O100" i="91"/>
  <c r="R100" i="91"/>
  <c r="M124" i="70"/>
  <c r="N124" i="70"/>
  <c r="O124" i="70"/>
  <c r="U123" i="70"/>
  <c r="AD123" i="70" s="1"/>
  <c r="P124" i="70"/>
  <c r="R124" i="70"/>
  <c r="T124" i="70"/>
  <c r="L124" i="70"/>
  <c r="U122" i="89"/>
  <c r="V122" i="89" s="1"/>
  <c r="X122" i="89" s="1"/>
  <c r="T123" i="89"/>
  <c r="L123" i="89"/>
  <c r="M123" i="89"/>
  <c r="O123" i="89"/>
  <c r="N123" i="89"/>
  <c r="P123" i="89"/>
  <c r="R123" i="89"/>
  <c r="M123" i="69"/>
  <c r="N123" i="69"/>
  <c r="R123" i="69"/>
  <c r="T123" i="69"/>
  <c r="O123" i="69"/>
  <c r="P123" i="69"/>
  <c r="L123" i="69"/>
  <c r="T120" i="88"/>
  <c r="L120" i="88"/>
  <c r="M120" i="88"/>
  <c r="N120" i="88"/>
  <c r="O120" i="88"/>
  <c r="P120" i="88"/>
  <c r="R120" i="88"/>
  <c r="N7" i="35"/>
  <c r="S7" i="35"/>
  <c r="N100" i="233"/>
  <c r="O100" i="233"/>
  <c r="T100" i="233"/>
  <c r="N100" i="234"/>
  <c r="M100" i="234"/>
  <c r="O100" i="234"/>
  <c r="R100" i="234"/>
  <c r="L100" i="233"/>
  <c r="J57" i="35" s="1"/>
  <c r="L100" i="239"/>
  <c r="J63" i="35" s="1"/>
  <c r="P100" i="234"/>
  <c r="N100" i="237"/>
  <c r="R100" i="232"/>
  <c r="O100" i="231"/>
  <c r="P100" i="236"/>
  <c r="P100" i="235"/>
  <c r="R100" i="238"/>
  <c r="M100" i="233"/>
  <c r="O100" i="239"/>
  <c r="O100" i="236"/>
  <c r="O100" i="237"/>
  <c r="R100" i="236"/>
  <c r="T100" i="235"/>
  <c r="L100" i="235"/>
  <c r="J59" i="35" s="1"/>
  <c r="L100" i="238"/>
  <c r="J62" i="35" s="1"/>
  <c r="T100" i="234"/>
  <c r="P100" i="233"/>
  <c r="P100" i="232"/>
  <c r="R100" i="231"/>
  <c r="L100" i="236"/>
  <c r="J60" i="35" s="1"/>
  <c r="T100" i="238"/>
  <c r="O128" i="230"/>
  <c r="M54" i="35" s="1"/>
  <c r="L128" i="230"/>
  <c r="J54" i="35" s="1"/>
  <c r="R100" i="237"/>
  <c r="L100" i="232"/>
  <c r="J56" i="35" s="1"/>
  <c r="M100" i="231"/>
  <c r="M100" i="236"/>
  <c r="N100" i="231"/>
  <c r="P100" i="239"/>
  <c r="R100" i="233"/>
  <c r="N100" i="239"/>
  <c r="N128" i="230"/>
  <c r="L54" i="35" s="1"/>
  <c r="T100" i="237"/>
  <c r="M100" i="232"/>
  <c r="L100" i="231"/>
  <c r="J55" i="35" s="1"/>
  <c r="L5" i="35"/>
  <c r="R100" i="239"/>
  <c r="M128" i="230"/>
  <c r="K54" i="35" s="1"/>
  <c r="M100" i="237"/>
  <c r="P100" i="231"/>
  <c r="N100" i="232"/>
  <c r="T100" i="231"/>
  <c r="M100" i="235"/>
  <c r="N100" i="238"/>
  <c r="T100" i="239"/>
  <c r="L100" i="234"/>
  <c r="J58" i="35" s="1"/>
  <c r="P128" i="230"/>
  <c r="N54" i="35" s="1"/>
  <c r="T128" i="230"/>
  <c r="P54" i="35" s="1"/>
  <c r="L100" i="237"/>
  <c r="J61" i="35" s="1"/>
  <c r="O100" i="232"/>
  <c r="S6" i="35"/>
  <c r="N100" i="236"/>
  <c r="N100" i="235"/>
  <c r="M100" i="238"/>
  <c r="R128" i="230"/>
  <c r="O54" i="35" s="1"/>
  <c r="M100" i="239"/>
  <c r="P100" i="237"/>
  <c r="T100" i="232"/>
  <c r="T100" i="236"/>
  <c r="O100" i="235"/>
  <c r="R100" i="235"/>
  <c r="O100" i="238"/>
  <c r="P100" i="238"/>
  <c r="T100" i="215"/>
  <c r="P39" i="35" s="1"/>
  <c r="N117" i="218"/>
  <c r="L42" i="35" s="1"/>
  <c r="M100" i="225"/>
  <c r="K49" i="35" s="1"/>
  <c r="O100" i="222"/>
  <c r="M46" i="35" s="1"/>
  <c r="N100" i="207"/>
  <c r="L31" i="35" s="1"/>
  <c r="L100" i="216"/>
  <c r="J40" i="35" s="1"/>
  <c r="L100" i="229"/>
  <c r="J53" i="35" s="1"/>
  <c r="P100" i="208"/>
  <c r="N32" i="35" s="1"/>
  <c r="O100" i="209"/>
  <c r="M33" i="35" s="1"/>
  <c r="R100" i="215"/>
  <c r="O39" i="35" s="1"/>
  <c r="T117" i="218"/>
  <c r="P42" i="35" s="1"/>
  <c r="M100" i="222"/>
  <c r="K46" i="35" s="1"/>
  <c r="M100" i="210"/>
  <c r="K34" i="35" s="1"/>
  <c r="L100" i="217"/>
  <c r="J41" i="35" s="1"/>
  <c r="M100" i="208"/>
  <c r="K32" i="35" s="1"/>
  <c r="M100" i="223"/>
  <c r="R100" i="216"/>
  <c r="O40" i="35" s="1"/>
  <c r="L100" i="211"/>
  <c r="J35" i="35" s="1"/>
  <c r="L100" i="213"/>
  <c r="J37" i="35" s="1"/>
  <c r="M107" i="220"/>
  <c r="K44" i="35" s="1"/>
  <c r="O100" i="221"/>
  <c r="M45" i="35" s="1"/>
  <c r="L117" i="218"/>
  <c r="J42" i="35" s="1"/>
  <c r="N100" i="225"/>
  <c r="L49" i="35" s="1"/>
  <c r="L100" i="222"/>
  <c r="J46" i="35" s="1"/>
  <c r="L100" i="210"/>
  <c r="J34" i="35" s="1"/>
  <c r="N100" i="217"/>
  <c r="L41" i="35" s="1"/>
  <c r="R100" i="208"/>
  <c r="O32" i="35" s="1"/>
  <c r="O100" i="211"/>
  <c r="M35" i="35" s="1"/>
  <c r="O100" i="217"/>
  <c r="M41" i="35" s="1"/>
  <c r="L100" i="223"/>
  <c r="N100" i="219"/>
  <c r="L43" i="35" s="1"/>
  <c r="R100" i="226"/>
  <c r="O51" i="35" s="1"/>
  <c r="M100" i="228"/>
  <c r="K52" i="35" s="1"/>
  <c r="P100" i="214"/>
  <c r="N38" i="35" s="1"/>
  <c r="O100" i="215"/>
  <c r="M39" i="35" s="1"/>
  <c r="P100" i="225"/>
  <c r="N49" i="35" s="1"/>
  <c r="R100" i="211"/>
  <c r="O35" i="35" s="1"/>
  <c r="M100" i="215"/>
  <c r="K39" i="35" s="1"/>
  <c r="O117" i="218"/>
  <c r="M42" i="35" s="1"/>
  <c r="R100" i="225"/>
  <c r="O49" i="35" s="1"/>
  <c r="P100" i="222"/>
  <c r="N46" i="35" s="1"/>
  <c r="O100" i="210"/>
  <c r="M34" i="35" s="1"/>
  <c r="P100" i="217"/>
  <c r="N41" i="35" s="1"/>
  <c r="T100" i="208"/>
  <c r="P32" i="35" s="1"/>
  <c r="R100" i="223"/>
  <c r="M100" i="216"/>
  <c r="K40" i="35" s="1"/>
  <c r="T100" i="207"/>
  <c r="P31" i="35" s="1"/>
  <c r="O100" i="219"/>
  <c r="M43" i="35" s="1"/>
  <c r="M100" i="209"/>
  <c r="K33" i="35" s="1"/>
  <c r="O100" i="213"/>
  <c r="M37" i="35" s="1"/>
  <c r="P100" i="212"/>
  <c r="N36" i="35" s="1"/>
  <c r="M100" i="221"/>
  <c r="K45" i="35" s="1"/>
  <c r="N100" i="214"/>
  <c r="L38" i="35" s="1"/>
  <c r="N100" i="228"/>
  <c r="L52" i="35" s="1"/>
  <c r="O100" i="227"/>
  <c r="M50" i="35" s="1"/>
  <c r="O142" i="224"/>
  <c r="M48" i="35" s="1"/>
  <c r="N100" i="229"/>
  <c r="L53" i="35" s="1"/>
  <c r="O100" i="207"/>
  <c r="M31" i="35" s="1"/>
  <c r="P100" i="219"/>
  <c r="N43" i="35" s="1"/>
  <c r="R100" i="209"/>
  <c r="O33" i="35" s="1"/>
  <c r="P100" i="226"/>
  <c r="N51" i="35" s="1"/>
  <c r="P100" i="213"/>
  <c r="N37" i="35" s="1"/>
  <c r="O107" i="220"/>
  <c r="M44" i="35" s="1"/>
  <c r="L100" i="212"/>
  <c r="J36" i="35" s="1"/>
  <c r="P100" i="221"/>
  <c r="N45" i="35" s="1"/>
  <c r="T100" i="214"/>
  <c r="P38" i="35" s="1"/>
  <c r="T100" i="228"/>
  <c r="P52" i="35" s="1"/>
  <c r="M100" i="227"/>
  <c r="K50" i="35" s="1"/>
  <c r="P142" i="224"/>
  <c r="N48" i="35" s="1"/>
  <c r="O100" i="229"/>
  <c r="M53" i="35" s="1"/>
  <c r="M100" i="207"/>
  <c r="K31" i="35" s="1"/>
  <c r="T100" i="219"/>
  <c r="P43" i="35" s="1"/>
  <c r="T100" i="226"/>
  <c r="P51" i="35" s="1"/>
  <c r="T100" i="213"/>
  <c r="P37" i="35" s="1"/>
  <c r="N107" i="220"/>
  <c r="L44" i="35" s="1"/>
  <c r="T100" i="212"/>
  <c r="P36" i="35" s="1"/>
  <c r="N100" i="221"/>
  <c r="L45" i="35" s="1"/>
  <c r="M100" i="214"/>
  <c r="K38" i="35" s="1"/>
  <c r="O100" i="228"/>
  <c r="M52" i="35" s="1"/>
  <c r="N100" i="227"/>
  <c r="L50" i="35" s="1"/>
  <c r="T142" i="224"/>
  <c r="P48" i="35" s="1"/>
  <c r="P100" i="229"/>
  <c r="N53" i="35" s="1"/>
  <c r="N100" i="215"/>
  <c r="L39" i="35" s="1"/>
  <c r="M117" i="218"/>
  <c r="K42" i="35" s="1"/>
  <c r="T100" i="225"/>
  <c r="P49" i="35" s="1"/>
  <c r="N100" i="222"/>
  <c r="L46" i="35" s="1"/>
  <c r="N100" i="210"/>
  <c r="L34" i="35" s="1"/>
  <c r="M100" i="217"/>
  <c r="K41" i="35" s="1"/>
  <c r="O100" i="208"/>
  <c r="M32" i="35" s="1"/>
  <c r="O100" i="223"/>
  <c r="P100" i="216"/>
  <c r="N40" i="35" s="1"/>
  <c r="N100" i="211"/>
  <c r="L35" i="35" s="1"/>
  <c r="L100" i="207"/>
  <c r="J31" i="35" s="1"/>
  <c r="M100" i="219"/>
  <c r="K43" i="35" s="1"/>
  <c r="P100" i="209"/>
  <c r="N33" i="35" s="1"/>
  <c r="L100" i="226"/>
  <c r="J51" i="35" s="1"/>
  <c r="M100" i="213"/>
  <c r="K37" i="35" s="1"/>
  <c r="P107" i="220"/>
  <c r="N44" i="35" s="1"/>
  <c r="N100" i="212"/>
  <c r="L36" i="35" s="1"/>
  <c r="L100" i="214"/>
  <c r="J38" i="35" s="1"/>
  <c r="P100" i="228"/>
  <c r="N52" i="35" s="1"/>
  <c r="T100" i="227"/>
  <c r="P50" i="35" s="1"/>
  <c r="L142" i="224"/>
  <c r="J48" i="35" s="1"/>
  <c r="T100" i="229"/>
  <c r="P53" i="35" s="1"/>
  <c r="L100" i="215"/>
  <c r="J39" i="35" s="1"/>
  <c r="R117" i="218"/>
  <c r="O42" i="35" s="1"/>
  <c r="O100" i="225"/>
  <c r="M49" i="35" s="1"/>
  <c r="R100" i="222"/>
  <c r="O46" i="35" s="1"/>
  <c r="P100" i="210"/>
  <c r="N34" i="35" s="1"/>
  <c r="R100" i="217"/>
  <c r="O41" i="35" s="1"/>
  <c r="N100" i="223"/>
  <c r="N100" i="216"/>
  <c r="L40" i="35" s="1"/>
  <c r="T100" i="211"/>
  <c r="P35" i="35" s="1"/>
  <c r="R100" i="207"/>
  <c r="O31" i="35" s="1"/>
  <c r="L100" i="219"/>
  <c r="J43" i="35" s="1"/>
  <c r="T100" i="209"/>
  <c r="P33" i="35" s="1"/>
  <c r="M100" i="226"/>
  <c r="K51" i="35" s="1"/>
  <c r="R100" i="213"/>
  <c r="O37" i="35" s="1"/>
  <c r="T107" i="220"/>
  <c r="P44" i="35" s="1"/>
  <c r="O100" i="212"/>
  <c r="M36" i="35" s="1"/>
  <c r="R100" i="221"/>
  <c r="O45" i="35" s="1"/>
  <c r="R100" i="214"/>
  <c r="O38" i="35" s="1"/>
  <c r="R100" i="228"/>
  <c r="O52" i="35" s="1"/>
  <c r="L100" i="227"/>
  <c r="J50" i="35" s="1"/>
  <c r="M142" i="224"/>
  <c r="K48" i="35" s="1"/>
  <c r="R100" i="229"/>
  <c r="O53" i="35" s="1"/>
  <c r="T100" i="210"/>
  <c r="P34" i="35" s="1"/>
  <c r="L100" i="208"/>
  <c r="J32" i="35" s="1"/>
  <c r="P100" i="223"/>
  <c r="O100" i="216"/>
  <c r="M40" i="35" s="1"/>
  <c r="P100" i="211"/>
  <c r="N35" i="35" s="1"/>
  <c r="R100" i="219"/>
  <c r="O43" i="35" s="1"/>
  <c r="L100" i="209"/>
  <c r="J33" i="35" s="1"/>
  <c r="N100" i="226"/>
  <c r="L51" i="35" s="1"/>
  <c r="L107" i="220"/>
  <c r="J44" i="35" s="1"/>
  <c r="M100" i="212"/>
  <c r="K36" i="35" s="1"/>
  <c r="L100" i="221"/>
  <c r="J45" i="35" s="1"/>
  <c r="P100" i="227"/>
  <c r="N50" i="35" s="1"/>
  <c r="N142" i="224"/>
  <c r="L48" i="35" s="1"/>
  <c r="M100" i="229"/>
  <c r="K53" i="35" s="1"/>
  <c r="P100" i="215"/>
  <c r="N39" i="35" s="1"/>
  <c r="P117" i="218"/>
  <c r="N42" i="35" s="1"/>
  <c r="L100" i="225"/>
  <c r="J49" i="35" s="1"/>
  <c r="T100" i="222"/>
  <c r="P46" i="35" s="1"/>
  <c r="R100" i="210"/>
  <c r="O34" i="35" s="1"/>
  <c r="T100" i="217"/>
  <c r="P41" i="35" s="1"/>
  <c r="N100" i="208"/>
  <c r="L32" i="35" s="1"/>
  <c r="T100" i="223"/>
  <c r="T100" i="216"/>
  <c r="P40" i="35" s="1"/>
  <c r="M100" i="211"/>
  <c r="K35" i="35" s="1"/>
  <c r="P100" i="207"/>
  <c r="N31" i="35" s="1"/>
  <c r="N100" i="209"/>
  <c r="L33" i="35" s="1"/>
  <c r="O100" i="226"/>
  <c r="M51" i="35" s="1"/>
  <c r="N100" i="213"/>
  <c r="L37" i="35" s="1"/>
  <c r="R107" i="220"/>
  <c r="O44" i="35" s="1"/>
  <c r="R100" i="212"/>
  <c r="O36" i="35" s="1"/>
  <c r="T100" i="221"/>
  <c r="P45" i="35" s="1"/>
  <c r="O100" i="214"/>
  <c r="M38" i="35" s="1"/>
  <c r="L100" i="228"/>
  <c r="J52" i="35" s="1"/>
  <c r="R100" i="227"/>
  <c r="O50" i="35" s="1"/>
  <c r="R142" i="224"/>
  <c r="O48" i="35" s="1"/>
  <c r="R100" i="68"/>
  <c r="O11" i="35" s="1"/>
  <c r="P100" i="68"/>
  <c r="N11" i="35" s="1"/>
  <c r="M100" i="68"/>
  <c r="K11" i="35" s="1"/>
  <c r="M107" i="78"/>
  <c r="K4" i="35" s="1"/>
  <c r="O100" i="68"/>
  <c r="M11" i="35" s="1"/>
  <c r="N100" i="68"/>
  <c r="L11" i="35" s="1"/>
  <c r="L100" i="68"/>
  <c r="J11" i="35" s="1"/>
  <c r="T100" i="68"/>
  <c r="P11" i="35" s="1"/>
  <c r="BB4" i="204"/>
  <c r="T107" i="78"/>
  <c r="P107" i="78"/>
  <c r="N4" i="35" s="1"/>
  <c r="N107" i="78"/>
  <c r="L4" i="35" s="1"/>
  <c r="O100" i="204"/>
  <c r="M30" i="35" s="1"/>
  <c r="M100" i="204"/>
  <c r="K30" i="35" s="1"/>
  <c r="L107" i="78"/>
  <c r="J4" i="35" s="1"/>
  <c r="R107" i="78"/>
  <c r="O107" i="78"/>
  <c r="M4" i="35" s="1"/>
  <c r="O100" i="203"/>
  <c r="M29" i="35" s="1"/>
  <c r="T100" i="204"/>
  <c r="N100" i="204"/>
  <c r="L30" i="35" s="1"/>
  <c r="R100" i="203"/>
  <c r="L100" i="203"/>
  <c r="J29" i="35" s="1"/>
  <c r="T100" i="203"/>
  <c r="M100" i="203"/>
  <c r="K29" i="35" s="1"/>
  <c r="R100" i="204"/>
  <c r="BB4" i="78"/>
  <c r="Q5" i="186"/>
  <c r="N100" i="203"/>
  <c r="L29" i="35" s="1"/>
  <c r="L100" i="204"/>
  <c r="J30" i="35" s="1"/>
  <c r="P100" i="203"/>
  <c r="N29" i="35" s="1"/>
  <c r="P100" i="204"/>
  <c r="N30" i="35" s="1"/>
  <c r="AB27" i="91" l="1"/>
  <c r="V27" i="91"/>
  <c r="X27" i="91" s="1"/>
  <c r="V89" i="80"/>
  <c r="X89" i="80" s="1"/>
  <c r="AB89" i="80"/>
  <c r="AB93" i="69"/>
  <c r="V93" i="69"/>
  <c r="X93" i="69" s="1"/>
  <c r="V30" i="230"/>
  <c r="X30" i="230" s="1"/>
  <c r="AB30" i="230"/>
  <c r="AB65" i="87"/>
  <c r="V65" i="87"/>
  <c r="X65" i="87" s="1"/>
  <c r="V53" i="73"/>
  <c r="X53" i="73" s="1"/>
  <c r="AB53" i="73"/>
  <c r="AB36" i="220"/>
  <c r="V36" i="220"/>
  <c r="X36" i="220" s="1"/>
  <c r="V29" i="223"/>
  <c r="X29" i="223" s="1"/>
  <c r="AB29" i="223"/>
  <c r="V31" i="216"/>
  <c r="X31" i="216" s="1"/>
  <c r="AB31" i="216"/>
  <c r="AB27" i="215"/>
  <c r="V27" i="215"/>
  <c r="X27" i="215" s="1"/>
  <c r="AB88" i="77"/>
  <c r="V88" i="77"/>
  <c r="X88" i="77" s="1"/>
  <c r="V51" i="211"/>
  <c r="X51" i="211" s="1"/>
  <c r="AB51" i="211"/>
  <c r="AB25" i="208"/>
  <c r="V25" i="208"/>
  <c r="X25" i="208" s="1"/>
  <c r="V101" i="69"/>
  <c r="X101" i="69" s="1"/>
  <c r="AB101" i="69"/>
  <c r="AB56" i="67"/>
  <c r="V56" i="67"/>
  <c r="X56" i="67" s="1"/>
  <c r="V54" i="69"/>
  <c r="X54" i="69" s="1"/>
  <c r="AB54" i="69"/>
  <c r="AB80" i="222"/>
  <c r="V80" i="222"/>
  <c r="X80" i="222" s="1"/>
  <c r="V21" i="72"/>
  <c r="X21" i="72" s="1"/>
  <c r="AB21" i="72"/>
  <c r="V24" i="209"/>
  <c r="X24" i="209" s="1"/>
  <c r="AB24" i="209"/>
  <c r="AB61" i="81"/>
  <c r="V61" i="81"/>
  <c r="X61" i="81" s="1"/>
  <c r="AB99" i="208"/>
  <c r="V99" i="208"/>
  <c r="X99" i="208" s="1"/>
  <c r="AB17" i="218"/>
  <c r="V17" i="218"/>
  <c r="X17" i="218" s="1"/>
  <c r="V68" i="228"/>
  <c r="X68" i="228" s="1"/>
  <c r="AB68" i="228"/>
  <c r="AB46" i="87"/>
  <c r="V46" i="87"/>
  <c r="X46" i="87" s="1"/>
  <c r="AB53" i="88"/>
  <c r="V53" i="88"/>
  <c r="X53" i="88" s="1"/>
  <c r="V84" i="69"/>
  <c r="X84" i="69" s="1"/>
  <c r="AB84" i="69"/>
  <c r="AB36" i="229"/>
  <c r="V36" i="229"/>
  <c r="X36" i="229" s="1"/>
  <c r="V80" i="234"/>
  <c r="X80" i="234" s="1"/>
  <c r="AB80" i="234"/>
  <c r="AB22" i="86"/>
  <c r="V22" i="86"/>
  <c r="X22" i="86" s="1"/>
  <c r="V12" i="67"/>
  <c r="X12" i="67" s="1"/>
  <c r="AB12" i="67"/>
  <c r="V81" i="74"/>
  <c r="X81" i="74" s="1"/>
  <c r="AB81" i="74"/>
  <c r="AB81" i="209"/>
  <c r="V81" i="209"/>
  <c r="X81" i="209" s="1"/>
  <c r="AB31" i="222"/>
  <c r="V31" i="222"/>
  <c r="X31" i="222" s="1"/>
  <c r="V32" i="221"/>
  <c r="X32" i="221" s="1"/>
  <c r="AB32" i="221"/>
  <c r="AB95" i="216"/>
  <c r="V95" i="216"/>
  <c r="X95" i="216" s="1"/>
  <c r="AB42" i="208"/>
  <c r="V42" i="208"/>
  <c r="X42" i="208" s="1"/>
  <c r="V58" i="229"/>
  <c r="X58" i="229" s="1"/>
  <c r="AB58" i="229"/>
  <c r="V48" i="202"/>
  <c r="X48" i="202" s="1"/>
  <c r="AB48" i="202"/>
  <c r="V82" i="211"/>
  <c r="X82" i="211" s="1"/>
  <c r="AB82" i="211"/>
  <c r="V42" i="213"/>
  <c r="X42" i="213" s="1"/>
  <c r="AB42" i="213"/>
  <c r="V9" i="227"/>
  <c r="X9" i="227" s="1"/>
  <c r="AB9" i="227"/>
  <c r="AB28" i="222"/>
  <c r="V28" i="222"/>
  <c r="X28" i="222" s="1"/>
  <c r="V84" i="72"/>
  <c r="X84" i="72" s="1"/>
  <c r="AB84" i="72"/>
  <c r="V91" i="217"/>
  <c r="X91" i="217" s="1"/>
  <c r="AB91" i="217"/>
  <c r="V82" i="88"/>
  <c r="X82" i="88" s="1"/>
  <c r="AB82" i="88"/>
  <c r="V23" i="232"/>
  <c r="X23" i="232" s="1"/>
  <c r="AB23" i="232"/>
  <c r="V86" i="80"/>
  <c r="X86" i="80" s="1"/>
  <c r="AB86" i="80"/>
  <c r="AB74" i="67"/>
  <c r="V74" i="67"/>
  <c r="X74" i="67" s="1"/>
  <c r="AB64" i="81"/>
  <c r="V64" i="81"/>
  <c r="X64" i="81" s="1"/>
  <c r="V21" i="223"/>
  <c r="X21" i="223" s="1"/>
  <c r="AB21" i="223"/>
  <c r="V38" i="220"/>
  <c r="X38" i="220" s="1"/>
  <c r="AB38" i="220"/>
  <c r="V39" i="67"/>
  <c r="X39" i="67" s="1"/>
  <c r="AB39" i="67"/>
  <c r="V85" i="212"/>
  <c r="X85" i="212" s="1"/>
  <c r="AB85" i="212"/>
  <c r="V81" i="228"/>
  <c r="X81" i="228" s="1"/>
  <c r="AB81" i="228"/>
  <c r="AB62" i="230"/>
  <c r="V62" i="230"/>
  <c r="X62" i="230" s="1"/>
  <c r="V74" i="211"/>
  <c r="X74" i="211" s="1"/>
  <c r="AB74" i="211"/>
  <c r="AB98" i="221"/>
  <c r="V98" i="221"/>
  <c r="X98" i="221" s="1"/>
  <c r="AB12" i="218"/>
  <c r="V12" i="218"/>
  <c r="X12" i="218" s="1"/>
  <c r="V32" i="231"/>
  <c r="X32" i="231" s="1"/>
  <c r="AB32" i="231"/>
  <c r="V51" i="227"/>
  <c r="X51" i="227" s="1"/>
  <c r="AB51" i="227"/>
  <c r="AB10" i="75"/>
  <c r="V10" i="75"/>
  <c r="X10" i="75" s="1"/>
  <c r="V37" i="225"/>
  <c r="X37" i="225" s="1"/>
  <c r="AB37" i="225"/>
  <c r="AB31" i="209"/>
  <c r="V31" i="209"/>
  <c r="X31" i="209" s="1"/>
  <c r="AB86" i="76"/>
  <c r="V86" i="76"/>
  <c r="X86" i="76" s="1"/>
  <c r="AB78" i="76"/>
  <c r="V78" i="76"/>
  <c r="X78" i="76" s="1"/>
  <c r="AB80" i="82"/>
  <c r="V80" i="82"/>
  <c r="X80" i="82" s="1"/>
  <c r="V32" i="236"/>
  <c r="X32" i="236" s="1"/>
  <c r="AB32" i="236"/>
  <c r="AB70" i="210"/>
  <c r="V70" i="210"/>
  <c r="X70" i="210" s="1"/>
  <c r="V26" i="67"/>
  <c r="X26" i="67" s="1"/>
  <c r="AB26" i="67"/>
  <c r="V121" i="69"/>
  <c r="X121" i="69" s="1"/>
  <c r="AB121" i="69"/>
  <c r="AB17" i="91"/>
  <c r="V17" i="91"/>
  <c r="X17" i="91" s="1"/>
  <c r="AB69" i="73"/>
  <c r="V69" i="73"/>
  <c r="X69" i="73" s="1"/>
  <c r="V20" i="202"/>
  <c r="X20" i="202" s="1"/>
  <c r="AB20" i="202"/>
  <c r="AB18" i="210"/>
  <c r="V18" i="210"/>
  <c r="X18" i="210" s="1"/>
  <c r="AB84" i="232"/>
  <c r="V84" i="232"/>
  <c r="X84" i="232" s="1"/>
  <c r="AB82" i="79"/>
  <c r="V82" i="79"/>
  <c r="X82" i="79" s="1"/>
  <c r="V53" i="214"/>
  <c r="X53" i="214" s="1"/>
  <c r="AB53" i="214"/>
  <c r="V45" i="75"/>
  <c r="X45" i="75" s="1"/>
  <c r="AB45" i="75"/>
  <c r="V15" i="209"/>
  <c r="X15" i="209" s="1"/>
  <c r="AB15" i="209"/>
  <c r="AB73" i="220"/>
  <c r="V73" i="220"/>
  <c r="X73" i="220" s="1"/>
  <c r="V21" i="87"/>
  <c r="X21" i="87" s="1"/>
  <c r="AB21" i="87"/>
  <c r="AB41" i="91"/>
  <c r="V41" i="91"/>
  <c r="X41" i="91" s="1"/>
  <c r="V21" i="74"/>
  <c r="X21" i="74" s="1"/>
  <c r="AB21" i="74"/>
  <c r="V90" i="209"/>
  <c r="X90" i="209" s="1"/>
  <c r="AB90" i="209"/>
  <c r="AB107" i="86"/>
  <c r="V107" i="86"/>
  <c r="X107" i="86" s="1"/>
  <c r="V61" i="75"/>
  <c r="X61" i="75" s="1"/>
  <c r="AB61" i="75"/>
  <c r="AB76" i="81"/>
  <c r="V76" i="81"/>
  <c r="X76" i="81" s="1"/>
  <c r="AB33" i="88"/>
  <c r="V33" i="88"/>
  <c r="X33" i="88" s="1"/>
  <c r="V31" i="212"/>
  <c r="X31" i="212" s="1"/>
  <c r="AB31" i="212"/>
  <c r="V93" i="208"/>
  <c r="X93" i="208" s="1"/>
  <c r="AB93" i="208"/>
  <c r="AB28" i="229"/>
  <c r="V28" i="229"/>
  <c r="X28" i="229" s="1"/>
  <c r="V20" i="82"/>
  <c r="X20" i="82" s="1"/>
  <c r="AB20" i="82"/>
  <c r="AB91" i="71"/>
  <c r="V91" i="71"/>
  <c r="X91" i="71" s="1"/>
  <c r="V62" i="71"/>
  <c r="X62" i="71" s="1"/>
  <c r="AB62" i="71"/>
  <c r="V34" i="231"/>
  <c r="X34" i="231" s="1"/>
  <c r="AB34" i="231"/>
  <c r="V61" i="202"/>
  <c r="X61" i="202" s="1"/>
  <c r="AB61" i="202"/>
  <c r="AB39" i="82"/>
  <c r="V39" i="82"/>
  <c r="X39" i="82" s="1"/>
  <c r="AB55" i="88"/>
  <c r="V55" i="88"/>
  <c r="X55" i="88" s="1"/>
  <c r="AB80" i="69"/>
  <c r="V80" i="69"/>
  <c r="X80" i="69" s="1"/>
  <c r="V22" i="210"/>
  <c r="X22" i="210" s="1"/>
  <c r="AB22" i="210"/>
  <c r="AB66" i="82"/>
  <c r="V66" i="82"/>
  <c r="X66" i="82" s="1"/>
  <c r="AB12" i="208"/>
  <c r="V12" i="208"/>
  <c r="X12" i="208" s="1"/>
  <c r="V31" i="220"/>
  <c r="X31" i="220" s="1"/>
  <c r="AB31" i="220"/>
  <c r="V73" i="79"/>
  <c r="X73" i="79" s="1"/>
  <c r="AB73" i="79"/>
  <c r="AB69" i="79"/>
  <c r="V69" i="79"/>
  <c r="X69" i="79" s="1"/>
  <c r="AB55" i="216"/>
  <c r="V55" i="216"/>
  <c r="X55" i="216" s="1"/>
  <c r="V33" i="232"/>
  <c r="X33" i="232" s="1"/>
  <c r="AB33" i="232"/>
  <c r="V50" i="71"/>
  <c r="X50" i="71" s="1"/>
  <c r="AB50" i="71"/>
  <c r="AB79" i="81"/>
  <c r="V79" i="81"/>
  <c r="X79" i="81" s="1"/>
  <c r="AB35" i="73"/>
  <c r="V35" i="73"/>
  <c r="X35" i="73" s="1"/>
  <c r="AB46" i="220"/>
  <c r="V46" i="220"/>
  <c r="X46" i="220" s="1"/>
  <c r="V27" i="230"/>
  <c r="X27" i="230" s="1"/>
  <c r="AB27" i="230"/>
  <c r="V43" i="71"/>
  <c r="X43" i="71" s="1"/>
  <c r="AB43" i="71"/>
  <c r="V69" i="211"/>
  <c r="X69" i="211" s="1"/>
  <c r="AB69" i="211"/>
  <c r="AB29" i="230"/>
  <c r="V29" i="230"/>
  <c r="X29" i="230" s="1"/>
  <c r="V20" i="227"/>
  <c r="X20" i="227" s="1"/>
  <c r="AB20" i="227"/>
  <c r="V54" i="79"/>
  <c r="X54" i="79" s="1"/>
  <c r="AB54" i="79"/>
  <c r="V88" i="79"/>
  <c r="X88" i="79" s="1"/>
  <c r="AB88" i="79"/>
  <c r="AB81" i="73"/>
  <c r="V81" i="73"/>
  <c r="X81" i="73" s="1"/>
  <c r="V8" i="220"/>
  <c r="X8" i="220" s="1"/>
  <c r="AB8" i="220"/>
  <c r="V31" i="234"/>
  <c r="X31" i="234" s="1"/>
  <c r="AB31" i="234"/>
  <c r="AB76" i="86"/>
  <c r="V76" i="86"/>
  <c r="X76" i="86" s="1"/>
  <c r="V85" i="202"/>
  <c r="X85" i="202" s="1"/>
  <c r="AB85" i="202"/>
  <c r="V40" i="236"/>
  <c r="X40" i="236" s="1"/>
  <c r="AB40" i="236"/>
  <c r="V38" i="71"/>
  <c r="X38" i="71" s="1"/>
  <c r="AB38" i="71"/>
  <c r="AB50" i="216"/>
  <c r="V50" i="216"/>
  <c r="X50" i="216" s="1"/>
  <c r="V33" i="202"/>
  <c r="X33" i="202" s="1"/>
  <c r="AB33" i="202"/>
  <c r="V48" i="210"/>
  <c r="X48" i="210" s="1"/>
  <c r="AB48" i="210"/>
  <c r="AB70" i="225"/>
  <c r="V70" i="225"/>
  <c r="X70" i="225" s="1"/>
  <c r="AB58" i="87"/>
  <c r="V58" i="87"/>
  <c r="X58" i="87" s="1"/>
  <c r="AB21" i="76"/>
  <c r="V21" i="76"/>
  <c r="X21" i="76" s="1"/>
  <c r="AB68" i="216"/>
  <c r="V68" i="216"/>
  <c r="X68" i="216" s="1"/>
  <c r="V23" i="233"/>
  <c r="X23" i="233" s="1"/>
  <c r="AB23" i="233"/>
  <c r="AB85" i="217"/>
  <c r="V85" i="217"/>
  <c r="X85" i="217" s="1"/>
  <c r="V43" i="202"/>
  <c r="X43" i="202" s="1"/>
  <c r="AB43" i="202"/>
  <c r="V84" i="88"/>
  <c r="X84" i="88" s="1"/>
  <c r="AB84" i="88"/>
  <c r="AB73" i="236"/>
  <c r="V73" i="236"/>
  <c r="X73" i="236" s="1"/>
  <c r="V82" i="81"/>
  <c r="X82" i="81" s="1"/>
  <c r="AB82" i="81"/>
  <c r="V69" i="212"/>
  <c r="X69" i="212" s="1"/>
  <c r="AB69" i="212"/>
  <c r="AB88" i="230"/>
  <c r="V88" i="230"/>
  <c r="X88" i="230" s="1"/>
  <c r="V23" i="220"/>
  <c r="X23" i="220" s="1"/>
  <c r="AB23" i="220"/>
  <c r="AB79" i="230"/>
  <c r="V79" i="230"/>
  <c r="X79" i="230" s="1"/>
  <c r="AB84" i="91"/>
  <c r="V84" i="91"/>
  <c r="X84" i="91" s="1"/>
  <c r="AB68" i="74"/>
  <c r="V68" i="74"/>
  <c r="X68" i="74" s="1"/>
  <c r="AB87" i="217"/>
  <c r="V87" i="217"/>
  <c r="X87" i="217" s="1"/>
  <c r="V86" i="220"/>
  <c r="X86" i="220" s="1"/>
  <c r="AB86" i="220"/>
  <c r="AB10" i="226"/>
  <c r="V10" i="226"/>
  <c r="X10" i="226" s="1"/>
  <c r="V19" i="69"/>
  <c r="X19" i="69" s="1"/>
  <c r="AB19" i="69"/>
  <c r="AB19" i="91"/>
  <c r="V19" i="91"/>
  <c r="X19" i="91" s="1"/>
  <c r="AB32" i="88"/>
  <c r="V32" i="88"/>
  <c r="X32" i="88" s="1"/>
  <c r="AB88" i="227"/>
  <c r="V88" i="227"/>
  <c r="X88" i="227" s="1"/>
  <c r="AB57" i="227"/>
  <c r="V57" i="227"/>
  <c r="X57" i="227" s="1"/>
  <c r="V85" i="73"/>
  <c r="X85" i="73" s="1"/>
  <c r="AB85" i="73"/>
  <c r="V49" i="212"/>
  <c r="X49" i="212" s="1"/>
  <c r="AB49" i="212"/>
  <c r="V59" i="82"/>
  <c r="X59" i="82" s="1"/>
  <c r="AB59" i="82"/>
  <c r="AB25" i="225"/>
  <c r="V25" i="225"/>
  <c r="X25" i="225" s="1"/>
  <c r="AB72" i="74"/>
  <c r="V72" i="74"/>
  <c r="X72" i="74" s="1"/>
  <c r="V58" i="69"/>
  <c r="X58" i="69" s="1"/>
  <c r="AB58" i="69"/>
  <c r="AB48" i="222"/>
  <c r="V48" i="222"/>
  <c r="X48" i="222" s="1"/>
  <c r="AB11" i="208"/>
  <c r="V11" i="208"/>
  <c r="X11" i="208" s="1"/>
  <c r="AB11" i="227"/>
  <c r="V11" i="227"/>
  <c r="X11" i="227" s="1"/>
  <c r="AB15" i="76"/>
  <c r="V15" i="76"/>
  <c r="X15" i="76" s="1"/>
  <c r="AB60" i="75"/>
  <c r="V60" i="75"/>
  <c r="X60" i="75" s="1"/>
  <c r="AB79" i="67"/>
  <c r="V79" i="67"/>
  <c r="X79" i="67" s="1"/>
  <c r="AB96" i="230"/>
  <c r="V96" i="230"/>
  <c r="X96" i="230" s="1"/>
  <c r="V28" i="202"/>
  <c r="X28" i="202" s="1"/>
  <c r="AB28" i="202"/>
  <c r="V64" i="213"/>
  <c r="X64" i="213" s="1"/>
  <c r="AB64" i="213"/>
  <c r="AB75" i="208"/>
  <c r="V75" i="208"/>
  <c r="X75" i="208" s="1"/>
  <c r="V88" i="207"/>
  <c r="X88" i="207" s="1"/>
  <c r="AB88" i="207"/>
  <c r="V55" i="80"/>
  <c r="X55" i="80" s="1"/>
  <c r="AB55" i="80"/>
  <c r="V85" i="81"/>
  <c r="X85" i="81" s="1"/>
  <c r="AB85" i="81"/>
  <c r="AB28" i="218"/>
  <c r="V28" i="218"/>
  <c r="X28" i="218" s="1"/>
  <c r="V98" i="233"/>
  <c r="X98" i="233" s="1"/>
  <c r="AB98" i="233"/>
  <c r="AB39" i="217"/>
  <c r="V39" i="217"/>
  <c r="X39" i="217" s="1"/>
  <c r="V48" i="215"/>
  <c r="X48" i="215" s="1"/>
  <c r="AB48" i="215"/>
  <c r="AB72" i="228"/>
  <c r="V72" i="228"/>
  <c r="X72" i="228" s="1"/>
  <c r="AB62" i="227"/>
  <c r="V62" i="227"/>
  <c r="X62" i="227" s="1"/>
  <c r="V75" i="214"/>
  <c r="X75" i="214" s="1"/>
  <c r="AB75" i="214"/>
  <c r="AB99" i="82"/>
  <c r="V99" i="82"/>
  <c r="X99" i="82" s="1"/>
  <c r="AB29" i="73"/>
  <c r="V29" i="73"/>
  <c r="X29" i="73" s="1"/>
  <c r="V101" i="220"/>
  <c r="X101" i="220" s="1"/>
  <c r="AB101" i="220"/>
  <c r="AB61" i="208"/>
  <c r="V61" i="208"/>
  <c r="X61" i="208" s="1"/>
  <c r="V80" i="79"/>
  <c r="X80" i="79" s="1"/>
  <c r="AB80" i="79"/>
  <c r="AB66" i="74"/>
  <c r="V66" i="74"/>
  <c r="X66" i="74" s="1"/>
  <c r="V62" i="86"/>
  <c r="X62" i="86" s="1"/>
  <c r="AB62" i="86"/>
  <c r="V79" i="236"/>
  <c r="X79" i="236" s="1"/>
  <c r="AB79" i="236"/>
  <c r="AB39" i="230"/>
  <c r="V39" i="230"/>
  <c r="X39" i="230" s="1"/>
  <c r="AB47" i="71"/>
  <c r="V47" i="71"/>
  <c r="X47" i="71" s="1"/>
  <c r="AB64" i="74"/>
  <c r="V64" i="74"/>
  <c r="X64" i="74" s="1"/>
  <c r="AB67" i="220"/>
  <c r="V67" i="220"/>
  <c r="X67" i="220" s="1"/>
  <c r="AB27" i="209"/>
  <c r="V27" i="209"/>
  <c r="X27" i="209" s="1"/>
  <c r="AB60" i="211"/>
  <c r="V60" i="211"/>
  <c r="X60" i="211" s="1"/>
  <c r="AB47" i="82"/>
  <c r="V47" i="82"/>
  <c r="X47" i="82" s="1"/>
  <c r="V69" i="226"/>
  <c r="X69" i="226" s="1"/>
  <c r="AB69" i="226"/>
  <c r="V56" i="217"/>
  <c r="X56" i="217" s="1"/>
  <c r="AB56" i="217"/>
  <c r="V42" i="74"/>
  <c r="X42" i="74" s="1"/>
  <c r="AB42" i="74"/>
  <c r="V36" i="76"/>
  <c r="X36" i="76" s="1"/>
  <c r="AB36" i="76"/>
  <c r="V65" i="236"/>
  <c r="X65" i="236" s="1"/>
  <c r="AB65" i="236"/>
  <c r="V36" i="73"/>
  <c r="X36" i="73" s="1"/>
  <c r="AB36" i="73"/>
  <c r="AB85" i="214"/>
  <c r="V85" i="214"/>
  <c r="X85" i="214" s="1"/>
  <c r="V32" i="202"/>
  <c r="X32" i="202" s="1"/>
  <c r="AB32" i="202"/>
  <c r="AB69" i="232"/>
  <c r="V69" i="232"/>
  <c r="X69" i="232" s="1"/>
  <c r="V63" i="81"/>
  <c r="X63" i="81" s="1"/>
  <c r="AB63" i="81"/>
  <c r="V61" i="211"/>
  <c r="X61" i="211" s="1"/>
  <c r="AB61" i="211"/>
  <c r="AB29" i="91"/>
  <c r="V29" i="91"/>
  <c r="X29" i="91" s="1"/>
  <c r="V39" i="73"/>
  <c r="X39" i="73" s="1"/>
  <c r="AB39" i="73"/>
  <c r="V70" i="233"/>
  <c r="X70" i="233" s="1"/>
  <c r="AB70" i="233"/>
  <c r="V74" i="231"/>
  <c r="X74" i="231" s="1"/>
  <c r="AB74" i="231"/>
  <c r="V14" i="215"/>
  <c r="X14" i="215" s="1"/>
  <c r="AB14" i="215"/>
  <c r="AB124" i="86"/>
  <c r="V124" i="86"/>
  <c r="X124" i="86" s="1"/>
  <c r="V14" i="230"/>
  <c r="X14" i="230" s="1"/>
  <c r="AB14" i="230"/>
  <c r="AB89" i="226"/>
  <c r="V89" i="226"/>
  <c r="X89" i="226" s="1"/>
  <c r="V87" i="219"/>
  <c r="X87" i="219" s="1"/>
  <c r="AB87" i="219"/>
  <c r="AB40" i="73"/>
  <c r="V40" i="73"/>
  <c r="X40" i="73" s="1"/>
  <c r="AB98" i="225"/>
  <c r="V98" i="225"/>
  <c r="X98" i="225" s="1"/>
  <c r="V32" i="230"/>
  <c r="X32" i="230" s="1"/>
  <c r="AB32" i="230"/>
  <c r="V32" i="228"/>
  <c r="X32" i="228" s="1"/>
  <c r="AB32" i="228"/>
  <c r="V12" i="215"/>
  <c r="X12" i="215" s="1"/>
  <c r="AB12" i="215"/>
  <c r="V18" i="79"/>
  <c r="X18" i="79" s="1"/>
  <c r="AB18" i="79"/>
  <c r="AB73" i="76"/>
  <c r="V73" i="76"/>
  <c r="X73" i="76" s="1"/>
  <c r="V41" i="209"/>
  <c r="X41" i="209" s="1"/>
  <c r="AB41" i="209"/>
  <c r="AB57" i="77"/>
  <c r="V57" i="77"/>
  <c r="X57" i="77" s="1"/>
  <c r="V103" i="74"/>
  <c r="X103" i="74" s="1"/>
  <c r="AB103" i="74"/>
  <c r="V94" i="218"/>
  <c r="X94" i="218" s="1"/>
  <c r="AB94" i="218"/>
  <c r="AB11" i="234"/>
  <c r="V11" i="234"/>
  <c r="X11" i="234" s="1"/>
  <c r="AB64" i="230"/>
  <c r="V64" i="230"/>
  <c r="X64" i="230" s="1"/>
  <c r="V31" i="215"/>
  <c r="X31" i="215" s="1"/>
  <c r="AB31" i="215"/>
  <c r="AB71" i="80"/>
  <c r="V71" i="80"/>
  <c r="X71" i="80" s="1"/>
  <c r="AB89" i="214"/>
  <c r="V89" i="214"/>
  <c r="X89" i="214" s="1"/>
  <c r="AB88" i="75"/>
  <c r="V88" i="75"/>
  <c r="X88" i="75" s="1"/>
  <c r="AB58" i="209"/>
  <c r="V58" i="209"/>
  <c r="X58" i="209" s="1"/>
  <c r="V96" i="213"/>
  <c r="X96" i="213" s="1"/>
  <c r="AB96" i="213"/>
  <c r="V82" i="72"/>
  <c r="X82" i="72" s="1"/>
  <c r="AB82" i="72"/>
  <c r="AB81" i="225"/>
  <c r="V81" i="225"/>
  <c r="X81" i="225" s="1"/>
  <c r="V13" i="213"/>
  <c r="X13" i="213" s="1"/>
  <c r="AB13" i="213"/>
  <c r="V36" i="219"/>
  <c r="X36" i="219" s="1"/>
  <c r="AB36" i="219"/>
  <c r="V60" i="86"/>
  <c r="X60" i="86" s="1"/>
  <c r="AB60" i="86"/>
  <c r="V41" i="220"/>
  <c r="X41" i="220" s="1"/>
  <c r="AB41" i="220"/>
  <c r="AB19" i="77"/>
  <c r="V19" i="77"/>
  <c r="X19" i="77" s="1"/>
  <c r="AB90" i="216"/>
  <c r="V90" i="216"/>
  <c r="X90" i="216" s="1"/>
  <c r="V92" i="229"/>
  <c r="X92" i="229" s="1"/>
  <c r="AB92" i="229"/>
  <c r="V33" i="212"/>
  <c r="X33" i="212" s="1"/>
  <c r="AB33" i="212"/>
  <c r="V21" i="75"/>
  <c r="X21" i="75" s="1"/>
  <c r="AB21" i="75"/>
  <c r="V61" i="227"/>
  <c r="X61" i="227" s="1"/>
  <c r="AB61" i="227"/>
  <c r="V59" i="236"/>
  <c r="X59" i="236" s="1"/>
  <c r="AB59" i="236"/>
  <c r="V115" i="88"/>
  <c r="X115" i="88" s="1"/>
  <c r="AB115" i="88"/>
  <c r="AB42" i="72"/>
  <c r="V42" i="72"/>
  <c r="X42" i="72" s="1"/>
  <c r="AB58" i="86"/>
  <c r="V58" i="86"/>
  <c r="X58" i="86" s="1"/>
  <c r="AB47" i="208"/>
  <c r="V47" i="208"/>
  <c r="X47" i="208" s="1"/>
  <c r="AB128" i="86"/>
  <c r="V128" i="86"/>
  <c r="X128" i="86" s="1"/>
  <c r="AB69" i="80"/>
  <c r="V69" i="80"/>
  <c r="X69" i="80" s="1"/>
  <c r="AB10" i="207"/>
  <c r="V10" i="207"/>
  <c r="X10" i="207" s="1"/>
  <c r="AB90" i="210"/>
  <c r="V90" i="210"/>
  <c r="X90" i="210" s="1"/>
  <c r="V75" i="215"/>
  <c r="X75" i="215" s="1"/>
  <c r="AB75" i="215"/>
  <c r="AB74" i="75"/>
  <c r="V74" i="75"/>
  <c r="X74" i="75" s="1"/>
  <c r="AB33" i="72"/>
  <c r="V33" i="72"/>
  <c r="X33" i="72" s="1"/>
  <c r="V21" i="91"/>
  <c r="X21" i="91" s="1"/>
  <c r="AB21" i="91"/>
  <c r="AB74" i="230"/>
  <c r="V74" i="230"/>
  <c r="X74" i="230" s="1"/>
  <c r="AB47" i="231"/>
  <c r="V47" i="231"/>
  <c r="X47" i="231" s="1"/>
  <c r="V29" i="216"/>
  <c r="X29" i="216" s="1"/>
  <c r="AB29" i="216"/>
  <c r="AB67" i="74"/>
  <c r="V67" i="74"/>
  <c r="X67" i="74" s="1"/>
  <c r="AB14" i="218"/>
  <c r="V14" i="218"/>
  <c r="X14" i="218" s="1"/>
  <c r="AB121" i="230"/>
  <c r="V121" i="230"/>
  <c r="X121" i="230" s="1"/>
  <c r="V44" i="79"/>
  <c r="X44" i="79" s="1"/>
  <c r="AB44" i="79"/>
  <c r="V64" i="67"/>
  <c r="X64" i="67" s="1"/>
  <c r="AB64" i="67"/>
  <c r="V85" i="79"/>
  <c r="X85" i="79" s="1"/>
  <c r="AB85" i="79"/>
  <c r="V55" i="234"/>
  <c r="X55" i="234" s="1"/>
  <c r="AB55" i="234"/>
  <c r="AB87" i="235"/>
  <c r="V87" i="235"/>
  <c r="X87" i="235" s="1"/>
  <c r="V93" i="218"/>
  <c r="X93" i="218" s="1"/>
  <c r="AB93" i="218"/>
  <c r="V38" i="77"/>
  <c r="X38" i="77" s="1"/>
  <c r="AB38" i="77"/>
  <c r="AB8" i="77"/>
  <c r="V8" i="77"/>
  <c r="X8" i="77" s="1"/>
  <c r="AB81" i="210"/>
  <c r="V81" i="210"/>
  <c r="X81" i="210" s="1"/>
  <c r="AB83" i="227"/>
  <c r="V83" i="227"/>
  <c r="X83" i="227" s="1"/>
  <c r="AB108" i="230"/>
  <c r="V108" i="230"/>
  <c r="X108" i="230" s="1"/>
  <c r="V37" i="75"/>
  <c r="X37" i="75" s="1"/>
  <c r="AB37" i="75"/>
  <c r="AB50" i="222"/>
  <c r="V50" i="222"/>
  <c r="X50" i="222" s="1"/>
  <c r="AB55" i="75"/>
  <c r="V55" i="75"/>
  <c r="X55" i="75" s="1"/>
  <c r="AB77" i="235"/>
  <c r="V77" i="235"/>
  <c r="X77" i="235" s="1"/>
  <c r="V46" i="233"/>
  <c r="X46" i="233" s="1"/>
  <c r="AB46" i="233"/>
  <c r="AB42" i="222"/>
  <c r="V42" i="222"/>
  <c r="X42" i="222" s="1"/>
  <c r="V102" i="72"/>
  <c r="X102" i="72" s="1"/>
  <c r="AB102" i="72"/>
  <c r="V26" i="234"/>
  <c r="X26" i="234" s="1"/>
  <c r="AB26" i="234"/>
  <c r="V31" i="231"/>
  <c r="X31" i="231" s="1"/>
  <c r="AB31" i="231"/>
  <c r="V77" i="232"/>
  <c r="X77" i="232" s="1"/>
  <c r="AB77" i="232"/>
  <c r="V35" i="214"/>
  <c r="X35" i="214" s="1"/>
  <c r="AB35" i="214"/>
  <c r="AB55" i="72"/>
  <c r="V55" i="72"/>
  <c r="X55" i="72" s="1"/>
  <c r="V53" i="215"/>
  <c r="X53" i="215" s="1"/>
  <c r="AB53" i="215"/>
  <c r="AB34" i="230"/>
  <c r="V34" i="230"/>
  <c r="X34" i="230" s="1"/>
  <c r="V92" i="91"/>
  <c r="X92" i="91" s="1"/>
  <c r="AB92" i="91"/>
  <c r="AB79" i="82"/>
  <c r="V79" i="82"/>
  <c r="X79" i="82" s="1"/>
  <c r="V26" i="231"/>
  <c r="X26" i="231" s="1"/>
  <c r="AB26" i="231"/>
  <c r="V29" i="226"/>
  <c r="X29" i="226" s="1"/>
  <c r="AB29" i="226"/>
  <c r="V37" i="202"/>
  <c r="X37" i="202" s="1"/>
  <c r="AB37" i="202"/>
  <c r="V27" i="75"/>
  <c r="X27" i="75" s="1"/>
  <c r="AB27" i="75"/>
  <c r="AB70" i="76"/>
  <c r="V70" i="76"/>
  <c r="X70" i="76" s="1"/>
  <c r="V54" i="234"/>
  <c r="X54" i="234" s="1"/>
  <c r="AB54" i="234"/>
  <c r="V76" i="228"/>
  <c r="X76" i="228" s="1"/>
  <c r="AB76" i="228"/>
  <c r="AB83" i="210"/>
  <c r="V83" i="210"/>
  <c r="X83" i="210" s="1"/>
  <c r="AB88" i="228"/>
  <c r="V88" i="228"/>
  <c r="X88" i="228" s="1"/>
  <c r="V86" i="229"/>
  <c r="X86" i="229" s="1"/>
  <c r="AB86" i="229"/>
  <c r="V43" i="220"/>
  <c r="X43" i="220" s="1"/>
  <c r="AB43" i="220"/>
  <c r="AB94" i="75"/>
  <c r="V94" i="75"/>
  <c r="X94" i="75" s="1"/>
  <c r="V62" i="211"/>
  <c r="X62" i="211" s="1"/>
  <c r="AB62" i="211"/>
  <c r="V34" i="212"/>
  <c r="X34" i="212" s="1"/>
  <c r="AB34" i="212"/>
  <c r="AB14" i="73"/>
  <c r="V14" i="73"/>
  <c r="X14" i="73" s="1"/>
  <c r="AB90" i="75"/>
  <c r="V90" i="75"/>
  <c r="X90" i="75" s="1"/>
  <c r="V50" i="209"/>
  <c r="X50" i="209" s="1"/>
  <c r="AB50" i="209"/>
  <c r="AB97" i="218"/>
  <c r="V97" i="218"/>
  <c r="X97" i="218" s="1"/>
  <c r="V77" i="91"/>
  <c r="X77" i="91" s="1"/>
  <c r="AB77" i="91"/>
  <c r="V56" i="231"/>
  <c r="X56" i="231" s="1"/>
  <c r="AB56" i="231"/>
  <c r="V45" i="80"/>
  <c r="X45" i="80" s="1"/>
  <c r="AB45" i="80"/>
  <c r="V63" i="232"/>
  <c r="X63" i="232" s="1"/>
  <c r="AB63" i="232"/>
  <c r="V63" i="220"/>
  <c r="X63" i="220" s="1"/>
  <c r="AB63" i="220"/>
  <c r="AB47" i="91"/>
  <c r="V47" i="91"/>
  <c r="X47" i="91" s="1"/>
  <c r="AB28" i="88"/>
  <c r="V28" i="88"/>
  <c r="X28" i="88" s="1"/>
  <c r="AB100" i="74"/>
  <c r="V100" i="74"/>
  <c r="X100" i="74" s="1"/>
  <c r="V77" i="212"/>
  <c r="X77" i="212" s="1"/>
  <c r="AB77" i="212"/>
  <c r="AB56" i="233"/>
  <c r="V56" i="233"/>
  <c r="X56" i="233" s="1"/>
  <c r="AB55" i="82"/>
  <c r="V55" i="82"/>
  <c r="X55" i="82" s="1"/>
  <c r="V70" i="72"/>
  <c r="X70" i="72" s="1"/>
  <c r="AB70" i="72"/>
  <c r="V39" i="207"/>
  <c r="X39" i="207" s="1"/>
  <c r="AB39" i="207"/>
  <c r="AB68" i="77"/>
  <c r="V68" i="77"/>
  <c r="X68" i="77" s="1"/>
  <c r="V63" i="67"/>
  <c r="X63" i="67" s="1"/>
  <c r="AB63" i="67"/>
  <c r="AB29" i="222"/>
  <c r="V29" i="222"/>
  <c r="X29" i="222" s="1"/>
  <c r="V92" i="67"/>
  <c r="X92" i="67" s="1"/>
  <c r="AB92" i="67"/>
  <c r="AB26" i="208"/>
  <c r="V26" i="208"/>
  <c r="X26" i="208" s="1"/>
  <c r="V58" i="223"/>
  <c r="X58" i="223" s="1"/>
  <c r="AB58" i="223"/>
  <c r="AB34" i="88"/>
  <c r="V34" i="88"/>
  <c r="X34" i="88" s="1"/>
  <c r="AB74" i="82"/>
  <c r="V74" i="82"/>
  <c r="X74" i="82" s="1"/>
  <c r="V41" i="202"/>
  <c r="X41" i="202" s="1"/>
  <c r="AB41" i="202"/>
  <c r="AB87" i="227"/>
  <c r="V87" i="227"/>
  <c r="X87" i="227" s="1"/>
  <c r="V85" i="208"/>
  <c r="X85" i="208" s="1"/>
  <c r="AB85" i="208"/>
  <c r="AB99" i="221"/>
  <c r="V99" i="221"/>
  <c r="X99" i="221" s="1"/>
  <c r="V61" i="219"/>
  <c r="X61" i="219" s="1"/>
  <c r="AB61" i="219"/>
  <c r="V38" i="217"/>
  <c r="X38" i="217" s="1"/>
  <c r="AB38" i="217"/>
  <c r="AB22" i="218"/>
  <c r="V22" i="218"/>
  <c r="X22" i="218" s="1"/>
  <c r="AB58" i="226"/>
  <c r="V58" i="226"/>
  <c r="X58" i="226" s="1"/>
  <c r="V37" i="212"/>
  <c r="X37" i="212" s="1"/>
  <c r="AB37" i="212"/>
  <c r="V91" i="72"/>
  <c r="X91" i="72" s="1"/>
  <c r="AB91" i="72"/>
  <c r="AB9" i="80"/>
  <c r="V9" i="80"/>
  <c r="X9" i="80" s="1"/>
  <c r="AB80" i="81"/>
  <c r="V80" i="81"/>
  <c r="X80" i="81" s="1"/>
  <c r="V71" i="220"/>
  <c r="X71" i="220" s="1"/>
  <c r="AB71" i="220"/>
  <c r="AB34" i="76"/>
  <c r="V34" i="76"/>
  <c r="X34" i="76" s="1"/>
  <c r="V102" i="218"/>
  <c r="X102" i="218" s="1"/>
  <c r="AB102" i="218"/>
  <c r="V10" i="228"/>
  <c r="X10" i="228" s="1"/>
  <c r="AB10" i="228"/>
  <c r="AB54" i="227"/>
  <c r="V54" i="227"/>
  <c r="X54" i="227" s="1"/>
  <c r="V39" i="219"/>
  <c r="X39" i="219" s="1"/>
  <c r="AB39" i="219"/>
  <c r="V20" i="77"/>
  <c r="X20" i="77" s="1"/>
  <c r="AB20" i="77"/>
  <c r="V9" i="72"/>
  <c r="X9" i="72" s="1"/>
  <c r="AB9" i="72"/>
  <c r="AB62" i="210"/>
  <c r="V62" i="210"/>
  <c r="X62" i="210" s="1"/>
  <c r="V85" i="234"/>
  <c r="X85" i="234" s="1"/>
  <c r="AB85" i="234"/>
  <c r="V27" i="227"/>
  <c r="X27" i="227" s="1"/>
  <c r="AB27" i="227"/>
  <c r="V43" i="212"/>
  <c r="X43" i="212" s="1"/>
  <c r="AB43" i="212"/>
  <c r="AB10" i="91"/>
  <c r="V10" i="91"/>
  <c r="X10" i="91" s="1"/>
  <c r="AB48" i="232"/>
  <c r="V48" i="232"/>
  <c r="X48" i="232" s="1"/>
  <c r="V24" i="228"/>
  <c r="X24" i="228" s="1"/>
  <c r="AB24" i="228"/>
  <c r="AB89" i="76"/>
  <c r="V89" i="76"/>
  <c r="X89" i="76" s="1"/>
  <c r="AB91" i="87"/>
  <c r="V91" i="87"/>
  <c r="X91" i="87" s="1"/>
  <c r="V50" i="80"/>
  <c r="X50" i="80" s="1"/>
  <c r="AB50" i="80"/>
  <c r="V23" i="229"/>
  <c r="X23" i="229" s="1"/>
  <c r="AB23" i="229"/>
  <c r="V21" i="222"/>
  <c r="X21" i="222" s="1"/>
  <c r="AB21" i="222"/>
  <c r="V45" i="69"/>
  <c r="X45" i="69" s="1"/>
  <c r="AB45" i="69"/>
  <c r="V76" i="87"/>
  <c r="X76" i="87" s="1"/>
  <c r="AB76" i="87"/>
  <c r="V53" i="227"/>
  <c r="X53" i="227" s="1"/>
  <c r="AB53" i="227"/>
  <c r="AB53" i="217"/>
  <c r="V53" i="217"/>
  <c r="X53" i="217" s="1"/>
  <c r="AB78" i="211"/>
  <c r="V78" i="211"/>
  <c r="X78" i="211" s="1"/>
  <c r="V71" i="209"/>
  <c r="X71" i="209" s="1"/>
  <c r="AB71" i="209"/>
  <c r="V36" i="228"/>
  <c r="X36" i="228" s="1"/>
  <c r="AB36" i="228"/>
  <c r="V38" i="221"/>
  <c r="X38" i="221" s="1"/>
  <c r="AB38" i="221"/>
  <c r="V66" i="211"/>
  <c r="X66" i="211" s="1"/>
  <c r="AB66" i="211"/>
  <c r="AB76" i="217"/>
  <c r="V76" i="217"/>
  <c r="X76" i="217" s="1"/>
  <c r="V42" i="228"/>
  <c r="X42" i="228" s="1"/>
  <c r="AB42" i="228"/>
  <c r="V87" i="213"/>
  <c r="X87" i="213" s="1"/>
  <c r="AB87" i="213"/>
  <c r="V40" i="87"/>
  <c r="X40" i="87" s="1"/>
  <c r="AB40" i="87"/>
  <c r="AB13" i="219"/>
  <c r="V13" i="219"/>
  <c r="X13" i="219" s="1"/>
  <c r="AB22" i="88"/>
  <c r="V22" i="88"/>
  <c r="X22" i="88" s="1"/>
  <c r="AB73" i="207"/>
  <c r="V73" i="207"/>
  <c r="X73" i="207" s="1"/>
  <c r="AB105" i="72"/>
  <c r="V105" i="72"/>
  <c r="X105" i="72" s="1"/>
  <c r="V20" i="81"/>
  <c r="X20" i="81" s="1"/>
  <c r="AB20" i="81"/>
  <c r="AB64" i="76"/>
  <c r="V64" i="76"/>
  <c r="X64" i="76" s="1"/>
  <c r="V87" i="236"/>
  <c r="X87" i="236" s="1"/>
  <c r="AB87" i="236"/>
  <c r="AB96" i="232"/>
  <c r="V96" i="232"/>
  <c r="X96" i="232" s="1"/>
  <c r="AB68" i="217"/>
  <c r="V68" i="217"/>
  <c r="X68" i="217" s="1"/>
  <c r="V73" i="218"/>
  <c r="X73" i="218" s="1"/>
  <c r="AB73" i="218"/>
  <c r="AB18" i="217"/>
  <c r="V18" i="217"/>
  <c r="X18" i="217" s="1"/>
  <c r="AB25" i="73"/>
  <c r="V25" i="73"/>
  <c r="X25" i="73" s="1"/>
  <c r="V59" i="233"/>
  <c r="X59" i="233" s="1"/>
  <c r="AB59" i="233"/>
  <c r="V27" i="225"/>
  <c r="X27" i="225" s="1"/>
  <c r="AB27" i="225"/>
  <c r="AB8" i="234"/>
  <c r="V8" i="234"/>
  <c r="X8" i="234" s="1"/>
  <c r="V74" i="87"/>
  <c r="X74" i="87" s="1"/>
  <c r="AB74" i="87"/>
  <c r="V65" i="234"/>
  <c r="X65" i="234" s="1"/>
  <c r="AB65" i="234"/>
  <c r="AB55" i="226"/>
  <c r="V55" i="226"/>
  <c r="X55" i="226" s="1"/>
  <c r="AB105" i="69"/>
  <c r="V105" i="69"/>
  <c r="X105" i="69" s="1"/>
  <c r="V68" i="219"/>
  <c r="X68" i="219" s="1"/>
  <c r="AB68" i="219"/>
  <c r="AB78" i="219"/>
  <c r="V78" i="219"/>
  <c r="X78" i="219" s="1"/>
  <c r="AB13" i="88"/>
  <c r="V13" i="88"/>
  <c r="X13" i="88" s="1"/>
  <c r="V82" i="228"/>
  <c r="X82" i="228" s="1"/>
  <c r="AB82" i="228"/>
  <c r="AB90" i="212"/>
  <c r="V90" i="212"/>
  <c r="X90" i="212" s="1"/>
  <c r="V84" i="213"/>
  <c r="X84" i="213" s="1"/>
  <c r="AB84" i="213"/>
  <c r="AB21" i="236"/>
  <c r="V21" i="236"/>
  <c r="X21" i="236" s="1"/>
  <c r="V23" i="225"/>
  <c r="X23" i="225" s="1"/>
  <c r="AB23" i="225"/>
  <c r="V11" i="82"/>
  <c r="X11" i="82" s="1"/>
  <c r="AB11" i="82"/>
  <c r="AB28" i="82"/>
  <c r="V28" i="82"/>
  <c r="X28" i="82" s="1"/>
  <c r="AB97" i="233"/>
  <c r="V97" i="233"/>
  <c r="X97" i="233" s="1"/>
  <c r="V54" i="230"/>
  <c r="X54" i="230" s="1"/>
  <c r="AB54" i="230"/>
  <c r="AB46" i="75"/>
  <c r="V46" i="75"/>
  <c r="X46" i="75" s="1"/>
  <c r="AB45" i="218"/>
  <c r="V45" i="218"/>
  <c r="X45" i="218" s="1"/>
  <c r="V8" i="218"/>
  <c r="X8" i="218" s="1"/>
  <c r="AB8" i="218"/>
  <c r="V40" i="80"/>
  <c r="X40" i="80" s="1"/>
  <c r="AB40" i="80"/>
  <c r="V25" i="74"/>
  <c r="X25" i="74" s="1"/>
  <c r="AB25" i="74"/>
  <c r="AB80" i="215"/>
  <c r="V80" i="215"/>
  <c r="X80" i="215" s="1"/>
  <c r="V44" i="221"/>
  <c r="X44" i="221" s="1"/>
  <c r="AB44" i="221"/>
  <c r="V53" i="208"/>
  <c r="X53" i="208" s="1"/>
  <c r="AB53" i="208"/>
  <c r="AB60" i="216"/>
  <c r="V60" i="216"/>
  <c r="X60" i="216" s="1"/>
  <c r="V23" i="81"/>
  <c r="X23" i="81" s="1"/>
  <c r="AB23" i="81"/>
  <c r="V70" i="228"/>
  <c r="X70" i="228" s="1"/>
  <c r="AB70" i="228"/>
  <c r="V44" i="231"/>
  <c r="X44" i="231" s="1"/>
  <c r="AB44" i="231"/>
  <c r="V19" i="67"/>
  <c r="X19" i="67" s="1"/>
  <c r="AB19" i="67"/>
  <c r="V69" i="216"/>
  <c r="X69" i="216" s="1"/>
  <c r="AB69" i="216"/>
  <c r="AB12" i="231"/>
  <c r="V12" i="231"/>
  <c r="X12" i="231" s="1"/>
  <c r="AB33" i="223"/>
  <c r="V33" i="223"/>
  <c r="X33" i="223" s="1"/>
  <c r="V25" i="212"/>
  <c r="X25" i="212" s="1"/>
  <c r="AB25" i="212"/>
  <c r="AB34" i="218"/>
  <c r="V34" i="218"/>
  <c r="X34" i="218" s="1"/>
  <c r="V86" i="88"/>
  <c r="X86" i="88" s="1"/>
  <c r="AB86" i="88"/>
  <c r="V21" i="210"/>
  <c r="X21" i="210" s="1"/>
  <c r="AB21" i="210"/>
  <c r="AB80" i="230"/>
  <c r="V80" i="230"/>
  <c r="X80" i="230" s="1"/>
  <c r="V55" i="202"/>
  <c r="X55" i="202" s="1"/>
  <c r="AB55" i="202"/>
  <c r="AB20" i="91"/>
  <c r="V20" i="91"/>
  <c r="X20" i="91" s="1"/>
  <c r="AB91" i="76"/>
  <c r="V91" i="76"/>
  <c r="X91" i="76" s="1"/>
  <c r="AB68" i="227"/>
  <c r="V68" i="227"/>
  <c r="X68" i="227" s="1"/>
  <c r="AB93" i="222"/>
  <c r="V93" i="222"/>
  <c r="X93" i="222" s="1"/>
  <c r="AB11" i="213"/>
  <c r="V11" i="213"/>
  <c r="X11" i="213" s="1"/>
  <c r="AB48" i="221"/>
  <c r="V48" i="221"/>
  <c r="X48" i="221" s="1"/>
  <c r="AB33" i="227"/>
  <c r="V33" i="227"/>
  <c r="X33" i="227" s="1"/>
  <c r="V45" i="228"/>
  <c r="X45" i="228" s="1"/>
  <c r="AB45" i="228"/>
  <c r="AB52" i="222"/>
  <c r="V52" i="222"/>
  <c r="X52" i="222" s="1"/>
  <c r="V17" i="202"/>
  <c r="X17" i="202" s="1"/>
  <c r="AB17" i="202"/>
  <c r="V14" i="67"/>
  <c r="X14" i="67" s="1"/>
  <c r="AB14" i="67"/>
  <c r="V70" i="227"/>
  <c r="X70" i="227" s="1"/>
  <c r="AB70" i="227"/>
  <c r="V35" i="75"/>
  <c r="X35" i="75" s="1"/>
  <c r="AB35" i="75"/>
  <c r="AB86" i="81"/>
  <c r="V86" i="81"/>
  <c r="X86" i="81" s="1"/>
  <c r="AB71" i="67"/>
  <c r="V71" i="67"/>
  <c r="X71" i="67" s="1"/>
  <c r="AB29" i="236"/>
  <c r="V29" i="236"/>
  <c r="X29" i="236" s="1"/>
  <c r="V74" i="207"/>
  <c r="X74" i="207" s="1"/>
  <c r="AB74" i="207"/>
  <c r="V59" i="67"/>
  <c r="X59" i="67" s="1"/>
  <c r="AB59" i="67"/>
  <c r="V83" i="213"/>
  <c r="X83" i="213" s="1"/>
  <c r="AB83" i="213"/>
  <c r="V62" i="217"/>
  <c r="X62" i="217" s="1"/>
  <c r="AB62" i="217"/>
  <c r="AB41" i="233"/>
  <c r="V41" i="233"/>
  <c r="X41" i="233" s="1"/>
  <c r="V8" i="228"/>
  <c r="X8" i="228" s="1"/>
  <c r="AB8" i="228"/>
  <c r="AB26" i="86"/>
  <c r="V26" i="86"/>
  <c r="X26" i="86" s="1"/>
  <c r="V28" i="219"/>
  <c r="X28" i="219" s="1"/>
  <c r="AB28" i="219"/>
  <c r="V32" i="207"/>
  <c r="X32" i="207" s="1"/>
  <c r="AB32" i="207"/>
  <c r="V13" i="209"/>
  <c r="X13" i="209" s="1"/>
  <c r="AB13" i="209"/>
  <c r="AB98" i="228"/>
  <c r="V98" i="228"/>
  <c r="X98" i="228" s="1"/>
  <c r="V119" i="88"/>
  <c r="X119" i="88" s="1"/>
  <c r="AB119" i="88"/>
  <c r="AB45" i="233"/>
  <c r="V45" i="233"/>
  <c r="X45" i="233" s="1"/>
  <c r="AB11" i="228"/>
  <c r="V11" i="228"/>
  <c r="X11" i="228" s="1"/>
  <c r="V66" i="228"/>
  <c r="X66" i="228" s="1"/>
  <c r="AB66" i="228"/>
  <c r="V28" i="87"/>
  <c r="X28" i="87" s="1"/>
  <c r="AB28" i="87"/>
  <c r="V91" i="69"/>
  <c r="X91" i="69" s="1"/>
  <c r="AB91" i="69"/>
  <c r="AB48" i="231"/>
  <c r="V48" i="231"/>
  <c r="X48" i="231" s="1"/>
  <c r="AB40" i="234"/>
  <c r="V40" i="234"/>
  <c r="X40" i="234" s="1"/>
  <c r="V45" i="91"/>
  <c r="X45" i="91" s="1"/>
  <c r="AB45" i="91"/>
  <c r="AB16" i="217"/>
  <c r="V16" i="217"/>
  <c r="X16" i="217" s="1"/>
  <c r="AB44" i="211"/>
  <c r="V44" i="211"/>
  <c r="X44" i="211" s="1"/>
  <c r="V26" i="235"/>
  <c r="X26" i="235" s="1"/>
  <c r="AB26" i="235"/>
  <c r="AB15" i="211"/>
  <c r="V15" i="211"/>
  <c r="X15" i="211" s="1"/>
  <c r="V57" i="221"/>
  <c r="X57" i="221" s="1"/>
  <c r="AB57" i="221"/>
  <c r="AB80" i="212"/>
  <c r="V80" i="212"/>
  <c r="X80" i="212" s="1"/>
  <c r="AB30" i="217"/>
  <c r="V30" i="217"/>
  <c r="X30" i="217" s="1"/>
  <c r="AB15" i="71"/>
  <c r="V15" i="71"/>
  <c r="X15" i="71" s="1"/>
  <c r="V15" i="230"/>
  <c r="X15" i="230" s="1"/>
  <c r="AB15" i="230"/>
  <c r="V65" i="226"/>
  <c r="X65" i="226" s="1"/>
  <c r="AB65" i="226"/>
  <c r="V12" i="214"/>
  <c r="X12" i="214" s="1"/>
  <c r="AB12" i="214"/>
  <c r="V111" i="74"/>
  <c r="X111" i="74" s="1"/>
  <c r="AB111" i="74"/>
  <c r="V30" i="74"/>
  <c r="X30" i="74" s="1"/>
  <c r="AB30" i="74"/>
  <c r="V66" i="225"/>
  <c r="X66" i="225" s="1"/>
  <c r="AB66" i="225"/>
  <c r="AB20" i="225"/>
  <c r="V20" i="225"/>
  <c r="X20" i="225" s="1"/>
  <c r="AB77" i="82"/>
  <c r="V77" i="82"/>
  <c r="X77" i="82" s="1"/>
  <c r="AB97" i="221"/>
  <c r="V97" i="221"/>
  <c r="X97" i="221" s="1"/>
  <c r="AB84" i="234"/>
  <c r="V84" i="234"/>
  <c r="X84" i="234" s="1"/>
  <c r="AB77" i="223"/>
  <c r="V77" i="223"/>
  <c r="X77" i="223" s="1"/>
  <c r="V62" i="79"/>
  <c r="X62" i="79" s="1"/>
  <c r="AB62" i="79"/>
  <c r="V88" i="213"/>
  <c r="X88" i="213" s="1"/>
  <c r="AB88" i="213"/>
  <c r="V24" i="219"/>
  <c r="X24" i="219" s="1"/>
  <c r="AB24" i="219"/>
  <c r="AB73" i="91"/>
  <c r="V73" i="91"/>
  <c r="X73" i="91" s="1"/>
  <c r="AB87" i="80"/>
  <c r="V87" i="80"/>
  <c r="X87" i="80" s="1"/>
  <c r="V34" i="207"/>
  <c r="X34" i="207" s="1"/>
  <c r="AB34" i="207"/>
  <c r="V88" i="91"/>
  <c r="X88" i="91" s="1"/>
  <c r="AB88" i="91"/>
  <c r="AB99" i="213"/>
  <c r="V99" i="213"/>
  <c r="X99" i="213" s="1"/>
  <c r="AB100" i="86"/>
  <c r="V100" i="86"/>
  <c r="X100" i="86" s="1"/>
  <c r="V105" i="74"/>
  <c r="X105" i="74" s="1"/>
  <c r="AB105" i="74"/>
  <c r="V37" i="223"/>
  <c r="X37" i="223" s="1"/>
  <c r="AB37" i="223"/>
  <c r="AB67" i="221"/>
  <c r="V67" i="221"/>
  <c r="X67" i="221" s="1"/>
  <c r="AB89" i="71"/>
  <c r="V89" i="71"/>
  <c r="X89" i="71" s="1"/>
  <c r="AB70" i="212"/>
  <c r="V70" i="212"/>
  <c r="X70" i="212" s="1"/>
  <c r="AB98" i="236"/>
  <c r="V98" i="236"/>
  <c r="X98" i="236" s="1"/>
  <c r="AB84" i="208"/>
  <c r="V84" i="208"/>
  <c r="X84" i="208" s="1"/>
  <c r="AB93" i="82"/>
  <c r="V93" i="82"/>
  <c r="X93" i="82" s="1"/>
  <c r="AB19" i="71"/>
  <c r="V19" i="71"/>
  <c r="X19" i="71" s="1"/>
  <c r="AB82" i="230"/>
  <c r="V82" i="230"/>
  <c r="X82" i="230" s="1"/>
  <c r="AB86" i="208"/>
  <c r="V86" i="208"/>
  <c r="X86" i="208" s="1"/>
  <c r="V18" i="221"/>
  <c r="X18" i="221" s="1"/>
  <c r="AB18" i="221"/>
  <c r="V46" i="74"/>
  <c r="X46" i="74" s="1"/>
  <c r="AB46" i="74"/>
  <c r="AB85" i="82"/>
  <c r="V85" i="82"/>
  <c r="X85" i="82" s="1"/>
  <c r="AB43" i="230"/>
  <c r="V43" i="230"/>
  <c r="X43" i="230" s="1"/>
  <c r="AB68" i="82"/>
  <c r="V68" i="82"/>
  <c r="X68" i="82" s="1"/>
  <c r="V83" i="80"/>
  <c r="X83" i="80" s="1"/>
  <c r="AB83" i="80"/>
  <c r="AB98" i="77"/>
  <c r="V98" i="77"/>
  <c r="X98" i="77" s="1"/>
  <c r="AB40" i="208"/>
  <c r="V40" i="208"/>
  <c r="X40" i="208" s="1"/>
  <c r="V91" i="212"/>
  <c r="X91" i="212" s="1"/>
  <c r="AB91" i="212"/>
  <c r="V47" i="67"/>
  <c r="X47" i="67" s="1"/>
  <c r="AB47" i="67"/>
  <c r="AB82" i="221"/>
  <c r="V82" i="221"/>
  <c r="X82" i="221" s="1"/>
  <c r="V58" i="230"/>
  <c r="X58" i="230" s="1"/>
  <c r="AB58" i="230"/>
  <c r="AB84" i="230"/>
  <c r="V84" i="230"/>
  <c r="X84" i="230" s="1"/>
  <c r="AB8" i="214"/>
  <c r="V8" i="214"/>
  <c r="X8" i="214" s="1"/>
  <c r="V99" i="216"/>
  <c r="X99" i="216" s="1"/>
  <c r="AB99" i="216"/>
  <c r="AB20" i="235"/>
  <c r="V20" i="235"/>
  <c r="X20" i="235" s="1"/>
  <c r="V84" i="231"/>
  <c r="X84" i="231" s="1"/>
  <c r="AB84" i="231"/>
  <c r="V27" i="232"/>
  <c r="X27" i="232" s="1"/>
  <c r="AB27" i="232"/>
  <c r="AB44" i="86"/>
  <c r="V44" i="86"/>
  <c r="X44" i="86" s="1"/>
  <c r="V82" i="212"/>
  <c r="X82" i="212" s="1"/>
  <c r="AB82" i="212"/>
  <c r="V55" i="232"/>
  <c r="X55" i="232" s="1"/>
  <c r="AB55" i="232"/>
  <c r="AB47" i="75"/>
  <c r="V47" i="75"/>
  <c r="X47" i="75" s="1"/>
  <c r="V65" i="216"/>
  <c r="X65" i="216" s="1"/>
  <c r="AB65" i="216"/>
  <c r="V22" i="75"/>
  <c r="X22" i="75" s="1"/>
  <c r="AB22" i="75"/>
  <c r="AB37" i="226"/>
  <c r="V37" i="226"/>
  <c r="X37" i="226" s="1"/>
  <c r="AB97" i="73"/>
  <c r="V97" i="73"/>
  <c r="X97" i="73" s="1"/>
  <c r="V15" i="75"/>
  <c r="X15" i="75" s="1"/>
  <c r="AB15" i="75"/>
  <c r="V30" i="91"/>
  <c r="X30" i="91" s="1"/>
  <c r="AB30" i="91"/>
  <c r="V107" i="88"/>
  <c r="X107" i="88" s="1"/>
  <c r="AB107" i="88"/>
  <c r="AB19" i="229"/>
  <c r="V19" i="229"/>
  <c r="X19" i="229" s="1"/>
  <c r="V47" i="213"/>
  <c r="X47" i="213" s="1"/>
  <c r="AB47" i="213"/>
  <c r="V71" i="213"/>
  <c r="X71" i="213" s="1"/>
  <c r="AB71" i="213"/>
  <c r="AB64" i="208"/>
  <c r="V64" i="208"/>
  <c r="X64" i="208" s="1"/>
  <c r="V20" i="220"/>
  <c r="X20" i="220" s="1"/>
  <c r="AB20" i="220"/>
  <c r="V39" i="74"/>
  <c r="X39" i="74" s="1"/>
  <c r="AB39" i="74"/>
  <c r="AB47" i="76"/>
  <c r="V47" i="76"/>
  <c r="X47" i="76" s="1"/>
  <c r="V32" i="210"/>
  <c r="X32" i="210" s="1"/>
  <c r="AB32" i="210"/>
  <c r="V28" i="208"/>
  <c r="X28" i="208" s="1"/>
  <c r="AB28" i="208"/>
  <c r="AB40" i="225"/>
  <c r="V40" i="225"/>
  <c r="X40" i="225" s="1"/>
  <c r="AB70" i="69"/>
  <c r="V70" i="69"/>
  <c r="X70" i="69" s="1"/>
  <c r="AB98" i="222"/>
  <c r="V98" i="222"/>
  <c r="X98" i="222" s="1"/>
  <c r="V13" i="230"/>
  <c r="X13" i="230" s="1"/>
  <c r="AB13" i="230"/>
  <c r="V55" i="220"/>
  <c r="X55" i="220" s="1"/>
  <c r="AB55" i="220"/>
  <c r="V19" i="216"/>
  <c r="X19" i="216" s="1"/>
  <c r="AB19" i="216"/>
  <c r="AB28" i="91"/>
  <c r="V28" i="91"/>
  <c r="X28" i="91" s="1"/>
  <c r="V14" i="75"/>
  <c r="X14" i="75" s="1"/>
  <c r="AB14" i="75"/>
  <c r="AB86" i="210"/>
  <c r="V86" i="210"/>
  <c r="X86" i="210" s="1"/>
  <c r="V96" i="226"/>
  <c r="X96" i="226" s="1"/>
  <c r="AB96" i="226"/>
  <c r="V46" i="80"/>
  <c r="X46" i="80" s="1"/>
  <c r="AB46" i="80"/>
  <c r="V48" i="74"/>
  <c r="X48" i="74" s="1"/>
  <c r="AB48" i="74"/>
  <c r="AB8" i="69"/>
  <c r="V8" i="69"/>
  <c r="X8" i="69" s="1"/>
  <c r="V39" i="235"/>
  <c r="X39" i="235" s="1"/>
  <c r="AB39" i="235"/>
  <c r="V25" i="75"/>
  <c r="X25" i="75" s="1"/>
  <c r="AB25" i="75"/>
  <c r="AB98" i="71"/>
  <c r="V98" i="71"/>
  <c r="X98" i="71" s="1"/>
  <c r="AB91" i="221"/>
  <c r="V91" i="221"/>
  <c r="X91" i="221" s="1"/>
  <c r="V27" i="210"/>
  <c r="X27" i="210" s="1"/>
  <c r="AB27" i="210"/>
  <c r="V61" i="209"/>
  <c r="X61" i="209" s="1"/>
  <c r="AB61" i="209"/>
  <c r="V67" i="80"/>
  <c r="X67" i="80" s="1"/>
  <c r="AB67" i="80"/>
  <c r="V48" i="77"/>
  <c r="X48" i="77" s="1"/>
  <c r="AB48" i="77"/>
  <c r="AB72" i="77"/>
  <c r="V72" i="77"/>
  <c r="X72" i="77" s="1"/>
  <c r="V89" i="223"/>
  <c r="X89" i="223" s="1"/>
  <c r="AB89" i="223"/>
  <c r="AB69" i="218"/>
  <c r="V69" i="218"/>
  <c r="X69" i="218" s="1"/>
  <c r="AB24" i="222"/>
  <c r="V24" i="222"/>
  <c r="X24" i="222" s="1"/>
  <c r="AB13" i="231"/>
  <c r="V13" i="231"/>
  <c r="X13" i="231" s="1"/>
  <c r="V46" i="226"/>
  <c r="X46" i="226" s="1"/>
  <c r="AB46" i="226"/>
  <c r="AB72" i="221"/>
  <c r="V72" i="221"/>
  <c r="X72" i="221" s="1"/>
  <c r="AB59" i="71"/>
  <c r="V59" i="71"/>
  <c r="X59" i="71" s="1"/>
  <c r="V79" i="235"/>
  <c r="X79" i="235" s="1"/>
  <c r="AB79" i="235"/>
  <c r="V98" i="234"/>
  <c r="X98" i="234" s="1"/>
  <c r="AB98" i="234"/>
  <c r="AB17" i="211"/>
  <c r="V17" i="211"/>
  <c r="X17" i="211" s="1"/>
  <c r="V12" i="69"/>
  <c r="X12" i="69" s="1"/>
  <c r="AB12" i="69"/>
  <c r="V83" i="208"/>
  <c r="X83" i="208" s="1"/>
  <c r="AB83" i="208"/>
  <c r="AB24" i="223"/>
  <c r="V24" i="223"/>
  <c r="X24" i="223" s="1"/>
  <c r="AB117" i="74"/>
  <c r="V117" i="74"/>
  <c r="X117" i="74" s="1"/>
  <c r="V48" i="69"/>
  <c r="X48" i="69" s="1"/>
  <c r="AB48" i="69"/>
  <c r="V48" i="86"/>
  <c r="X48" i="86" s="1"/>
  <c r="AB48" i="86"/>
  <c r="V29" i="227"/>
  <c r="X29" i="227" s="1"/>
  <c r="AB29" i="227"/>
  <c r="V13" i="207"/>
  <c r="X13" i="207" s="1"/>
  <c r="AB13" i="207"/>
  <c r="AB91" i="74"/>
  <c r="V91" i="74"/>
  <c r="X91" i="74" s="1"/>
  <c r="V21" i="217"/>
  <c r="X21" i="217" s="1"/>
  <c r="AB21" i="217"/>
  <c r="V41" i="82"/>
  <c r="X41" i="82" s="1"/>
  <c r="AB41" i="82"/>
  <c r="V75" i="236"/>
  <c r="X75" i="236" s="1"/>
  <c r="AB75" i="236"/>
  <c r="AB47" i="209"/>
  <c r="V47" i="209"/>
  <c r="X47" i="209" s="1"/>
  <c r="AB68" i="80"/>
  <c r="V68" i="80"/>
  <c r="X68" i="80" s="1"/>
  <c r="AB75" i="75"/>
  <c r="V75" i="75"/>
  <c r="X75" i="75" s="1"/>
  <c r="AB52" i="231"/>
  <c r="V52" i="231"/>
  <c r="X52" i="231" s="1"/>
  <c r="AB29" i="207"/>
  <c r="V29" i="207"/>
  <c r="X29" i="207" s="1"/>
  <c r="AB51" i="76"/>
  <c r="V51" i="76"/>
  <c r="X51" i="76" s="1"/>
  <c r="V135" i="86"/>
  <c r="X135" i="86" s="1"/>
  <c r="AB135" i="86"/>
  <c r="AB112" i="218"/>
  <c r="V112" i="218"/>
  <c r="X112" i="218" s="1"/>
  <c r="V61" i="86"/>
  <c r="X61" i="86" s="1"/>
  <c r="AB61" i="86"/>
  <c r="AB11" i="223"/>
  <c r="V11" i="223"/>
  <c r="X11" i="223" s="1"/>
  <c r="AB72" i="67"/>
  <c r="V72" i="67"/>
  <c r="X72" i="67" s="1"/>
  <c r="V85" i="80"/>
  <c r="X85" i="80" s="1"/>
  <c r="AB85" i="80"/>
  <c r="AB81" i="217"/>
  <c r="V81" i="217"/>
  <c r="X81" i="217" s="1"/>
  <c r="V51" i="226"/>
  <c r="X51" i="226" s="1"/>
  <c r="AB51" i="226"/>
  <c r="AB49" i="88"/>
  <c r="V49" i="88"/>
  <c r="X49" i="88" s="1"/>
  <c r="AB14" i="213"/>
  <c r="V14" i="213"/>
  <c r="X14" i="213" s="1"/>
  <c r="AB88" i="86"/>
  <c r="V88" i="86"/>
  <c r="X88" i="86" s="1"/>
  <c r="AB12" i="91"/>
  <c r="V12" i="91"/>
  <c r="X12" i="91" s="1"/>
  <c r="AB51" i="229"/>
  <c r="V51" i="229"/>
  <c r="X51" i="229" s="1"/>
  <c r="V60" i="226"/>
  <c r="X60" i="226" s="1"/>
  <c r="AB60" i="226"/>
  <c r="AB83" i="212"/>
  <c r="V83" i="212"/>
  <c r="X83" i="212" s="1"/>
  <c r="AB44" i="91"/>
  <c r="V44" i="91"/>
  <c r="X44" i="91" s="1"/>
  <c r="AB23" i="228"/>
  <c r="V23" i="228"/>
  <c r="X23" i="228" s="1"/>
  <c r="AB40" i="223"/>
  <c r="V40" i="223"/>
  <c r="X40" i="223" s="1"/>
  <c r="AB36" i="79"/>
  <c r="V36" i="79"/>
  <c r="X36" i="79" s="1"/>
  <c r="V56" i="215"/>
  <c r="X56" i="215" s="1"/>
  <c r="AB56" i="215"/>
  <c r="AB52" i="215"/>
  <c r="V52" i="215"/>
  <c r="X52" i="215" s="1"/>
  <c r="V59" i="227"/>
  <c r="X59" i="227" s="1"/>
  <c r="AB59" i="227"/>
  <c r="AB112" i="230"/>
  <c r="V112" i="230"/>
  <c r="X112" i="230" s="1"/>
  <c r="AB17" i="77"/>
  <c r="V17" i="77"/>
  <c r="X17" i="77" s="1"/>
  <c r="AB51" i="222"/>
  <c r="V51" i="222"/>
  <c r="X51" i="222" s="1"/>
  <c r="V78" i="88"/>
  <c r="X78" i="88" s="1"/>
  <c r="AB78" i="88"/>
  <c r="V46" i="229"/>
  <c r="X46" i="229" s="1"/>
  <c r="AB46" i="229"/>
  <c r="V51" i="215"/>
  <c r="X51" i="215" s="1"/>
  <c r="AB51" i="215"/>
  <c r="V28" i="80"/>
  <c r="X28" i="80" s="1"/>
  <c r="AB28" i="80"/>
  <c r="AB11" i="211"/>
  <c r="V11" i="211"/>
  <c r="X11" i="211" s="1"/>
  <c r="V15" i="210"/>
  <c r="X15" i="210" s="1"/>
  <c r="AB15" i="210"/>
  <c r="V65" i="233"/>
  <c r="X65" i="233" s="1"/>
  <c r="AB65" i="233"/>
  <c r="V31" i="77"/>
  <c r="X31" i="77" s="1"/>
  <c r="AB31" i="77"/>
  <c r="V87" i="212"/>
  <c r="X87" i="212" s="1"/>
  <c r="AB87" i="212"/>
  <c r="AB92" i="217"/>
  <c r="V92" i="217"/>
  <c r="X92" i="217" s="1"/>
  <c r="V75" i="212"/>
  <c r="X75" i="212" s="1"/>
  <c r="AB75" i="212"/>
  <c r="AB17" i="231"/>
  <c r="V17" i="231"/>
  <c r="X17" i="231" s="1"/>
  <c r="V85" i="235"/>
  <c r="X85" i="235" s="1"/>
  <c r="AB85" i="235"/>
  <c r="AB39" i="86"/>
  <c r="V39" i="86"/>
  <c r="X39" i="86" s="1"/>
  <c r="V25" i="219"/>
  <c r="X25" i="219" s="1"/>
  <c r="AB25" i="219"/>
  <c r="V88" i="225"/>
  <c r="X88" i="225" s="1"/>
  <c r="AB88" i="225"/>
  <c r="AB37" i="72"/>
  <c r="V37" i="72"/>
  <c r="X37" i="72" s="1"/>
  <c r="V24" i="202"/>
  <c r="X24" i="202" s="1"/>
  <c r="AB24" i="202"/>
  <c r="AB85" i="88"/>
  <c r="V85" i="88"/>
  <c r="X85" i="88" s="1"/>
  <c r="AB92" i="232"/>
  <c r="V92" i="232"/>
  <c r="X92" i="232" s="1"/>
  <c r="V32" i="81"/>
  <c r="X32" i="81" s="1"/>
  <c r="AB32" i="81"/>
  <c r="AB97" i="228"/>
  <c r="V97" i="228"/>
  <c r="X97" i="228" s="1"/>
  <c r="V57" i="210"/>
  <c r="X57" i="210" s="1"/>
  <c r="AB57" i="210"/>
  <c r="V83" i="218"/>
  <c r="X83" i="218" s="1"/>
  <c r="AB83" i="218"/>
  <c r="V84" i="215"/>
  <c r="X84" i="215" s="1"/>
  <c r="AB84" i="215"/>
  <c r="AB54" i="223"/>
  <c r="V54" i="223"/>
  <c r="X54" i="223" s="1"/>
  <c r="V24" i="220"/>
  <c r="X24" i="220" s="1"/>
  <c r="AB24" i="220"/>
  <c r="V54" i="218"/>
  <c r="X54" i="218" s="1"/>
  <c r="AB54" i="218"/>
  <c r="V86" i="221"/>
  <c r="X86" i="221" s="1"/>
  <c r="AB86" i="221"/>
  <c r="AB26" i="218"/>
  <c r="V26" i="218"/>
  <c r="X26" i="218" s="1"/>
  <c r="AB87" i="223"/>
  <c r="V87" i="223"/>
  <c r="X87" i="223" s="1"/>
  <c r="V98" i="212"/>
  <c r="X98" i="212" s="1"/>
  <c r="AB98" i="212"/>
  <c r="V42" i="212"/>
  <c r="X42" i="212" s="1"/>
  <c r="AB42" i="212"/>
  <c r="AB10" i="220"/>
  <c r="V10" i="220"/>
  <c r="X10" i="220" s="1"/>
  <c r="AB56" i="230"/>
  <c r="V56" i="230"/>
  <c r="X56" i="230" s="1"/>
  <c r="V55" i="87"/>
  <c r="X55" i="87" s="1"/>
  <c r="AB55" i="87"/>
  <c r="V26" i="87"/>
  <c r="X26" i="87" s="1"/>
  <c r="AB26" i="87"/>
  <c r="AB73" i="221"/>
  <c r="V73" i="221"/>
  <c r="X73" i="221" s="1"/>
  <c r="AB97" i="236"/>
  <c r="V97" i="236"/>
  <c r="X97" i="236" s="1"/>
  <c r="V50" i="227"/>
  <c r="X50" i="227" s="1"/>
  <c r="AB50" i="227"/>
  <c r="AB19" i="230"/>
  <c r="V19" i="230"/>
  <c r="X19" i="230" s="1"/>
  <c r="V82" i="80"/>
  <c r="X82" i="80" s="1"/>
  <c r="AB82" i="80"/>
  <c r="V76" i="91"/>
  <c r="X76" i="91" s="1"/>
  <c r="AB76" i="91"/>
  <c r="V89" i="228"/>
  <c r="X89" i="228" s="1"/>
  <c r="AB89" i="228"/>
  <c r="V53" i="207"/>
  <c r="X53" i="207" s="1"/>
  <c r="AB53" i="207"/>
  <c r="AB111" i="69"/>
  <c r="V111" i="69"/>
  <c r="X111" i="69" s="1"/>
  <c r="AB67" i="71"/>
  <c r="V67" i="71"/>
  <c r="X67" i="71" s="1"/>
  <c r="AB93" i="76"/>
  <c r="V93" i="76"/>
  <c r="X93" i="76" s="1"/>
  <c r="V43" i="232"/>
  <c r="X43" i="232" s="1"/>
  <c r="AB43" i="232"/>
  <c r="AB56" i="87"/>
  <c r="V56" i="87"/>
  <c r="X56" i="87" s="1"/>
  <c r="AB26" i="221"/>
  <c r="V26" i="221"/>
  <c r="X26" i="221" s="1"/>
  <c r="AB54" i="72"/>
  <c r="V54" i="72"/>
  <c r="X54" i="72" s="1"/>
  <c r="AB62" i="77"/>
  <c r="V62" i="77"/>
  <c r="X62" i="77" s="1"/>
  <c r="V68" i="234"/>
  <c r="X68" i="234" s="1"/>
  <c r="AB68" i="234"/>
  <c r="AB71" i="235"/>
  <c r="V71" i="235"/>
  <c r="X71" i="235" s="1"/>
  <c r="V78" i="233"/>
  <c r="X78" i="233" s="1"/>
  <c r="AB78" i="233"/>
  <c r="V66" i="80"/>
  <c r="X66" i="80" s="1"/>
  <c r="AB66" i="80"/>
  <c r="V86" i="79"/>
  <c r="X86" i="79" s="1"/>
  <c r="AB86" i="79"/>
  <c r="AB91" i="222"/>
  <c r="V91" i="222"/>
  <c r="X91" i="222" s="1"/>
  <c r="AB69" i="235"/>
  <c r="V69" i="235"/>
  <c r="X69" i="235" s="1"/>
  <c r="V97" i="88"/>
  <c r="X97" i="88" s="1"/>
  <c r="AB97" i="88"/>
  <c r="AB49" i="91"/>
  <c r="V49" i="91"/>
  <c r="X49" i="91" s="1"/>
  <c r="AB39" i="71"/>
  <c r="V39" i="71"/>
  <c r="X39" i="71" s="1"/>
  <c r="AB124" i="230"/>
  <c r="V124" i="230"/>
  <c r="X124" i="230" s="1"/>
  <c r="V37" i="229"/>
  <c r="X37" i="229" s="1"/>
  <c r="AB37" i="229"/>
  <c r="AB96" i="216"/>
  <c r="V96" i="216"/>
  <c r="X96" i="216" s="1"/>
  <c r="AB84" i="75"/>
  <c r="V84" i="75"/>
  <c r="X84" i="75" s="1"/>
  <c r="AB14" i="219"/>
  <c r="V14" i="219"/>
  <c r="X14" i="219" s="1"/>
  <c r="V61" i="222"/>
  <c r="X61" i="222" s="1"/>
  <c r="AB61" i="222"/>
  <c r="V45" i="207"/>
  <c r="X45" i="207" s="1"/>
  <c r="AB45" i="207"/>
  <c r="AB11" i="88"/>
  <c r="V11" i="88"/>
  <c r="X11" i="88" s="1"/>
  <c r="AB82" i="76"/>
  <c r="V82" i="76"/>
  <c r="X82" i="76" s="1"/>
  <c r="V32" i="235"/>
  <c r="X32" i="235" s="1"/>
  <c r="AB32" i="235"/>
  <c r="AB32" i="82"/>
  <c r="V32" i="82"/>
  <c r="X32" i="82" s="1"/>
  <c r="V72" i="86"/>
  <c r="X72" i="86" s="1"/>
  <c r="AB72" i="86"/>
  <c r="V57" i="219"/>
  <c r="X57" i="219" s="1"/>
  <c r="AB57" i="219"/>
  <c r="AB73" i="67"/>
  <c r="V73" i="67"/>
  <c r="X73" i="67" s="1"/>
  <c r="AB59" i="220"/>
  <c r="V59" i="220"/>
  <c r="X59" i="220" s="1"/>
  <c r="AB49" i="222"/>
  <c r="V49" i="222"/>
  <c r="X49" i="222" s="1"/>
  <c r="AB53" i="221"/>
  <c r="V53" i="221"/>
  <c r="X53" i="221" s="1"/>
  <c r="V82" i="231"/>
  <c r="X82" i="231" s="1"/>
  <c r="AB82" i="231"/>
  <c r="AB49" i="230"/>
  <c r="V49" i="230"/>
  <c r="X49" i="230" s="1"/>
  <c r="V79" i="218"/>
  <c r="X79" i="218" s="1"/>
  <c r="AB79" i="218"/>
  <c r="V87" i="228"/>
  <c r="X87" i="228" s="1"/>
  <c r="AB87" i="228"/>
  <c r="V27" i="208"/>
  <c r="X27" i="208" s="1"/>
  <c r="AB27" i="208"/>
  <c r="AB71" i="88"/>
  <c r="V71" i="88"/>
  <c r="X71" i="88" s="1"/>
  <c r="AB20" i="221"/>
  <c r="V20" i="221"/>
  <c r="X20" i="221" s="1"/>
  <c r="V86" i="202"/>
  <c r="X86" i="202" s="1"/>
  <c r="AB86" i="202"/>
  <c r="AB48" i="72"/>
  <c r="V48" i="72"/>
  <c r="X48" i="72" s="1"/>
  <c r="AB9" i="228"/>
  <c r="V9" i="228"/>
  <c r="X9" i="228" s="1"/>
  <c r="V61" i="213"/>
  <c r="X61" i="213" s="1"/>
  <c r="AB61" i="213"/>
  <c r="V24" i="231"/>
  <c r="X24" i="231" s="1"/>
  <c r="AB24" i="231"/>
  <c r="AB77" i="86"/>
  <c r="V77" i="86"/>
  <c r="X77" i="86" s="1"/>
  <c r="V22" i="214"/>
  <c r="X22" i="214" s="1"/>
  <c r="AB22" i="214"/>
  <c r="AB13" i="76"/>
  <c r="V13" i="76"/>
  <c r="X13" i="76" s="1"/>
  <c r="V67" i="91"/>
  <c r="X67" i="91" s="1"/>
  <c r="AB67" i="91"/>
  <c r="AB83" i="226"/>
  <c r="V83" i="226"/>
  <c r="X83" i="226" s="1"/>
  <c r="V90" i="231"/>
  <c r="X90" i="231" s="1"/>
  <c r="AB90" i="231"/>
  <c r="V85" i="72"/>
  <c r="X85" i="72" s="1"/>
  <c r="AB85" i="72"/>
  <c r="V23" i="69"/>
  <c r="X23" i="69" s="1"/>
  <c r="AB23" i="69"/>
  <c r="AB36" i="71"/>
  <c r="V36" i="71"/>
  <c r="X36" i="71" s="1"/>
  <c r="V74" i="223"/>
  <c r="X74" i="223" s="1"/>
  <c r="AB74" i="223"/>
  <c r="AB37" i="234"/>
  <c r="V37" i="234"/>
  <c r="X37" i="234" s="1"/>
  <c r="V88" i="211"/>
  <c r="X88" i="211" s="1"/>
  <c r="AB88" i="211"/>
  <c r="AB113" i="69"/>
  <c r="V113" i="69"/>
  <c r="X113" i="69" s="1"/>
  <c r="V44" i="75"/>
  <c r="X44" i="75" s="1"/>
  <c r="AB44" i="75"/>
  <c r="V54" i="231"/>
  <c r="X54" i="231" s="1"/>
  <c r="AB54" i="231"/>
  <c r="V83" i="236"/>
  <c r="X83" i="236" s="1"/>
  <c r="AB83" i="236"/>
  <c r="AB92" i="213"/>
  <c r="V92" i="213"/>
  <c r="X92" i="213" s="1"/>
  <c r="V56" i="212"/>
  <c r="X56" i="212" s="1"/>
  <c r="AB56" i="212"/>
  <c r="V11" i="67"/>
  <c r="X11" i="67" s="1"/>
  <c r="AB11" i="67"/>
  <c r="AB33" i="87"/>
  <c r="V33" i="87"/>
  <c r="X33" i="87" s="1"/>
  <c r="AB12" i="229"/>
  <c r="V12" i="229"/>
  <c r="X12" i="229" s="1"/>
  <c r="V34" i="219"/>
  <c r="X34" i="219" s="1"/>
  <c r="AB34" i="219"/>
  <c r="V34" i="67"/>
  <c r="X34" i="67" s="1"/>
  <c r="AB34" i="67"/>
  <c r="V14" i="207"/>
  <c r="X14" i="207" s="1"/>
  <c r="AB14" i="207"/>
  <c r="AB38" i="231"/>
  <c r="V38" i="231"/>
  <c r="X38" i="231" s="1"/>
  <c r="V8" i="81"/>
  <c r="X8" i="81" s="1"/>
  <c r="AB8" i="81"/>
  <c r="AB43" i="88"/>
  <c r="V43" i="88"/>
  <c r="X43" i="88" s="1"/>
  <c r="V41" i="87"/>
  <c r="X41" i="87" s="1"/>
  <c r="AB41" i="87"/>
  <c r="AB72" i="233"/>
  <c r="V72" i="233"/>
  <c r="X72" i="233" s="1"/>
  <c r="AB36" i="231"/>
  <c r="V36" i="231"/>
  <c r="X36" i="231" s="1"/>
  <c r="V22" i="230"/>
  <c r="X22" i="230" s="1"/>
  <c r="AB22" i="230"/>
  <c r="AB27" i="221"/>
  <c r="V27" i="221"/>
  <c r="X27" i="221" s="1"/>
  <c r="AB114" i="86"/>
  <c r="V114" i="86"/>
  <c r="X114" i="86" s="1"/>
  <c r="V103" i="230"/>
  <c r="X103" i="230" s="1"/>
  <c r="AB103" i="230"/>
  <c r="V65" i="208"/>
  <c r="X65" i="208" s="1"/>
  <c r="AB65" i="208"/>
  <c r="V27" i="79"/>
  <c r="X27" i="79" s="1"/>
  <c r="AB27" i="79"/>
  <c r="AB30" i="73"/>
  <c r="V30" i="73"/>
  <c r="X30" i="73" s="1"/>
  <c r="AB83" i="217"/>
  <c r="V83" i="217"/>
  <c r="X83" i="217" s="1"/>
  <c r="V29" i="208"/>
  <c r="X29" i="208" s="1"/>
  <c r="AB29" i="208"/>
  <c r="AB24" i="76"/>
  <c r="V24" i="76"/>
  <c r="X24" i="76" s="1"/>
  <c r="AB73" i="82"/>
  <c r="V73" i="82"/>
  <c r="X73" i="82" s="1"/>
  <c r="V84" i="218"/>
  <c r="X84" i="218" s="1"/>
  <c r="AB84" i="218"/>
  <c r="V66" i="234"/>
  <c r="X66" i="234" s="1"/>
  <c r="AB66" i="234"/>
  <c r="AB95" i="69"/>
  <c r="V95" i="69"/>
  <c r="X95" i="69" s="1"/>
  <c r="V28" i="213"/>
  <c r="X28" i="213" s="1"/>
  <c r="AB28" i="213"/>
  <c r="AB77" i="227"/>
  <c r="V77" i="227"/>
  <c r="X77" i="227" s="1"/>
  <c r="AB58" i="208"/>
  <c r="V58" i="208"/>
  <c r="X58" i="208" s="1"/>
  <c r="V100" i="88"/>
  <c r="X100" i="88" s="1"/>
  <c r="AB100" i="88"/>
  <c r="AB57" i="86"/>
  <c r="V57" i="86"/>
  <c r="X57" i="86" s="1"/>
  <c r="AB71" i="214"/>
  <c r="V71" i="214"/>
  <c r="X71" i="214" s="1"/>
  <c r="V40" i="228"/>
  <c r="X40" i="228" s="1"/>
  <c r="AB40" i="228"/>
  <c r="V40" i="71"/>
  <c r="X40" i="71" s="1"/>
  <c r="AB40" i="71"/>
  <c r="AB110" i="69"/>
  <c r="V110" i="69"/>
  <c r="X110" i="69" s="1"/>
  <c r="AB9" i="233"/>
  <c r="V9" i="233"/>
  <c r="X9" i="233" s="1"/>
  <c r="V33" i="215"/>
  <c r="X33" i="215" s="1"/>
  <c r="AB33" i="215"/>
  <c r="AB47" i="226"/>
  <c r="V47" i="226"/>
  <c r="X47" i="226" s="1"/>
  <c r="AB114" i="72"/>
  <c r="V114" i="72"/>
  <c r="X114" i="72" s="1"/>
  <c r="AB35" i="67"/>
  <c r="V35" i="67"/>
  <c r="X35" i="67" s="1"/>
  <c r="AB129" i="86"/>
  <c r="V129" i="86"/>
  <c r="X129" i="86" s="1"/>
  <c r="AB76" i="208"/>
  <c r="V76" i="208"/>
  <c r="X76" i="208" s="1"/>
  <c r="AB54" i="229"/>
  <c r="V54" i="229"/>
  <c r="X54" i="229" s="1"/>
  <c r="V13" i="87"/>
  <c r="X13" i="87" s="1"/>
  <c r="AB13" i="87"/>
  <c r="V88" i="74"/>
  <c r="X88" i="74" s="1"/>
  <c r="AB88" i="74"/>
  <c r="V79" i="214"/>
  <c r="X79" i="214" s="1"/>
  <c r="AB79" i="214"/>
  <c r="V69" i="219"/>
  <c r="X69" i="219" s="1"/>
  <c r="AB69" i="219"/>
  <c r="V51" i="220"/>
  <c r="X51" i="220" s="1"/>
  <c r="AB51" i="220"/>
  <c r="V12" i="226"/>
  <c r="X12" i="226" s="1"/>
  <c r="AB12" i="226"/>
  <c r="AB53" i="218"/>
  <c r="V53" i="218"/>
  <c r="X53" i="218" s="1"/>
  <c r="AB54" i="88"/>
  <c r="V54" i="88"/>
  <c r="X54" i="88" s="1"/>
  <c r="V67" i="229"/>
  <c r="X67" i="229" s="1"/>
  <c r="AB67" i="229"/>
  <c r="V43" i="227"/>
  <c r="X43" i="227" s="1"/>
  <c r="AB43" i="227"/>
  <c r="AB54" i="217"/>
  <c r="V54" i="217"/>
  <c r="X54" i="217" s="1"/>
  <c r="AB75" i="72"/>
  <c r="V75" i="72"/>
  <c r="X75" i="72" s="1"/>
  <c r="V36" i="69"/>
  <c r="X36" i="69" s="1"/>
  <c r="AB36" i="69"/>
  <c r="AB53" i="91"/>
  <c r="V53" i="91"/>
  <c r="X53" i="91" s="1"/>
  <c r="AB73" i="235"/>
  <c r="V73" i="235"/>
  <c r="X73" i="235" s="1"/>
  <c r="V83" i="216"/>
  <c r="X83" i="216" s="1"/>
  <c r="AB83" i="216"/>
  <c r="V21" i="88"/>
  <c r="X21" i="88" s="1"/>
  <c r="AB21" i="88"/>
  <c r="V64" i="225"/>
  <c r="X64" i="225" s="1"/>
  <c r="AB64" i="225"/>
  <c r="V99" i="235"/>
  <c r="X99" i="235" s="1"/>
  <c r="AB99" i="235"/>
  <c r="AB65" i="67"/>
  <c r="V65" i="67"/>
  <c r="X65" i="67" s="1"/>
  <c r="V19" i="222"/>
  <c r="X19" i="222" s="1"/>
  <c r="AB19" i="222"/>
  <c r="AB14" i="233"/>
  <c r="V14" i="233"/>
  <c r="X14" i="233" s="1"/>
  <c r="V85" i="232"/>
  <c r="X85" i="232" s="1"/>
  <c r="AB85" i="232"/>
  <c r="V64" i="86"/>
  <c r="X64" i="86" s="1"/>
  <c r="AB64" i="86"/>
  <c r="AB99" i="225"/>
  <c r="V99" i="225"/>
  <c r="X99" i="225" s="1"/>
  <c r="AB57" i="74"/>
  <c r="V57" i="74"/>
  <c r="X57" i="74" s="1"/>
  <c r="V91" i="232"/>
  <c r="X91" i="232" s="1"/>
  <c r="AB91" i="232"/>
  <c r="AB29" i="71"/>
  <c r="V29" i="71"/>
  <c r="X29" i="71" s="1"/>
  <c r="V18" i="236"/>
  <c r="X18" i="236" s="1"/>
  <c r="AB18" i="236"/>
  <c r="AB42" i="86"/>
  <c r="V42" i="86"/>
  <c r="X42" i="86" s="1"/>
  <c r="V32" i="75"/>
  <c r="X32" i="75" s="1"/>
  <c r="AB32" i="75"/>
  <c r="AB55" i="74"/>
  <c r="V55" i="74"/>
  <c r="X55" i="74" s="1"/>
  <c r="V33" i="209"/>
  <c r="X33" i="209" s="1"/>
  <c r="AB33" i="209"/>
  <c r="V94" i="74"/>
  <c r="X94" i="74" s="1"/>
  <c r="AB94" i="74"/>
  <c r="V70" i="211"/>
  <c r="X70" i="211" s="1"/>
  <c r="AB70" i="211"/>
  <c r="V67" i="230"/>
  <c r="X67" i="230" s="1"/>
  <c r="AB67" i="230"/>
  <c r="V15" i="225"/>
  <c r="X15" i="225" s="1"/>
  <c r="AB15" i="225"/>
  <c r="V14" i="79"/>
  <c r="X14" i="79" s="1"/>
  <c r="AB14" i="79"/>
  <c r="V43" i="216"/>
  <c r="X43" i="216" s="1"/>
  <c r="AB43" i="216"/>
  <c r="V57" i="233"/>
  <c r="X57" i="233" s="1"/>
  <c r="AB57" i="233"/>
  <c r="V9" i="231"/>
  <c r="X9" i="231" s="1"/>
  <c r="AB9" i="231"/>
  <c r="AB19" i="80"/>
  <c r="V19" i="80"/>
  <c r="X19" i="80" s="1"/>
  <c r="V122" i="69"/>
  <c r="X122" i="69" s="1"/>
  <c r="AB122" i="69"/>
  <c r="V10" i="235"/>
  <c r="X10" i="235" s="1"/>
  <c r="AB10" i="235"/>
  <c r="V53" i="225"/>
  <c r="X53" i="225" s="1"/>
  <c r="AB53" i="225"/>
  <c r="AB27" i="231"/>
  <c r="V27" i="231"/>
  <c r="X27" i="231" s="1"/>
  <c r="AB58" i="82"/>
  <c r="V58" i="82"/>
  <c r="X58" i="82" s="1"/>
  <c r="AB54" i="216"/>
  <c r="V54" i="216"/>
  <c r="X54" i="216" s="1"/>
  <c r="AB51" i="69"/>
  <c r="V51" i="69"/>
  <c r="X51" i="69" s="1"/>
  <c r="V30" i="208"/>
  <c r="X30" i="208" s="1"/>
  <c r="AB30" i="208"/>
  <c r="V62" i="67"/>
  <c r="X62" i="67" s="1"/>
  <c r="AB62" i="67"/>
  <c r="V87" i="73"/>
  <c r="X87" i="73" s="1"/>
  <c r="AB87" i="73"/>
  <c r="V9" i="235"/>
  <c r="X9" i="235" s="1"/>
  <c r="AB9" i="235"/>
  <c r="AB90" i="220"/>
  <c r="V90" i="220"/>
  <c r="X90" i="220" s="1"/>
  <c r="AB67" i="234"/>
  <c r="V67" i="234"/>
  <c r="X67" i="234" s="1"/>
  <c r="V14" i="77"/>
  <c r="X14" i="77" s="1"/>
  <c r="AB14" i="77"/>
  <c r="V9" i="77"/>
  <c r="X9" i="77" s="1"/>
  <c r="AB9" i="77"/>
  <c r="V27" i="74"/>
  <c r="X27" i="74" s="1"/>
  <c r="AB27" i="74"/>
  <c r="V73" i="227"/>
  <c r="X73" i="227" s="1"/>
  <c r="AB73" i="227"/>
  <c r="AB79" i="91"/>
  <c r="V79" i="91"/>
  <c r="X79" i="91" s="1"/>
  <c r="AB95" i="75"/>
  <c r="V95" i="75"/>
  <c r="X95" i="75" s="1"/>
  <c r="V62" i="214"/>
  <c r="X62" i="214" s="1"/>
  <c r="AB62" i="214"/>
  <c r="AB21" i="234"/>
  <c r="V21" i="234"/>
  <c r="X21" i="234" s="1"/>
  <c r="AB47" i="233"/>
  <c r="V47" i="233"/>
  <c r="X47" i="233" s="1"/>
  <c r="V21" i="219"/>
  <c r="X21" i="219" s="1"/>
  <c r="AB21" i="219"/>
  <c r="V99" i="74"/>
  <c r="X99" i="74" s="1"/>
  <c r="AB99" i="74"/>
  <c r="AB67" i="75"/>
  <c r="V67" i="75"/>
  <c r="X67" i="75" s="1"/>
  <c r="V68" i="220"/>
  <c r="X68" i="220" s="1"/>
  <c r="AB68" i="220"/>
  <c r="AB85" i="230"/>
  <c r="V85" i="230"/>
  <c r="X85" i="230" s="1"/>
  <c r="AB37" i="217"/>
  <c r="V37" i="217"/>
  <c r="X37" i="217" s="1"/>
  <c r="AB82" i="77"/>
  <c r="V82" i="77"/>
  <c r="X82" i="77" s="1"/>
  <c r="AB92" i="209"/>
  <c r="V92" i="209"/>
  <c r="X92" i="209" s="1"/>
  <c r="AB78" i="228"/>
  <c r="V78" i="228"/>
  <c r="X78" i="228" s="1"/>
  <c r="V19" i="219"/>
  <c r="X19" i="219" s="1"/>
  <c r="AB19" i="219"/>
  <c r="AB97" i="213"/>
  <c r="V97" i="213"/>
  <c r="X97" i="213" s="1"/>
  <c r="AB39" i="223"/>
  <c r="V39" i="223"/>
  <c r="X39" i="223" s="1"/>
  <c r="AB12" i="234"/>
  <c r="V12" i="234"/>
  <c r="X12" i="234" s="1"/>
  <c r="V76" i="234"/>
  <c r="X76" i="234" s="1"/>
  <c r="AB76" i="234"/>
  <c r="V89" i="202"/>
  <c r="X89" i="202" s="1"/>
  <c r="AB89" i="202"/>
  <c r="V18" i="72"/>
  <c r="X18" i="72" s="1"/>
  <c r="AB18" i="72"/>
  <c r="V37" i="228"/>
  <c r="X37" i="228" s="1"/>
  <c r="AB37" i="228"/>
  <c r="AB19" i="208"/>
  <c r="V19" i="208"/>
  <c r="X19" i="208" s="1"/>
  <c r="V19" i="75"/>
  <c r="X19" i="75" s="1"/>
  <c r="AB19" i="75"/>
  <c r="AB110" i="86"/>
  <c r="V110" i="86"/>
  <c r="X110" i="86" s="1"/>
  <c r="AB81" i="67"/>
  <c r="V81" i="67"/>
  <c r="X81" i="67" s="1"/>
  <c r="V35" i="233"/>
  <c r="X35" i="233" s="1"/>
  <c r="AB35" i="233"/>
  <c r="V67" i="88"/>
  <c r="X67" i="88" s="1"/>
  <c r="AB67" i="88"/>
  <c r="AB18" i="216"/>
  <c r="V18" i="216"/>
  <c r="X18" i="216" s="1"/>
  <c r="AB63" i="222"/>
  <c r="V63" i="222"/>
  <c r="X63" i="222" s="1"/>
  <c r="V64" i="88"/>
  <c r="X64" i="88" s="1"/>
  <c r="AB64" i="88"/>
  <c r="V51" i="232"/>
  <c r="X51" i="232" s="1"/>
  <c r="AB51" i="232"/>
  <c r="AB38" i="223"/>
  <c r="V38" i="223"/>
  <c r="X38" i="223" s="1"/>
  <c r="AB14" i="76"/>
  <c r="V14" i="76"/>
  <c r="X14" i="76" s="1"/>
  <c r="V83" i="82"/>
  <c r="X83" i="82" s="1"/>
  <c r="AB83" i="82"/>
  <c r="V11" i="232"/>
  <c r="X11" i="232" s="1"/>
  <c r="AB11" i="232"/>
  <c r="V34" i="234"/>
  <c r="X34" i="234" s="1"/>
  <c r="AB34" i="234"/>
  <c r="V119" i="230"/>
  <c r="X119" i="230" s="1"/>
  <c r="AB119" i="230"/>
  <c r="V11" i="202"/>
  <c r="X11" i="202" s="1"/>
  <c r="AB11" i="202"/>
  <c r="AB90" i="218"/>
  <c r="V90" i="218"/>
  <c r="X90" i="218" s="1"/>
  <c r="AB85" i="223"/>
  <c r="V85" i="223"/>
  <c r="X85" i="223" s="1"/>
  <c r="V80" i="210"/>
  <c r="X80" i="210" s="1"/>
  <c r="AB80" i="210"/>
  <c r="AB92" i="75"/>
  <c r="V92" i="75"/>
  <c r="X92" i="75" s="1"/>
  <c r="V48" i="80"/>
  <c r="X48" i="80" s="1"/>
  <c r="AB48" i="80"/>
  <c r="AB69" i="87"/>
  <c r="V69" i="87"/>
  <c r="X69" i="87" s="1"/>
  <c r="V36" i="74"/>
  <c r="X36" i="74" s="1"/>
  <c r="AB36" i="74"/>
  <c r="AB92" i="214"/>
  <c r="V92" i="214"/>
  <c r="X92" i="214" s="1"/>
  <c r="V29" i="235"/>
  <c r="X29" i="235" s="1"/>
  <c r="AB29" i="235"/>
  <c r="V16" i="81"/>
  <c r="X16" i="81" s="1"/>
  <c r="AB16" i="81"/>
  <c r="V31" i="214"/>
  <c r="X31" i="214" s="1"/>
  <c r="AB31" i="214"/>
  <c r="V48" i="67"/>
  <c r="X48" i="67" s="1"/>
  <c r="AB48" i="67"/>
  <c r="V40" i="231"/>
  <c r="X40" i="231" s="1"/>
  <c r="AB40" i="231"/>
  <c r="AB35" i="209"/>
  <c r="V35" i="209"/>
  <c r="X35" i="209" s="1"/>
  <c r="V60" i="77"/>
  <c r="X60" i="77" s="1"/>
  <c r="AB60" i="77"/>
  <c r="AB66" i="69"/>
  <c r="V66" i="69"/>
  <c r="X66" i="69" s="1"/>
  <c r="V62" i="215"/>
  <c r="X62" i="215" s="1"/>
  <c r="AB62" i="215"/>
  <c r="V92" i="236"/>
  <c r="X92" i="236" s="1"/>
  <c r="AB92" i="236"/>
  <c r="V77" i="71"/>
  <c r="X77" i="71" s="1"/>
  <c r="AB77" i="71"/>
  <c r="V9" i="213"/>
  <c r="X9" i="213" s="1"/>
  <c r="AB9" i="213"/>
  <c r="V24" i="230"/>
  <c r="X24" i="230" s="1"/>
  <c r="AB24" i="230"/>
  <c r="AB34" i="81"/>
  <c r="V34" i="81"/>
  <c r="X34" i="81" s="1"/>
  <c r="V29" i="217"/>
  <c r="X29" i="217" s="1"/>
  <c r="AB29" i="217"/>
  <c r="AB14" i="86"/>
  <c r="V14" i="86"/>
  <c r="X14" i="86" s="1"/>
  <c r="V42" i="82"/>
  <c r="X42" i="82" s="1"/>
  <c r="AB42" i="82"/>
  <c r="V41" i="208"/>
  <c r="X41" i="208" s="1"/>
  <c r="AB41" i="208"/>
  <c r="V27" i="216"/>
  <c r="X27" i="216" s="1"/>
  <c r="AB27" i="216"/>
  <c r="V75" i="219"/>
  <c r="X75" i="219" s="1"/>
  <c r="AB75" i="219"/>
  <c r="AB76" i="69"/>
  <c r="V76" i="69"/>
  <c r="X76" i="69" s="1"/>
  <c r="V94" i="235"/>
  <c r="X94" i="235" s="1"/>
  <c r="AB94" i="235"/>
  <c r="V31" i="69"/>
  <c r="X31" i="69" s="1"/>
  <c r="AB31" i="69"/>
  <c r="V74" i="214"/>
  <c r="X74" i="214" s="1"/>
  <c r="AB74" i="214"/>
  <c r="AB43" i="91"/>
  <c r="V43" i="91"/>
  <c r="X43" i="91" s="1"/>
  <c r="AB28" i="235"/>
  <c r="V28" i="235"/>
  <c r="X28" i="235" s="1"/>
  <c r="AB82" i="234"/>
  <c r="V82" i="234"/>
  <c r="X82" i="234" s="1"/>
  <c r="V26" i="73"/>
  <c r="X26" i="73" s="1"/>
  <c r="AB26" i="73"/>
  <c r="AB21" i="221"/>
  <c r="V21" i="221"/>
  <c r="X21" i="221" s="1"/>
  <c r="AB94" i="232"/>
  <c r="V94" i="232"/>
  <c r="X94" i="232" s="1"/>
  <c r="V89" i="208"/>
  <c r="X89" i="208" s="1"/>
  <c r="AB89" i="208"/>
  <c r="AB86" i="235"/>
  <c r="V86" i="235"/>
  <c r="X86" i="235" s="1"/>
  <c r="AB87" i="74"/>
  <c r="V87" i="74"/>
  <c r="X87" i="74" s="1"/>
  <c r="AB15" i="218"/>
  <c r="V15" i="218"/>
  <c r="X15" i="218" s="1"/>
  <c r="AB46" i="209"/>
  <c r="V46" i="209"/>
  <c r="X46" i="209" s="1"/>
  <c r="AB76" i="80"/>
  <c r="V76" i="80"/>
  <c r="X76" i="80" s="1"/>
  <c r="V9" i="214"/>
  <c r="X9" i="214" s="1"/>
  <c r="AB9" i="214"/>
  <c r="V86" i="213"/>
  <c r="X86" i="213" s="1"/>
  <c r="AB86" i="213"/>
  <c r="V75" i="226"/>
  <c r="X75" i="226" s="1"/>
  <c r="AB75" i="226"/>
  <c r="AB119" i="69"/>
  <c r="V119" i="69"/>
  <c r="X119" i="69" s="1"/>
  <c r="AB45" i="215"/>
  <c r="V45" i="215"/>
  <c r="X45" i="215" s="1"/>
  <c r="AB70" i="80"/>
  <c r="V70" i="80"/>
  <c r="X70" i="80" s="1"/>
  <c r="AB94" i="223"/>
  <c r="V94" i="223"/>
  <c r="X94" i="223" s="1"/>
  <c r="V9" i="230"/>
  <c r="X9" i="230" s="1"/>
  <c r="AB9" i="230"/>
  <c r="V63" i="72"/>
  <c r="X63" i="72" s="1"/>
  <c r="AB63" i="72"/>
  <c r="AB54" i="74"/>
  <c r="V54" i="74"/>
  <c r="X54" i="74" s="1"/>
  <c r="V25" i="227"/>
  <c r="X25" i="227" s="1"/>
  <c r="AB25" i="227"/>
  <c r="V41" i="235"/>
  <c r="X41" i="235" s="1"/>
  <c r="AB41" i="235"/>
  <c r="AB74" i="221"/>
  <c r="V74" i="221"/>
  <c r="X74" i="221" s="1"/>
  <c r="V27" i="212"/>
  <c r="X27" i="212" s="1"/>
  <c r="AB27" i="212"/>
  <c r="AB57" i="234"/>
  <c r="V57" i="234"/>
  <c r="X57" i="234" s="1"/>
  <c r="V39" i="208"/>
  <c r="X39" i="208" s="1"/>
  <c r="AB39" i="208"/>
  <c r="V33" i="226"/>
  <c r="X33" i="226" s="1"/>
  <c r="AB33" i="226"/>
  <c r="AB29" i="218"/>
  <c r="V29" i="218"/>
  <c r="X29" i="218" s="1"/>
  <c r="AB63" i="229"/>
  <c r="V63" i="229"/>
  <c r="X63" i="229" s="1"/>
  <c r="V26" i="232"/>
  <c r="X26" i="232" s="1"/>
  <c r="AB26" i="232"/>
  <c r="V8" i="86"/>
  <c r="X8" i="86" s="1"/>
  <c r="AB8" i="86"/>
  <c r="V83" i="74"/>
  <c r="X83" i="74" s="1"/>
  <c r="AB83" i="74"/>
  <c r="AB9" i="236"/>
  <c r="V9" i="236"/>
  <c r="X9" i="236" s="1"/>
  <c r="AB46" i="235"/>
  <c r="V46" i="235"/>
  <c r="X46" i="235" s="1"/>
  <c r="AB49" i="231"/>
  <c r="V49" i="231"/>
  <c r="X49" i="231" s="1"/>
  <c r="AB80" i="80"/>
  <c r="V80" i="80"/>
  <c r="X80" i="80" s="1"/>
  <c r="V41" i="212"/>
  <c r="X41" i="212" s="1"/>
  <c r="AB41" i="212"/>
  <c r="V48" i="71"/>
  <c r="X48" i="71" s="1"/>
  <c r="AB48" i="71"/>
  <c r="AB50" i="232"/>
  <c r="V50" i="232"/>
  <c r="X50" i="232" s="1"/>
  <c r="V39" i="213"/>
  <c r="X39" i="213" s="1"/>
  <c r="AB39" i="213"/>
  <c r="V27" i="80"/>
  <c r="X27" i="80" s="1"/>
  <c r="AB27" i="80"/>
  <c r="V24" i="67"/>
  <c r="X24" i="67" s="1"/>
  <c r="AB24" i="67"/>
  <c r="AB64" i="210"/>
  <c r="V64" i="210"/>
  <c r="X64" i="210" s="1"/>
  <c r="V22" i="228"/>
  <c r="X22" i="228" s="1"/>
  <c r="AB22" i="228"/>
  <c r="V39" i="216"/>
  <c r="X39" i="216" s="1"/>
  <c r="AB39" i="216"/>
  <c r="V63" i="211"/>
  <c r="X63" i="211" s="1"/>
  <c r="AB63" i="211"/>
  <c r="AB85" i="67"/>
  <c r="V85" i="67"/>
  <c r="X85" i="67" s="1"/>
  <c r="AB51" i="234"/>
  <c r="V51" i="234"/>
  <c r="X51" i="234" s="1"/>
  <c r="AB77" i="67"/>
  <c r="V77" i="67"/>
  <c r="X77" i="67" s="1"/>
  <c r="V15" i="77"/>
  <c r="X15" i="77" s="1"/>
  <c r="AB15" i="77"/>
  <c r="AB98" i="220"/>
  <c r="V98" i="220"/>
  <c r="X98" i="220" s="1"/>
  <c r="AB16" i="227"/>
  <c r="V16" i="227"/>
  <c r="X16" i="227" s="1"/>
  <c r="AB85" i="71"/>
  <c r="V85" i="71"/>
  <c r="X85" i="71" s="1"/>
  <c r="AB98" i="73"/>
  <c r="V98" i="73"/>
  <c r="X98" i="73" s="1"/>
  <c r="AB22" i="233"/>
  <c r="V22" i="233"/>
  <c r="X22" i="233" s="1"/>
  <c r="V62" i="202"/>
  <c r="X62" i="202" s="1"/>
  <c r="AB62" i="202"/>
  <c r="V92" i="202"/>
  <c r="X92" i="202" s="1"/>
  <c r="AB92" i="202"/>
  <c r="V24" i="214"/>
  <c r="X24" i="214" s="1"/>
  <c r="AB24" i="214"/>
  <c r="V71" i="230"/>
  <c r="X71" i="230" s="1"/>
  <c r="AB71" i="230"/>
  <c r="AB42" i="210"/>
  <c r="V42" i="210"/>
  <c r="X42" i="210" s="1"/>
  <c r="V86" i="82"/>
  <c r="X86" i="82" s="1"/>
  <c r="AB86" i="82"/>
  <c r="AB88" i="71"/>
  <c r="V88" i="71"/>
  <c r="X88" i="71" s="1"/>
  <c r="V75" i="233"/>
  <c r="X75" i="233" s="1"/>
  <c r="AB75" i="233"/>
  <c r="AB17" i="223"/>
  <c r="V17" i="223"/>
  <c r="X17" i="223" s="1"/>
  <c r="AB62" i="208"/>
  <c r="V62" i="208"/>
  <c r="X62" i="208" s="1"/>
  <c r="AB26" i="77"/>
  <c r="V26" i="77"/>
  <c r="X26" i="77" s="1"/>
  <c r="V25" i="82"/>
  <c r="X25" i="82" s="1"/>
  <c r="AB25" i="82"/>
  <c r="V34" i="74"/>
  <c r="X34" i="74" s="1"/>
  <c r="AB34" i="74"/>
  <c r="V82" i="223"/>
  <c r="X82" i="223" s="1"/>
  <c r="AB82" i="223"/>
  <c r="V86" i="232"/>
  <c r="X86" i="232" s="1"/>
  <c r="AB86" i="232"/>
  <c r="AB28" i="71"/>
  <c r="V28" i="71"/>
  <c r="X28" i="71" s="1"/>
  <c r="AB116" i="218"/>
  <c r="V116" i="218"/>
  <c r="X116" i="218" s="1"/>
  <c r="V58" i="227"/>
  <c r="X58" i="227" s="1"/>
  <c r="AB58" i="227"/>
  <c r="V91" i="230"/>
  <c r="X91" i="230" s="1"/>
  <c r="AB91" i="230"/>
  <c r="AB30" i="67"/>
  <c r="V30" i="67"/>
  <c r="X30" i="67" s="1"/>
  <c r="V58" i="67"/>
  <c r="X58" i="67" s="1"/>
  <c r="AB58" i="67"/>
  <c r="V74" i="212"/>
  <c r="X74" i="212" s="1"/>
  <c r="AB74" i="212"/>
  <c r="AB47" i="218"/>
  <c r="V47" i="218"/>
  <c r="X47" i="218" s="1"/>
  <c r="V23" i="236"/>
  <c r="X23" i="236" s="1"/>
  <c r="AB23" i="236"/>
  <c r="V87" i="220"/>
  <c r="X87" i="220" s="1"/>
  <c r="AB87" i="220"/>
  <c r="AB99" i="210"/>
  <c r="V99" i="210"/>
  <c r="X99" i="210" s="1"/>
  <c r="V81" i="216"/>
  <c r="X81" i="216" s="1"/>
  <c r="AB81" i="216"/>
  <c r="AB90" i="87"/>
  <c r="V90" i="87"/>
  <c r="X90" i="87" s="1"/>
  <c r="V75" i="232"/>
  <c r="X75" i="232" s="1"/>
  <c r="AB75" i="232"/>
  <c r="V98" i="74"/>
  <c r="X98" i="74" s="1"/>
  <c r="AB98" i="74"/>
  <c r="V42" i="67"/>
  <c r="X42" i="67" s="1"/>
  <c r="AB42" i="67"/>
  <c r="V35" i="74"/>
  <c r="X35" i="74" s="1"/>
  <c r="AB35" i="74"/>
  <c r="V49" i="202"/>
  <c r="X49" i="202" s="1"/>
  <c r="AB49" i="202"/>
  <c r="AB71" i="229"/>
  <c r="V71" i="229"/>
  <c r="X71" i="229" s="1"/>
  <c r="V67" i="236"/>
  <c r="X67" i="236" s="1"/>
  <c r="AB67" i="236"/>
  <c r="V11" i="74"/>
  <c r="X11" i="74" s="1"/>
  <c r="AB11" i="74"/>
  <c r="AB14" i="71"/>
  <c r="V14" i="71"/>
  <c r="X14" i="71" s="1"/>
  <c r="V37" i="209"/>
  <c r="X37" i="209" s="1"/>
  <c r="AB37" i="209"/>
  <c r="AB18" i="208"/>
  <c r="V18" i="208"/>
  <c r="X18" i="208" s="1"/>
  <c r="AB44" i="81"/>
  <c r="V44" i="81"/>
  <c r="X44" i="81" s="1"/>
  <c r="V72" i="218"/>
  <c r="X72" i="218" s="1"/>
  <c r="AB72" i="218"/>
  <c r="AB77" i="213"/>
  <c r="V77" i="213"/>
  <c r="X77" i="213" s="1"/>
  <c r="V116" i="230"/>
  <c r="X116" i="230" s="1"/>
  <c r="AB116" i="230"/>
  <c r="AB54" i="209"/>
  <c r="V54" i="209"/>
  <c r="X54" i="209" s="1"/>
  <c r="V39" i="215"/>
  <c r="X39" i="215" s="1"/>
  <c r="AB39" i="215"/>
  <c r="V89" i="75"/>
  <c r="X89" i="75" s="1"/>
  <c r="AB89" i="75"/>
  <c r="V88" i="235"/>
  <c r="X88" i="235" s="1"/>
  <c r="AB88" i="235"/>
  <c r="V33" i="236"/>
  <c r="X33" i="236" s="1"/>
  <c r="AB33" i="236"/>
  <c r="AB78" i="222"/>
  <c r="V78" i="222"/>
  <c r="X78" i="222" s="1"/>
  <c r="V72" i="202"/>
  <c r="X72" i="202" s="1"/>
  <c r="AB72" i="202"/>
  <c r="AB66" i="213"/>
  <c r="V66" i="213"/>
  <c r="X66" i="213" s="1"/>
  <c r="AB20" i="229"/>
  <c r="V20" i="229"/>
  <c r="X20" i="229" s="1"/>
  <c r="V55" i="79"/>
  <c r="X55" i="79" s="1"/>
  <c r="AB55" i="79"/>
  <c r="V62" i="212"/>
  <c r="X62" i="212" s="1"/>
  <c r="AB62" i="212"/>
  <c r="AB49" i="211"/>
  <c r="V49" i="211"/>
  <c r="X49" i="211" s="1"/>
  <c r="V87" i="72"/>
  <c r="X87" i="72" s="1"/>
  <c r="AB87" i="72"/>
  <c r="AB23" i="211"/>
  <c r="V23" i="211"/>
  <c r="X23" i="211" s="1"/>
  <c r="AB80" i="229"/>
  <c r="V80" i="229"/>
  <c r="X80" i="229" s="1"/>
  <c r="V70" i="87"/>
  <c r="X70" i="87" s="1"/>
  <c r="AB70" i="87"/>
  <c r="V13" i="81"/>
  <c r="X13" i="81" s="1"/>
  <c r="AB13" i="81"/>
  <c r="AB25" i="72"/>
  <c r="V25" i="72"/>
  <c r="X25" i="72" s="1"/>
  <c r="V56" i="210"/>
  <c r="X56" i="210" s="1"/>
  <c r="AB56" i="210"/>
  <c r="V24" i="213"/>
  <c r="X24" i="213" s="1"/>
  <c r="AB24" i="213"/>
  <c r="V44" i="73"/>
  <c r="X44" i="73" s="1"/>
  <c r="AB44" i="73"/>
  <c r="V27" i="234"/>
  <c r="X27" i="234" s="1"/>
  <c r="AB27" i="234"/>
  <c r="V96" i="210"/>
  <c r="X96" i="210" s="1"/>
  <c r="AB96" i="210"/>
  <c r="AB76" i="77"/>
  <c r="V76" i="77"/>
  <c r="X76" i="77" s="1"/>
  <c r="V93" i="220"/>
  <c r="X93" i="220" s="1"/>
  <c r="AB93" i="220"/>
  <c r="AB52" i="221"/>
  <c r="V52" i="221"/>
  <c r="X52" i="221" s="1"/>
  <c r="AB24" i="73"/>
  <c r="V24" i="73"/>
  <c r="X24" i="73" s="1"/>
  <c r="V75" i="210"/>
  <c r="X75" i="210" s="1"/>
  <c r="AB75" i="210"/>
  <c r="V38" i="209"/>
  <c r="X38" i="209" s="1"/>
  <c r="AB38" i="209"/>
  <c r="V37" i="73"/>
  <c r="X37" i="73" s="1"/>
  <c r="AB37" i="73"/>
  <c r="AB73" i="75"/>
  <c r="V73" i="75"/>
  <c r="X73" i="75" s="1"/>
  <c r="V102" i="230"/>
  <c r="X102" i="230" s="1"/>
  <c r="AB102" i="230"/>
  <c r="AB72" i="220"/>
  <c r="V72" i="220"/>
  <c r="X72" i="220" s="1"/>
  <c r="V45" i="214"/>
  <c r="X45" i="214" s="1"/>
  <c r="AB45" i="214"/>
  <c r="AB94" i="222"/>
  <c r="V94" i="222"/>
  <c r="X94" i="222" s="1"/>
  <c r="AB9" i="229"/>
  <c r="V9" i="229"/>
  <c r="X9" i="229" s="1"/>
  <c r="V73" i="233"/>
  <c r="X73" i="233" s="1"/>
  <c r="AB73" i="233"/>
  <c r="AB37" i="91"/>
  <c r="V37" i="91"/>
  <c r="X37" i="91" s="1"/>
  <c r="AB69" i="213"/>
  <c r="V69" i="213"/>
  <c r="X69" i="213" s="1"/>
  <c r="V80" i="214"/>
  <c r="X80" i="214" s="1"/>
  <c r="AB80" i="214"/>
  <c r="V21" i="229"/>
  <c r="X21" i="229" s="1"/>
  <c r="AB21" i="229"/>
  <c r="V16" i="210"/>
  <c r="X16" i="210" s="1"/>
  <c r="AB16" i="210"/>
  <c r="V11" i="79"/>
  <c r="X11" i="79" s="1"/>
  <c r="AB11" i="79"/>
  <c r="V45" i="67"/>
  <c r="X45" i="67" s="1"/>
  <c r="AB45" i="67"/>
  <c r="AB84" i="81"/>
  <c r="V84" i="81"/>
  <c r="X84" i="81" s="1"/>
  <c r="AB11" i="231"/>
  <c r="V11" i="231"/>
  <c r="X11" i="231" s="1"/>
  <c r="AB96" i="220"/>
  <c r="V96" i="220"/>
  <c r="X96" i="220" s="1"/>
  <c r="AB12" i="213"/>
  <c r="V12" i="213"/>
  <c r="X12" i="213" s="1"/>
  <c r="V104" i="69"/>
  <c r="X104" i="69" s="1"/>
  <c r="AB104" i="69"/>
  <c r="AB43" i="213"/>
  <c r="V43" i="213"/>
  <c r="X43" i="213" s="1"/>
  <c r="AB49" i="226"/>
  <c r="V49" i="226"/>
  <c r="X49" i="226" s="1"/>
  <c r="AB41" i="88"/>
  <c r="V41" i="88"/>
  <c r="X41" i="88" s="1"/>
  <c r="AB49" i="72"/>
  <c r="V49" i="72"/>
  <c r="X49" i="72" s="1"/>
  <c r="AB12" i="221"/>
  <c r="V12" i="221"/>
  <c r="X12" i="221" s="1"/>
  <c r="V71" i="211"/>
  <c r="X71" i="211" s="1"/>
  <c r="AB71" i="211"/>
  <c r="AB17" i="227"/>
  <c r="V17" i="227"/>
  <c r="X17" i="227" s="1"/>
  <c r="V85" i="210"/>
  <c r="X85" i="210" s="1"/>
  <c r="AB85" i="210"/>
  <c r="AB51" i="218"/>
  <c r="V51" i="218"/>
  <c r="X51" i="218" s="1"/>
  <c r="AB87" i="214"/>
  <c r="V87" i="214"/>
  <c r="X87" i="214" s="1"/>
  <c r="AB84" i="219"/>
  <c r="V84" i="219"/>
  <c r="X84" i="219" s="1"/>
  <c r="V81" i="227"/>
  <c r="X81" i="227" s="1"/>
  <c r="AB81" i="227"/>
  <c r="V95" i="72"/>
  <c r="X95" i="72" s="1"/>
  <c r="AB95" i="72"/>
  <c r="V25" i="79"/>
  <c r="X25" i="79" s="1"/>
  <c r="AB25" i="79"/>
  <c r="AB13" i="222"/>
  <c r="V13" i="222"/>
  <c r="X13" i="222" s="1"/>
  <c r="V18" i="209"/>
  <c r="X18" i="209" s="1"/>
  <c r="AB18" i="209"/>
  <c r="AB48" i="207"/>
  <c r="V48" i="207"/>
  <c r="X48" i="207" s="1"/>
  <c r="V35" i="81"/>
  <c r="X35" i="81" s="1"/>
  <c r="AB35" i="81"/>
  <c r="V107" i="74"/>
  <c r="X107" i="74" s="1"/>
  <c r="AB107" i="74"/>
  <c r="V87" i="215"/>
  <c r="X87" i="215" s="1"/>
  <c r="AB87" i="215"/>
  <c r="AB90" i="69"/>
  <c r="V90" i="69"/>
  <c r="X90" i="69" s="1"/>
  <c r="V18" i="232"/>
  <c r="X18" i="232" s="1"/>
  <c r="AB18" i="232"/>
  <c r="V35" i="212"/>
  <c r="X35" i="212" s="1"/>
  <c r="AB35" i="212"/>
  <c r="AB114" i="69"/>
  <c r="V114" i="69"/>
  <c r="X114" i="69" s="1"/>
  <c r="V72" i="71"/>
  <c r="X72" i="71" s="1"/>
  <c r="AB72" i="71"/>
  <c r="AB88" i="232"/>
  <c r="V88" i="232"/>
  <c r="X88" i="232" s="1"/>
  <c r="V48" i="216"/>
  <c r="X48" i="216" s="1"/>
  <c r="AB48" i="216"/>
  <c r="AB79" i="234"/>
  <c r="V79" i="234"/>
  <c r="X79" i="234" s="1"/>
  <c r="AB19" i="82"/>
  <c r="V19" i="82"/>
  <c r="X19" i="82" s="1"/>
  <c r="V13" i="79"/>
  <c r="X13" i="79" s="1"/>
  <c r="AB13" i="79"/>
  <c r="V83" i="72"/>
  <c r="X83" i="72" s="1"/>
  <c r="AB83" i="72"/>
  <c r="AB71" i="81"/>
  <c r="V71" i="81"/>
  <c r="X71" i="81" s="1"/>
  <c r="V45" i="217"/>
  <c r="X45" i="217" s="1"/>
  <c r="AB45" i="217"/>
  <c r="V56" i="207"/>
  <c r="X56" i="207" s="1"/>
  <c r="AB56" i="207"/>
  <c r="AB33" i="76"/>
  <c r="V33" i="76"/>
  <c r="X33" i="76" s="1"/>
  <c r="AB99" i="91"/>
  <c r="V99" i="91"/>
  <c r="X99" i="91" s="1"/>
  <c r="AB36" i="232"/>
  <c r="V36" i="232"/>
  <c r="X36" i="232" s="1"/>
  <c r="V33" i="230"/>
  <c r="X33" i="230" s="1"/>
  <c r="AB33" i="230"/>
  <c r="V59" i="207"/>
  <c r="X59" i="207" s="1"/>
  <c r="AB59" i="207"/>
  <c r="V54" i="208"/>
  <c r="X54" i="208" s="1"/>
  <c r="AB54" i="208"/>
  <c r="AB96" i="74"/>
  <c r="V96" i="74"/>
  <c r="X96" i="74" s="1"/>
  <c r="V82" i="213"/>
  <c r="X82" i="213" s="1"/>
  <c r="AB82" i="213"/>
  <c r="V71" i="71"/>
  <c r="X71" i="71" s="1"/>
  <c r="AB71" i="71"/>
  <c r="AB46" i="91"/>
  <c r="V46" i="91"/>
  <c r="X46" i="91" s="1"/>
  <c r="V86" i="228"/>
  <c r="X86" i="228" s="1"/>
  <c r="AB86" i="228"/>
  <c r="V86" i="72"/>
  <c r="X86" i="72" s="1"/>
  <c r="AB86" i="72"/>
  <c r="AB83" i="234"/>
  <c r="V83" i="234"/>
  <c r="X83" i="234" s="1"/>
  <c r="AB38" i="88"/>
  <c r="V38" i="88"/>
  <c r="X38" i="88" s="1"/>
  <c r="V66" i="219"/>
  <c r="X66" i="219" s="1"/>
  <c r="AB66" i="219"/>
  <c r="V89" i="217"/>
  <c r="X89" i="217" s="1"/>
  <c r="AB89" i="217"/>
  <c r="V53" i="212"/>
  <c r="X53" i="212" s="1"/>
  <c r="AB53" i="212"/>
  <c r="V39" i="225"/>
  <c r="X39" i="225" s="1"/>
  <c r="AB39" i="225"/>
  <c r="AB17" i="209"/>
  <c r="V17" i="209"/>
  <c r="X17" i="209" s="1"/>
  <c r="V73" i="71"/>
  <c r="X73" i="71" s="1"/>
  <c r="AB73" i="71"/>
  <c r="V32" i="69"/>
  <c r="X32" i="69" s="1"/>
  <c r="AB32" i="69"/>
  <c r="AB89" i="91"/>
  <c r="V89" i="91"/>
  <c r="X89" i="91" s="1"/>
  <c r="V90" i="208"/>
  <c r="X90" i="208" s="1"/>
  <c r="AB90" i="208"/>
  <c r="V35" i="226"/>
  <c r="X35" i="226" s="1"/>
  <c r="AB35" i="226"/>
  <c r="V51" i="219"/>
  <c r="X51" i="219" s="1"/>
  <c r="AB51" i="219"/>
  <c r="AB57" i="222"/>
  <c r="V57" i="222"/>
  <c r="X57" i="222" s="1"/>
  <c r="V51" i="212"/>
  <c r="X51" i="212" s="1"/>
  <c r="AB51" i="212"/>
  <c r="V59" i="225"/>
  <c r="X59" i="225" s="1"/>
  <c r="AB59" i="225"/>
  <c r="AB68" i="225"/>
  <c r="V68" i="225"/>
  <c r="X68" i="225" s="1"/>
  <c r="AB60" i="217"/>
  <c r="V60" i="217"/>
  <c r="X60" i="217" s="1"/>
  <c r="V90" i="211"/>
  <c r="X90" i="211" s="1"/>
  <c r="AB90" i="211"/>
  <c r="V85" i="211"/>
  <c r="X85" i="211" s="1"/>
  <c r="AB85" i="211"/>
  <c r="AB21" i="79"/>
  <c r="V21" i="79"/>
  <c r="X21" i="79" s="1"/>
  <c r="AB9" i="220"/>
  <c r="V9" i="220"/>
  <c r="X9" i="220" s="1"/>
  <c r="V95" i="211"/>
  <c r="X95" i="211" s="1"/>
  <c r="AB95" i="211"/>
  <c r="AB75" i="80"/>
  <c r="V75" i="80"/>
  <c r="X75" i="80" s="1"/>
  <c r="V29" i="233"/>
  <c r="X29" i="233" s="1"/>
  <c r="AB29" i="233"/>
  <c r="AB95" i="77"/>
  <c r="V95" i="77"/>
  <c r="X95" i="77" s="1"/>
  <c r="AB95" i="219"/>
  <c r="V95" i="219"/>
  <c r="X95" i="219" s="1"/>
  <c r="AB83" i="91"/>
  <c r="V83" i="91"/>
  <c r="X83" i="91" s="1"/>
  <c r="V85" i="218"/>
  <c r="X85" i="218" s="1"/>
  <c r="AB85" i="218"/>
  <c r="AB19" i="231"/>
  <c r="V19" i="231"/>
  <c r="X19" i="231" s="1"/>
  <c r="V48" i="226"/>
  <c r="X48" i="226" s="1"/>
  <c r="AB48" i="226"/>
  <c r="V19" i="236"/>
  <c r="X19" i="236" s="1"/>
  <c r="AB19" i="236"/>
  <c r="V89" i="79"/>
  <c r="X89" i="79" s="1"/>
  <c r="AB89" i="79"/>
  <c r="AB102" i="74"/>
  <c r="V102" i="74"/>
  <c r="X102" i="74" s="1"/>
  <c r="AB87" i="232"/>
  <c r="V87" i="232"/>
  <c r="X87" i="232" s="1"/>
  <c r="V65" i="232"/>
  <c r="X65" i="232" s="1"/>
  <c r="AB65" i="232"/>
  <c r="AB28" i="73"/>
  <c r="V28" i="73"/>
  <c r="X28" i="73" s="1"/>
  <c r="AB84" i="76"/>
  <c r="V84" i="76"/>
  <c r="X84" i="76" s="1"/>
  <c r="V92" i="73"/>
  <c r="X92" i="73" s="1"/>
  <c r="AB92" i="73"/>
  <c r="AB97" i="229"/>
  <c r="V97" i="229"/>
  <c r="X97" i="229" s="1"/>
  <c r="AB92" i="218"/>
  <c r="V92" i="218"/>
  <c r="X92" i="218" s="1"/>
  <c r="AB80" i="86"/>
  <c r="V80" i="86"/>
  <c r="X80" i="86" s="1"/>
  <c r="AB24" i="234"/>
  <c r="V24" i="234"/>
  <c r="X24" i="234" s="1"/>
  <c r="V60" i="231"/>
  <c r="X60" i="231" s="1"/>
  <c r="AB60" i="231"/>
  <c r="V56" i="221"/>
  <c r="X56" i="221" s="1"/>
  <c r="AB56" i="221"/>
  <c r="AB10" i="88"/>
  <c r="V10" i="88"/>
  <c r="X10" i="88" s="1"/>
  <c r="AB18" i="226"/>
  <c r="V18" i="226"/>
  <c r="X18" i="226" s="1"/>
  <c r="V92" i="208"/>
  <c r="X92" i="208" s="1"/>
  <c r="AB92" i="208"/>
  <c r="V19" i="79"/>
  <c r="X19" i="79" s="1"/>
  <c r="AB19" i="79"/>
  <c r="V79" i="79"/>
  <c r="X79" i="79" s="1"/>
  <c r="AB79" i="79"/>
  <c r="V31" i="236"/>
  <c r="X31" i="236" s="1"/>
  <c r="AB31" i="236"/>
  <c r="AB19" i="220"/>
  <c r="V19" i="220"/>
  <c r="X19" i="220" s="1"/>
  <c r="V11" i="216"/>
  <c r="X11" i="216" s="1"/>
  <c r="AB11" i="216"/>
  <c r="V97" i="216"/>
  <c r="X97" i="216" s="1"/>
  <c r="AB97" i="216"/>
  <c r="AB35" i="77"/>
  <c r="V35" i="77"/>
  <c r="X35" i="77" s="1"/>
  <c r="V28" i="74"/>
  <c r="X28" i="74" s="1"/>
  <c r="AB28" i="74"/>
  <c r="AB11" i="220"/>
  <c r="V11" i="220"/>
  <c r="X11" i="220" s="1"/>
  <c r="AB36" i="214"/>
  <c r="V36" i="214"/>
  <c r="X36" i="214" s="1"/>
  <c r="AB38" i="82"/>
  <c r="V38" i="82"/>
  <c r="X38" i="82" s="1"/>
  <c r="V57" i="73"/>
  <c r="X57" i="73" s="1"/>
  <c r="AB57" i="73"/>
  <c r="AB74" i="234"/>
  <c r="V74" i="234"/>
  <c r="X74" i="234" s="1"/>
  <c r="AB33" i="225"/>
  <c r="V33" i="225"/>
  <c r="X33" i="225" s="1"/>
  <c r="V113" i="88"/>
  <c r="X113" i="88" s="1"/>
  <c r="AB113" i="88"/>
  <c r="AB65" i="221"/>
  <c r="V65" i="221"/>
  <c r="X65" i="221" s="1"/>
  <c r="V45" i="73"/>
  <c r="X45" i="73" s="1"/>
  <c r="AB45" i="73"/>
  <c r="V43" i="82"/>
  <c r="X43" i="82" s="1"/>
  <c r="AB43" i="82"/>
  <c r="V57" i="208"/>
  <c r="X57" i="208" s="1"/>
  <c r="AB57" i="208"/>
  <c r="AB67" i="226"/>
  <c r="V67" i="226"/>
  <c r="X67" i="226" s="1"/>
  <c r="AB46" i="72"/>
  <c r="V46" i="72"/>
  <c r="X46" i="72" s="1"/>
  <c r="AB23" i="212"/>
  <c r="V23" i="212"/>
  <c r="X23" i="212" s="1"/>
  <c r="V19" i="226"/>
  <c r="X19" i="226" s="1"/>
  <c r="AB19" i="226"/>
  <c r="AB20" i="207"/>
  <c r="V20" i="207"/>
  <c r="X20" i="207" s="1"/>
  <c r="V29" i="75"/>
  <c r="X29" i="75" s="1"/>
  <c r="AB29" i="75"/>
  <c r="V59" i="218"/>
  <c r="X59" i="218" s="1"/>
  <c r="AB59" i="218"/>
  <c r="V79" i="202"/>
  <c r="X79" i="202" s="1"/>
  <c r="AB79" i="202"/>
  <c r="V17" i="86"/>
  <c r="X17" i="86" s="1"/>
  <c r="AB17" i="86"/>
  <c r="AB12" i="207"/>
  <c r="V12" i="207"/>
  <c r="X12" i="207" s="1"/>
  <c r="AB24" i="217"/>
  <c r="V24" i="217"/>
  <c r="X24" i="217" s="1"/>
  <c r="V71" i="202"/>
  <c r="X71" i="202" s="1"/>
  <c r="AB71" i="202"/>
  <c r="AB52" i="210"/>
  <c r="V52" i="210"/>
  <c r="X52" i="210" s="1"/>
  <c r="V24" i="227"/>
  <c r="X24" i="227" s="1"/>
  <c r="AB24" i="227"/>
  <c r="V41" i="74"/>
  <c r="X41" i="74" s="1"/>
  <c r="AB41" i="74"/>
  <c r="AB96" i="75"/>
  <c r="V96" i="75"/>
  <c r="X96" i="75" s="1"/>
  <c r="V44" i="230"/>
  <c r="X44" i="230" s="1"/>
  <c r="AB44" i="230"/>
  <c r="V120" i="230"/>
  <c r="X120" i="230" s="1"/>
  <c r="AB120" i="230"/>
  <c r="V93" i="87"/>
  <c r="X93" i="87" s="1"/>
  <c r="AB93" i="87"/>
  <c r="AB64" i="71"/>
  <c r="V64" i="71"/>
  <c r="X64" i="71" s="1"/>
  <c r="V36" i="77"/>
  <c r="X36" i="77" s="1"/>
  <c r="AB36" i="77"/>
  <c r="V100" i="230"/>
  <c r="X100" i="230" s="1"/>
  <c r="AB100" i="230"/>
  <c r="AB10" i="229"/>
  <c r="V10" i="229"/>
  <c r="X10" i="229" s="1"/>
  <c r="V62" i="72"/>
  <c r="X62" i="72" s="1"/>
  <c r="AB62" i="72"/>
  <c r="V21" i="214"/>
  <c r="X21" i="214" s="1"/>
  <c r="AB21" i="214"/>
  <c r="AB90" i="214"/>
  <c r="V90" i="214"/>
  <c r="X90" i="214" s="1"/>
  <c r="V61" i="234"/>
  <c r="X61" i="234" s="1"/>
  <c r="AB61" i="234"/>
  <c r="AB29" i="82"/>
  <c r="V29" i="82"/>
  <c r="X29" i="82" s="1"/>
  <c r="AB59" i="73"/>
  <c r="V59" i="73"/>
  <c r="X59" i="73" s="1"/>
  <c r="AB11" i="209"/>
  <c r="V11" i="209"/>
  <c r="X11" i="209" s="1"/>
  <c r="AB30" i="226"/>
  <c r="V30" i="226"/>
  <c r="X30" i="226" s="1"/>
  <c r="V30" i="219"/>
  <c r="X30" i="219" s="1"/>
  <c r="AB30" i="219"/>
  <c r="AB86" i="212"/>
  <c r="V86" i="212"/>
  <c r="X86" i="212" s="1"/>
  <c r="AB65" i="227"/>
  <c r="V65" i="227"/>
  <c r="X65" i="227" s="1"/>
  <c r="AB64" i="223"/>
  <c r="V64" i="223"/>
  <c r="X64" i="223" s="1"/>
  <c r="AB35" i="87"/>
  <c r="V35" i="87"/>
  <c r="X35" i="87" s="1"/>
  <c r="AB44" i="222"/>
  <c r="V44" i="222"/>
  <c r="X44" i="222" s="1"/>
  <c r="AB29" i="229"/>
  <c r="V29" i="229"/>
  <c r="X29" i="229" s="1"/>
  <c r="V80" i="227"/>
  <c r="X80" i="227" s="1"/>
  <c r="AB80" i="227"/>
  <c r="AB22" i="76"/>
  <c r="V22" i="76"/>
  <c r="X22" i="76" s="1"/>
  <c r="V17" i="216"/>
  <c r="X17" i="216" s="1"/>
  <c r="AB17" i="216"/>
  <c r="V65" i="213"/>
  <c r="X65" i="213" s="1"/>
  <c r="AB65" i="213"/>
  <c r="V111" i="88"/>
  <c r="X111" i="88" s="1"/>
  <c r="AB111" i="88"/>
  <c r="AB26" i="209"/>
  <c r="V26" i="209"/>
  <c r="X26" i="209" s="1"/>
  <c r="V90" i="202"/>
  <c r="X90" i="202" s="1"/>
  <c r="AB90" i="202"/>
  <c r="AB81" i="87"/>
  <c r="V81" i="87"/>
  <c r="X81" i="87" s="1"/>
  <c r="V76" i="202"/>
  <c r="X76" i="202" s="1"/>
  <c r="AB76" i="202"/>
  <c r="AB77" i="208"/>
  <c r="V77" i="208"/>
  <c r="X77" i="208" s="1"/>
  <c r="AB71" i="217"/>
  <c r="V71" i="217"/>
  <c r="X71" i="217" s="1"/>
  <c r="AB32" i="216"/>
  <c r="V32" i="216"/>
  <c r="X32" i="216" s="1"/>
  <c r="V57" i="71"/>
  <c r="X57" i="71" s="1"/>
  <c r="AB57" i="71"/>
  <c r="AB14" i="74"/>
  <c r="V14" i="74"/>
  <c r="X14" i="74" s="1"/>
  <c r="V13" i="226"/>
  <c r="X13" i="226" s="1"/>
  <c r="AB13" i="226"/>
  <c r="AB37" i="216"/>
  <c r="V37" i="216"/>
  <c r="X37" i="216" s="1"/>
  <c r="V49" i="218"/>
  <c r="X49" i="218" s="1"/>
  <c r="AB49" i="218"/>
  <c r="V23" i="73"/>
  <c r="X23" i="73" s="1"/>
  <c r="AB23" i="73"/>
  <c r="AB87" i="231"/>
  <c r="V87" i="231"/>
  <c r="X87" i="231" s="1"/>
  <c r="AB22" i="235"/>
  <c r="V22" i="235"/>
  <c r="X22" i="235" s="1"/>
  <c r="AB34" i="77"/>
  <c r="V34" i="77"/>
  <c r="X34" i="77" s="1"/>
  <c r="AB15" i="91"/>
  <c r="V15" i="91"/>
  <c r="X15" i="91" s="1"/>
  <c r="V69" i="67"/>
  <c r="X69" i="67" s="1"/>
  <c r="AB69" i="67"/>
  <c r="V80" i="226"/>
  <c r="X80" i="226" s="1"/>
  <c r="AB80" i="226"/>
  <c r="V98" i="235"/>
  <c r="X98" i="235" s="1"/>
  <c r="AB98" i="235"/>
  <c r="V78" i="212"/>
  <c r="X78" i="212" s="1"/>
  <c r="AB78" i="212"/>
  <c r="AB36" i="81"/>
  <c r="V36" i="81"/>
  <c r="X36" i="81" s="1"/>
  <c r="AB31" i="207"/>
  <c r="V31" i="207"/>
  <c r="X31" i="207" s="1"/>
  <c r="V40" i="207"/>
  <c r="X40" i="207" s="1"/>
  <c r="AB40" i="207"/>
  <c r="V84" i="82"/>
  <c r="X84" i="82" s="1"/>
  <c r="AB84" i="82"/>
  <c r="V9" i="215"/>
  <c r="X9" i="215" s="1"/>
  <c r="AB9" i="215"/>
  <c r="V60" i="209"/>
  <c r="X60" i="209" s="1"/>
  <c r="AB60" i="209"/>
  <c r="AB68" i="232"/>
  <c r="V68" i="232"/>
  <c r="X68" i="232" s="1"/>
  <c r="AB79" i="75"/>
  <c r="V79" i="75"/>
  <c r="X79" i="75" s="1"/>
  <c r="V66" i="232"/>
  <c r="X66" i="232" s="1"/>
  <c r="AB66" i="232"/>
  <c r="V79" i="229"/>
  <c r="X79" i="229" s="1"/>
  <c r="AB79" i="229"/>
  <c r="V71" i="228"/>
  <c r="X71" i="228" s="1"/>
  <c r="AB71" i="228"/>
  <c r="V50" i="74"/>
  <c r="X50" i="74" s="1"/>
  <c r="AB50" i="74"/>
  <c r="V55" i="69"/>
  <c r="X55" i="69" s="1"/>
  <c r="AB55" i="69"/>
  <c r="AB25" i="217"/>
  <c r="V25" i="217"/>
  <c r="X25" i="217" s="1"/>
  <c r="AB66" i="233"/>
  <c r="V66" i="233"/>
  <c r="X66" i="233" s="1"/>
  <c r="V22" i="227"/>
  <c r="X22" i="227" s="1"/>
  <c r="AB22" i="227"/>
  <c r="V10" i="213"/>
  <c r="X10" i="213" s="1"/>
  <c r="AB10" i="213"/>
  <c r="V31" i="81"/>
  <c r="X31" i="81" s="1"/>
  <c r="AB31" i="81"/>
  <c r="AB64" i="215"/>
  <c r="V64" i="215"/>
  <c r="X64" i="215" s="1"/>
  <c r="AB58" i="220"/>
  <c r="V58" i="220"/>
  <c r="X58" i="220" s="1"/>
  <c r="V82" i="208"/>
  <c r="X82" i="208" s="1"/>
  <c r="AB82" i="208"/>
  <c r="AB63" i="86"/>
  <c r="V63" i="86"/>
  <c r="X63" i="86" s="1"/>
  <c r="AB69" i="228"/>
  <c r="V69" i="228"/>
  <c r="X69" i="228" s="1"/>
  <c r="AB33" i="234"/>
  <c r="V33" i="234"/>
  <c r="X33" i="234" s="1"/>
  <c r="V62" i="229"/>
  <c r="X62" i="229" s="1"/>
  <c r="AB62" i="229"/>
  <c r="AB91" i="91"/>
  <c r="V91" i="91"/>
  <c r="X91" i="91" s="1"/>
  <c r="V60" i="212"/>
  <c r="X60" i="212" s="1"/>
  <c r="AB60" i="212"/>
  <c r="AB74" i="209"/>
  <c r="V74" i="209"/>
  <c r="X74" i="209" s="1"/>
  <c r="AB13" i="233"/>
  <c r="V13" i="233"/>
  <c r="X13" i="233" s="1"/>
  <c r="V64" i="219"/>
  <c r="X64" i="219" s="1"/>
  <c r="AB64" i="219"/>
  <c r="V40" i="74"/>
  <c r="X40" i="74" s="1"/>
  <c r="AB40" i="74"/>
  <c r="V88" i="72"/>
  <c r="X88" i="72" s="1"/>
  <c r="AB88" i="72"/>
  <c r="AB85" i="91"/>
  <c r="V85" i="91"/>
  <c r="X85" i="91" s="1"/>
  <c r="AB23" i="213"/>
  <c r="V23" i="213"/>
  <c r="X23" i="213" s="1"/>
  <c r="V62" i="231"/>
  <c r="X62" i="231" s="1"/>
  <c r="AB62" i="231"/>
  <c r="V33" i="216"/>
  <c r="X33" i="216" s="1"/>
  <c r="AB33" i="216"/>
  <c r="AB21" i="211"/>
  <c r="V21" i="211"/>
  <c r="X21" i="211" s="1"/>
  <c r="V27" i="222"/>
  <c r="X27" i="222" s="1"/>
  <c r="AB27" i="222"/>
  <c r="V65" i="223"/>
  <c r="X65" i="223" s="1"/>
  <c r="AB65" i="223"/>
  <c r="V42" i="223"/>
  <c r="X42" i="223" s="1"/>
  <c r="AB42" i="223"/>
  <c r="AB25" i="211"/>
  <c r="V25" i="211"/>
  <c r="X25" i="211" s="1"/>
  <c r="AB56" i="222"/>
  <c r="V56" i="222"/>
  <c r="X56" i="222" s="1"/>
  <c r="V44" i="80"/>
  <c r="X44" i="80" s="1"/>
  <c r="AB44" i="80"/>
  <c r="AB77" i="234"/>
  <c r="V77" i="234"/>
  <c r="X77" i="234" s="1"/>
  <c r="V64" i="218"/>
  <c r="X64" i="218" s="1"/>
  <c r="AB64" i="218"/>
  <c r="AB64" i="87"/>
  <c r="V64" i="87"/>
  <c r="X64" i="87" s="1"/>
  <c r="AB75" i="217"/>
  <c r="V75" i="217"/>
  <c r="X75" i="217" s="1"/>
  <c r="AB78" i="73"/>
  <c r="V78" i="73"/>
  <c r="X78" i="73" s="1"/>
  <c r="V66" i="202"/>
  <c r="X66" i="202" s="1"/>
  <c r="AB66" i="202"/>
  <c r="V17" i="234"/>
  <c r="X17" i="234" s="1"/>
  <c r="AB17" i="234"/>
  <c r="AB16" i="91"/>
  <c r="V16" i="91"/>
  <c r="X16" i="91" s="1"/>
  <c r="V64" i="72"/>
  <c r="X64" i="72" s="1"/>
  <c r="AB64" i="72"/>
  <c r="V50" i="230"/>
  <c r="X50" i="230" s="1"/>
  <c r="AB50" i="230"/>
  <c r="V20" i="232"/>
  <c r="X20" i="232" s="1"/>
  <c r="AB20" i="232"/>
  <c r="AB62" i="222"/>
  <c r="V62" i="222"/>
  <c r="X62" i="222" s="1"/>
  <c r="V112" i="74"/>
  <c r="X112" i="74" s="1"/>
  <c r="AB112" i="74"/>
  <c r="V86" i="236"/>
  <c r="X86" i="236" s="1"/>
  <c r="AB86" i="236"/>
  <c r="V61" i="226"/>
  <c r="X61" i="226" s="1"/>
  <c r="AB61" i="226"/>
  <c r="V48" i="235"/>
  <c r="X48" i="235" s="1"/>
  <c r="AB48" i="235"/>
  <c r="AB122" i="86"/>
  <c r="V122" i="86"/>
  <c r="X122" i="86" s="1"/>
  <c r="AB101" i="74"/>
  <c r="V101" i="74"/>
  <c r="X101" i="74" s="1"/>
  <c r="V36" i="233"/>
  <c r="X36" i="233" s="1"/>
  <c r="AB36" i="233"/>
  <c r="V49" i="220"/>
  <c r="X49" i="220" s="1"/>
  <c r="AB49" i="220"/>
  <c r="AB93" i="202"/>
  <c r="V93" i="202"/>
  <c r="X93" i="202" s="1"/>
  <c r="V41" i="81"/>
  <c r="X41" i="81" s="1"/>
  <c r="AB41" i="81"/>
  <c r="V8" i="229"/>
  <c r="X8" i="229" s="1"/>
  <c r="AB8" i="229"/>
  <c r="AB80" i="236"/>
  <c r="V80" i="236"/>
  <c r="X80" i="236" s="1"/>
  <c r="AB13" i="80"/>
  <c r="V13" i="80"/>
  <c r="X13" i="80" s="1"/>
  <c r="V45" i="71"/>
  <c r="X45" i="71" s="1"/>
  <c r="AB45" i="71"/>
  <c r="V61" i="71"/>
  <c r="X61" i="71" s="1"/>
  <c r="AB61" i="71"/>
  <c r="V44" i="210"/>
  <c r="X44" i="210" s="1"/>
  <c r="AB44" i="210"/>
  <c r="V66" i="216"/>
  <c r="X66" i="216" s="1"/>
  <c r="AB66" i="216"/>
  <c r="V42" i="221"/>
  <c r="X42" i="221" s="1"/>
  <c r="AB42" i="221"/>
  <c r="AB109" i="72"/>
  <c r="V109" i="72"/>
  <c r="X109" i="72" s="1"/>
  <c r="V26" i="233"/>
  <c r="X26" i="233" s="1"/>
  <c r="AB26" i="233"/>
  <c r="AB31" i="208"/>
  <c r="V31" i="208"/>
  <c r="X31" i="208" s="1"/>
  <c r="V67" i="211"/>
  <c r="X67" i="211" s="1"/>
  <c r="AB67" i="211"/>
  <c r="V23" i="79"/>
  <c r="X23" i="79" s="1"/>
  <c r="AB23" i="79"/>
  <c r="AB63" i="230"/>
  <c r="V63" i="230"/>
  <c r="X63" i="230" s="1"/>
  <c r="V38" i="87"/>
  <c r="X38" i="87" s="1"/>
  <c r="AB38" i="87"/>
  <c r="AB70" i="216"/>
  <c r="V70" i="216"/>
  <c r="X70" i="216" s="1"/>
  <c r="V15" i="67"/>
  <c r="X15" i="67" s="1"/>
  <c r="AB15" i="67"/>
  <c r="AB41" i="226"/>
  <c r="V41" i="226"/>
  <c r="X41" i="226" s="1"/>
  <c r="V34" i="220"/>
  <c r="X34" i="220" s="1"/>
  <c r="AB34" i="220"/>
  <c r="V93" i="232"/>
  <c r="X93" i="232" s="1"/>
  <c r="AB93" i="232"/>
  <c r="V9" i="202"/>
  <c r="X9" i="202" s="1"/>
  <c r="AB9" i="202"/>
  <c r="V39" i="76"/>
  <c r="X39" i="76" s="1"/>
  <c r="AB39" i="76"/>
  <c r="AB42" i="225"/>
  <c r="V42" i="225"/>
  <c r="X42" i="225" s="1"/>
  <c r="V81" i="226"/>
  <c r="X81" i="226" s="1"/>
  <c r="AB81" i="226"/>
  <c r="V32" i="74"/>
  <c r="X32" i="74" s="1"/>
  <c r="AB32" i="74"/>
  <c r="AB10" i="219"/>
  <c r="V10" i="219"/>
  <c r="X10" i="219" s="1"/>
  <c r="V24" i="72"/>
  <c r="X24" i="72" s="1"/>
  <c r="AB24" i="72"/>
  <c r="AB85" i="228"/>
  <c r="V85" i="228"/>
  <c r="X85" i="228" s="1"/>
  <c r="V64" i="202"/>
  <c r="X64" i="202" s="1"/>
  <c r="AB64" i="202"/>
  <c r="V85" i="213"/>
  <c r="X85" i="213" s="1"/>
  <c r="AB85" i="213"/>
  <c r="AB92" i="219"/>
  <c r="V92" i="219"/>
  <c r="X92" i="219" s="1"/>
  <c r="AB92" i="69"/>
  <c r="V92" i="69"/>
  <c r="X92" i="69" s="1"/>
  <c r="V52" i="230"/>
  <c r="X52" i="230" s="1"/>
  <c r="AB52" i="230"/>
  <c r="V55" i="215"/>
  <c r="X55" i="215" s="1"/>
  <c r="AB55" i="215"/>
  <c r="V22" i="222"/>
  <c r="X22" i="222" s="1"/>
  <c r="AB22" i="222"/>
  <c r="AB27" i="71"/>
  <c r="V27" i="71"/>
  <c r="X27" i="71" s="1"/>
  <c r="AB13" i="208"/>
  <c r="V13" i="208"/>
  <c r="X13" i="208" s="1"/>
  <c r="V110" i="230"/>
  <c r="X110" i="230" s="1"/>
  <c r="AB110" i="230"/>
  <c r="AB43" i="214"/>
  <c r="V43" i="214"/>
  <c r="X43" i="214" s="1"/>
  <c r="V13" i="212"/>
  <c r="X13" i="212" s="1"/>
  <c r="AB13" i="212"/>
  <c r="V37" i="69"/>
  <c r="X37" i="69" s="1"/>
  <c r="AB37" i="69"/>
  <c r="V51" i="235"/>
  <c r="X51" i="235" s="1"/>
  <c r="AB51" i="235"/>
  <c r="AB10" i="212"/>
  <c r="V10" i="212"/>
  <c r="X10" i="212" s="1"/>
  <c r="V29" i="76"/>
  <c r="X29" i="76" s="1"/>
  <c r="AB29" i="76"/>
  <c r="AB12" i="220"/>
  <c r="V12" i="220"/>
  <c r="X12" i="220" s="1"/>
  <c r="AB74" i="228"/>
  <c r="V74" i="228"/>
  <c r="X74" i="228" s="1"/>
  <c r="V86" i="74"/>
  <c r="X86" i="74" s="1"/>
  <c r="AB86" i="74"/>
  <c r="AB14" i="69"/>
  <c r="V14" i="69"/>
  <c r="X14" i="69" s="1"/>
  <c r="V90" i="228"/>
  <c r="X90" i="228" s="1"/>
  <c r="AB90" i="228"/>
  <c r="AB94" i="214"/>
  <c r="V94" i="214"/>
  <c r="X94" i="214" s="1"/>
  <c r="AB39" i="88"/>
  <c r="V39" i="88"/>
  <c r="X39" i="88" s="1"/>
  <c r="V38" i="74"/>
  <c r="X38" i="74" s="1"/>
  <c r="AB38" i="74"/>
  <c r="AB16" i="230"/>
  <c r="V16" i="230"/>
  <c r="X16" i="230" s="1"/>
  <c r="AB54" i="210"/>
  <c r="V54" i="210"/>
  <c r="X54" i="210" s="1"/>
  <c r="AB95" i="73"/>
  <c r="V95" i="73"/>
  <c r="X95" i="73" s="1"/>
  <c r="V35" i="221"/>
  <c r="X35" i="221" s="1"/>
  <c r="AB35" i="221"/>
  <c r="V72" i="230"/>
  <c r="X72" i="230" s="1"/>
  <c r="AB72" i="230"/>
  <c r="V73" i="229"/>
  <c r="X73" i="229" s="1"/>
  <c r="AB73" i="229"/>
  <c r="V63" i="207"/>
  <c r="X63" i="207" s="1"/>
  <c r="AB63" i="207"/>
  <c r="V52" i="219"/>
  <c r="X52" i="219" s="1"/>
  <c r="AB52" i="219"/>
  <c r="V8" i="235"/>
  <c r="X8" i="235" s="1"/>
  <c r="AB8" i="235"/>
  <c r="AB82" i="67"/>
  <c r="V82" i="67"/>
  <c r="X82" i="67" s="1"/>
  <c r="AB91" i="229"/>
  <c r="V91" i="229"/>
  <c r="X91" i="229" s="1"/>
  <c r="V52" i="67"/>
  <c r="X52" i="67" s="1"/>
  <c r="AB52" i="67"/>
  <c r="AB86" i="217"/>
  <c r="V86" i="217"/>
  <c r="X86" i="217" s="1"/>
  <c r="V87" i="234"/>
  <c r="X87" i="234" s="1"/>
  <c r="AB87" i="234"/>
  <c r="V93" i="228"/>
  <c r="X93" i="228" s="1"/>
  <c r="AB93" i="228"/>
  <c r="V37" i="211"/>
  <c r="X37" i="211" s="1"/>
  <c r="AB37" i="211"/>
  <c r="V65" i="88"/>
  <c r="X65" i="88" s="1"/>
  <c r="AB65" i="88"/>
  <c r="AB16" i="71"/>
  <c r="V16" i="71"/>
  <c r="X16" i="71" s="1"/>
  <c r="AB35" i="86"/>
  <c r="V35" i="86"/>
  <c r="X35" i="86" s="1"/>
  <c r="V99" i="234"/>
  <c r="X99" i="234" s="1"/>
  <c r="AB99" i="234"/>
  <c r="AB37" i="236"/>
  <c r="V37" i="236"/>
  <c r="X37" i="236" s="1"/>
  <c r="AB96" i="214"/>
  <c r="V96" i="214"/>
  <c r="X96" i="214" s="1"/>
  <c r="AB57" i="81"/>
  <c r="V57" i="81"/>
  <c r="X57" i="81" s="1"/>
  <c r="AB90" i="236"/>
  <c r="V90" i="236"/>
  <c r="X90" i="236" s="1"/>
  <c r="AB59" i="228"/>
  <c r="V59" i="228"/>
  <c r="X59" i="228" s="1"/>
  <c r="AB66" i="221"/>
  <c r="V66" i="221"/>
  <c r="X66" i="221" s="1"/>
  <c r="V41" i="218"/>
  <c r="X41" i="218" s="1"/>
  <c r="AB41" i="218"/>
  <c r="V70" i="214"/>
  <c r="X70" i="214" s="1"/>
  <c r="AB70" i="214"/>
  <c r="V58" i="202"/>
  <c r="X58" i="202" s="1"/>
  <c r="AB58" i="202"/>
  <c r="V16" i="223"/>
  <c r="X16" i="223" s="1"/>
  <c r="AB16" i="223"/>
  <c r="AB80" i="216"/>
  <c r="V80" i="216"/>
  <c r="X80" i="216" s="1"/>
  <c r="AB87" i="81"/>
  <c r="V87" i="81"/>
  <c r="X87" i="81" s="1"/>
  <c r="AB50" i="72"/>
  <c r="V50" i="72"/>
  <c r="X50" i="72" s="1"/>
  <c r="V63" i="236"/>
  <c r="X63" i="236" s="1"/>
  <c r="AB63" i="236"/>
  <c r="V42" i="231"/>
  <c r="X42" i="231" s="1"/>
  <c r="AB42" i="231"/>
  <c r="AB20" i="214"/>
  <c r="V20" i="214"/>
  <c r="X20" i="214" s="1"/>
  <c r="AB99" i="217"/>
  <c r="V99" i="217"/>
  <c r="X99" i="217" s="1"/>
  <c r="AB37" i="218"/>
  <c r="V37" i="218"/>
  <c r="X37" i="218" s="1"/>
  <c r="V34" i="210"/>
  <c r="X34" i="210" s="1"/>
  <c r="AB34" i="210"/>
  <c r="AB93" i="209"/>
  <c r="V93" i="209"/>
  <c r="X93" i="209" s="1"/>
  <c r="AB61" i="76"/>
  <c r="V61" i="76"/>
  <c r="X61" i="76" s="1"/>
  <c r="AB33" i="81"/>
  <c r="V33" i="81"/>
  <c r="X33" i="81" s="1"/>
  <c r="V54" i="235"/>
  <c r="X54" i="235" s="1"/>
  <c r="AB54" i="235"/>
  <c r="AB22" i="236"/>
  <c r="V22" i="236"/>
  <c r="X22" i="236" s="1"/>
  <c r="V27" i="69"/>
  <c r="X27" i="69" s="1"/>
  <c r="AB27" i="69"/>
  <c r="AB65" i="76"/>
  <c r="V65" i="76"/>
  <c r="X65" i="76" s="1"/>
  <c r="V38" i="222"/>
  <c r="X38" i="222" s="1"/>
  <c r="AB38" i="222"/>
  <c r="V31" i="230"/>
  <c r="X31" i="230" s="1"/>
  <c r="AB31" i="230"/>
  <c r="V26" i="79"/>
  <c r="X26" i="79" s="1"/>
  <c r="AB26" i="79"/>
  <c r="V58" i="218"/>
  <c r="X58" i="218" s="1"/>
  <c r="AB58" i="218"/>
  <c r="AB94" i="77"/>
  <c r="V94" i="77"/>
  <c r="X94" i="77" s="1"/>
  <c r="AB45" i="72"/>
  <c r="V45" i="72"/>
  <c r="X45" i="72" s="1"/>
  <c r="AB96" i="80"/>
  <c r="V96" i="80"/>
  <c r="X96" i="80" s="1"/>
  <c r="V70" i="229"/>
  <c r="X70" i="229" s="1"/>
  <c r="AB70" i="229"/>
  <c r="AB98" i="213"/>
  <c r="V98" i="213"/>
  <c r="X98" i="213" s="1"/>
  <c r="AB49" i="87"/>
  <c r="V49" i="87"/>
  <c r="X49" i="87" s="1"/>
  <c r="AB21" i="218"/>
  <c r="V21" i="218"/>
  <c r="X21" i="218" s="1"/>
  <c r="AB84" i="227"/>
  <c r="V84" i="227"/>
  <c r="X84" i="227" s="1"/>
  <c r="AB75" i="77"/>
  <c r="V75" i="77"/>
  <c r="X75" i="77" s="1"/>
  <c r="AB47" i="212"/>
  <c r="V47" i="212"/>
  <c r="X47" i="212" s="1"/>
  <c r="V68" i="209"/>
  <c r="X68" i="209" s="1"/>
  <c r="AB68" i="209"/>
  <c r="V72" i="210"/>
  <c r="X72" i="210" s="1"/>
  <c r="AB72" i="210"/>
  <c r="AB98" i="202"/>
  <c r="V98" i="202"/>
  <c r="X98" i="202" s="1"/>
  <c r="AB39" i="229"/>
  <c r="V39" i="229"/>
  <c r="X39" i="229" s="1"/>
  <c r="V90" i="80"/>
  <c r="X90" i="80" s="1"/>
  <c r="AB90" i="80"/>
  <c r="AB25" i="221"/>
  <c r="V25" i="221"/>
  <c r="X25" i="221" s="1"/>
  <c r="AB33" i="229"/>
  <c r="V33" i="229"/>
  <c r="X33" i="229" s="1"/>
  <c r="AB60" i="232"/>
  <c r="V60" i="232"/>
  <c r="X60" i="232" s="1"/>
  <c r="V62" i="213"/>
  <c r="X62" i="213" s="1"/>
  <c r="AB62" i="213"/>
  <c r="AB10" i="86"/>
  <c r="V10" i="86"/>
  <c r="X10" i="86" s="1"/>
  <c r="V91" i="228"/>
  <c r="X91" i="228" s="1"/>
  <c r="AB91" i="228"/>
  <c r="AB67" i="223"/>
  <c r="V67" i="223"/>
  <c r="X67" i="223" s="1"/>
  <c r="V83" i="75"/>
  <c r="X83" i="75" s="1"/>
  <c r="AB83" i="75"/>
  <c r="V12" i="79"/>
  <c r="X12" i="79" s="1"/>
  <c r="AB12" i="79"/>
  <c r="AB88" i="223"/>
  <c r="V88" i="223"/>
  <c r="X88" i="223" s="1"/>
  <c r="AB21" i="232"/>
  <c r="V21" i="232"/>
  <c r="X21" i="232" s="1"/>
  <c r="AB46" i="217"/>
  <c r="V46" i="217"/>
  <c r="X46" i="217" s="1"/>
  <c r="AB72" i="80"/>
  <c r="V72" i="80"/>
  <c r="X72" i="80" s="1"/>
  <c r="AB11" i="76"/>
  <c r="V11" i="76"/>
  <c r="X11" i="76" s="1"/>
  <c r="V37" i="208"/>
  <c r="X37" i="208" s="1"/>
  <c r="AB37" i="208"/>
  <c r="AB60" i="228"/>
  <c r="V60" i="228"/>
  <c r="X60" i="228" s="1"/>
  <c r="AB71" i="221"/>
  <c r="V71" i="221"/>
  <c r="X71" i="221" s="1"/>
  <c r="V102" i="88"/>
  <c r="X102" i="88" s="1"/>
  <c r="AB102" i="88"/>
  <c r="V55" i="211"/>
  <c r="X55" i="211" s="1"/>
  <c r="AB55" i="211"/>
  <c r="AB89" i="230"/>
  <c r="V89" i="230"/>
  <c r="X89" i="230" s="1"/>
  <c r="AB19" i="235"/>
  <c r="V19" i="235"/>
  <c r="X19" i="235" s="1"/>
  <c r="V56" i="219"/>
  <c r="X56" i="219" s="1"/>
  <c r="AB56" i="219"/>
  <c r="AB95" i="80"/>
  <c r="V95" i="80"/>
  <c r="X95" i="80" s="1"/>
  <c r="V42" i="202"/>
  <c r="X42" i="202" s="1"/>
  <c r="AB42" i="202"/>
  <c r="V79" i="233"/>
  <c r="X79" i="233" s="1"/>
  <c r="AB79" i="233"/>
  <c r="V64" i="222"/>
  <c r="X64" i="222" s="1"/>
  <c r="AB64" i="222"/>
  <c r="AB44" i="87"/>
  <c r="V44" i="87"/>
  <c r="X44" i="87" s="1"/>
  <c r="V89" i="67"/>
  <c r="X89" i="67" s="1"/>
  <c r="AB89" i="67"/>
  <c r="AB79" i="88"/>
  <c r="V79" i="88"/>
  <c r="X79" i="88" s="1"/>
  <c r="AB94" i="209"/>
  <c r="V94" i="209"/>
  <c r="X94" i="209" s="1"/>
  <c r="V45" i="230"/>
  <c r="X45" i="230" s="1"/>
  <c r="AB45" i="230"/>
  <c r="V95" i="76"/>
  <c r="X95" i="76" s="1"/>
  <c r="AB95" i="76"/>
  <c r="V66" i="71"/>
  <c r="X66" i="71" s="1"/>
  <c r="AB66" i="71"/>
  <c r="V54" i="213"/>
  <c r="X54" i="213" s="1"/>
  <c r="AB54" i="213"/>
  <c r="AB48" i="208"/>
  <c r="V48" i="208"/>
  <c r="X48" i="208" s="1"/>
  <c r="V38" i="202"/>
  <c r="X38" i="202" s="1"/>
  <c r="AB38" i="202"/>
  <c r="V33" i="219"/>
  <c r="X33" i="219" s="1"/>
  <c r="AB33" i="219"/>
  <c r="V31" i="91"/>
  <c r="X31" i="91" s="1"/>
  <c r="AB31" i="91"/>
  <c r="AB61" i="228"/>
  <c r="V61" i="228"/>
  <c r="X61" i="228" s="1"/>
  <c r="V41" i="231"/>
  <c r="X41" i="231" s="1"/>
  <c r="AB41" i="231"/>
  <c r="V41" i="215"/>
  <c r="X41" i="215" s="1"/>
  <c r="AB41" i="215"/>
  <c r="V21" i="77"/>
  <c r="X21" i="77" s="1"/>
  <c r="AB21" i="77"/>
  <c r="AB50" i="218"/>
  <c r="V50" i="218"/>
  <c r="X50" i="218" s="1"/>
  <c r="AB27" i="236"/>
  <c r="V27" i="236"/>
  <c r="X27" i="236" s="1"/>
  <c r="V15" i="234"/>
  <c r="X15" i="234" s="1"/>
  <c r="AB15" i="234"/>
  <c r="AB16" i="77"/>
  <c r="V16" i="77"/>
  <c r="X16" i="77" s="1"/>
  <c r="V63" i="213"/>
  <c r="X63" i="213" s="1"/>
  <c r="AB63" i="213"/>
  <c r="AB69" i="69"/>
  <c r="V69" i="69"/>
  <c r="X69" i="69" s="1"/>
  <c r="AB28" i="210"/>
  <c r="V28" i="210"/>
  <c r="X28" i="210" s="1"/>
  <c r="AB20" i="234"/>
  <c r="V20" i="234"/>
  <c r="X20" i="234" s="1"/>
  <c r="AB22" i="213"/>
  <c r="V22" i="213"/>
  <c r="X22" i="213" s="1"/>
  <c r="V24" i="79"/>
  <c r="X24" i="79" s="1"/>
  <c r="AB24" i="79"/>
  <c r="AB63" i="91"/>
  <c r="V63" i="91"/>
  <c r="X63" i="91" s="1"/>
  <c r="AB55" i="235"/>
  <c r="V55" i="235"/>
  <c r="X55" i="235" s="1"/>
  <c r="V97" i="86"/>
  <c r="X97" i="86" s="1"/>
  <c r="AB97" i="86"/>
  <c r="AB117" i="69"/>
  <c r="V117" i="69"/>
  <c r="X117" i="69" s="1"/>
  <c r="V76" i="231"/>
  <c r="X76" i="231" s="1"/>
  <c r="AB76" i="231"/>
  <c r="V25" i="235"/>
  <c r="X25" i="235" s="1"/>
  <c r="AB25" i="235"/>
  <c r="V38" i="216"/>
  <c r="X38" i="216" s="1"/>
  <c r="AB38" i="216"/>
  <c r="V34" i="73"/>
  <c r="X34" i="73" s="1"/>
  <c r="AB34" i="73"/>
  <c r="AB50" i="82"/>
  <c r="V50" i="82"/>
  <c r="X50" i="82" s="1"/>
  <c r="AB33" i="218"/>
  <c r="V33" i="218"/>
  <c r="X33" i="218" s="1"/>
  <c r="V72" i="79"/>
  <c r="X72" i="79" s="1"/>
  <c r="AB72" i="79"/>
  <c r="AB12" i="225"/>
  <c r="V12" i="225"/>
  <c r="X12" i="225" s="1"/>
  <c r="V39" i="91"/>
  <c r="X39" i="91" s="1"/>
  <c r="AB39" i="91"/>
  <c r="V97" i="211"/>
  <c r="X97" i="211" s="1"/>
  <c r="AB97" i="211"/>
  <c r="V46" i="210"/>
  <c r="X46" i="210" s="1"/>
  <c r="AB46" i="210"/>
  <c r="V10" i="233"/>
  <c r="X10" i="233" s="1"/>
  <c r="AB10" i="233"/>
  <c r="AB95" i="202"/>
  <c r="V95" i="202"/>
  <c r="X95" i="202" s="1"/>
  <c r="V16" i="220"/>
  <c r="X16" i="220" s="1"/>
  <c r="AB16" i="220"/>
  <c r="V59" i="232"/>
  <c r="X59" i="232" s="1"/>
  <c r="AB59" i="232"/>
  <c r="AB87" i="67"/>
  <c r="V87" i="67"/>
  <c r="X87" i="67" s="1"/>
  <c r="AB66" i="81"/>
  <c r="V66" i="81"/>
  <c r="X66" i="81" s="1"/>
  <c r="AB45" i="76"/>
  <c r="V45" i="76"/>
  <c r="X45" i="76" s="1"/>
  <c r="V42" i="220"/>
  <c r="X42" i="220" s="1"/>
  <c r="AB42" i="220"/>
  <c r="V62" i="220"/>
  <c r="X62" i="220" s="1"/>
  <c r="AB62" i="220"/>
  <c r="V48" i="213"/>
  <c r="X48" i="213" s="1"/>
  <c r="AB48" i="213"/>
  <c r="V82" i="218"/>
  <c r="X82" i="218" s="1"/>
  <c r="AB82" i="218"/>
  <c r="V43" i="211"/>
  <c r="X43" i="211" s="1"/>
  <c r="AB43" i="211"/>
  <c r="AB11" i="86"/>
  <c r="V11" i="86"/>
  <c r="X11" i="86" s="1"/>
  <c r="V63" i="80"/>
  <c r="X63" i="80" s="1"/>
  <c r="AB63" i="80"/>
  <c r="AB57" i="72"/>
  <c r="V57" i="72"/>
  <c r="X57" i="72" s="1"/>
  <c r="V39" i="231"/>
  <c r="X39" i="231" s="1"/>
  <c r="AB39" i="231"/>
  <c r="AB92" i="226"/>
  <c r="V92" i="226"/>
  <c r="X92" i="226" s="1"/>
  <c r="V116" i="88"/>
  <c r="X116" i="88" s="1"/>
  <c r="AB116" i="88"/>
  <c r="AB90" i="82"/>
  <c r="V90" i="82"/>
  <c r="X90" i="82" s="1"/>
  <c r="V77" i="217"/>
  <c r="X77" i="217" s="1"/>
  <c r="AB77" i="217"/>
  <c r="AB15" i="231"/>
  <c r="V15" i="231"/>
  <c r="X15" i="231" s="1"/>
  <c r="AB56" i="220"/>
  <c r="V56" i="220"/>
  <c r="X56" i="220" s="1"/>
  <c r="V8" i="211"/>
  <c r="X8" i="211" s="1"/>
  <c r="AB8" i="211"/>
  <c r="V14" i="81"/>
  <c r="X14" i="81" s="1"/>
  <c r="AB14" i="81"/>
  <c r="AB88" i="215"/>
  <c r="V88" i="215"/>
  <c r="X88" i="215" s="1"/>
  <c r="AB60" i="230"/>
  <c r="V60" i="230"/>
  <c r="X60" i="230" s="1"/>
  <c r="AB18" i="223"/>
  <c r="V18" i="223"/>
  <c r="X18" i="223" s="1"/>
  <c r="AB70" i="74"/>
  <c r="V70" i="74"/>
  <c r="X70" i="74" s="1"/>
  <c r="AB85" i="77"/>
  <c r="V85" i="77"/>
  <c r="X85" i="77" s="1"/>
  <c r="V14" i="87"/>
  <c r="X14" i="87" s="1"/>
  <c r="AB14" i="87"/>
  <c r="V34" i="82"/>
  <c r="X34" i="82" s="1"/>
  <c r="AB34" i="82"/>
  <c r="AB72" i="225"/>
  <c r="V72" i="225"/>
  <c r="X72" i="225" s="1"/>
  <c r="V19" i="215"/>
  <c r="X19" i="215" s="1"/>
  <c r="AB19" i="215"/>
  <c r="AB98" i="227"/>
  <c r="V98" i="227"/>
  <c r="X98" i="227" s="1"/>
  <c r="V88" i="220"/>
  <c r="X88" i="220" s="1"/>
  <c r="AB88" i="220"/>
  <c r="AB19" i="211"/>
  <c r="V19" i="211"/>
  <c r="X19" i="211" s="1"/>
  <c r="AB15" i="81"/>
  <c r="V15" i="81"/>
  <c r="X15" i="81" s="1"/>
  <c r="AB27" i="211"/>
  <c r="V27" i="211"/>
  <c r="X27" i="211" s="1"/>
  <c r="AB82" i="74"/>
  <c r="V82" i="74"/>
  <c r="X82" i="74" s="1"/>
  <c r="V83" i="231"/>
  <c r="X83" i="231" s="1"/>
  <c r="AB83" i="231"/>
  <c r="V16" i="209"/>
  <c r="X16" i="209" s="1"/>
  <c r="AB16" i="209"/>
  <c r="V34" i="221"/>
  <c r="X34" i="221" s="1"/>
  <c r="AB34" i="221"/>
  <c r="V34" i="211"/>
  <c r="X34" i="211" s="1"/>
  <c r="AB34" i="211"/>
  <c r="V59" i="229"/>
  <c r="X59" i="229" s="1"/>
  <c r="AB59" i="229"/>
  <c r="V60" i="234"/>
  <c r="X60" i="234" s="1"/>
  <c r="AB60" i="234"/>
  <c r="V81" i="79"/>
  <c r="X81" i="79" s="1"/>
  <c r="AB81" i="79"/>
  <c r="V25" i="67"/>
  <c r="X25" i="67" s="1"/>
  <c r="AB25" i="67"/>
  <c r="AB21" i="80"/>
  <c r="V21" i="80"/>
  <c r="X21" i="80" s="1"/>
  <c r="V93" i="230"/>
  <c r="X93" i="230" s="1"/>
  <c r="AB93" i="230"/>
  <c r="AB98" i="81"/>
  <c r="V98" i="81"/>
  <c r="X98" i="81" s="1"/>
  <c r="V84" i="79"/>
  <c r="X84" i="79" s="1"/>
  <c r="AB84" i="79"/>
  <c r="V24" i="207"/>
  <c r="X24" i="207" s="1"/>
  <c r="AB24" i="207"/>
  <c r="V55" i="208"/>
  <c r="X55" i="208" s="1"/>
  <c r="AB55" i="208"/>
  <c r="V55" i="77"/>
  <c r="X55" i="77" s="1"/>
  <c r="AB55" i="77"/>
  <c r="AB56" i="73"/>
  <c r="V56" i="73"/>
  <c r="X56" i="73" s="1"/>
  <c r="V52" i="225"/>
  <c r="X52" i="225" s="1"/>
  <c r="AB52" i="225"/>
  <c r="V26" i="220"/>
  <c r="X26" i="220" s="1"/>
  <c r="AB26" i="220"/>
  <c r="AB63" i="69"/>
  <c r="V63" i="69"/>
  <c r="X63" i="69" s="1"/>
  <c r="AB15" i="212"/>
  <c r="V15" i="212"/>
  <c r="X15" i="212" s="1"/>
  <c r="AB70" i="209"/>
  <c r="V70" i="209"/>
  <c r="X70" i="209" s="1"/>
  <c r="AB50" i="223"/>
  <c r="V50" i="223"/>
  <c r="X50" i="223" s="1"/>
  <c r="AB12" i="74"/>
  <c r="V12" i="74"/>
  <c r="X12" i="74" s="1"/>
  <c r="V37" i="87"/>
  <c r="X37" i="87" s="1"/>
  <c r="AB37" i="87"/>
  <c r="V58" i="76"/>
  <c r="X58" i="76" s="1"/>
  <c r="AB58" i="76"/>
  <c r="AB17" i="74"/>
  <c r="V17" i="74"/>
  <c r="X17" i="74" s="1"/>
  <c r="V45" i="234"/>
  <c r="X45" i="234" s="1"/>
  <c r="AB45" i="234"/>
  <c r="V49" i="67"/>
  <c r="X49" i="67" s="1"/>
  <c r="AB49" i="67"/>
  <c r="AB36" i="212"/>
  <c r="V36" i="212"/>
  <c r="X36" i="212" s="1"/>
  <c r="AB19" i="221"/>
  <c r="V19" i="221"/>
  <c r="X19" i="221" s="1"/>
  <c r="AB51" i="233"/>
  <c r="V51" i="233"/>
  <c r="X51" i="233" s="1"/>
  <c r="V58" i="236"/>
  <c r="X58" i="236" s="1"/>
  <c r="AB58" i="236"/>
  <c r="V39" i="80"/>
  <c r="X39" i="80" s="1"/>
  <c r="AB39" i="80"/>
  <c r="V91" i="202"/>
  <c r="X91" i="202" s="1"/>
  <c r="AB91" i="202"/>
  <c r="AB84" i="217"/>
  <c r="V84" i="217"/>
  <c r="X84" i="217" s="1"/>
  <c r="V18" i="215"/>
  <c r="X18" i="215" s="1"/>
  <c r="AB18" i="215"/>
  <c r="V36" i="208"/>
  <c r="X36" i="208" s="1"/>
  <c r="AB36" i="208"/>
  <c r="AB49" i="232"/>
  <c r="V49" i="232"/>
  <c r="X49" i="232" s="1"/>
  <c r="AB37" i="71"/>
  <c r="V37" i="71"/>
  <c r="X37" i="71" s="1"/>
  <c r="AB40" i="215"/>
  <c r="V40" i="215"/>
  <c r="X40" i="215" s="1"/>
  <c r="AB31" i="227"/>
  <c r="V31" i="227"/>
  <c r="X31" i="227" s="1"/>
  <c r="V14" i="228"/>
  <c r="X14" i="228" s="1"/>
  <c r="AB14" i="228"/>
  <c r="AB73" i="81"/>
  <c r="V73" i="81"/>
  <c r="X73" i="81" s="1"/>
  <c r="AB62" i="75"/>
  <c r="V62" i="75"/>
  <c r="X62" i="75" s="1"/>
  <c r="AB16" i="215"/>
  <c r="V16" i="215"/>
  <c r="X16" i="215" s="1"/>
  <c r="V10" i="202"/>
  <c r="X10" i="202" s="1"/>
  <c r="AB10" i="202"/>
  <c r="AB20" i="231"/>
  <c r="V20" i="231"/>
  <c r="X20" i="231" s="1"/>
  <c r="V108" i="86"/>
  <c r="X108" i="86" s="1"/>
  <c r="AB108" i="86"/>
  <c r="V69" i="75"/>
  <c r="X69" i="75" s="1"/>
  <c r="AB69" i="75"/>
  <c r="V73" i="228"/>
  <c r="X73" i="228" s="1"/>
  <c r="AB73" i="228"/>
  <c r="V43" i="236"/>
  <c r="X43" i="236" s="1"/>
  <c r="AB43" i="236"/>
  <c r="AB93" i="75"/>
  <c r="V93" i="75"/>
  <c r="X93" i="75" s="1"/>
  <c r="V43" i="75"/>
  <c r="X43" i="75" s="1"/>
  <c r="AB43" i="75"/>
  <c r="AB46" i="223"/>
  <c r="V46" i="223"/>
  <c r="X46" i="223" s="1"/>
  <c r="AB15" i="235"/>
  <c r="V15" i="235"/>
  <c r="X15" i="235" s="1"/>
  <c r="AB9" i="234"/>
  <c r="V9" i="234"/>
  <c r="X9" i="234" s="1"/>
  <c r="AB83" i="215"/>
  <c r="V83" i="215"/>
  <c r="X83" i="215" s="1"/>
  <c r="AB18" i="225"/>
  <c r="V18" i="225"/>
  <c r="X18" i="225" s="1"/>
  <c r="V85" i="227"/>
  <c r="X85" i="227" s="1"/>
  <c r="AB85" i="227"/>
  <c r="AB15" i="213"/>
  <c r="V15" i="213"/>
  <c r="X15" i="213" s="1"/>
  <c r="AB76" i="67"/>
  <c r="V76" i="67"/>
  <c r="X76" i="67" s="1"/>
  <c r="AB71" i="82"/>
  <c r="V71" i="82"/>
  <c r="X71" i="82" s="1"/>
  <c r="AB37" i="232"/>
  <c r="V37" i="232"/>
  <c r="X37" i="232" s="1"/>
  <c r="V30" i="213"/>
  <c r="X30" i="213" s="1"/>
  <c r="AB30" i="213"/>
  <c r="V67" i="215"/>
  <c r="X67" i="215" s="1"/>
  <c r="AB67" i="215"/>
  <c r="V76" i="226"/>
  <c r="X76" i="226" s="1"/>
  <c r="AB76" i="226"/>
  <c r="AB83" i="214"/>
  <c r="V83" i="214"/>
  <c r="X83" i="214" s="1"/>
  <c r="V46" i="82"/>
  <c r="X46" i="82" s="1"/>
  <c r="AB46" i="82"/>
  <c r="V115" i="72"/>
  <c r="X115" i="72" s="1"/>
  <c r="AB115" i="72"/>
  <c r="AB67" i="225"/>
  <c r="V67" i="225"/>
  <c r="X67" i="225" s="1"/>
  <c r="V49" i="208"/>
  <c r="X49" i="208" s="1"/>
  <c r="AB49" i="208"/>
  <c r="V120" i="86"/>
  <c r="X120" i="86" s="1"/>
  <c r="AB120" i="86"/>
  <c r="AB27" i="87"/>
  <c r="V27" i="87"/>
  <c r="X27" i="87" s="1"/>
  <c r="AB50" i="231"/>
  <c r="V50" i="231"/>
  <c r="X50" i="231" s="1"/>
  <c r="AB12" i="210"/>
  <c r="V12" i="210"/>
  <c r="X12" i="210" s="1"/>
  <c r="AB8" i="74"/>
  <c r="V8" i="74"/>
  <c r="X8" i="74" s="1"/>
  <c r="AB79" i="76"/>
  <c r="V79" i="76"/>
  <c r="X79" i="76" s="1"/>
  <c r="V94" i="79"/>
  <c r="X94" i="79" s="1"/>
  <c r="AB94" i="79"/>
  <c r="V70" i="71"/>
  <c r="X70" i="71" s="1"/>
  <c r="AB70" i="71"/>
  <c r="V61" i="229"/>
  <c r="X61" i="229" s="1"/>
  <c r="AB61" i="229"/>
  <c r="V61" i="218"/>
  <c r="X61" i="218" s="1"/>
  <c r="AB61" i="218"/>
  <c r="AB73" i="222"/>
  <c r="V73" i="222"/>
  <c r="X73" i="222" s="1"/>
  <c r="V57" i="214"/>
  <c r="X57" i="214" s="1"/>
  <c r="AB57" i="214"/>
  <c r="AB43" i="209"/>
  <c r="V43" i="209"/>
  <c r="X43" i="209" s="1"/>
  <c r="V46" i="212"/>
  <c r="X46" i="212" s="1"/>
  <c r="AB46" i="212"/>
  <c r="AB91" i="82"/>
  <c r="V91" i="82"/>
  <c r="X91" i="82" s="1"/>
  <c r="V70" i="218"/>
  <c r="X70" i="218" s="1"/>
  <c r="AB70" i="218"/>
  <c r="AB28" i="236"/>
  <c r="V28" i="236"/>
  <c r="X28" i="236" s="1"/>
  <c r="AB32" i="208"/>
  <c r="V32" i="208"/>
  <c r="X32" i="208" s="1"/>
  <c r="AB31" i="71"/>
  <c r="V31" i="71"/>
  <c r="X31" i="71" s="1"/>
  <c r="AB134" i="86"/>
  <c r="V134" i="86"/>
  <c r="X134" i="86" s="1"/>
  <c r="V18" i="69"/>
  <c r="X18" i="69" s="1"/>
  <c r="AB18" i="69"/>
  <c r="AB60" i="223"/>
  <c r="V60" i="223"/>
  <c r="X60" i="223" s="1"/>
  <c r="V8" i="223"/>
  <c r="X8" i="223" s="1"/>
  <c r="AB8" i="223"/>
  <c r="AB77" i="77"/>
  <c r="V77" i="77"/>
  <c r="X77" i="77" s="1"/>
  <c r="AB79" i="73"/>
  <c r="V79" i="73"/>
  <c r="X79" i="73" s="1"/>
  <c r="V74" i="202"/>
  <c r="X74" i="202" s="1"/>
  <c r="AB74" i="202"/>
  <c r="V57" i="226"/>
  <c r="X57" i="226" s="1"/>
  <c r="AB57" i="226"/>
  <c r="AB87" i="75"/>
  <c r="V87" i="75"/>
  <c r="X87" i="75" s="1"/>
  <c r="AB50" i="88"/>
  <c r="V50" i="88"/>
  <c r="X50" i="88" s="1"/>
  <c r="AB57" i="216"/>
  <c r="V57" i="216"/>
  <c r="X57" i="216" s="1"/>
  <c r="AB54" i="232"/>
  <c r="V54" i="232"/>
  <c r="X54" i="232" s="1"/>
  <c r="V38" i="234"/>
  <c r="X38" i="234" s="1"/>
  <c r="AB38" i="234"/>
  <c r="V69" i="71"/>
  <c r="X69" i="71" s="1"/>
  <c r="AB69" i="71"/>
  <c r="AB116" i="69"/>
  <c r="V116" i="69"/>
  <c r="X116" i="69" s="1"/>
  <c r="V37" i="227"/>
  <c r="X37" i="227" s="1"/>
  <c r="AB37" i="227"/>
  <c r="AB15" i="207"/>
  <c r="V15" i="207"/>
  <c r="X15" i="207" s="1"/>
  <c r="V13" i="67"/>
  <c r="X13" i="67" s="1"/>
  <c r="AB13" i="67"/>
  <c r="AB95" i="235"/>
  <c r="V95" i="235"/>
  <c r="X95" i="235" s="1"/>
  <c r="AB21" i="207"/>
  <c r="V21" i="207"/>
  <c r="X21" i="207" s="1"/>
  <c r="AB38" i="207"/>
  <c r="V38" i="207"/>
  <c r="X38" i="207" s="1"/>
  <c r="V83" i="211"/>
  <c r="X83" i="211" s="1"/>
  <c r="AB83" i="211"/>
  <c r="AB42" i="75"/>
  <c r="V42" i="75"/>
  <c r="X42" i="75" s="1"/>
  <c r="AB36" i="211"/>
  <c r="V36" i="211"/>
  <c r="X36" i="211" s="1"/>
  <c r="V28" i="228"/>
  <c r="X28" i="228" s="1"/>
  <c r="AB28" i="228"/>
  <c r="V90" i="229"/>
  <c r="X90" i="229" s="1"/>
  <c r="AB90" i="229"/>
  <c r="V83" i="73"/>
  <c r="X83" i="73" s="1"/>
  <c r="AB83" i="73"/>
  <c r="AB69" i="76"/>
  <c r="V69" i="76"/>
  <c r="X69" i="76" s="1"/>
  <c r="AB96" i="217"/>
  <c r="V96" i="217"/>
  <c r="X96" i="217" s="1"/>
  <c r="V83" i="219"/>
  <c r="X83" i="219" s="1"/>
  <c r="AB83" i="219"/>
  <c r="AB33" i="235"/>
  <c r="V33" i="235"/>
  <c r="X33" i="235" s="1"/>
  <c r="V17" i="210"/>
  <c r="X17" i="210" s="1"/>
  <c r="AB17" i="210"/>
  <c r="AB65" i="217"/>
  <c r="V65" i="217"/>
  <c r="X65" i="217" s="1"/>
  <c r="AB23" i="227"/>
  <c r="V23" i="227"/>
  <c r="X23" i="227" s="1"/>
  <c r="V21" i="227"/>
  <c r="X21" i="227" s="1"/>
  <c r="AB21" i="227"/>
  <c r="AB82" i="236"/>
  <c r="V82" i="236"/>
  <c r="X82" i="236" s="1"/>
  <c r="AB89" i="87"/>
  <c r="V89" i="87"/>
  <c r="X89" i="87" s="1"/>
  <c r="AB42" i="88"/>
  <c r="V42" i="88"/>
  <c r="X42" i="88" s="1"/>
  <c r="V11" i="230"/>
  <c r="X11" i="230" s="1"/>
  <c r="AB11" i="230"/>
  <c r="AB73" i="208"/>
  <c r="V73" i="208"/>
  <c r="X73" i="208" s="1"/>
  <c r="AB75" i="67"/>
  <c r="V75" i="67"/>
  <c r="X75" i="67" s="1"/>
  <c r="V45" i="82"/>
  <c r="X45" i="82" s="1"/>
  <c r="AB45" i="82"/>
  <c r="V41" i="219"/>
  <c r="X41" i="219" s="1"/>
  <c r="AB41" i="219"/>
  <c r="AB98" i="80"/>
  <c r="V98" i="80"/>
  <c r="X98" i="80" s="1"/>
  <c r="V19" i="72"/>
  <c r="X19" i="72" s="1"/>
  <c r="AB19" i="72"/>
  <c r="AB13" i="234"/>
  <c r="V13" i="234"/>
  <c r="X13" i="234" s="1"/>
  <c r="V57" i="80"/>
  <c r="X57" i="80" s="1"/>
  <c r="AB57" i="80"/>
  <c r="V43" i="81"/>
  <c r="X43" i="81" s="1"/>
  <c r="AB43" i="81"/>
  <c r="AB79" i="80"/>
  <c r="V79" i="80"/>
  <c r="X79" i="80" s="1"/>
  <c r="V37" i="220"/>
  <c r="X37" i="220" s="1"/>
  <c r="AB37" i="220"/>
  <c r="V22" i="229"/>
  <c r="X22" i="229" s="1"/>
  <c r="AB22" i="229"/>
  <c r="V23" i="215"/>
  <c r="X23" i="215" s="1"/>
  <c r="AB23" i="215"/>
  <c r="V71" i="79"/>
  <c r="X71" i="79" s="1"/>
  <c r="AB71" i="79"/>
  <c r="AB80" i="67"/>
  <c r="V80" i="67"/>
  <c r="X80" i="67" s="1"/>
  <c r="V62" i="234"/>
  <c r="X62" i="234" s="1"/>
  <c r="AB62" i="234"/>
  <c r="AB52" i="74"/>
  <c r="V52" i="74"/>
  <c r="X52" i="74" s="1"/>
  <c r="V15" i="79"/>
  <c r="X15" i="79" s="1"/>
  <c r="AB15" i="79"/>
  <c r="V78" i="218"/>
  <c r="X78" i="218" s="1"/>
  <c r="AB78" i="218"/>
  <c r="AB80" i="75"/>
  <c r="V80" i="75"/>
  <c r="X80" i="75" s="1"/>
  <c r="AB17" i="82"/>
  <c r="V17" i="82"/>
  <c r="X17" i="82" s="1"/>
  <c r="V72" i="219"/>
  <c r="X72" i="219" s="1"/>
  <c r="AB72" i="219"/>
  <c r="V8" i="230"/>
  <c r="X8" i="230" s="1"/>
  <c r="AB8" i="230"/>
  <c r="V73" i="202"/>
  <c r="X73" i="202" s="1"/>
  <c r="AB73" i="202"/>
  <c r="AB14" i="221"/>
  <c r="V14" i="221"/>
  <c r="X14" i="221" s="1"/>
  <c r="AB87" i="209"/>
  <c r="V87" i="209"/>
  <c r="X87" i="209" s="1"/>
  <c r="AB105" i="230"/>
  <c r="V105" i="230"/>
  <c r="X105" i="230" s="1"/>
  <c r="V22" i="71"/>
  <c r="X22" i="71" s="1"/>
  <c r="AB22" i="71"/>
  <c r="AB33" i="73"/>
  <c r="V33" i="73"/>
  <c r="X33" i="73" s="1"/>
  <c r="V78" i="236"/>
  <c r="X78" i="236" s="1"/>
  <c r="AB78" i="236"/>
  <c r="AB16" i="236"/>
  <c r="V16" i="236"/>
  <c r="X16" i="236" s="1"/>
  <c r="AB21" i="235"/>
  <c r="V21" i="235"/>
  <c r="X21" i="235" s="1"/>
  <c r="V70" i="202"/>
  <c r="X70" i="202" s="1"/>
  <c r="AB70" i="202"/>
  <c r="AB99" i="77"/>
  <c r="V99" i="77"/>
  <c r="X99" i="77" s="1"/>
  <c r="AB76" i="209"/>
  <c r="V76" i="209"/>
  <c r="X76" i="209" s="1"/>
  <c r="V43" i="210"/>
  <c r="X43" i="210" s="1"/>
  <c r="AB43" i="210"/>
  <c r="V59" i="72"/>
  <c r="X59" i="72" s="1"/>
  <c r="AB59" i="72"/>
  <c r="V54" i="211"/>
  <c r="X54" i="211" s="1"/>
  <c r="AB54" i="211"/>
  <c r="V20" i="226"/>
  <c r="X20" i="226" s="1"/>
  <c r="AB20" i="226"/>
  <c r="AB69" i="234"/>
  <c r="V69" i="234"/>
  <c r="X69" i="234" s="1"/>
  <c r="AB48" i="75"/>
  <c r="V48" i="75"/>
  <c r="X48" i="75" s="1"/>
  <c r="V26" i="219"/>
  <c r="X26" i="219" s="1"/>
  <c r="AB26" i="219"/>
  <c r="V88" i="87"/>
  <c r="X88" i="87" s="1"/>
  <c r="AB88" i="87"/>
  <c r="AB30" i="234"/>
  <c r="V30" i="234"/>
  <c r="X30" i="234" s="1"/>
  <c r="V39" i="202"/>
  <c r="X39" i="202" s="1"/>
  <c r="AB39" i="202"/>
  <c r="V48" i="82"/>
  <c r="X48" i="82" s="1"/>
  <c r="AB48" i="82"/>
  <c r="AB43" i="218"/>
  <c r="V43" i="218"/>
  <c r="X43" i="218" s="1"/>
  <c r="V94" i="227"/>
  <c r="X94" i="227" s="1"/>
  <c r="AB94" i="227"/>
  <c r="AB28" i="225"/>
  <c r="V28" i="225"/>
  <c r="X28" i="225" s="1"/>
  <c r="AB72" i="91"/>
  <c r="V72" i="91"/>
  <c r="X72" i="91" s="1"/>
  <c r="V28" i="211"/>
  <c r="X28" i="211" s="1"/>
  <c r="AB28" i="211"/>
  <c r="AB86" i="227"/>
  <c r="V86" i="227"/>
  <c r="X86" i="227" s="1"/>
  <c r="AD98" i="223"/>
  <c r="V98" i="223"/>
  <c r="X98" i="223" s="1"/>
  <c r="AB98" i="223"/>
  <c r="V86" i="222"/>
  <c r="X86" i="222" s="1"/>
  <c r="AB86" i="222"/>
  <c r="AB108" i="218"/>
  <c r="V108" i="218"/>
  <c r="X108" i="218" s="1"/>
  <c r="V36" i="209"/>
  <c r="X36" i="209" s="1"/>
  <c r="AB36" i="209"/>
  <c r="V29" i="220"/>
  <c r="X29" i="220" s="1"/>
  <c r="AB29" i="220"/>
  <c r="V40" i="235"/>
  <c r="X40" i="235" s="1"/>
  <c r="AB40" i="235"/>
  <c r="V13" i="77"/>
  <c r="X13" i="77" s="1"/>
  <c r="AB13" i="77"/>
  <c r="V60" i="72"/>
  <c r="X60" i="72" s="1"/>
  <c r="AB60" i="72"/>
  <c r="AB98" i="82"/>
  <c r="V98" i="82"/>
  <c r="X98" i="82" s="1"/>
  <c r="AB67" i="210"/>
  <c r="V67" i="210"/>
  <c r="X67" i="210" s="1"/>
  <c r="AB89" i="210"/>
  <c r="V89" i="210"/>
  <c r="X89" i="210" s="1"/>
  <c r="AB35" i="222"/>
  <c r="V35" i="222"/>
  <c r="X35" i="222" s="1"/>
  <c r="AB53" i="213"/>
  <c r="V53" i="213"/>
  <c r="X53" i="213" s="1"/>
  <c r="AB27" i="218"/>
  <c r="V27" i="218"/>
  <c r="X27" i="218" s="1"/>
  <c r="V65" i="228"/>
  <c r="X65" i="228" s="1"/>
  <c r="AB65" i="228"/>
  <c r="AB30" i="72"/>
  <c r="V30" i="72"/>
  <c r="X30" i="72" s="1"/>
  <c r="AB64" i="91"/>
  <c r="V64" i="91"/>
  <c r="X64" i="91" s="1"/>
  <c r="V108" i="88"/>
  <c r="X108" i="88" s="1"/>
  <c r="AB108" i="88"/>
  <c r="V44" i="234"/>
  <c r="X44" i="234" s="1"/>
  <c r="AB44" i="234"/>
  <c r="V63" i="233"/>
  <c r="X63" i="233" s="1"/>
  <c r="AB63" i="233"/>
  <c r="AB24" i="81"/>
  <c r="V24" i="81"/>
  <c r="X24" i="81" s="1"/>
  <c r="AB93" i="77"/>
  <c r="V93" i="77"/>
  <c r="X93" i="77" s="1"/>
  <c r="V61" i="67"/>
  <c r="X61" i="67" s="1"/>
  <c r="AB61" i="67"/>
  <c r="AB36" i="225"/>
  <c r="V36" i="225"/>
  <c r="X36" i="225" s="1"/>
  <c r="AB76" i="230"/>
  <c r="V76" i="230"/>
  <c r="X76" i="230" s="1"/>
  <c r="AB51" i="217"/>
  <c r="V51" i="217"/>
  <c r="X51" i="217" s="1"/>
  <c r="V17" i="217"/>
  <c r="X17" i="217" s="1"/>
  <c r="AB17" i="217"/>
  <c r="V59" i="211"/>
  <c r="X59" i="211" s="1"/>
  <c r="AB59" i="211"/>
  <c r="V63" i="209"/>
  <c r="X63" i="209" s="1"/>
  <c r="AB63" i="209"/>
  <c r="AB112" i="88"/>
  <c r="V112" i="88"/>
  <c r="X112" i="88" s="1"/>
  <c r="V104" i="86"/>
  <c r="X104" i="86" s="1"/>
  <c r="AB104" i="86"/>
  <c r="AB67" i="207"/>
  <c r="V67" i="207"/>
  <c r="X67" i="207" s="1"/>
  <c r="AB64" i="236"/>
  <c r="V64" i="236"/>
  <c r="X64" i="236" s="1"/>
  <c r="V19" i="213"/>
  <c r="X19" i="213" s="1"/>
  <c r="AB19" i="213"/>
  <c r="AB18" i="91"/>
  <c r="V18" i="91"/>
  <c r="X18" i="91" s="1"/>
  <c r="AB93" i="227"/>
  <c r="V93" i="227"/>
  <c r="X93" i="227" s="1"/>
  <c r="V41" i="79"/>
  <c r="X41" i="79" s="1"/>
  <c r="AB41" i="79"/>
  <c r="AB16" i="213"/>
  <c r="V16" i="213"/>
  <c r="X16" i="213" s="1"/>
  <c r="AB56" i="91"/>
  <c r="V56" i="91"/>
  <c r="X56" i="91" s="1"/>
  <c r="V47" i="228"/>
  <c r="X47" i="228" s="1"/>
  <c r="AB47" i="228"/>
  <c r="AB53" i="223"/>
  <c r="V53" i="223"/>
  <c r="X53" i="223" s="1"/>
  <c r="V112" i="86"/>
  <c r="X112" i="86" s="1"/>
  <c r="AB112" i="86"/>
  <c r="AB20" i="216"/>
  <c r="V20" i="216"/>
  <c r="X20" i="216" s="1"/>
  <c r="AB25" i="223"/>
  <c r="V25" i="223"/>
  <c r="X25" i="223" s="1"/>
  <c r="AB77" i="207"/>
  <c r="V77" i="207"/>
  <c r="X77" i="207" s="1"/>
  <c r="AB48" i="223"/>
  <c r="V48" i="223"/>
  <c r="X48" i="223" s="1"/>
  <c r="AB80" i="213"/>
  <c r="V80" i="213"/>
  <c r="X80" i="213" s="1"/>
  <c r="V91" i="215"/>
  <c r="X91" i="215" s="1"/>
  <c r="AB91" i="215"/>
  <c r="V57" i="91"/>
  <c r="X57" i="91" s="1"/>
  <c r="AB57" i="91"/>
  <c r="AB81" i="236"/>
  <c r="V81" i="236"/>
  <c r="X81" i="236" s="1"/>
  <c r="V33" i="217"/>
  <c r="X33" i="217" s="1"/>
  <c r="AB33" i="217"/>
  <c r="AB65" i="81"/>
  <c r="V65" i="81"/>
  <c r="X65" i="81" s="1"/>
  <c r="V79" i="210"/>
  <c r="X79" i="210" s="1"/>
  <c r="AB79" i="210"/>
  <c r="V66" i="236"/>
  <c r="X66" i="236" s="1"/>
  <c r="AB66" i="236"/>
  <c r="V17" i="214"/>
  <c r="X17" i="214" s="1"/>
  <c r="AB17" i="214"/>
  <c r="V72" i="215"/>
  <c r="X72" i="215" s="1"/>
  <c r="AB72" i="215"/>
  <c r="V96" i="218"/>
  <c r="X96" i="218" s="1"/>
  <c r="AB96" i="218"/>
  <c r="V33" i="77"/>
  <c r="X33" i="77" s="1"/>
  <c r="AB33" i="77"/>
  <c r="AB57" i="76"/>
  <c r="V57" i="76"/>
  <c r="X57" i="76" s="1"/>
  <c r="V83" i="220"/>
  <c r="X83" i="220" s="1"/>
  <c r="AB83" i="220"/>
  <c r="V34" i="87"/>
  <c r="X34" i="87" s="1"/>
  <c r="AB34" i="87"/>
  <c r="AB85" i="87"/>
  <c r="V85" i="87"/>
  <c r="X85" i="87" s="1"/>
  <c r="AB66" i="235"/>
  <c r="V66" i="235"/>
  <c r="X66" i="235" s="1"/>
  <c r="V25" i="210"/>
  <c r="X25" i="210" s="1"/>
  <c r="AB25" i="210"/>
  <c r="AB71" i="222"/>
  <c r="V71" i="222"/>
  <c r="X71" i="222" s="1"/>
  <c r="V88" i="76"/>
  <c r="X88" i="76" s="1"/>
  <c r="AB88" i="76"/>
  <c r="V15" i="222"/>
  <c r="X15" i="222" s="1"/>
  <c r="AB15" i="222"/>
  <c r="V8" i="72"/>
  <c r="X8" i="72" s="1"/>
  <c r="AB8" i="72"/>
  <c r="V20" i="236"/>
  <c r="X20" i="236" s="1"/>
  <c r="AB20" i="236"/>
  <c r="V25" i="214"/>
  <c r="X25" i="214" s="1"/>
  <c r="AB25" i="214"/>
  <c r="V73" i="87"/>
  <c r="X73" i="87" s="1"/>
  <c r="AB73" i="87"/>
  <c r="V92" i="74"/>
  <c r="X92" i="74" s="1"/>
  <c r="AB92" i="74"/>
  <c r="V55" i="228"/>
  <c r="X55" i="228" s="1"/>
  <c r="AB55" i="228"/>
  <c r="AB66" i="220"/>
  <c r="V66" i="220"/>
  <c r="X66" i="220" s="1"/>
  <c r="V54" i="202"/>
  <c r="X54" i="202" s="1"/>
  <c r="AB54" i="202"/>
  <c r="V58" i="211"/>
  <c r="X58" i="211" s="1"/>
  <c r="AB58" i="211"/>
  <c r="V68" i="73"/>
  <c r="X68" i="73" s="1"/>
  <c r="AB68" i="73"/>
  <c r="V18" i="233"/>
  <c r="X18" i="233" s="1"/>
  <c r="AB18" i="233"/>
  <c r="V13" i="223"/>
  <c r="X13" i="223" s="1"/>
  <c r="AB13" i="223"/>
  <c r="V96" i="86"/>
  <c r="X96" i="86" s="1"/>
  <c r="AB96" i="86"/>
  <c r="AB110" i="74"/>
  <c r="V110" i="74"/>
  <c r="X110" i="74" s="1"/>
  <c r="AB62" i="233"/>
  <c r="V62" i="233"/>
  <c r="X62" i="233" s="1"/>
  <c r="AB30" i="223"/>
  <c r="V30" i="223"/>
  <c r="X30" i="223" s="1"/>
  <c r="AB16" i="88"/>
  <c r="V16" i="88"/>
  <c r="X16" i="88" s="1"/>
  <c r="V86" i="73"/>
  <c r="X86" i="73" s="1"/>
  <c r="AB86" i="73"/>
  <c r="V73" i="219"/>
  <c r="X73" i="219" s="1"/>
  <c r="AB73" i="219"/>
  <c r="V50" i="228"/>
  <c r="X50" i="228" s="1"/>
  <c r="AB50" i="228"/>
  <c r="AB57" i="82"/>
  <c r="V57" i="82"/>
  <c r="X57" i="82" s="1"/>
  <c r="AB41" i="73"/>
  <c r="V41" i="73"/>
  <c r="X41" i="73" s="1"/>
  <c r="AB81" i="86"/>
  <c r="V81" i="86"/>
  <c r="X81" i="86" s="1"/>
  <c r="V33" i="80"/>
  <c r="X33" i="80" s="1"/>
  <c r="AB33" i="80"/>
  <c r="AB49" i="223"/>
  <c r="V49" i="223"/>
  <c r="X49" i="223" s="1"/>
  <c r="AB67" i="82"/>
  <c r="V67" i="82"/>
  <c r="X67" i="82" s="1"/>
  <c r="AB34" i="216"/>
  <c r="V34" i="216"/>
  <c r="X34" i="216" s="1"/>
  <c r="AB78" i="231"/>
  <c r="V78" i="231"/>
  <c r="X78" i="231" s="1"/>
  <c r="AB78" i="229"/>
  <c r="V78" i="229"/>
  <c r="X78" i="229" s="1"/>
  <c r="AB11" i="69"/>
  <c r="V11" i="69"/>
  <c r="X11" i="69" s="1"/>
  <c r="V72" i="214"/>
  <c r="X72" i="214" s="1"/>
  <c r="AB72" i="214"/>
  <c r="V18" i="220"/>
  <c r="X18" i="220" s="1"/>
  <c r="AB18" i="220"/>
  <c r="AB87" i="87"/>
  <c r="V87" i="87"/>
  <c r="X87" i="87" s="1"/>
  <c r="V37" i="219"/>
  <c r="X37" i="219" s="1"/>
  <c r="AB37" i="219"/>
  <c r="AB27" i="207"/>
  <c r="V27" i="207"/>
  <c r="X27" i="207" s="1"/>
  <c r="AB33" i="207"/>
  <c r="V33" i="207"/>
  <c r="X33" i="207" s="1"/>
  <c r="V96" i="67"/>
  <c r="X96" i="67" s="1"/>
  <c r="AB96" i="67"/>
  <c r="AB71" i="77"/>
  <c r="V71" i="77"/>
  <c r="X71" i="77" s="1"/>
  <c r="V75" i="223"/>
  <c r="X75" i="223" s="1"/>
  <c r="AB75" i="223"/>
  <c r="AB66" i="209"/>
  <c r="V66" i="209"/>
  <c r="X66" i="209" s="1"/>
  <c r="AB96" i="82"/>
  <c r="V96" i="82"/>
  <c r="X96" i="82" s="1"/>
  <c r="V99" i="214"/>
  <c r="X99" i="214" s="1"/>
  <c r="AB99" i="214"/>
  <c r="AB93" i="223"/>
  <c r="V93" i="223"/>
  <c r="X93" i="223" s="1"/>
  <c r="V30" i="229"/>
  <c r="X30" i="229" s="1"/>
  <c r="AB30" i="229"/>
  <c r="AB11" i="71"/>
  <c r="V11" i="71"/>
  <c r="X11" i="71" s="1"/>
  <c r="V44" i="77"/>
  <c r="X44" i="77" s="1"/>
  <c r="AB44" i="77"/>
  <c r="V96" i="234"/>
  <c r="X96" i="234" s="1"/>
  <c r="AB96" i="234"/>
  <c r="AB31" i="235"/>
  <c r="V31" i="235"/>
  <c r="X31" i="235" s="1"/>
  <c r="V65" i="218"/>
  <c r="X65" i="218" s="1"/>
  <c r="AB65" i="218"/>
  <c r="V68" i="67"/>
  <c r="X68" i="67" s="1"/>
  <c r="AB68" i="67"/>
  <c r="AB72" i="82"/>
  <c r="V72" i="82"/>
  <c r="X72" i="82" s="1"/>
  <c r="AB41" i="207"/>
  <c r="V41" i="207"/>
  <c r="X41" i="207" s="1"/>
  <c r="V30" i="209"/>
  <c r="X30" i="209" s="1"/>
  <c r="AB30" i="209"/>
  <c r="V92" i="76"/>
  <c r="X92" i="76" s="1"/>
  <c r="AB92" i="76"/>
  <c r="AB74" i="72"/>
  <c r="V74" i="72"/>
  <c r="X74" i="72" s="1"/>
  <c r="AB11" i="219"/>
  <c r="V11" i="219"/>
  <c r="X11" i="219" s="1"/>
  <c r="V13" i="228"/>
  <c r="X13" i="228" s="1"/>
  <c r="AB13" i="228"/>
  <c r="AB81" i="75"/>
  <c r="V81" i="75"/>
  <c r="X81" i="75" s="1"/>
  <c r="AB43" i="76"/>
  <c r="V43" i="76"/>
  <c r="X43" i="76" s="1"/>
  <c r="AB23" i="214"/>
  <c r="V23" i="214"/>
  <c r="X23" i="214" s="1"/>
  <c r="V28" i="212"/>
  <c r="X28" i="212" s="1"/>
  <c r="AB28" i="212"/>
  <c r="V52" i="208"/>
  <c r="X52" i="208" s="1"/>
  <c r="AB52" i="208"/>
  <c r="V49" i="217"/>
  <c r="X49" i="217" s="1"/>
  <c r="AB49" i="217"/>
  <c r="V18" i="202"/>
  <c r="X18" i="202" s="1"/>
  <c r="AB18" i="202"/>
  <c r="V74" i="88"/>
  <c r="X74" i="88" s="1"/>
  <c r="AB74" i="88"/>
  <c r="AB25" i="218"/>
  <c r="V25" i="218"/>
  <c r="X25" i="218" s="1"/>
  <c r="V81" i="231"/>
  <c r="X81" i="231" s="1"/>
  <c r="AB81" i="231"/>
  <c r="AB130" i="86"/>
  <c r="V130" i="86"/>
  <c r="X130" i="86" s="1"/>
  <c r="AB33" i="71"/>
  <c r="V33" i="71"/>
  <c r="X33" i="71" s="1"/>
  <c r="V19" i="76"/>
  <c r="X19" i="76" s="1"/>
  <c r="AB19" i="76"/>
  <c r="V41" i="232"/>
  <c r="X41" i="232" s="1"/>
  <c r="AB41" i="232"/>
  <c r="V32" i="86"/>
  <c r="X32" i="86" s="1"/>
  <c r="AB32" i="86"/>
  <c r="V28" i="75"/>
  <c r="X28" i="75" s="1"/>
  <c r="AB28" i="75"/>
  <c r="V94" i="221"/>
  <c r="X94" i="221" s="1"/>
  <c r="AB94" i="221"/>
  <c r="AB97" i="226"/>
  <c r="V97" i="226"/>
  <c r="X97" i="226" s="1"/>
  <c r="AB68" i="208"/>
  <c r="V68" i="208"/>
  <c r="X68" i="208" s="1"/>
  <c r="V21" i="202"/>
  <c r="X21" i="202" s="1"/>
  <c r="AB21" i="202"/>
  <c r="V42" i="219"/>
  <c r="X42" i="219" s="1"/>
  <c r="AB42" i="219"/>
  <c r="V34" i="91"/>
  <c r="X34" i="91" s="1"/>
  <c r="AB34" i="91"/>
  <c r="V93" i="236"/>
  <c r="X93" i="236" s="1"/>
  <c r="AB93" i="236"/>
  <c r="V68" i="226"/>
  <c r="X68" i="226" s="1"/>
  <c r="AB68" i="226"/>
  <c r="AB69" i="91"/>
  <c r="V69" i="91"/>
  <c r="X69" i="91" s="1"/>
  <c r="AB53" i="211"/>
  <c r="V53" i="211"/>
  <c r="X53" i="211" s="1"/>
  <c r="V18" i="67"/>
  <c r="X18" i="67" s="1"/>
  <c r="AB18" i="67"/>
  <c r="V94" i="230"/>
  <c r="X94" i="230" s="1"/>
  <c r="AB94" i="230"/>
  <c r="AB29" i="228"/>
  <c r="V29" i="228"/>
  <c r="X29" i="228" s="1"/>
  <c r="AB10" i="74"/>
  <c r="V10" i="74"/>
  <c r="X10" i="74" s="1"/>
  <c r="V40" i="79"/>
  <c r="X40" i="79" s="1"/>
  <c r="AB40" i="79"/>
  <c r="AB27" i="77"/>
  <c r="V27" i="77"/>
  <c r="X27" i="77" s="1"/>
  <c r="V8" i="212"/>
  <c r="X8" i="212" s="1"/>
  <c r="AB8" i="212"/>
  <c r="V89" i="215"/>
  <c r="X89" i="215" s="1"/>
  <c r="AB89" i="215"/>
  <c r="AB15" i="232"/>
  <c r="V15" i="232"/>
  <c r="X15" i="232" s="1"/>
  <c r="V46" i="213"/>
  <c r="X46" i="213" s="1"/>
  <c r="AB46" i="213"/>
  <c r="V69" i="86"/>
  <c r="X69" i="86" s="1"/>
  <c r="AB69" i="86"/>
  <c r="V99" i="211"/>
  <c r="X99" i="211" s="1"/>
  <c r="AB99" i="211"/>
  <c r="V90" i="88"/>
  <c r="X90" i="88" s="1"/>
  <c r="AB90" i="88"/>
  <c r="AB78" i="230"/>
  <c r="V78" i="230"/>
  <c r="X78" i="230" s="1"/>
  <c r="V65" i="225"/>
  <c r="X65" i="225" s="1"/>
  <c r="AB65" i="225"/>
  <c r="V9" i="76"/>
  <c r="X9" i="76" s="1"/>
  <c r="AB9" i="76"/>
  <c r="V47" i="214"/>
  <c r="X47" i="214" s="1"/>
  <c r="AB47" i="214"/>
  <c r="AB59" i="230"/>
  <c r="V59" i="230"/>
  <c r="X59" i="230" s="1"/>
  <c r="AB8" i="236"/>
  <c r="V8" i="236"/>
  <c r="X8" i="236" s="1"/>
  <c r="AB88" i="221"/>
  <c r="V88" i="221"/>
  <c r="X88" i="221" s="1"/>
  <c r="V77" i="229"/>
  <c r="X77" i="229" s="1"/>
  <c r="AB77" i="229"/>
  <c r="V79" i="221"/>
  <c r="X79" i="221" s="1"/>
  <c r="AB79" i="221"/>
  <c r="V99" i="88"/>
  <c r="X99" i="88" s="1"/>
  <c r="AB99" i="88"/>
  <c r="AB15" i="229"/>
  <c r="V15" i="229"/>
  <c r="X15" i="229" s="1"/>
  <c r="V33" i="220"/>
  <c r="X33" i="220" s="1"/>
  <c r="AB33" i="220"/>
  <c r="V20" i="212"/>
  <c r="X20" i="212" s="1"/>
  <c r="AB20" i="212"/>
  <c r="AB13" i="69"/>
  <c r="V13" i="69"/>
  <c r="X13" i="69" s="1"/>
  <c r="AB71" i="216"/>
  <c r="V71" i="216"/>
  <c r="X71" i="216" s="1"/>
  <c r="V88" i="208"/>
  <c r="X88" i="208" s="1"/>
  <c r="AB88" i="208"/>
  <c r="AB91" i="209"/>
  <c r="V91" i="209"/>
  <c r="X91" i="209" s="1"/>
  <c r="V18" i="73"/>
  <c r="X18" i="73" s="1"/>
  <c r="AB18" i="73"/>
  <c r="AB18" i="74"/>
  <c r="V18" i="74"/>
  <c r="X18" i="74" s="1"/>
  <c r="V48" i="212"/>
  <c r="X48" i="212" s="1"/>
  <c r="AB48" i="212"/>
  <c r="V39" i="69"/>
  <c r="X39" i="69" s="1"/>
  <c r="AB39" i="69"/>
  <c r="AB92" i="77"/>
  <c r="V92" i="77"/>
  <c r="X92" i="77" s="1"/>
  <c r="AB95" i="86"/>
  <c r="V95" i="86"/>
  <c r="X95" i="86" s="1"/>
  <c r="V93" i="225"/>
  <c r="X93" i="225" s="1"/>
  <c r="AB93" i="225"/>
  <c r="AB88" i="233"/>
  <c r="V88" i="233"/>
  <c r="X88" i="233" s="1"/>
  <c r="V76" i="211"/>
  <c r="X76" i="211" s="1"/>
  <c r="AB76" i="211"/>
  <c r="AB77" i="73"/>
  <c r="V77" i="73"/>
  <c r="X77" i="73" s="1"/>
  <c r="AB116" i="74"/>
  <c r="V116" i="74"/>
  <c r="X116" i="74" s="1"/>
  <c r="AB95" i="234"/>
  <c r="V95" i="234"/>
  <c r="X95" i="234" s="1"/>
  <c r="AB22" i="220"/>
  <c r="V22" i="220"/>
  <c r="X22" i="220" s="1"/>
  <c r="AB51" i="73"/>
  <c r="V51" i="73"/>
  <c r="X51" i="73" s="1"/>
  <c r="V53" i="79"/>
  <c r="X53" i="79" s="1"/>
  <c r="AB53" i="79"/>
  <c r="V33" i="75"/>
  <c r="X33" i="75" s="1"/>
  <c r="AB33" i="75"/>
  <c r="AB97" i="225"/>
  <c r="V97" i="225"/>
  <c r="X97" i="225" s="1"/>
  <c r="V40" i="220"/>
  <c r="X40" i="220" s="1"/>
  <c r="AB40" i="220"/>
  <c r="V49" i="213"/>
  <c r="X49" i="213" s="1"/>
  <c r="AB49" i="213"/>
  <c r="V40" i="67"/>
  <c r="X40" i="67" s="1"/>
  <c r="AB40" i="67"/>
  <c r="AB9" i="88"/>
  <c r="V9" i="88"/>
  <c r="X9" i="88" s="1"/>
  <c r="V93" i="72"/>
  <c r="X93" i="72" s="1"/>
  <c r="AB93" i="72"/>
  <c r="V72" i="234"/>
  <c r="X72" i="234" s="1"/>
  <c r="AB72" i="234"/>
  <c r="V73" i="213"/>
  <c r="X73" i="213" s="1"/>
  <c r="AB73" i="213"/>
  <c r="AB69" i="82"/>
  <c r="V69" i="82"/>
  <c r="X69" i="82" s="1"/>
  <c r="AB14" i="209"/>
  <c r="V14" i="209"/>
  <c r="X14" i="209" s="1"/>
  <c r="AB55" i="212"/>
  <c r="V55" i="212"/>
  <c r="X55" i="212" s="1"/>
  <c r="V44" i="202"/>
  <c r="X44" i="202" s="1"/>
  <c r="AB44" i="202"/>
  <c r="V88" i="202"/>
  <c r="X88" i="202" s="1"/>
  <c r="AB88" i="202"/>
  <c r="V84" i="222"/>
  <c r="X84" i="222" s="1"/>
  <c r="AB84" i="222"/>
  <c r="AB28" i="231"/>
  <c r="V28" i="231"/>
  <c r="X28" i="231" s="1"/>
  <c r="V95" i="236"/>
  <c r="X95" i="236" s="1"/>
  <c r="AB95" i="236"/>
  <c r="V33" i="82"/>
  <c r="X33" i="82" s="1"/>
  <c r="AB33" i="82"/>
  <c r="V90" i="72"/>
  <c r="X90" i="72" s="1"/>
  <c r="AB90" i="72"/>
  <c r="AB63" i="77"/>
  <c r="V63" i="77"/>
  <c r="X63" i="77" s="1"/>
  <c r="V81" i="223"/>
  <c r="X81" i="223" s="1"/>
  <c r="AB81" i="223"/>
  <c r="AB43" i="231"/>
  <c r="V43" i="231"/>
  <c r="X43" i="231" s="1"/>
  <c r="AB98" i="69"/>
  <c r="V98" i="69"/>
  <c r="X98" i="69" s="1"/>
  <c r="V79" i="212"/>
  <c r="X79" i="212" s="1"/>
  <c r="AB79" i="212"/>
  <c r="V80" i="71"/>
  <c r="X80" i="71" s="1"/>
  <c r="AB80" i="71"/>
  <c r="V94" i="220"/>
  <c r="X94" i="220" s="1"/>
  <c r="AB94" i="220"/>
  <c r="V34" i="202"/>
  <c r="X34" i="202" s="1"/>
  <c r="AB34" i="202"/>
  <c r="V93" i="67"/>
  <c r="X93" i="67" s="1"/>
  <c r="AB93" i="67"/>
  <c r="V99" i="231"/>
  <c r="X99" i="231" s="1"/>
  <c r="AB99" i="231"/>
  <c r="V22" i="209"/>
  <c r="X22" i="209" s="1"/>
  <c r="AB22" i="209"/>
  <c r="V22" i="219"/>
  <c r="X22" i="219" s="1"/>
  <c r="AB22" i="219"/>
  <c r="V30" i="69"/>
  <c r="X30" i="69" s="1"/>
  <c r="AB30" i="69"/>
  <c r="V28" i="209"/>
  <c r="X28" i="209" s="1"/>
  <c r="AB28" i="209"/>
  <c r="V43" i="74"/>
  <c r="X43" i="74" s="1"/>
  <c r="AB43" i="74"/>
  <c r="AB71" i="75"/>
  <c r="V71" i="75"/>
  <c r="X71" i="75" s="1"/>
  <c r="AB87" i="91"/>
  <c r="V87" i="91"/>
  <c r="X87" i="91" s="1"/>
  <c r="AB61" i="223"/>
  <c r="V61" i="223"/>
  <c r="X61" i="223" s="1"/>
  <c r="V42" i="236"/>
  <c r="X42" i="236" s="1"/>
  <c r="AB42" i="236"/>
  <c r="AB41" i="76"/>
  <c r="V41" i="76"/>
  <c r="X41" i="76" s="1"/>
  <c r="AB9" i="219"/>
  <c r="V9" i="219"/>
  <c r="X9" i="219" s="1"/>
  <c r="AB112" i="72"/>
  <c r="V112" i="72"/>
  <c r="X112" i="72" s="1"/>
  <c r="V23" i="230"/>
  <c r="X23" i="230" s="1"/>
  <c r="AB23" i="230"/>
  <c r="AB22" i="223"/>
  <c r="V22" i="223"/>
  <c r="X22" i="223" s="1"/>
  <c r="AB99" i="71"/>
  <c r="V99" i="71"/>
  <c r="X99" i="71" s="1"/>
  <c r="V33" i="86"/>
  <c r="X33" i="86" s="1"/>
  <c r="AB33" i="86"/>
  <c r="V109" i="88"/>
  <c r="X109" i="88" s="1"/>
  <c r="AB109" i="88"/>
  <c r="AB17" i="226"/>
  <c r="V17" i="226"/>
  <c r="X17" i="226" s="1"/>
  <c r="V24" i="233"/>
  <c r="X24" i="233" s="1"/>
  <c r="AB24" i="233"/>
  <c r="AB89" i="221"/>
  <c r="V89" i="221"/>
  <c r="X89" i="221" s="1"/>
  <c r="AB67" i="76"/>
  <c r="V67" i="76"/>
  <c r="X67" i="76" s="1"/>
  <c r="V90" i="74"/>
  <c r="X90" i="74" s="1"/>
  <c r="AB90" i="74"/>
  <c r="V62" i="218"/>
  <c r="X62" i="218" s="1"/>
  <c r="AB62" i="218"/>
  <c r="V94" i="229"/>
  <c r="X94" i="229" s="1"/>
  <c r="AB94" i="229"/>
  <c r="V59" i="235"/>
  <c r="X59" i="235" s="1"/>
  <c r="AB59" i="235"/>
  <c r="V64" i="212"/>
  <c r="X64" i="212" s="1"/>
  <c r="AB64" i="212"/>
  <c r="AB68" i="75"/>
  <c r="V68" i="75"/>
  <c r="X68" i="75" s="1"/>
  <c r="AB12" i="209"/>
  <c r="V12" i="209"/>
  <c r="X12" i="209" s="1"/>
  <c r="AB61" i="217"/>
  <c r="V61" i="217"/>
  <c r="X61" i="217" s="1"/>
  <c r="V59" i="88"/>
  <c r="X59" i="88" s="1"/>
  <c r="AB59" i="88"/>
  <c r="AB67" i="77"/>
  <c r="V67" i="77"/>
  <c r="X67" i="77" s="1"/>
  <c r="V18" i="82"/>
  <c r="X18" i="82" s="1"/>
  <c r="AB18" i="82"/>
  <c r="V60" i="67"/>
  <c r="X60" i="67" s="1"/>
  <c r="AB60" i="67"/>
  <c r="AB48" i="229"/>
  <c r="V48" i="229"/>
  <c r="X48" i="229" s="1"/>
  <c r="AB24" i="212"/>
  <c r="V24" i="212"/>
  <c r="X24" i="212" s="1"/>
  <c r="AB94" i="202"/>
  <c r="V94" i="202"/>
  <c r="X94" i="202" s="1"/>
  <c r="AB45" i="229"/>
  <c r="V45" i="229"/>
  <c r="X45" i="229" s="1"/>
  <c r="V98" i="232"/>
  <c r="X98" i="232" s="1"/>
  <c r="AB98" i="232"/>
  <c r="AB21" i="71"/>
  <c r="V21" i="71"/>
  <c r="X21" i="71" s="1"/>
  <c r="AB98" i="87"/>
  <c r="V98" i="87"/>
  <c r="X98" i="87" s="1"/>
  <c r="V90" i="225"/>
  <c r="X90" i="225" s="1"/>
  <c r="AB90" i="225"/>
  <c r="AB68" i="88"/>
  <c r="V68" i="88"/>
  <c r="X68" i="88" s="1"/>
  <c r="AB74" i="217"/>
  <c r="V74" i="217"/>
  <c r="X74" i="217" s="1"/>
  <c r="AB11" i="235"/>
  <c r="V11" i="235"/>
  <c r="X11" i="235" s="1"/>
  <c r="V59" i="79"/>
  <c r="X59" i="79" s="1"/>
  <c r="AB59" i="79"/>
  <c r="V15" i="220"/>
  <c r="X15" i="220" s="1"/>
  <c r="AB15" i="220"/>
  <c r="AB58" i="74"/>
  <c r="V58" i="74"/>
  <c r="X58" i="74" s="1"/>
  <c r="V65" i="211"/>
  <c r="X65" i="211" s="1"/>
  <c r="AB65" i="211"/>
  <c r="AB22" i="221"/>
  <c r="V22" i="221"/>
  <c r="X22" i="221" s="1"/>
  <c r="V31" i="87"/>
  <c r="X31" i="87" s="1"/>
  <c r="AB31" i="87"/>
  <c r="V15" i="215"/>
  <c r="X15" i="215" s="1"/>
  <c r="AB15" i="215"/>
  <c r="V41" i="86"/>
  <c r="X41" i="86" s="1"/>
  <c r="AB41" i="86"/>
  <c r="V43" i="223"/>
  <c r="X43" i="223" s="1"/>
  <c r="AB43" i="223"/>
  <c r="V18" i="214"/>
  <c r="X18" i="214" s="1"/>
  <c r="AB18" i="214"/>
  <c r="V111" i="218"/>
  <c r="X111" i="218" s="1"/>
  <c r="AB111" i="218"/>
  <c r="AB97" i="219"/>
  <c r="V97" i="219"/>
  <c r="X97" i="219" s="1"/>
  <c r="V58" i="207"/>
  <c r="X58" i="207" s="1"/>
  <c r="AB58" i="207"/>
  <c r="V52" i="220"/>
  <c r="X52" i="220" s="1"/>
  <c r="AB52" i="220"/>
  <c r="V63" i="202"/>
  <c r="X63" i="202" s="1"/>
  <c r="AB63" i="202"/>
  <c r="V77" i="75"/>
  <c r="X77" i="75" s="1"/>
  <c r="AB77" i="75"/>
  <c r="V43" i="226"/>
  <c r="X43" i="226" s="1"/>
  <c r="AB43" i="226"/>
  <c r="V96" i="236"/>
  <c r="X96" i="236" s="1"/>
  <c r="AB96" i="236"/>
  <c r="AB114" i="74"/>
  <c r="V114" i="74"/>
  <c r="X114" i="74" s="1"/>
  <c r="V20" i="67"/>
  <c r="X20" i="67" s="1"/>
  <c r="AB20" i="67"/>
  <c r="V79" i="215"/>
  <c r="X79" i="215" s="1"/>
  <c r="AB79" i="215"/>
  <c r="AB40" i="212"/>
  <c r="V40" i="212"/>
  <c r="X40" i="212" s="1"/>
  <c r="AB76" i="225"/>
  <c r="V76" i="225"/>
  <c r="X76" i="225" s="1"/>
  <c r="V42" i="77"/>
  <c r="X42" i="77" s="1"/>
  <c r="AB42" i="77"/>
  <c r="AB53" i="75"/>
  <c r="V53" i="75"/>
  <c r="X53" i="75" s="1"/>
  <c r="AB77" i="221"/>
  <c r="V77" i="221"/>
  <c r="X77" i="221" s="1"/>
  <c r="AB70" i="208"/>
  <c r="V70" i="208"/>
  <c r="X70" i="208" s="1"/>
  <c r="V66" i="87"/>
  <c r="X66" i="87" s="1"/>
  <c r="AB66" i="87"/>
  <c r="AB54" i="73"/>
  <c r="V54" i="73"/>
  <c r="X54" i="73" s="1"/>
  <c r="AB53" i="87"/>
  <c r="V53" i="87"/>
  <c r="X53" i="87" s="1"/>
  <c r="AB45" i="235"/>
  <c r="V45" i="235"/>
  <c r="X45" i="235" s="1"/>
  <c r="AB91" i="208"/>
  <c r="V91" i="208"/>
  <c r="X91" i="208" s="1"/>
  <c r="AB8" i="221"/>
  <c r="V8" i="221"/>
  <c r="X8" i="221" s="1"/>
  <c r="AB9" i="67"/>
  <c r="V9" i="67"/>
  <c r="X9" i="67" s="1"/>
  <c r="AB97" i="87"/>
  <c r="V97" i="87"/>
  <c r="X97" i="87" s="1"/>
  <c r="AB11" i="236"/>
  <c r="V11" i="236"/>
  <c r="X11" i="236" s="1"/>
  <c r="AB20" i="230"/>
  <c r="V20" i="230"/>
  <c r="X20" i="230" s="1"/>
  <c r="AB11" i="91"/>
  <c r="V11" i="91"/>
  <c r="X11" i="91" s="1"/>
  <c r="V96" i="88"/>
  <c r="X96" i="88" s="1"/>
  <c r="AB96" i="88"/>
  <c r="V39" i="236"/>
  <c r="X39" i="236" s="1"/>
  <c r="AB39" i="236"/>
  <c r="V44" i="209"/>
  <c r="X44" i="209" s="1"/>
  <c r="AB44" i="209"/>
  <c r="V33" i="214"/>
  <c r="X33" i="214" s="1"/>
  <c r="AB33" i="214"/>
  <c r="AB75" i="73"/>
  <c r="V75" i="73"/>
  <c r="X75" i="73" s="1"/>
  <c r="AB107" i="69"/>
  <c r="V107" i="69"/>
  <c r="X107" i="69" s="1"/>
  <c r="V53" i="220"/>
  <c r="X53" i="220" s="1"/>
  <c r="AB53" i="220"/>
  <c r="V82" i="235"/>
  <c r="X82" i="235" s="1"/>
  <c r="AB82" i="235"/>
  <c r="AB97" i="214"/>
  <c r="V97" i="214"/>
  <c r="X97" i="214" s="1"/>
  <c r="AB119" i="86"/>
  <c r="V119" i="86"/>
  <c r="X119" i="86" s="1"/>
  <c r="AB84" i="207"/>
  <c r="V84" i="207"/>
  <c r="X84" i="207" s="1"/>
  <c r="AB74" i="236"/>
  <c r="V74" i="236"/>
  <c r="X74" i="236" s="1"/>
  <c r="V27" i="235"/>
  <c r="X27" i="235" s="1"/>
  <c r="AB27" i="235"/>
  <c r="V84" i="225"/>
  <c r="X84" i="225" s="1"/>
  <c r="AB84" i="225"/>
  <c r="V52" i="212"/>
  <c r="X52" i="212" s="1"/>
  <c r="AB52" i="212"/>
  <c r="V8" i="231"/>
  <c r="X8" i="231" s="1"/>
  <c r="AB8" i="231"/>
  <c r="V73" i="215"/>
  <c r="X73" i="215" s="1"/>
  <c r="AB73" i="215"/>
  <c r="V95" i="210"/>
  <c r="X95" i="210" s="1"/>
  <c r="AB95" i="210"/>
  <c r="AB17" i="71"/>
  <c r="V17" i="71"/>
  <c r="X17" i="71" s="1"/>
  <c r="V32" i="76"/>
  <c r="X32" i="76" s="1"/>
  <c r="AB32" i="76"/>
  <c r="AB58" i="80"/>
  <c r="V58" i="80"/>
  <c r="X58" i="80" s="1"/>
  <c r="V9" i="82"/>
  <c r="X9" i="82" s="1"/>
  <c r="AB9" i="82"/>
  <c r="AB10" i="216"/>
  <c r="V10" i="216"/>
  <c r="X10" i="216" s="1"/>
  <c r="AB76" i="216"/>
  <c r="V76" i="216"/>
  <c r="X76" i="216" s="1"/>
  <c r="AB55" i="233"/>
  <c r="V55" i="233"/>
  <c r="X55" i="233" s="1"/>
  <c r="V75" i="220"/>
  <c r="X75" i="220" s="1"/>
  <c r="AB75" i="220"/>
  <c r="AB46" i="214"/>
  <c r="V46" i="214"/>
  <c r="X46" i="214" s="1"/>
  <c r="V92" i="72"/>
  <c r="X92" i="72" s="1"/>
  <c r="AB92" i="72"/>
  <c r="AB73" i="210"/>
  <c r="V73" i="210"/>
  <c r="X73" i="210" s="1"/>
  <c r="AB55" i="207"/>
  <c r="V55" i="207"/>
  <c r="X55" i="207" s="1"/>
  <c r="AB50" i="81"/>
  <c r="V50" i="81"/>
  <c r="X50" i="81" s="1"/>
  <c r="AB108" i="72"/>
  <c r="V108" i="72"/>
  <c r="X108" i="72" s="1"/>
  <c r="AB95" i="82"/>
  <c r="V95" i="82"/>
  <c r="X95" i="82" s="1"/>
  <c r="V90" i="233"/>
  <c r="X90" i="233" s="1"/>
  <c r="AB90" i="233"/>
  <c r="AB86" i="223"/>
  <c r="V86" i="223"/>
  <c r="X86" i="223" s="1"/>
  <c r="AB49" i="77"/>
  <c r="V49" i="77"/>
  <c r="X49" i="77" s="1"/>
  <c r="AB78" i="67"/>
  <c r="V78" i="67"/>
  <c r="X78" i="67" s="1"/>
  <c r="AB56" i="86"/>
  <c r="V56" i="86"/>
  <c r="X56" i="86" s="1"/>
  <c r="V39" i="87"/>
  <c r="X39" i="87" s="1"/>
  <c r="AB39" i="87"/>
  <c r="V78" i="235"/>
  <c r="X78" i="235" s="1"/>
  <c r="AB78" i="235"/>
  <c r="AB70" i="231"/>
  <c r="V70" i="231"/>
  <c r="X70" i="231" s="1"/>
  <c r="V53" i="67"/>
  <c r="X53" i="67" s="1"/>
  <c r="AB53" i="67"/>
  <c r="AB79" i="87"/>
  <c r="V79" i="87"/>
  <c r="X79" i="87" s="1"/>
  <c r="AB77" i="216"/>
  <c r="V77" i="216"/>
  <c r="X77" i="216" s="1"/>
  <c r="V45" i="231"/>
  <c r="X45" i="231" s="1"/>
  <c r="AB45" i="231"/>
  <c r="V49" i="235"/>
  <c r="X49" i="235" s="1"/>
  <c r="AB49" i="235"/>
  <c r="AB63" i="212"/>
  <c r="V63" i="212"/>
  <c r="X63" i="212" s="1"/>
  <c r="AB65" i="69"/>
  <c r="V65" i="69"/>
  <c r="X65" i="69" s="1"/>
  <c r="AB58" i="222"/>
  <c r="V58" i="222"/>
  <c r="X58" i="222" s="1"/>
  <c r="V23" i="231"/>
  <c r="X23" i="231" s="1"/>
  <c r="AB23" i="231"/>
  <c r="AB55" i="222"/>
  <c r="V55" i="222"/>
  <c r="X55" i="222" s="1"/>
  <c r="AB48" i="220"/>
  <c r="V48" i="220"/>
  <c r="X48" i="220" s="1"/>
  <c r="AB44" i="88"/>
  <c r="V44" i="88"/>
  <c r="X44" i="88" s="1"/>
  <c r="V28" i="216"/>
  <c r="X28" i="216" s="1"/>
  <c r="AB28" i="216"/>
  <c r="V67" i="214"/>
  <c r="X67" i="214" s="1"/>
  <c r="AB67" i="214"/>
  <c r="V31" i="74"/>
  <c r="X31" i="74" s="1"/>
  <c r="AB31" i="74"/>
  <c r="V95" i="230"/>
  <c r="X95" i="230" s="1"/>
  <c r="AB95" i="230"/>
  <c r="V43" i="67"/>
  <c r="X43" i="67" s="1"/>
  <c r="AB43" i="67"/>
  <c r="V10" i="217"/>
  <c r="X10" i="217" s="1"/>
  <c r="AB10" i="217"/>
  <c r="AB95" i="227"/>
  <c r="V95" i="227"/>
  <c r="X95" i="227" s="1"/>
  <c r="V47" i="225"/>
  <c r="X47" i="225" s="1"/>
  <c r="AB47" i="225"/>
  <c r="V85" i="219"/>
  <c r="X85" i="219" s="1"/>
  <c r="AB85" i="219"/>
  <c r="V43" i="87"/>
  <c r="X43" i="87" s="1"/>
  <c r="AB43" i="87"/>
  <c r="AB34" i="228"/>
  <c r="V34" i="228"/>
  <c r="X34" i="228" s="1"/>
  <c r="AB33" i="233"/>
  <c r="V33" i="233"/>
  <c r="X33" i="233" s="1"/>
  <c r="AB109" i="69"/>
  <c r="V109" i="69"/>
  <c r="X109" i="69" s="1"/>
  <c r="V65" i="71"/>
  <c r="X65" i="71" s="1"/>
  <c r="AB65" i="71"/>
  <c r="V93" i="217"/>
  <c r="X93" i="217" s="1"/>
  <c r="AB93" i="217"/>
  <c r="AB66" i="230"/>
  <c r="V66" i="230"/>
  <c r="X66" i="230" s="1"/>
  <c r="V96" i="207"/>
  <c r="X96" i="207" s="1"/>
  <c r="AB96" i="207"/>
  <c r="AB81" i="81"/>
  <c r="V81" i="81"/>
  <c r="X81" i="81" s="1"/>
  <c r="AB91" i="214"/>
  <c r="V91" i="214"/>
  <c r="X91" i="214" s="1"/>
  <c r="V45" i="236"/>
  <c r="X45" i="236" s="1"/>
  <c r="AB45" i="236"/>
  <c r="AB84" i="86"/>
  <c r="V84" i="86"/>
  <c r="X84" i="86" s="1"/>
  <c r="AB61" i="88"/>
  <c r="V61" i="88"/>
  <c r="X61" i="88" s="1"/>
  <c r="V78" i="72"/>
  <c r="X78" i="72" s="1"/>
  <c r="AB78" i="72"/>
  <c r="AB106" i="69"/>
  <c r="V106" i="69"/>
  <c r="X106" i="69" s="1"/>
  <c r="AB92" i="210"/>
  <c r="V92" i="210"/>
  <c r="X92" i="210" s="1"/>
  <c r="V89" i="218"/>
  <c r="X89" i="218" s="1"/>
  <c r="AB89" i="218"/>
  <c r="AB92" i="215"/>
  <c r="V92" i="215"/>
  <c r="X92" i="215" s="1"/>
  <c r="AB40" i="222"/>
  <c r="V40" i="222"/>
  <c r="X40" i="222" s="1"/>
  <c r="V81" i="234"/>
  <c r="X81" i="234" s="1"/>
  <c r="AB81" i="234"/>
  <c r="V50" i="229"/>
  <c r="X50" i="229" s="1"/>
  <c r="AB50" i="229"/>
  <c r="V18" i="213"/>
  <c r="X18" i="213" s="1"/>
  <c r="AB18" i="213"/>
  <c r="AB101" i="218"/>
  <c r="V101" i="218"/>
  <c r="X101" i="218" s="1"/>
  <c r="AB97" i="220"/>
  <c r="V97" i="220"/>
  <c r="X97" i="220" s="1"/>
  <c r="AB13" i="211"/>
  <c r="V13" i="211"/>
  <c r="X13" i="211" s="1"/>
  <c r="AB34" i="215"/>
  <c r="V34" i="215"/>
  <c r="X34" i="215" s="1"/>
  <c r="AB11" i="75"/>
  <c r="V11" i="75"/>
  <c r="X11" i="75" s="1"/>
  <c r="AB48" i="236"/>
  <c r="V48" i="236"/>
  <c r="X48" i="236" s="1"/>
  <c r="V96" i="208"/>
  <c r="X96" i="208" s="1"/>
  <c r="AB96" i="208"/>
  <c r="V67" i="209"/>
  <c r="X67" i="209" s="1"/>
  <c r="AB67" i="209"/>
  <c r="AB73" i="211"/>
  <c r="V73" i="211"/>
  <c r="X73" i="211" s="1"/>
  <c r="V98" i="226"/>
  <c r="X98" i="226" s="1"/>
  <c r="AB98" i="226"/>
  <c r="V82" i="233"/>
  <c r="X82" i="233" s="1"/>
  <c r="AB82" i="233"/>
  <c r="V22" i="231"/>
  <c r="X22" i="231" s="1"/>
  <c r="AB22" i="231"/>
  <c r="AB31" i="88"/>
  <c r="V31" i="88"/>
  <c r="X31" i="88" s="1"/>
  <c r="V77" i="79"/>
  <c r="X77" i="79" s="1"/>
  <c r="AB77" i="79"/>
  <c r="V35" i="232"/>
  <c r="X35" i="232" s="1"/>
  <c r="AB35" i="232"/>
  <c r="AB44" i="227"/>
  <c r="V44" i="227"/>
  <c r="X44" i="227" s="1"/>
  <c r="AB87" i="82"/>
  <c r="V87" i="82"/>
  <c r="X87" i="82" s="1"/>
  <c r="V64" i="216"/>
  <c r="X64" i="216" s="1"/>
  <c r="AB64" i="216"/>
  <c r="V88" i="80"/>
  <c r="X88" i="80" s="1"/>
  <c r="AB88" i="80"/>
  <c r="V11" i="226"/>
  <c r="X11" i="226" s="1"/>
  <c r="AB11" i="226"/>
  <c r="AB28" i="207"/>
  <c r="V28" i="207"/>
  <c r="X28" i="207" s="1"/>
  <c r="AB48" i="218"/>
  <c r="V48" i="218"/>
  <c r="X48" i="218" s="1"/>
  <c r="V39" i="211"/>
  <c r="X39" i="211" s="1"/>
  <c r="AB39" i="211"/>
  <c r="V90" i="73"/>
  <c r="X90" i="73" s="1"/>
  <c r="AB90" i="73"/>
  <c r="AB31" i="226"/>
  <c r="V31" i="226"/>
  <c r="X31" i="226" s="1"/>
  <c r="AB20" i="80"/>
  <c r="V20" i="80"/>
  <c r="X20" i="80" s="1"/>
  <c r="V72" i="211"/>
  <c r="X72" i="211" s="1"/>
  <c r="AB72" i="211"/>
  <c r="AB46" i="76"/>
  <c r="V46" i="76"/>
  <c r="X46" i="76" s="1"/>
  <c r="V17" i="232"/>
  <c r="X17" i="232" s="1"/>
  <c r="AB17" i="232"/>
  <c r="AB74" i="229"/>
  <c r="V74" i="229"/>
  <c r="X74" i="229" s="1"/>
  <c r="V17" i="79"/>
  <c r="X17" i="79" s="1"/>
  <c r="AB17" i="79"/>
  <c r="V50" i="214"/>
  <c r="X50" i="214" s="1"/>
  <c r="AB50" i="214"/>
  <c r="AB48" i="225"/>
  <c r="V48" i="225"/>
  <c r="X48" i="225" s="1"/>
  <c r="V77" i="219"/>
  <c r="X77" i="219" s="1"/>
  <c r="AB77" i="219"/>
  <c r="V16" i="86"/>
  <c r="X16" i="86" s="1"/>
  <c r="AB16" i="86"/>
  <c r="AB52" i="82"/>
  <c r="V52" i="82"/>
  <c r="X52" i="82" s="1"/>
  <c r="V35" i="230"/>
  <c r="X35" i="230" s="1"/>
  <c r="AB35" i="230"/>
  <c r="AB93" i="71"/>
  <c r="V93" i="71"/>
  <c r="X93" i="71" s="1"/>
  <c r="V102" i="86"/>
  <c r="X102" i="86" s="1"/>
  <c r="AB102" i="86"/>
  <c r="V82" i="219"/>
  <c r="X82" i="219" s="1"/>
  <c r="AB82" i="219"/>
  <c r="AB60" i="208"/>
  <c r="V60" i="208"/>
  <c r="X60" i="208" s="1"/>
  <c r="AB71" i="233"/>
  <c r="V71" i="233"/>
  <c r="X71" i="233" s="1"/>
  <c r="AB65" i="72"/>
  <c r="V65" i="72"/>
  <c r="X65" i="72" s="1"/>
  <c r="V32" i="80"/>
  <c r="X32" i="80" s="1"/>
  <c r="AB32" i="80"/>
  <c r="AB113" i="230"/>
  <c r="V113" i="230"/>
  <c r="X113" i="230" s="1"/>
  <c r="AB97" i="235"/>
  <c r="V97" i="235"/>
  <c r="X97" i="235" s="1"/>
  <c r="V24" i="225"/>
  <c r="X24" i="225" s="1"/>
  <c r="AB24" i="225"/>
  <c r="AB99" i="81"/>
  <c r="V99" i="81"/>
  <c r="X99" i="81" s="1"/>
  <c r="V52" i="88"/>
  <c r="X52" i="88" s="1"/>
  <c r="AB52" i="88"/>
  <c r="V33" i="221"/>
  <c r="X33" i="221" s="1"/>
  <c r="AB33" i="221"/>
  <c r="AB96" i="77"/>
  <c r="V96" i="77"/>
  <c r="X96" i="77" s="1"/>
  <c r="V22" i="79"/>
  <c r="X22" i="79" s="1"/>
  <c r="AB22" i="79"/>
  <c r="AB45" i="225"/>
  <c r="V45" i="225"/>
  <c r="X45" i="225" s="1"/>
  <c r="V9" i="87"/>
  <c r="X9" i="87" s="1"/>
  <c r="AB9" i="87"/>
  <c r="AB98" i="210"/>
  <c r="V98" i="210"/>
  <c r="X98" i="210" s="1"/>
  <c r="AB69" i="222"/>
  <c r="V69" i="222"/>
  <c r="X69" i="222" s="1"/>
  <c r="AB52" i="87"/>
  <c r="V52" i="87"/>
  <c r="X52" i="87" s="1"/>
  <c r="V16" i="76"/>
  <c r="X16" i="76" s="1"/>
  <c r="AB16" i="76"/>
  <c r="AB9" i="208"/>
  <c r="V9" i="208"/>
  <c r="X9" i="208" s="1"/>
  <c r="AB95" i="213"/>
  <c r="V95" i="213"/>
  <c r="X95" i="213" s="1"/>
  <c r="AB84" i="87"/>
  <c r="V84" i="87"/>
  <c r="X84" i="87" s="1"/>
  <c r="V67" i="235"/>
  <c r="X67" i="235" s="1"/>
  <c r="AB67" i="235"/>
  <c r="V67" i="227"/>
  <c r="X67" i="227" s="1"/>
  <c r="AB67" i="227"/>
  <c r="V13" i="75"/>
  <c r="X13" i="75" s="1"/>
  <c r="AB13" i="75"/>
  <c r="V29" i="67"/>
  <c r="X29" i="67" s="1"/>
  <c r="AB29" i="67"/>
  <c r="AB35" i="72"/>
  <c r="V35" i="72"/>
  <c r="X35" i="72" s="1"/>
  <c r="AB101" i="72"/>
  <c r="V101" i="72"/>
  <c r="X101" i="72" s="1"/>
  <c r="AB83" i="229"/>
  <c r="V83" i="229"/>
  <c r="X83" i="229" s="1"/>
  <c r="V18" i="81"/>
  <c r="X18" i="81" s="1"/>
  <c r="AB18" i="81"/>
  <c r="V103" i="69"/>
  <c r="X103" i="69" s="1"/>
  <c r="AB103" i="69"/>
  <c r="AB40" i="218"/>
  <c r="V40" i="218"/>
  <c r="X40" i="218" s="1"/>
  <c r="AB68" i="231"/>
  <c r="V68" i="231"/>
  <c r="X68" i="231" s="1"/>
  <c r="V23" i="210"/>
  <c r="X23" i="210" s="1"/>
  <c r="AB23" i="210"/>
  <c r="V40" i="77"/>
  <c r="X40" i="77" s="1"/>
  <c r="AB40" i="77"/>
  <c r="AB53" i="222"/>
  <c r="V53" i="222"/>
  <c r="X53" i="222" s="1"/>
  <c r="AB78" i="221"/>
  <c r="V78" i="221"/>
  <c r="X78" i="221" s="1"/>
  <c r="AB123" i="230"/>
  <c r="V123" i="230"/>
  <c r="X123" i="230" s="1"/>
  <c r="V14" i="226"/>
  <c r="X14" i="226" s="1"/>
  <c r="AB14" i="226"/>
  <c r="AB8" i="76"/>
  <c r="V8" i="76"/>
  <c r="X8" i="76" s="1"/>
  <c r="V118" i="88"/>
  <c r="X118" i="88" s="1"/>
  <c r="AB118" i="88"/>
  <c r="AB78" i="226"/>
  <c r="V78" i="226"/>
  <c r="X78" i="226" s="1"/>
  <c r="AB9" i="223"/>
  <c r="V9" i="223"/>
  <c r="X9" i="223" s="1"/>
  <c r="AB8" i="222"/>
  <c r="V8" i="222"/>
  <c r="X8" i="222" s="1"/>
  <c r="AB67" i="69"/>
  <c r="V67" i="69"/>
  <c r="X67" i="69" s="1"/>
  <c r="AB20" i="218"/>
  <c r="V20" i="218"/>
  <c r="X20" i="218" s="1"/>
  <c r="AB54" i="225"/>
  <c r="V54" i="225"/>
  <c r="X54" i="225" s="1"/>
  <c r="AB57" i="75"/>
  <c r="V57" i="75"/>
  <c r="X57" i="75" s="1"/>
  <c r="V11" i="87"/>
  <c r="X11" i="87" s="1"/>
  <c r="AB11" i="87"/>
  <c r="V65" i="212"/>
  <c r="X65" i="212" s="1"/>
  <c r="AB65" i="212"/>
  <c r="AB45" i="81"/>
  <c r="V45" i="81"/>
  <c r="X45" i="81" s="1"/>
  <c r="AB52" i="207"/>
  <c r="V52" i="207"/>
  <c r="X52" i="207" s="1"/>
  <c r="V80" i="217"/>
  <c r="X80" i="217" s="1"/>
  <c r="AB80" i="217"/>
  <c r="V12" i="75"/>
  <c r="X12" i="75" s="1"/>
  <c r="AB12" i="75"/>
  <c r="AB68" i="229"/>
  <c r="V68" i="229"/>
  <c r="X68" i="229" s="1"/>
  <c r="AB125" i="230"/>
  <c r="V125" i="230"/>
  <c r="X125" i="230" s="1"/>
  <c r="AB99" i="79"/>
  <c r="V99" i="79"/>
  <c r="X99" i="79" s="1"/>
  <c r="AB66" i="77"/>
  <c r="V66" i="77"/>
  <c r="X66" i="77" s="1"/>
  <c r="AB57" i="230"/>
  <c r="V57" i="230"/>
  <c r="X57" i="230" s="1"/>
  <c r="AB9" i="212"/>
  <c r="V9" i="212"/>
  <c r="X9" i="212" s="1"/>
  <c r="V68" i="214"/>
  <c r="X68" i="214" s="1"/>
  <c r="AB68" i="214"/>
  <c r="V109" i="230"/>
  <c r="X109" i="230" s="1"/>
  <c r="AB109" i="230"/>
  <c r="AB29" i="77"/>
  <c r="V29" i="77"/>
  <c r="X29" i="77" s="1"/>
  <c r="V75" i="79"/>
  <c r="X75" i="79" s="1"/>
  <c r="AB75" i="79"/>
  <c r="V16" i="207"/>
  <c r="X16" i="207" s="1"/>
  <c r="AB16" i="207"/>
  <c r="V93" i="234"/>
  <c r="X93" i="234" s="1"/>
  <c r="AB93" i="234"/>
  <c r="V23" i="82"/>
  <c r="X23" i="82" s="1"/>
  <c r="AB23" i="82"/>
  <c r="V90" i="67"/>
  <c r="X90" i="67" s="1"/>
  <c r="AB90" i="67"/>
  <c r="AB40" i="227"/>
  <c r="V40" i="227"/>
  <c r="X40" i="227" s="1"/>
  <c r="AB14" i="227"/>
  <c r="V14" i="227"/>
  <c r="X14" i="227" s="1"/>
  <c r="AB70" i="75"/>
  <c r="V70" i="75"/>
  <c r="X70" i="75" s="1"/>
  <c r="AB98" i="91"/>
  <c r="V98" i="91"/>
  <c r="X98" i="91" s="1"/>
  <c r="V94" i="228"/>
  <c r="X94" i="228" s="1"/>
  <c r="AB94" i="228"/>
  <c r="V41" i="236"/>
  <c r="X41" i="236" s="1"/>
  <c r="AB41" i="236"/>
  <c r="AB94" i="211"/>
  <c r="V94" i="211"/>
  <c r="X94" i="211" s="1"/>
  <c r="V89" i="212"/>
  <c r="X89" i="212" s="1"/>
  <c r="AB89" i="212"/>
  <c r="AB69" i="74"/>
  <c r="V69" i="74"/>
  <c r="X69" i="74" s="1"/>
  <c r="AB54" i="236"/>
  <c r="V54" i="236"/>
  <c r="X54" i="236" s="1"/>
  <c r="AB11" i="207"/>
  <c r="V11" i="207"/>
  <c r="X11" i="207" s="1"/>
  <c r="V56" i="69"/>
  <c r="X56" i="69" s="1"/>
  <c r="AB56" i="69"/>
  <c r="AB51" i="72"/>
  <c r="V51" i="72"/>
  <c r="X51" i="72" s="1"/>
  <c r="AB55" i="214"/>
  <c r="V55" i="214"/>
  <c r="X55" i="214" s="1"/>
  <c r="V58" i="210"/>
  <c r="X58" i="210" s="1"/>
  <c r="AB58" i="210"/>
  <c r="V21" i="86"/>
  <c r="X21" i="86" s="1"/>
  <c r="AB21" i="86"/>
  <c r="V30" i="81"/>
  <c r="X30" i="81" s="1"/>
  <c r="AB30" i="81"/>
  <c r="AB43" i="73"/>
  <c r="V43" i="73"/>
  <c r="X43" i="73" s="1"/>
  <c r="AB18" i="218"/>
  <c r="V18" i="218"/>
  <c r="X18" i="218" s="1"/>
  <c r="AB11" i="233"/>
  <c r="V11" i="233"/>
  <c r="X11" i="233" s="1"/>
  <c r="V98" i="72"/>
  <c r="X98" i="72" s="1"/>
  <c r="AB98" i="72"/>
  <c r="V12" i="86"/>
  <c r="X12" i="86" s="1"/>
  <c r="AB12" i="86"/>
  <c r="AB60" i="76"/>
  <c r="V60" i="76"/>
  <c r="X60" i="76" s="1"/>
  <c r="AB53" i="233"/>
  <c r="V53" i="233"/>
  <c r="X53" i="233" s="1"/>
  <c r="V46" i="208"/>
  <c r="X46" i="208" s="1"/>
  <c r="AB46" i="208"/>
  <c r="V39" i="77"/>
  <c r="X39" i="77" s="1"/>
  <c r="AB39" i="77"/>
  <c r="AB56" i="81"/>
  <c r="V56" i="81"/>
  <c r="X56" i="81" s="1"/>
  <c r="V57" i="79"/>
  <c r="X57" i="79" s="1"/>
  <c r="AB57" i="79"/>
  <c r="AB63" i="223"/>
  <c r="V63" i="223"/>
  <c r="X63" i="223" s="1"/>
  <c r="AB86" i="86"/>
  <c r="V86" i="86"/>
  <c r="X86" i="86" s="1"/>
  <c r="V78" i="79"/>
  <c r="X78" i="79" s="1"/>
  <c r="AB78" i="79"/>
  <c r="V47" i="73"/>
  <c r="X47" i="73" s="1"/>
  <c r="AB47" i="73"/>
  <c r="V76" i="233"/>
  <c r="X76" i="233" s="1"/>
  <c r="AB76" i="233"/>
  <c r="V82" i="226"/>
  <c r="X82" i="226" s="1"/>
  <c r="AB82" i="226"/>
  <c r="V29" i="202"/>
  <c r="X29" i="202" s="1"/>
  <c r="AB29" i="202"/>
  <c r="V37" i="221"/>
  <c r="X37" i="221" s="1"/>
  <c r="AB37" i="221"/>
  <c r="V78" i="216"/>
  <c r="X78" i="216" s="1"/>
  <c r="AB78" i="216"/>
  <c r="V72" i="235"/>
  <c r="X72" i="235" s="1"/>
  <c r="AB72" i="235"/>
  <c r="V82" i="207"/>
  <c r="X82" i="207" s="1"/>
  <c r="AB82" i="207"/>
  <c r="AB64" i="221"/>
  <c r="V64" i="221"/>
  <c r="X64" i="221" s="1"/>
  <c r="AB56" i="72"/>
  <c r="V56" i="72"/>
  <c r="X56" i="72" s="1"/>
  <c r="V54" i="81"/>
  <c r="X54" i="81" s="1"/>
  <c r="AB54" i="81"/>
  <c r="V87" i="226"/>
  <c r="X87" i="226" s="1"/>
  <c r="AB87" i="226"/>
  <c r="V46" i="232"/>
  <c r="X46" i="232" s="1"/>
  <c r="AB46" i="232"/>
  <c r="AB82" i="91"/>
  <c r="V82" i="91"/>
  <c r="X82" i="91" s="1"/>
  <c r="V76" i="215"/>
  <c r="X76" i="215" s="1"/>
  <c r="AB76" i="215"/>
  <c r="V56" i="229"/>
  <c r="X56" i="229" s="1"/>
  <c r="AB56" i="229"/>
  <c r="AB94" i="215"/>
  <c r="V94" i="215"/>
  <c r="X94" i="215" s="1"/>
  <c r="V38" i="76"/>
  <c r="X38" i="76" s="1"/>
  <c r="AB38" i="76"/>
  <c r="AB77" i="80"/>
  <c r="V77" i="80"/>
  <c r="X77" i="80" s="1"/>
  <c r="AB19" i="234"/>
  <c r="V19" i="234"/>
  <c r="X19" i="234" s="1"/>
  <c r="V8" i="202"/>
  <c r="X8" i="202" s="1"/>
  <c r="AB8" i="202"/>
  <c r="AB26" i="76"/>
  <c r="V26" i="76"/>
  <c r="X26" i="76" s="1"/>
  <c r="AB47" i="230"/>
  <c r="V47" i="230"/>
  <c r="X47" i="230" s="1"/>
  <c r="AB34" i="209"/>
  <c r="V34" i="209"/>
  <c r="X34" i="209" s="1"/>
  <c r="AB52" i="216"/>
  <c r="V52" i="216"/>
  <c r="X52" i="216" s="1"/>
  <c r="V32" i="214"/>
  <c r="X32" i="214" s="1"/>
  <c r="AB32" i="214"/>
  <c r="AB57" i="231"/>
  <c r="V57" i="231"/>
  <c r="X57" i="231" s="1"/>
  <c r="V46" i="69"/>
  <c r="X46" i="69" s="1"/>
  <c r="AB46" i="69"/>
  <c r="V116" i="86"/>
  <c r="X116" i="86" s="1"/>
  <c r="AB116" i="86"/>
  <c r="V42" i="229"/>
  <c r="X42" i="229" s="1"/>
  <c r="AB42" i="229"/>
  <c r="V73" i="86"/>
  <c r="X73" i="86" s="1"/>
  <c r="AB73" i="86"/>
  <c r="V41" i="222"/>
  <c r="X41" i="222" s="1"/>
  <c r="AB41" i="222"/>
  <c r="AB83" i="230"/>
  <c r="V83" i="230"/>
  <c r="X83" i="230" s="1"/>
  <c r="V48" i="209"/>
  <c r="X48" i="209" s="1"/>
  <c r="AB48" i="209"/>
  <c r="V46" i="219"/>
  <c r="X46" i="219" s="1"/>
  <c r="AB46" i="219"/>
  <c r="V22" i="69"/>
  <c r="X22" i="69" s="1"/>
  <c r="AB22" i="69"/>
  <c r="AB97" i="80"/>
  <c r="V97" i="80"/>
  <c r="X97" i="80" s="1"/>
  <c r="V40" i="210"/>
  <c r="X40" i="210" s="1"/>
  <c r="AB40" i="210"/>
  <c r="AB122" i="230"/>
  <c r="V122" i="230"/>
  <c r="X122" i="230" s="1"/>
  <c r="AB74" i="80"/>
  <c r="V74" i="80"/>
  <c r="X74" i="80" s="1"/>
  <c r="V30" i="75"/>
  <c r="X30" i="75" s="1"/>
  <c r="AB30" i="75"/>
  <c r="V32" i="232"/>
  <c r="X32" i="232" s="1"/>
  <c r="AB32" i="232"/>
  <c r="V22" i="202"/>
  <c r="X22" i="202" s="1"/>
  <c r="AB22" i="202"/>
  <c r="V66" i="75"/>
  <c r="X66" i="75" s="1"/>
  <c r="AB66" i="75"/>
  <c r="V88" i="73"/>
  <c r="X88" i="73" s="1"/>
  <c r="AB88" i="73"/>
  <c r="V44" i="213"/>
  <c r="X44" i="213" s="1"/>
  <c r="AB44" i="213"/>
  <c r="V9" i="210"/>
  <c r="X9" i="210" s="1"/>
  <c r="AB9" i="210"/>
  <c r="V90" i="235"/>
  <c r="X90" i="235" s="1"/>
  <c r="AB90" i="235"/>
  <c r="AB63" i="88"/>
  <c r="V63" i="88"/>
  <c r="X63" i="88" s="1"/>
  <c r="AB32" i="218"/>
  <c r="V32" i="218"/>
  <c r="X32" i="218" s="1"/>
  <c r="V12" i="87"/>
  <c r="X12" i="87" s="1"/>
  <c r="AB12" i="87"/>
  <c r="AB54" i="207"/>
  <c r="V54" i="207"/>
  <c r="X54" i="207" s="1"/>
  <c r="AB90" i="226"/>
  <c r="V90" i="226"/>
  <c r="X90" i="226" s="1"/>
  <c r="AB13" i="221"/>
  <c r="V13" i="221"/>
  <c r="X13" i="221" s="1"/>
  <c r="V12" i="217"/>
  <c r="X12" i="217" s="1"/>
  <c r="AB12" i="217"/>
  <c r="AB79" i="77"/>
  <c r="V79" i="77"/>
  <c r="X79" i="77" s="1"/>
  <c r="AB66" i="231"/>
  <c r="V66" i="231"/>
  <c r="X66" i="231" s="1"/>
  <c r="V32" i="220"/>
  <c r="X32" i="220" s="1"/>
  <c r="AB32" i="220"/>
  <c r="AB95" i="221"/>
  <c r="V95" i="221"/>
  <c r="X95" i="221" s="1"/>
  <c r="V107" i="218"/>
  <c r="X107" i="218" s="1"/>
  <c r="AB107" i="218"/>
  <c r="AB46" i="211"/>
  <c r="V46" i="211"/>
  <c r="X46" i="211" s="1"/>
  <c r="V24" i="236"/>
  <c r="X24" i="236" s="1"/>
  <c r="AB24" i="236"/>
  <c r="AB67" i="228"/>
  <c r="V67" i="228"/>
  <c r="X67" i="228" s="1"/>
  <c r="V24" i="69"/>
  <c r="X24" i="69" s="1"/>
  <c r="AB24" i="69"/>
  <c r="V88" i="218"/>
  <c r="X88" i="218" s="1"/>
  <c r="AB88" i="218"/>
  <c r="AB64" i="226"/>
  <c r="V64" i="226"/>
  <c r="X64" i="226" s="1"/>
  <c r="V29" i="79"/>
  <c r="X29" i="79" s="1"/>
  <c r="AB29" i="79"/>
  <c r="AB37" i="213"/>
  <c r="V37" i="213"/>
  <c r="X37" i="213" s="1"/>
  <c r="AB25" i="71"/>
  <c r="V25" i="71"/>
  <c r="X25" i="71" s="1"/>
  <c r="AB13" i="218"/>
  <c r="V13" i="218"/>
  <c r="X13" i="218" s="1"/>
  <c r="V69" i="210"/>
  <c r="X69" i="210" s="1"/>
  <c r="AB69" i="210"/>
  <c r="V19" i="228"/>
  <c r="X19" i="228" s="1"/>
  <c r="AB19" i="228"/>
  <c r="V85" i="229"/>
  <c r="X85" i="229" s="1"/>
  <c r="AB85" i="229"/>
  <c r="V22" i="215"/>
  <c r="X22" i="215" s="1"/>
  <c r="AB22" i="215"/>
  <c r="V18" i="75"/>
  <c r="X18" i="75" s="1"/>
  <c r="AB18" i="75"/>
  <c r="V95" i="67"/>
  <c r="X95" i="67" s="1"/>
  <c r="AB95" i="67"/>
  <c r="AB47" i="232"/>
  <c r="V47" i="232"/>
  <c r="X47" i="232" s="1"/>
  <c r="V73" i="214"/>
  <c r="X73" i="214" s="1"/>
  <c r="AB73" i="214"/>
  <c r="V8" i="79"/>
  <c r="X8" i="79" s="1"/>
  <c r="AB8" i="79"/>
  <c r="AB62" i="88"/>
  <c r="V62" i="88"/>
  <c r="X62" i="88" s="1"/>
  <c r="AB17" i="213"/>
  <c r="V17" i="213"/>
  <c r="X17" i="213" s="1"/>
  <c r="AB75" i="227"/>
  <c r="V75" i="227"/>
  <c r="X75" i="227" s="1"/>
  <c r="V60" i="202"/>
  <c r="X60" i="202" s="1"/>
  <c r="AB60" i="202"/>
  <c r="V25" i="69"/>
  <c r="X25" i="69" s="1"/>
  <c r="AB25" i="69"/>
  <c r="V41" i="230"/>
  <c r="X41" i="230" s="1"/>
  <c r="AB41" i="230"/>
  <c r="V70" i="226"/>
  <c r="X70" i="226" s="1"/>
  <c r="AB70" i="226"/>
  <c r="AB84" i="77"/>
  <c r="V84" i="77"/>
  <c r="X84" i="77" s="1"/>
  <c r="V49" i="214"/>
  <c r="X49" i="214" s="1"/>
  <c r="AB49" i="214"/>
  <c r="AB19" i="223"/>
  <c r="V19" i="223"/>
  <c r="X19" i="223" s="1"/>
  <c r="V62" i="73"/>
  <c r="X62" i="73" s="1"/>
  <c r="AB62" i="73"/>
  <c r="V33" i="74"/>
  <c r="X33" i="74" s="1"/>
  <c r="AB33" i="74"/>
  <c r="AB75" i="81"/>
  <c r="V75" i="81"/>
  <c r="X75" i="81" s="1"/>
  <c r="AB91" i="220"/>
  <c r="V91" i="220"/>
  <c r="X91" i="220" s="1"/>
  <c r="AB81" i="220"/>
  <c r="V81" i="220"/>
  <c r="X81" i="220" s="1"/>
  <c r="AB50" i="91"/>
  <c r="V50" i="91"/>
  <c r="X50" i="91" s="1"/>
  <c r="V97" i="215"/>
  <c r="X97" i="215" s="1"/>
  <c r="AB97" i="215"/>
  <c r="V90" i="222"/>
  <c r="X90" i="222" s="1"/>
  <c r="AB90" i="222"/>
  <c r="V10" i="234"/>
  <c r="X10" i="234" s="1"/>
  <c r="AB10" i="234"/>
  <c r="V67" i="232"/>
  <c r="X67" i="232" s="1"/>
  <c r="AB67" i="232"/>
  <c r="V36" i="221"/>
  <c r="X36" i="221" s="1"/>
  <c r="AB36" i="221"/>
  <c r="AB90" i="86"/>
  <c r="V90" i="86"/>
  <c r="X90" i="86" s="1"/>
  <c r="AB92" i="81"/>
  <c r="V92" i="81"/>
  <c r="X92" i="81" s="1"/>
  <c r="AB55" i="227"/>
  <c r="V55" i="227"/>
  <c r="X55" i="227" s="1"/>
  <c r="AB28" i="220"/>
  <c r="V28" i="220"/>
  <c r="X28" i="220" s="1"/>
  <c r="AB28" i="221"/>
  <c r="V28" i="221"/>
  <c r="X28" i="221" s="1"/>
  <c r="V78" i="214"/>
  <c r="X78" i="214" s="1"/>
  <c r="AB78" i="214"/>
  <c r="AB35" i="216"/>
  <c r="V35" i="216"/>
  <c r="X35" i="216" s="1"/>
  <c r="V13" i="232"/>
  <c r="X13" i="232" s="1"/>
  <c r="AB13" i="232"/>
  <c r="AB63" i="208"/>
  <c r="V63" i="208"/>
  <c r="X63" i="208" s="1"/>
  <c r="V89" i="222"/>
  <c r="X89" i="222" s="1"/>
  <c r="AB89" i="222"/>
  <c r="V20" i="75"/>
  <c r="X20" i="75" s="1"/>
  <c r="AB20" i="75"/>
  <c r="V83" i="69"/>
  <c r="X83" i="69" s="1"/>
  <c r="AB83" i="69"/>
  <c r="AB49" i="233"/>
  <c r="V49" i="233"/>
  <c r="X49" i="233" s="1"/>
  <c r="AB138" i="86"/>
  <c r="V138" i="86"/>
  <c r="X138" i="86" s="1"/>
  <c r="V93" i="73"/>
  <c r="X93" i="73" s="1"/>
  <c r="AB93" i="73"/>
  <c r="AB19" i="88"/>
  <c r="V19" i="88"/>
  <c r="X19" i="88" s="1"/>
  <c r="V17" i="87"/>
  <c r="X17" i="87" s="1"/>
  <c r="AB17" i="87"/>
  <c r="AB66" i="217"/>
  <c r="V66" i="217"/>
  <c r="X66" i="217" s="1"/>
  <c r="AB70" i="223"/>
  <c r="V70" i="223"/>
  <c r="X70" i="223" s="1"/>
  <c r="V52" i="79"/>
  <c r="X52" i="79" s="1"/>
  <c r="AB52" i="79"/>
  <c r="AB70" i="213"/>
  <c r="V70" i="213"/>
  <c r="X70" i="213" s="1"/>
  <c r="V82" i="220"/>
  <c r="X82" i="220" s="1"/>
  <c r="AB82" i="220"/>
  <c r="AB33" i="208"/>
  <c r="V33" i="208"/>
  <c r="X33" i="208" s="1"/>
  <c r="V100" i="72"/>
  <c r="X100" i="72" s="1"/>
  <c r="AB100" i="72"/>
  <c r="AB38" i="235"/>
  <c r="V38" i="235"/>
  <c r="X38" i="235" s="1"/>
  <c r="V30" i="210"/>
  <c r="X30" i="210" s="1"/>
  <c r="AB30" i="210"/>
  <c r="V75" i="218"/>
  <c r="X75" i="218" s="1"/>
  <c r="AB75" i="218"/>
  <c r="AB45" i="211"/>
  <c r="V45" i="211"/>
  <c r="X45" i="211" s="1"/>
  <c r="V74" i="208"/>
  <c r="X74" i="208" s="1"/>
  <c r="AB74" i="208"/>
  <c r="V46" i="81"/>
  <c r="X46" i="81" s="1"/>
  <c r="AB46" i="81"/>
  <c r="V48" i="79"/>
  <c r="X48" i="79" s="1"/>
  <c r="AB48" i="79"/>
  <c r="AB59" i="223"/>
  <c r="V59" i="223"/>
  <c r="X59" i="223" s="1"/>
  <c r="AB67" i="81"/>
  <c r="V67" i="81"/>
  <c r="X67" i="81" s="1"/>
  <c r="V80" i="202"/>
  <c r="X80" i="202" s="1"/>
  <c r="AB80" i="202"/>
  <c r="V58" i="214"/>
  <c r="X58" i="214" s="1"/>
  <c r="AB58" i="214"/>
  <c r="V15" i="202"/>
  <c r="X15" i="202" s="1"/>
  <c r="AB15" i="202"/>
  <c r="AB74" i="225"/>
  <c r="V74" i="225"/>
  <c r="X74" i="225" s="1"/>
  <c r="V58" i="75"/>
  <c r="X58" i="75" s="1"/>
  <c r="AB58" i="75"/>
  <c r="V32" i="67"/>
  <c r="X32" i="67" s="1"/>
  <c r="AB32" i="67"/>
  <c r="AB70" i="81"/>
  <c r="V70" i="81"/>
  <c r="X70" i="81" s="1"/>
  <c r="V71" i="223"/>
  <c r="X71" i="223" s="1"/>
  <c r="AB71" i="223"/>
  <c r="AB34" i="222"/>
  <c r="V34" i="222"/>
  <c r="X34" i="222" s="1"/>
  <c r="V59" i="81"/>
  <c r="X59" i="81" s="1"/>
  <c r="AB59" i="81"/>
  <c r="AB52" i="217"/>
  <c r="V52" i="217"/>
  <c r="X52" i="217" s="1"/>
  <c r="AB60" i="235"/>
  <c r="V60" i="235"/>
  <c r="X60" i="235" s="1"/>
  <c r="AB61" i="225"/>
  <c r="V61" i="225"/>
  <c r="X61" i="225" s="1"/>
  <c r="V26" i="75"/>
  <c r="X26" i="75" s="1"/>
  <c r="AB26" i="75"/>
  <c r="V11" i="81"/>
  <c r="X11" i="81" s="1"/>
  <c r="AB11" i="81"/>
  <c r="V59" i="226"/>
  <c r="X59" i="226" s="1"/>
  <c r="AB59" i="226"/>
  <c r="AB90" i="207"/>
  <c r="V90" i="207"/>
  <c r="X90" i="207" s="1"/>
  <c r="AB49" i="82"/>
  <c r="V49" i="82"/>
  <c r="X49" i="82" s="1"/>
  <c r="AB44" i="218"/>
  <c r="V44" i="218"/>
  <c r="X44" i="218" s="1"/>
  <c r="AB73" i="77"/>
  <c r="V73" i="77"/>
  <c r="X73" i="77" s="1"/>
  <c r="AB57" i="235"/>
  <c r="V57" i="235"/>
  <c r="X57" i="235" s="1"/>
  <c r="V35" i="229"/>
  <c r="X35" i="229" s="1"/>
  <c r="AB35" i="229"/>
  <c r="V35" i="91"/>
  <c r="X35" i="91" s="1"/>
  <c r="AB35" i="91"/>
  <c r="AB66" i="88"/>
  <c r="V66" i="88"/>
  <c r="X66" i="88" s="1"/>
  <c r="V131" i="86"/>
  <c r="X131" i="86" s="1"/>
  <c r="AB131" i="86"/>
  <c r="V96" i="209"/>
  <c r="X96" i="209" s="1"/>
  <c r="AB96" i="209"/>
  <c r="V94" i="73"/>
  <c r="X94" i="73" s="1"/>
  <c r="AB94" i="73"/>
  <c r="V8" i="215"/>
  <c r="X8" i="215" s="1"/>
  <c r="AB8" i="215"/>
  <c r="AB81" i="77"/>
  <c r="V81" i="77"/>
  <c r="X81" i="77" s="1"/>
  <c r="V35" i="223"/>
  <c r="X35" i="223" s="1"/>
  <c r="AB35" i="223"/>
  <c r="V52" i="236"/>
  <c r="X52" i="236" s="1"/>
  <c r="AB52" i="236"/>
  <c r="V9" i="79"/>
  <c r="X9" i="79" s="1"/>
  <c r="AB9" i="79"/>
  <c r="V61" i="212"/>
  <c r="X61" i="212" s="1"/>
  <c r="AB61" i="212"/>
  <c r="V10" i="72"/>
  <c r="X10" i="72" s="1"/>
  <c r="AB10" i="72"/>
  <c r="V16" i="233"/>
  <c r="X16" i="233" s="1"/>
  <c r="AB16" i="233"/>
  <c r="AB41" i="234"/>
  <c r="V41" i="234"/>
  <c r="X41" i="234" s="1"/>
  <c r="AB11" i="222"/>
  <c r="V11" i="222"/>
  <c r="X11" i="222" s="1"/>
  <c r="AB82" i="86"/>
  <c r="V82" i="86"/>
  <c r="X82" i="86" s="1"/>
  <c r="AB73" i="230"/>
  <c r="V73" i="230"/>
  <c r="X73" i="230" s="1"/>
  <c r="V31" i="210"/>
  <c r="X31" i="210" s="1"/>
  <c r="AB31" i="210"/>
  <c r="AB94" i="212"/>
  <c r="V94" i="212"/>
  <c r="X94" i="212" s="1"/>
  <c r="AB32" i="211"/>
  <c r="V32" i="211"/>
  <c r="X32" i="211" s="1"/>
  <c r="AB69" i="77"/>
  <c r="V69" i="77"/>
  <c r="X69" i="77" s="1"/>
  <c r="AB13" i="236"/>
  <c r="V13" i="236"/>
  <c r="X13" i="236" s="1"/>
  <c r="AB54" i="219"/>
  <c r="V54" i="219"/>
  <c r="X54" i="219" s="1"/>
  <c r="V76" i="71"/>
  <c r="X76" i="71" s="1"/>
  <c r="AB76" i="71"/>
  <c r="V42" i="215"/>
  <c r="X42" i="215" s="1"/>
  <c r="AB42" i="215"/>
  <c r="AB69" i="227"/>
  <c r="V69" i="227"/>
  <c r="X69" i="227" s="1"/>
  <c r="V28" i="233"/>
  <c r="X28" i="233" s="1"/>
  <c r="AB28" i="233"/>
  <c r="AB12" i="236"/>
  <c r="V12" i="236"/>
  <c r="X12" i="236" s="1"/>
  <c r="V93" i="226"/>
  <c r="X93" i="226" s="1"/>
  <c r="AB93" i="226"/>
  <c r="V31" i="73"/>
  <c r="X31" i="73" s="1"/>
  <c r="AB31" i="73"/>
  <c r="V25" i="202"/>
  <c r="X25" i="202" s="1"/>
  <c r="AB25" i="202"/>
  <c r="V38" i="212"/>
  <c r="X38" i="212" s="1"/>
  <c r="AB38" i="212"/>
  <c r="V73" i="225"/>
  <c r="X73" i="225" s="1"/>
  <c r="AB73" i="225"/>
  <c r="AB97" i="76"/>
  <c r="V97" i="76"/>
  <c r="X97" i="76" s="1"/>
  <c r="AB97" i="82"/>
  <c r="V97" i="82"/>
  <c r="X97" i="82" s="1"/>
  <c r="V63" i="79"/>
  <c r="X63" i="79" s="1"/>
  <c r="AB63" i="79"/>
  <c r="AB16" i="221"/>
  <c r="V16" i="221"/>
  <c r="X16" i="221" s="1"/>
  <c r="AB74" i="81"/>
  <c r="V74" i="81"/>
  <c r="X74" i="81" s="1"/>
  <c r="AB50" i="76"/>
  <c r="V50" i="76"/>
  <c r="X50" i="76" s="1"/>
  <c r="AB87" i="233"/>
  <c r="V87" i="233"/>
  <c r="X87" i="233" s="1"/>
  <c r="AB36" i="227"/>
  <c r="V36" i="227"/>
  <c r="X36" i="227" s="1"/>
  <c r="AB64" i="75"/>
  <c r="V64" i="75"/>
  <c r="X64" i="75" s="1"/>
  <c r="AB52" i="227"/>
  <c r="V52" i="227"/>
  <c r="X52" i="227" s="1"/>
  <c r="AB73" i="234"/>
  <c r="V73" i="234"/>
  <c r="X73" i="234" s="1"/>
  <c r="AB97" i="69"/>
  <c r="V97" i="69"/>
  <c r="X97" i="69" s="1"/>
  <c r="AB54" i="86"/>
  <c r="V54" i="86"/>
  <c r="X54" i="86" s="1"/>
  <c r="AB46" i="88"/>
  <c r="V46" i="88"/>
  <c r="X46" i="88" s="1"/>
  <c r="V68" i="210"/>
  <c r="X68" i="210" s="1"/>
  <c r="AB68" i="210"/>
  <c r="V38" i="226"/>
  <c r="X38" i="226" s="1"/>
  <c r="AB38" i="226"/>
  <c r="V94" i="91"/>
  <c r="X94" i="91" s="1"/>
  <c r="AB94" i="91"/>
  <c r="V105" i="88"/>
  <c r="X105" i="88" s="1"/>
  <c r="AB105" i="88"/>
  <c r="AB54" i="91"/>
  <c r="V54" i="91"/>
  <c r="X54" i="91" s="1"/>
  <c r="V38" i="215"/>
  <c r="X38" i="215" s="1"/>
  <c r="AB38" i="215"/>
  <c r="AB23" i="226"/>
  <c r="V23" i="226"/>
  <c r="X23" i="226" s="1"/>
  <c r="V81" i="208"/>
  <c r="X81" i="208" s="1"/>
  <c r="AB81" i="208"/>
  <c r="AB70" i="88"/>
  <c r="V70" i="88"/>
  <c r="X70" i="88" s="1"/>
  <c r="AB57" i="67"/>
  <c r="V57" i="67"/>
  <c r="X57" i="67" s="1"/>
  <c r="AB94" i="87"/>
  <c r="V94" i="87"/>
  <c r="X94" i="87" s="1"/>
  <c r="V95" i="208"/>
  <c r="X95" i="208" s="1"/>
  <c r="AB95" i="208"/>
  <c r="AB15" i="73"/>
  <c r="V15" i="73"/>
  <c r="X15" i="73" s="1"/>
  <c r="AB60" i="74"/>
  <c r="V60" i="74"/>
  <c r="X60" i="74" s="1"/>
  <c r="V14" i="217"/>
  <c r="X14" i="217" s="1"/>
  <c r="AB14" i="217"/>
  <c r="V86" i="216"/>
  <c r="X86" i="216" s="1"/>
  <c r="AB86" i="216"/>
  <c r="V84" i="209"/>
  <c r="X84" i="209" s="1"/>
  <c r="AB84" i="209"/>
  <c r="AB81" i="91"/>
  <c r="V81" i="91"/>
  <c r="X81" i="91" s="1"/>
  <c r="AB56" i="225"/>
  <c r="V56" i="225"/>
  <c r="X56" i="225" s="1"/>
  <c r="V19" i="73"/>
  <c r="X19" i="73" s="1"/>
  <c r="AB19" i="73"/>
  <c r="AB42" i="73"/>
  <c r="V42" i="73"/>
  <c r="X42" i="73" s="1"/>
  <c r="AB59" i="74"/>
  <c r="V59" i="74"/>
  <c r="X59" i="74" s="1"/>
  <c r="AB44" i="228"/>
  <c r="V44" i="228"/>
  <c r="X44" i="228" s="1"/>
  <c r="AB12" i="223"/>
  <c r="V12" i="223"/>
  <c r="X12" i="223" s="1"/>
  <c r="AB76" i="82"/>
  <c r="V76" i="82"/>
  <c r="X76" i="82" s="1"/>
  <c r="AB98" i="75"/>
  <c r="V98" i="75"/>
  <c r="X98" i="75" s="1"/>
  <c r="AB13" i="225"/>
  <c r="V13" i="225"/>
  <c r="X13" i="225" s="1"/>
  <c r="V19" i="233"/>
  <c r="X19" i="233" s="1"/>
  <c r="AB19" i="233"/>
  <c r="V74" i="91"/>
  <c r="X74" i="91" s="1"/>
  <c r="AB74" i="91"/>
  <c r="V104" i="218"/>
  <c r="X104" i="218" s="1"/>
  <c r="AB104" i="218"/>
  <c r="V97" i="223"/>
  <c r="X97" i="223" s="1"/>
  <c r="AB97" i="223"/>
  <c r="AB20" i="228"/>
  <c r="V20" i="228"/>
  <c r="X20" i="228" s="1"/>
  <c r="AB92" i="80"/>
  <c r="V92" i="80"/>
  <c r="X92" i="80" s="1"/>
  <c r="V84" i="80"/>
  <c r="X84" i="80" s="1"/>
  <c r="AB84" i="80"/>
  <c r="V77" i="72"/>
  <c r="X77" i="72" s="1"/>
  <c r="AB77" i="72"/>
  <c r="V91" i="227"/>
  <c r="X91" i="227" s="1"/>
  <c r="AB91" i="227"/>
  <c r="AB38" i="225"/>
  <c r="V38" i="225"/>
  <c r="X38" i="225" s="1"/>
  <c r="V68" i="218"/>
  <c r="X68" i="218" s="1"/>
  <c r="AB68" i="218"/>
  <c r="AB94" i="219"/>
  <c r="V94" i="219"/>
  <c r="X94" i="219" s="1"/>
  <c r="AB36" i="226"/>
  <c r="V36" i="226"/>
  <c r="X36" i="226" s="1"/>
  <c r="V51" i="216"/>
  <c r="X51" i="216" s="1"/>
  <c r="AB51" i="216"/>
  <c r="V65" i="86"/>
  <c r="X65" i="86" s="1"/>
  <c r="AB65" i="86"/>
  <c r="V31" i="219"/>
  <c r="X31" i="219" s="1"/>
  <c r="AB31" i="219"/>
  <c r="V62" i="216"/>
  <c r="X62" i="216" s="1"/>
  <c r="AB62" i="216"/>
  <c r="V34" i="226"/>
  <c r="X34" i="226" s="1"/>
  <c r="AB34" i="226"/>
  <c r="V99" i="76"/>
  <c r="X99" i="76" s="1"/>
  <c r="AB99" i="76"/>
  <c r="V86" i="215"/>
  <c r="X86" i="215" s="1"/>
  <c r="AB86" i="215"/>
  <c r="V63" i="82"/>
  <c r="X63" i="82" s="1"/>
  <c r="AB63" i="82"/>
  <c r="V61" i="236"/>
  <c r="X61" i="236" s="1"/>
  <c r="AB61" i="236"/>
  <c r="AB88" i="231"/>
  <c r="V88" i="231"/>
  <c r="X88" i="231" s="1"/>
  <c r="AB16" i="73"/>
  <c r="V16" i="73"/>
  <c r="X16" i="73" s="1"/>
  <c r="V26" i="211"/>
  <c r="X26" i="211" s="1"/>
  <c r="AB26" i="211"/>
  <c r="V92" i="231"/>
  <c r="X92" i="231" s="1"/>
  <c r="AB92" i="231"/>
  <c r="V106" i="86"/>
  <c r="X106" i="86" s="1"/>
  <c r="AB106" i="86"/>
  <c r="V83" i="202"/>
  <c r="X83" i="202" s="1"/>
  <c r="AB83" i="202"/>
  <c r="AB93" i="219"/>
  <c r="V93" i="219"/>
  <c r="X93" i="219" s="1"/>
  <c r="AB87" i="229"/>
  <c r="V87" i="229"/>
  <c r="X87" i="229" s="1"/>
  <c r="V41" i="227"/>
  <c r="X41" i="227" s="1"/>
  <c r="AB41" i="227"/>
  <c r="V100" i="220"/>
  <c r="X100" i="220" s="1"/>
  <c r="AB100" i="220"/>
  <c r="AB32" i="73"/>
  <c r="V32" i="73"/>
  <c r="X32" i="73" s="1"/>
  <c r="AB16" i="69"/>
  <c r="V16" i="69"/>
  <c r="X16" i="69" s="1"/>
  <c r="V97" i="210"/>
  <c r="X97" i="210" s="1"/>
  <c r="AB97" i="210"/>
  <c r="V95" i="214"/>
  <c r="X95" i="214" s="1"/>
  <c r="AB95" i="214"/>
  <c r="V81" i="202"/>
  <c r="X81" i="202" s="1"/>
  <c r="AB81" i="202"/>
  <c r="V89" i="77"/>
  <c r="X89" i="77" s="1"/>
  <c r="AB89" i="77"/>
  <c r="AB31" i="229"/>
  <c r="V31" i="229"/>
  <c r="X31" i="229" s="1"/>
  <c r="V53" i="234"/>
  <c r="X53" i="234" s="1"/>
  <c r="AB53" i="234"/>
  <c r="V74" i="71"/>
  <c r="X74" i="71" s="1"/>
  <c r="AB74" i="71"/>
  <c r="AB61" i="91"/>
  <c r="V61" i="91"/>
  <c r="X61" i="91" s="1"/>
  <c r="AB80" i="74"/>
  <c r="V80" i="74"/>
  <c r="X80" i="74" s="1"/>
  <c r="AB12" i="232"/>
  <c r="V12" i="232"/>
  <c r="X12" i="232" s="1"/>
  <c r="AB14" i="210"/>
  <c r="V14" i="210"/>
  <c r="X14" i="210" s="1"/>
  <c r="V23" i="217"/>
  <c r="X23" i="217" s="1"/>
  <c r="AB23" i="217"/>
  <c r="AB76" i="73"/>
  <c r="V76" i="73"/>
  <c r="X76" i="73" s="1"/>
  <c r="V93" i="79"/>
  <c r="X93" i="79" s="1"/>
  <c r="AB93" i="79"/>
  <c r="AB55" i="225"/>
  <c r="V55" i="225"/>
  <c r="X55" i="225" s="1"/>
  <c r="AB97" i="71"/>
  <c r="V97" i="71"/>
  <c r="X97" i="71" s="1"/>
  <c r="V44" i="219"/>
  <c r="X44" i="219" s="1"/>
  <c r="AB44" i="219"/>
  <c r="V59" i="212"/>
  <c r="X59" i="212" s="1"/>
  <c r="AB59" i="212"/>
  <c r="AB77" i="209"/>
  <c r="V77" i="209"/>
  <c r="X77" i="209" s="1"/>
  <c r="AB30" i="236"/>
  <c r="V30" i="236"/>
  <c r="X30" i="236" s="1"/>
  <c r="AB71" i="69"/>
  <c r="V71" i="69"/>
  <c r="X71" i="69" s="1"/>
  <c r="AB83" i="81"/>
  <c r="V83" i="81"/>
  <c r="X83" i="81" s="1"/>
  <c r="V58" i="231"/>
  <c r="X58" i="231" s="1"/>
  <c r="AB58" i="231"/>
  <c r="AB78" i="87"/>
  <c r="V78" i="87"/>
  <c r="X78" i="87" s="1"/>
  <c r="AB98" i="211"/>
  <c r="V98" i="211"/>
  <c r="X98" i="211" s="1"/>
  <c r="V45" i="213"/>
  <c r="X45" i="213" s="1"/>
  <c r="AB45" i="213"/>
  <c r="AB95" i="229"/>
  <c r="V95" i="229"/>
  <c r="X95" i="229" s="1"/>
  <c r="AB21" i="82"/>
  <c r="V21" i="82"/>
  <c r="X21" i="82" s="1"/>
  <c r="AB76" i="213"/>
  <c r="V76" i="213"/>
  <c r="X76" i="213" s="1"/>
  <c r="AB10" i="215"/>
  <c r="V10" i="215"/>
  <c r="X10" i="215" s="1"/>
  <c r="V69" i="236"/>
  <c r="X69" i="236" s="1"/>
  <c r="AB69" i="236"/>
  <c r="V12" i="81"/>
  <c r="X12" i="81" s="1"/>
  <c r="AB12" i="81"/>
  <c r="V61" i="80"/>
  <c r="X61" i="80" s="1"/>
  <c r="AB61" i="80"/>
  <c r="V40" i="69"/>
  <c r="X40" i="69" s="1"/>
  <c r="AB40" i="69"/>
  <c r="AB16" i="208"/>
  <c r="V16" i="208"/>
  <c r="X16" i="208" s="1"/>
  <c r="AB64" i="231"/>
  <c r="V64" i="231"/>
  <c r="X64" i="231" s="1"/>
  <c r="V52" i="233"/>
  <c r="X52" i="233" s="1"/>
  <c r="AB52" i="233"/>
  <c r="V36" i="216"/>
  <c r="X36" i="216" s="1"/>
  <c r="AB36" i="216"/>
  <c r="V30" i="202"/>
  <c r="X30" i="202" s="1"/>
  <c r="AB30" i="202"/>
  <c r="AB46" i="230"/>
  <c r="V46" i="230"/>
  <c r="X46" i="230" s="1"/>
  <c r="AB45" i="227"/>
  <c r="V45" i="227"/>
  <c r="X45" i="227" s="1"/>
  <c r="AB66" i="76"/>
  <c r="V66" i="76"/>
  <c r="X66" i="76" s="1"/>
  <c r="V61" i="235"/>
  <c r="X61" i="235" s="1"/>
  <c r="AB61" i="235"/>
  <c r="AB11" i="210"/>
  <c r="V11" i="210"/>
  <c r="X11" i="210" s="1"/>
  <c r="V54" i="214"/>
  <c r="X54" i="214" s="1"/>
  <c r="AB54" i="214"/>
  <c r="AB37" i="88"/>
  <c r="V37" i="88"/>
  <c r="X37" i="88" s="1"/>
  <c r="AB98" i="215"/>
  <c r="V98" i="215"/>
  <c r="X98" i="215" s="1"/>
  <c r="AB59" i="87"/>
  <c r="V59" i="87"/>
  <c r="X59" i="87" s="1"/>
  <c r="AB29" i="87"/>
  <c r="V29" i="87"/>
  <c r="X29" i="87" s="1"/>
  <c r="V80" i="225"/>
  <c r="X80" i="225" s="1"/>
  <c r="AB80" i="225"/>
  <c r="V12" i="77"/>
  <c r="X12" i="77" s="1"/>
  <c r="AB12" i="77"/>
  <c r="AB98" i="218"/>
  <c r="V98" i="218"/>
  <c r="X98" i="218" s="1"/>
  <c r="AB74" i="235"/>
  <c r="V74" i="235"/>
  <c r="X74" i="235" s="1"/>
  <c r="AB72" i="232"/>
  <c r="V72" i="232"/>
  <c r="X72" i="232" s="1"/>
  <c r="AB48" i="73"/>
  <c r="V48" i="73"/>
  <c r="X48" i="73" s="1"/>
  <c r="AB29" i="72"/>
  <c r="V29" i="72"/>
  <c r="X29" i="72" s="1"/>
  <c r="V78" i="202"/>
  <c r="X78" i="202" s="1"/>
  <c r="AB78" i="202"/>
  <c r="V57" i="236"/>
  <c r="X57" i="236" s="1"/>
  <c r="AB57" i="236"/>
  <c r="AB60" i="225"/>
  <c r="V60" i="225"/>
  <c r="X60" i="225" s="1"/>
  <c r="V57" i="202"/>
  <c r="X57" i="202" s="1"/>
  <c r="AB57" i="202"/>
  <c r="AB25" i="216"/>
  <c r="V25" i="216"/>
  <c r="X25" i="216" s="1"/>
  <c r="AB81" i="222"/>
  <c r="V81" i="222"/>
  <c r="X81" i="222" s="1"/>
  <c r="AB68" i="223"/>
  <c r="V68" i="223"/>
  <c r="X68" i="223" s="1"/>
  <c r="V61" i="207"/>
  <c r="X61" i="207" s="1"/>
  <c r="AB61" i="207"/>
  <c r="AB97" i="81"/>
  <c r="V97" i="81"/>
  <c r="X97" i="81" s="1"/>
  <c r="V20" i="79"/>
  <c r="X20" i="79" s="1"/>
  <c r="AB20" i="79"/>
  <c r="AB115" i="69"/>
  <c r="V115" i="69"/>
  <c r="X115" i="69" s="1"/>
  <c r="V15" i="228"/>
  <c r="X15" i="228" s="1"/>
  <c r="AB15" i="228"/>
  <c r="AB51" i="230"/>
  <c r="V51" i="230"/>
  <c r="X51" i="230" s="1"/>
  <c r="V21" i="69"/>
  <c r="X21" i="69" s="1"/>
  <c r="AB21" i="69"/>
  <c r="AB9" i="222"/>
  <c r="V9" i="222"/>
  <c r="X9" i="222" s="1"/>
  <c r="AB95" i="232"/>
  <c r="V95" i="232"/>
  <c r="X95" i="232" s="1"/>
  <c r="AB80" i="223"/>
  <c r="V80" i="223"/>
  <c r="X80" i="223" s="1"/>
  <c r="AB87" i="77"/>
  <c r="V87" i="77"/>
  <c r="X87" i="77" s="1"/>
  <c r="AB78" i="213"/>
  <c r="V78" i="213"/>
  <c r="X78" i="213" s="1"/>
  <c r="AB89" i="235"/>
  <c r="V89" i="235"/>
  <c r="X89" i="235" s="1"/>
  <c r="V93" i="207"/>
  <c r="X93" i="207" s="1"/>
  <c r="AB93" i="207"/>
  <c r="AB96" i="69"/>
  <c r="V96" i="69"/>
  <c r="X96" i="69" s="1"/>
  <c r="V38" i="75"/>
  <c r="X38" i="75" s="1"/>
  <c r="AB38" i="75"/>
  <c r="V31" i="221"/>
  <c r="X31" i="221" s="1"/>
  <c r="AB31" i="221"/>
  <c r="V75" i="69"/>
  <c r="X75" i="69" s="1"/>
  <c r="AB75" i="69"/>
  <c r="V72" i="229"/>
  <c r="X72" i="229" s="1"/>
  <c r="AB72" i="229"/>
  <c r="V42" i="69"/>
  <c r="X42" i="69" s="1"/>
  <c r="AB42" i="69"/>
  <c r="V111" i="72"/>
  <c r="X111" i="72" s="1"/>
  <c r="AB111" i="72"/>
  <c r="V55" i="223"/>
  <c r="X55" i="223" s="1"/>
  <c r="AB55" i="223"/>
  <c r="AB96" i="235"/>
  <c r="V96" i="235"/>
  <c r="X96" i="235" s="1"/>
  <c r="V52" i="69"/>
  <c r="X52" i="69" s="1"/>
  <c r="AB52" i="69"/>
  <c r="V13" i="216"/>
  <c r="X13" i="216" s="1"/>
  <c r="AB13" i="216"/>
  <c r="AB102" i="220"/>
  <c r="V102" i="220"/>
  <c r="X102" i="220" s="1"/>
  <c r="V30" i="76"/>
  <c r="X30" i="76" s="1"/>
  <c r="AB30" i="76"/>
  <c r="V21" i="216"/>
  <c r="X21" i="216" s="1"/>
  <c r="AB21" i="216"/>
  <c r="AB47" i="229"/>
  <c r="V47" i="229"/>
  <c r="X47" i="229" s="1"/>
  <c r="AB15" i="219"/>
  <c r="V15" i="219"/>
  <c r="X15" i="219" s="1"/>
  <c r="V67" i="212"/>
  <c r="X67" i="212" s="1"/>
  <c r="AB67" i="212"/>
  <c r="V85" i="215"/>
  <c r="X85" i="215" s="1"/>
  <c r="AB85" i="215"/>
  <c r="AB10" i="227"/>
  <c r="V10" i="227"/>
  <c r="X10" i="227" s="1"/>
  <c r="AB26" i="216"/>
  <c r="V26" i="216"/>
  <c r="X26" i="216" s="1"/>
  <c r="V58" i="213"/>
  <c r="X58" i="213" s="1"/>
  <c r="AB58" i="213"/>
  <c r="AB63" i="221"/>
  <c r="V63" i="221"/>
  <c r="X63" i="221" s="1"/>
  <c r="AB64" i="207"/>
  <c r="V64" i="207"/>
  <c r="X64" i="207" s="1"/>
  <c r="V52" i="214"/>
  <c r="X52" i="214" s="1"/>
  <c r="AB52" i="214"/>
  <c r="AB94" i="213"/>
  <c r="V94" i="213"/>
  <c r="X94" i="213" s="1"/>
  <c r="AB88" i="217"/>
  <c r="V88" i="217"/>
  <c r="X88" i="217" s="1"/>
  <c r="V92" i="235"/>
  <c r="X92" i="235" s="1"/>
  <c r="AB92" i="235"/>
  <c r="AB16" i="80"/>
  <c r="V16" i="80"/>
  <c r="X16" i="80" s="1"/>
  <c r="V32" i="215"/>
  <c r="X32" i="215" s="1"/>
  <c r="AB32" i="215"/>
  <c r="V72" i="88"/>
  <c r="X72" i="88" s="1"/>
  <c r="AB72" i="88"/>
  <c r="V68" i="79"/>
  <c r="X68" i="79" s="1"/>
  <c r="AB68" i="79"/>
  <c r="V40" i="232"/>
  <c r="X40" i="232" s="1"/>
  <c r="AB40" i="232"/>
  <c r="AB99" i="236"/>
  <c r="V99" i="236"/>
  <c r="X99" i="236" s="1"/>
  <c r="V60" i="215"/>
  <c r="X60" i="215" s="1"/>
  <c r="AB60" i="215"/>
  <c r="V94" i="216"/>
  <c r="X94" i="216" s="1"/>
  <c r="AB94" i="216"/>
  <c r="AB58" i="217"/>
  <c r="V58" i="217"/>
  <c r="X58" i="217" s="1"/>
  <c r="V61" i="232"/>
  <c r="X61" i="232" s="1"/>
  <c r="AB61" i="232"/>
  <c r="V81" i="215"/>
  <c r="X81" i="215" s="1"/>
  <c r="AB81" i="215"/>
  <c r="AB40" i="211"/>
  <c r="V40" i="211"/>
  <c r="X40" i="211" s="1"/>
  <c r="V52" i="80"/>
  <c r="X52" i="80" s="1"/>
  <c r="AB52" i="80"/>
  <c r="AB10" i="232"/>
  <c r="V10" i="232"/>
  <c r="X10" i="232" s="1"/>
  <c r="V95" i="207"/>
  <c r="X95" i="207" s="1"/>
  <c r="AB95" i="207"/>
  <c r="AB61" i="74"/>
  <c r="V61" i="74"/>
  <c r="X61" i="74" s="1"/>
  <c r="AB44" i="71"/>
  <c r="V44" i="71"/>
  <c r="X44" i="71" s="1"/>
  <c r="V68" i="202"/>
  <c r="X68" i="202" s="1"/>
  <c r="AB68" i="202"/>
  <c r="V95" i="220"/>
  <c r="X95" i="220" s="1"/>
  <c r="AB95" i="220"/>
  <c r="V51" i="223"/>
  <c r="X51" i="223" s="1"/>
  <c r="AB51" i="223"/>
  <c r="AB24" i="208"/>
  <c r="V24" i="208"/>
  <c r="X24" i="208" s="1"/>
  <c r="AB51" i="88"/>
  <c r="V51" i="88"/>
  <c r="X51" i="88" s="1"/>
  <c r="AB31" i="72"/>
  <c r="V31" i="72"/>
  <c r="X31" i="72" s="1"/>
  <c r="AB70" i="220"/>
  <c r="V70" i="220"/>
  <c r="X70" i="220" s="1"/>
  <c r="AB26" i="207"/>
  <c r="V26" i="207"/>
  <c r="X26" i="207" s="1"/>
  <c r="AB60" i="91"/>
  <c r="V60" i="91"/>
  <c r="X60" i="91" s="1"/>
  <c r="AB92" i="216"/>
  <c r="V92" i="216"/>
  <c r="X92" i="216" s="1"/>
  <c r="V76" i="75"/>
  <c r="X76" i="75" s="1"/>
  <c r="AB76" i="75"/>
  <c r="V21" i="220"/>
  <c r="X21" i="220" s="1"/>
  <c r="AB21" i="220"/>
  <c r="V35" i="227"/>
  <c r="X35" i="227" s="1"/>
  <c r="AB35" i="227"/>
  <c r="AB57" i="217"/>
  <c r="V57" i="217"/>
  <c r="X57" i="217" s="1"/>
  <c r="AB94" i="82"/>
  <c r="V94" i="82"/>
  <c r="X94" i="82" s="1"/>
  <c r="V89" i="72"/>
  <c r="X89" i="72" s="1"/>
  <c r="AB89" i="72"/>
  <c r="V117" i="230"/>
  <c r="X117" i="230" s="1"/>
  <c r="AB117" i="230"/>
  <c r="V49" i="210"/>
  <c r="X49" i="210" s="1"/>
  <c r="AB49" i="210"/>
  <c r="V50" i="77"/>
  <c r="X50" i="77" s="1"/>
  <c r="AB50" i="77"/>
  <c r="AB17" i="88"/>
  <c r="V17" i="88"/>
  <c r="X17" i="88" s="1"/>
  <c r="V56" i="223"/>
  <c r="X56" i="223" s="1"/>
  <c r="AB56" i="223"/>
  <c r="AB56" i="235"/>
  <c r="V56" i="235"/>
  <c r="X56" i="235" s="1"/>
  <c r="V74" i="73"/>
  <c r="X74" i="73" s="1"/>
  <c r="AB74" i="73"/>
  <c r="AB89" i="231"/>
  <c r="V89" i="231"/>
  <c r="X89" i="231" s="1"/>
  <c r="AB69" i="208"/>
  <c r="V69" i="208"/>
  <c r="X69" i="208" s="1"/>
  <c r="V8" i="75"/>
  <c r="X8" i="75" s="1"/>
  <c r="AB8" i="75"/>
  <c r="V35" i="219"/>
  <c r="X35" i="219" s="1"/>
  <c r="AB35" i="219"/>
  <c r="AB41" i="223"/>
  <c r="V41" i="223"/>
  <c r="X41" i="223" s="1"/>
  <c r="AB91" i="219"/>
  <c r="V91" i="219"/>
  <c r="X91" i="219" s="1"/>
  <c r="AB46" i="236"/>
  <c r="V46" i="236"/>
  <c r="X46" i="236" s="1"/>
  <c r="AB26" i="229"/>
  <c r="V26" i="229"/>
  <c r="X26" i="229" s="1"/>
  <c r="AB45" i="220"/>
  <c r="V45" i="220"/>
  <c r="X45" i="220" s="1"/>
  <c r="V34" i="233"/>
  <c r="X34" i="233" s="1"/>
  <c r="AB34" i="233"/>
  <c r="V40" i="219"/>
  <c r="X40" i="219" s="1"/>
  <c r="AB40" i="219"/>
  <c r="V79" i="216"/>
  <c r="X79" i="216" s="1"/>
  <c r="AB79" i="216"/>
  <c r="AB55" i="229"/>
  <c r="V55" i="229"/>
  <c r="X55" i="229" s="1"/>
  <c r="V30" i="225"/>
  <c r="X30" i="225" s="1"/>
  <c r="AB30" i="225"/>
  <c r="AB95" i="222"/>
  <c r="V95" i="222"/>
  <c r="X95" i="222" s="1"/>
  <c r="V70" i="219"/>
  <c r="X70" i="219" s="1"/>
  <c r="AB70" i="219"/>
  <c r="V53" i="80"/>
  <c r="X53" i="80" s="1"/>
  <c r="AB53" i="80"/>
  <c r="AB33" i="79"/>
  <c r="V33" i="79"/>
  <c r="X33" i="79" s="1"/>
  <c r="AB94" i="86"/>
  <c r="V94" i="86"/>
  <c r="X94" i="86" s="1"/>
  <c r="AB82" i="210"/>
  <c r="V82" i="210"/>
  <c r="X82" i="210" s="1"/>
  <c r="V56" i="227"/>
  <c r="X56" i="227" s="1"/>
  <c r="AB56" i="227"/>
  <c r="V36" i="202"/>
  <c r="X36" i="202" s="1"/>
  <c r="AB36" i="202"/>
  <c r="V21" i="212"/>
  <c r="X21" i="212" s="1"/>
  <c r="AB21" i="212"/>
  <c r="V76" i="229"/>
  <c r="X76" i="229" s="1"/>
  <c r="AB76" i="229"/>
  <c r="V73" i="209"/>
  <c r="X73" i="209" s="1"/>
  <c r="AB73" i="209"/>
  <c r="AB93" i="221"/>
  <c r="V93" i="221"/>
  <c r="X93" i="221" s="1"/>
  <c r="AB112" i="69"/>
  <c r="V112" i="69"/>
  <c r="X112" i="69" s="1"/>
  <c r="V31" i="79"/>
  <c r="X31" i="79" s="1"/>
  <c r="AB31" i="79"/>
  <c r="AB76" i="227"/>
  <c r="V76" i="227"/>
  <c r="X76" i="227" s="1"/>
  <c r="AB23" i="80"/>
  <c r="V23" i="80"/>
  <c r="X23" i="80" s="1"/>
  <c r="V25" i="87"/>
  <c r="X25" i="87" s="1"/>
  <c r="AB25" i="87"/>
  <c r="V81" i="235"/>
  <c r="X81" i="235" s="1"/>
  <c r="AB81" i="235"/>
  <c r="AB118" i="74"/>
  <c r="V118" i="74"/>
  <c r="X118" i="74" s="1"/>
  <c r="V115" i="86"/>
  <c r="X115" i="86" s="1"/>
  <c r="AB115" i="86"/>
  <c r="AB88" i="82"/>
  <c r="V88" i="82"/>
  <c r="X88" i="82" s="1"/>
  <c r="V92" i="225"/>
  <c r="X92" i="225" s="1"/>
  <c r="AB92" i="225"/>
  <c r="V62" i="219"/>
  <c r="X62" i="219" s="1"/>
  <c r="AB62" i="219"/>
  <c r="V58" i="77"/>
  <c r="X58" i="77" s="1"/>
  <c r="AB58" i="77"/>
  <c r="AB66" i="67"/>
  <c r="V66" i="67"/>
  <c r="X66" i="67" s="1"/>
  <c r="AB83" i="88"/>
  <c r="V83" i="88"/>
  <c r="X83" i="88" s="1"/>
  <c r="V31" i="228"/>
  <c r="X31" i="228" s="1"/>
  <c r="AB31" i="228"/>
  <c r="V48" i="228"/>
  <c r="X48" i="228" s="1"/>
  <c r="AB48" i="228"/>
  <c r="AB28" i="86"/>
  <c r="V28" i="86"/>
  <c r="X28" i="86" s="1"/>
  <c r="V107" i="72"/>
  <c r="X107" i="72" s="1"/>
  <c r="AB107" i="72"/>
  <c r="AB79" i="213"/>
  <c r="V79" i="213"/>
  <c r="X79" i="213" s="1"/>
  <c r="AB96" i="227"/>
  <c r="V96" i="227"/>
  <c r="X96" i="227" s="1"/>
  <c r="AB87" i="225"/>
  <c r="V87" i="225"/>
  <c r="X87" i="225" s="1"/>
  <c r="V47" i="77"/>
  <c r="X47" i="77" s="1"/>
  <c r="AB47" i="77"/>
  <c r="AB30" i="211"/>
  <c r="V30" i="211"/>
  <c r="X30" i="211" s="1"/>
  <c r="AB96" i="215"/>
  <c r="V96" i="215"/>
  <c r="X96" i="215" s="1"/>
  <c r="AB95" i="226"/>
  <c r="V95" i="226"/>
  <c r="X95" i="226" s="1"/>
  <c r="AB98" i="230"/>
  <c r="V98" i="230"/>
  <c r="X98" i="230" s="1"/>
  <c r="V67" i="218"/>
  <c r="X67" i="218" s="1"/>
  <c r="AB67" i="218"/>
  <c r="AB49" i="236"/>
  <c r="V49" i="236"/>
  <c r="X49" i="236" s="1"/>
  <c r="V35" i="210"/>
  <c r="X35" i="210" s="1"/>
  <c r="AB35" i="210"/>
  <c r="AB55" i="91"/>
  <c r="V55" i="91"/>
  <c r="X55" i="91" s="1"/>
  <c r="AB96" i="71"/>
  <c r="V96" i="71"/>
  <c r="X96" i="71" s="1"/>
  <c r="V79" i="217"/>
  <c r="X79" i="217" s="1"/>
  <c r="AB79" i="217"/>
  <c r="AB89" i="232"/>
  <c r="V89" i="232"/>
  <c r="X89" i="232" s="1"/>
  <c r="V40" i="229"/>
  <c r="X40" i="229" s="1"/>
  <c r="AB40" i="229"/>
  <c r="AB84" i="236"/>
  <c r="V84" i="236"/>
  <c r="X84" i="236" s="1"/>
  <c r="V54" i="71"/>
  <c r="X54" i="71" s="1"/>
  <c r="AB54" i="71"/>
  <c r="V98" i="217"/>
  <c r="X98" i="217" s="1"/>
  <c r="AB98" i="217"/>
  <c r="V47" i="69"/>
  <c r="X47" i="69" s="1"/>
  <c r="AB47" i="69"/>
  <c r="V44" i="220"/>
  <c r="X44" i="220" s="1"/>
  <c r="AB44" i="220"/>
  <c r="V71" i="218"/>
  <c r="X71" i="218" s="1"/>
  <c r="AB71" i="218"/>
  <c r="AB44" i="212"/>
  <c r="V44" i="212"/>
  <c r="X44" i="212" s="1"/>
  <c r="AB72" i="213"/>
  <c r="V72" i="213"/>
  <c r="X72" i="213" s="1"/>
  <c r="V23" i="75"/>
  <c r="X23" i="75" s="1"/>
  <c r="AB23" i="75"/>
  <c r="AB56" i="236"/>
  <c r="V56" i="236"/>
  <c r="X56" i="236" s="1"/>
  <c r="V21" i="73"/>
  <c r="X21" i="73" s="1"/>
  <c r="AB21" i="73"/>
  <c r="V117" i="88"/>
  <c r="X117" i="88" s="1"/>
  <c r="AB117" i="88"/>
  <c r="AB43" i="208"/>
  <c r="V43" i="208"/>
  <c r="X43" i="208" s="1"/>
  <c r="V43" i="228"/>
  <c r="X43" i="228" s="1"/>
  <c r="AB43" i="228"/>
  <c r="V9" i="218"/>
  <c r="X9" i="218" s="1"/>
  <c r="AB9" i="218"/>
  <c r="V89" i="88"/>
  <c r="X89" i="88" s="1"/>
  <c r="AB89" i="88"/>
  <c r="V45" i="210"/>
  <c r="X45" i="210" s="1"/>
  <c r="AB45" i="210"/>
  <c r="V29" i="219"/>
  <c r="X29" i="219" s="1"/>
  <c r="AB29" i="219"/>
  <c r="V61" i="221"/>
  <c r="X61" i="221" s="1"/>
  <c r="AB61" i="221"/>
  <c r="V71" i="87"/>
  <c r="X71" i="87" s="1"/>
  <c r="AB71" i="87"/>
  <c r="V99" i="232"/>
  <c r="X99" i="232" s="1"/>
  <c r="AB99" i="232"/>
  <c r="AB51" i="228"/>
  <c r="V51" i="228"/>
  <c r="X51" i="228" s="1"/>
  <c r="V26" i="202"/>
  <c r="X26" i="202" s="1"/>
  <c r="AB26" i="202"/>
  <c r="AB24" i="221"/>
  <c r="V24" i="221"/>
  <c r="X24" i="221" s="1"/>
  <c r="AB97" i="217"/>
  <c r="V97" i="217"/>
  <c r="X97" i="217" s="1"/>
  <c r="AB84" i="210"/>
  <c r="V84" i="210"/>
  <c r="X84" i="210" s="1"/>
  <c r="V44" i="229"/>
  <c r="X44" i="229" s="1"/>
  <c r="AB44" i="229"/>
  <c r="V19" i="202"/>
  <c r="X19" i="202" s="1"/>
  <c r="AB19" i="202"/>
  <c r="V78" i="71"/>
  <c r="X78" i="71" s="1"/>
  <c r="AB78" i="71"/>
  <c r="AB70" i="77"/>
  <c r="V70" i="77"/>
  <c r="X70" i="77" s="1"/>
  <c r="AB92" i="228"/>
  <c r="V92" i="228"/>
  <c r="X92" i="228" s="1"/>
  <c r="V33" i="228"/>
  <c r="X33" i="228" s="1"/>
  <c r="AB33" i="228"/>
  <c r="AB83" i="86"/>
  <c r="V83" i="86"/>
  <c r="X83" i="86" s="1"/>
  <c r="V64" i="80"/>
  <c r="X64" i="80" s="1"/>
  <c r="AB64" i="80"/>
  <c r="V47" i="74"/>
  <c r="X47" i="74" s="1"/>
  <c r="AB47" i="74"/>
  <c r="AB47" i="220"/>
  <c r="V47" i="220"/>
  <c r="X47" i="220" s="1"/>
  <c r="V77" i="233"/>
  <c r="X77" i="233" s="1"/>
  <c r="AB77" i="233"/>
  <c r="V96" i="212"/>
  <c r="X96" i="212" s="1"/>
  <c r="AB96" i="212"/>
  <c r="V58" i="71"/>
  <c r="X58" i="71" s="1"/>
  <c r="AB58" i="71"/>
  <c r="AB77" i="69"/>
  <c r="V77" i="69"/>
  <c r="X77" i="69" s="1"/>
  <c r="AB65" i="230"/>
  <c r="V65" i="230"/>
  <c r="X65" i="230" s="1"/>
  <c r="AB68" i="72"/>
  <c r="V68" i="72"/>
  <c r="X68" i="72" s="1"/>
  <c r="AB93" i="211"/>
  <c r="V93" i="211"/>
  <c r="X93" i="211" s="1"/>
  <c r="V18" i="219"/>
  <c r="X18" i="219" s="1"/>
  <c r="AB18" i="219"/>
  <c r="AB97" i="202"/>
  <c r="V97" i="202"/>
  <c r="X97" i="202" s="1"/>
  <c r="AB71" i="73"/>
  <c r="V71" i="73"/>
  <c r="X71" i="73" s="1"/>
  <c r="V39" i="232"/>
  <c r="X39" i="232" s="1"/>
  <c r="AB39" i="232"/>
  <c r="AB70" i="73"/>
  <c r="V70" i="73"/>
  <c r="X70" i="73" s="1"/>
  <c r="V28" i="215"/>
  <c r="X28" i="215" s="1"/>
  <c r="AB28" i="215"/>
  <c r="V71" i="215"/>
  <c r="X71" i="215" s="1"/>
  <c r="AB71" i="215"/>
  <c r="V38" i="208"/>
  <c r="X38" i="208" s="1"/>
  <c r="AB38" i="208"/>
  <c r="AB74" i="227"/>
  <c r="V74" i="227"/>
  <c r="X74" i="227" s="1"/>
  <c r="V20" i="213"/>
  <c r="X20" i="213" s="1"/>
  <c r="AB20" i="213"/>
  <c r="AB47" i="236"/>
  <c r="V47" i="236"/>
  <c r="X47" i="236" s="1"/>
  <c r="AB71" i="231"/>
  <c r="V71" i="231"/>
  <c r="X71" i="231" s="1"/>
  <c r="AB38" i="86"/>
  <c r="V38" i="86"/>
  <c r="X38" i="86" s="1"/>
  <c r="V32" i="79"/>
  <c r="X32" i="79" s="1"/>
  <c r="AB32" i="79"/>
  <c r="V106" i="218"/>
  <c r="X106" i="218" s="1"/>
  <c r="AB106" i="218"/>
  <c r="V84" i="221"/>
  <c r="X84" i="221" s="1"/>
  <c r="AB84" i="221"/>
  <c r="V91" i="73"/>
  <c r="X91" i="73" s="1"/>
  <c r="AB91" i="73"/>
  <c r="V95" i="91"/>
  <c r="X95" i="91" s="1"/>
  <c r="AB95" i="91"/>
  <c r="V26" i="72"/>
  <c r="X26" i="72" s="1"/>
  <c r="AB26" i="72"/>
  <c r="V78" i="91"/>
  <c r="X78" i="91" s="1"/>
  <c r="AB78" i="91"/>
  <c r="V31" i="218"/>
  <c r="X31" i="218" s="1"/>
  <c r="AB31" i="218"/>
  <c r="V84" i="214"/>
  <c r="X84" i="214" s="1"/>
  <c r="AB84" i="214"/>
  <c r="AB26" i="225"/>
  <c r="V26" i="225"/>
  <c r="X26" i="225" s="1"/>
  <c r="V68" i="87"/>
  <c r="X68" i="87" s="1"/>
  <c r="AB68" i="87"/>
  <c r="AB68" i="222"/>
  <c r="V68" i="222"/>
  <c r="X68" i="222" s="1"/>
  <c r="AB78" i="69"/>
  <c r="V78" i="69"/>
  <c r="X78" i="69" s="1"/>
  <c r="AB58" i="233"/>
  <c r="V58" i="233"/>
  <c r="X58" i="233" s="1"/>
  <c r="V88" i="67"/>
  <c r="X88" i="67" s="1"/>
  <c r="AB88" i="67"/>
  <c r="AB53" i="86"/>
  <c r="V53" i="86"/>
  <c r="X53" i="86" s="1"/>
  <c r="AB29" i="212"/>
  <c r="V29" i="212"/>
  <c r="X29" i="212" s="1"/>
  <c r="V80" i="207"/>
  <c r="X80" i="207" s="1"/>
  <c r="AB80" i="207"/>
  <c r="V23" i="234"/>
  <c r="X23" i="234" s="1"/>
  <c r="AB23" i="234"/>
  <c r="V9" i="73"/>
  <c r="X9" i="73" s="1"/>
  <c r="AB9" i="73"/>
  <c r="AB35" i="82"/>
  <c r="V35" i="82"/>
  <c r="X35" i="82" s="1"/>
  <c r="AB23" i="71"/>
  <c r="V23" i="71"/>
  <c r="X23" i="71" s="1"/>
  <c r="V80" i="235"/>
  <c r="X80" i="235" s="1"/>
  <c r="AB80" i="235"/>
  <c r="V37" i="80"/>
  <c r="X37" i="80" s="1"/>
  <c r="AB37" i="80"/>
  <c r="V120" i="69"/>
  <c r="X120" i="69" s="1"/>
  <c r="AB120" i="69"/>
  <c r="AB96" i="202"/>
  <c r="V96" i="202"/>
  <c r="X96" i="202" s="1"/>
  <c r="V34" i="225"/>
  <c r="X34" i="225" s="1"/>
  <c r="AB34" i="225"/>
  <c r="AB75" i="207"/>
  <c r="V75" i="207"/>
  <c r="X75" i="207" s="1"/>
  <c r="AB36" i="91"/>
  <c r="V36" i="91"/>
  <c r="X36" i="91" s="1"/>
  <c r="V47" i="219"/>
  <c r="X47" i="219" s="1"/>
  <c r="AB47" i="219"/>
  <c r="V35" i="69"/>
  <c r="X35" i="69" s="1"/>
  <c r="AB35" i="69"/>
  <c r="V8" i="227"/>
  <c r="X8" i="227" s="1"/>
  <c r="AB8" i="227"/>
  <c r="AB30" i="220"/>
  <c r="V30" i="220"/>
  <c r="X30" i="220" s="1"/>
  <c r="AB57" i="88"/>
  <c r="V57" i="88"/>
  <c r="X57" i="88" s="1"/>
  <c r="AB42" i="91"/>
  <c r="V42" i="91"/>
  <c r="X42" i="91" s="1"/>
  <c r="V77" i="202"/>
  <c r="X77" i="202" s="1"/>
  <c r="AB77" i="202"/>
  <c r="AB67" i="231"/>
  <c r="V67" i="231"/>
  <c r="X67" i="231" s="1"/>
  <c r="AB52" i="218"/>
  <c r="V52" i="218"/>
  <c r="X52" i="218" s="1"/>
  <c r="AB98" i="67"/>
  <c r="V98" i="67"/>
  <c r="X98" i="67" s="1"/>
  <c r="AB99" i="215"/>
  <c r="V99" i="215"/>
  <c r="X99" i="215" s="1"/>
  <c r="AB52" i="223"/>
  <c r="V52" i="223"/>
  <c r="X52" i="223" s="1"/>
  <c r="AB88" i="210"/>
  <c r="V88" i="210"/>
  <c r="X88" i="210" s="1"/>
  <c r="V29" i="214"/>
  <c r="X29" i="214" s="1"/>
  <c r="AB29" i="214"/>
  <c r="V10" i="81"/>
  <c r="X10" i="81" s="1"/>
  <c r="AB10" i="81"/>
  <c r="V92" i="88"/>
  <c r="X92" i="88" s="1"/>
  <c r="AB92" i="88"/>
  <c r="V53" i="226"/>
  <c r="X53" i="226" s="1"/>
  <c r="AB53" i="226"/>
  <c r="AB23" i="91"/>
  <c r="V23" i="91"/>
  <c r="X23" i="91" s="1"/>
  <c r="AB8" i="213"/>
  <c r="V8" i="213"/>
  <c r="X8" i="213" s="1"/>
  <c r="AB80" i="219"/>
  <c r="V80" i="219"/>
  <c r="X80" i="219" s="1"/>
  <c r="AB50" i="208"/>
  <c r="V50" i="208"/>
  <c r="X50" i="208" s="1"/>
  <c r="V32" i="209"/>
  <c r="X32" i="209" s="1"/>
  <c r="AB32" i="209"/>
  <c r="V47" i="223"/>
  <c r="X47" i="223" s="1"/>
  <c r="AB47" i="223"/>
  <c r="V18" i="231"/>
  <c r="X18" i="231" s="1"/>
  <c r="AB18" i="231"/>
  <c r="V54" i="233"/>
  <c r="X54" i="233" s="1"/>
  <c r="AB54" i="233"/>
  <c r="V30" i="221"/>
  <c r="X30" i="221" s="1"/>
  <c r="AB30" i="221"/>
  <c r="AB10" i="71"/>
  <c r="V10" i="71"/>
  <c r="X10" i="71" s="1"/>
  <c r="V48" i="81"/>
  <c r="X48" i="81" s="1"/>
  <c r="AB48" i="81"/>
  <c r="AB79" i="220"/>
  <c r="V79" i="220"/>
  <c r="X79" i="220" s="1"/>
  <c r="AB10" i="69"/>
  <c r="V10" i="69"/>
  <c r="X10" i="69" s="1"/>
  <c r="AB50" i="219"/>
  <c r="V50" i="219"/>
  <c r="X50" i="219" s="1"/>
  <c r="AB40" i="88"/>
  <c r="V40" i="88"/>
  <c r="X40" i="88" s="1"/>
  <c r="AB31" i="82"/>
  <c r="V31" i="82"/>
  <c r="X31" i="82" s="1"/>
  <c r="V16" i="228"/>
  <c r="X16" i="228" s="1"/>
  <c r="AB16" i="228"/>
  <c r="AB75" i="234"/>
  <c r="V75" i="234"/>
  <c r="X75" i="234" s="1"/>
  <c r="AB60" i="222"/>
  <c r="V60" i="222"/>
  <c r="X60" i="222" s="1"/>
  <c r="V60" i="80"/>
  <c r="X60" i="80" s="1"/>
  <c r="AB60" i="80"/>
  <c r="V23" i="208"/>
  <c r="X23" i="208" s="1"/>
  <c r="AB23" i="208"/>
  <c r="V96" i="228"/>
  <c r="X96" i="228" s="1"/>
  <c r="AB96" i="228"/>
  <c r="V77" i="214"/>
  <c r="X77" i="214" s="1"/>
  <c r="AB77" i="214"/>
  <c r="AB93" i="214"/>
  <c r="V93" i="214"/>
  <c r="X93" i="214" s="1"/>
  <c r="AB11" i="80"/>
  <c r="V11" i="80"/>
  <c r="X11" i="80" s="1"/>
  <c r="AB74" i="233"/>
  <c r="V74" i="233"/>
  <c r="X74" i="233" s="1"/>
  <c r="AB96" i="233"/>
  <c r="V96" i="233"/>
  <c r="X96" i="233" s="1"/>
  <c r="V43" i="217"/>
  <c r="X43" i="217" s="1"/>
  <c r="AB43" i="217"/>
  <c r="V31" i="213"/>
  <c r="X31" i="213" s="1"/>
  <c r="AB31" i="213"/>
  <c r="V35" i="217"/>
  <c r="X35" i="217" s="1"/>
  <c r="AB35" i="217"/>
  <c r="V86" i="87"/>
  <c r="X86" i="87" s="1"/>
  <c r="AB86" i="87"/>
  <c r="AB18" i="228"/>
  <c r="V18" i="228"/>
  <c r="X18" i="228" s="1"/>
  <c r="AB42" i="226"/>
  <c r="V42" i="226"/>
  <c r="X42" i="226" s="1"/>
  <c r="V47" i="221"/>
  <c r="X47" i="221" s="1"/>
  <c r="AB47" i="221"/>
  <c r="AB98" i="219"/>
  <c r="V98" i="219"/>
  <c r="X98" i="219" s="1"/>
  <c r="AB73" i="74"/>
  <c r="V73" i="74"/>
  <c r="X73" i="74" s="1"/>
  <c r="AB27" i="233"/>
  <c r="V27" i="233"/>
  <c r="X27" i="233" s="1"/>
  <c r="AB62" i="76"/>
  <c r="V62" i="76"/>
  <c r="X62" i="76" s="1"/>
  <c r="AB65" i="82"/>
  <c r="V65" i="82"/>
  <c r="X65" i="82" s="1"/>
  <c r="V54" i="212"/>
  <c r="X54" i="212" s="1"/>
  <c r="AB54" i="212"/>
  <c r="AB35" i="88"/>
  <c r="V35" i="88"/>
  <c r="X35" i="88" s="1"/>
  <c r="V25" i="234"/>
  <c r="X25" i="234" s="1"/>
  <c r="AB25" i="234"/>
  <c r="AB30" i="77"/>
  <c r="V30" i="77"/>
  <c r="X30" i="77" s="1"/>
  <c r="AB87" i="69"/>
  <c r="V87" i="69"/>
  <c r="X87" i="69" s="1"/>
  <c r="AB59" i="209"/>
  <c r="V59" i="209"/>
  <c r="X59" i="209" s="1"/>
  <c r="V41" i="67"/>
  <c r="X41" i="67" s="1"/>
  <c r="AB41" i="67"/>
  <c r="V51" i="75"/>
  <c r="X51" i="75" s="1"/>
  <c r="AB51" i="75"/>
  <c r="V87" i="221"/>
  <c r="X87" i="221" s="1"/>
  <c r="AB87" i="221"/>
  <c r="V84" i="223"/>
  <c r="X84" i="223" s="1"/>
  <c r="AB84" i="223"/>
  <c r="AB89" i="220"/>
  <c r="V89" i="220"/>
  <c r="X89" i="220" s="1"/>
  <c r="V73" i="212"/>
  <c r="X73" i="212" s="1"/>
  <c r="AB73" i="212"/>
  <c r="AB96" i="87"/>
  <c r="V96" i="87"/>
  <c r="X96" i="87" s="1"/>
  <c r="AB69" i="229"/>
  <c r="V69" i="229"/>
  <c r="X69" i="229" s="1"/>
  <c r="V39" i="228"/>
  <c r="X39" i="228" s="1"/>
  <c r="AB39" i="228"/>
  <c r="V53" i="202"/>
  <c r="X53" i="202" s="1"/>
  <c r="AB53" i="202"/>
  <c r="V127" i="86"/>
  <c r="X127" i="86" s="1"/>
  <c r="AB127" i="86"/>
  <c r="V13" i="227"/>
  <c r="X13" i="227" s="1"/>
  <c r="AB13" i="227"/>
  <c r="V56" i="232"/>
  <c r="X56" i="232" s="1"/>
  <c r="AB56" i="232"/>
  <c r="V26" i="69"/>
  <c r="X26" i="69" s="1"/>
  <c r="AB26" i="69"/>
  <c r="AB40" i="217"/>
  <c r="V40" i="217"/>
  <c r="X40" i="217" s="1"/>
  <c r="V38" i="67"/>
  <c r="X38" i="67" s="1"/>
  <c r="AB38" i="67"/>
  <c r="AB71" i="207"/>
  <c r="V71" i="207"/>
  <c r="X71" i="207" s="1"/>
  <c r="AB63" i="226"/>
  <c r="V63" i="226"/>
  <c r="X63" i="226" s="1"/>
  <c r="V46" i="216"/>
  <c r="X46" i="216" s="1"/>
  <c r="AB46" i="216"/>
  <c r="V10" i="87"/>
  <c r="X10" i="87" s="1"/>
  <c r="AB10" i="87"/>
  <c r="AB25" i="226"/>
  <c r="V25" i="226"/>
  <c r="X25" i="226" s="1"/>
  <c r="AB12" i="80"/>
  <c r="V12" i="80"/>
  <c r="X12" i="80" s="1"/>
  <c r="V101" i="86"/>
  <c r="X101" i="86" s="1"/>
  <c r="AB101" i="86"/>
  <c r="V57" i="218"/>
  <c r="X57" i="218" s="1"/>
  <c r="AB57" i="218"/>
  <c r="AB22" i="74"/>
  <c r="V22" i="74"/>
  <c r="X22" i="74" s="1"/>
  <c r="AB51" i="231"/>
  <c r="V51" i="231"/>
  <c r="X51" i="231" s="1"/>
  <c r="V16" i="67"/>
  <c r="X16" i="67" s="1"/>
  <c r="AB16" i="67"/>
  <c r="AB86" i="71"/>
  <c r="V86" i="71"/>
  <c r="X86" i="71" s="1"/>
  <c r="AB59" i="75"/>
  <c r="V59" i="75"/>
  <c r="X59" i="75" s="1"/>
  <c r="V21" i="226"/>
  <c r="X21" i="226" s="1"/>
  <c r="AB21" i="226"/>
  <c r="V95" i="71"/>
  <c r="X95" i="71" s="1"/>
  <c r="AB95" i="71"/>
  <c r="V20" i="71"/>
  <c r="X20" i="71" s="1"/>
  <c r="AB20" i="71"/>
  <c r="AB63" i="215"/>
  <c r="V63" i="215"/>
  <c r="X63" i="215" s="1"/>
  <c r="V28" i="223"/>
  <c r="X28" i="223" s="1"/>
  <c r="AB28" i="223"/>
  <c r="AB17" i="80"/>
  <c r="V17" i="80"/>
  <c r="X17" i="80" s="1"/>
  <c r="AB55" i="218"/>
  <c r="V55" i="218"/>
  <c r="X55" i="218" s="1"/>
  <c r="V68" i="86"/>
  <c r="X68" i="86" s="1"/>
  <c r="AB68" i="86"/>
  <c r="AB10" i="230"/>
  <c r="V10" i="230"/>
  <c r="X10" i="230" s="1"/>
  <c r="V17" i="225"/>
  <c r="X17" i="225" s="1"/>
  <c r="AB17" i="225"/>
  <c r="V87" i="222"/>
  <c r="X87" i="222" s="1"/>
  <c r="AB87" i="222"/>
  <c r="V46" i="71"/>
  <c r="X46" i="71" s="1"/>
  <c r="AB46" i="71"/>
  <c r="AB14" i="236"/>
  <c r="V14" i="236"/>
  <c r="X14" i="236" s="1"/>
  <c r="V8" i="226"/>
  <c r="X8" i="226" s="1"/>
  <c r="AB8" i="226"/>
  <c r="V81" i="72"/>
  <c r="X81" i="72" s="1"/>
  <c r="AB81" i="72"/>
  <c r="V62" i="80"/>
  <c r="X62" i="80" s="1"/>
  <c r="AB62" i="80"/>
  <c r="V46" i="77"/>
  <c r="X46" i="77" s="1"/>
  <c r="AB46" i="77"/>
  <c r="V55" i="210"/>
  <c r="X55" i="210" s="1"/>
  <c r="AB55" i="210"/>
  <c r="AB73" i="232"/>
  <c r="V73" i="232"/>
  <c r="X73" i="232" s="1"/>
  <c r="V26" i="214"/>
  <c r="X26" i="214" s="1"/>
  <c r="AB26" i="214"/>
  <c r="V11" i="214"/>
  <c r="X11" i="214" s="1"/>
  <c r="AB11" i="214"/>
  <c r="V9" i="74"/>
  <c r="X9" i="74" s="1"/>
  <c r="AB9" i="74"/>
  <c r="V10" i="225"/>
  <c r="X10" i="225" s="1"/>
  <c r="AB10" i="225"/>
  <c r="V90" i="223"/>
  <c r="X90" i="223" s="1"/>
  <c r="AB90" i="223"/>
  <c r="V42" i="211"/>
  <c r="X42" i="211" s="1"/>
  <c r="AB42" i="211"/>
  <c r="V23" i="202"/>
  <c r="X23" i="202" s="1"/>
  <c r="AB23" i="202"/>
  <c r="AB22" i="232"/>
  <c r="V22" i="232"/>
  <c r="X22" i="232" s="1"/>
  <c r="AB36" i="207"/>
  <c r="V36" i="207"/>
  <c r="X36" i="207" s="1"/>
  <c r="V60" i="73"/>
  <c r="X60" i="73" s="1"/>
  <c r="AB60" i="73"/>
  <c r="AB10" i="211"/>
  <c r="V10" i="211"/>
  <c r="X10" i="211" s="1"/>
  <c r="AB33" i="222"/>
  <c r="V33" i="222"/>
  <c r="X33" i="222" s="1"/>
  <c r="V85" i="226"/>
  <c r="X85" i="226" s="1"/>
  <c r="AB85" i="226"/>
  <c r="V41" i="77"/>
  <c r="X41" i="77" s="1"/>
  <c r="AB41" i="77"/>
  <c r="AB88" i="216"/>
  <c r="V88" i="216"/>
  <c r="X88" i="216" s="1"/>
  <c r="V44" i="235"/>
  <c r="X44" i="235" s="1"/>
  <c r="AB44" i="235"/>
  <c r="V51" i="236"/>
  <c r="X51" i="236" s="1"/>
  <c r="AB51" i="236"/>
  <c r="V92" i="79"/>
  <c r="X92" i="79" s="1"/>
  <c r="AB92" i="79"/>
  <c r="AB78" i="74"/>
  <c r="V78" i="74"/>
  <c r="X78" i="74" s="1"/>
  <c r="V64" i="214"/>
  <c r="X64" i="214" s="1"/>
  <c r="AB64" i="214"/>
  <c r="AB94" i="236"/>
  <c r="V94" i="236"/>
  <c r="X94" i="236" s="1"/>
  <c r="AB83" i="79"/>
  <c r="V83" i="79"/>
  <c r="X83" i="79" s="1"/>
  <c r="AB73" i="80"/>
  <c r="V73" i="80"/>
  <c r="X73" i="80" s="1"/>
  <c r="AB86" i="219"/>
  <c r="V86" i="219"/>
  <c r="X86" i="219" s="1"/>
  <c r="V69" i="230"/>
  <c r="X69" i="230" s="1"/>
  <c r="AB69" i="230"/>
  <c r="AB60" i="71"/>
  <c r="V60" i="71"/>
  <c r="X60" i="71" s="1"/>
  <c r="V16" i="75"/>
  <c r="X16" i="75" s="1"/>
  <c r="AB16" i="75"/>
  <c r="AB95" i="215"/>
  <c r="V95" i="215"/>
  <c r="X95" i="215" s="1"/>
  <c r="V86" i="207"/>
  <c r="X86" i="207" s="1"/>
  <c r="AB86" i="207"/>
  <c r="AB63" i="225"/>
  <c r="V63" i="225"/>
  <c r="X63" i="225" s="1"/>
  <c r="V79" i="211"/>
  <c r="X79" i="211" s="1"/>
  <c r="AB79" i="211"/>
  <c r="V113" i="74"/>
  <c r="X113" i="74" s="1"/>
  <c r="AB113" i="74"/>
  <c r="V49" i="73"/>
  <c r="X49" i="73" s="1"/>
  <c r="AB49" i="73"/>
  <c r="V91" i="223"/>
  <c r="X91" i="223" s="1"/>
  <c r="AB91" i="223"/>
  <c r="V42" i="235"/>
  <c r="X42" i="235" s="1"/>
  <c r="AB42" i="235"/>
  <c r="V25" i="91"/>
  <c r="X25" i="91" s="1"/>
  <c r="AB25" i="91"/>
  <c r="V44" i="236"/>
  <c r="X44" i="236" s="1"/>
  <c r="AB44" i="236"/>
  <c r="AB103" i="220"/>
  <c r="V103" i="220"/>
  <c r="X103" i="220" s="1"/>
  <c r="V67" i="202"/>
  <c r="X67" i="202" s="1"/>
  <c r="AB67" i="202"/>
  <c r="AB43" i="72"/>
  <c r="V43" i="72"/>
  <c r="X43" i="72" s="1"/>
  <c r="AB67" i="213"/>
  <c r="V67" i="213"/>
  <c r="X67" i="213" s="1"/>
  <c r="V60" i="79"/>
  <c r="X60" i="79" s="1"/>
  <c r="AB60" i="79"/>
  <c r="V36" i="213"/>
  <c r="X36" i="213" s="1"/>
  <c r="AB36" i="213"/>
  <c r="AB113" i="218"/>
  <c r="V113" i="218"/>
  <c r="X113" i="218" s="1"/>
  <c r="AB10" i="223"/>
  <c r="V10" i="223"/>
  <c r="X10" i="223" s="1"/>
  <c r="AB89" i="74"/>
  <c r="V89" i="74"/>
  <c r="X89" i="74" s="1"/>
  <c r="AB52" i="228"/>
  <c r="V52" i="228"/>
  <c r="X52" i="228" s="1"/>
  <c r="AB27" i="82"/>
  <c r="V27" i="82"/>
  <c r="X27" i="82" s="1"/>
  <c r="AB73" i="72"/>
  <c r="V73" i="72"/>
  <c r="X73" i="72" s="1"/>
  <c r="V12" i="76"/>
  <c r="X12" i="76" s="1"/>
  <c r="AB12" i="76"/>
  <c r="V50" i="69"/>
  <c r="X50" i="69" s="1"/>
  <c r="AB50" i="69"/>
  <c r="V15" i="236"/>
  <c r="X15" i="236" s="1"/>
  <c r="AB15" i="236"/>
  <c r="AB18" i="227"/>
  <c r="V18" i="227"/>
  <c r="X18" i="227" s="1"/>
  <c r="AB30" i="82"/>
  <c r="V30" i="82"/>
  <c r="X30" i="82" s="1"/>
  <c r="AB66" i="72"/>
  <c r="V66" i="72"/>
  <c r="X66" i="72" s="1"/>
  <c r="AB26" i="81"/>
  <c r="V26" i="81"/>
  <c r="X26" i="81" s="1"/>
  <c r="V60" i="210"/>
  <c r="X60" i="210" s="1"/>
  <c r="AB60" i="210"/>
  <c r="V80" i="232"/>
  <c r="X80" i="232" s="1"/>
  <c r="AB80" i="232"/>
  <c r="AB22" i="211"/>
  <c r="V22" i="211"/>
  <c r="X22" i="211" s="1"/>
  <c r="AB24" i="86"/>
  <c r="V24" i="86"/>
  <c r="X24" i="86" s="1"/>
  <c r="AB65" i="91"/>
  <c r="V65" i="91"/>
  <c r="X65" i="91" s="1"/>
  <c r="AB17" i="229"/>
  <c r="V17" i="229"/>
  <c r="X17" i="229" s="1"/>
  <c r="V84" i="233"/>
  <c r="X84" i="233" s="1"/>
  <c r="AB84" i="233"/>
  <c r="V27" i="214"/>
  <c r="X27" i="214" s="1"/>
  <c r="AB27" i="214"/>
  <c r="V27" i="67"/>
  <c r="X27" i="67" s="1"/>
  <c r="AB27" i="67"/>
  <c r="AB84" i="228"/>
  <c r="V84" i="228"/>
  <c r="X84" i="228" s="1"/>
  <c r="AB35" i="228"/>
  <c r="V35" i="228"/>
  <c r="X35" i="228" s="1"/>
  <c r="V36" i="87"/>
  <c r="X36" i="87" s="1"/>
  <c r="AB36" i="87"/>
  <c r="AB95" i="87"/>
  <c r="V95" i="87"/>
  <c r="X95" i="87" s="1"/>
  <c r="AB56" i="226"/>
  <c r="V56" i="226"/>
  <c r="X56" i="226" s="1"/>
  <c r="AB60" i="207"/>
  <c r="V60" i="207"/>
  <c r="X60" i="207" s="1"/>
  <c r="AB72" i="73"/>
  <c r="V72" i="73"/>
  <c r="X72" i="73" s="1"/>
  <c r="AB18" i="86"/>
  <c r="V18" i="86"/>
  <c r="X18" i="86" s="1"/>
  <c r="AB50" i="217"/>
  <c r="V50" i="217"/>
  <c r="X50" i="217" s="1"/>
  <c r="V24" i="74"/>
  <c r="X24" i="74" s="1"/>
  <c r="AB24" i="74"/>
  <c r="V41" i="75"/>
  <c r="X41" i="75" s="1"/>
  <c r="AB41" i="75"/>
  <c r="AB81" i="76"/>
  <c r="V81" i="76"/>
  <c r="X81" i="76" s="1"/>
  <c r="V72" i="227"/>
  <c r="X72" i="227" s="1"/>
  <c r="AB72" i="227"/>
  <c r="AB76" i="219"/>
  <c r="V76" i="219"/>
  <c r="X76" i="219" s="1"/>
  <c r="AB47" i="87"/>
  <c r="V47" i="87"/>
  <c r="X47" i="87" s="1"/>
  <c r="AB94" i="217"/>
  <c r="V94" i="217"/>
  <c r="X94" i="217" s="1"/>
  <c r="V35" i="207"/>
  <c r="X35" i="207" s="1"/>
  <c r="AB35" i="207"/>
  <c r="AB89" i="86"/>
  <c r="V89" i="86"/>
  <c r="X89" i="86" s="1"/>
  <c r="AB55" i="73"/>
  <c r="V55" i="73"/>
  <c r="X55" i="73" s="1"/>
  <c r="AB28" i="230"/>
  <c r="V28" i="230"/>
  <c r="X28" i="230" s="1"/>
  <c r="AB72" i="81"/>
  <c r="V72" i="81"/>
  <c r="X72" i="81" s="1"/>
  <c r="AB45" i="212"/>
  <c r="V45" i="212"/>
  <c r="X45" i="212" s="1"/>
  <c r="V45" i="226"/>
  <c r="X45" i="226" s="1"/>
  <c r="AB45" i="226"/>
  <c r="AB62" i="221"/>
  <c r="V62" i="221"/>
  <c r="X62" i="221" s="1"/>
  <c r="V40" i="81"/>
  <c r="X40" i="81" s="1"/>
  <c r="AB40" i="81"/>
  <c r="V44" i="74"/>
  <c r="X44" i="74" s="1"/>
  <c r="AB44" i="74"/>
  <c r="AB53" i="229"/>
  <c r="V53" i="229"/>
  <c r="X53" i="229" s="1"/>
  <c r="V72" i="212"/>
  <c r="X72" i="212" s="1"/>
  <c r="AB72" i="212"/>
  <c r="V43" i="79"/>
  <c r="X43" i="79" s="1"/>
  <c r="AB43" i="79"/>
  <c r="V80" i="88"/>
  <c r="X80" i="88" s="1"/>
  <c r="AB80" i="88"/>
  <c r="V23" i="223"/>
  <c r="X23" i="223" s="1"/>
  <c r="AB23" i="223"/>
  <c r="AB46" i="73"/>
  <c r="V46" i="73"/>
  <c r="X46" i="73" s="1"/>
  <c r="AB34" i="217"/>
  <c r="V34" i="217"/>
  <c r="X34" i="217" s="1"/>
  <c r="V36" i="80"/>
  <c r="X36" i="80" s="1"/>
  <c r="AB36" i="80"/>
  <c r="V24" i="75"/>
  <c r="X24" i="75" s="1"/>
  <c r="AB24" i="75"/>
  <c r="AB94" i="225"/>
  <c r="V94" i="225"/>
  <c r="X94" i="225" s="1"/>
  <c r="AB39" i="226"/>
  <c r="V39" i="226"/>
  <c r="X39" i="226" s="1"/>
  <c r="AB47" i="72"/>
  <c r="V47" i="72"/>
  <c r="X47" i="72" s="1"/>
  <c r="AB75" i="213"/>
  <c r="V75" i="213"/>
  <c r="X75" i="213" s="1"/>
  <c r="V15" i="69"/>
  <c r="X15" i="69" s="1"/>
  <c r="AB15" i="69"/>
  <c r="V17" i="220"/>
  <c r="X17" i="220" s="1"/>
  <c r="AB17" i="220"/>
  <c r="V78" i="217"/>
  <c r="X78" i="217" s="1"/>
  <c r="AB78" i="217"/>
  <c r="AB88" i="214"/>
  <c r="V88" i="214"/>
  <c r="X88" i="214" s="1"/>
  <c r="AB60" i="69"/>
  <c r="V60" i="69"/>
  <c r="X60" i="69" s="1"/>
  <c r="V20" i="208"/>
  <c r="X20" i="208" s="1"/>
  <c r="AB20" i="208"/>
  <c r="AB9" i="226"/>
  <c r="V9" i="226"/>
  <c r="X9" i="226" s="1"/>
  <c r="V26" i="71"/>
  <c r="X26" i="71" s="1"/>
  <c r="AB26" i="71"/>
  <c r="AB48" i="91"/>
  <c r="V48" i="91"/>
  <c r="X48" i="91" s="1"/>
  <c r="V81" i="214"/>
  <c r="X81" i="214" s="1"/>
  <c r="AB81" i="214"/>
  <c r="AB28" i="232"/>
  <c r="V28" i="232"/>
  <c r="X28" i="232" s="1"/>
  <c r="AB46" i="207"/>
  <c r="V46" i="207"/>
  <c r="X46" i="207" s="1"/>
  <c r="AB57" i="229"/>
  <c r="V57" i="229"/>
  <c r="X57" i="229" s="1"/>
  <c r="AB10" i="76"/>
  <c r="V10" i="76"/>
  <c r="X10" i="76" s="1"/>
  <c r="AB48" i="76"/>
  <c r="V48" i="76"/>
  <c r="X48" i="76" s="1"/>
  <c r="AB87" i="207"/>
  <c r="V87" i="207"/>
  <c r="X87" i="207" s="1"/>
  <c r="V42" i="230"/>
  <c r="X42" i="230" s="1"/>
  <c r="AB42" i="230"/>
  <c r="V86" i="211"/>
  <c r="X86" i="211" s="1"/>
  <c r="AB86" i="211"/>
  <c r="V44" i="67"/>
  <c r="X44" i="67" s="1"/>
  <c r="AB44" i="67"/>
  <c r="AB36" i="88"/>
  <c r="V36" i="88"/>
  <c r="X36" i="88" s="1"/>
  <c r="AB53" i="210"/>
  <c r="V53" i="210"/>
  <c r="X53" i="210" s="1"/>
  <c r="V24" i="229"/>
  <c r="X24" i="229" s="1"/>
  <c r="AB24" i="229"/>
  <c r="V91" i="80"/>
  <c r="X91" i="80" s="1"/>
  <c r="AB91" i="80"/>
  <c r="AB65" i="74"/>
  <c r="V65" i="74"/>
  <c r="X65" i="74" s="1"/>
  <c r="V50" i="213"/>
  <c r="X50" i="213" s="1"/>
  <c r="AB50" i="213"/>
  <c r="V44" i="223"/>
  <c r="X44" i="223" s="1"/>
  <c r="AB44" i="223"/>
  <c r="AB30" i="227"/>
  <c r="V30" i="227"/>
  <c r="X30" i="227" s="1"/>
  <c r="V44" i="217"/>
  <c r="X44" i="217" s="1"/>
  <c r="AB44" i="217"/>
  <c r="V16" i="219"/>
  <c r="X16" i="219" s="1"/>
  <c r="AB16" i="219"/>
  <c r="AB39" i="233"/>
  <c r="V39" i="233"/>
  <c r="X39" i="233" s="1"/>
  <c r="V16" i="79"/>
  <c r="X16" i="79" s="1"/>
  <c r="AB16" i="79"/>
  <c r="AB96" i="81"/>
  <c r="V96" i="81"/>
  <c r="X96" i="81" s="1"/>
  <c r="AB81" i="80"/>
  <c r="V81" i="80"/>
  <c r="X81" i="80" s="1"/>
  <c r="AB133" i="86"/>
  <c r="V133" i="86"/>
  <c r="X133" i="86" s="1"/>
  <c r="V55" i="81"/>
  <c r="X55" i="81" s="1"/>
  <c r="AB55" i="81"/>
  <c r="V43" i="235"/>
  <c r="X43" i="235" s="1"/>
  <c r="AB43" i="235"/>
  <c r="V85" i="86"/>
  <c r="X85" i="86" s="1"/>
  <c r="AB85" i="86"/>
  <c r="AB86" i="233"/>
  <c r="V86" i="233"/>
  <c r="X86" i="233" s="1"/>
  <c r="AB78" i="209"/>
  <c r="V78" i="209"/>
  <c r="X78" i="209" s="1"/>
  <c r="V110" i="88"/>
  <c r="X110" i="88" s="1"/>
  <c r="AB110" i="88"/>
  <c r="V53" i="69"/>
  <c r="X53" i="69" s="1"/>
  <c r="AB53" i="69"/>
  <c r="AB97" i="79"/>
  <c r="V97" i="79"/>
  <c r="X97" i="79" s="1"/>
  <c r="AB31" i="232"/>
  <c r="V31" i="232"/>
  <c r="X31" i="232" s="1"/>
  <c r="V18" i="234"/>
  <c r="X18" i="234" s="1"/>
  <c r="AB18" i="234"/>
  <c r="V54" i="226"/>
  <c r="X54" i="226" s="1"/>
  <c r="AB54" i="226"/>
  <c r="AB12" i="88"/>
  <c r="V12" i="88"/>
  <c r="X12" i="88" s="1"/>
  <c r="AB52" i="91"/>
  <c r="V52" i="91"/>
  <c r="X52" i="91" s="1"/>
  <c r="V61" i="216"/>
  <c r="X61" i="216" s="1"/>
  <c r="AB61" i="216"/>
  <c r="AB25" i="86"/>
  <c r="V25" i="86"/>
  <c r="X25" i="86" s="1"/>
  <c r="AB22" i="212"/>
  <c r="V22" i="212"/>
  <c r="X22" i="212" s="1"/>
  <c r="V75" i="231"/>
  <c r="X75" i="231" s="1"/>
  <c r="AB75" i="231"/>
  <c r="AB58" i="216"/>
  <c r="V58" i="216"/>
  <c r="X58" i="216" s="1"/>
  <c r="V92" i="227"/>
  <c r="X92" i="227" s="1"/>
  <c r="AB92" i="227"/>
  <c r="V78" i="210"/>
  <c r="X78" i="210" s="1"/>
  <c r="AB78" i="210"/>
  <c r="AB10" i="82"/>
  <c r="V10" i="82"/>
  <c r="X10" i="82" s="1"/>
  <c r="AB89" i="216"/>
  <c r="V89" i="216"/>
  <c r="X89" i="216" s="1"/>
  <c r="V44" i="82"/>
  <c r="X44" i="82" s="1"/>
  <c r="AB44" i="82"/>
  <c r="AB63" i="234"/>
  <c r="V63" i="234"/>
  <c r="X63" i="234" s="1"/>
  <c r="V118" i="69"/>
  <c r="X118" i="69" s="1"/>
  <c r="AB118" i="69"/>
  <c r="AB32" i="72"/>
  <c r="V32" i="72"/>
  <c r="X32" i="72" s="1"/>
  <c r="V57" i="223"/>
  <c r="X57" i="223" s="1"/>
  <c r="AB57" i="223"/>
  <c r="V41" i="71"/>
  <c r="X41" i="71" s="1"/>
  <c r="AB41" i="71"/>
  <c r="V68" i="69"/>
  <c r="X68" i="69" s="1"/>
  <c r="AB68" i="69"/>
  <c r="AB44" i="72"/>
  <c r="V44" i="72"/>
  <c r="X44" i="72" s="1"/>
  <c r="V15" i="74"/>
  <c r="X15" i="74" s="1"/>
  <c r="AB15" i="74"/>
  <c r="AB37" i="210"/>
  <c r="V37" i="210"/>
  <c r="X37" i="210" s="1"/>
  <c r="AB14" i="82"/>
  <c r="V14" i="82"/>
  <c r="X14" i="82" s="1"/>
  <c r="AB40" i="216"/>
  <c r="V40" i="216"/>
  <c r="X40" i="216" s="1"/>
  <c r="AB56" i="71"/>
  <c r="V56" i="71"/>
  <c r="X56" i="71" s="1"/>
  <c r="AB16" i="218"/>
  <c r="V16" i="218"/>
  <c r="X16" i="218" s="1"/>
  <c r="V98" i="207"/>
  <c r="X98" i="207" s="1"/>
  <c r="AB98" i="207"/>
  <c r="AB68" i="230"/>
  <c r="V68" i="230"/>
  <c r="X68" i="230" s="1"/>
  <c r="V28" i="217"/>
  <c r="X28" i="217" s="1"/>
  <c r="AB28" i="217"/>
  <c r="V94" i="76"/>
  <c r="X94" i="76" s="1"/>
  <c r="AB94" i="76"/>
  <c r="AB80" i="221"/>
  <c r="V80" i="221"/>
  <c r="X80" i="221" s="1"/>
  <c r="AB85" i="209"/>
  <c r="V85" i="209"/>
  <c r="X85" i="209" s="1"/>
  <c r="V56" i="228"/>
  <c r="X56" i="228" s="1"/>
  <c r="AB56" i="228"/>
  <c r="V40" i="76"/>
  <c r="X40" i="76" s="1"/>
  <c r="AB40" i="76"/>
  <c r="AB99" i="207"/>
  <c r="V99" i="207"/>
  <c r="X99" i="207" s="1"/>
  <c r="V77" i="215"/>
  <c r="X77" i="215" s="1"/>
  <c r="AB77" i="215"/>
  <c r="V10" i="236"/>
  <c r="X10" i="236" s="1"/>
  <c r="AB10" i="236"/>
  <c r="AB80" i="231"/>
  <c r="V80" i="231"/>
  <c r="X80" i="231" s="1"/>
  <c r="V20" i="87"/>
  <c r="X20" i="87" s="1"/>
  <c r="AB20" i="87"/>
  <c r="V18" i="235"/>
  <c r="X18" i="235" s="1"/>
  <c r="AB18" i="235"/>
  <c r="V85" i="233"/>
  <c r="X85" i="233" s="1"/>
  <c r="AB85" i="233"/>
  <c r="V108" i="74"/>
  <c r="X108" i="74" s="1"/>
  <c r="AB108" i="74"/>
  <c r="V67" i="67"/>
  <c r="X67" i="67" s="1"/>
  <c r="AB67" i="67"/>
  <c r="AB70" i="82"/>
  <c r="V70" i="82"/>
  <c r="X70" i="82" s="1"/>
  <c r="AB9" i="225"/>
  <c r="V9" i="225"/>
  <c r="X9" i="225" s="1"/>
  <c r="V8" i="225"/>
  <c r="X8" i="225" s="1"/>
  <c r="AB8" i="225"/>
  <c r="V21" i="228"/>
  <c r="X21" i="228" s="1"/>
  <c r="AB21" i="228"/>
  <c r="AB76" i="74"/>
  <c r="V76" i="74"/>
  <c r="X76" i="74" s="1"/>
  <c r="AB30" i="216"/>
  <c r="V30" i="216"/>
  <c r="X30" i="216" s="1"/>
  <c r="V93" i="212"/>
  <c r="X93" i="212" s="1"/>
  <c r="AB93" i="212"/>
  <c r="AB49" i="229"/>
  <c r="V49" i="229"/>
  <c r="X49" i="229" s="1"/>
  <c r="AB56" i="214"/>
  <c r="V56" i="214"/>
  <c r="X56" i="214" s="1"/>
  <c r="AB51" i="81"/>
  <c r="V51" i="81"/>
  <c r="X51" i="81" s="1"/>
  <c r="AB79" i="74"/>
  <c r="V79" i="74"/>
  <c r="X79" i="74" s="1"/>
  <c r="AB25" i="76"/>
  <c r="V25" i="76"/>
  <c r="X25" i="76" s="1"/>
  <c r="AB52" i="77"/>
  <c r="V52" i="77"/>
  <c r="X52" i="77" s="1"/>
  <c r="V86" i="67"/>
  <c r="X86" i="67" s="1"/>
  <c r="AB86" i="67"/>
  <c r="V14" i="214"/>
  <c r="X14" i="214" s="1"/>
  <c r="AB14" i="214"/>
  <c r="AB49" i="225"/>
  <c r="V49" i="225"/>
  <c r="X49" i="225" s="1"/>
  <c r="AB107" i="230"/>
  <c r="V107" i="230"/>
  <c r="X107" i="230" s="1"/>
  <c r="AB54" i="67"/>
  <c r="V54" i="67"/>
  <c r="X54" i="67" s="1"/>
  <c r="AB57" i="228"/>
  <c r="V57" i="228"/>
  <c r="X57" i="228" s="1"/>
  <c r="V34" i="232"/>
  <c r="X34" i="232" s="1"/>
  <c r="AB34" i="232"/>
  <c r="AB99" i="222"/>
  <c r="V99" i="222"/>
  <c r="X99" i="222" s="1"/>
  <c r="V67" i="219"/>
  <c r="X67" i="219" s="1"/>
  <c r="AB67" i="219"/>
  <c r="AB73" i="216"/>
  <c r="V73" i="216"/>
  <c r="X73" i="216" s="1"/>
  <c r="V45" i="223"/>
  <c r="X45" i="223" s="1"/>
  <c r="AB45" i="223"/>
  <c r="AB54" i="87"/>
  <c r="V54" i="87"/>
  <c r="X54" i="87" s="1"/>
  <c r="AB8" i="71"/>
  <c r="V8" i="71"/>
  <c r="X8" i="71" s="1"/>
  <c r="V114" i="88"/>
  <c r="X114" i="88" s="1"/>
  <c r="AB114" i="88"/>
  <c r="V38" i="213"/>
  <c r="X38" i="213" s="1"/>
  <c r="AB38" i="213"/>
  <c r="V16" i="229"/>
  <c r="X16" i="229" s="1"/>
  <c r="AB16" i="229"/>
  <c r="V32" i="225"/>
  <c r="X32" i="225" s="1"/>
  <c r="AB32" i="225"/>
  <c r="V36" i="75"/>
  <c r="X36" i="75" s="1"/>
  <c r="AB36" i="75"/>
  <c r="V114" i="218"/>
  <c r="X114" i="218" s="1"/>
  <c r="AB114" i="218"/>
  <c r="V64" i="217"/>
  <c r="X64" i="217" s="1"/>
  <c r="AB64" i="217"/>
  <c r="AB54" i="228"/>
  <c r="V54" i="228"/>
  <c r="X54" i="228" s="1"/>
  <c r="V90" i="232"/>
  <c r="X90" i="232" s="1"/>
  <c r="AB90" i="232"/>
  <c r="V37" i="79"/>
  <c r="X37" i="79" s="1"/>
  <c r="AB37" i="79"/>
  <c r="AB11" i="73"/>
  <c r="V11" i="73"/>
  <c r="X11" i="73" s="1"/>
  <c r="AB61" i="77"/>
  <c r="V61" i="77"/>
  <c r="X61" i="77" s="1"/>
  <c r="AB14" i="235"/>
  <c r="V14" i="235"/>
  <c r="X14" i="235" s="1"/>
  <c r="AB87" i="210"/>
  <c r="V87" i="210"/>
  <c r="X87" i="210" s="1"/>
  <c r="AB99" i="75"/>
  <c r="V99" i="75"/>
  <c r="X99" i="75" s="1"/>
  <c r="AB117" i="86"/>
  <c r="V117" i="86"/>
  <c r="X117" i="86" s="1"/>
  <c r="V31" i="233"/>
  <c r="X31" i="233" s="1"/>
  <c r="AB31" i="233"/>
  <c r="V76" i="210"/>
  <c r="X76" i="210" s="1"/>
  <c r="AB76" i="210"/>
  <c r="V50" i="67"/>
  <c r="X50" i="67" s="1"/>
  <c r="AB50" i="67"/>
  <c r="V67" i="87"/>
  <c r="X67" i="87" s="1"/>
  <c r="AB67" i="87"/>
  <c r="AB34" i="86"/>
  <c r="V34" i="86"/>
  <c r="X34" i="86" s="1"/>
  <c r="AB75" i="216"/>
  <c r="V75" i="216"/>
  <c r="X75" i="216" s="1"/>
  <c r="V13" i="74"/>
  <c r="X13" i="74" s="1"/>
  <c r="AB13" i="74"/>
  <c r="V45" i="87"/>
  <c r="X45" i="87" s="1"/>
  <c r="AB45" i="87"/>
  <c r="AB77" i="74"/>
  <c r="V77" i="74"/>
  <c r="X77" i="74" s="1"/>
  <c r="V30" i="80"/>
  <c r="X30" i="80" s="1"/>
  <c r="AB30" i="80"/>
  <c r="V27" i="226"/>
  <c r="X27" i="226" s="1"/>
  <c r="AB27" i="226"/>
  <c r="AB82" i="229"/>
  <c r="V82" i="229"/>
  <c r="X82" i="229" s="1"/>
  <c r="V90" i="76"/>
  <c r="X90" i="76" s="1"/>
  <c r="AB90" i="76"/>
  <c r="AB55" i="236"/>
  <c r="V55" i="236"/>
  <c r="X55" i="236" s="1"/>
  <c r="AB40" i="209"/>
  <c r="V40" i="209"/>
  <c r="X40" i="209" s="1"/>
  <c r="AB48" i="217"/>
  <c r="V48" i="217"/>
  <c r="X48" i="217" s="1"/>
  <c r="AB70" i="222"/>
  <c r="V70" i="222"/>
  <c r="X70" i="222" s="1"/>
  <c r="V89" i="213"/>
  <c r="X89" i="213" s="1"/>
  <c r="AB89" i="213"/>
  <c r="V60" i="214"/>
  <c r="X60" i="214" s="1"/>
  <c r="AB60" i="214"/>
  <c r="AB23" i="86"/>
  <c r="V23" i="86"/>
  <c r="X23" i="86" s="1"/>
  <c r="V65" i="202"/>
  <c r="X65" i="202" s="1"/>
  <c r="AB65" i="202"/>
  <c r="AB13" i="217"/>
  <c r="V13" i="217"/>
  <c r="X13" i="217" s="1"/>
  <c r="AD99" i="223"/>
  <c r="AB99" i="223"/>
  <c r="V99" i="223"/>
  <c r="X99" i="223" s="1"/>
  <c r="V55" i="231"/>
  <c r="X55" i="231" s="1"/>
  <c r="AB55" i="231"/>
  <c r="V28" i="79"/>
  <c r="X28" i="79" s="1"/>
  <c r="AB28" i="79"/>
  <c r="AB68" i="71"/>
  <c r="V68" i="71"/>
  <c r="X68" i="71" s="1"/>
  <c r="V20" i="74"/>
  <c r="X20" i="74" s="1"/>
  <c r="AB20" i="74"/>
  <c r="V21" i="208"/>
  <c r="X21" i="208" s="1"/>
  <c r="AB21" i="208"/>
  <c r="AB89" i="81"/>
  <c r="V89" i="81"/>
  <c r="X89" i="81" s="1"/>
  <c r="V106" i="88"/>
  <c r="X106" i="88" s="1"/>
  <c r="AB106" i="88"/>
  <c r="V49" i="80"/>
  <c r="X49" i="80" s="1"/>
  <c r="AB49" i="80"/>
  <c r="V29" i="225"/>
  <c r="X29" i="225" s="1"/>
  <c r="AB29" i="225"/>
  <c r="AB25" i="209"/>
  <c r="V25" i="209"/>
  <c r="X25" i="209" s="1"/>
  <c r="V31" i="67"/>
  <c r="X31" i="67" s="1"/>
  <c r="AB31" i="67"/>
  <c r="V38" i="219"/>
  <c r="X38" i="219" s="1"/>
  <c r="AB38" i="219"/>
  <c r="V10" i="73"/>
  <c r="X10" i="73" s="1"/>
  <c r="AB10" i="73"/>
  <c r="V84" i="226"/>
  <c r="X84" i="226" s="1"/>
  <c r="AB84" i="226"/>
  <c r="V67" i="73"/>
  <c r="X67" i="73" s="1"/>
  <c r="AB67" i="73"/>
  <c r="V55" i="221"/>
  <c r="X55" i="221" s="1"/>
  <c r="AB55" i="221"/>
  <c r="V81" i="71"/>
  <c r="X81" i="71" s="1"/>
  <c r="AB81" i="71"/>
  <c r="AB8" i="210"/>
  <c r="V8" i="210"/>
  <c r="X8" i="210" s="1"/>
  <c r="V53" i="209"/>
  <c r="X53" i="209" s="1"/>
  <c r="AB53" i="209"/>
  <c r="AB137" i="86"/>
  <c r="V137" i="86"/>
  <c r="X137" i="86" s="1"/>
  <c r="AB62" i="87"/>
  <c r="V62" i="87"/>
  <c r="X62" i="87" s="1"/>
  <c r="V37" i="215"/>
  <c r="X37" i="215" s="1"/>
  <c r="AB37" i="215"/>
  <c r="AB52" i="226"/>
  <c r="V52" i="226"/>
  <c r="X52" i="226" s="1"/>
  <c r="AB55" i="209"/>
  <c r="V55" i="209"/>
  <c r="X55" i="209" s="1"/>
  <c r="V24" i="88"/>
  <c r="X24" i="88" s="1"/>
  <c r="AB24" i="88"/>
  <c r="V11" i="217"/>
  <c r="X11" i="217" s="1"/>
  <c r="AB11" i="217"/>
  <c r="AB54" i="215"/>
  <c r="V54" i="215"/>
  <c r="X54" i="215" s="1"/>
  <c r="V58" i="225"/>
  <c r="X58" i="225" s="1"/>
  <c r="AB58" i="225"/>
  <c r="V12" i="202"/>
  <c r="X12" i="202" s="1"/>
  <c r="AB12" i="202"/>
  <c r="AB42" i="76"/>
  <c r="V42" i="76"/>
  <c r="X42" i="76" s="1"/>
  <c r="V59" i="202"/>
  <c r="X59" i="202" s="1"/>
  <c r="AB59" i="202"/>
  <c r="V19" i="227"/>
  <c r="X19" i="227" s="1"/>
  <c r="AB19" i="227"/>
  <c r="V90" i="234"/>
  <c r="X90" i="234" s="1"/>
  <c r="AB90" i="234"/>
  <c r="AB78" i="77"/>
  <c r="V78" i="77"/>
  <c r="X78" i="77" s="1"/>
  <c r="AB37" i="222"/>
  <c r="V37" i="222"/>
  <c r="X37" i="222" s="1"/>
  <c r="AB19" i="218"/>
  <c r="V19" i="218"/>
  <c r="X19" i="218" s="1"/>
  <c r="V47" i="207"/>
  <c r="X47" i="207" s="1"/>
  <c r="AB47" i="207"/>
  <c r="V34" i="79"/>
  <c r="X34" i="79" s="1"/>
  <c r="AB34" i="79"/>
  <c r="AB45" i="221"/>
  <c r="V45" i="221"/>
  <c r="X45" i="221" s="1"/>
  <c r="AB8" i="233"/>
  <c r="V8" i="233"/>
  <c r="X8" i="233" s="1"/>
  <c r="V36" i="236"/>
  <c r="X36" i="236" s="1"/>
  <c r="AB36" i="236"/>
  <c r="AB17" i="230"/>
  <c r="V17" i="230"/>
  <c r="X17" i="230" s="1"/>
  <c r="V93" i="233"/>
  <c r="X93" i="233" s="1"/>
  <c r="AB93" i="233"/>
  <c r="V15" i="223"/>
  <c r="X15" i="223" s="1"/>
  <c r="AB15" i="223"/>
  <c r="AB14" i="80"/>
  <c r="V14" i="80"/>
  <c r="X14" i="80" s="1"/>
  <c r="V31" i="76"/>
  <c r="X31" i="76" s="1"/>
  <c r="AB31" i="76"/>
  <c r="AB93" i="74"/>
  <c r="V93" i="74"/>
  <c r="X93" i="74" s="1"/>
  <c r="AB13" i="73"/>
  <c r="V13" i="73"/>
  <c r="X13" i="73" s="1"/>
  <c r="AB28" i="227"/>
  <c r="V28" i="227"/>
  <c r="X28" i="227" s="1"/>
  <c r="V38" i="91"/>
  <c r="X38" i="91" s="1"/>
  <c r="AB38" i="91"/>
  <c r="V80" i="208"/>
  <c r="X80" i="208" s="1"/>
  <c r="AB80" i="208"/>
  <c r="AB78" i="207"/>
  <c r="V78" i="207"/>
  <c r="X78" i="207" s="1"/>
  <c r="V49" i="216"/>
  <c r="X49" i="216" s="1"/>
  <c r="AB49" i="216"/>
  <c r="AB96" i="79"/>
  <c r="V96" i="79"/>
  <c r="X96" i="79" s="1"/>
  <c r="V29" i="211"/>
  <c r="X29" i="211" s="1"/>
  <c r="AB29" i="211"/>
  <c r="V76" i="212"/>
  <c r="X76" i="212" s="1"/>
  <c r="AB76" i="212"/>
  <c r="AB36" i="230"/>
  <c r="V36" i="230"/>
  <c r="X36" i="230" s="1"/>
  <c r="AB19" i="225"/>
  <c r="V19" i="225"/>
  <c r="X19" i="225" s="1"/>
  <c r="V39" i="214"/>
  <c r="X39" i="214" s="1"/>
  <c r="AB39" i="214"/>
  <c r="AB69" i="81"/>
  <c r="V69" i="81"/>
  <c r="X69" i="81" s="1"/>
  <c r="V19" i="87"/>
  <c r="X19" i="87" s="1"/>
  <c r="AB19" i="87"/>
  <c r="V54" i="220"/>
  <c r="X54" i="220" s="1"/>
  <c r="AB54" i="220"/>
  <c r="V32" i="229"/>
  <c r="X32" i="229" s="1"/>
  <c r="AB32" i="229"/>
  <c r="V62" i="81"/>
  <c r="X62" i="81" s="1"/>
  <c r="AB62" i="81"/>
  <c r="AB99" i="212"/>
  <c r="V99" i="212"/>
  <c r="X99" i="212" s="1"/>
  <c r="V40" i="75"/>
  <c r="X40" i="75" s="1"/>
  <c r="AB40" i="75"/>
  <c r="AB47" i="81"/>
  <c r="V47" i="81"/>
  <c r="X47" i="81" s="1"/>
  <c r="V51" i="210"/>
  <c r="X51" i="210" s="1"/>
  <c r="AB51" i="210"/>
  <c r="AB77" i="226"/>
  <c r="V77" i="226"/>
  <c r="X77" i="226" s="1"/>
  <c r="AB13" i="82"/>
  <c r="V13" i="82"/>
  <c r="X13" i="82" s="1"/>
  <c r="AB20" i="217"/>
  <c r="V20" i="217"/>
  <c r="X20" i="217" s="1"/>
  <c r="V66" i="73"/>
  <c r="X66" i="73" s="1"/>
  <c r="AB66" i="73"/>
  <c r="AB17" i="207"/>
  <c r="V17" i="207"/>
  <c r="X17" i="207" s="1"/>
  <c r="V31" i="202"/>
  <c r="X31" i="202" s="1"/>
  <c r="AB31" i="202"/>
  <c r="V26" i="91"/>
  <c r="X26" i="91" s="1"/>
  <c r="AB26" i="91"/>
  <c r="V86" i="91"/>
  <c r="X86" i="91" s="1"/>
  <c r="AB86" i="91"/>
  <c r="AB92" i="221"/>
  <c r="V92" i="221"/>
  <c r="X92" i="221" s="1"/>
  <c r="AB89" i="73"/>
  <c r="V89" i="73"/>
  <c r="X89" i="73" s="1"/>
  <c r="AB71" i="226"/>
  <c r="V71" i="226"/>
  <c r="X71" i="226" s="1"/>
  <c r="AB77" i="228"/>
  <c r="V77" i="228"/>
  <c r="X77" i="228" s="1"/>
  <c r="V51" i="214"/>
  <c r="X51" i="214" s="1"/>
  <c r="AB51" i="214"/>
  <c r="V17" i="212"/>
  <c r="X17" i="212" s="1"/>
  <c r="AB17" i="212"/>
  <c r="V17" i="67"/>
  <c r="X17" i="67" s="1"/>
  <c r="AB17" i="67"/>
  <c r="V68" i="207"/>
  <c r="X68" i="207" s="1"/>
  <c r="AB68" i="207"/>
  <c r="AB42" i="227"/>
  <c r="V42" i="227"/>
  <c r="X42" i="227" s="1"/>
  <c r="AB8" i="219"/>
  <c r="V8" i="219"/>
  <c r="X8" i="219" s="1"/>
  <c r="V30" i="215"/>
  <c r="X30" i="215" s="1"/>
  <c r="AB30" i="215"/>
  <c r="AB45" i="232"/>
  <c r="V45" i="232"/>
  <c r="X45" i="232" s="1"/>
  <c r="AB86" i="209"/>
  <c r="V86" i="209"/>
  <c r="X86" i="209" s="1"/>
  <c r="V66" i="212"/>
  <c r="X66" i="212" s="1"/>
  <c r="AB66" i="212"/>
  <c r="AB36" i="72"/>
  <c r="V36" i="72"/>
  <c r="X36" i="72" s="1"/>
  <c r="AB8" i="208"/>
  <c r="V8" i="208"/>
  <c r="X8" i="208" s="1"/>
  <c r="AB72" i="209"/>
  <c r="V72" i="209"/>
  <c r="X72" i="209" s="1"/>
  <c r="AB67" i="86"/>
  <c r="V67" i="86"/>
  <c r="X67" i="86" s="1"/>
  <c r="AB55" i="217"/>
  <c r="V55" i="217"/>
  <c r="X55" i="217" s="1"/>
  <c r="V27" i="86"/>
  <c r="X27" i="86" s="1"/>
  <c r="AB27" i="86"/>
  <c r="V30" i="228"/>
  <c r="X30" i="228" s="1"/>
  <c r="AB30" i="228"/>
  <c r="AB89" i="229"/>
  <c r="V89" i="229"/>
  <c r="X89" i="229" s="1"/>
  <c r="AB69" i="221"/>
  <c r="V69" i="221"/>
  <c r="X69" i="221" s="1"/>
  <c r="AB126" i="86"/>
  <c r="V126" i="86"/>
  <c r="X126" i="86" s="1"/>
  <c r="V71" i="236"/>
  <c r="X71" i="236" s="1"/>
  <c r="AB71" i="236"/>
  <c r="AB80" i="73"/>
  <c r="V80" i="73"/>
  <c r="X80" i="73" s="1"/>
  <c r="V44" i="69"/>
  <c r="X44" i="69" s="1"/>
  <c r="AB44" i="69"/>
  <c r="AB89" i="82"/>
  <c r="V89" i="82"/>
  <c r="X89" i="82" s="1"/>
  <c r="V50" i="236"/>
  <c r="X50" i="236" s="1"/>
  <c r="AB50" i="236"/>
  <c r="V35" i="225"/>
  <c r="X35" i="225" s="1"/>
  <c r="AB35" i="225"/>
  <c r="AB62" i="74"/>
  <c r="V62" i="74"/>
  <c r="X62" i="74" s="1"/>
  <c r="V60" i="213"/>
  <c r="X60" i="213" s="1"/>
  <c r="AB60" i="213"/>
  <c r="AB58" i="72"/>
  <c r="V58" i="72"/>
  <c r="X58" i="72" s="1"/>
  <c r="V71" i="225"/>
  <c r="X71" i="225" s="1"/>
  <c r="AB71" i="225"/>
  <c r="AB42" i="81"/>
  <c r="V42" i="81"/>
  <c r="X42" i="81" s="1"/>
  <c r="V36" i="218"/>
  <c r="X36" i="218" s="1"/>
  <c r="AB36" i="218"/>
  <c r="V13" i="202"/>
  <c r="X13" i="202" s="1"/>
  <c r="AB13" i="202"/>
  <c r="AB12" i="228"/>
  <c r="V12" i="228"/>
  <c r="X12" i="228" s="1"/>
  <c r="AB27" i="73"/>
  <c r="V27" i="73"/>
  <c r="X27" i="73" s="1"/>
  <c r="AB39" i="222"/>
  <c r="V39" i="222"/>
  <c r="X39" i="222" s="1"/>
  <c r="AB81" i="88"/>
  <c r="V81" i="88"/>
  <c r="X81" i="88" s="1"/>
  <c r="V86" i="230"/>
  <c r="X86" i="230" s="1"/>
  <c r="AB86" i="230"/>
  <c r="AB11" i="229"/>
  <c r="V11" i="229"/>
  <c r="X11" i="229" s="1"/>
  <c r="V23" i="219"/>
  <c r="X23" i="219" s="1"/>
  <c r="AB23" i="219"/>
  <c r="AB54" i="77"/>
  <c r="V54" i="77"/>
  <c r="X54" i="77" s="1"/>
  <c r="V12" i="227"/>
  <c r="X12" i="227" s="1"/>
  <c r="AB12" i="227"/>
  <c r="AB22" i="225"/>
  <c r="V22" i="225"/>
  <c r="X22" i="225" s="1"/>
  <c r="V109" i="74"/>
  <c r="X109" i="74" s="1"/>
  <c r="AB109" i="74"/>
  <c r="V26" i="215"/>
  <c r="X26" i="215" s="1"/>
  <c r="AB26" i="215"/>
  <c r="AB29" i="215"/>
  <c r="V29" i="215"/>
  <c r="X29" i="215" s="1"/>
  <c r="AB77" i="230"/>
  <c r="V77" i="230"/>
  <c r="X77" i="230" s="1"/>
  <c r="AB97" i="227"/>
  <c r="V97" i="227"/>
  <c r="X97" i="227" s="1"/>
  <c r="AB12" i="82"/>
  <c r="V12" i="82"/>
  <c r="X12" i="82" s="1"/>
  <c r="V75" i="211"/>
  <c r="X75" i="211" s="1"/>
  <c r="AB75" i="211"/>
  <c r="V37" i="74"/>
  <c r="X37" i="74" s="1"/>
  <c r="AB37" i="74"/>
  <c r="V77" i="220"/>
  <c r="X77" i="220" s="1"/>
  <c r="AB77" i="220"/>
  <c r="V57" i="232"/>
  <c r="X57" i="232" s="1"/>
  <c r="AB57" i="232"/>
  <c r="AB66" i="86"/>
  <c r="V66" i="86"/>
  <c r="X66" i="86" s="1"/>
  <c r="V31" i="211"/>
  <c r="X31" i="211" s="1"/>
  <c r="AB31" i="211"/>
  <c r="AB59" i="231"/>
  <c r="V59" i="231"/>
  <c r="X59" i="231" s="1"/>
  <c r="V52" i="235"/>
  <c r="X52" i="235" s="1"/>
  <c r="AB52" i="235"/>
  <c r="AB18" i="71"/>
  <c r="V18" i="71"/>
  <c r="X18" i="71" s="1"/>
  <c r="AB74" i="222"/>
  <c r="V74" i="222"/>
  <c r="X74" i="222" s="1"/>
  <c r="V44" i="216"/>
  <c r="X44" i="216" s="1"/>
  <c r="AB44" i="216"/>
  <c r="V10" i="208"/>
  <c r="X10" i="208" s="1"/>
  <c r="AB10" i="208"/>
  <c r="AB42" i="71"/>
  <c r="V42" i="71"/>
  <c r="X42" i="71" s="1"/>
  <c r="AB15" i="86"/>
  <c r="V15" i="86"/>
  <c r="X15" i="86" s="1"/>
  <c r="AB57" i="220"/>
  <c r="V57" i="220"/>
  <c r="X57" i="220" s="1"/>
  <c r="AB62" i="223"/>
  <c r="V62" i="223"/>
  <c r="X62" i="223" s="1"/>
  <c r="V20" i="215"/>
  <c r="X20" i="215" s="1"/>
  <c r="AB20" i="215"/>
  <c r="V22" i="67"/>
  <c r="X22" i="67" s="1"/>
  <c r="AB22" i="67"/>
  <c r="V9" i="86"/>
  <c r="X9" i="86" s="1"/>
  <c r="AB9" i="86"/>
  <c r="V84" i="235"/>
  <c r="X84" i="235" s="1"/>
  <c r="AB84" i="235"/>
  <c r="AB42" i="217"/>
  <c r="V42" i="217"/>
  <c r="X42" i="217" s="1"/>
  <c r="V11" i="218"/>
  <c r="X11" i="218" s="1"/>
  <c r="AB11" i="218"/>
  <c r="AB59" i="69"/>
  <c r="V59" i="69"/>
  <c r="X59" i="69" s="1"/>
  <c r="AB31" i="225"/>
  <c r="V31" i="225"/>
  <c r="X31" i="225" s="1"/>
  <c r="V76" i="218"/>
  <c r="X76" i="218" s="1"/>
  <c r="AB76" i="218"/>
  <c r="AB59" i="76"/>
  <c r="V59" i="76"/>
  <c r="X59" i="76" s="1"/>
  <c r="V16" i="82"/>
  <c r="X16" i="82" s="1"/>
  <c r="AB16" i="82"/>
  <c r="AB19" i="232"/>
  <c r="V19" i="232"/>
  <c r="X19" i="232" s="1"/>
  <c r="V46" i="234"/>
  <c r="X46" i="234" s="1"/>
  <c r="AB46" i="234"/>
  <c r="V37" i="86"/>
  <c r="X37" i="86" s="1"/>
  <c r="AB37" i="86"/>
  <c r="V38" i="80"/>
  <c r="X38" i="80" s="1"/>
  <c r="AB38" i="80"/>
  <c r="AB22" i="91"/>
  <c r="V22" i="91"/>
  <c r="X22" i="91" s="1"/>
  <c r="AB104" i="220"/>
  <c r="V104" i="220"/>
  <c r="X104" i="220" s="1"/>
  <c r="V86" i="225"/>
  <c r="X86" i="225" s="1"/>
  <c r="AB86" i="225"/>
  <c r="AB98" i="209"/>
  <c r="V98" i="209"/>
  <c r="X98" i="209" s="1"/>
  <c r="V89" i="233"/>
  <c r="X89" i="233" s="1"/>
  <c r="AB89" i="233"/>
  <c r="V94" i="234"/>
  <c r="X94" i="234" s="1"/>
  <c r="AB94" i="234"/>
  <c r="V42" i="214"/>
  <c r="X42" i="214" s="1"/>
  <c r="AB42" i="214"/>
  <c r="AB30" i="218"/>
  <c r="V30" i="218"/>
  <c r="X30" i="218" s="1"/>
  <c r="AB79" i="222"/>
  <c r="V79" i="222"/>
  <c r="X79" i="222" s="1"/>
  <c r="AB58" i="212"/>
  <c r="V58" i="212"/>
  <c r="X58" i="212" s="1"/>
  <c r="AB10" i="222"/>
  <c r="V10" i="222"/>
  <c r="X10" i="222" s="1"/>
  <c r="V99" i="220"/>
  <c r="X99" i="220" s="1"/>
  <c r="AB99" i="220"/>
  <c r="V69" i="220"/>
  <c r="X69" i="220" s="1"/>
  <c r="AB69" i="220"/>
  <c r="AB34" i="71"/>
  <c r="V34" i="71"/>
  <c r="X34" i="71" s="1"/>
  <c r="V34" i="236"/>
  <c r="X34" i="236" s="1"/>
  <c r="AB34" i="236"/>
  <c r="V59" i="219"/>
  <c r="X59" i="219" s="1"/>
  <c r="AB59" i="219"/>
  <c r="V94" i="67"/>
  <c r="X94" i="67" s="1"/>
  <c r="AB94" i="67"/>
  <c r="V56" i="82"/>
  <c r="X56" i="82" s="1"/>
  <c r="AB56" i="82"/>
  <c r="V33" i="211"/>
  <c r="X33" i="211" s="1"/>
  <c r="AB33" i="211"/>
  <c r="V91" i="233"/>
  <c r="X91" i="233" s="1"/>
  <c r="AB91" i="233"/>
  <c r="AB11" i="225"/>
  <c r="V11" i="225"/>
  <c r="X11" i="225" s="1"/>
  <c r="V35" i="80"/>
  <c r="X35" i="80" s="1"/>
  <c r="AB35" i="80"/>
  <c r="V31" i="75"/>
  <c r="X31" i="75" s="1"/>
  <c r="AB31" i="75"/>
  <c r="AB30" i="231"/>
  <c r="V30" i="231"/>
  <c r="X30" i="231" s="1"/>
  <c r="V97" i="230"/>
  <c r="X97" i="230" s="1"/>
  <c r="AB97" i="230"/>
  <c r="V37" i="82"/>
  <c r="X37" i="82" s="1"/>
  <c r="AB37" i="82"/>
  <c r="V100" i="218"/>
  <c r="X100" i="218" s="1"/>
  <c r="AB100" i="218"/>
  <c r="AB9" i="91"/>
  <c r="V9" i="91"/>
  <c r="X9" i="91" s="1"/>
  <c r="AB21" i="233"/>
  <c r="V21" i="233"/>
  <c r="X21" i="233" s="1"/>
  <c r="AB82" i="227"/>
  <c r="V82" i="227"/>
  <c r="X82" i="227" s="1"/>
  <c r="AB91" i="81"/>
  <c r="V91" i="81"/>
  <c r="X91" i="81" s="1"/>
  <c r="V91" i="79"/>
  <c r="X91" i="79" s="1"/>
  <c r="AB91" i="79"/>
  <c r="V48" i="214"/>
  <c r="X48" i="214" s="1"/>
  <c r="AB48" i="214"/>
  <c r="AB78" i="232"/>
  <c r="V78" i="232"/>
  <c r="X78" i="232" s="1"/>
  <c r="AB35" i="234"/>
  <c r="V35" i="234"/>
  <c r="X35" i="234" s="1"/>
  <c r="AB77" i="76"/>
  <c r="V77" i="76"/>
  <c r="X77" i="76" s="1"/>
  <c r="V8" i="217"/>
  <c r="X8" i="217" s="1"/>
  <c r="AB8" i="217"/>
  <c r="V49" i="234"/>
  <c r="X49" i="234" s="1"/>
  <c r="AB49" i="234"/>
  <c r="V14" i="223"/>
  <c r="X14" i="223" s="1"/>
  <c r="AB14" i="223"/>
  <c r="AB96" i="76"/>
  <c r="V96" i="76"/>
  <c r="X96" i="76" s="1"/>
  <c r="V38" i="211"/>
  <c r="X38" i="211" s="1"/>
  <c r="AB38" i="211"/>
  <c r="V98" i="86"/>
  <c r="X98" i="86" s="1"/>
  <c r="AB98" i="86"/>
  <c r="AB74" i="226"/>
  <c r="V74" i="226"/>
  <c r="X74" i="226" s="1"/>
  <c r="V16" i="216"/>
  <c r="X16" i="216" s="1"/>
  <c r="AB16" i="216"/>
  <c r="V90" i="79"/>
  <c r="X90" i="79" s="1"/>
  <c r="AB90" i="79"/>
  <c r="AB14" i="232"/>
  <c r="V14" i="232"/>
  <c r="X14" i="232" s="1"/>
  <c r="AB38" i="72"/>
  <c r="V38" i="72"/>
  <c r="X38" i="72" s="1"/>
  <c r="AB76" i="72"/>
  <c r="V76" i="72"/>
  <c r="X76" i="72" s="1"/>
  <c r="V34" i="214"/>
  <c r="X34" i="214" s="1"/>
  <c r="AB34" i="214"/>
  <c r="AB50" i="220"/>
  <c r="V50" i="220"/>
  <c r="X50" i="220" s="1"/>
  <c r="V47" i="80"/>
  <c r="X47" i="80" s="1"/>
  <c r="AB47" i="80"/>
  <c r="AB62" i="82"/>
  <c r="V62" i="82"/>
  <c r="X62" i="82" s="1"/>
  <c r="V37" i="214"/>
  <c r="X37" i="214" s="1"/>
  <c r="AB37" i="214"/>
  <c r="AB23" i="72"/>
  <c r="V23" i="72"/>
  <c r="X23" i="72" s="1"/>
  <c r="V29" i="210"/>
  <c r="X29" i="210" s="1"/>
  <c r="AB29" i="210"/>
  <c r="AB9" i="71"/>
  <c r="V9" i="71"/>
  <c r="X9" i="71" s="1"/>
  <c r="AB44" i="214"/>
  <c r="V44" i="214"/>
  <c r="X44" i="214" s="1"/>
  <c r="V43" i="80"/>
  <c r="X43" i="80" s="1"/>
  <c r="AB43" i="80"/>
  <c r="V38" i="228"/>
  <c r="X38" i="228" s="1"/>
  <c r="AB38" i="228"/>
  <c r="V35" i="215"/>
  <c r="X35" i="215" s="1"/>
  <c r="AB35" i="215"/>
  <c r="V46" i="215"/>
  <c r="X46" i="215" s="1"/>
  <c r="AB46" i="215"/>
  <c r="AB88" i="69"/>
  <c r="V88" i="69"/>
  <c r="X88" i="69" s="1"/>
  <c r="AB26" i="210"/>
  <c r="V26" i="210"/>
  <c r="X26" i="210" s="1"/>
  <c r="V51" i="67"/>
  <c r="X51" i="67" s="1"/>
  <c r="AB51" i="67"/>
  <c r="AB51" i="213"/>
  <c r="V51" i="213"/>
  <c r="X51" i="213" s="1"/>
  <c r="V50" i="202"/>
  <c r="X50" i="202" s="1"/>
  <c r="AB50" i="202"/>
  <c r="V13" i="86"/>
  <c r="X13" i="86" s="1"/>
  <c r="AB13" i="86"/>
  <c r="AB10" i="210"/>
  <c r="V10" i="210"/>
  <c r="X10" i="210" s="1"/>
  <c r="V14" i="208"/>
  <c r="X14" i="208" s="1"/>
  <c r="AB14" i="208"/>
  <c r="AB99" i="228"/>
  <c r="V99" i="228"/>
  <c r="X99" i="228" s="1"/>
  <c r="AB98" i="216"/>
  <c r="V98" i="216"/>
  <c r="X98" i="216" s="1"/>
  <c r="V81" i="221"/>
  <c r="X81" i="221" s="1"/>
  <c r="AB81" i="221"/>
  <c r="V93" i="210"/>
  <c r="X93" i="210" s="1"/>
  <c r="AB93" i="210"/>
  <c r="V43" i="77"/>
  <c r="X43" i="77" s="1"/>
  <c r="AB43" i="77"/>
  <c r="V63" i="216"/>
  <c r="X63" i="216" s="1"/>
  <c r="AB63" i="216"/>
  <c r="AB47" i="211"/>
  <c r="V47" i="211"/>
  <c r="X47" i="211" s="1"/>
  <c r="V24" i="210"/>
  <c r="X24" i="210" s="1"/>
  <c r="AB24" i="210"/>
  <c r="V14" i="225"/>
  <c r="X14" i="225" s="1"/>
  <c r="AB14" i="225"/>
  <c r="AB38" i="79"/>
  <c r="V38" i="79"/>
  <c r="X38" i="79" s="1"/>
  <c r="V16" i="214"/>
  <c r="X16" i="214" s="1"/>
  <c r="AB16" i="214"/>
  <c r="AB86" i="214"/>
  <c r="V86" i="214"/>
  <c r="X86" i="214" s="1"/>
  <c r="AB27" i="220"/>
  <c r="V27" i="220"/>
  <c r="X27" i="220" s="1"/>
  <c r="V53" i="230"/>
  <c r="X53" i="230" s="1"/>
  <c r="AB53" i="230"/>
  <c r="AB14" i="234"/>
  <c r="V14" i="234"/>
  <c r="X14" i="234" s="1"/>
  <c r="V97" i="72"/>
  <c r="X97" i="72" s="1"/>
  <c r="AB97" i="72"/>
  <c r="AB61" i="87"/>
  <c r="V61" i="87"/>
  <c r="X61" i="87" s="1"/>
  <c r="AB97" i="231"/>
  <c r="V97" i="231"/>
  <c r="X97" i="231" s="1"/>
  <c r="AB40" i="226"/>
  <c r="V40" i="226"/>
  <c r="X40" i="226" s="1"/>
  <c r="V40" i="221"/>
  <c r="X40" i="221" s="1"/>
  <c r="AB40" i="221"/>
  <c r="V10" i="79"/>
  <c r="X10" i="79" s="1"/>
  <c r="AB10" i="79"/>
  <c r="AB14" i="91"/>
  <c r="V14" i="91"/>
  <c r="X14" i="91" s="1"/>
  <c r="AB14" i="231"/>
  <c r="V14" i="231"/>
  <c r="X14" i="231" s="1"/>
  <c r="AB81" i="229"/>
  <c r="V81" i="229"/>
  <c r="X81" i="229" s="1"/>
  <c r="V17" i="73"/>
  <c r="X17" i="73" s="1"/>
  <c r="AB17" i="73"/>
  <c r="V79" i="71"/>
  <c r="X79" i="71" s="1"/>
  <c r="AB79" i="71"/>
  <c r="AB37" i="81"/>
  <c r="V37" i="81"/>
  <c r="X37" i="81" s="1"/>
  <c r="V86" i="234"/>
  <c r="X86" i="234" s="1"/>
  <c r="AB86" i="234"/>
  <c r="AB88" i="234"/>
  <c r="V88" i="234"/>
  <c r="X88" i="234" s="1"/>
  <c r="V104" i="88"/>
  <c r="X104" i="88" s="1"/>
  <c r="AB104" i="88"/>
  <c r="AB17" i="72"/>
  <c r="V17" i="72"/>
  <c r="X17" i="72" s="1"/>
  <c r="V35" i="208"/>
  <c r="X35" i="208" s="1"/>
  <c r="AB35" i="208"/>
  <c r="AB19" i="214"/>
  <c r="V19" i="214"/>
  <c r="X19" i="214" s="1"/>
  <c r="AB82" i="87"/>
  <c r="V82" i="87"/>
  <c r="X82" i="87" s="1"/>
  <c r="V74" i="219"/>
  <c r="X74" i="219" s="1"/>
  <c r="AB74" i="219"/>
  <c r="AB99" i="72"/>
  <c r="V99" i="72"/>
  <c r="X99" i="72" s="1"/>
  <c r="V86" i="218"/>
  <c r="X86" i="218" s="1"/>
  <c r="AB86" i="218"/>
  <c r="V74" i="79"/>
  <c r="X74" i="79" s="1"/>
  <c r="AB74" i="79"/>
  <c r="V85" i="236"/>
  <c r="X85" i="236" s="1"/>
  <c r="AB85" i="236"/>
  <c r="V59" i="215"/>
  <c r="X59" i="215" s="1"/>
  <c r="AB59" i="215"/>
  <c r="V25" i="215"/>
  <c r="X25" i="215" s="1"/>
  <c r="AB25" i="215"/>
  <c r="AB12" i="219"/>
  <c r="V12" i="219"/>
  <c r="X12" i="219" s="1"/>
  <c r="V64" i="227"/>
  <c r="X64" i="227" s="1"/>
  <c r="AB64" i="227"/>
  <c r="AB91" i="207"/>
  <c r="V91" i="207"/>
  <c r="X91" i="207" s="1"/>
  <c r="AB96" i="221"/>
  <c r="V96" i="221"/>
  <c r="X96" i="221" s="1"/>
  <c r="AB74" i="77"/>
  <c r="V74" i="77"/>
  <c r="X74" i="77" s="1"/>
  <c r="V35" i="213"/>
  <c r="X35" i="213" s="1"/>
  <c r="AB35" i="213"/>
  <c r="V65" i="214"/>
  <c r="X65" i="214" s="1"/>
  <c r="AB65" i="214"/>
  <c r="V41" i="229"/>
  <c r="X41" i="229" s="1"/>
  <c r="AB41" i="229"/>
  <c r="AB96" i="229"/>
  <c r="V96" i="229"/>
  <c r="X96" i="229" s="1"/>
  <c r="AB14" i="88"/>
  <c r="V14" i="88"/>
  <c r="X14" i="88" s="1"/>
  <c r="AB11" i="221"/>
  <c r="V11" i="221"/>
  <c r="X11" i="221" s="1"/>
  <c r="AB103" i="72"/>
  <c r="V103" i="72"/>
  <c r="X103" i="72" s="1"/>
  <c r="V63" i="231"/>
  <c r="X63" i="231" s="1"/>
  <c r="AB63" i="231"/>
  <c r="V24" i="77"/>
  <c r="X24" i="77" s="1"/>
  <c r="AB24" i="77"/>
  <c r="V71" i="212"/>
  <c r="X71" i="212" s="1"/>
  <c r="AB71" i="212"/>
  <c r="V91" i="218"/>
  <c r="X91" i="218" s="1"/>
  <c r="AB91" i="218"/>
  <c r="AB50" i="235"/>
  <c r="V50" i="235"/>
  <c r="X50" i="235" s="1"/>
  <c r="AB11" i="212"/>
  <c r="V11" i="212"/>
  <c r="X11" i="212" s="1"/>
  <c r="V10" i="67"/>
  <c r="X10" i="67" s="1"/>
  <c r="AB10" i="67"/>
  <c r="V66" i="79"/>
  <c r="X66" i="79" s="1"/>
  <c r="AB66" i="79"/>
  <c r="V83" i="223"/>
  <c r="X83" i="223" s="1"/>
  <c r="AB83" i="223"/>
  <c r="AB63" i="235"/>
  <c r="V63" i="235"/>
  <c r="X63" i="235" s="1"/>
  <c r="V58" i="88"/>
  <c r="X58" i="88" s="1"/>
  <c r="AB58" i="88"/>
  <c r="V82" i="222"/>
  <c r="X82" i="222" s="1"/>
  <c r="AB82" i="222"/>
  <c r="AB64" i="77"/>
  <c r="V64" i="77"/>
  <c r="X64" i="77" s="1"/>
  <c r="V68" i="236"/>
  <c r="X68" i="236" s="1"/>
  <c r="AB68" i="236"/>
  <c r="AB62" i="225"/>
  <c r="V62" i="225"/>
  <c r="X62" i="225" s="1"/>
  <c r="V132" i="86"/>
  <c r="X132" i="86" s="1"/>
  <c r="AB132" i="86"/>
  <c r="AB68" i="91"/>
  <c r="V68" i="91"/>
  <c r="X68" i="91" s="1"/>
  <c r="V82" i="215"/>
  <c r="X82" i="215" s="1"/>
  <c r="AB82" i="215"/>
  <c r="V39" i="79"/>
  <c r="X39" i="79" s="1"/>
  <c r="AB39" i="79"/>
  <c r="AB15" i="233"/>
  <c r="V15" i="233"/>
  <c r="X15" i="233" s="1"/>
  <c r="V16" i="234"/>
  <c r="X16" i="234" s="1"/>
  <c r="AB16" i="234"/>
  <c r="AB15" i="88"/>
  <c r="V15" i="88"/>
  <c r="X15" i="88" s="1"/>
  <c r="V29" i="69"/>
  <c r="X29" i="69" s="1"/>
  <c r="AB29" i="69"/>
  <c r="V31" i="80"/>
  <c r="X31" i="80" s="1"/>
  <c r="AB31" i="80"/>
  <c r="AB50" i="226"/>
  <c r="V50" i="226"/>
  <c r="X50" i="226" s="1"/>
  <c r="V35" i="236"/>
  <c r="X35" i="236" s="1"/>
  <c r="AB35" i="236"/>
  <c r="V58" i="81"/>
  <c r="X58" i="81" s="1"/>
  <c r="AB58" i="81"/>
  <c r="V59" i="210"/>
  <c r="X59" i="210" s="1"/>
  <c r="AB59" i="210"/>
  <c r="AB63" i="210"/>
  <c r="V63" i="210"/>
  <c r="X63" i="210" s="1"/>
  <c r="AB85" i="221"/>
  <c r="V85" i="221"/>
  <c r="X85" i="221" s="1"/>
  <c r="V45" i="202"/>
  <c r="X45" i="202" s="1"/>
  <c r="AB45" i="202"/>
  <c r="V74" i="215"/>
  <c r="X74" i="215" s="1"/>
  <c r="AB74" i="215"/>
  <c r="V32" i="234"/>
  <c r="X32" i="234" s="1"/>
  <c r="AB32" i="234"/>
  <c r="V26" i="227"/>
  <c r="X26" i="227" s="1"/>
  <c r="AB26" i="227"/>
  <c r="V62" i="228"/>
  <c r="X62" i="228" s="1"/>
  <c r="AB62" i="228"/>
  <c r="V91" i="86"/>
  <c r="X91" i="86" s="1"/>
  <c r="AB91" i="86"/>
  <c r="AB100" i="69"/>
  <c r="V100" i="69"/>
  <c r="X100" i="69" s="1"/>
  <c r="AB103" i="86"/>
  <c r="V103" i="86"/>
  <c r="X103" i="86" s="1"/>
  <c r="V94" i="231"/>
  <c r="X94" i="231" s="1"/>
  <c r="AB94" i="231"/>
  <c r="V92" i="87"/>
  <c r="X92" i="87" s="1"/>
  <c r="AB92" i="87"/>
  <c r="V32" i="212"/>
  <c r="X32" i="212" s="1"/>
  <c r="AB32" i="212"/>
  <c r="V41" i="80"/>
  <c r="X41" i="80" s="1"/>
  <c r="AB41" i="80"/>
  <c r="V91" i="88"/>
  <c r="X91" i="88" s="1"/>
  <c r="AB91" i="88"/>
  <c r="V61" i="73"/>
  <c r="X61" i="73" s="1"/>
  <c r="AB61" i="73"/>
  <c r="AB8" i="73"/>
  <c r="V8" i="73"/>
  <c r="X8" i="73" s="1"/>
  <c r="AB49" i="75"/>
  <c r="V49" i="75"/>
  <c r="X49" i="75" s="1"/>
  <c r="V77" i="210"/>
  <c r="X77" i="210" s="1"/>
  <c r="AB77" i="210"/>
  <c r="V60" i="236"/>
  <c r="X60" i="236" s="1"/>
  <c r="AB60" i="236"/>
  <c r="AB47" i="86"/>
  <c r="V47" i="86"/>
  <c r="X47" i="86" s="1"/>
  <c r="AB78" i="223"/>
  <c r="V78" i="223"/>
  <c r="X78" i="223" s="1"/>
  <c r="AB75" i="235"/>
  <c r="V75" i="235"/>
  <c r="X75" i="235" s="1"/>
  <c r="AB95" i="217"/>
  <c r="V95" i="217"/>
  <c r="X95" i="217" s="1"/>
  <c r="V41" i="214"/>
  <c r="X41" i="214" s="1"/>
  <c r="AB41" i="214"/>
  <c r="V17" i="219"/>
  <c r="X17" i="219" s="1"/>
  <c r="AB17" i="219"/>
  <c r="AB12" i="230"/>
  <c r="V12" i="230"/>
  <c r="X12" i="230" s="1"/>
  <c r="AB85" i="74"/>
  <c r="V85" i="74"/>
  <c r="X85" i="74" s="1"/>
  <c r="AB46" i="221"/>
  <c r="V46" i="221"/>
  <c r="X46" i="221" s="1"/>
  <c r="V89" i="211"/>
  <c r="X89" i="211" s="1"/>
  <c r="AB89" i="211"/>
  <c r="AB95" i="218"/>
  <c r="V95" i="218"/>
  <c r="X95" i="218" s="1"/>
  <c r="AB18" i="229"/>
  <c r="V18" i="229"/>
  <c r="X18" i="229" s="1"/>
  <c r="V62" i="226"/>
  <c r="X62" i="226" s="1"/>
  <c r="AB62" i="226"/>
  <c r="V83" i="87"/>
  <c r="X83" i="87" s="1"/>
  <c r="AB83" i="87"/>
  <c r="V32" i="87"/>
  <c r="X32" i="87" s="1"/>
  <c r="AB32" i="87"/>
  <c r="AB35" i="211"/>
  <c r="V35" i="211"/>
  <c r="X35" i="211" s="1"/>
  <c r="AB65" i="220"/>
  <c r="V65" i="220"/>
  <c r="X65" i="220" s="1"/>
  <c r="V40" i="233"/>
  <c r="X40" i="233" s="1"/>
  <c r="AB40" i="233"/>
  <c r="V59" i="91"/>
  <c r="X59" i="91" s="1"/>
  <c r="AB59" i="91"/>
  <c r="V14" i="216"/>
  <c r="X14" i="216" s="1"/>
  <c r="AB14" i="216"/>
  <c r="AB70" i="86"/>
  <c r="V70" i="86"/>
  <c r="X70" i="86" s="1"/>
  <c r="V70" i="234"/>
  <c r="X70" i="234" s="1"/>
  <c r="AB70" i="234"/>
  <c r="AB20" i="209"/>
  <c r="V20" i="209"/>
  <c r="X20" i="209" s="1"/>
  <c r="V86" i="77"/>
  <c r="X86" i="77" s="1"/>
  <c r="AB86" i="77"/>
  <c r="V81" i="218"/>
  <c r="X81" i="218" s="1"/>
  <c r="AB81" i="218"/>
  <c r="AB43" i="233"/>
  <c r="V43" i="233"/>
  <c r="X43" i="233" s="1"/>
  <c r="V73" i="231"/>
  <c r="X73" i="231" s="1"/>
  <c r="AB73" i="231"/>
  <c r="AB32" i="91"/>
  <c r="V32" i="91"/>
  <c r="X32" i="91" s="1"/>
  <c r="V32" i="71"/>
  <c r="X32" i="71" s="1"/>
  <c r="AB32" i="71"/>
  <c r="V56" i="211"/>
  <c r="X56" i="211" s="1"/>
  <c r="AB56" i="211"/>
  <c r="V39" i="212"/>
  <c r="X39" i="212" s="1"/>
  <c r="AB39" i="212"/>
  <c r="AB14" i="72"/>
  <c r="V14" i="72"/>
  <c r="X14" i="72" s="1"/>
  <c r="AB98" i="76"/>
  <c r="V98" i="76"/>
  <c r="X98" i="76" s="1"/>
  <c r="V63" i="87"/>
  <c r="X63" i="87" s="1"/>
  <c r="AB63" i="87"/>
  <c r="V36" i="67"/>
  <c r="X36" i="67" s="1"/>
  <c r="AB36" i="67"/>
  <c r="AB42" i="207"/>
  <c r="V42" i="207"/>
  <c r="X42" i="207" s="1"/>
  <c r="AB81" i="232"/>
  <c r="V81" i="232"/>
  <c r="X81" i="232" s="1"/>
  <c r="V57" i="211"/>
  <c r="X57" i="211" s="1"/>
  <c r="AB57" i="211"/>
  <c r="V94" i="226"/>
  <c r="X94" i="226" s="1"/>
  <c r="AB94" i="226"/>
  <c r="AB64" i="228"/>
  <c r="V64" i="228"/>
  <c r="X64" i="228" s="1"/>
  <c r="V66" i="218"/>
  <c r="X66" i="218" s="1"/>
  <c r="AB66" i="218"/>
  <c r="V43" i="69"/>
  <c r="X43" i="69" s="1"/>
  <c r="AB43" i="69"/>
  <c r="AB83" i="209"/>
  <c r="V83" i="209"/>
  <c r="X83" i="209" s="1"/>
  <c r="V66" i="227"/>
  <c r="X66" i="227" s="1"/>
  <c r="AB66" i="227"/>
  <c r="AB89" i="234"/>
  <c r="V89" i="234"/>
  <c r="X89" i="234" s="1"/>
  <c r="AB54" i="82"/>
  <c r="V54" i="82"/>
  <c r="X54" i="82" s="1"/>
  <c r="V105" i="218"/>
  <c r="X105" i="218" s="1"/>
  <c r="AB105" i="218"/>
  <c r="V45" i="219"/>
  <c r="X45" i="219" s="1"/>
  <c r="AB45" i="219"/>
  <c r="V17" i="69"/>
  <c r="X17" i="69" s="1"/>
  <c r="AB17" i="69"/>
  <c r="AB92" i="86"/>
  <c r="V92" i="86"/>
  <c r="X92" i="86" s="1"/>
  <c r="V19" i="74"/>
  <c r="X19" i="74" s="1"/>
  <c r="AB19" i="74"/>
  <c r="V44" i="208"/>
  <c r="X44" i="208" s="1"/>
  <c r="AB44" i="208"/>
  <c r="AB60" i="87"/>
  <c r="V60" i="87"/>
  <c r="X60" i="87" s="1"/>
  <c r="AB26" i="82"/>
  <c r="V26" i="82"/>
  <c r="X26" i="82" s="1"/>
  <c r="AB89" i="69"/>
  <c r="V89" i="69"/>
  <c r="X89" i="69" s="1"/>
  <c r="AB80" i="233"/>
  <c r="V80" i="233"/>
  <c r="X80" i="233" s="1"/>
  <c r="V45" i="79"/>
  <c r="X45" i="79" s="1"/>
  <c r="AB45" i="79"/>
  <c r="V16" i="202"/>
  <c r="X16" i="202" s="1"/>
  <c r="AB16" i="202"/>
  <c r="AB86" i="69"/>
  <c r="V86" i="69"/>
  <c r="X86" i="69" s="1"/>
  <c r="V8" i="207"/>
  <c r="X8" i="207" s="1"/>
  <c r="AB8" i="207"/>
  <c r="V93" i="235"/>
  <c r="X93" i="235" s="1"/>
  <c r="AB93" i="235"/>
  <c r="V72" i="75"/>
  <c r="X72" i="75" s="1"/>
  <c r="AB72" i="75"/>
  <c r="AB22" i="73"/>
  <c r="V22" i="73"/>
  <c r="X22" i="73" s="1"/>
  <c r="AB92" i="211"/>
  <c r="V92" i="211"/>
  <c r="X92" i="211" s="1"/>
  <c r="V73" i="223"/>
  <c r="X73" i="223" s="1"/>
  <c r="AB73" i="223"/>
  <c r="V74" i="218"/>
  <c r="X74" i="218" s="1"/>
  <c r="AB74" i="218"/>
  <c r="AB81" i="82"/>
  <c r="V81" i="82"/>
  <c r="X81" i="82" s="1"/>
  <c r="V8" i="82"/>
  <c r="X8" i="82" s="1"/>
  <c r="AB8" i="82"/>
  <c r="AB89" i="209"/>
  <c r="V89" i="209"/>
  <c r="X89" i="209" s="1"/>
  <c r="AB96" i="223"/>
  <c r="V96" i="223"/>
  <c r="X96" i="223" s="1"/>
  <c r="V84" i="71"/>
  <c r="X84" i="71" s="1"/>
  <c r="AB84" i="71"/>
  <c r="V126" i="230"/>
  <c r="X126" i="230" s="1"/>
  <c r="AB126" i="230"/>
  <c r="V79" i="72"/>
  <c r="X79" i="72" s="1"/>
  <c r="AB79" i="72"/>
  <c r="AB44" i="207"/>
  <c r="V44" i="207"/>
  <c r="X44" i="207" s="1"/>
  <c r="V27" i="228"/>
  <c r="X27" i="228" s="1"/>
  <c r="AB27" i="228"/>
  <c r="V41" i="217"/>
  <c r="X41" i="217" s="1"/>
  <c r="AB41" i="217"/>
  <c r="AB102" i="69"/>
  <c r="V102" i="69"/>
  <c r="X102" i="69" s="1"/>
  <c r="AB19" i="212"/>
  <c r="V19" i="212"/>
  <c r="X19" i="212" s="1"/>
  <c r="AB56" i="209"/>
  <c r="V56" i="209"/>
  <c r="X56" i="209" s="1"/>
  <c r="V44" i="215"/>
  <c r="X44" i="215" s="1"/>
  <c r="AB44" i="215"/>
  <c r="V47" i="202"/>
  <c r="X47" i="202" s="1"/>
  <c r="AB47" i="202"/>
  <c r="AB27" i="76"/>
  <c r="V27" i="76"/>
  <c r="X27" i="76" s="1"/>
  <c r="AB95" i="223"/>
  <c r="V95" i="223"/>
  <c r="X95" i="223" s="1"/>
  <c r="V83" i="222"/>
  <c r="X83" i="222" s="1"/>
  <c r="AB83" i="222"/>
  <c r="V13" i="214"/>
  <c r="X13" i="214" s="1"/>
  <c r="AB13" i="214"/>
  <c r="AB13" i="235"/>
  <c r="V13" i="235"/>
  <c r="X13" i="235" s="1"/>
  <c r="AB48" i="233"/>
  <c r="V48" i="233"/>
  <c r="X48" i="233" s="1"/>
  <c r="AB97" i="222"/>
  <c r="V97" i="222"/>
  <c r="X97" i="222" s="1"/>
  <c r="AB8" i="80"/>
  <c r="V8" i="80"/>
  <c r="X8" i="80" s="1"/>
  <c r="V88" i="88"/>
  <c r="X88" i="88" s="1"/>
  <c r="AB88" i="88"/>
  <c r="V15" i="227"/>
  <c r="X15" i="227" s="1"/>
  <c r="AB15" i="227"/>
  <c r="AB48" i="227"/>
  <c r="V48" i="227"/>
  <c r="X48" i="227" s="1"/>
  <c r="V93" i="216"/>
  <c r="X93" i="216" s="1"/>
  <c r="AB93" i="216"/>
  <c r="V97" i="234"/>
  <c r="X97" i="234" s="1"/>
  <c r="AB97" i="234"/>
  <c r="AB69" i="207"/>
  <c r="V69" i="207"/>
  <c r="X69" i="207" s="1"/>
  <c r="AB75" i="222"/>
  <c r="V75" i="222"/>
  <c r="X75" i="222" s="1"/>
  <c r="V9" i="217"/>
  <c r="X9" i="217" s="1"/>
  <c r="AB9" i="217"/>
  <c r="AB8" i="88"/>
  <c r="V8" i="88"/>
  <c r="X8" i="88" s="1"/>
  <c r="AB22" i="80"/>
  <c r="V22" i="80"/>
  <c r="X22" i="80" s="1"/>
  <c r="V32" i="226"/>
  <c r="X32" i="226" s="1"/>
  <c r="AB32" i="226"/>
  <c r="AB98" i="229"/>
  <c r="V98" i="229"/>
  <c r="X98" i="229" s="1"/>
  <c r="V10" i="77"/>
  <c r="X10" i="77" s="1"/>
  <c r="AB10" i="77"/>
  <c r="AB29" i="213"/>
  <c r="V29" i="213"/>
  <c r="X29" i="213" s="1"/>
  <c r="V14" i="229"/>
  <c r="X14" i="229" s="1"/>
  <c r="AB14" i="229"/>
  <c r="AB71" i="232"/>
  <c r="V71" i="232"/>
  <c r="X71" i="232" s="1"/>
  <c r="AB99" i="209"/>
  <c r="V99" i="209"/>
  <c r="X99" i="209" s="1"/>
  <c r="AB47" i="222"/>
  <c r="V47" i="222"/>
  <c r="X47" i="222" s="1"/>
  <c r="AB24" i="211"/>
  <c r="V24" i="211"/>
  <c r="X24" i="211" s="1"/>
  <c r="V39" i="227"/>
  <c r="X39" i="227" s="1"/>
  <c r="AB39" i="227"/>
  <c r="AB22" i="208"/>
  <c r="V22" i="208"/>
  <c r="X22" i="208" s="1"/>
  <c r="AB36" i="86"/>
  <c r="V36" i="86"/>
  <c r="X36" i="86" s="1"/>
  <c r="AB81" i="211"/>
  <c r="V81" i="211"/>
  <c r="X81" i="211" s="1"/>
  <c r="V75" i="88"/>
  <c r="X75" i="88" s="1"/>
  <c r="AB75" i="88"/>
  <c r="AB92" i="207"/>
  <c r="V92" i="207"/>
  <c r="X92" i="207" s="1"/>
  <c r="AB37" i="235"/>
  <c r="V37" i="235"/>
  <c r="X37" i="235" s="1"/>
  <c r="V50" i="211"/>
  <c r="X50" i="211" s="1"/>
  <c r="AB50" i="211"/>
  <c r="AB15" i="80"/>
  <c r="V15" i="80"/>
  <c r="X15" i="80" s="1"/>
  <c r="AB9" i="232"/>
  <c r="V9" i="232"/>
  <c r="X9" i="232" s="1"/>
  <c r="AB35" i="76"/>
  <c r="V35" i="76"/>
  <c r="X35" i="76" s="1"/>
  <c r="V15" i="226"/>
  <c r="X15" i="226" s="1"/>
  <c r="AB15" i="226"/>
  <c r="AB74" i="210"/>
  <c r="V74" i="210"/>
  <c r="X74" i="210" s="1"/>
  <c r="V9" i="211"/>
  <c r="X9" i="211" s="1"/>
  <c r="AB9" i="211"/>
  <c r="V95" i="212"/>
  <c r="X95" i="212" s="1"/>
  <c r="AB95" i="212"/>
  <c r="AB28" i="67"/>
  <c r="V28" i="67"/>
  <c r="X28" i="67" s="1"/>
  <c r="AB55" i="230"/>
  <c r="V55" i="230"/>
  <c r="X55" i="230" s="1"/>
  <c r="V81" i="219"/>
  <c r="X81" i="219" s="1"/>
  <c r="AB81" i="219"/>
  <c r="AB46" i="86"/>
  <c r="V46" i="86"/>
  <c r="X46" i="86" s="1"/>
  <c r="AB80" i="76"/>
  <c r="V80" i="76"/>
  <c r="X80" i="76" s="1"/>
  <c r="V40" i="72"/>
  <c r="X40" i="72" s="1"/>
  <c r="AB40" i="72"/>
  <c r="V41" i="221"/>
  <c r="X41" i="221" s="1"/>
  <c r="AB41" i="221"/>
  <c r="AB43" i="229"/>
  <c r="V43" i="229"/>
  <c r="X43" i="229" s="1"/>
  <c r="V48" i="230"/>
  <c r="X48" i="230" s="1"/>
  <c r="AB48" i="230"/>
  <c r="V29" i="80"/>
  <c r="X29" i="80" s="1"/>
  <c r="AB29" i="80"/>
  <c r="AB35" i="218"/>
  <c r="V35" i="218"/>
  <c r="X35" i="218" s="1"/>
  <c r="AB9" i="221"/>
  <c r="V9" i="221"/>
  <c r="X9" i="221" s="1"/>
  <c r="V23" i="235"/>
  <c r="X23" i="235" s="1"/>
  <c r="AB23" i="235"/>
  <c r="AB75" i="86"/>
  <c r="V75" i="86"/>
  <c r="X75" i="86" s="1"/>
  <c r="AB45" i="222"/>
  <c r="V45" i="222"/>
  <c r="X45" i="222" s="1"/>
  <c r="AB66" i="215"/>
  <c r="V66" i="215"/>
  <c r="X66" i="215" s="1"/>
  <c r="V28" i="226"/>
  <c r="X28" i="226" s="1"/>
  <c r="AB28" i="226"/>
  <c r="V93" i="229"/>
  <c r="X93" i="229" s="1"/>
  <c r="AB93" i="229"/>
  <c r="V61" i="79"/>
  <c r="X61" i="79" s="1"/>
  <c r="AB61" i="79"/>
  <c r="V33" i="213"/>
  <c r="X33" i="213" s="1"/>
  <c r="AB33" i="213"/>
  <c r="V81" i="233"/>
  <c r="X81" i="233" s="1"/>
  <c r="AB81" i="233"/>
  <c r="AB42" i="209"/>
  <c r="V42" i="209"/>
  <c r="X42" i="209" s="1"/>
  <c r="V56" i="202"/>
  <c r="X56" i="202" s="1"/>
  <c r="AB56" i="202"/>
  <c r="AB93" i="91"/>
  <c r="V93" i="91"/>
  <c r="X93" i="91" s="1"/>
  <c r="V70" i="67"/>
  <c r="X70" i="67" s="1"/>
  <c r="AB70" i="67"/>
  <c r="AB69" i="233"/>
  <c r="V69" i="233"/>
  <c r="X69" i="233" s="1"/>
  <c r="V70" i="230"/>
  <c r="X70" i="230" s="1"/>
  <c r="AB70" i="230"/>
  <c r="V60" i="219"/>
  <c r="X60" i="219" s="1"/>
  <c r="AB60" i="219"/>
  <c r="V88" i="222"/>
  <c r="X88" i="222" s="1"/>
  <c r="AB88" i="222"/>
  <c r="V96" i="231"/>
  <c r="X96" i="231" s="1"/>
  <c r="AB96" i="231"/>
  <c r="AB80" i="87"/>
  <c r="V80" i="87"/>
  <c r="X80" i="87" s="1"/>
  <c r="AB97" i="74"/>
  <c r="V97" i="74"/>
  <c r="X97" i="74" s="1"/>
  <c r="V38" i="69"/>
  <c r="X38" i="69" s="1"/>
  <c r="AB38" i="69"/>
  <c r="AB36" i="235"/>
  <c r="V36" i="235"/>
  <c r="X36" i="235" s="1"/>
  <c r="AB90" i="227"/>
  <c r="V90" i="227"/>
  <c r="X90" i="227" s="1"/>
  <c r="AB65" i="222"/>
  <c r="V65" i="222"/>
  <c r="X65" i="222" s="1"/>
  <c r="AB59" i="86"/>
  <c r="V59" i="86"/>
  <c r="X59" i="86" s="1"/>
  <c r="V68" i="215"/>
  <c r="X68" i="215" s="1"/>
  <c r="AB68" i="215"/>
  <c r="V51" i="207"/>
  <c r="X51" i="207" s="1"/>
  <c r="AB51" i="207"/>
  <c r="AB99" i="86"/>
  <c r="V99" i="86"/>
  <c r="X99" i="86" s="1"/>
  <c r="V30" i="79"/>
  <c r="X30" i="79" s="1"/>
  <c r="AB30" i="79"/>
  <c r="AB72" i="76"/>
  <c r="V72" i="76"/>
  <c r="X72" i="76" s="1"/>
  <c r="V13" i="220"/>
  <c r="X13" i="220" s="1"/>
  <c r="AB13" i="220"/>
  <c r="AB56" i="75"/>
  <c r="V56" i="75"/>
  <c r="X56" i="75" s="1"/>
  <c r="AB23" i="76"/>
  <c r="V23" i="76"/>
  <c r="X23" i="76" s="1"/>
  <c r="V82" i="232"/>
  <c r="X82" i="232" s="1"/>
  <c r="AB82" i="232"/>
  <c r="AB37" i="207"/>
  <c r="V37" i="207"/>
  <c r="X37" i="207" s="1"/>
  <c r="AB52" i="72"/>
  <c r="V52" i="72"/>
  <c r="X52" i="72" s="1"/>
  <c r="V64" i="211"/>
  <c r="X64" i="211" s="1"/>
  <c r="AB64" i="211"/>
  <c r="AB13" i="71"/>
  <c r="V13" i="71"/>
  <c r="X13" i="71" s="1"/>
  <c r="AB49" i="209"/>
  <c r="V49" i="209"/>
  <c r="X49" i="209" s="1"/>
  <c r="V83" i="207"/>
  <c r="X83" i="207" s="1"/>
  <c r="AB83" i="207"/>
  <c r="AB22" i="216"/>
  <c r="V22" i="216"/>
  <c r="X22" i="216" s="1"/>
  <c r="V12" i="222"/>
  <c r="X12" i="222" s="1"/>
  <c r="AB12" i="222"/>
  <c r="V50" i="212"/>
  <c r="X50" i="212" s="1"/>
  <c r="AB50" i="212"/>
  <c r="V80" i="228"/>
  <c r="X80" i="228" s="1"/>
  <c r="AB80" i="228"/>
  <c r="V41" i="210"/>
  <c r="X41" i="210" s="1"/>
  <c r="AB41" i="210"/>
  <c r="AB67" i="222"/>
  <c r="V67" i="222"/>
  <c r="X67" i="222" s="1"/>
  <c r="AB12" i="73"/>
  <c r="V12" i="73"/>
  <c r="X12" i="73" s="1"/>
  <c r="V23" i="87"/>
  <c r="X23" i="87" s="1"/>
  <c r="AB23" i="87"/>
  <c r="V85" i="207"/>
  <c r="X85" i="207" s="1"/>
  <c r="AB85" i="207"/>
  <c r="V25" i="213"/>
  <c r="X25" i="213" s="1"/>
  <c r="AB25" i="213"/>
  <c r="AB40" i="91"/>
  <c r="V40" i="91"/>
  <c r="X40" i="91" s="1"/>
  <c r="V87" i="202"/>
  <c r="X87" i="202" s="1"/>
  <c r="AB87" i="202"/>
  <c r="AB78" i="220"/>
  <c r="V78" i="220"/>
  <c r="X78" i="220" s="1"/>
  <c r="V66" i="208"/>
  <c r="X66" i="208" s="1"/>
  <c r="AB66" i="208"/>
  <c r="AB69" i="88"/>
  <c r="V69" i="88"/>
  <c r="X69" i="88" s="1"/>
  <c r="V34" i="69"/>
  <c r="X34" i="69" s="1"/>
  <c r="AB34" i="69"/>
  <c r="AB69" i="217"/>
  <c r="V69" i="217"/>
  <c r="X69" i="217" s="1"/>
  <c r="V62" i="236"/>
  <c r="X62" i="236" s="1"/>
  <c r="AB62" i="236"/>
  <c r="AB12" i="212"/>
  <c r="V12" i="212"/>
  <c r="X12" i="212" s="1"/>
  <c r="AB45" i="88"/>
  <c r="V45" i="88"/>
  <c r="X45" i="88" s="1"/>
  <c r="V72" i="207"/>
  <c r="X72" i="207" s="1"/>
  <c r="AB72" i="207"/>
  <c r="AB67" i="208"/>
  <c r="V67" i="208"/>
  <c r="X67" i="208" s="1"/>
  <c r="V42" i="79"/>
  <c r="X42" i="79" s="1"/>
  <c r="AB42" i="79"/>
  <c r="AB78" i="81"/>
  <c r="V78" i="81"/>
  <c r="X78" i="81" s="1"/>
  <c r="AB16" i="74"/>
  <c r="V16" i="74"/>
  <c r="X16" i="74" s="1"/>
  <c r="AB38" i="232"/>
  <c r="V38" i="232"/>
  <c r="X38" i="232" s="1"/>
  <c r="AB70" i="91"/>
  <c r="V70" i="91"/>
  <c r="X70" i="91" s="1"/>
  <c r="V85" i="216"/>
  <c r="X85" i="216" s="1"/>
  <c r="AB85" i="216"/>
  <c r="V93" i="88"/>
  <c r="X93" i="88" s="1"/>
  <c r="AB93" i="88"/>
  <c r="AB93" i="231"/>
  <c r="V93" i="231"/>
  <c r="X93" i="231" s="1"/>
  <c r="V64" i="69"/>
  <c r="X64" i="69" s="1"/>
  <c r="AB64" i="69"/>
  <c r="AB68" i="76"/>
  <c r="V68" i="76"/>
  <c r="X68" i="76" s="1"/>
  <c r="AB75" i="87"/>
  <c r="V75" i="87"/>
  <c r="X75" i="87" s="1"/>
  <c r="V66" i="226"/>
  <c r="X66" i="226" s="1"/>
  <c r="AB66" i="226"/>
  <c r="V75" i="229"/>
  <c r="X75" i="229" s="1"/>
  <c r="AB75" i="229"/>
  <c r="V58" i="221"/>
  <c r="X58" i="221" s="1"/>
  <c r="AB58" i="221"/>
  <c r="AB27" i="217"/>
  <c r="V27" i="217"/>
  <c r="X27" i="217" s="1"/>
  <c r="AB105" i="86"/>
  <c r="V105" i="86"/>
  <c r="X105" i="86" s="1"/>
  <c r="V65" i="207"/>
  <c r="X65" i="207" s="1"/>
  <c r="AB65" i="207"/>
  <c r="AB42" i="232"/>
  <c r="V42" i="232"/>
  <c r="X42" i="232" s="1"/>
  <c r="AB77" i="81"/>
  <c r="V77" i="81"/>
  <c r="X77" i="81" s="1"/>
  <c r="V64" i="229"/>
  <c r="X64" i="229" s="1"/>
  <c r="AB64" i="229"/>
  <c r="AB53" i="231"/>
  <c r="V53" i="231"/>
  <c r="X53" i="231" s="1"/>
  <c r="V82" i="75"/>
  <c r="X82" i="75" s="1"/>
  <c r="AB82" i="75"/>
  <c r="AB92" i="222"/>
  <c r="V92" i="222"/>
  <c r="X92" i="222" s="1"/>
  <c r="V55" i="213"/>
  <c r="X55" i="213" s="1"/>
  <c r="AB55" i="213"/>
  <c r="V31" i="217"/>
  <c r="X31" i="217" s="1"/>
  <c r="AB31" i="217"/>
  <c r="AB47" i="88"/>
  <c r="V47" i="88"/>
  <c r="X47" i="88" s="1"/>
  <c r="V64" i="82"/>
  <c r="X64" i="82" s="1"/>
  <c r="AB64" i="82"/>
  <c r="AB51" i="77"/>
  <c r="V51" i="77"/>
  <c r="X51" i="77" s="1"/>
  <c r="AB53" i="236"/>
  <c r="V53" i="236"/>
  <c r="X53" i="236" s="1"/>
  <c r="V42" i="234"/>
  <c r="X42" i="234" s="1"/>
  <c r="AB42" i="234"/>
  <c r="V26" i="213"/>
  <c r="X26" i="213" s="1"/>
  <c r="AB26" i="213"/>
  <c r="V83" i="76"/>
  <c r="X83" i="76" s="1"/>
  <c r="AB83" i="76"/>
  <c r="AB39" i="220"/>
  <c r="V39" i="220"/>
  <c r="X39" i="220" s="1"/>
  <c r="V77" i="211"/>
  <c r="X77" i="211" s="1"/>
  <c r="AB77" i="211"/>
  <c r="AB97" i="77"/>
  <c r="V97" i="77"/>
  <c r="X97" i="77" s="1"/>
  <c r="V65" i="73"/>
  <c r="X65" i="73" s="1"/>
  <c r="AB65" i="73"/>
  <c r="V34" i="80"/>
  <c r="X34" i="80" s="1"/>
  <c r="AB34" i="80"/>
  <c r="V35" i="235"/>
  <c r="X35" i="235" s="1"/>
  <c r="AB35" i="235"/>
  <c r="AB51" i="208"/>
  <c r="V51" i="208"/>
  <c r="X51" i="208" s="1"/>
  <c r="AB20" i="86"/>
  <c r="V20" i="86"/>
  <c r="X20" i="86" s="1"/>
  <c r="V39" i="221"/>
  <c r="X39" i="221" s="1"/>
  <c r="AB39" i="221"/>
  <c r="AB92" i="234"/>
  <c r="V92" i="234"/>
  <c r="X92" i="234" s="1"/>
  <c r="AB32" i="233"/>
  <c r="V32" i="233"/>
  <c r="X32" i="233" s="1"/>
  <c r="V63" i="219"/>
  <c r="X63" i="219" s="1"/>
  <c r="AB63" i="219"/>
  <c r="V63" i="73"/>
  <c r="X63" i="73" s="1"/>
  <c r="AB63" i="73"/>
  <c r="AB82" i="216"/>
  <c r="V82" i="216"/>
  <c r="X82" i="216" s="1"/>
  <c r="V47" i="235"/>
  <c r="X47" i="235" s="1"/>
  <c r="AB47" i="235"/>
  <c r="V44" i="232"/>
  <c r="X44" i="232" s="1"/>
  <c r="AB44" i="232"/>
  <c r="AB60" i="81"/>
  <c r="V60" i="81"/>
  <c r="X60" i="81" s="1"/>
  <c r="AB108" i="69"/>
  <c r="V108" i="69"/>
  <c r="X108" i="69" s="1"/>
  <c r="V15" i="217"/>
  <c r="X15" i="217" s="1"/>
  <c r="AB15" i="217"/>
  <c r="V49" i="227"/>
  <c r="X49" i="227" s="1"/>
  <c r="AB49" i="227"/>
  <c r="V19" i="81"/>
  <c r="X19" i="81" s="1"/>
  <c r="AB19" i="81"/>
  <c r="AB18" i="211"/>
  <c r="V18" i="211"/>
  <c r="X18" i="211" s="1"/>
  <c r="AB15" i="221"/>
  <c r="V15" i="221"/>
  <c r="X15" i="221" s="1"/>
  <c r="AB26" i="230"/>
  <c r="V26" i="230"/>
  <c r="X26" i="230" s="1"/>
  <c r="V46" i="225"/>
  <c r="X46" i="225" s="1"/>
  <c r="AB46" i="225"/>
  <c r="AB41" i="211"/>
  <c r="V41" i="211"/>
  <c r="X41" i="211" s="1"/>
  <c r="AB63" i="71"/>
  <c r="V63" i="71"/>
  <c r="X63" i="71" s="1"/>
  <c r="AB82" i="82"/>
  <c r="V82" i="82"/>
  <c r="X82" i="82" s="1"/>
  <c r="V72" i="223"/>
  <c r="X72" i="223" s="1"/>
  <c r="AB72" i="223"/>
  <c r="V87" i="216"/>
  <c r="X87" i="216" s="1"/>
  <c r="AB87" i="216"/>
  <c r="AB28" i="76"/>
  <c r="V28" i="76"/>
  <c r="X28" i="76" s="1"/>
  <c r="AB60" i="229"/>
  <c r="V60" i="229"/>
  <c r="X60" i="229" s="1"/>
  <c r="AB52" i="71"/>
  <c r="V52" i="71"/>
  <c r="X52" i="71" s="1"/>
  <c r="V88" i="81"/>
  <c r="X88" i="81" s="1"/>
  <c r="AB88" i="81"/>
  <c r="AB72" i="216"/>
  <c r="V72" i="216"/>
  <c r="X72" i="216" s="1"/>
  <c r="AB85" i="225"/>
  <c r="V85" i="225"/>
  <c r="X85" i="225" s="1"/>
  <c r="AB60" i="88"/>
  <c r="V60" i="88"/>
  <c r="X60" i="88" s="1"/>
  <c r="V79" i="219"/>
  <c r="X79" i="219" s="1"/>
  <c r="AB79" i="219"/>
  <c r="AB75" i="225"/>
  <c r="V75" i="225"/>
  <c r="X75" i="225" s="1"/>
  <c r="V80" i="211"/>
  <c r="X80" i="211" s="1"/>
  <c r="AB80" i="211"/>
  <c r="V68" i="212"/>
  <c r="X68" i="212" s="1"/>
  <c r="AB68" i="212"/>
  <c r="AB79" i="232"/>
  <c r="V79" i="232"/>
  <c r="X79" i="232" s="1"/>
  <c r="AB39" i="210"/>
  <c r="V39" i="210"/>
  <c r="X39" i="210" s="1"/>
  <c r="V99" i="227"/>
  <c r="X99" i="227" s="1"/>
  <c r="AB99" i="227"/>
  <c r="AB87" i="76"/>
  <c r="V87" i="76"/>
  <c r="X87" i="76" s="1"/>
  <c r="AB78" i="75"/>
  <c r="V78" i="75"/>
  <c r="X78" i="75" s="1"/>
  <c r="AB21" i="225"/>
  <c r="V21" i="225"/>
  <c r="X21" i="225" s="1"/>
  <c r="AB81" i="213"/>
  <c r="V81" i="213"/>
  <c r="X81" i="213" s="1"/>
  <c r="V51" i="82"/>
  <c r="X51" i="82" s="1"/>
  <c r="AB51" i="82"/>
  <c r="AB49" i="228"/>
  <c r="V49" i="228"/>
  <c r="X49" i="228" s="1"/>
  <c r="V24" i="232"/>
  <c r="X24" i="232" s="1"/>
  <c r="AB24" i="232"/>
  <c r="AB8" i="67"/>
  <c r="V8" i="67"/>
  <c r="X8" i="67" s="1"/>
  <c r="AB70" i="217"/>
  <c r="V70" i="217"/>
  <c r="X70" i="217" s="1"/>
  <c r="AB18" i="88"/>
  <c r="V18" i="88"/>
  <c r="X18" i="88" s="1"/>
  <c r="V46" i="67"/>
  <c r="X46" i="67" s="1"/>
  <c r="AB46" i="67"/>
  <c r="AB89" i="236"/>
  <c r="V89" i="236"/>
  <c r="X89" i="236" s="1"/>
  <c r="V86" i="226"/>
  <c r="X86" i="226" s="1"/>
  <c r="AB86" i="226"/>
  <c r="V35" i="79"/>
  <c r="X35" i="79" s="1"/>
  <c r="AB35" i="79"/>
  <c r="V14" i="212"/>
  <c r="X14" i="212" s="1"/>
  <c r="AB14" i="212"/>
  <c r="V82" i="69"/>
  <c r="X82" i="69" s="1"/>
  <c r="AB82" i="69"/>
  <c r="V64" i="232"/>
  <c r="X64" i="232" s="1"/>
  <c r="AB64" i="232"/>
  <c r="V70" i="79"/>
  <c r="X70" i="79" s="1"/>
  <c r="AB70" i="79"/>
  <c r="V99" i="202"/>
  <c r="X99" i="202" s="1"/>
  <c r="AB99" i="202"/>
  <c r="AB106" i="220"/>
  <c r="V106" i="220"/>
  <c r="X106" i="220" s="1"/>
  <c r="AB36" i="234"/>
  <c r="V36" i="234"/>
  <c r="X36" i="234" s="1"/>
  <c r="V16" i="232"/>
  <c r="X16" i="232" s="1"/>
  <c r="AB16" i="232"/>
  <c r="AB121" i="86"/>
  <c r="V121" i="86"/>
  <c r="X121" i="86" s="1"/>
  <c r="AB54" i="75"/>
  <c r="V54" i="75"/>
  <c r="X54" i="75" s="1"/>
  <c r="V59" i="214"/>
  <c r="X59" i="214" s="1"/>
  <c r="AB59" i="214"/>
  <c r="V71" i="227"/>
  <c r="X71" i="227" s="1"/>
  <c r="AB71" i="227"/>
  <c r="AB71" i="208"/>
  <c r="V71" i="208"/>
  <c r="X71" i="208" s="1"/>
  <c r="AB58" i="228"/>
  <c r="V58" i="228"/>
  <c r="X58" i="228" s="1"/>
  <c r="AB16" i="87"/>
  <c r="V16" i="87"/>
  <c r="X16" i="87" s="1"/>
  <c r="V51" i="202"/>
  <c r="X51" i="202" s="1"/>
  <c r="AB51" i="202"/>
  <c r="AB89" i="207"/>
  <c r="V89" i="207"/>
  <c r="X89" i="207" s="1"/>
  <c r="AB94" i="208"/>
  <c r="V94" i="208"/>
  <c r="X94" i="208" s="1"/>
  <c r="AB90" i="219"/>
  <c r="V90" i="219"/>
  <c r="X90" i="219" s="1"/>
  <c r="V34" i="75"/>
  <c r="X34" i="75" s="1"/>
  <c r="AB34" i="75"/>
  <c r="V91" i="236"/>
  <c r="X91" i="236" s="1"/>
  <c r="AB91" i="236"/>
  <c r="AB16" i="225"/>
  <c r="V16" i="225"/>
  <c r="X16" i="225" s="1"/>
  <c r="AB78" i="234"/>
  <c r="V78" i="234"/>
  <c r="X78" i="234" s="1"/>
  <c r="V71" i="219"/>
  <c r="X71" i="219" s="1"/>
  <c r="AB71" i="219"/>
  <c r="AB85" i="75"/>
  <c r="V85" i="75"/>
  <c r="X85" i="75" s="1"/>
  <c r="V16" i="211"/>
  <c r="X16" i="211" s="1"/>
  <c r="AB16" i="211"/>
  <c r="AB9" i="209"/>
  <c r="V9" i="209"/>
  <c r="X9" i="209" s="1"/>
  <c r="V38" i="236"/>
  <c r="X38" i="236" s="1"/>
  <c r="AB38" i="236"/>
  <c r="AB127" i="230"/>
  <c r="V127" i="230"/>
  <c r="X127" i="230" s="1"/>
  <c r="V91" i="234"/>
  <c r="X91" i="234" s="1"/>
  <c r="AB91" i="234"/>
  <c r="V115" i="230"/>
  <c r="X115" i="230" s="1"/>
  <c r="AB115" i="230"/>
  <c r="AB76" i="221"/>
  <c r="V76" i="221"/>
  <c r="X76" i="221" s="1"/>
  <c r="V71" i="72"/>
  <c r="X71" i="72" s="1"/>
  <c r="AB71" i="72"/>
  <c r="V54" i="80"/>
  <c r="X54" i="80" s="1"/>
  <c r="AB54" i="80"/>
  <c r="V79" i="209"/>
  <c r="X79" i="209" s="1"/>
  <c r="AB79" i="209"/>
  <c r="V22" i="207"/>
  <c r="X22" i="207" s="1"/>
  <c r="AB22" i="207"/>
  <c r="AB44" i="76"/>
  <c r="V44" i="76"/>
  <c r="X44" i="76" s="1"/>
  <c r="AB91" i="210"/>
  <c r="V91" i="210"/>
  <c r="X91" i="210" s="1"/>
  <c r="AB72" i="208"/>
  <c r="V72" i="208"/>
  <c r="X72" i="208" s="1"/>
  <c r="AB24" i="91"/>
  <c r="V24" i="91"/>
  <c r="X24" i="91" s="1"/>
  <c r="V92" i="230"/>
  <c r="X92" i="230" s="1"/>
  <c r="AB92" i="230"/>
  <c r="AB87" i="208"/>
  <c r="V87" i="208"/>
  <c r="X87" i="208" s="1"/>
  <c r="AB78" i="82"/>
  <c r="V78" i="82"/>
  <c r="X78" i="82" s="1"/>
  <c r="V88" i="212"/>
  <c r="X88" i="212" s="1"/>
  <c r="AB88" i="212"/>
  <c r="V26" i="212"/>
  <c r="X26" i="212" s="1"/>
  <c r="AB26" i="212"/>
  <c r="AB16" i="222"/>
  <c r="V16" i="222"/>
  <c r="X16" i="222" s="1"/>
  <c r="V51" i="209"/>
  <c r="X51" i="209" s="1"/>
  <c r="AB51" i="209"/>
  <c r="V20" i="219"/>
  <c r="X20" i="219" s="1"/>
  <c r="AB20" i="219"/>
  <c r="AB9" i="207"/>
  <c r="V9" i="207"/>
  <c r="X9" i="207" s="1"/>
  <c r="V75" i="71"/>
  <c r="X75" i="71" s="1"/>
  <c r="AB75" i="71"/>
  <c r="V123" i="86"/>
  <c r="X123" i="86" s="1"/>
  <c r="AB123" i="86"/>
  <c r="AB70" i="221"/>
  <c r="V70" i="221"/>
  <c r="X70" i="221" s="1"/>
  <c r="AB12" i="233"/>
  <c r="V12" i="233"/>
  <c r="X12" i="233" s="1"/>
  <c r="AB27" i="223"/>
  <c r="V27" i="223"/>
  <c r="X27" i="223" s="1"/>
  <c r="AB99" i="230"/>
  <c r="V99" i="230"/>
  <c r="X99" i="230" s="1"/>
  <c r="AB55" i="71"/>
  <c r="V55" i="71"/>
  <c r="X55" i="71" s="1"/>
  <c r="AB78" i="86"/>
  <c r="V78" i="86"/>
  <c r="X78" i="86" s="1"/>
  <c r="AB80" i="77"/>
  <c r="V80" i="77"/>
  <c r="X80" i="77" s="1"/>
  <c r="V79" i="225"/>
  <c r="X79" i="225" s="1"/>
  <c r="AB79" i="225"/>
  <c r="V111" i="86"/>
  <c r="X111" i="86" s="1"/>
  <c r="AB111" i="86"/>
  <c r="V91" i="216"/>
  <c r="X91" i="216" s="1"/>
  <c r="AB91" i="216"/>
  <c r="V21" i="209"/>
  <c r="X21" i="209" s="1"/>
  <c r="AB21" i="209"/>
  <c r="V68" i="211"/>
  <c r="X68" i="211" s="1"/>
  <c r="AB68" i="211"/>
  <c r="AB17" i="221"/>
  <c r="V17" i="221"/>
  <c r="X17" i="221" s="1"/>
  <c r="AB23" i="88"/>
  <c r="V23" i="88"/>
  <c r="X23" i="88" s="1"/>
  <c r="V35" i="220"/>
  <c r="X35" i="220" s="1"/>
  <c r="AB35" i="220"/>
  <c r="V72" i="226"/>
  <c r="X72" i="226" s="1"/>
  <c r="AB72" i="226"/>
  <c r="V18" i="222"/>
  <c r="X18" i="222" s="1"/>
  <c r="AB18" i="222"/>
  <c r="V87" i="211"/>
  <c r="X87" i="211" s="1"/>
  <c r="AB87" i="211"/>
  <c r="V57" i="69"/>
  <c r="X57" i="69" s="1"/>
  <c r="AB57" i="69"/>
  <c r="AB79" i="231"/>
  <c r="V79" i="231"/>
  <c r="X79" i="231" s="1"/>
  <c r="AB42" i="233"/>
  <c r="V42" i="233"/>
  <c r="X42" i="233" s="1"/>
  <c r="V65" i="215"/>
  <c r="X65" i="215" s="1"/>
  <c r="AB65" i="215"/>
  <c r="AB9" i="75"/>
  <c r="V9" i="75"/>
  <c r="X9" i="75" s="1"/>
  <c r="AB49" i="221"/>
  <c r="V49" i="221"/>
  <c r="X49" i="221" s="1"/>
  <c r="V82" i="73"/>
  <c r="X82" i="73" s="1"/>
  <c r="AB82" i="73"/>
  <c r="V79" i="226"/>
  <c r="X79" i="226" s="1"/>
  <c r="AB79" i="226"/>
  <c r="V8" i="87"/>
  <c r="X8" i="87" s="1"/>
  <c r="AB8" i="87"/>
  <c r="V61" i="214"/>
  <c r="X61" i="214" s="1"/>
  <c r="AB61" i="214"/>
  <c r="V87" i="71"/>
  <c r="X87" i="71" s="1"/>
  <c r="AB87" i="71"/>
  <c r="V29" i="86"/>
  <c r="X29" i="86" s="1"/>
  <c r="AB29" i="86"/>
  <c r="AB64" i="220"/>
  <c r="V64" i="220"/>
  <c r="X64" i="220" s="1"/>
  <c r="V28" i="81"/>
  <c r="X28" i="81" s="1"/>
  <c r="AB28" i="81"/>
  <c r="AB113" i="72"/>
  <c r="V113" i="72"/>
  <c r="X113" i="72" s="1"/>
  <c r="V37" i="231"/>
  <c r="X37" i="231" s="1"/>
  <c r="AB37" i="231"/>
  <c r="AB92" i="220"/>
  <c r="V92" i="220"/>
  <c r="X92" i="220" s="1"/>
  <c r="AB104" i="74"/>
  <c r="V104" i="74"/>
  <c r="X104" i="74" s="1"/>
  <c r="AB46" i="218"/>
  <c r="V46" i="218"/>
  <c r="X46" i="218" s="1"/>
  <c r="V92" i="212"/>
  <c r="X92" i="212" s="1"/>
  <c r="AB92" i="212"/>
  <c r="V25" i="231"/>
  <c r="X25" i="231" s="1"/>
  <c r="AB25" i="231"/>
  <c r="V8" i="209"/>
  <c r="X8" i="209" s="1"/>
  <c r="AB8" i="209"/>
  <c r="AB80" i="209"/>
  <c r="V80" i="209"/>
  <c r="X80" i="209" s="1"/>
  <c r="V84" i="212"/>
  <c r="X84" i="212" s="1"/>
  <c r="AB84" i="212"/>
  <c r="AB81" i="212"/>
  <c r="V81" i="212"/>
  <c r="X81" i="212" s="1"/>
  <c r="AB63" i="217"/>
  <c r="V63" i="217"/>
  <c r="X63" i="217" s="1"/>
  <c r="V67" i="233"/>
  <c r="X67" i="233" s="1"/>
  <c r="AB67" i="233"/>
  <c r="V32" i="217"/>
  <c r="X32" i="217" s="1"/>
  <c r="AB32" i="217"/>
  <c r="AB83" i="221"/>
  <c r="V83" i="221"/>
  <c r="X83" i="221" s="1"/>
  <c r="V91" i="211"/>
  <c r="X91" i="211" s="1"/>
  <c r="AB91" i="211"/>
  <c r="V25" i="230"/>
  <c r="X25" i="230" s="1"/>
  <c r="AB25" i="230"/>
  <c r="V30" i="214"/>
  <c r="X30" i="214" s="1"/>
  <c r="AB30" i="214"/>
  <c r="AB23" i="216"/>
  <c r="V23" i="216"/>
  <c r="X23" i="216" s="1"/>
  <c r="V38" i="214"/>
  <c r="X38" i="214" s="1"/>
  <c r="AB38" i="214"/>
  <c r="V91" i="225"/>
  <c r="X91" i="225" s="1"/>
  <c r="AB91" i="225"/>
  <c r="V49" i="69"/>
  <c r="X49" i="69" s="1"/>
  <c r="AB49" i="69"/>
  <c r="AB30" i="88"/>
  <c r="V30" i="88"/>
  <c r="X30" i="88" s="1"/>
  <c r="V84" i="220"/>
  <c r="X84" i="220" s="1"/>
  <c r="AB84" i="220"/>
  <c r="V38" i="227"/>
  <c r="X38" i="227" s="1"/>
  <c r="AB38" i="227"/>
  <c r="AB50" i="86"/>
  <c r="V50" i="86"/>
  <c r="X50" i="86" s="1"/>
  <c r="AB13" i="91"/>
  <c r="V13" i="91"/>
  <c r="X13" i="91" s="1"/>
  <c r="V18" i="77"/>
  <c r="X18" i="77" s="1"/>
  <c r="AB18" i="77"/>
  <c r="AB47" i="227"/>
  <c r="V47" i="227"/>
  <c r="X47" i="227" s="1"/>
  <c r="AB53" i="76"/>
  <c r="V53" i="76"/>
  <c r="X53" i="76" s="1"/>
  <c r="AB74" i="74"/>
  <c r="V74" i="74"/>
  <c r="X74" i="74" s="1"/>
  <c r="V80" i="72"/>
  <c r="X80" i="72" s="1"/>
  <c r="AB80" i="72"/>
  <c r="AB109" i="86"/>
  <c r="V109" i="86"/>
  <c r="X109" i="86" s="1"/>
  <c r="V65" i="210"/>
  <c r="X65" i="210" s="1"/>
  <c r="AB65" i="210"/>
  <c r="V21" i="81"/>
  <c r="X21" i="81" s="1"/>
  <c r="AB21" i="81"/>
  <c r="AB84" i="74"/>
  <c r="V84" i="74"/>
  <c r="X84" i="74" s="1"/>
  <c r="V90" i="71"/>
  <c r="X90" i="71" s="1"/>
  <c r="AB90" i="71"/>
  <c r="AB28" i="214"/>
  <c r="V28" i="214"/>
  <c r="X28" i="214" s="1"/>
  <c r="V71" i="210"/>
  <c r="X71" i="210" s="1"/>
  <c r="AB71" i="210"/>
  <c r="V68" i="235"/>
  <c r="X68" i="235" s="1"/>
  <c r="AB68" i="235"/>
  <c r="AB84" i="67"/>
  <c r="V84" i="67"/>
  <c r="X84" i="67" s="1"/>
  <c r="AB15" i="82"/>
  <c r="V15" i="82"/>
  <c r="X15" i="82" s="1"/>
  <c r="V83" i="67"/>
  <c r="X83" i="67" s="1"/>
  <c r="AB83" i="67"/>
  <c r="AB86" i="231"/>
  <c r="V86" i="231"/>
  <c r="X86" i="231" s="1"/>
  <c r="AB96" i="225"/>
  <c r="V96" i="225"/>
  <c r="X96" i="225" s="1"/>
  <c r="V53" i="71"/>
  <c r="X53" i="71" s="1"/>
  <c r="AB53" i="71"/>
  <c r="AB38" i="81"/>
  <c r="V38" i="81"/>
  <c r="X38" i="81" s="1"/>
  <c r="AB20" i="210"/>
  <c r="V20" i="210"/>
  <c r="X20" i="210" s="1"/>
  <c r="V34" i="235"/>
  <c r="X34" i="235" s="1"/>
  <c r="AB34" i="235"/>
  <c r="V62" i="91"/>
  <c r="X62" i="91" s="1"/>
  <c r="AB62" i="91"/>
  <c r="AB10" i="214"/>
  <c r="V10" i="214"/>
  <c r="X10" i="214" s="1"/>
  <c r="AB94" i="81"/>
  <c r="V94" i="81"/>
  <c r="X94" i="81" s="1"/>
  <c r="V37" i="77"/>
  <c r="X37" i="77" s="1"/>
  <c r="AB37" i="77"/>
  <c r="V16" i="72"/>
  <c r="X16" i="72" s="1"/>
  <c r="AB16" i="72"/>
  <c r="AB23" i="204"/>
  <c r="V23" i="204"/>
  <c r="X23" i="204" s="1"/>
  <c r="V9" i="204"/>
  <c r="X9" i="204" s="1"/>
  <c r="AB9" i="204"/>
  <c r="V8" i="204"/>
  <c r="X8" i="204" s="1"/>
  <c r="AB8" i="204"/>
  <c r="AB14" i="204"/>
  <c r="V14" i="204"/>
  <c r="X14" i="204" s="1"/>
  <c r="AE64" i="35"/>
  <c r="AE65" i="35" s="1"/>
  <c r="AB26" i="204"/>
  <c r="V26" i="204"/>
  <c r="X26" i="204" s="1"/>
  <c r="V12" i="204"/>
  <c r="X12" i="204" s="1"/>
  <c r="AB12" i="204"/>
  <c r="V11" i="204"/>
  <c r="X11" i="204" s="1"/>
  <c r="AB11" i="204"/>
  <c r="V20" i="204"/>
  <c r="X20" i="204" s="1"/>
  <c r="AB20" i="204"/>
  <c r="AB36" i="204"/>
  <c r="V36" i="204"/>
  <c r="X36" i="204" s="1"/>
  <c r="AB34" i="204"/>
  <c r="V34" i="204"/>
  <c r="X34" i="204" s="1"/>
  <c r="AB15" i="204"/>
  <c r="V15" i="204"/>
  <c r="X15" i="204" s="1"/>
  <c r="AB33" i="204"/>
  <c r="V33" i="204"/>
  <c r="X33" i="204" s="1"/>
  <c r="AB121" i="70"/>
  <c r="V121" i="70"/>
  <c r="X121" i="70" s="1"/>
  <c r="AB120" i="70"/>
  <c r="V120" i="70"/>
  <c r="X120" i="70" s="1"/>
  <c r="V100" i="89"/>
  <c r="X100" i="89" s="1"/>
  <c r="AB100" i="89"/>
  <c r="V82" i="89"/>
  <c r="X82" i="89" s="1"/>
  <c r="AB82" i="89"/>
  <c r="AB92" i="89"/>
  <c r="V92" i="89"/>
  <c r="X92" i="89" s="1"/>
  <c r="AB89" i="89"/>
  <c r="V89" i="89"/>
  <c r="X89" i="89" s="1"/>
  <c r="V85" i="89"/>
  <c r="X85" i="89" s="1"/>
  <c r="AB85" i="89"/>
  <c r="V99" i="89"/>
  <c r="X99" i="89" s="1"/>
  <c r="AB99" i="89"/>
  <c r="V120" i="89"/>
  <c r="X120" i="89" s="1"/>
  <c r="AB120" i="89"/>
  <c r="V105" i="89"/>
  <c r="X105" i="89" s="1"/>
  <c r="AB105" i="89"/>
  <c r="AB83" i="89"/>
  <c r="V83" i="89"/>
  <c r="X83" i="89" s="1"/>
  <c r="V121" i="89"/>
  <c r="X121" i="89" s="1"/>
  <c r="AB121" i="89"/>
  <c r="V103" i="89"/>
  <c r="X103" i="89" s="1"/>
  <c r="AB103" i="89"/>
  <c r="V111" i="89"/>
  <c r="X111" i="89" s="1"/>
  <c r="AB111" i="89"/>
  <c r="AB97" i="89"/>
  <c r="V97" i="89"/>
  <c r="X97" i="89" s="1"/>
  <c r="AB96" i="89"/>
  <c r="V96" i="89"/>
  <c r="X96" i="89" s="1"/>
  <c r="V104" i="89"/>
  <c r="X104" i="89" s="1"/>
  <c r="AB104" i="89"/>
  <c r="V98" i="89"/>
  <c r="X98" i="89" s="1"/>
  <c r="AB98" i="89"/>
  <c r="AB84" i="89"/>
  <c r="V84" i="89"/>
  <c r="X84" i="89" s="1"/>
  <c r="AB86" i="89"/>
  <c r="V86" i="89"/>
  <c r="X86" i="89" s="1"/>
  <c r="V95" i="89"/>
  <c r="X95" i="89" s="1"/>
  <c r="AB95" i="89"/>
  <c r="V102" i="89"/>
  <c r="X102" i="89" s="1"/>
  <c r="AB102" i="89"/>
  <c r="V101" i="89"/>
  <c r="X101" i="89" s="1"/>
  <c r="AB101" i="89"/>
  <c r="V93" i="89"/>
  <c r="X93" i="89" s="1"/>
  <c r="AB93" i="89"/>
  <c r="V112" i="89"/>
  <c r="X112" i="89" s="1"/>
  <c r="AB112" i="89"/>
  <c r="V119" i="89"/>
  <c r="X119" i="89" s="1"/>
  <c r="AB119" i="89"/>
  <c r="AB109" i="89"/>
  <c r="V109" i="89"/>
  <c r="X109" i="89" s="1"/>
  <c r="V117" i="89"/>
  <c r="X117" i="89" s="1"/>
  <c r="AB117" i="89"/>
  <c r="V113" i="89"/>
  <c r="X113" i="89" s="1"/>
  <c r="AB113" i="89"/>
  <c r="V114" i="89"/>
  <c r="X114" i="89" s="1"/>
  <c r="AB114" i="89"/>
  <c r="V108" i="89"/>
  <c r="X108" i="89" s="1"/>
  <c r="AB108" i="89"/>
  <c r="V107" i="89"/>
  <c r="X107" i="89" s="1"/>
  <c r="AB107" i="89"/>
  <c r="V116" i="89"/>
  <c r="X116" i="89" s="1"/>
  <c r="AB116" i="89"/>
  <c r="V115" i="89"/>
  <c r="X115" i="89" s="1"/>
  <c r="AB115" i="89"/>
  <c r="AB88" i="89"/>
  <c r="V88" i="89"/>
  <c r="X88" i="89" s="1"/>
  <c r="V90" i="89"/>
  <c r="X90" i="89" s="1"/>
  <c r="AB90" i="89"/>
  <c r="AB91" i="89"/>
  <c r="V91" i="89"/>
  <c r="X91" i="89" s="1"/>
  <c r="AF4" i="35"/>
  <c r="AF30" i="35"/>
  <c r="U134" i="66"/>
  <c r="U4" i="66" s="1"/>
  <c r="U139" i="86"/>
  <c r="U4" i="86" s="1"/>
  <c r="U107" i="85"/>
  <c r="AF100" i="227"/>
  <c r="AB104" i="65"/>
  <c r="U100" i="67"/>
  <c r="U4" i="67" s="1"/>
  <c r="U104" i="65"/>
  <c r="U4" i="65" s="1"/>
  <c r="AF100" i="82"/>
  <c r="AF100" i="80"/>
  <c r="S23" i="35" s="1"/>
  <c r="AF100" i="76"/>
  <c r="S22" i="35" s="1"/>
  <c r="AF100" i="75"/>
  <c r="S21" i="35" s="1"/>
  <c r="AF119" i="74"/>
  <c r="S20" i="35" s="1"/>
  <c r="AF100" i="91"/>
  <c r="S16" i="35" s="1"/>
  <c r="AF100" i="81"/>
  <c r="S62" i="35" s="1"/>
  <c r="AF100" i="208"/>
  <c r="T4" i="239"/>
  <c r="P63" i="35"/>
  <c r="O4" i="239"/>
  <c r="M63" i="35"/>
  <c r="N4" i="239"/>
  <c r="L63" i="35"/>
  <c r="R4" i="239"/>
  <c r="O63" i="35"/>
  <c r="M4" i="239"/>
  <c r="K63" i="35"/>
  <c r="P4" i="239"/>
  <c r="N63" i="35"/>
  <c r="N4" i="238"/>
  <c r="L62" i="35"/>
  <c r="O4" i="238"/>
  <c r="M62" i="35"/>
  <c r="M4" i="238"/>
  <c r="K62" i="35"/>
  <c r="T4" i="238"/>
  <c r="P62" i="35"/>
  <c r="P4" i="238"/>
  <c r="N62" i="35"/>
  <c r="R4" i="238"/>
  <c r="O62" i="35"/>
  <c r="T4" i="237"/>
  <c r="P61" i="35"/>
  <c r="N4" i="237"/>
  <c r="L61" i="35"/>
  <c r="R4" i="237"/>
  <c r="O61" i="35"/>
  <c r="O4" i="237"/>
  <c r="M61" i="35"/>
  <c r="P4" i="237"/>
  <c r="N61" i="35"/>
  <c r="M4" i="237"/>
  <c r="K61" i="35"/>
  <c r="O4" i="236"/>
  <c r="M60" i="35"/>
  <c r="M4" i="236"/>
  <c r="K60" i="35"/>
  <c r="R4" i="236"/>
  <c r="O60" i="35"/>
  <c r="T4" i="236"/>
  <c r="P60" i="35"/>
  <c r="P4" i="236"/>
  <c r="N60" i="35"/>
  <c r="N4" i="236"/>
  <c r="L60" i="35"/>
  <c r="T4" i="235"/>
  <c r="P59" i="35"/>
  <c r="R4" i="235"/>
  <c r="O59" i="35"/>
  <c r="M4" i="235"/>
  <c r="K59" i="35"/>
  <c r="O4" i="235"/>
  <c r="M59" i="35"/>
  <c r="P4" i="235"/>
  <c r="N59" i="35"/>
  <c r="N4" i="235"/>
  <c r="L59" i="35"/>
  <c r="R4" i="234"/>
  <c r="O58" i="35"/>
  <c r="O4" i="234"/>
  <c r="M58" i="35"/>
  <c r="M4" i="234"/>
  <c r="K58" i="35"/>
  <c r="P4" i="234"/>
  <c r="N58" i="35"/>
  <c r="N4" i="234"/>
  <c r="L58" i="35"/>
  <c r="T4" i="234"/>
  <c r="P58" i="35"/>
  <c r="O4" i="233"/>
  <c r="M57" i="35"/>
  <c r="N4" i="233"/>
  <c r="L57" i="35"/>
  <c r="M4" i="233"/>
  <c r="K57" i="35"/>
  <c r="R4" i="233"/>
  <c r="O57" i="35"/>
  <c r="P4" i="233"/>
  <c r="N57" i="35"/>
  <c r="T4" i="233"/>
  <c r="P57" i="35"/>
  <c r="T4" i="232"/>
  <c r="P56" i="35"/>
  <c r="M4" i="232"/>
  <c r="K56" i="35"/>
  <c r="P4" i="232"/>
  <c r="N56" i="35"/>
  <c r="O4" i="232"/>
  <c r="M56" i="35"/>
  <c r="N4" i="232"/>
  <c r="L56" i="35"/>
  <c r="R4" i="232"/>
  <c r="O56" i="35"/>
  <c r="P4" i="231"/>
  <c r="N55" i="35"/>
  <c r="N4" i="231"/>
  <c r="L55" i="35"/>
  <c r="M4" i="231"/>
  <c r="K55" i="35"/>
  <c r="O4" i="231"/>
  <c r="M55" i="35"/>
  <c r="T4" i="231"/>
  <c r="P55" i="35"/>
  <c r="R4" i="231"/>
  <c r="O55" i="35"/>
  <c r="O47" i="35"/>
  <c r="K47" i="35"/>
  <c r="P47" i="35"/>
  <c r="J47" i="35"/>
  <c r="L47" i="35"/>
  <c r="M47" i="35"/>
  <c r="N47" i="35"/>
  <c r="T41" i="35"/>
  <c r="O30" i="35"/>
  <c r="P30" i="35"/>
  <c r="O29" i="35"/>
  <c r="P29" i="35"/>
  <c r="L4" i="202"/>
  <c r="J28" i="35"/>
  <c r="T4" i="202"/>
  <c r="P28" i="35"/>
  <c r="R4" i="202"/>
  <c r="O28" i="35"/>
  <c r="P4" i="202"/>
  <c r="N28" i="35"/>
  <c r="M4" i="202"/>
  <c r="K28" i="35"/>
  <c r="O4" i="202"/>
  <c r="M28" i="35"/>
  <c r="N4" i="202"/>
  <c r="L28" i="35"/>
  <c r="L4" i="77"/>
  <c r="J27" i="35"/>
  <c r="R4" i="77"/>
  <c r="O27" i="35"/>
  <c r="P4" i="77"/>
  <c r="N27" i="35"/>
  <c r="T4" i="77"/>
  <c r="P27" i="35"/>
  <c r="N4" i="77"/>
  <c r="L27" i="35"/>
  <c r="M4" i="77"/>
  <c r="K27" i="35"/>
  <c r="O4" i="77"/>
  <c r="M27" i="35"/>
  <c r="P4" i="79"/>
  <c r="N26" i="35"/>
  <c r="O4" i="79"/>
  <c r="M26" i="35"/>
  <c r="M4" i="79"/>
  <c r="K26" i="35"/>
  <c r="L4" i="79"/>
  <c r="J26" i="35"/>
  <c r="N4" i="79"/>
  <c r="L26" i="35"/>
  <c r="T4" i="79"/>
  <c r="P26" i="35"/>
  <c r="R4" i="79"/>
  <c r="O26" i="35"/>
  <c r="R4" i="82"/>
  <c r="O25" i="35"/>
  <c r="P4" i="82"/>
  <c r="N25" i="35"/>
  <c r="O4" i="82"/>
  <c r="M25" i="35"/>
  <c r="T4" i="82"/>
  <c r="P25" i="35"/>
  <c r="L4" i="82"/>
  <c r="J25" i="35"/>
  <c r="M4" i="82"/>
  <c r="K25" i="35"/>
  <c r="N4" i="82"/>
  <c r="L25" i="35"/>
  <c r="L4" i="81"/>
  <c r="J24" i="35"/>
  <c r="N4" i="81"/>
  <c r="L24" i="35"/>
  <c r="P4" i="81"/>
  <c r="N24" i="35"/>
  <c r="T4" i="81"/>
  <c r="P24" i="35"/>
  <c r="R4" i="81"/>
  <c r="O24" i="35"/>
  <c r="O4" i="81"/>
  <c r="M24" i="35"/>
  <c r="M4" i="81"/>
  <c r="K24" i="35"/>
  <c r="N4" i="76"/>
  <c r="L22" i="35"/>
  <c r="L4" i="76"/>
  <c r="J22" i="35"/>
  <c r="M4" i="76"/>
  <c r="K22" i="35"/>
  <c r="P4" i="76"/>
  <c r="N22" i="35"/>
  <c r="T4" i="76"/>
  <c r="P22" i="35"/>
  <c r="R4" i="76"/>
  <c r="O22" i="35"/>
  <c r="O4" i="76"/>
  <c r="M22" i="35"/>
  <c r="R4" i="75"/>
  <c r="O21" i="35"/>
  <c r="O4" i="75"/>
  <c r="M21" i="35"/>
  <c r="M4" i="75"/>
  <c r="K21" i="35"/>
  <c r="N4" i="75"/>
  <c r="L21" i="35"/>
  <c r="L4" i="75"/>
  <c r="J21" i="35"/>
  <c r="T4" i="75"/>
  <c r="P21" i="35"/>
  <c r="P4" i="75"/>
  <c r="N21" i="35"/>
  <c r="T4" i="74"/>
  <c r="P20" i="35"/>
  <c r="R4" i="74"/>
  <c r="O20" i="35"/>
  <c r="P4" i="74"/>
  <c r="N20" i="35"/>
  <c r="N4" i="74"/>
  <c r="L20" i="35"/>
  <c r="M4" i="74"/>
  <c r="K20" i="35"/>
  <c r="O4" i="74"/>
  <c r="M20" i="35"/>
  <c r="O4" i="73"/>
  <c r="M19" i="35"/>
  <c r="N4" i="73"/>
  <c r="L19" i="35"/>
  <c r="P4" i="73"/>
  <c r="N19" i="35"/>
  <c r="R4" i="73"/>
  <c r="O19" i="35"/>
  <c r="T4" i="73"/>
  <c r="P19" i="35"/>
  <c r="AF100" i="73"/>
  <c r="S19" i="35" s="1"/>
  <c r="M4" i="73"/>
  <c r="K19" i="35"/>
  <c r="N4" i="72"/>
  <c r="L18" i="35"/>
  <c r="AF116" i="72"/>
  <c r="S18" i="35" s="1"/>
  <c r="M4" i="72"/>
  <c r="K18" i="35"/>
  <c r="T4" i="72"/>
  <c r="P18" i="35"/>
  <c r="R4" i="72"/>
  <c r="O18" i="35"/>
  <c r="O4" i="72"/>
  <c r="M18" i="35"/>
  <c r="P4" i="72"/>
  <c r="N18" i="35"/>
  <c r="P4" i="71"/>
  <c r="N17" i="35"/>
  <c r="T4" i="71"/>
  <c r="P17" i="35"/>
  <c r="R4" i="71"/>
  <c r="O17" i="35"/>
  <c r="O4" i="71"/>
  <c r="M17" i="35"/>
  <c r="N4" i="71"/>
  <c r="L17" i="35"/>
  <c r="M4" i="71"/>
  <c r="K17" i="35"/>
  <c r="P4" i="91"/>
  <c r="N16" i="35"/>
  <c r="N4" i="91"/>
  <c r="L16" i="35"/>
  <c r="O4" i="91"/>
  <c r="M16" i="35"/>
  <c r="M4" i="91"/>
  <c r="K16" i="35"/>
  <c r="R4" i="91"/>
  <c r="O16" i="35"/>
  <c r="T4" i="91"/>
  <c r="P16" i="35"/>
  <c r="T4" i="70"/>
  <c r="P15" i="35"/>
  <c r="AF124" i="70"/>
  <c r="S15" i="35" s="1"/>
  <c r="P4" i="70"/>
  <c r="N15" i="35"/>
  <c r="O4" i="70"/>
  <c r="M15" i="35"/>
  <c r="N4" i="70"/>
  <c r="L15" i="35"/>
  <c r="M4" i="70"/>
  <c r="K15" i="35"/>
  <c r="R4" i="70"/>
  <c r="O15" i="35"/>
  <c r="P4" i="89"/>
  <c r="N14" i="35"/>
  <c r="N4" i="89"/>
  <c r="L14" i="35"/>
  <c r="R4" i="89"/>
  <c r="O14" i="35"/>
  <c r="AF123" i="89"/>
  <c r="S14" i="35" s="1"/>
  <c r="O4" i="89"/>
  <c r="M14" i="35"/>
  <c r="T4" i="89"/>
  <c r="P14" i="35"/>
  <c r="M4" i="89"/>
  <c r="K14" i="35"/>
  <c r="R4" i="69"/>
  <c r="O13" i="35"/>
  <c r="P4" i="69"/>
  <c r="N13" i="35"/>
  <c r="M4" i="69"/>
  <c r="K13" i="35"/>
  <c r="T4" i="69"/>
  <c r="P13" i="35"/>
  <c r="N4" i="69"/>
  <c r="L13" i="35"/>
  <c r="O4" i="69"/>
  <c r="M13" i="35"/>
  <c r="AF123" i="69"/>
  <c r="S13" i="35" s="1"/>
  <c r="P4" i="88"/>
  <c r="N12" i="35"/>
  <c r="T4" i="88"/>
  <c r="P12" i="35"/>
  <c r="N4" i="88"/>
  <c r="L12" i="35"/>
  <c r="M4" i="88"/>
  <c r="K12" i="35"/>
  <c r="R4" i="88"/>
  <c r="O12" i="35"/>
  <c r="O4" i="88"/>
  <c r="M12" i="35"/>
  <c r="AF100" i="87"/>
  <c r="S10" i="35" s="1"/>
  <c r="S9" i="35"/>
  <c r="S8" i="35"/>
  <c r="O5" i="35"/>
  <c r="P5" i="35"/>
  <c r="S5" i="35"/>
  <c r="AD107" i="78"/>
  <c r="R4" i="35" s="1"/>
  <c r="O4" i="35"/>
  <c r="P4" i="35"/>
  <c r="M4" i="80"/>
  <c r="K23" i="35"/>
  <c r="R4" i="80"/>
  <c r="O23" i="35"/>
  <c r="O4" i="80"/>
  <c r="M23" i="35"/>
  <c r="L4" i="80"/>
  <c r="J23" i="35"/>
  <c r="N4" i="80"/>
  <c r="L23" i="35"/>
  <c r="P4" i="80"/>
  <c r="N23" i="35"/>
  <c r="T4" i="80"/>
  <c r="P23" i="35"/>
  <c r="P4" i="68"/>
  <c r="N4" i="68"/>
  <c r="T7" i="35"/>
  <c r="L4" i="71"/>
  <c r="J17" i="35"/>
  <c r="L4" i="91"/>
  <c r="J16" i="35"/>
  <c r="L4" i="69"/>
  <c r="J13" i="35"/>
  <c r="L4" i="70"/>
  <c r="J15" i="35"/>
  <c r="L4" i="89"/>
  <c r="J14" i="35"/>
  <c r="L4" i="88"/>
  <c r="J12" i="35"/>
  <c r="L4" i="68"/>
  <c r="T11" i="35"/>
  <c r="T9" i="35"/>
  <c r="L4" i="74"/>
  <c r="J20" i="35"/>
  <c r="L4" i="73"/>
  <c r="J19" i="35"/>
  <c r="L4" i="72"/>
  <c r="J18" i="35"/>
  <c r="T8" i="35"/>
  <c r="T6" i="35"/>
  <c r="T10" i="35"/>
  <c r="T52" i="35"/>
  <c r="U52" i="35" s="1"/>
  <c r="V52" i="35" s="1"/>
  <c r="T50" i="35"/>
  <c r="U50" i="35" s="1"/>
  <c r="V50" i="35" s="1"/>
  <c r="T51" i="35"/>
  <c r="U51" i="35" s="1"/>
  <c r="V51" i="35" s="1"/>
  <c r="M4" i="225"/>
  <c r="T49" i="35"/>
  <c r="O4" i="222"/>
  <c r="T46" i="35"/>
  <c r="AI46" i="35" s="1"/>
  <c r="T45" i="35"/>
  <c r="AI45" i="35" s="1"/>
  <c r="T44" i="35"/>
  <c r="AI44" i="35" s="1"/>
  <c r="T43" i="35"/>
  <c r="AI43" i="35" s="1"/>
  <c r="N4" i="218"/>
  <c r="T42" i="35"/>
  <c r="T40" i="35"/>
  <c r="T4" i="215"/>
  <c r="T39" i="35"/>
  <c r="T38" i="35"/>
  <c r="T37" i="35"/>
  <c r="T36" i="35"/>
  <c r="T35" i="35"/>
  <c r="AI35" i="35" s="1"/>
  <c r="T34" i="35"/>
  <c r="T33" i="35"/>
  <c r="T32" i="35"/>
  <c r="N4" i="207"/>
  <c r="T31" i="35"/>
  <c r="L4" i="239"/>
  <c r="L4" i="238"/>
  <c r="L4" i="237"/>
  <c r="L4" i="236"/>
  <c r="L4" i="235"/>
  <c r="L4" i="234"/>
  <c r="L4" i="233"/>
  <c r="L4" i="232"/>
  <c r="L4" i="231"/>
  <c r="T4" i="87"/>
  <c r="T4" i="67"/>
  <c r="T4" i="86"/>
  <c r="T4" i="66"/>
  <c r="T4" i="85"/>
  <c r="T4" i="65"/>
  <c r="T4" i="78"/>
  <c r="U100" i="87"/>
  <c r="U4" i="87" s="1"/>
  <c r="L4" i="87"/>
  <c r="N4" i="87"/>
  <c r="O4" i="87"/>
  <c r="M4" i="87"/>
  <c r="P4" i="87"/>
  <c r="R4" i="87"/>
  <c r="R4" i="67"/>
  <c r="R4" i="86"/>
  <c r="P4" i="67"/>
  <c r="M4" i="67"/>
  <c r="O4" i="67"/>
  <c r="N4" i="67"/>
  <c r="O4" i="86"/>
  <c r="N4" i="86"/>
  <c r="P4" i="86"/>
  <c r="M4" i="86"/>
  <c r="L4" i="67"/>
  <c r="L4" i="86"/>
  <c r="U100" i="202"/>
  <c r="U4" i="202" s="1"/>
  <c r="U100" i="77"/>
  <c r="U4" i="77" s="1"/>
  <c r="U100" i="79"/>
  <c r="U4" i="79" s="1"/>
  <c r="U100" i="82"/>
  <c r="U4" i="82" s="1"/>
  <c r="U100" i="81"/>
  <c r="U4" i="81" s="1"/>
  <c r="U100" i="80"/>
  <c r="U4" i="80" s="1"/>
  <c r="U100" i="76"/>
  <c r="U4" i="76" s="1"/>
  <c r="U100" i="75"/>
  <c r="U4" i="75" s="1"/>
  <c r="U119" i="74"/>
  <c r="U4" i="74" s="1"/>
  <c r="U100" i="73"/>
  <c r="U4" i="73" s="1"/>
  <c r="U116" i="72"/>
  <c r="U4" i="72" s="1"/>
  <c r="U100" i="71"/>
  <c r="U4" i="71" s="1"/>
  <c r="AB122" i="89"/>
  <c r="U100" i="91"/>
  <c r="U4" i="91" s="1"/>
  <c r="U124" i="70"/>
  <c r="U4" i="70" s="1"/>
  <c r="AB123" i="70"/>
  <c r="V123" i="70"/>
  <c r="X123" i="70" s="1"/>
  <c r="U123" i="89"/>
  <c r="U4" i="89" s="1"/>
  <c r="U123" i="69"/>
  <c r="U4" i="69" s="1"/>
  <c r="U120" i="88"/>
  <c r="U4" i="88" s="1"/>
  <c r="O4" i="66"/>
  <c r="P4" i="66"/>
  <c r="M4" i="66"/>
  <c r="R4" i="66"/>
  <c r="N4" i="66"/>
  <c r="L4" i="66"/>
  <c r="O4" i="85"/>
  <c r="N4" i="85"/>
  <c r="M4" i="85"/>
  <c r="P4" i="85"/>
  <c r="R4" i="85"/>
  <c r="L4" i="85"/>
  <c r="R4" i="65"/>
  <c r="T4" i="230"/>
  <c r="U100" i="234"/>
  <c r="U4" i="234" s="1"/>
  <c r="U100" i="232"/>
  <c r="U4" i="232" s="1"/>
  <c r="N4" i="65"/>
  <c r="U100" i="235"/>
  <c r="U4" i="235" s="1"/>
  <c r="U100" i="239"/>
  <c r="U4" i="239" s="1"/>
  <c r="O4" i="78"/>
  <c r="N4" i="230"/>
  <c r="U4" i="85"/>
  <c r="P4" i="65"/>
  <c r="P4" i="230"/>
  <c r="M4" i="65"/>
  <c r="R4" i="230"/>
  <c r="U100" i="237"/>
  <c r="U4" i="237" s="1"/>
  <c r="L4" i="65"/>
  <c r="U100" i="236"/>
  <c r="U4" i="236" s="1"/>
  <c r="U100" i="238"/>
  <c r="U4" i="238" s="1"/>
  <c r="U100" i="233"/>
  <c r="U4" i="233" s="1"/>
  <c r="M4" i="230"/>
  <c r="U100" i="231"/>
  <c r="U4" i="231" s="1"/>
  <c r="O4" i="65"/>
  <c r="U128" i="230"/>
  <c r="U4" i="230" s="1"/>
  <c r="O4" i="230"/>
  <c r="L4" i="230"/>
  <c r="U100" i="228"/>
  <c r="U4" i="228" s="1"/>
  <c r="O4" i="226"/>
  <c r="R4" i="210"/>
  <c r="M4" i="229"/>
  <c r="L4" i="220"/>
  <c r="O4" i="216"/>
  <c r="M4" i="224"/>
  <c r="U100" i="227"/>
  <c r="U4" i="227" s="1"/>
  <c r="R4" i="221"/>
  <c r="O4" i="212"/>
  <c r="R4" i="207"/>
  <c r="N4" i="223"/>
  <c r="P4" i="210"/>
  <c r="N4" i="210"/>
  <c r="N4" i="227"/>
  <c r="T4" i="226"/>
  <c r="R4" i="225"/>
  <c r="P4" i="225"/>
  <c r="M4" i="228"/>
  <c r="O4" i="217"/>
  <c r="O4" i="211"/>
  <c r="L4" i="222"/>
  <c r="L4" i="211"/>
  <c r="L4" i="216"/>
  <c r="U142" i="224"/>
  <c r="U4" i="224" s="1"/>
  <c r="P4" i="220"/>
  <c r="N4" i="215"/>
  <c r="U100" i="212"/>
  <c r="U4" i="212" s="1"/>
  <c r="P4" i="213"/>
  <c r="N4" i="229"/>
  <c r="T4" i="207"/>
  <c r="P4" i="217"/>
  <c r="O4" i="215"/>
  <c r="N4" i="219"/>
  <c r="R4" i="208"/>
  <c r="N4" i="217"/>
  <c r="U100" i="222"/>
  <c r="U4" i="222" s="1"/>
  <c r="O4" i="221"/>
  <c r="L4" i="213"/>
  <c r="U100" i="211"/>
  <c r="U4" i="211" s="1"/>
  <c r="P4" i="208"/>
  <c r="L4" i="228"/>
  <c r="P4" i="223"/>
  <c r="R4" i="229"/>
  <c r="L4" i="215"/>
  <c r="U100" i="225"/>
  <c r="U4" i="225" s="1"/>
  <c r="U100" i="215"/>
  <c r="U4" i="215" s="1"/>
  <c r="T4" i="229"/>
  <c r="L4" i="224"/>
  <c r="L4" i="226"/>
  <c r="N4" i="211"/>
  <c r="P4" i="229"/>
  <c r="O4" i="228"/>
  <c r="N4" i="220"/>
  <c r="T4" i="228"/>
  <c r="L4" i="212"/>
  <c r="P4" i="226"/>
  <c r="O4" i="207"/>
  <c r="O4" i="227"/>
  <c r="P4" i="212"/>
  <c r="M4" i="216"/>
  <c r="L4" i="223"/>
  <c r="U100" i="210"/>
  <c r="U4" i="210" s="1"/>
  <c r="M4" i="220"/>
  <c r="U100" i="213"/>
  <c r="U4" i="213" s="1"/>
  <c r="M4" i="222"/>
  <c r="T4" i="216"/>
  <c r="R4" i="228"/>
  <c r="M4" i="213"/>
  <c r="T4" i="224"/>
  <c r="R4" i="224"/>
  <c r="O4" i="214"/>
  <c r="R4" i="220"/>
  <c r="P4" i="207"/>
  <c r="L4" i="225"/>
  <c r="P4" i="227"/>
  <c r="U100" i="208"/>
  <c r="U4" i="208" s="1"/>
  <c r="T4" i="220"/>
  <c r="R4" i="213"/>
  <c r="U100" i="226"/>
  <c r="U4" i="226" s="1"/>
  <c r="P4" i="216"/>
  <c r="N4" i="222"/>
  <c r="M4" i="207"/>
  <c r="M4" i="209"/>
  <c r="O4" i="210"/>
  <c r="O4" i="218"/>
  <c r="U100" i="223"/>
  <c r="U4" i="223" s="1"/>
  <c r="L4" i="210"/>
  <c r="R4" i="216"/>
  <c r="L4" i="217"/>
  <c r="M4" i="227"/>
  <c r="T4" i="223"/>
  <c r="T4" i="217"/>
  <c r="T4" i="222"/>
  <c r="R4" i="219"/>
  <c r="L4" i="208"/>
  <c r="T4" i="211"/>
  <c r="R4" i="222"/>
  <c r="L4" i="214"/>
  <c r="U100" i="207"/>
  <c r="U4" i="207" s="1"/>
  <c r="M4" i="214"/>
  <c r="O4" i="220"/>
  <c r="O4" i="224"/>
  <c r="O4" i="213"/>
  <c r="O4" i="219"/>
  <c r="R4" i="223"/>
  <c r="M4" i="215"/>
  <c r="R4" i="226"/>
  <c r="N4" i="225"/>
  <c r="M4" i="223"/>
  <c r="U100" i="217"/>
  <c r="U4" i="217" s="1"/>
  <c r="M4" i="212"/>
  <c r="T4" i="221"/>
  <c r="N4" i="208"/>
  <c r="P4" i="218"/>
  <c r="M4" i="226"/>
  <c r="T4" i="209"/>
  <c r="T4" i="227"/>
  <c r="U100" i="214"/>
  <c r="U4" i="214" s="1"/>
  <c r="P4" i="209"/>
  <c r="L4" i="207"/>
  <c r="O4" i="223"/>
  <c r="T4" i="213"/>
  <c r="O4" i="229"/>
  <c r="P4" i="224"/>
  <c r="N4" i="228"/>
  <c r="N4" i="214"/>
  <c r="T4" i="208"/>
  <c r="P4" i="214"/>
  <c r="L4" i="218"/>
  <c r="M4" i="208"/>
  <c r="T4" i="218"/>
  <c r="L4" i="229"/>
  <c r="R4" i="227"/>
  <c r="R4" i="212"/>
  <c r="N4" i="209"/>
  <c r="P4" i="215"/>
  <c r="U100" i="221"/>
  <c r="U4" i="221" s="1"/>
  <c r="U100" i="209"/>
  <c r="U4" i="209" s="1"/>
  <c r="P4" i="211"/>
  <c r="R4" i="214"/>
  <c r="L4" i="219"/>
  <c r="N4" i="216"/>
  <c r="R4" i="217"/>
  <c r="O4" i="225"/>
  <c r="P4" i="228"/>
  <c r="N4" i="212"/>
  <c r="M4" i="219"/>
  <c r="O4" i="208"/>
  <c r="T4" i="225"/>
  <c r="N4" i="221"/>
  <c r="R4" i="209"/>
  <c r="M4" i="221"/>
  <c r="P4" i="222"/>
  <c r="U117" i="218"/>
  <c r="U4" i="218" s="1"/>
  <c r="M4" i="210"/>
  <c r="O4" i="209"/>
  <c r="U100" i="229"/>
  <c r="U4" i="229" s="1"/>
  <c r="P4" i="221"/>
  <c r="N4" i="213"/>
  <c r="M4" i="211"/>
  <c r="N4" i="224"/>
  <c r="L4" i="221"/>
  <c r="U107" i="220"/>
  <c r="U4" i="220" s="1"/>
  <c r="N4" i="226"/>
  <c r="L4" i="209"/>
  <c r="T4" i="210"/>
  <c r="L4" i="227"/>
  <c r="U100" i="219"/>
  <c r="U4" i="219" s="1"/>
  <c r="R4" i="218"/>
  <c r="M4" i="217"/>
  <c r="M4" i="218"/>
  <c r="T4" i="212"/>
  <c r="T4" i="219"/>
  <c r="T4" i="214"/>
  <c r="P4" i="219"/>
  <c r="R4" i="211"/>
  <c r="R4" i="215"/>
  <c r="U100" i="216"/>
  <c r="U4" i="216" s="1"/>
  <c r="O4" i="68"/>
  <c r="R4" i="68"/>
  <c r="M4" i="68"/>
  <c r="M4" i="78"/>
  <c r="R4" i="78"/>
  <c r="T4" i="68"/>
  <c r="N4" i="78"/>
  <c r="U107" i="78"/>
  <c r="U4" i="78" s="1"/>
  <c r="U100" i="68"/>
  <c r="U4" i="68" s="1"/>
  <c r="P4" i="78"/>
  <c r="M4" i="204"/>
  <c r="Q65" i="186"/>
  <c r="L4" i="78"/>
  <c r="N4" i="204"/>
  <c r="O4" i="204"/>
  <c r="L4" i="204"/>
  <c r="T4" i="204"/>
  <c r="P4" i="204"/>
  <c r="R4" i="204"/>
  <c r="T4" i="203"/>
  <c r="R4" i="203"/>
  <c r="O4" i="203"/>
  <c r="P4" i="203"/>
  <c r="M4" i="203"/>
  <c r="N4" i="203"/>
  <c r="L4" i="203"/>
  <c r="U100" i="204"/>
  <c r="U4" i="204" s="1"/>
  <c r="U100" i="203"/>
  <c r="U4" i="203" s="1"/>
  <c r="AD100" i="223" l="1"/>
  <c r="R47" i="35" s="1"/>
  <c r="AB139" i="86"/>
  <c r="AB100" i="67"/>
  <c r="U38" i="35"/>
  <c r="V38" i="35" s="1"/>
  <c r="AJ38" i="35" s="1"/>
  <c r="AI38" i="35"/>
  <c r="U39" i="35"/>
  <c r="V39" i="35" s="1"/>
  <c r="AJ39" i="35" s="1"/>
  <c r="AI39" i="35"/>
  <c r="U41" i="35"/>
  <c r="V41" i="35" s="1"/>
  <c r="AJ41" i="35" s="1"/>
  <c r="AI41" i="35"/>
  <c r="U40" i="35"/>
  <c r="V40" i="35" s="1"/>
  <c r="AJ40" i="35" s="1"/>
  <c r="AI40" i="35"/>
  <c r="F49" i="35"/>
  <c r="AI49" i="35"/>
  <c r="U42" i="35"/>
  <c r="V42" i="35" s="1"/>
  <c r="AJ42" i="35" s="1"/>
  <c r="AI42" i="35"/>
  <c r="U36" i="35"/>
  <c r="V36" i="35" s="1"/>
  <c r="AJ36" i="35" s="1"/>
  <c r="AI36" i="35"/>
  <c r="U37" i="35"/>
  <c r="V37" i="35" s="1"/>
  <c r="AJ37" i="35" s="1"/>
  <c r="AI37" i="35"/>
  <c r="AG38" i="35"/>
  <c r="U33" i="35"/>
  <c r="V33" i="35" s="1"/>
  <c r="AJ33" i="35" s="1"/>
  <c r="AI33" i="35"/>
  <c r="U32" i="35"/>
  <c r="V32" i="35" s="1"/>
  <c r="AJ32" i="35" s="1"/>
  <c r="AI32" i="35"/>
  <c r="U31" i="35"/>
  <c r="V31" i="35" s="1"/>
  <c r="AJ31" i="35" s="1"/>
  <c r="AI31" i="35"/>
  <c r="U8" i="35"/>
  <c r="V8" i="35" s="1"/>
  <c r="AJ8" i="35" s="1"/>
  <c r="AI8" i="35"/>
  <c r="U35" i="35"/>
  <c r="V35" i="35" s="1"/>
  <c r="AJ35" i="35" s="1"/>
  <c r="U34" i="35"/>
  <c r="V34" i="35" s="1"/>
  <c r="AJ34" i="35" s="1"/>
  <c r="AI34" i="35"/>
  <c r="U11" i="35"/>
  <c r="V11" i="35" s="1"/>
  <c r="AJ11" i="35" s="1"/>
  <c r="AI11" i="35"/>
  <c r="U10" i="35"/>
  <c r="V10" i="35" s="1"/>
  <c r="AJ10" i="35" s="1"/>
  <c r="AI10" i="35"/>
  <c r="U9" i="35"/>
  <c r="V9" i="35" s="1"/>
  <c r="AG9" i="35" s="1"/>
  <c r="AI9" i="35"/>
  <c r="U7" i="35"/>
  <c r="V7" i="35" s="1"/>
  <c r="AJ7" i="35" s="1"/>
  <c r="AI7" i="35"/>
  <c r="U6" i="35"/>
  <c r="AI6" i="35"/>
  <c r="AF64" i="35"/>
  <c r="AF65" i="35" s="1"/>
  <c r="J64" i="35"/>
  <c r="J65" i="35" s="1"/>
  <c r="K64" i="35"/>
  <c r="K65" i="35" s="1"/>
  <c r="L64" i="35"/>
  <c r="L65" i="35" s="1"/>
  <c r="M64" i="35"/>
  <c r="M65" i="35" s="1"/>
  <c r="N64" i="35"/>
  <c r="N65" i="35" s="1"/>
  <c r="P64" i="35"/>
  <c r="P65" i="35" s="1"/>
  <c r="O64" i="35"/>
  <c r="O65" i="35" s="1"/>
  <c r="S46" i="35"/>
  <c r="S32" i="35"/>
  <c r="S26" i="35"/>
  <c r="S51" i="35"/>
  <c r="S55" i="35"/>
  <c r="S40" i="35"/>
  <c r="S34" i="35"/>
  <c r="S59" i="35"/>
  <c r="S61" i="35"/>
  <c r="S48" i="35"/>
  <c r="S42" i="35"/>
  <c r="S44" i="35"/>
  <c r="S57" i="35"/>
  <c r="S30" i="35"/>
  <c r="S56" i="35"/>
  <c r="S50" i="35"/>
  <c r="S52" i="35"/>
  <c r="S31" i="35"/>
  <c r="S45" i="35"/>
  <c r="S53" i="35"/>
  <c r="S60" i="35"/>
  <c r="S39" i="35"/>
  <c r="S49" i="35"/>
  <c r="S27" i="35"/>
  <c r="S37" i="35"/>
  <c r="S43" i="35"/>
  <c r="S47" i="35"/>
  <c r="S41" i="35"/>
  <c r="S35" i="35"/>
  <c r="S38" i="35"/>
  <c r="T30" i="35"/>
  <c r="AI30" i="35" s="1"/>
  <c r="T47" i="35"/>
  <c r="AF100" i="71"/>
  <c r="S17" i="35" s="1"/>
  <c r="T29" i="35"/>
  <c r="AI29" i="35" s="1"/>
  <c r="AB107" i="85"/>
  <c r="Q6" i="35" s="1"/>
  <c r="T5" i="35"/>
  <c r="S63" i="35"/>
  <c r="S25" i="35"/>
  <c r="S58" i="35"/>
  <c r="S28" i="35"/>
  <c r="S54" i="35"/>
  <c r="AD100" i="87"/>
  <c r="R10" i="35" s="1"/>
  <c r="S24" i="35"/>
  <c r="S33" i="35"/>
  <c r="S29" i="35"/>
  <c r="S36" i="35"/>
  <c r="AF120" i="88"/>
  <c r="S12" i="35" s="1"/>
  <c r="V104" i="65"/>
  <c r="V4" i="65" s="1"/>
  <c r="X104" i="65"/>
  <c r="V134" i="66"/>
  <c r="V4" i="66" s="1"/>
  <c r="X134" i="66"/>
  <c r="AD104" i="65"/>
  <c r="R5" i="35" s="1"/>
  <c r="AD134" i="66"/>
  <c r="R7" i="35" s="1"/>
  <c r="AD139" i="86"/>
  <c r="R8" i="35" s="1"/>
  <c r="V100" i="67"/>
  <c r="V4" i="67" s="1"/>
  <c r="X100" i="67"/>
  <c r="AD100" i="67"/>
  <c r="R9" i="35" s="1"/>
  <c r="V107" i="85"/>
  <c r="V4" i="85" s="1"/>
  <c r="X107" i="85"/>
  <c r="X139" i="86"/>
  <c r="V139" i="86"/>
  <c r="V4" i="86" s="1"/>
  <c r="AD107" i="85"/>
  <c r="R6" i="35" s="1"/>
  <c r="AD100" i="208"/>
  <c r="R32" i="35" s="1"/>
  <c r="T26" i="35"/>
  <c r="T12" i="35"/>
  <c r="T13" i="35"/>
  <c r="T21" i="35"/>
  <c r="T25" i="35"/>
  <c r="T18" i="35"/>
  <c r="T48" i="35"/>
  <c r="T14" i="35"/>
  <c r="T17" i="35"/>
  <c r="T28" i="35"/>
  <c r="T27" i="35"/>
  <c r="T24" i="35"/>
  <c r="T22" i="35"/>
  <c r="T20" i="35"/>
  <c r="T19" i="35"/>
  <c r="T16" i="35"/>
  <c r="T15" i="35"/>
  <c r="AI15" i="35" s="1"/>
  <c r="T4" i="35"/>
  <c r="AI4" i="35" s="1"/>
  <c r="AF107" i="78"/>
  <c r="S4" i="35" s="1"/>
  <c r="T23" i="35"/>
  <c r="U49" i="35"/>
  <c r="V49" i="35" s="1"/>
  <c r="U45" i="35"/>
  <c r="V45" i="35" s="1"/>
  <c r="F45" i="35"/>
  <c r="U44" i="35"/>
  <c r="V44" i="35" s="1"/>
  <c r="F44" i="35"/>
  <c r="U43" i="35"/>
  <c r="V43" i="35" s="1"/>
  <c r="F43" i="35"/>
  <c r="U46" i="35"/>
  <c r="V46" i="35" s="1"/>
  <c r="F46" i="35"/>
  <c r="T57" i="35"/>
  <c r="U57" i="35" s="1"/>
  <c r="V57" i="35" s="1"/>
  <c r="T61" i="35"/>
  <c r="U61" i="35" s="1"/>
  <c r="V61" i="35" s="1"/>
  <c r="T59" i="35"/>
  <c r="U59" i="35" s="1"/>
  <c r="V59" i="35" s="1"/>
  <c r="T58" i="35"/>
  <c r="U58" i="35" s="1"/>
  <c r="V58" i="35" s="1"/>
  <c r="T60" i="35"/>
  <c r="U60" i="35" s="1"/>
  <c r="V60" i="35" s="1"/>
  <c r="T63" i="35"/>
  <c r="U63" i="35" s="1"/>
  <c r="V63" i="35" s="1"/>
  <c r="AG63" i="35" s="1"/>
  <c r="T55" i="35"/>
  <c r="U55" i="35" s="1"/>
  <c r="V55" i="35" s="1"/>
  <c r="T54" i="35"/>
  <c r="U54" i="35" s="1"/>
  <c r="V54" i="35" s="1"/>
  <c r="T53" i="35"/>
  <c r="U53" i="35" s="1"/>
  <c r="V53" i="35" s="1"/>
  <c r="T56" i="35"/>
  <c r="U56" i="35" s="1"/>
  <c r="V56" i="35" s="1"/>
  <c r="T62" i="35"/>
  <c r="U62" i="35" s="1"/>
  <c r="V62" i="35" s="1"/>
  <c r="AG52" i="35"/>
  <c r="AG50" i="35"/>
  <c r="AG51" i="35"/>
  <c r="AG39" i="35"/>
  <c r="AG36" i="35"/>
  <c r="AG34" i="35"/>
  <c r="AG33" i="35"/>
  <c r="F9" i="35"/>
  <c r="AB100" i="87"/>
  <c r="Q10" i="35" s="1"/>
  <c r="V100" i="87"/>
  <c r="V4" i="87" s="1"/>
  <c r="X100" i="87"/>
  <c r="AD100" i="202"/>
  <c r="R28" i="35" s="1"/>
  <c r="AB100" i="202"/>
  <c r="Q28" i="35" s="1"/>
  <c r="V100" i="202"/>
  <c r="V4" i="202" s="1"/>
  <c r="X100" i="202"/>
  <c r="AB100" i="77"/>
  <c r="Q27" i="35" s="1"/>
  <c r="AD100" i="79"/>
  <c r="R26" i="35" s="1"/>
  <c r="AD100" i="77"/>
  <c r="R27" i="35" s="1"/>
  <c r="V100" i="77"/>
  <c r="V4" i="77" s="1"/>
  <c r="X100" i="77"/>
  <c r="AB100" i="79"/>
  <c r="Q26" i="35" s="1"/>
  <c r="V100" i="79"/>
  <c r="V4" i="79" s="1"/>
  <c r="X100" i="79"/>
  <c r="AD100" i="82"/>
  <c r="R25" i="35" s="1"/>
  <c r="AB100" i="82"/>
  <c r="Q25" i="35" s="1"/>
  <c r="V100" i="82"/>
  <c r="V4" i="82" s="1"/>
  <c r="X100" i="82"/>
  <c r="AB100" i="81"/>
  <c r="Q24" i="35" s="1"/>
  <c r="AD100" i="81"/>
  <c r="V100" i="81"/>
  <c r="V4" i="81" s="1"/>
  <c r="X100" i="81"/>
  <c r="AD100" i="80"/>
  <c r="V100" i="80"/>
  <c r="V4" i="80" s="1"/>
  <c r="X100" i="80"/>
  <c r="AB100" i="80"/>
  <c r="Q23" i="35" s="1"/>
  <c r="AD100" i="76"/>
  <c r="V100" i="76"/>
  <c r="V4" i="76" s="1"/>
  <c r="X100" i="76"/>
  <c r="AB100" i="76"/>
  <c r="Q22" i="35" s="1"/>
  <c r="AB100" i="75"/>
  <c r="Q21" i="35" s="1"/>
  <c r="AD100" i="75"/>
  <c r="AD119" i="74"/>
  <c r="V100" i="75"/>
  <c r="V4" i="75" s="1"/>
  <c r="X100" i="75"/>
  <c r="AB119" i="74"/>
  <c r="Q20" i="35" s="1"/>
  <c r="V119" i="74"/>
  <c r="V4" i="74" s="1"/>
  <c r="X119" i="74"/>
  <c r="AD100" i="73"/>
  <c r="AB100" i="73"/>
  <c r="Q19" i="35" s="1"/>
  <c r="V100" i="73"/>
  <c r="V4" i="73" s="1"/>
  <c r="X100" i="73"/>
  <c r="AD116" i="72"/>
  <c r="V116" i="72"/>
  <c r="V4" i="72" s="1"/>
  <c r="X116" i="72"/>
  <c r="AB116" i="72"/>
  <c r="Q18" i="35" s="1"/>
  <c r="V100" i="71"/>
  <c r="V4" i="71" s="1"/>
  <c r="X100" i="71"/>
  <c r="AB100" i="71"/>
  <c r="Q17" i="35" s="1"/>
  <c r="AD100" i="71"/>
  <c r="V100" i="91"/>
  <c r="V4" i="91" s="1"/>
  <c r="X100" i="91"/>
  <c r="AB100" i="91"/>
  <c r="Q16" i="35" s="1"/>
  <c r="AD100" i="91"/>
  <c r="AB124" i="70"/>
  <c r="Q15" i="35" s="1"/>
  <c r="V124" i="70"/>
  <c r="V4" i="70" s="1"/>
  <c r="X124" i="70"/>
  <c r="AD124" i="70"/>
  <c r="V123" i="89"/>
  <c r="V4" i="89" s="1"/>
  <c r="X123" i="89"/>
  <c r="AB123" i="89"/>
  <c r="Q14" i="35" s="1"/>
  <c r="AD123" i="89"/>
  <c r="AD123" i="69"/>
  <c r="AB123" i="69"/>
  <c r="Q13" i="35" s="1"/>
  <c r="V123" i="69"/>
  <c r="V4" i="69" s="1"/>
  <c r="X123" i="69"/>
  <c r="V120" i="88"/>
  <c r="V4" i="88" s="1"/>
  <c r="X120" i="88"/>
  <c r="AB120" i="88"/>
  <c r="Q12" i="35" s="1"/>
  <c r="AD120" i="88"/>
  <c r="Q9" i="35"/>
  <c r="Q8" i="35"/>
  <c r="Q7" i="35"/>
  <c r="AB100" i="68"/>
  <c r="Q11" i="35" s="1"/>
  <c r="AB128" i="230"/>
  <c r="V100" i="239"/>
  <c r="V4" i="239" s="1"/>
  <c r="X100" i="239"/>
  <c r="X100" i="232"/>
  <c r="V100" i="232"/>
  <c r="V4" i="232" s="1"/>
  <c r="X100" i="234"/>
  <c r="V100" i="234"/>
  <c r="V4" i="234" s="1"/>
  <c r="V128" i="230"/>
  <c r="V4" i="230" s="1"/>
  <c r="X128" i="230"/>
  <c r="AB100" i="238"/>
  <c r="AB100" i="239"/>
  <c r="X100" i="235"/>
  <c r="V100" i="235"/>
  <c r="V4" i="235" s="1"/>
  <c r="AB100" i="236"/>
  <c r="AB100" i="235"/>
  <c r="X100" i="231"/>
  <c r="V100" i="231"/>
  <c r="V4" i="231" s="1"/>
  <c r="V100" i="233"/>
  <c r="V4" i="233" s="1"/>
  <c r="X100" i="233"/>
  <c r="V100" i="236"/>
  <c r="V4" i="236" s="1"/>
  <c r="X100" i="236"/>
  <c r="AB100" i="231"/>
  <c r="AB100" i="233"/>
  <c r="V100" i="237"/>
  <c r="V4" i="237" s="1"/>
  <c r="X100" i="237"/>
  <c r="AB100" i="237"/>
  <c r="AB100" i="232"/>
  <c r="V100" i="238"/>
  <c r="V4" i="238" s="1"/>
  <c r="X100" i="238"/>
  <c r="Q5" i="35"/>
  <c r="AB100" i="234"/>
  <c r="F21" i="35"/>
  <c r="AB100" i="216"/>
  <c r="Q40" i="35" s="1"/>
  <c r="F39" i="35"/>
  <c r="F51" i="35"/>
  <c r="H15" i="27" s="1"/>
  <c r="AB117" i="218"/>
  <c r="Q42" i="35" s="1"/>
  <c r="V100" i="209"/>
  <c r="V4" i="209" s="1"/>
  <c r="X100" i="209"/>
  <c r="F42" i="35"/>
  <c r="V100" i="217"/>
  <c r="V4" i="217" s="1"/>
  <c r="X100" i="217"/>
  <c r="V100" i="211"/>
  <c r="V4" i="211" s="1"/>
  <c r="X100" i="211"/>
  <c r="V100" i="216"/>
  <c r="V4" i="216" s="1"/>
  <c r="X100" i="216"/>
  <c r="F33" i="35"/>
  <c r="AB107" i="220"/>
  <c r="Q44" i="35" s="1"/>
  <c r="X117" i="218"/>
  <c r="V117" i="218"/>
  <c r="V4" i="218" s="1"/>
  <c r="F31" i="35"/>
  <c r="V100" i="207"/>
  <c r="V4" i="207" s="1"/>
  <c r="X100" i="207"/>
  <c r="F34" i="35"/>
  <c r="V100" i="213"/>
  <c r="V4" i="213" s="1"/>
  <c r="X100" i="213"/>
  <c r="F36" i="35"/>
  <c r="F50" i="35"/>
  <c r="AB100" i="225"/>
  <c r="Q49" i="35" s="1"/>
  <c r="X142" i="224"/>
  <c r="V142" i="224"/>
  <c r="V4" i="224" s="1"/>
  <c r="AB100" i="213"/>
  <c r="Q37" i="35" s="1"/>
  <c r="V100" i="219"/>
  <c r="V4" i="219" s="1"/>
  <c r="X100" i="219"/>
  <c r="AB100" i="214"/>
  <c r="Q38" i="35" s="1"/>
  <c r="F38" i="35"/>
  <c r="AB100" i="208"/>
  <c r="Q32" i="35" s="1"/>
  <c r="X100" i="212"/>
  <c r="V100" i="212"/>
  <c r="V4" i="212" s="1"/>
  <c r="AB142" i="224"/>
  <c r="AB100" i="209"/>
  <c r="Q33" i="35" s="1"/>
  <c r="AB100" i="219"/>
  <c r="Q43" i="35" s="1"/>
  <c r="V107" i="220"/>
  <c r="V4" i="220" s="1"/>
  <c r="X107" i="220"/>
  <c r="AB100" i="221"/>
  <c r="Q45" i="35" s="1"/>
  <c r="F32" i="35"/>
  <c r="F41" i="35"/>
  <c r="AB100" i="226"/>
  <c r="Q51" i="35" s="1"/>
  <c r="V100" i="210"/>
  <c r="V4" i="210" s="1"/>
  <c r="X100" i="210"/>
  <c r="AB100" i="215"/>
  <c r="Q39" i="35" s="1"/>
  <c r="X100" i="225"/>
  <c r="V100" i="225"/>
  <c r="V4" i="225" s="1"/>
  <c r="F37" i="35"/>
  <c r="V100" i="222"/>
  <c r="V4" i="222" s="1"/>
  <c r="X100" i="222"/>
  <c r="AB100" i="212"/>
  <c r="Q36" i="35" s="1"/>
  <c r="F35" i="35"/>
  <c r="V100" i="229"/>
  <c r="V4" i="229" s="1"/>
  <c r="X100" i="229"/>
  <c r="AB100" i="217"/>
  <c r="Q41" i="35" s="1"/>
  <c r="V100" i="228"/>
  <c r="V4" i="228" s="1"/>
  <c r="X100" i="228"/>
  <c r="AB100" i="229"/>
  <c r="Q53" i="35" s="1"/>
  <c r="X100" i="221"/>
  <c r="V100" i="221"/>
  <c r="V4" i="221" s="1"/>
  <c r="V100" i="214"/>
  <c r="V4" i="214" s="1"/>
  <c r="V100" i="223"/>
  <c r="V4" i="223" s="1"/>
  <c r="V100" i="208"/>
  <c r="V4" i="208" s="1"/>
  <c r="X100" i="208"/>
  <c r="AB100" i="210"/>
  <c r="Q34" i="35" s="1"/>
  <c r="F40" i="35"/>
  <c r="AB100" i="227"/>
  <c r="Q50" i="35" s="1"/>
  <c r="AB100" i="211"/>
  <c r="Q35" i="35" s="1"/>
  <c r="V100" i="227"/>
  <c r="V4" i="227" s="1"/>
  <c r="X100" i="227"/>
  <c r="AB100" i="207"/>
  <c r="Q31" i="35" s="1"/>
  <c r="AB100" i="223"/>
  <c r="V100" i="226"/>
  <c r="V4" i="226" s="1"/>
  <c r="X100" i="226"/>
  <c r="V100" i="215"/>
  <c r="V4" i="215" s="1"/>
  <c r="X100" i="215"/>
  <c r="AB100" i="222"/>
  <c r="Q46" i="35" s="1"/>
  <c r="AB100" i="228"/>
  <c r="Q52" i="35" s="1"/>
  <c r="V100" i="68"/>
  <c r="V4" i="68" s="1"/>
  <c r="AD100" i="68"/>
  <c r="F11" i="35"/>
  <c r="F7" i="35"/>
  <c r="X100" i="68"/>
  <c r="X100" i="204"/>
  <c r="AB100" i="204"/>
  <c r="Q30" i="35" s="1"/>
  <c r="V100" i="204"/>
  <c r="V4" i="204" s="1"/>
  <c r="AB107" i="78"/>
  <c r="Q4" i="35" s="1"/>
  <c r="AB100" i="203"/>
  <c r="Q29" i="35" s="1"/>
  <c r="V100" i="203"/>
  <c r="V4" i="203" s="1"/>
  <c r="X100" i="203"/>
  <c r="X107" i="78"/>
  <c r="V4" i="35" s="1"/>
  <c r="V107" i="78"/>
  <c r="V4" i="78" s="1"/>
  <c r="F8" i="35"/>
  <c r="F10" i="35"/>
  <c r="F25" i="35"/>
  <c r="V6" i="35" l="1"/>
  <c r="AJ6" i="35" s="1"/>
  <c r="AG35" i="35"/>
  <c r="AG42" i="35"/>
  <c r="AG41" i="35"/>
  <c r="AG40" i="35"/>
  <c r="AG37" i="35"/>
  <c r="F30" i="35"/>
  <c r="F47" i="35"/>
  <c r="AI47" i="35"/>
  <c r="AG49" i="35"/>
  <c r="AJ49" i="35"/>
  <c r="AG44" i="35"/>
  <c r="AJ44" i="35"/>
  <c r="AG43" i="35"/>
  <c r="AJ43" i="35"/>
  <c r="F48" i="35"/>
  <c r="AI48" i="35"/>
  <c r="AG45" i="35"/>
  <c r="AJ45" i="35"/>
  <c r="AG46" i="35"/>
  <c r="AJ46" i="35"/>
  <c r="AG31" i="35"/>
  <c r="AG11" i="35"/>
  <c r="AG6" i="35"/>
  <c r="AG32" i="35"/>
  <c r="AG7" i="35"/>
  <c r="AG10" i="35"/>
  <c r="AG8" i="35"/>
  <c r="U19" i="35"/>
  <c r="V19" i="35" s="1"/>
  <c r="AJ19" i="35" s="1"/>
  <c r="AI19" i="35"/>
  <c r="U16" i="35"/>
  <c r="V16" i="35" s="1"/>
  <c r="AJ16" i="35" s="1"/>
  <c r="AI16" i="35"/>
  <c r="U14" i="35"/>
  <c r="V14" i="35" s="1"/>
  <c r="AJ14" i="35" s="1"/>
  <c r="AI14" i="35"/>
  <c r="U13" i="35"/>
  <c r="V13" i="35" s="1"/>
  <c r="AG13" i="35" s="1"/>
  <c r="AI13" i="35"/>
  <c r="AJ9" i="35"/>
  <c r="U47" i="35"/>
  <c r="V47" i="35" s="1"/>
  <c r="U29" i="35"/>
  <c r="V29" i="35" s="1"/>
  <c r="AJ29" i="35" s="1"/>
  <c r="U28" i="35"/>
  <c r="V28" i="35" s="1"/>
  <c r="AG28" i="35" s="1"/>
  <c r="AI28" i="35"/>
  <c r="U27" i="35"/>
  <c r="V27" i="35" s="1"/>
  <c r="AJ27" i="35" s="1"/>
  <c r="AI27" i="35"/>
  <c r="U26" i="35"/>
  <c r="V26" i="35" s="1"/>
  <c r="AJ26" i="35" s="1"/>
  <c r="AI26" i="35"/>
  <c r="U25" i="35"/>
  <c r="V25" i="35" s="1"/>
  <c r="AG25" i="35" s="1"/>
  <c r="AI25" i="35"/>
  <c r="U24" i="35"/>
  <c r="V24" i="35" s="1"/>
  <c r="AJ24" i="35" s="1"/>
  <c r="AI24" i="35"/>
  <c r="F24" i="35"/>
  <c r="U23" i="35"/>
  <c r="V23" i="35" s="1"/>
  <c r="AJ23" i="35" s="1"/>
  <c r="AI23" i="35"/>
  <c r="U22" i="35"/>
  <c r="V22" i="35" s="1"/>
  <c r="AJ22" i="35" s="1"/>
  <c r="AI22" i="35"/>
  <c r="U21" i="35"/>
  <c r="V21" i="35" s="1"/>
  <c r="AJ21" i="35" s="1"/>
  <c r="AI21" i="35"/>
  <c r="U20" i="35"/>
  <c r="V20" i="35" s="1"/>
  <c r="AJ20" i="35" s="1"/>
  <c r="AI20" i="35"/>
  <c r="U18" i="35"/>
  <c r="V18" i="35" s="1"/>
  <c r="AG18" i="35" s="1"/>
  <c r="AI18" i="35"/>
  <c r="U17" i="35"/>
  <c r="V17" i="35" s="1"/>
  <c r="AI17" i="35"/>
  <c r="U12" i="35"/>
  <c r="V12" i="35" s="1"/>
  <c r="AJ12" i="35" s="1"/>
  <c r="AI12" i="35"/>
  <c r="U5" i="35"/>
  <c r="AI5" i="35"/>
  <c r="F14" i="35"/>
  <c r="F28" i="35"/>
  <c r="F23" i="35"/>
  <c r="S64" i="35"/>
  <c r="S65" i="35" s="1"/>
  <c r="T64" i="35"/>
  <c r="T65" i="35" s="1"/>
  <c r="F17" i="35"/>
  <c r="F27" i="35"/>
  <c r="F26" i="35"/>
  <c r="F19" i="35"/>
  <c r="U4" i="35"/>
  <c r="AJ4" i="35" s="1"/>
  <c r="U30" i="35"/>
  <c r="F13" i="35"/>
  <c r="AB108" i="85"/>
  <c r="U48" i="35"/>
  <c r="V48" i="35" s="1"/>
  <c r="F22" i="35"/>
  <c r="F18" i="35"/>
  <c r="F12" i="35"/>
  <c r="AB101" i="239"/>
  <c r="Q63" i="35"/>
  <c r="AB101" i="238"/>
  <c r="Q62" i="35"/>
  <c r="AB101" i="237"/>
  <c r="Q61" i="35"/>
  <c r="AB101" i="236"/>
  <c r="Q60" i="35"/>
  <c r="AB101" i="235"/>
  <c r="Q59" i="35"/>
  <c r="AB101" i="234"/>
  <c r="Q58" i="35"/>
  <c r="AB101" i="233"/>
  <c r="Q57" i="35"/>
  <c r="AB101" i="232"/>
  <c r="Q56" i="35"/>
  <c r="AB101" i="231"/>
  <c r="Q55" i="35"/>
  <c r="AB129" i="230"/>
  <c r="Q54" i="35"/>
  <c r="Q47" i="35"/>
  <c r="R62" i="35"/>
  <c r="R60" i="35"/>
  <c r="R52" i="35"/>
  <c r="R59" i="35"/>
  <c r="R51" i="35"/>
  <c r="R54" i="35"/>
  <c r="R58" i="35"/>
  <c r="R50" i="35"/>
  <c r="R57" i="35"/>
  <c r="R61" i="35"/>
  <c r="R49" i="35"/>
  <c r="R56" i="35"/>
  <c r="R24" i="35"/>
  <c r="R63" i="35"/>
  <c r="R55" i="35"/>
  <c r="R53" i="35"/>
  <c r="F20" i="35"/>
  <c r="F16" i="35"/>
  <c r="U15" i="35"/>
  <c r="V15" i="35" s="1"/>
  <c r="AJ15" i="35" s="1"/>
  <c r="F15" i="35"/>
  <c r="F4" i="35"/>
  <c r="R17" i="35"/>
  <c r="R16" i="35"/>
  <c r="R13" i="35"/>
  <c r="R15" i="35"/>
  <c r="R14" i="35"/>
  <c r="R12" i="35"/>
  <c r="R11" i="35"/>
  <c r="R23" i="35"/>
  <c r="R22" i="35"/>
  <c r="R21" i="35"/>
  <c r="R20" i="35"/>
  <c r="R19" i="35"/>
  <c r="R18" i="35"/>
  <c r="AG57" i="35"/>
  <c r="F62" i="35"/>
  <c r="F60" i="35"/>
  <c r="F58" i="35"/>
  <c r="AG60" i="35"/>
  <c r="AG58" i="35"/>
  <c r="AG59" i="35"/>
  <c r="AG61" i="35"/>
  <c r="AG62" i="35"/>
  <c r="AG56" i="35"/>
  <c r="AG53" i="35"/>
  <c r="AG54" i="35"/>
  <c r="AG55" i="35"/>
  <c r="AB101" i="87"/>
  <c r="AB101" i="67"/>
  <c r="AB140" i="86"/>
  <c r="AB101" i="79"/>
  <c r="AB101" i="73"/>
  <c r="AB101" i="202"/>
  <c r="AB101" i="77"/>
  <c r="AB101" i="82"/>
  <c r="AB101" i="80"/>
  <c r="AB101" i="76"/>
  <c r="AB101" i="81"/>
  <c r="AB120" i="74"/>
  <c r="AB101" i="75"/>
  <c r="AB117" i="72"/>
  <c r="AB101" i="71"/>
  <c r="AB121" i="88"/>
  <c r="AB101" i="91"/>
  <c r="AB124" i="89"/>
  <c r="AB124" i="69"/>
  <c r="AB125" i="70"/>
  <c r="AB135" i="66"/>
  <c r="F5" i="35"/>
  <c r="F57" i="35"/>
  <c r="F59" i="35"/>
  <c r="F54" i="35"/>
  <c r="F55" i="35"/>
  <c r="AB105" i="65"/>
  <c r="F63" i="35"/>
  <c r="F61" i="35"/>
  <c r="F56" i="35"/>
  <c r="AB108" i="78"/>
  <c r="F29" i="35"/>
  <c r="F52" i="35"/>
  <c r="F53" i="35"/>
  <c r="AB101" i="216"/>
  <c r="AB101" i="215"/>
  <c r="AB101" i="207"/>
  <c r="AB101" i="229"/>
  <c r="AB101" i="212"/>
  <c r="AB101" i="219"/>
  <c r="AB143" i="224"/>
  <c r="AB101" i="213"/>
  <c r="AB108" i="220"/>
  <c r="AB101" i="210"/>
  <c r="AB101" i="211"/>
  <c r="AB101" i="226"/>
  <c r="AB118" i="218"/>
  <c r="AB101" i="227"/>
  <c r="AB101" i="208"/>
  <c r="AB101" i="225"/>
  <c r="AB101" i="222"/>
  <c r="AB101" i="223"/>
  <c r="AB101" i="217"/>
  <c r="AB101" i="209"/>
  <c r="AB101" i="228"/>
  <c r="AB101" i="221"/>
  <c r="AB101" i="214"/>
  <c r="AB101" i="68"/>
  <c r="AB101" i="204"/>
  <c r="AB101" i="203"/>
  <c r="F6" i="35"/>
  <c r="V5" i="35" l="1"/>
  <c r="AG5" i="35" s="1"/>
  <c r="Q64" i="35"/>
  <c r="Q65" i="35" s="1"/>
  <c r="AG47" i="35"/>
  <c r="AJ47" i="35"/>
  <c r="AG48" i="35"/>
  <c r="AJ48" i="35"/>
  <c r="AG22" i="35"/>
  <c r="AG20" i="35"/>
  <c r="AG19" i="35"/>
  <c r="AG16" i="35"/>
  <c r="AG14" i="35"/>
  <c r="AJ5" i="35"/>
  <c r="AJ18" i="35"/>
  <c r="AJ13" i="35"/>
  <c r="AJ25" i="35"/>
  <c r="AG24" i="35"/>
  <c r="AG29" i="35"/>
  <c r="AG21" i="35"/>
  <c r="AG12" i="35"/>
  <c r="AJ28" i="35"/>
  <c r="AG26" i="35"/>
  <c r="AG23" i="35"/>
  <c r="AG27" i="35"/>
  <c r="AI64" i="35"/>
  <c r="AG17" i="35"/>
  <c r="AJ17" i="35"/>
  <c r="U64" i="35"/>
  <c r="U65" i="35" s="1"/>
  <c r="R64" i="35"/>
  <c r="R65" i="35" s="1"/>
  <c r="F65" i="35"/>
  <c r="V30" i="35"/>
  <c r="AJ30" i="35" s="1"/>
  <c r="AG15" i="35"/>
  <c r="AG4" i="35"/>
  <c r="AJ64" i="35" l="1"/>
  <c r="AG30" i="35"/>
  <c r="AG64" i="35" s="1"/>
  <c r="AG65" i="35" s="1"/>
  <c r="AH4" i="35" s="1"/>
  <c r="V64" i="35"/>
  <c r="V65" i="35" s="1"/>
  <c r="AH48" i="35" l="1"/>
  <c r="AH59" i="35"/>
  <c r="AH60" i="35"/>
  <c r="AH57" i="35"/>
  <c r="AH53" i="35"/>
  <c r="AH56" i="35"/>
  <c r="AH54" i="35"/>
  <c r="AH62" i="35"/>
  <c r="AH51" i="35"/>
  <c r="AH50" i="35"/>
  <c r="AH47" i="35"/>
  <c r="AH49" i="35"/>
  <c r="AH44" i="35"/>
  <c r="AH45" i="35"/>
  <c r="AH52" i="35"/>
  <c r="AH43" i="35"/>
  <c r="AH58" i="35"/>
  <c r="AH63" i="35"/>
  <c r="AH61" i="35"/>
  <c r="AH55" i="35"/>
  <c r="AH42" i="35"/>
  <c r="AH46" i="35"/>
  <c r="AH40" i="35"/>
  <c r="AH41" i="35"/>
  <c r="AH37" i="35"/>
  <c r="AH38" i="35"/>
  <c r="AH15" i="35"/>
  <c r="AH34" i="35"/>
  <c r="AH12" i="35"/>
  <c r="AH14" i="35"/>
  <c r="AH9" i="35"/>
  <c r="AH11" i="35"/>
  <c r="AH32" i="35"/>
  <c r="AH33" i="35"/>
  <c r="AH30" i="35"/>
  <c r="AH31" i="35"/>
  <c r="AH27" i="35"/>
  <c r="AH28" i="35"/>
  <c r="AH25" i="35"/>
  <c r="AH26" i="35"/>
  <c r="AH23" i="35"/>
  <c r="AH24" i="35"/>
  <c r="AH21" i="35"/>
  <c r="AH22" i="35"/>
  <c r="AH19" i="35"/>
  <c r="AH20" i="35"/>
  <c r="AH8" i="35"/>
  <c r="AH18" i="35"/>
  <c r="AH16" i="35"/>
  <c r="AH17" i="35"/>
  <c r="AH39" i="35"/>
  <c r="AH13" i="35"/>
  <c r="AH35" i="35"/>
  <c r="AH36" i="35"/>
  <c r="AH10" i="35"/>
  <c r="AH29" i="35"/>
  <c r="AH5" i="35"/>
  <c r="AH7" i="35"/>
  <c r="AH6" i="35"/>
  <c r="AH65" i="35"/>
  <c r="AG66" i="35"/>
  <c r="AG67" i="35" s="1"/>
  <c r="AH64" i="35" l="1"/>
  <c r="X100" i="214"/>
  <c r="X100" i="223"/>
</calcChain>
</file>

<file path=xl/sharedStrings.xml><?xml version="1.0" encoding="utf-8"?>
<sst xmlns="http://schemas.openxmlformats.org/spreadsheetml/2006/main" count="13889" uniqueCount="258">
  <si>
    <t>M</t>
  </si>
  <si>
    <t>TOTAL</t>
  </si>
  <si>
    <t>Nº</t>
  </si>
  <si>
    <t>Horas Semana</t>
  </si>
  <si>
    <t>Total Mensual</t>
  </si>
  <si>
    <t>Zona</t>
  </si>
  <si>
    <t>Freq</t>
  </si>
  <si>
    <t>Planta</t>
  </si>
  <si>
    <t>Superficie</t>
  </si>
  <si>
    <t>D/S</t>
  </si>
  <si>
    <t>H/V</t>
  </si>
  <si>
    <t>Diario 5/7</t>
  </si>
  <si>
    <t>Frecuencia</t>
  </si>
  <si>
    <t>Quincenal</t>
  </si>
  <si>
    <t>Dos veces semana</t>
  </si>
  <si>
    <t>TABLA DE FREQUENCIAS</t>
  </si>
  <si>
    <t>codigos</t>
  </si>
  <si>
    <t>frecuencia mes</t>
  </si>
  <si>
    <t xml:space="preserve">Seis veces día 7/7 </t>
  </si>
  <si>
    <t xml:space="preserve">Cinco veces día 7/7 </t>
  </si>
  <si>
    <t xml:space="preserve">Cuatro veces día 7/7 </t>
  </si>
  <si>
    <t xml:space="preserve">Tres veces día 7/7 </t>
  </si>
  <si>
    <t xml:space="preserve">Dos veces día 7/7 </t>
  </si>
  <si>
    <t>Diario 7/7</t>
  </si>
  <si>
    <t>Seis veces día 6/7</t>
  </si>
  <si>
    <t xml:space="preserve">Cinco veces día 6/7 </t>
  </si>
  <si>
    <t xml:space="preserve">Cuatro veces día 6/7 </t>
  </si>
  <si>
    <t xml:space="preserve">Tres veces día 6/7 </t>
  </si>
  <si>
    <t>Dos veces día 6/7</t>
  </si>
  <si>
    <t>Diario 6/7</t>
  </si>
  <si>
    <t xml:space="preserve">Seis veces día 5/7 </t>
  </si>
  <si>
    <t xml:space="preserve">Cinco veces día 5/7 </t>
  </si>
  <si>
    <t xml:space="preserve">Cuatro veces día 5/7 </t>
  </si>
  <si>
    <t xml:space="preserve">Tres veces día 5/7 </t>
  </si>
  <si>
    <t>Dos veces día 5/7</t>
  </si>
  <si>
    <t>Cuatro veces semana</t>
  </si>
  <si>
    <t>Tres veces semana</t>
  </si>
  <si>
    <t>Alterno 5/7</t>
  </si>
  <si>
    <t xml:space="preserve">Alterno 6/7 </t>
  </si>
  <si>
    <t xml:space="preserve">Alterno 7/7 </t>
  </si>
  <si>
    <t>Semanal</t>
  </si>
  <si>
    <t>Una vez cada dos semanas</t>
  </si>
  <si>
    <t>Mensual</t>
  </si>
  <si>
    <t>Diez veces al año</t>
  </si>
  <si>
    <t>Bimensual</t>
  </si>
  <si>
    <t>Cinco veces al año</t>
  </si>
  <si>
    <t>Trimestral</t>
  </si>
  <si>
    <t>Cuatrimestral</t>
  </si>
  <si>
    <t>Semestral</t>
  </si>
  <si>
    <t>Anual</t>
  </si>
  <si>
    <t>Horas/mes</t>
  </si>
  <si>
    <t>Cristales Interiores</t>
  </si>
  <si>
    <t>Cristales perimetro</t>
  </si>
  <si>
    <t>Puntos de luz y difusiores de aire</t>
  </si>
  <si>
    <t>Limpieza de sillas y moquetas</t>
  </si>
  <si>
    <t>Limpieza de techos</t>
  </si>
  <si>
    <t>Tratamiento de suelos</t>
  </si>
  <si>
    <t>Cristales interiores</t>
  </si>
  <si>
    <t>Puntos de luz y difusores de aire</t>
  </si>
  <si>
    <t>Limpieza de Techos</t>
  </si>
  <si>
    <t>Limpieza de Persianas</t>
  </si>
  <si>
    <t>Sab, Dom y Fest</t>
  </si>
  <si>
    <t>Total</t>
  </si>
  <si>
    <t>AI4-AL4-AO4-AR4-AU4-AX4-BA4</t>
  </si>
  <si>
    <t>Cristales perímetro</t>
  </si>
  <si>
    <t>Limpieza de persianas</t>
  </si>
  <si>
    <t>Instruccions de complimentació i us de l'Annex Tècnic</t>
  </si>
  <si>
    <t>Inici</t>
  </si>
  <si>
    <t>Per a complimentar l'Annex Tècnic s'haurà de posar el rendiment de neteja adequat a la columna G</t>
  </si>
  <si>
    <t>Aquest rendiment mitg haurà d'incloure les tasques de neteja diàries, periòdiques i a fons de els/les netejadors/es</t>
  </si>
  <si>
    <t>No seràn valorats els estudis que tinguin una mitja de rendiments iguals en totes les sales sense tenir en compte el tipus de sala ni el seu ús</t>
  </si>
  <si>
    <t>S' haurà de tenir en compte que el mateix tipus de sala pot tenir diferents rendiments segons el nivell de brutícia, ús o materials que el componguin</t>
  </si>
  <si>
    <t>Es valorarà que en els estudis es tinguin en compte els nivells de brutícia, ús o materials</t>
  </si>
  <si>
    <t xml:space="preserve">Els rendiments de les tasques d'especialistes s'han d'omplir a les caselles: </t>
  </si>
  <si>
    <t>En aquestes caselles posaren el rendiment mitg de cada operació. El rendiment pot ser diferent en cada centre.</t>
  </si>
  <si>
    <t>A la columna "I", trobem la informació dels torns de neteja. Aquests torns son orientatius i poden patir modificacions.</t>
  </si>
  <si>
    <t>A la fulla Resum, podem veure el tota d'hores previstes en cada Centre.</t>
  </si>
  <si>
    <t xml:space="preserve">El fet de desbloquejar o modificar aquestes fulles de càlcul serà raó suficient per a excloure a la empresa d'aquesta licitació. </t>
  </si>
  <si>
    <t>Edifici</t>
  </si>
  <si>
    <t>Direcció</t>
  </si>
  <si>
    <t>Mesos de servei</t>
  </si>
  <si>
    <t>Dies setmana</t>
  </si>
  <si>
    <r>
      <t>M</t>
    </r>
    <r>
      <rPr>
        <sz val="11"/>
        <rFont val="Calibri"/>
        <family val="2"/>
      </rPr>
      <t>² Centres</t>
    </r>
  </si>
  <si>
    <t>Vidres interiores</t>
  </si>
  <si>
    <t>Vidres exteriores</t>
  </si>
  <si>
    <t>Punts de lllum i difusors d'aire</t>
  </si>
  <si>
    <t>Neteja d'entapissats</t>
  </si>
  <si>
    <t>Neteja de sostres</t>
  </si>
  <si>
    <t>Tractaments de terres</t>
  </si>
  <si>
    <t>Neteja de persianes</t>
  </si>
  <si>
    <t>Instruccions Annex 4</t>
  </si>
  <si>
    <t>Resum</t>
  </si>
  <si>
    <t>Annex 4</t>
  </si>
  <si>
    <t>Tipus de paviment</t>
  </si>
  <si>
    <t>Rendiment final</t>
  </si>
  <si>
    <t>Freqüència</t>
  </si>
  <si>
    <t>Hores Unitat</t>
  </si>
  <si>
    <t>Dilluns</t>
  </si>
  <si>
    <t>Dimarts</t>
  </si>
  <si>
    <t>Dimecres</t>
  </si>
  <si>
    <t>Dijous</t>
  </si>
  <si>
    <t>Divendres</t>
  </si>
  <si>
    <t>Dissabte</t>
  </si>
  <si>
    <t>Diumenge</t>
  </si>
  <si>
    <t>Hores setmana</t>
  </si>
  <si>
    <t>Hores mes</t>
  </si>
  <si>
    <t>Mesos any</t>
  </si>
  <si>
    <t>Hores any</t>
  </si>
  <si>
    <t>Torn</t>
  </si>
  <si>
    <t>Matí</t>
  </si>
  <si>
    <t>Tarda</t>
  </si>
  <si>
    <t>Nit</t>
  </si>
  <si>
    <t>Mesos</t>
  </si>
  <si>
    <t>Hores setmana per torn</t>
  </si>
  <si>
    <t>Vidres interiors</t>
  </si>
  <si>
    <t>Vidres perímetre</t>
  </si>
  <si>
    <t>Punts de llum i difussors d'aire</t>
  </si>
  <si>
    <t>Tractament de terres</t>
  </si>
  <si>
    <t>Hores/mes</t>
  </si>
  <si>
    <t>Hores setmana per torns</t>
  </si>
  <si>
    <t>Població</t>
  </si>
  <si>
    <t>Centres</t>
  </si>
  <si>
    <t>Rendiment Mitg M²</t>
  </si>
  <si>
    <r>
      <t>Metres</t>
    </r>
    <r>
      <rPr>
        <sz val="12"/>
        <color theme="1"/>
        <rFont val="Calibri"/>
        <family val="2"/>
      </rPr>
      <t>²</t>
    </r>
  </si>
  <si>
    <t>Mesos Anys</t>
  </si>
  <si>
    <t>Dies</t>
  </si>
  <si>
    <t>Vidres perimetrals</t>
  </si>
  <si>
    <t>Punts de llum i aire</t>
  </si>
  <si>
    <t>Total mes especialistes</t>
  </si>
  <si>
    <t>Total any especialistes</t>
  </si>
  <si>
    <t>Hores any total teòriques</t>
  </si>
  <si>
    <t>Mitjana hores setmana any</t>
  </si>
  <si>
    <t>Hores any totals sense 14 festius</t>
  </si>
  <si>
    <t>Mitja hores mes</t>
  </si>
  <si>
    <t>Mitja hores setmana</t>
  </si>
  <si>
    <t>Ajuntament de Begur</t>
  </si>
  <si>
    <t>Escola Dr. Arruga</t>
  </si>
  <si>
    <t>Escola L'Olivar Vell</t>
  </si>
  <si>
    <t>Poliesportiu Municipal</t>
  </si>
  <si>
    <t>Annex 4 Estudi Tècnic, Ajuntament de Begur</t>
  </si>
  <si>
    <t>Escola Dr Arruga</t>
  </si>
  <si>
    <t>P Baixa exterior</t>
  </si>
  <si>
    <t>P Baixa</t>
  </si>
  <si>
    <t>P Primera exterior</t>
  </si>
  <si>
    <t>P Primera</t>
  </si>
  <si>
    <t>Porxo</t>
  </si>
  <si>
    <t>Passadís</t>
  </si>
  <si>
    <t>Habitació</t>
  </si>
  <si>
    <t>Bany</t>
  </si>
  <si>
    <t>Sala descans</t>
  </si>
  <si>
    <t>Distribuidor</t>
  </si>
  <si>
    <t>Sala Calderes</t>
  </si>
  <si>
    <t>Magatzem</t>
  </si>
  <si>
    <t>Pati interior</t>
  </si>
  <si>
    <t>Aules Prefabricades</t>
  </si>
  <si>
    <t>Caixa ascensor</t>
  </si>
  <si>
    <t>Aula P3 A</t>
  </si>
  <si>
    <t>Aula P3 B</t>
  </si>
  <si>
    <t>Aula P4 A</t>
  </si>
  <si>
    <t>Aula P4 B</t>
  </si>
  <si>
    <t>Aula 3r B</t>
  </si>
  <si>
    <t>Taller</t>
  </si>
  <si>
    <t>Gimnàs</t>
  </si>
  <si>
    <t>Escales</t>
  </si>
  <si>
    <t>Passadís avanç escales</t>
  </si>
  <si>
    <t>Accés exterior a gimnàs</t>
  </si>
  <si>
    <t>Espai entre accés gimnàs</t>
  </si>
  <si>
    <t>Accés exterior primer pis</t>
  </si>
  <si>
    <t>Consergeria</t>
  </si>
  <si>
    <t>Secretaria</t>
  </si>
  <si>
    <t>Sala de professors</t>
  </si>
  <si>
    <t>Biblioteca</t>
  </si>
  <si>
    <t>Aula 5e B</t>
  </si>
  <si>
    <t>Laboratori</t>
  </si>
  <si>
    <t>Aula 5e A</t>
  </si>
  <si>
    <t>Ascensor</t>
  </si>
  <si>
    <t>Local Neteja</t>
  </si>
  <si>
    <t>Logopèdia</t>
  </si>
  <si>
    <t>Aula 6e A</t>
  </si>
  <si>
    <t>Aula 2n B</t>
  </si>
  <si>
    <t>Aula 2n A</t>
  </si>
  <si>
    <t>Aula 1er A</t>
  </si>
  <si>
    <t>Aula 1er B</t>
  </si>
  <si>
    <t>Aula 4t A</t>
  </si>
  <si>
    <t>Aula 4t B</t>
  </si>
  <si>
    <t>Aula 3er A</t>
  </si>
  <si>
    <t>Aula Informàtica</t>
  </si>
  <si>
    <t>Aula Suport</t>
  </si>
  <si>
    <t>Escales interiors</t>
  </si>
  <si>
    <t>Menjador</t>
  </si>
  <si>
    <t>Cuina</t>
  </si>
  <si>
    <t>Lavabo cuina</t>
  </si>
  <si>
    <t>Magatzem cuina</t>
  </si>
  <si>
    <t>Escales exteriors a menjador</t>
  </si>
  <si>
    <t>Aula de música</t>
  </si>
  <si>
    <t>Passadissos ext a entrada</t>
  </si>
  <si>
    <t>Pati Exterior Terra</t>
  </si>
  <si>
    <t>T</t>
  </si>
  <si>
    <t>P Baixa Mòdul</t>
  </si>
  <si>
    <t>Exteriors</t>
  </si>
  <si>
    <t>Entrada</t>
  </si>
  <si>
    <t>Despatx</t>
  </si>
  <si>
    <t>WC</t>
  </si>
  <si>
    <t>Aula</t>
  </si>
  <si>
    <t>Traster</t>
  </si>
  <si>
    <t>Sala Polivalent</t>
  </si>
  <si>
    <t>Bany Sala Polivalent</t>
  </si>
  <si>
    <t>Entrada mòdul</t>
  </si>
  <si>
    <t>Aula 1 B</t>
  </si>
  <si>
    <t>Passadis</t>
  </si>
  <si>
    <t>Bany M</t>
  </si>
  <si>
    <t>Bany F</t>
  </si>
  <si>
    <t>Vestibol</t>
  </si>
  <si>
    <t>access Exterior</t>
  </si>
  <si>
    <t>Pati jocs i sorral</t>
  </si>
  <si>
    <t>Pista Poliesportiva</t>
  </si>
  <si>
    <t>Pati sorral mòdul</t>
  </si>
  <si>
    <t>Passadisos exteriors</t>
  </si>
  <si>
    <t>Poliesportiu municipal</t>
  </si>
  <si>
    <t>Planta Baixa</t>
  </si>
  <si>
    <t>Planta Pis exterior</t>
  </si>
  <si>
    <t>Planta Pis</t>
  </si>
  <si>
    <t>Planta Pis Grades</t>
  </si>
  <si>
    <t>Vestidor 1</t>
  </si>
  <si>
    <t>Dutxes 1</t>
  </si>
  <si>
    <t>Bany 1</t>
  </si>
  <si>
    <t>Vestidor monitors 1</t>
  </si>
  <si>
    <t>Bany monitors 1</t>
  </si>
  <si>
    <t>Vestidor 2</t>
  </si>
  <si>
    <t>Dutxes 2</t>
  </si>
  <si>
    <t>Bany 2</t>
  </si>
  <si>
    <t>Vestidor 3</t>
  </si>
  <si>
    <t>Dutxes 3</t>
  </si>
  <si>
    <t>Bany 3</t>
  </si>
  <si>
    <t>Vestidor monitors 2</t>
  </si>
  <si>
    <t>Bany monitors 2</t>
  </si>
  <si>
    <t>Vestidor 4</t>
  </si>
  <si>
    <t>Dutxes 4</t>
  </si>
  <si>
    <t>Bany 4</t>
  </si>
  <si>
    <t>Magatzems</t>
  </si>
  <si>
    <t>Escales 1</t>
  </si>
  <si>
    <t>Escales 2</t>
  </si>
  <si>
    <t>Aula Spinning</t>
  </si>
  <si>
    <t>Magatzem material esportiu</t>
  </si>
  <si>
    <t>Famaciola, magatzem</t>
  </si>
  <si>
    <t>Pasadís 1</t>
  </si>
  <si>
    <t>Escales 3</t>
  </si>
  <si>
    <t>Pasadís 2</t>
  </si>
  <si>
    <t>Escales 4</t>
  </si>
  <si>
    <t>Pasillo</t>
  </si>
  <si>
    <t>Escales 5</t>
  </si>
  <si>
    <t>Passadis Grades</t>
  </si>
  <si>
    <t>Pista</t>
  </si>
  <si>
    <t>Grades</t>
  </si>
  <si>
    <t>C/ del Pavelló 1</t>
  </si>
  <si>
    <t>C/ de la Font Martina, 3</t>
  </si>
  <si>
    <t>C/ del Pavello s/n</t>
  </si>
  <si>
    <t>Resum Total Estudi Tècnic, Ajuntament de Begur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</si>
</sst>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\-#,##0.00\ "/>
    <numFmt numFmtId="167" formatCode="_-* #,##0\ _p_t_a_-;\-* #,##0\ _p_t_a_-;_-* &quot;-&quot;\ _p_t_a_-;_-@_-"/>
    <numFmt numFmtId="168" formatCode="_-* #,##0\ &quot;Pts&quot;_-;\-* #,##0\ &quot;Pts&quot;_-;_-* &quot;-&quot;\ &quot;Pts&quot;_-;_-@_-"/>
    <numFmt numFmtId="169" formatCode="[$-409]h:mm\ AM/PM;@"/>
    <numFmt numFmtId="170" formatCode="_-* #,##0.00\ _P_T_A_-;\-* #,##0.00\ _P_T_A_-;_-* &quot;-&quot;??\ _P_T_A_-;_-@_-"/>
    <numFmt numFmtId="171" formatCode="#,##0.00_ ;[Red]\-#,##0.00\ "/>
    <numFmt numFmtId="172" formatCode="#,##0&quot; m²&quot;"/>
    <numFmt numFmtId="173" formatCode="#,##0.0000000"/>
    <numFmt numFmtId="174" formatCode="0.00&quot; m²&quot;"/>
    <numFmt numFmtId="175" formatCode="#,##0.00&quot; h&quot;"/>
    <numFmt numFmtId="176" formatCode="#,##0.0"/>
    <numFmt numFmtId="177" formatCode="#,##0&quot; m²/h&quot;"/>
    <numFmt numFmtId="178" formatCode="#,##0.00&quot; h/mes&quot;"/>
    <numFmt numFmtId="179" formatCode="#,##0.00&quot; m²&quot;"/>
    <numFmt numFmtId="180" formatCode="_-* #,##0\ _F_-;\-* #,##0\ _F_-;_-* &quot;-&quot;\ _F_-;_-@_-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62"/>
      <name val="Futura Lt BT"/>
    </font>
    <font>
      <sz val="12"/>
      <color indexed="62"/>
      <name val="Futura Lt BT"/>
    </font>
    <font>
      <sz val="16"/>
      <color indexed="62"/>
      <name val="Arial"/>
      <family val="2"/>
    </font>
    <font>
      <sz val="12"/>
      <color indexed="62"/>
      <name val="Arial"/>
      <family val="2"/>
    </font>
    <font>
      <b/>
      <sz val="28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2"/>
      <color theme="0"/>
      <name val="Times New Roman"/>
      <family val="2"/>
    </font>
    <font>
      <u/>
      <sz val="9.35"/>
      <color theme="10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8"/>
      <color rgb="FF000000"/>
      <name val="Verdana"/>
      <family val="2"/>
    </font>
    <font>
      <sz val="9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24"/>
      <color rgb="FF006100"/>
      <name val="Calibri"/>
      <family val="2"/>
      <scheme val="minor"/>
    </font>
    <font>
      <b/>
      <sz val="26"/>
      <color rgb="FF0061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rgb="FF006100"/>
      <name val="Calibri"/>
      <family val="2"/>
      <scheme val="minor"/>
    </font>
    <font>
      <sz val="10"/>
      <color rgb="FF002060"/>
      <name val="Arial"/>
      <family val="2"/>
    </font>
    <font>
      <sz val="8"/>
      <color rgb="FF002060"/>
      <name val="Arial"/>
      <family val="2"/>
    </font>
    <font>
      <sz val="9"/>
      <color theme="0"/>
      <name val="Calibri"/>
      <family val="2"/>
      <scheme val="minor"/>
    </font>
    <font>
      <sz val="6"/>
      <color rgb="FF000099"/>
      <name val="Arial"/>
      <family val="2"/>
    </font>
    <font>
      <sz val="8"/>
      <color rgb="FF000099"/>
      <name val="Arial"/>
      <family val="2"/>
    </font>
    <font>
      <sz val="7"/>
      <color rgb="FF000099"/>
      <name val="Arial"/>
      <family val="2"/>
    </font>
    <font>
      <sz val="8"/>
      <color rgb="FF002060"/>
      <name val="Myriad Web Pro"/>
      <family val="2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7"/>
      <color rgb="FF002060"/>
      <name val="Arial"/>
      <family val="2"/>
    </font>
    <font>
      <sz val="11"/>
      <color rgb="FF7030A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9"/>
      <color rgb="FF7030A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333399"/>
      <name val="Calibri"/>
      <family val="2"/>
      <scheme val="minor"/>
    </font>
    <font>
      <sz val="9"/>
      <name val="Calibri"/>
      <family val="2"/>
      <scheme val="minor"/>
    </font>
    <font>
      <sz val="28"/>
      <color rgb="FF0070C0"/>
      <name val="Arial"/>
      <family val="2"/>
    </font>
    <font>
      <sz val="9"/>
      <color rgb="FFFF0000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2"/>
      <color theme="1"/>
      <name val="Calibri"/>
      <family val="2"/>
    </font>
    <font>
      <sz val="12"/>
      <color rgb="FF002060"/>
      <name val="Calibri"/>
      <family val="2"/>
      <scheme val="minor"/>
    </font>
    <font>
      <sz val="12"/>
      <name val="Arial"/>
      <family val="2"/>
    </font>
    <font>
      <b/>
      <sz val="10"/>
      <color indexed="12"/>
      <name val="Arial"/>
      <family val="2"/>
    </font>
    <font>
      <b/>
      <sz val="16"/>
      <name val="Arial"/>
      <family val="2"/>
    </font>
    <font>
      <sz val="10.5"/>
      <name val="Calibri"/>
      <family val="2"/>
    </font>
    <font>
      <b/>
      <sz val="12"/>
      <color rgb="FFFF0000"/>
      <name val="Arial"/>
      <family val="2"/>
    </font>
    <font>
      <b/>
      <sz val="12"/>
      <color indexed="62"/>
      <name val="Arial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indexed="12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Arial"/>
      <family val="2"/>
    </font>
    <font>
      <b/>
      <u/>
      <sz val="22"/>
      <color indexed="12"/>
      <name val="Arial"/>
      <family val="2"/>
    </font>
    <font>
      <u/>
      <sz val="24"/>
      <color indexed="12"/>
      <name val="Arial"/>
      <family val="2"/>
    </font>
    <font>
      <b/>
      <u/>
      <sz val="24"/>
      <color indexed="12"/>
      <name val="Arial"/>
      <family val="2"/>
    </font>
    <font>
      <b/>
      <u/>
      <sz val="16"/>
      <color indexed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 style="thin">
        <color theme="8" tint="0.59996337778862885"/>
      </bottom>
      <diagonal/>
    </border>
    <border>
      <left/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 style="thin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0.59996337778862885"/>
      </right>
      <top/>
      <bottom style="medium">
        <color theme="8" tint="0.59996337778862885"/>
      </bottom>
      <diagonal/>
    </border>
    <border>
      <left style="medium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39985351115451523"/>
      </left>
      <right style="thin">
        <color theme="8" tint="0.39985351115451523"/>
      </right>
      <top style="medium">
        <color theme="8" tint="0.39985351115451523"/>
      </top>
      <bottom/>
      <diagonal/>
    </border>
    <border>
      <left style="thin">
        <color theme="8" tint="0.39985351115451523"/>
      </left>
      <right style="thin">
        <color theme="8" tint="0.39985351115451523"/>
      </right>
      <top style="medium">
        <color theme="8" tint="0.39985351115451523"/>
      </top>
      <bottom style="thin">
        <color theme="8" tint="0.39985351115451523"/>
      </bottom>
      <diagonal/>
    </border>
    <border>
      <left/>
      <right/>
      <top style="thin">
        <color theme="8" tint="0.39985351115451523"/>
      </top>
      <bottom style="thin">
        <color theme="8" tint="0.39985351115451523"/>
      </bottom>
      <diagonal/>
    </border>
    <border>
      <left style="thin">
        <color theme="8" tint="0.39985351115451523"/>
      </left>
      <right style="medium">
        <color theme="8" tint="0.39985351115451523"/>
      </right>
      <top style="medium">
        <color theme="8" tint="0.39985351115451523"/>
      </top>
      <bottom/>
      <diagonal/>
    </border>
    <border>
      <left style="medium">
        <color theme="8" tint="0.39979247413556324"/>
      </left>
      <right style="thin">
        <color theme="8" tint="0.39982299264503923"/>
      </right>
      <top style="medium">
        <color theme="8" tint="0.39979247413556324"/>
      </top>
      <bottom style="thin">
        <color theme="8" tint="0.39982299264503923"/>
      </bottom>
      <diagonal/>
    </border>
    <border>
      <left style="thin">
        <color theme="8" tint="0.39982299264503923"/>
      </left>
      <right/>
      <top style="medium">
        <color theme="8" tint="0.39979247413556324"/>
      </top>
      <bottom style="thin">
        <color theme="8" tint="0.39982299264503923"/>
      </bottom>
      <diagonal/>
    </border>
    <border>
      <left style="medium">
        <color theme="8" tint="0.39976195562608724"/>
      </left>
      <right style="thin">
        <color theme="8" tint="0.39985351115451523"/>
      </right>
      <top style="medium">
        <color theme="8" tint="0.39976195562608724"/>
      </top>
      <bottom style="thin">
        <color theme="8" tint="0.39982299264503923"/>
      </bottom>
      <diagonal/>
    </border>
    <border>
      <left style="thin">
        <color theme="8" tint="0.39985351115451523"/>
      </left>
      <right style="medium">
        <color theme="8" tint="0.39976195562608724"/>
      </right>
      <top style="thin">
        <color theme="8" tint="0.39982299264503923"/>
      </top>
      <bottom style="thin">
        <color theme="8" tint="0.39982299264503923"/>
      </bottom>
      <diagonal/>
    </border>
    <border>
      <left style="medium">
        <color theme="8" tint="0.39982299264503923"/>
      </left>
      <right style="thin">
        <color theme="8" tint="0.39985351115451523"/>
      </right>
      <top style="medium">
        <color theme="8" tint="0.39982299264503923"/>
      </top>
      <bottom style="medium">
        <color theme="8" tint="0.39982299264503923"/>
      </bottom>
      <diagonal/>
    </border>
    <border>
      <left style="thin">
        <color theme="8" tint="0.39982299264503923"/>
      </left>
      <right style="thin">
        <color theme="8" tint="0.39982299264503923"/>
      </right>
      <top/>
      <bottom style="thin">
        <color theme="8" tint="0.39982299264503923"/>
      </bottom>
      <diagonal/>
    </border>
    <border>
      <left style="thin">
        <color theme="8" tint="0.39982299264503923"/>
      </left>
      <right style="thin">
        <color theme="8" tint="0.39982299264503923"/>
      </right>
      <top style="thin">
        <color theme="8" tint="0.39982299264503923"/>
      </top>
      <bottom style="thin">
        <color theme="8" tint="0.39982299264503923"/>
      </bottom>
      <diagonal/>
    </border>
    <border>
      <left style="medium">
        <color theme="8" tint="0.39976195562608724"/>
      </left>
      <right style="medium">
        <color theme="8" tint="0.39979247413556324"/>
      </right>
      <top style="medium">
        <color theme="8" tint="0.39979247413556324"/>
      </top>
      <bottom style="thin">
        <color theme="8" tint="0.39976195562608724"/>
      </bottom>
      <diagonal/>
    </border>
    <border>
      <left style="medium">
        <color theme="8" tint="0.39976195562608724"/>
      </left>
      <right style="medium">
        <color theme="8" tint="0.39976195562608724"/>
      </right>
      <top style="medium">
        <color theme="8" tint="0.39979247413556324"/>
      </top>
      <bottom style="thin">
        <color theme="8" tint="0.39976195562608724"/>
      </bottom>
      <diagonal/>
    </border>
    <border>
      <left style="medium">
        <color theme="8" tint="0.39982299264503923"/>
      </left>
      <right style="thin">
        <color theme="8" tint="0.39982299264503923"/>
      </right>
      <top style="medium">
        <color theme="8" tint="0.39979247413556324"/>
      </top>
      <bottom style="thin">
        <color theme="8" tint="0.39979247413556324"/>
      </bottom>
      <diagonal/>
    </border>
    <border>
      <left style="medium">
        <color theme="8" tint="0.39985351115451523"/>
      </left>
      <right style="thin">
        <color theme="8" tint="0.39985351115451523"/>
      </right>
      <top style="medium">
        <color theme="8" tint="0.39985351115451523"/>
      </top>
      <bottom/>
      <diagonal/>
    </border>
    <border>
      <left/>
      <right style="thin">
        <color theme="8" tint="0.39985351115451523"/>
      </right>
      <top style="medium">
        <color theme="8" tint="0.39985351115451523"/>
      </top>
      <bottom/>
      <diagonal/>
    </border>
    <border>
      <left style="medium">
        <color theme="8" tint="0.39979247413556324"/>
      </left>
      <right style="medium">
        <color theme="8" tint="0.39982299264503923"/>
      </right>
      <top style="medium">
        <color theme="8" tint="0.39979247413556324"/>
      </top>
      <bottom style="thin">
        <color theme="8" tint="0.39985351115451523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 style="thick">
        <color indexed="64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0.59996337778862885"/>
      </left>
      <right/>
      <top style="medium">
        <color theme="8" tint="0.59996337778862885"/>
      </top>
      <bottom style="medium">
        <color theme="8" tint="0.59996337778862885"/>
      </bottom>
      <diagonal/>
    </border>
    <border>
      <left/>
      <right/>
      <top style="medium">
        <color theme="8" tint="0.59996337778862885"/>
      </top>
      <bottom style="medium">
        <color theme="8" tint="0.59996337778862885"/>
      </bottom>
      <diagonal/>
    </border>
    <border>
      <left/>
      <right style="medium">
        <color theme="8" tint="0.59996337778862885"/>
      </right>
      <top style="medium">
        <color theme="8" tint="0.59996337778862885"/>
      </top>
      <bottom style="medium">
        <color theme="8" tint="0.59996337778862885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8" tint="0.39982299264503923"/>
      </left>
      <right/>
      <top style="medium">
        <color theme="8" tint="0.39982299264503923"/>
      </top>
      <bottom style="medium">
        <color theme="8" tint="0.39982299264503923"/>
      </bottom>
      <diagonal/>
    </border>
    <border>
      <left/>
      <right/>
      <top style="medium">
        <color theme="8" tint="0.39982299264503923"/>
      </top>
      <bottom style="medium">
        <color theme="8" tint="0.39982299264503923"/>
      </bottom>
      <diagonal/>
    </border>
    <border>
      <left/>
      <right/>
      <top style="medium">
        <color theme="8" tint="0.39982299264503923"/>
      </top>
      <bottom/>
      <diagonal/>
    </border>
    <border>
      <left/>
      <right style="medium">
        <color theme="8" tint="0.39982299264503923"/>
      </right>
      <top style="medium">
        <color theme="8" tint="0.39982299264503923"/>
      </top>
      <bottom style="medium">
        <color theme="8" tint="0.39982299264503923"/>
      </bottom>
      <diagonal/>
    </border>
    <border>
      <left/>
      <right style="medium">
        <color theme="8" tint="0.39979247413556324"/>
      </right>
      <top style="medium">
        <color theme="8" tint="0.39979247413556324"/>
      </top>
      <bottom style="medium">
        <color theme="8" tint="0.39979247413556324"/>
      </bottom>
      <diagonal/>
    </border>
    <border>
      <left style="medium">
        <color theme="8" tint="0.39982299264503923"/>
      </left>
      <right/>
      <top style="medium">
        <color theme="8" tint="0.39979247413556324"/>
      </top>
      <bottom style="medium">
        <color theme="8" tint="0.39979247413556324"/>
      </bottom>
      <diagonal/>
    </border>
    <border>
      <left style="medium">
        <color theme="8" tint="0.39979247413556324"/>
      </left>
      <right/>
      <top style="medium">
        <color theme="8" tint="0.39982299264503923"/>
      </top>
      <bottom style="medium">
        <color theme="8" tint="0.39979247413556324"/>
      </bottom>
      <diagonal/>
    </border>
    <border>
      <left/>
      <right style="medium">
        <color theme="8" tint="0.39979247413556324"/>
      </right>
      <top style="medium">
        <color theme="8" tint="0.39982299264503923"/>
      </top>
      <bottom style="medium">
        <color theme="8" tint="0.39979247413556324"/>
      </bottom>
      <diagonal/>
    </border>
    <border>
      <left/>
      <right style="medium">
        <color theme="8" tint="0.39982299264503923"/>
      </right>
      <top style="medium">
        <color theme="8" tint="0.39982299264503923"/>
      </top>
      <bottom style="medium">
        <color theme="8" tint="0.39979247413556324"/>
      </bottom>
      <diagonal/>
    </border>
    <border>
      <left/>
      <right/>
      <top style="medium">
        <color theme="8" tint="0.39979247413556324"/>
      </top>
      <bottom style="medium">
        <color theme="8" tint="0.39982299264503923"/>
      </bottom>
      <diagonal/>
    </border>
    <border>
      <left/>
      <right style="medium">
        <color rgb="FFFF0000"/>
      </right>
      <top style="medium">
        <color theme="8" tint="0.39979247413556324"/>
      </top>
      <bottom style="medium">
        <color theme="8" tint="0.39982299264503923"/>
      </bottom>
      <diagonal/>
    </border>
    <border>
      <left style="medium">
        <color indexed="64"/>
      </left>
      <right/>
      <top style="medium">
        <color theme="8" tint="0.39979247413556324"/>
      </top>
      <bottom style="medium">
        <color theme="8" tint="0.39982299264503923"/>
      </bottom>
      <diagonal/>
    </border>
    <border>
      <left style="medium">
        <color theme="8" tint="0.59996337778862885"/>
      </left>
      <right/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91">
    <xf numFmtId="0" fontId="0" fillId="0" borderId="0"/>
    <xf numFmtId="0" fontId="5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169" fontId="23" fillId="7" borderId="0" applyNumberFormat="0" applyBorder="0" applyAlignment="0" applyProtection="0"/>
    <xf numFmtId="169" fontId="23" fillId="7" borderId="0" applyNumberFormat="0" applyBorder="0" applyAlignment="0" applyProtection="0"/>
    <xf numFmtId="169" fontId="23" fillId="8" borderId="0" applyNumberFormat="0" applyBorder="0" applyAlignment="0" applyProtection="0"/>
    <xf numFmtId="169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0" applyNumberFormat="0" applyBorder="0" applyAlignment="0" applyProtection="0"/>
    <xf numFmtId="0" fontId="26" fillId="11" borderId="0" applyNumberFormat="0" applyBorder="0" applyAlignment="0" applyProtection="0"/>
    <xf numFmtId="169" fontId="26" fillId="11" borderId="0" applyNumberFormat="0" applyBorder="0" applyAlignment="0" applyProtection="0"/>
    <xf numFmtId="169" fontId="27" fillId="12" borderId="17" applyNumberFormat="0" applyAlignment="0" applyProtection="0"/>
    <xf numFmtId="0" fontId="27" fillId="12" borderId="17" applyNumberFormat="0" applyAlignment="0" applyProtection="0"/>
    <xf numFmtId="0" fontId="25" fillId="13" borderId="0" applyNumberFormat="0" applyBorder="0" applyAlignment="0" applyProtection="0"/>
    <xf numFmtId="169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169" fontId="25" fillId="14" borderId="0" applyNumberFormat="0" applyBorder="0" applyAlignment="0" applyProtection="0"/>
    <xf numFmtId="0" fontId="28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4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169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165" fontId="5" fillId="0" borderId="0" applyFont="0" applyFill="0" applyBorder="0" applyAlignment="0" applyProtection="0"/>
    <xf numFmtId="167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2" fillId="18" borderId="0" applyNumberFormat="0" applyBorder="0" applyAlignment="0" applyProtection="0"/>
    <xf numFmtId="169" fontId="32" fillId="18" borderId="0" applyNumberFormat="0" applyBorder="0" applyAlignment="0" applyProtection="0"/>
    <xf numFmtId="0" fontId="14" fillId="0" borderId="0"/>
    <xf numFmtId="169" fontId="17" fillId="0" borderId="0"/>
    <xf numFmtId="169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169" fontId="5" fillId="0" borderId="0"/>
    <xf numFmtId="169" fontId="5" fillId="0" borderId="0"/>
    <xf numFmtId="0" fontId="12" fillId="0" borderId="0"/>
    <xf numFmtId="0" fontId="23" fillId="0" borderId="0"/>
    <xf numFmtId="0" fontId="23" fillId="0" borderId="0"/>
    <xf numFmtId="0" fontId="5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169" fontId="17" fillId="0" borderId="0"/>
    <xf numFmtId="169" fontId="17" fillId="0" borderId="0"/>
    <xf numFmtId="169" fontId="17" fillId="0" borderId="0"/>
    <xf numFmtId="169" fontId="5" fillId="19" borderId="19" applyNumberFormat="0" applyFont="0" applyAlignment="0" applyProtection="0"/>
    <xf numFmtId="0" fontId="23" fillId="19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3" fillId="0" borderId="20" applyNumberFormat="0" applyFill="0" applyAlignment="0" applyProtection="0"/>
    <xf numFmtId="169" fontId="33" fillId="0" borderId="20" applyNumberFormat="0" applyFill="0" applyAlignment="0" applyProtection="0"/>
    <xf numFmtId="0" fontId="4" fillId="0" borderId="0"/>
    <xf numFmtId="9" fontId="82" fillId="0" borderId="0" applyFont="0" applyFill="0" applyBorder="0" applyAlignment="0" applyProtection="0"/>
  </cellStyleXfs>
  <cellXfs count="268">
    <xf numFmtId="0" fontId="0" fillId="0" borderId="0" xfId="0"/>
    <xf numFmtId="0" fontId="23" fillId="20" borderId="0" xfId="75" applyFill="1"/>
    <xf numFmtId="0" fontId="23" fillId="0" borderId="0" xfId="75"/>
    <xf numFmtId="0" fontId="23" fillId="0" borderId="0" xfId="75" applyAlignment="1">
      <alignment vertical="center"/>
    </xf>
    <xf numFmtId="0" fontId="34" fillId="0" borderId="0" xfId="75" applyFont="1" applyAlignment="1">
      <alignment vertical="center" wrapText="1"/>
    </xf>
    <xf numFmtId="0" fontId="35" fillId="0" borderId="0" xfId="75" applyFont="1"/>
    <xf numFmtId="0" fontId="23" fillId="0" borderId="0" xfId="75" applyAlignment="1">
      <alignment horizontal="center" vertical="center"/>
    </xf>
    <xf numFmtId="0" fontId="23" fillId="20" borderId="0" xfId="75" applyFill="1" applyAlignment="1">
      <alignment vertical="center"/>
    </xf>
    <xf numFmtId="172" fontId="36" fillId="20" borderId="1" xfId="13" applyNumberFormat="1" applyFont="1" applyFill="1" applyBorder="1" applyAlignment="1">
      <alignment vertical="center"/>
    </xf>
    <xf numFmtId="172" fontId="37" fillId="20" borderId="2" xfId="13" applyNumberFormat="1" applyFont="1" applyFill="1" applyBorder="1" applyAlignment="1">
      <alignment vertical="center"/>
    </xf>
    <xf numFmtId="0" fontId="23" fillId="0" borderId="2" xfId="75" applyBorder="1"/>
    <xf numFmtId="172" fontId="38" fillId="20" borderId="2" xfId="13" applyNumberFormat="1" applyFont="1" applyFill="1" applyBorder="1" applyAlignment="1">
      <alignment vertical="center"/>
    </xf>
    <xf numFmtId="169" fontId="15" fillId="20" borderId="0" xfId="27" applyFill="1" applyAlignment="1" applyProtection="1">
      <alignment horizontal="center" vertical="center"/>
    </xf>
    <xf numFmtId="0" fontId="23" fillId="20" borderId="0" xfId="75" applyFill="1" applyAlignment="1">
      <alignment horizontal="center" vertical="center"/>
    </xf>
    <xf numFmtId="4" fontId="23" fillId="20" borderId="0" xfId="75" applyNumberFormat="1" applyFill="1" applyAlignment="1">
      <alignment horizontal="center" vertical="center"/>
    </xf>
    <xf numFmtId="0" fontId="39" fillId="20" borderId="0" xfId="75" applyFont="1" applyFill="1" applyAlignment="1">
      <alignment horizontal="center" vertical="center"/>
    </xf>
    <xf numFmtId="172" fontId="40" fillId="20" borderId="0" xfId="13" applyNumberFormat="1" applyFont="1" applyFill="1" applyAlignment="1">
      <alignment vertical="center"/>
    </xf>
    <xf numFmtId="2" fontId="23" fillId="20" borderId="0" xfId="75" applyNumberFormat="1" applyFill="1" applyAlignment="1">
      <alignment horizontal="center" vertical="center"/>
    </xf>
    <xf numFmtId="173" fontId="23" fillId="20" borderId="0" xfId="75" applyNumberFormat="1" applyFill="1" applyAlignment="1">
      <alignment horizontal="center" vertical="center"/>
    </xf>
    <xf numFmtId="2" fontId="25" fillId="13" borderId="21" xfId="17" applyNumberFormat="1" applyBorder="1" applyAlignment="1" applyProtection="1">
      <alignment horizontal="center" vertical="center" wrapText="1"/>
      <protection hidden="1"/>
    </xf>
    <xf numFmtId="0" fontId="5" fillId="2" borderId="3" xfId="75" applyFont="1" applyFill="1" applyBorder="1" applyAlignment="1">
      <alignment horizontal="center" vertical="center"/>
    </xf>
    <xf numFmtId="175" fontId="6" fillId="2" borderId="2" xfId="75" applyNumberFormat="1" applyFont="1" applyFill="1" applyBorder="1" applyAlignment="1">
      <alignment horizontal="center" vertical="center"/>
    </xf>
    <xf numFmtId="176" fontId="10" fillId="21" borderId="3" xfId="75" applyNumberFormat="1" applyFont="1" applyFill="1" applyBorder="1" applyAlignment="1">
      <alignment horizontal="center" vertical="center"/>
    </xf>
    <xf numFmtId="3" fontId="10" fillId="21" borderId="0" xfId="75" applyNumberFormat="1" applyFont="1" applyFill="1" applyAlignment="1">
      <alignment horizontal="center" vertical="center"/>
    </xf>
    <xf numFmtId="0" fontId="41" fillId="0" borderId="0" xfId="75" applyFont="1" applyAlignment="1">
      <alignment vertical="center"/>
    </xf>
    <xf numFmtId="174" fontId="43" fillId="14" borderId="22" xfId="20" applyNumberFormat="1" applyFont="1" applyBorder="1" applyAlignment="1" applyProtection="1">
      <alignment horizontal="center" vertical="center" wrapText="1"/>
      <protection hidden="1"/>
    </xf>
    <xf numFmtId="177" fontId="43" fillId="14" borderId="21" xfId="20" applyNumberFormat="1" applyFont="1" applyBorder="1" applyAlignment="1">
      <alignment horizontal="center" vertical="center"/>
    </xf>
    <xf numFmtId="0" fontId="43" fillId="14" borderId="21" xfId="20" applyFont="1" applyBorder="1" applyAlignment="1">
      <alignment vertical="center"/>
    </xf>
    <xf numFmtId="2" fontId="25" fillId="14" borderId="23" xfId="20" applyNumberFormat="1" applyBorder="1" applyAlignment="1" applyProtection="1">
      <alignment horizontal="center" vertical="center" wrapText="1"/>
      <protection hidden="1"/>
    </xf>
    <xf numFmtId="174" fontId="43" fillId="14" borderId="0" xfId="20" applyNumberFormat="1" applyFont="1" applyAlignment="1" applyProtection="1">
      <alignment horizontal="center" vertical="center" wrapText="1"/>
      <protection locked="0"/>
    </xf>
    <xf numFmtId="177" fontId="43" fillId="14" borderId="0" xfId="20" applyNumberFormat="1" applyFont="1" applyAlignment="1" applyProtection="1">
      <alignment horizontal="center" vertical="center"/>
      <protection locked="0"/>
    </xf>
    <xf numFmtId="0" fontId="43" fillId="14" borderId="24" xfId="20" applyFont="1" applyBorder="1" applyAlignment="1" applyProtection="1">
      <alignment vertical="center"/>
      <protection locked="0"/>
    </xf>
    <xf numFmtId="0" fontId="41" fillId="0" borderId="0" xfId="75" applyFont="1" applyAlignment="1">
      <alignment horizontal="center" vertical="center"/>
    </xf>
    <xf numFmtId="3" fontId="44" fillId="0" borderId="25" xfId="75" applyNumberFormat="1" applyFont="1" applyBorder="1" applyAlignment="1">
      <alignment horizontal="center" vertical="center"/>
    </xf>
    <xf numFmtId="0" fontId="45" fillId="20" borderId="26" xfId="75" applyFont="1" applyFill="1" applyBorder="1" applyAlignment="1">
      <alignment horizontal="left" vertical="center"/>
    </xf>
    <xf numFmtId="0" fontId="46" fillId="0" borderId="26" xfId="75" applyFont="1" applyBorder="1" applyAlignment="1">
      <alignment horizontal="center" vertical="center"/>
    </xf>
    <xf numFmtId="179" fontId="47" fillId="0" borderId="26" xfId="75" applyNumberFormat="1" applyFont="1" applyBorder="1" applyAlignment="1">
      <alignment horizontal="right" vertical="center"/>
    </xf>
    <xf numFmtId="4" fontId="45" fillId="2" borderId="27" xfId="75" applyNumberFormat="1" applyFont="1" applyFill="1" applyBorder="1" applyAlignment="1" applyProtection="1">
      <alignment horizontal="center" vertical="center"/>
      <protection hidden="1"/>
    </xf>
    <xf numFmtId="4" fontId="42" fillId="2" borderId="28" xfId="75" applyNumberFormat="1" applyFont="1" applyFill="1" applyBorder="1" applyAlignment="1" applyProtection="1">
      <alignment horizontal="center" vertical="center"/>
      <protection hidden="1"/>
    </xf>
    <xf numFmtId="9" fontId="45" fillId="20" borderId="28" xfId="83" applyFont="1" applyFill="1" applyBorder="1" applyAlignment="1" applyProtection="1">
      <alignment horizontal="center" vertical="center"/>
      <protection hidden="1"/>
    </xf>
    <xf numFmtId="4" fontId="45" fillId="2" borderId="28" xfId="75" applyNumberFormat="1" applyFont="1" applyFill="1" applyBorder="1" applyAlignment="1" applyProtection="1">
      <alignment horizontal="center" vertical="center"/>
      <protection hidden="1"/>
    </xf>
    <xf numFmtId="4" fontId="45" fillId="2" borderId="29" xfId="75" applyNumberFormat="1" applyFont="1" applyFill="1" applyBorder="1" applyAlignment="1" applyProtection="1">
      <alignment horizontal="center" vertical="center"/>
      <protection hidden="1"/>
    </xf>
    <xf numFmtId="175" fontId="45" fillId="2" borderId="30" xfId="75" applyNumberFormat="1" applyFont="1" applyFill="1" applyBorder="1" applyAlignment="1" applyProtection="1">
      <alignment horizontal="center" vertical="center"/>
      <protection hidden="1"/>
    </xf>
    <xf numFmtId="175" fontId="45" fillId="2" borderId="31" xfId="75" applyNumberFormat="1" applyFont="1" applyFill="1" applyBorder="1" applyAlignment="1" applyProtection="1">
      <alignment horizontal="center" vertical="center"/>
      <protection hidden="1"/>
    </xf>
    <xf numFmtId="175" fontId="45" fillId="2" borderId="32" xfId="75" applyNumberFormat="1" applyFont="1" applyFill="1" applyBorder="1" applyAlignment="1" applyProtection="1">
      <alignment horizontal="center" vertical="center"/>
      <protection hidden="1"/>
    </xf>
    <xf numFmtId="4" fontId="45" fillId="2" borderId="33" xfId="75" applyNumberFormat="1" applyFont="1" applyFill="1" applyBorder="1" applyAlignment="1" applyProtection="1">
      <alignment horizontal="center" vertical="center"/>
      <protection hidden="1"/>
    </xf>
    <xf numFmtId="4" fontId="42" fillId="0" borderId="34" xfId="75" applyNumberFormat="1" applyFont="1" applyBorder="1" applyAlignment="1">
      <alignment horizontal="center" vertical="center"/>
    </xf>
    <xf numFmtId="165" fontId="45" fillId="2" borderId="32" xfId="39" applyFont="1" applyFill="1" applyBorder="1" applyAlignment="1" applyProtection="1">
      <alignment horizontal="center" vertical="center"/>
      <protection hidden="1"/>
    </xf>
    <xf numFmtId="175" fontId="6" fillId="0" borderId="25" xfId="75" applyNumberFormat="1" applyFont="1" applyBorder="1" applyAlignment="1">
      <alignment horizontal="center" vertical="center"/>
    </xf>
    <xf numFmtId="175" fontId="6" fillId="0" borderId="35" xfId="75" applyNumberFormat="1" applyFont="1" applyBorder="1" applyAlignment="1">
      <alignment horizontal="center" vertical="center"/>
    </xf>
    <xf numFmtId="4" fontId="25" fillId="13" borderId="0" xfId="17" applyNumberFormat="1" applyAlignment="1">
      <alignment horizontal="center"/>
    </xf>
    <xf numFmtId="175" fontId="9" fillId="2" borderId="36" xfId="75" applyNumberFormat="1" applyFont="1" applyFill="1" applyBorder="1" applyAlignment="1" applyProtection="1">
      <alignment horizontal="center" vertical="center"/>
      <protection hidden="1"/>
    </xf>
    <xf numFmtId="175" fontId="9" fillId="2" borderId="0" xfId="75" applyNumberFormat="1" applyFont="1" applyFill="1" applyAlignment="1" applyProtection="1">
      <alignment horizontal="center" vertical="center"/>
      <protection hidden="1"/>
    </xf>
    <xf numFmtId="172" fontId="6" fillId="2" borderId="0" xfId="75" applyNumberFormat="1" applyFont="1" applyFill="1" applyAlignment="1" applyProtection="1">
      <alignment horizontal="center" vertical="center"/>
      <protection hidden="1"/>
    </xf>
    <xf numFmtId="178" fontId="6" fillId="2" borderId="0" xfId="75" applyNumberFormat="1" applyFont="1" applyFill="1" applyAlignment="1" applyProtection="1">
      <alignment horizontal="center" vertical="center"/>
      <protection hidden="1"/>
    </xf>
    <xf numFmtId="2" fontId="23" fillId="0" borderId="0" xfId="75" applyNumberFormat="1"/>
    <xf numFmtId="0" fontId="23" fillId="20" borderId="2" xfId="75" applyFill="1" applyBorder="1"/>
    <xf numFmtId="0" fontId="23" fillId="20" borderId="4" xfId="75" applyFill="1" applyBorder="1"/>
    <xf numFmtId="0" fontId="5" fillId="0" borderId="3" xfId="75" applyFont="1" applyBorder="1" applyAlignment="1">
      <alignment horizontal="center" vertical="center"/>
    </xf>
    <xf numFmtId="2" fontId="25" fillId="14" borderId="0" xfId="20" applyNumberFormat="1" applyAlignment="1" applyProtection="1">
      <alignment horizontal="center" vertical="center" wrapText="1"/>
      <protection hidden="1"/>
    </xf>
    <xf numFmtId="0" fontId="44" fillId="0" borderId="37" xfId="75" applyFont="1" applyBorder="1" applyAlignment="1">
      <alignment horizontal="center" vertical="center" wrapText="1"/>
    </xf>
    <xf numFmtId="172" fontId="49" fillId="22" borderId="38" xfId="23" applyNumberFormat="1" applyFont="1" applyFill="1" applyBorder="1" applyAlignment="1">
      <alignment horizontal="center" vertical="center"/>
    </xf>
    <xf numFmtId="2" fontId="50" fillId="19" borderId="40" xfId="80" applyNumberFormat="1" applyFont="1" applyBorder="1" applyAlignment="1" applyProtection="1">
      <alignment horizontal="center" textRotation="45" wrapText="1"/>
      <protection hidden="1"/>
    </xf>
    <xf numFmtId="165" fontId="25" fillId="17" borderId="41" xfId="24" applyNumberFormat="1" applyBorder="1"/>
    <xf numFmtId="165" fontId="43" fillId="17" borderId="0" xfId="24" applyNumberFormat="1" applyFont="1"/>
    <xf numFmtId="0" fontId="23" fillId="0" borderId="0" xfId="75" applyAlignment="1">
      <alignment horizontal="center"/>
    </xf>
    <xf numFmtId="165" fontId="25" fillId="17" borderId="0" xfId="24" applyNumberFormat="1"/>
    <xf numFmtId="0" fontId="51" fillId="17" borderId="0" xfId="24" applyFont="1"/>
    <xf numFmtId="0" fontId="25" fillId="17" borderId="0" xfId="24"/>
    <xf numFmtId="0" fontId="16" fillId="23" borderId="18" xfId="27" applyNumberFormat="1" applyFont="1" applyFill="1" applyBorder="1" applyAlignment="1" applyProtection="1">
      <alignment horizontal="left" vertical="center"/>
    </xf>
    <xf numFmtId="4" fontId="42" fillId="3" borderId="26" xfId="75" applyNumberFormat="1" applyFont="1" applyFill="1" applyBorder="1" applyAlignment="1">
      <alignment horizontal="center" vertical="center"/>
    </xf>
    <xf numFmtId="0" fontId="53" fillId="3" borderId="5" xfId="0" applyFont="1" applyFill="1" applyBorder="1" applyAlignment="1" applyProtection="1">
      <alignment horizontal="left" vertical="center"/>
      <protection hidden="1"/>
    </xf>
    <xf numFmtId="0" fontId="5" fillId="3" borderId="5" xfId="0" applyFont="1" applyFill="1" applyBorder="1" applyAlignment="1" applyProtection="1">
      <alignment horizontal="left" vertical="center"/>
      <protection hidden="1"/>
    </xf>
    <xf numFmtId="0" fontId="0" fillId="3" borderId="5" xfId="0" applyFill="1" applyBorder="1" applyAlignment="1" applyProtection="1">
      <alignment horizontal="left" vertical="center"/>
      <protection hidden="1"/>
    </xf>
    <xf numFmtId="177" fontId="55" fillId="0" borderId="26" xfId="75" applyNumberFormat="1" applyFont="1" applyBorder="1" applyAlignment="1">
      <alignment horizontal="left" vertical="center"/>
    </xf>
    <xf numFmtId="0" fontId="0" fillId="3" borderId="7" xfId="0" applyFill="1" applyBorder="1" applyAlignment="1" applyProtection="1">
      <alignment horizontal="center" vertical="center"/>
      <protection hidden="1"/>
    </xf>
    <xf numFmtId="4" fontId="0" fillId="3" borderId="6" xfId="0" applyNumberFormat="1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177" fontId="45" fillId="24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left" vertical="center"/>
      <protection hidden="1"/>
    </xf>
    <xf numFmtId="0" fontId="5" fillId="3" borderId="10" xfId="0" applyFont="1" applyFill="1" applyBorder="1" applyAlignment="1" applyProtection="1">
      <alignment horizontal="center" vertical="center"/>
      <protection hidden="1"/>
    </xf>
    <xf numFmtId="3" fontId="49" fillId="20" borderId="26" xfId="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165" fontId="0" fillId="0" borderId="6" xfId="31" applyFont="1" applyBorder="1"/>
    <xf numFmtId="1" fontId="25" fillId="13" borderId="12" xfId="18" applyNumberFormat="1" applyBorder="1" applyAlignment="1" applyProtection="1">
      <alignment horizontal="center" vertical="center"/>
      <protection hidden="1"/>
    </xf>
    <xf numFmtId="1" fontId="25" fillId="13" borderId="13" xfId="18" applyNumberFormat="1" applyBorder="1" applyAlignment="1" applyProtection="1">
      <alignment horizontal="center" vertical="center"/>
      <protection hidden="1"/>
    </xf>
    <xf numFmtId="0" fontId="56" fillId="0" borderId="0" xfId="75" applyFont="1" applyAlignment="1">
      <alignment horizontal="center" vertical="center"/>
    </xf>
    <xf numFmtId="0" fontId="57" fillId="20" borderId="0" xfId="75" applyFont="1" applyFill="1"/>
    <xf numFmtId="0" fontId="35" fillId="0" borderId="0" xfId="75" applyFont="1" applyAlignment="1">
      <alignment vertical="center"/>
    </xf>
    <xf numFmtId="0" fontId="58" fillId="0" borderId="0" xfId="75" applyFont="1" applyAlignment="1">
      <alignment horizontal="center" vertical="center"/>
    </xf>
    <xf numFmtId="0" fontId="58" fillId="0" borderId="0" xfId="75" applyFont="1" applyAlignment="1">
      <alignment horizontal="center" vertical="center" wrapText="1"/>
    </xf>
    <xf numFmtId="174" fontId="43" fillId="14" borderId="21" xfId="20" applyNumberFormat="1" applyFont="1" applyBorder="1" applyAlignment="1" applyProtection="1">
      <alignment horizontal="center" vertical="center" wrapText="1"/>
      <protection hidden="1"/>
    </xf>
    <xf numFmtId="0" fontId="59" fillId="0" borderId="0" xfId="75" applyFont="1"/>
    <xf numFmtId="4" fontId="18" fillId="0" borderId="0" xfId="35" applyNumberFormat="1" applyFont="1" applyAlignment="1">
      <alignment vertical="center" wrapText="1"/>
    </xf>
    <xf numFmtId="171" fontId="18" fillId="0" borderId="0" xfId="60" applyNumberFormat="1" applyFont="1" applyAlignment="1">
      <alignment vertical="center" wrapText="1"/>
    </xf>
    <xf numFmtId="0" fontId="18" fillId="0" borderId="0" xfId="60" applyFont="1" applyAlignment="1">
      <alignment vertical="center" wrapText="1"/>
    </xf>
    <xf numFmtId="1" fontId="18" fillId="0" borderId="0" xfId="60" applyNumberFormat="1" applyFont="1" applyAlignment="1">
      <alignment horizontal="center" vertical="center" wrapText="1"/>
    </xf>
    <xf numFmtId="4" fontId="19" fillId="0" borderId="0" xfId="35" applyNumberFormat="1" applyFont="1" applyAlignment="1">
      <alignment vertical="center" wrapText="1"/>
    </xf>
    <xf numFmtId="171" fontId="19" fillId="0" borderId="0" xfId="60" applyNumberFormat="1" applyFont="1" applyAlignment="1">
      <alignment vertical="center" wrapText="1"/>
    </xf>
    <xf numFmtId="0" fontId="19" fillId="0" borderId="0" xfId="60" applyFont="1" applyAlignment="1">
      <alignment vertical="center" wrapText="1"/>
    </xf>
    <xf numFmtId="1" fontId="19" fillId="0" borderId="0" xfId="60" applyNumberFormat="1" applyFont="1" applyAlignment="1">
      <alignment horizontal="center" vertical="center" wrapText="1"/>
    </xf>
    <xf numFmtId="4" fontId="20" fillId="4" borderId="0" xfId="35" applyNumberFormat="1" applyFont="1" applyFill="1" applyAlignment="1">
      <alignment vertical="center" wrapText="1"/>
    </xf>
    <xf numFmtId="171" fontId="20" fillId="4" borderId="0" xfId="60" applyNumberFormat="1" applyFont="1" applyFill="1" applyAlignment="1">
      <alignment vertical="center" wrapText="1"/>
    </xf>
    <xf numFmtId="0" fontId="20" fillId="4" borderId="0" xfId="60" applyFont="1" applyFill="1" applyAlignment="1">
      <alignment vertical="center" wrapText="1"/>
    </xf>
    <xf numFmtId="1" fontId="20" fillId="4" borderId="0" xfId="60" applyNumberFormat="1" applyFont="1" applyFill="1" applyAlignment="1">
      <alignment horizontal="center" vertical="center" wrapText="1"/>
    </xf>
    <xf numFmtId="165" fontId="51" fillId="17" borderId="0" xfId="24" applyNumberFormat="1" applyFont="1"/>
    <xf numFmtId="2" fontId="50" fillId="5" borderId="43" xfId="2" applyNumberFormat="1" applyFont="1" applyBorder="1" applyAlignment="1" applyProtection="1">
      <alignment vertical="center" wrapText="1"/>
      <protection hidden="1"/>
    </xf>
    <xf numFmtId="2" fontId="50" fillId="5" borderId="44" xfId="2" applyNumberFormat="1" applyFont="1" applyBorder="1" applyAlignment="1" applyProtection="1">
      <alignment vertical="center" wrapText="1"/>
      <protection hidden="1"/>
    </xf>
    <xf numFmtId="10" fontId="41" fillId="20" borderId="46" xfId="83" applyNumberFormat="1" applyFont="1" applyFill="1" applyBorder="1" applyAlignment="1" applyProtection="1">
      <alignment horizontal="center" vertical="center" wrapText="1"/>
      <protection hidden="1"/>
    </xf>
    <xf numFmtId="165" fontId="41" fillId="20" borderId="48" xfId="39" applyFont="1" applyFill="1" applyBorder="1" applyAlignment="1" applyProtection="1">
      <alignment horizontal="center" vertical="center" wrapText="1"/>
      <protection hidden="1"/>
    </xf>
    <xf numFmtId="165" fontId="41" fillId="20" borderId="49" xfId="39" applyFont="1" applyFill="1" applyBorder="1" applyAlignment="1" applyProtection="1">
      <alignment horizontal="center" vertical="center" wrapText="1"/>
      <protection hidden="1"/>
    </xf>
    <xf numFmtId="4" fontId="41" fillId="20" borderId="47" xfId="80" applyNumberFormat="1" applyFont="1" applyFill="1" applyBorder="1" applyAlignment="1" applyProtection="1">
      <alignment horizontal="center" vertical="center" wrapText="1"/>
      <protection hidden="1"/>
    </xf>
    <xf numFmtId="165" fontId="60" fillId="5" borderId="50" xfId="2" applyNumberFormat="1" applyFont="1" applyBorder="1" applyAlignment="1" applyProtection="1">
      <alignment horizontal="center" vertical="center" wrapText="1"/>
      <protection hidden="1"/>
    </xf>
    <xf numFmtId="165" fontId="61" fillId="5" borderId="51" xfId="2" applyNumberFormat="1" applyFont="1" applyBorder="1" applyAlignment="1" applyProtection="1">
      <alignment horizontal="center" vertical="center" wrapText="1"/>
      <protection hidden="1"/>
    </xf>
    <xf numFmtId="165" fontId="61" fillId="5" borderId="52" xfId="2" applyNumberFormat="1" applyFont="1" applyBorder="1" applyAlignment="1" applyProtection="1">
      <alignment horizontal="center" vertical="center" wrapText="1"/>
      <protection hidden="1"/>
    </xf>
    <xf numFmtId="166" fontId="49" fillId="5" borderId="55" xfId="31" applyNumberFormat="1" applyFont="1" applyFill="1" applyBorder="1" applyAlignment="1" applyProtection="1">
      <alignment horizontal="right" vertical="center" wrapText="1"/>
      <protection hidden="1"/>
    </xf>
    <xf numFmtId="166" fontId="49" fillId="5" borderId="52" xfId="31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60" applyNumberFormat="1" applyFont="1" applyAlignment="1">
      <alignment horizontal="center" vertical="center" wrapText="1"/>
    </xf>
    <xf numFmtId="0" fontId="20" fillId="0" borderId="0" xfId="60" applyFont="1" applyAlignment="1">
      <alignment vertical="center" wrapText="1"/>
    </xf>
    <xf numFmtId="171" fontId="20" fillId="0" borderId="0" xfId="60" applyNumberFormat="1" applyFont="1" applyAlignment="1">
      <alignment vertical="center" wrapText="1"/>
    </xf>
    <xf numFmtId="4" fontId="20" fillId="0" borderId="0" xfId="35" applyNumberFormat="1" applyFont="1" applyAlignment="1">
      <alignment vertical="center" wrapText="1"/>
    </xf>
    <xf numFmtId="1" fontId="18" fillId="0" borderId="0" xfId="60" applyNumberFormat="1" applyFont="1" applyAlignment="1">
      <alignment horizontal="left" vertical="center" wrapText="1"/>
    </xf>
    <xf numFmtId="1" fontId="20" fillId="4" borderId="0" xfId="60" applyNumberFormat="1" applyFont="1" applyFill="1" applyAlignment="1">
      <alignment horizontal="left" vertical="center" wrapText="1"/>
    </xf>
    <xf numFmtId="1" fontId="20" fillId="0" borderId="0" xfId="60" applyNumberFormat="1" applyFont="1" applyAlignment="1">
      <alignment horizontal="left" vertical="center" wrapText="1"/>
    </xf>
    <xf numFmtId="1" fontId="19" fillId="0" borderId="0" xfId="60" applyNumberFormat="1" applyFont="1" applyAlignment="1">
      <alignment horizontal="left" vertical="center" wrapText="1"/>
    </xf>
    <xf numFmtId="0" fontId="52" fillId="0" borderId="0" xfId="60" applyFont="1" applyAlignment="1">
      <alignment horizontal="center" vertical="center" wrapText="1"/>
    </xf>
    <xf numFmtId="0" fontId="23" fillId="0" borderId="0" xfId="60" applyAlignment="1">
      <alignment vertical="center" wrapText="1"/>
    </xf>
    <xf numFmtId="0" fontId="23" fillId="0" borderId="0" xfId="60" applyAlignment="1">
      <alignment horizontal="center" vertical="center" wrapText="1"/>
    </xf>
    <xf numFmtId="0" fontId="15" fillId="25" borderId="18" xfId="27" applyNumberFormat="1" applyFill="1" applyBorder="1" applyAlignment="1">
      <alignment horizontal="left" vertical="center" wrapText="1"/>
      <protection locked="0"/>
    </xf>
    <xf numFmtId="166" fontId="49" fillId="5" borderId="55" xfId="31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0" applyFont="1" applyAlignment="1">
      <alignment horizontal="center" vertical="center" wrapText="1"/>
    </xf>
    <xf numFmtId="0" fontId="20" fillId="4" borderId="0" xfId="60" applyFont="1" applyFill="1" applyAlignment="1">
      <alignment horizontal="center" vertical="center" wrapText="1"/>
    </xf>
    <xf numFmtId="0" fontId="20" fillId="0" borderId="0" xfId="60" applyFont="1" applyAlignment="1">
      <alignment horizontal="center" vertical="center" wrapText="1"/>
    </xf>
    <xf numFmtId="0" fontId="19" fillId="0" borderId="0" xfId="60" applyFont="1" applyAlignment="1">
      <alignment horizontal="center" vertical="center" wrapText="1"/>
    </xf>
    <xf numFmtId="171" fontId="18" fillId="0" borderId="0" xfId="60" applyNumberFormat="1" applyFont="1" applyAlignment="1">
      <alignment horizontal="center" vertical="center" wrapText="1"/>
    </xf>
    <xf numFmtId="165" fontId="23" fillId="0" borderId="0" xfId="31" applyFont="1"/>
    <xf numFmtId="172" fontId="36" fillId="20" borderId="2" xfId="13" applyNumberFormat="1" applyFont="1" applyFill="1" applyBorder="1" applyAlignment="1">
      <alignment vertical="center"/>
    </xf>
    <xf numFmtId="172" fontId="40" fillId="20" borderId="0" xfId="13" applyNumberFormat="1" applyFont="1" applyFill="1" applyAlignment="1">
      <alignment horizontal="center" vertical="center"/>
    </xf>
    <xf numFmtId="0" fontId="15" fillId="23" borderId="18" xfId="27" applyNumberFormat="1" applyFill="1" applyBorder="1" applyAlignment="1" applyProtection="1">
      <alignment horizontal="left" vertical="center"/>
    </xf>
    <xf numFmtId="165" fontId="61" fillId="0" borderId="0" xfId="31" applyFont="1" applyAlignment="1">
      <alignment horizontal="right"/>
    </xf>
    <xf numFmtId="166" fontId="67" fillId="5" borderId="52" xfId="31" applyNumberFormat="1" applyFont="1" applyFill="1" applyBorder="1" applyAlignment="1" applyProtection="1">
      <alignment horizontal="right" vertical="center" wrapText="1"/>
      <protection hidden="1"/>
    </xf>
    <xf numFmtId="2" fontId="52" fillId="5" borderId="53" xfId="2" applyNumberFormat="1" applyFont="1" applyBorder="1" applyAlignment="1" applyProtection="1">
      <alignment horizontal="center" vertical="center" textRotation="45" wrapText="1"/>
      <protection hidden="1"/>
    </xf>
    <xf numFmtId="2" fontId="52" fillId="5" borderId="54" xfId="2" applyNumberFormat="1" applyFont="1" applyBorder="1" applyAlignment="1" applyProtection="1">
      <alignment horizontal="center" vertical="center" textRotation="45" wrapText="1"/>
      <protection hidden="1"/>
    </xf>
    <xf numFmtId="2" fontId="69" fillId="20" borderId="39" xfId="80" applyNumberFormat="1" applyFont="1" applyFill="1" applyBorder="1" applyAlignment="1" applyProtection="1">
      <alignment horizontal="center" vertical="center" textRotation="45" wrapText="1"/>
      <protection hidden="1"/>
    </xf>
    <xf numFmtId="2" fontId="70" fillId="5" borderId="39" xfId="2" applyNumberFormat="1" applyFont="1" applyBorder="1" applyAlignment="1" applyProtection="1">
      <alignment horizontal="center" vertical="center" textRotation="45" wrapText="1"/>
      <protection hidden="1"/>
    </xf>
    <xf numFmtId="2" fontId="52" fillId="5" borderId="42" xfId="2" applyNumberFormat="1" applyFont="1" applyBorder="1" applyAlignment="1" applyProtection="1">
      <alignment horizontal="center" vertical="center" textRotation="45" wrapText="1"/>
      <protection hidden="1"/>
    </xf>
    <xf numFmtId="174" fontId="69" fillId="20" borderId="39" xfId="17" applyNumberFormat="1" applyFont="1" applyFill="1" applyBorder="1" applyAlignment="1" applyProtection="1">
      <alignment horizontal="left" textRotation="45" wrapText="1"/>
      <protection hidden="1"/>
    </xf>
    <xf numFmtId="166" fontId="50" fillId="5" borderId="55" xfId="31" applyNumberFormat="1" applyFont="1" applyFill="1" applyBorder="1" applyAlignment="1" applyProtection="1">
      <alignment horizontal="center" vertical="center" wrapText="1"/>
      <protection hidden="1"/>
    </xf>
    <xf numFmtId="166" fontId="48" fillId="5" borderId="55" xfId="31" applyNumberFormat="1" applyFont="1" applyFill="1" applyBorder="1" applyAlignment="1" applyProtection="1">
      <alignment horizontal="center" vertical="center" wrapText="1"/>
      <protection hidden="1"/>
    </xf>
    <xf numFmtId="0" fontId="71" fillId="23" borderId="18" xfId="27" applyNumberFormat="1" applyFont="1" applyFill="1" applyBorder="1" applyAlignment="1" applyProtection="1">
      <alignment horizontal="left" vertical="center"/>
    </xf>
    <xf numFmtId="0" fontId="5" fillId="0" borderId="0" xfId="62"/>
    <xf numFmtId="0" fontId="5" fillId="0" borderId="14" xfId="62" applyBorder="1"/>
    <xf numFmtId="0" fontId="7" fillId="0" borderId="15" xfId="62" applyFont="1" applyBorder="1" applyAlignment="1">
      <alignment vertical="center" wrapText="1"/>
    </xf>
    <xf numFmtId="0" fontId="73" fillId="0" borderId="15" xfId="62" applyFont="1" applyBorder="1" applyAlignment="1">
      <alignment vertical="center" wrapText="1"/>
    </xf>
    <xf numFmtId="0" fontId="70" fillId="0" borderId="15" xfId="62" applyFont="1" applyBorder="1" applyAlignment="1">
      <alignment vertical="center" wrapText="1"/>
    </xf>
    <xf numFmtId="0" fontId="74" fillId="0" borderId="15" xfId="62" applyFont="1" applyBorder="1" applyAlignment="1">
      <alignment horizontal="center" vertical="center" wrapText="1"/>
    </xf>
    <xf numFmtId="0" fontId="73" fillId="0" borderId="15" xfId="62" applyFont="1" applyBorder="1"/>
    <xf numFmtId="0" fontId="70" fillId="0" borderId="15" xfId="62" applyFont="1" applyBorder="1" applyAlignment="1">
      <alignment vertical="center"/>
    </xf>
    <xf numFmtId="0" fontId="5" fillId="0" borderId="16" xfId="62" applyBorder="1"/>
    <xf numFmtId="0" fontId="62" fillId="27" borderId="19" xfId="79" applyNumberFormat="1" applyFont="1" applyFill="1" applyAlignment="1">
      <alignment vertical="center" wrapText="1"/>
    </xf>
    <xf numFmtId="0" fontId="21" fillId="27" borderId="19" xfId="79" applyNumberFormat="1" applyFont="1" applyFill="1" applyAlignment="1">
      <alignment vertical="center" wrapText="1"/>
    </xf>
    <xf numFmtId="4" fontId="21" fillId="27" borderId="19" xfId="79" applyNumberFormat="1" applyFont="1" applyFill="1" applyAlignment="1">
      <alignment vertical="center" wrapText="1"/>
    </xf>
    <xf numFmtId="171" fontId="75" fillId="28" borderId="0" xfId="60" applyNumberFormat="1" applyFont="1" applyFill="1" applyAlignment="1">
      <alignment vertical="center" wrapText="1"/>
    </xf>
    <xf numFmtId="1" fontId="77" fillId="28" borderId="6" xfId="21" applyNumberFormat="1" applyFont="1" applyFill="1" applyBorder="1" applyAlignment="1">
      <alignment horizontal="center" vertical="center" wrapText="1"/>
    </xf>
    <xf numFmtId="166" fontId="6" fillId="20" borderId="49" xfId="39" applyNumberFormat="1" applyFont="1" applyFill="1" applyBorder="1" applyAlignment="1" applyProtection="1">
      <alignment horizontal="center" vertical="center" wrapText="1"/>
      <protection hidden="1"/>
    </xf>
    <xf numFmtId="2" fontId="21" fillId="27" borderId="19" xfId="79" applyNumberFormat="1" applyFont="1" applyFill="1" applyAlignment="1">
      <alignment horizontal="center" vertical="center" wrapText="1"/>
    </xf>
    <xf numFmtId="4" fontId="10" fillId="21" borderId="3" xfId="75" applyNumberFormat="1" applyFont="1" applyFill="1" applyBorder="1" applyAlignment="1">
      <alignment horizontal="center" vertical="center"/>
    </xf>
    <xf numFmtId="0" fontId="16" fillId="23" borderId="0" xfId="27" applyNumberFormat="1" applyFont="1" applyFill="1" applyBorder="1" applyAlignment="1" applyProtection="1">
      <alignment horizontal="left" vertical="center"/>
    </xf>
    <xf numFmtId="165" fontId="25" fillId="17" borderId="0" xfId="24" applyNumberFormat="1" applyBorder="1"/>
    <xf numFmtId="0" fontId="66" fillId="0" borderId="0" xfId="75" applyFont="1" applyAlignment="1">
      <alignment vertical="center"/>
    </xf>
    <xf numFmtId="165" fontId="35" fillId="0" borderId="0" xfId="31" applyFont="1"/>
    <xf numFmtId="165" fontId="23" fillId="0" borderId="0" xfId="31" applyFont="1" applyAlignment="1">
      <alignment horizontal="center"/>
    </xf>
    <xf numFmtId="165" fontId="23" fillId="0" borderId="0" xfId="75" applyNumberFormat="1"/>
    <xf numFmtId="1" fontId="54" fillId="28" borderId="6" xfId="21" applyNumberFormat="1" applyFont="1" applyFill="1" applyBorder="1" applyAlignment="1">
      <alignment horizontal="center" vertical="center" wrapText="1"/>
    </xf>
    <xf numFmtId="1" fontId="54" fillId="28" borderId="14" xfId="21" applyNumberFormat="1" applyFont="1" applyFill="1" applyBorder="1" applyAlignment="1">
      <alignment horizontal="center" vertical="center" wrapText="1"/>
    </xf>
    <xf numFmtId="0" fontId="54" fillId="28" borderId="6" xfId="21" applyNumberFormat="1" applyFont="1" applyFill="1" applyBorder="1" applyAlignment="1">
      <alignment horizontal="center" vertical="center" wrapText="1"/>
    </xf>
    <xf numFmtId="0" fontId="54" fillId="28" borderId="14" xfId="21" applyNumberFormat="1" applyFont="1" applyFill="1" applyBorder="1" applyAlignment="1">
      <alignment horizontal="center" vertical="center" wrapText="1"/>
    </xf>
    <xf numFmtId="0" fontId="72" fillId="25" borderId="0" xfId="62" applyFont="1" applyFill="1" applyAlignment="1">
      <alignment horizontal="center"/>
    </xf>
    <xf numFmtId="171" fontId="18" fillId="29" borderId="0" xfId="60" applyNumberFormat="1" applyFont="1" applyFill="1" applyAlignment="1">
      <alignment vertical="center" wrapText="1"/>
    </xf>
    <xf numFmtId="4" fontId="18" fillId="29" borderId="0" xfId="35" applyNumberFormat="1" applyFont="1" applyFill="1" applyAlignment="1">
      <alignment vertical="center" wrapText="1"/>
    </xf>
    <xf numFmtId="0" fontId="23" fillId="29" borderId="0" xfId="60" applyFill="1" applyAlignment="1">
      <alignment vertical="center" wrapText="1"/>
    </xf>
    <xf numFmtId="2" fontId="69" fillId="30" borderId="39" xfId="80" applyNumberFormat="1" applyFont="1" applyFill="1" applyBorder="1" applyAlignment="1" applyProtection="1">
      <alignment horizontal="center" vertical="center" textRotation="45" wrapText="1"/>
      <protection hidden="1"/>
    </xf>
    <xf numFmtId="0" fontId="80" fillId="0" borderId="0" xfId="75" applyFont="1" applyAlignment="1">
      <alignment horizontal="center" vertical="center"/>
    </xf>
    <xf numFmtId="0" fontId="80" fillId="0" borderId="0" xfId="75" applyFont="1"/>
    <xf numFmtId="0" fontId="23" fillId="0" borderId="2" xfId="75" applyBorder="1" applyAlignment="1">
      <alignment vertical="center"/>
    </xf>
    <xf numFmtId="0" fontId="23" fillId="20" borderId="2" xfId="75" applyFill="1" applyBorder="1" applyAlignment="1">
      <alignment vertical="center"/>
    </xf>
    <xf numFmtId="0" fontId="23" fillId="20" borderId="4" xfId="75" applyFill="1" applyBorder="1" applyAlignment="1">
      <alignment vertical="center"/>
    </xf>
    <xf numFmtId="2" fontId="23" fillId="0" borderId="0" xfId="75" applyNumberFormat="1" applyAlignment="1">
      <alignment vertical="center"/>
    </xf>
    <xf numFmtId="4" fontId="4" fillId="3" borderId="6" xfId="89" applyNumberFormat="1" applyFill="1" applyBorder="1" applyAlignment="1" applyProtection="1">
      <alignment horizontal="center" vertical="center"/>
      <protection hidden="1"/>
    </xf>
    <xf numFmtId="165" fontId="0" fillId="0" borderId="6" xfId="37" applyFont="1" applyBorder="1"/>
    <xf numFmtId="4" fontId="41" fillId="20" borderId="45" xfId="80" applyNumberFormat="1" applyFont="1" applyFill="1" applyBorder="1" applyAlignment="1" applyProtection="1">
      <alignment vertical="center" wrapText="1"/>
      <protection hidden="1"/>
    </xf>
    <xf numFmtId="0" fontId="81" fillId="0" borderId="0" xfId="75" applyFont="1"/>
    <xf numFmtId="0" fontId="85" fillId="23" borderId="18" xfId="27" applyNumberFormat="1" applyFont="1" applyFill="1" applyBorder="1" applyAlignment="1" applyProtection="1">
      <alignment horizontal="left" vertical="center"/>
    </xf>
    <xf numFmtId="166" fontId="67" fillId="5" borderId="55" xfId="31" applyNumberFormat="1" applyFont="1" applyFill="1" applyBorder="1" applyAlignment="1" applyProtection="1">
      <alignment horizontal="right" vertical="center" wrapText="1"/>
      <protection hidden="1"/>
    </xf>
    <xf numFmtId="166" fontId="9" fillId="20" borderId="49" xfId="39" applyNumberFormat="1" applyFont="1" applyFill="1" applyBorder="1" applyAlignment="1" applyProtection="1">
      <alignment horizontal="center" vertical="center" wrapText="1"/>
      <protection hidden="1"/>
    </xf>
    <xf numFmtId="165" fontId="83" fillId="17" borderId="41" xfId="24" applyNumberFormat="1" applyFont="1" applyBorder="1"/>
    <xf numFmtId="0" fontId="84" fillId="0" borderId="0" xfId="75" applyFont="1"/>
    <xf numFmtId="0" fontId="86" fillId="0" borderId="0" xfId="75" applyFont="1"/>
    <xf numFmtId="10" fontId="67" fillId="5" borderId="52" xfId="90" applyNumberFormat="1" applyFont="1" applyFill="1" applyBorder="1" applyAlignment="1" applyProtection="1">
      <alignment horizontal="right" vertical="center" wrapText="1"/>
      <protection hidden="1"/>
    </xf>
    <xf numFmtId="0" fontId="45" fillId="0" borderId="37" xfId="75" applyFont="1" applyBorder="1" applyAlignment="1">
      <alignment horizontal="center" vertical="center" wrapText="1"/>
    </xf>
    <xf numFmtId="3" fontId="45" fillId="0" borderId="25" xfId="75" applyNumberFormat="1" applyFont="1" applyBorder="1" applyAlignment="1">
      <alignment horizontal="center" vertical="center"/>
    </xf>
    <xf numFmtId="165" fontId="63" fillId="5" borderId="52" xfId="2" applyNumberFormat="1" applyFont="1" applyBorder="1" applyAlignment="1" applyProtection="1">
      <alignment horizontal="center" vertical="center" wrapText="1"/>
      <protection hidden="1"/>
    </xf>
    <xf numFmtId="4" fontId="41" fillId="20" borderId="45" xfId="80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60" applyFont="1" applyAlignment="1">
      <alignment vertical="center" wrapText="1"/>
    </xf>
    <xf numFmtId="0" fontId="2" fillId="0" borderId="0" xfId="75" applyFont="1" applyAlignment="1">
      <alignment horizontal="center"/>
    </xf>
    <xf numFmtId="0" fontId="21" fillId="27" borderId="19" xfId="79" applyNumberFormat="1" applyFont="1" applyFill="1" applyAlignment="1">
      <alignment horizontal="center" vertical="center" wrapText="1"/>
    </xf>
    <xf numFmtId="174" fontId="9" fillId="2" borderId="36" xfId="75" applyNumberFormat="1" applyFont="1" applyFill="1" applyBorder="1" applyAlignment="1" applyProtection="1">
      <alignment horizontal="center" vertical="center"/>
      <protection hidden="1"/>
    </xf>
    <xf numFmtId="175" fontId="45" fillId="2" borderId="75" xfId="75" applyNumberFormat="1" applyFont="1" applyFill="1" applyBorder="1" applyAlignment="1" applyProtection="1">
      <alignment horizontal="center" vertical="center"/>
      <protection hidden="1"/>
    </xf>
    <xf numFmtId="2" fontId="45" fillId="2" borderId="75" xfId="75" applyNumberFormat="1" applyFont="1" applyFill="1" applyBorder="1" applyAlignment="1" applyProtection="1">
      <alignment horizontal="center" vertical="center"/>
      <protection hidden="1"/>
    </xf>
    <xf numFmtId="2" fontId="9" fillId="2" borderId="36" xfId="75" applyNumberFormat="1" applyFont="1" applyFill="1" applyBorder="1" applyAlignment="1" applyProtection="1">
      <alignment horizontal="center" vertical="center"/>
      <protection hidden="1"/>
    </xf>
    <xf numFmtId="2" fontId="54" fillId="28" borderId="14" xfId="21" applyNumberFormat="1" applyFont="1" applyFill="1" applyBorder="1" applyAlignment="1">
      <alignment horizontal="center" vertical="center" wrapText="1"/>
    </xf>
    <xf numFmtId="2" fontId="21" fillId="27" borderId="19" xfId="31" applyNumberFormat="1" applyFont="1" applyFill="1" applyBorder="1" applyAlignment="1">
      <alignment horizontal="center" vertical="center" wrapText="1"/>
    </xf>
    <xf numFmtId="2" fontId="20" fillId="0" borderId="0" xfId="60" applyNumberFormat="1" applyFont="1" applyAlignment="1">
      <alignment horizontal="center" vertical="center" wrapText="1"/>
    </xf>
    <xf numFmtId="2" fontId="19" fillId="0" borderId="0" xfId="60" applyNumberFormat="1" applyFont="1" applyAlignment="1">
      <alignment horizontal="center" vertical="center" wrapText="1"/>
    </xf>
    <xf numFmtId="2" fontId="18" fillId="0" borderId="0" xfId="60" applyNumberFormat="1" applyFont="1" applyAlignment="1">
      <alignment horizontal="center" vertical="center" wrapText="1"/>
    </xf>
    <xf numFmtId="0" fontId="87" fillId="20" borderId="0" xfId="75" applyFont="1" applyFill="1"/>
    <xf numFmtId="2" fontId="6" fillId="2" borderId="2" xfId="75" applyNumberFormat="1" applyFont="1" applyFill="1" applyBorder="1" applyAlignment="1">
      <alignment horizontal="center" vertical="center"/>
    </xf>
    <xf numFmtId="2" fontId="23" fillId="0" borderId="0" xfId="75" applyNumberFormat="1" applyAlignment="1">
      <alignment horizontal="center" vertical="center"/>
    </xf>
    <xf numFmtId="2" fontId="49" fillId="5" borderId="55" xfId="31" applyNumberFormat="1" applyFont="1" applyFill="1" applyBorder="1" applyAlignment="1" applyProtection="1">
      <alignment horizontal="center" vertical="center" wrapText="1"/>
      <protection hidden="1"/>
    </xf>
    <xf numFmtId="2" fontId="50" fillId="5" borderId="55" xfId="31" applyNumberFormat="1" applyFont="1" applyFill="1" applyBorder="1" applyAlignment="1" applyProtection="1">
      <alignment horizontal="center" vertical="center" wrapText="1"/>
      <protection hidden="1"/>
    </xf>
    <xf numFmtId="172" fontId="89" fillId="26" borderId="0" xfId="27" applyNumberFormat="1" applyFont="1" applyFill="1" applyAlignment="1">
      <alignment horizontal="center" vertical="center"/>
      <protection locked="0"/>
    </xf>
    <xf numFmtId="0" fontId="22" fillId="0" borderId="0" xfId="60" applyFont="1" applyAlignment="1">
      <alignment horizontal="center" vertical="center" wrapText="1"/>
    </xf>
    <xf numFmtId="172" fontId="91" fillId="26" borderId="0" xfId="27" applyNumberFormat="1" applyFont="1" applyFill="1" applyAlignment="1">
      <alignment horizontal="center" vertical="center"/>
      <protection locked="0"/>
    </xf>
    <xf numFmtId="0" fontId="92" fillId="21" borderId="0" xfId="27" applyNumberFormat="1" applyFont="1" applyFill="1" applyAlignment="1" applyProtection="1">
      <alignment horizontal="center" vertical="center"/>
    </xf>
    <xf numFmtId="0" fontId="57" fillId="20" borderId="0" xfId="75" applyFont="1" applyFill="1" applyAlignment="1">
      <alignment horizontal="center"/>
    </xf>
    <xf numFmtId="0" fontId="64" fillId="0" borderId="0" xfId="75" applyFont="1" applyAlignment="1">
      <alignment horizontal="center" vertical="center"/>
    </xf>
    <xf numFmtId="0" fontId="90" fillId="26" borderId="0" xfId="27" applyNumberFormat="1" applyFont="1" applyFill="1" applyAlignment="1">
      <alignment horizontal="center" vertical="center"/>
      <protection locked="0"/>
    </xf>
    <xf numFmtId="0" fontId="72" fillId="0" borderId="0" xfId="0" applyFont="1" applyAlignment="1">
      <alignment horizontal="center" vertical="center"/>
    </xf>
    <xf numFmtId="172" fontId="40" fillId="20" borderId="0" xfId="13" applyNumberFormat="1" applyFont="1" applyFill="1" applyAlignment="1">
      <alignment horizontal="center" vertical="center"/>
    </xf>
    <xf numFmtId="174" fontId="51" fillId="13" borderId="21" xfId="17" applyNumberFormat="1" applyFont="1" applyBorder="1" applyAlignment="1" applyProtection="1">
      <alignment horizontal="center" vertical="center" wrapText="1"/>
      <protection hidden="1"/>
    </xf>
    <xf numFmtId="166" fontId="48" fillId="5" borderId="69" xfId="31" applyNumberFormat="1" applyFont="1" applyFill="1" applyBorder="1" applyAlignment="1" applyProtection="1">
      <alignment horizontal="center" vertical="center" wrapText="1"/>
      <protection hidden="1"/>
    </xf>
    <xf numFmtId="166" fontId="48" fillId="5" borderId="70" xfId="31" applyNumberFormat="1" applyFont="1" applyFill="1" applyBorder="1" applyAlignment="1" applyProtection="1">
      <alignment horizontal="center" vertical="center" wrapText="1"/>
      <protection hidden="1"/>
    </xf>
    <xf numFmtId="166" fontId="48" fillId="5" borderId="71" xfId="31" applyNumberFormat="1" applyFont="1" applyFill="1" applyBorder="1" applyAlignment="1" applyProtection="1">
      <alignment horizontal="center" vertical="center" wrapText="1"/>
      <protection hidden="1"/>
    </xf>
    <xf numFmtId="174" fontId="43" fillId="14" borderId="21" xfId="20" applyNumberFormat="1" applyFont="1" applyBorder="1" applyAlignment="1" applyProtection="1">
      <alignment horizontal="center" vertical="center" wrapText="1"/>
      <protection hidden="1"/>
    </xf>
    <xf numFmtId="3" fontId="7" fillId="0" borderId="21" xfId="75" applyNumberFormat="1" applyFont="1" applyBorder="1" applyAlignment="1" applyProtection="1">
      <alignment horizontal="center" vertical="center" wrapText="1"/>
      <protection hidden="1"/>
    </xf>
    <xf numFmtId="177" fontId="65" fillId="20" borderId="21" xfId="20" applyNumberFormat="1" applyFont="1" applyFill="1" applyBorder="1" applyAlignment="1" applyProtection="1">
      <alignment horizontal="center" vertical="center"/>
      <protection locked="0"/>
    </xf>
    <xf numFmtId="166" fontId="49" fillId="5" borderId="74" xfId="31" applyNumberFormat="1" applyFont="1" applyFill="1" applyBorder="1" applyAlignment="1" applyProtection="1">
      <alignment horizontal="center" vertical="center" wrapText="1"/>
      <protection hidden="1"/>
    </xf>
    <xf numFmtId="166" fontId="49" fillId="5" borderId="72" xfId="31" applyNumberFormat="1" applyFont="1" applyFill="1" applyBorder="1" applyAlignment="1" applyProtection="1">
      <alignment horizontal="center" vertical="center" wrapText="1"/>
      <protection hidden="1"/>
    </xf>
    <xf numFmtId="166" fontId="49" fillId="5" borderId="73" xfId="31" applyNumberFormat="1" applyFont="1" applyFill="1" applyBorder="1" applyAlignment="1" applyProtection="1">
      <alignment horizontal="center" vertical="center" wrapText="1"/>
      <protection hidden="1"/>
    </xf>
    <xf numFmtId="175" fontId="6" fillId="0" borderId="0" xfId="75" applyNumberFormat="1" applyFont="1" applyAlignment="1">
      <alignment horizontal="center" vertical="center"/>
    </xf>
    <xf numFmtId="0" fontId="8" fillId="2" borderId="56" xfId="75" applyFont="1" applyFill="1" applyBorder="1" applyAlignment="1" applyProtection="1">
      <alignment horizontal="center" vertical="center" wrapText="1"/>
      <protection hidden="1"/>
    </xf>
    <xf numFmtId="0" fontId="8" fillId="2" borderId="57" xfId="75" applyFont="1" applyFill="1" applyBorder="1" applyAlignment="1" applyProtection="1">
      <alignment horizontal="center" vertical="center" wrapText="1"/>
      <protection hidden="1"/>
    </xf>
    <xf numFmtId="0" fontId="25" fillId="17" borderId="0" xfId="24" applyAlignment="1">
      <alignment horizontal="center"/>
    </xf>
    <xf numFmtId="0" fontId="25" fillId="17" borderId="58" xfId="24" applyBorder="1" applyAlignment="1">
      <alignment horizontal="center"/>
    </xf>
    <xf numFmtId="172" fontId="37" fillId="20" borderId="2" xfId="13" applyNumberFormat="1" applyFont="1" applyFill="1" applyBorder="1" applyAlignment="1">
      <alignment horizontal="left" vertical="center"/>
    </xf>
    <xf numFmtId="175" fontId="23" fillId="0" borderId="59" xfId="75" applyNumberFormat="1" applyBorder="1" applyAlignment="1">
      <alignment horizontal="center"/>
    </xf>
    <xf numFmtId="175" fontId="23" fillId="0" borderId="60" xfId="75" applyNumberFormat="1" applyBorder="1" applyAlignment="1">
      <alignment horizontal="center"/>
    </xf>
    <xf numFmtId="175" fontId="23" fillId="0" borderId="61" xfId="75" applyNumberFormat="1" applyBorder="1" applyAlignment="1">
      <alignment horizontal="center"/>
    </xf>
    <xf numFmtId="178" fontId="8" fillId="2" borderId="23" xfId="75" applyNumberFormat="1" applyFont="1" applyFill="1" applyBorder="1" applyAlignment="1" applyProtection="1">
      <alignment horizontal="center" vertical="center"/>
      <protection hidden="1"/>
    </xf>
    <xf numFmtId="178" fontId="8" fillId="2" borderId="62" xfId="75" applyNumberFormat="1" applyFont="1" applyFill="1" applyBorder="1" applyAlignment="1" applyProtection="1">
      <alignment horizontal="center" vertical="center"/>
      <protection hidden="1"/>
    </xf>
    <xf numFmtId="0" fontId="1" fillId="0" borderId="63" xfId="75" applyFont="1" applyBorder="1" applyAlignment="1">
      <alignment horizontal="center" vertical="center"/>
    </xf>
    <xf numFmtId="0" fontId="23" fillId="0" borderId="64" xfId="75" applyBorder="1" applyAlignment="1">
      <alignment horizontal="center" vertical="center"/>
    </xf>
    <xf numFmtId="0" fontId="23" fillId="0" borderId="65" xfId="75" applyBorder="1" applyAlignment="1">
      <alignment horizontal="center" vertical="center"/>
    </xf>
    <xf numFmtId="0" fontId="23" fillId="0" borderId="66" xfId="75" applyBorder="1" applyAlignment="1">
      <alignment horizontal="center" vertical="center"/>
    </xf>
    <xf numFmtId="166" fontId="48" fillId="5" borderId="68" xfId="31" applyNumberFormat="1" applyFont="1" applyFill="1" applyBorder="1" applyAlignment="1" applyProtection="1">
      <alignment horizontal="center" vertical="center" wrapText="1"/>
      <protection hidden="1"/>
    </xf>
    <xf numFmtId="166" fontId="48" fillId="5" borderId="67" xfId="31" applyNumberFormat="1" applyFont="1" applyFill="1" applyBorder="1" applyAlignment="1" applyProtection="1">
      <alignment horizontal="center" vertical="center" wrapText="1"/>
      <protection hidden="1"/>
    </xf>
    <xf numFmtId="0" fontId="23" fillId="0" borderId="63" xfId="75" applyBorder="1" applyAlignment="1">
      <alignment horizontal="center" vertical="center"/>
    </xf>
    <xf numFmtId="0" fontId="51" fillId="13" borderId="21" xfId="17" applyNumberFormat="1" applyFont="1" applyBorder="1" applyAlignment="1" applyProtection="1">
      <alignment horizontal="center" vertical="center" wrapText="1"/>
      <protection hidden="1"/>
    </xf>
    <xf numFmtId="0" fontId="51" fillId="13" borderId="76" xfId="17" applyNumberFormat="1" applyFont="1" applyBorder="1" applyAlignment="1" applyProtection="1">
      <alignment horizontal="center" vertical="center" wrapText="1"/>
      <protection hidden="1"/>
    </xf>
    <xf numFmtId="0" fontId="51" fillId="13" borderId="77" xfId="17" applyNumberFormat="1" applyFont="1" applyBorder="1" applyAlignment="1" applyProtection="1">
      <alignment horizontal="center" vertical="center" wrapText="1"/>
      <protection hidden="1"/>
    </xf>
    <xf numFmtId="0" fontId="51" fillId="13" borderId="22" xfId="17" applyNumberFormat="1" applyFont="1" applyBorder="1" applyAlignment="1" applyProtection="1">
      <alignment horizontal="center" vertical="center" wrapText="1"/>
      <protection hidden="1"/>
    </xf>
    <xf numFmtId="2" fontId="37" fillId="20" borderId="2" xfId="13" applyNumberFormat="1" applyFont="1" applyFill="1" applyBorder="1" applyAlignment="1">
      <alignment horizontal="left" vertical="center"/>
    </xf>
    <xf numFmtId="0" fontId="25" fillId="17" borderId="0" xfId="24" applyAlignment="1">
      <alignment horizontal="center" vertical="center"/>
    </xf>
    <xf numFmtId="0" fontId="25" fillId="17" borderId="58" xfId="24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</cellXfs>
  <cellStyles count="91">
    <cellStyle name="%" xfId="1" xr:uid="{00000000-0005-0000-0000-000000000000}"/>
    <cellStyle name="20% - Énfasis1 2" xfId="2" xr:uid="{00000000-0005-0000-0000-000001000000}"/>
    <cellStyle name="20% - Énfasis1 2 2" xfId="3" xr:uid="{00000000-0005-0000-0000-000002000000}"/>
    <cellStyle name="20% - Énfasis1 3" xfId="4" xr:uid="{00000000-0005-0000-0000-000003000000}"/>
    <cellStyle name="20% - Énfasis1 4" xfId="5" xr:uid="{00000000-0005-0000-0000-000004000000}"/>
    <cellStyle name="20% - Énfasis2 2" xfId="6" xr:uid="{00000000-0005-0000-0000-000005000000}"/>
    <cellStyle name="20% - Énfasis5 2" xfId="7" xr:uid="{00000000-0005-0000-0000-000006000000}"/>
    <cellStyle name="20% - Énfasis5 3" xfId="8" xr:uid="{00000000-0005-0000-0000-000007000000}"/>
    <cellStyle name="40% - Énfasis2 2" xfId="9" xr:uid="{00000000-0005-0000-0000-000008000000}"/>
    <cellStyle name="40% - Énfasis2 3" xfId="10" xr:uid="{00000000-0005-0000-0000-000009000000}"/>
    <cellStyle name="40% - Énfasis4 2" xfId="11" xr:uid="{00000000-0005-0000-0000-00000A000000}"/>
    <cellStyle name="40% - Énfasis5 2" xfId="12" xr:uid="{00000000-0005-0000-0000-00000B000000}"/>
    <cellStyle name="Buena 2" xfId="14" xr:uid="{00000000-0005-0000-0000-00000C000000}"/>
    <cellStyle name="Bueno" xfId="13" builtinId="26"/>
    <cellStyle name="Cálculo 2" xfId="15" xr:uid="{00000000-0005-0000-0000-00000E000000}"/>
    <cellStyle name="Cálculo 3" xfId="16" xr:uid="{00000000-0005-0000-0000-00000F000000}"/>
    <cellStyle name="Énfasis1" xfId="17" builtinId="29"/>
    <cellStyle name="Énfasis1 2" xfId="18" xr:uid="{00000000-0005-0000-0000-000011000000}"/>
    <cellStyle name="Énfasis1 2 2" xfId="19" xr:uid="{00000000-0005-0000-0000-000012000000}"/>
    <cellStyle name="Énfasis2" xfId="20" builtinId="33"/>
    <cellStyle name="Énfasis2 2" xfId="21" xr:uid="{00000000-0005-0000-0000-000014000000}"/>
    <cellStyle name="Énfasis3 2" xfId="22" xr:uid="{00000000-0005-0000-0000-000015000000}"/>
    <cellStyle name="Énfasis4" xfId="23" builtinId="41"/>
    <cellStyle name="Énfasis5" xfId="24" builtinId="45"/>
    <cellStyle name="Euro" xfId="25" xr:uid="{00000000-0005-0000-0000-000018000000}"/>
    <cellStyle name="Euro 2" xfId="26" xr:uid="{00000000-0005-0000-0000-000019000000}"/>
    <cellStyle name="Hipervínculo" xfId="27" builtinId="8"/>
    <cellStyle name="Hipervínculo 2" xfId="28" xr:uid="{00000000-0005-0000-0000-00001B000000}"/>
    <cellStyle name="Hipervínculo 2 2" xfId="29" xr:uid="{00000000-0005-0000-0000-00001C000000}"/>
    <cellStyle name="Hipervínculo 3" xfId="30" xr:uid="{00000000-0005-0000-0000-00001D000000}"/>
    <cellStyle name="Millares" xfId="31" builtinId="3"/>
    <cellStyle name="Millares [0] 2" xfId="32" xr:uid="{00000000-0005-0000-0000-00001F000000}"/>
    <cellStyle name="Millares [0] 2 2" xfId="33" xr:uid="{00000000-0005-0000-0000-000020000000}"/>
    <cellStyle name="Millares [0] 3" xfId="34" xr:uid="{00000000-0005-0000-0000-000021000000}"/>
    <cellStyle name="Millares [0] 4" xfId="35" xr:uid="{00000000-0005-0000-0000-000022000000}"/>
    <cellStyle name="Millares 2" xfId="36" xr:uid="{00000000-0005-0000-0000-000023000000}"/>
    <cellStyle name="Millares 2 2" xfId="37" xr:uid="{00000000-0005-0000-0000-000024000000}"/>
    <cellStyle name="Millares 3" xfId="38" xr:uid="{00000000-0005-0000-0000-000025000000}"/>
    <cellStyle name="Millares 4" xfId="39" xr:uid="{00000000-0005-0000-0000-000026000000}"/>
    <cellStyle name="Millares 4 2" xfId="40" xr:uid="{00000000-0005-0000-0000-000027000000}"/>
    <cellStyle name="Millares 5" xfId="41" xr:uid="{00000000-0005-0000-0000-000028000000}"/>
    <cellStyle name="Millares 6" xfId="42" xr:uid="{00000000-0005-0000-0000-000029000000}"/>
    <cellStyle name="Millares 7" xfId="43" xr:uid="{00000000-0005-0000-0000-00002A000000}"/>
    <cellStyle name="Moneda [0] 2" xfId="44" xr:uid="{00000000-0005-0000-0000-00002C000000}"/>
    <cellStyle name="Moneda 2" xfId="45" xr:uid="{00000000-0005-0000-0000-00002D000000}"/>
    <cellStyle name="Moneda 2 2" xfId="46" xr:uid="{00000000-0005-0000-0000-00002E000000}"/>
    <cellStyle name="Moneda 3" xfId="47" xr:uid="{00000000-0005-0000-0000-00002F000000}"/>
    <cellStyle name="Moneda 3 2" xfId="48" xr:uid="{00000000-0005-0000-0000-000030000000}"/>
    <cellStyle name="Moneda 3 3" xfId="49" xr:uid="{00000000-0005-0000-0000-000031000000}"/>
    <cellStyle name="Moneda 4" xfId="50" xr:uid="{00000000-0005-0000-0000-000032000000}"/>
    <cellStyle name="Moneda 5" xfId="51" xr:uid="{00000000-0005-0000-0000-000033000000}"/>
    <cellStyle name="Moneda 6" xfId="52" xr:uid="{00000000-0005-0000-0000-000034000000}"/>
    <cellStyle name="Neutral 2" xfId="53" xr:uid="{00000000-0005-0000-0000-000035000000}"/>
    <cellStyle name="Neutral 3" xfId="54" xr:uid="{00000000-0005-0000-0000-000036000000}"/>
    <cellStyle name="No-definido" xfId="55" xr:uid="{00000000-0005-0000-0000-000037000000}"/>
    <cellStyle name="Normal" xfId="0" builtinId="0"/>
    <cellStyle name="Normal 10" xfId="56" xr:uid="{00000000-0005-0000-0000-000039000000}"/>
    <cellStyle name="Normal 11" xfId="57" xr:uid="{00000000-0005-0000-0000-00003A000000}"/>
    <cellStyle name="Normal 12" xfId="58" xr:uid="{00000000-0005-0000-0000-00003B000000}"/>
    <cellStyle name="Normal 13" xfId="59" xr:uid="{00000000-0005-0000-0000-00003C000000}"/>
    <cellStyle name="Normal 14" xfId="60" xr:uid="{00000000-0005-0000-0000-00003D000000}"/>
    <cellStyle name="Normal 15" xfId="89" xr:uid="{FB3755E7-7FFC-4067-BAB1-614F0E07B492}"/>
    <cellStyle name="Normal 2" xfId="61" xr:uid="{00000000-0005-0000-0000-00003E000000}"/>
    <cellStyle name="Normal 2 2" xfId="62" xr:uid="{00000000-0005-0000-0000-00003F000000}"/>
    <cellStyle name="Normal 2 2 2" xfId="63" xr:uid="{00000000-0005-0000-0000-000040000000}"/>
    <cellStyle name="Normal 2 3" xfId="64" xr:uid="{00000000-0005-0000-0000-000041000000}"/>
    <cellStyle name="Normal 2 3 2" xfId="65" xr:uid="{00000000-0005-0000-0000-000042000000}"/>
    <cellStyle name="Normal 3" xfId="66" xr:uid="{00000000-0005-0000-0000-000043000000}"/>
    <cellStyle name="Normal 3 2" xfId="67" xr:uid="{00000000-0005-0000-0000-000044000000}"/>
    <cellStyle name="Normal 3 2 2" xfId="68" xr:uid="{00000000-0005-0000-0000-000045000000}"/>
    <cellStyle name="Normal 3 3" xfId="69" xr:uid="{00000000-0005-0000-0000-000046000000}"/>
    <cellStyle name="Normal 4" xfId="70" xr:uid="{00000000-0005-0000-0000-000047000000}"/>
    <cellStyle name="Normal 4 2" xfId="71" xr:uid="{00000000-0005-0000-0000-000048000000}"/>
    <cellStyle name="Normal 4 3" xfId="72" xr:uid="{00000000-0005-0000-0000-000049000000}"/>
    <cellStyle name="Normal 5" xfId="73" xr:uid="{00000000-0005-0000-0000-00004A000000}"/>
    <cellStyle name="Normal 5 2" xfId="74" xr:uid="{00000000-0005-0000-0000-00004B000000}"/>
    <cellStyle name="Normal 6" xfId="75" xr:uid="{00000000-0005-0000-0000-00004C000000}"/>
    <cellStyle name="Normal 7" xfId="76" xr:uid="{00000000-0005-0000-0000-00004D000000}"/>
    <cellStyle name="Normal 8" xfId="77" xr:uid="{00000000-0005-0000-0000-00004E000000}"/>
    <cellStyle name="Normal 9" xfId="78" xr:uid="{00000000-0005-0000-0000-00004F000000}"/>
    <cellStyle name="Notas 2" xfId="79" xr:uid="{00000000-0005-0000-0000-000050000000}"/>
    <cellStyle name="Notas 3" xfId="80" xr:uid="{00000000-0005-0000-0000-000051000000}"/>
    <cellStyle name="Porcentaje" xfId="90" builtinId="5"/>
    <cellStyle name="Porcentaje 2" xfId="81" xr:uid="{00000000-0005-0000-0000-000053000000}"/>
    <cellStyle name="Porcentaje 2 2" xfId="82" xr:uid="{00000000-0005-0000-0000-000054000000}"/>
    <cellStyle name="Porcentaje 3" xfId="83" xr:uid="{00000000-0005-0000-0000-000055000000}"/>
    <cellStyle name="Porcentual 2" xfId="84" xr:uid="{00000000-0005-0000-0000-000056000000}"/>
    <cellStyle name="Porcentual 3" xfId="85" xr:uid="{00000000-0005-0000-0000-000057000000}"/>
    <cellStyle name="Porcentual 3 2" xfId="86" xr:uid="{00000000-0005-0000-0000-000058000000}"/>
    <cellStyle name="Título 2 2" xfId="87" xr:uid="{00000000-0005-0000-0000-000059000000}"/>
    <cellStyle name="Título 2 3" xfId="88" xr:uid="{00000000-0005-0000-0000-00005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externalLink" Target="externalLinks/externalLink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google.es/imgres?um=1&amp;hl=es&amp;sa=N&amp;biw=1366&amp;bih=622&amp;tbm=isch&amp;tbnid=0HVkDbDubk5r2M:&amp;imgrefurl=http://www.pallapupas.org/es/centres/perevirgili.html&amp;docid=2owGLlAbUvjfQM&amp;imgurl=http://www.pallapupas.org/mm/parc%20sanitari%20pere%20virgili(1).jpg&amp;w=1000&amp;h=726&amp;ei=K4dUUdKVH4ejhgfHwYGgDw&amp;zoom=1&amp;ved=1t:3588,r:0,s:0,i:82&amp;iact=rc&amp;dur=546&amp;page=1&amp;tbnh=191&amp;tbnw=264&amp;start=0&amp;ndsp=16&amp;tx=134&amp;ty=11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787400</xdr:colOff>
      <xdr:row>1</xdr:row>
      <xdr:rowOff>482600</xdr:rowOff>
    </xdr:from>
    <xdr:to>
      <xdr:col>5</xdr:col>
      <xdr:colOff>1897822</xdr:colOff>
      <xdr:row>1</xdr:row>
      <xdr:rowOff>3009900</xdr:rowOff>
    </xdr:to>
    <xdr:pic>
      <xdr:nvPicPr>
        <xdr:cNvPr id="2" name="Imagen 1" descr="Comunicat de l'Ajuntament de Begur sobre el projecte urbanístic dels  Jardins de sa Riera – Begur">
          <a:extLst>
            <a:ext uri="{FF2B5EF4-FFF2-40B4-BE49-F238E27FC236}">
              <a16:creationId xmlns:a16="http://schemas.microsoft.com/office/drawing/2014/main" id="{725D4FCA-3521-823A-8A81-E753F5F50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889000"/>
          <a:ext cx="4463222" cy="252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1219200</xdr:colOff>
      <xdr:row>1</xdr:row>
      <xdr:rowOff>1181100</xdr:rowOff>
    </xdr:from>
    <xdr:to>
      <xdr:col>3</xdr:col>
      <xdr:colOff>150416</xdr:colOff>
      <xdr:row>1</xdr:row>
      <xdr:rowOff>2463800</xdr:rowOff>
    </xdr:to>
    <xdr:pic>
      <xdr:nvPicPr>
        <xdr:cNvPr id="3" name="Imagen 2" descr="Ajuntament de Begur » vectorlogo.es">
          <a:extLst>
            <a:ext uri="{FF2B5EF4-FFF2-40B4-BE49-F238E27FC236}">
              <a16:creationId xmlns:a16="http://schemas.microsoft.com/office/drawing/2014/main" id="{CC0494C2-5823-AA17-AF94-C54AC7125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587500"/>
          <a:ext cx="2525316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2603500</xdr:colOff>
      <xdr:row>1</xdr:row>
      <xdr:rowOff>1206500</xdr:rowOff>
    </xdr:from>
    <xdr:to>
      <xdr:col>7</xdr:col>
      <xdr:colOff>1674416</xdr:colOff>
      <xdr:row>1</xdr:row>
      <xdr:rowOff>2489200</xdr:rowOff>
    </xdr:to>
    <xdr:pic>
      <xdr:nvPicPr>
        <xdr:cNvPr id="4" name="Imagen 3" descr="Ajuntament de Begur » vectorlogo.es">
          <a:extLst>
            <a:ext uri="{FF2B5EF4-FFF2-40B4-BE49-F238E27FC236}">
              <a16:creationId xmlns:a16="http://schemas.microsoft.com/office/drawing/2014/main" id="{FE152540-B92D-0847-8FD1-20386B1BD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1900" y="1612900"/>
          <a:ext cx="2525316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</xdr:col>
      <xdr:colOff>320040</xdr:colOff>
      <xdr:row>66</xdr:row>
      <xdr:rowOff>59055</xdr:rowOff>
    </xdr:to>
    <xdr:sp macro="" textlink="">
      <xdr:nvSpPr>
        <xdr:cNvPr id="2143" name="AutoShape 2" descr="data:image/jpeg;base64,/9j/4AAQSkZJRgABAQAAAQABAAD/2wCEAAkGBhQSERUTEhIVFBUWFxcXGBYYFBgYFxsYGBgVFhUYHxocHSYeFx4kGRgYHzAgJScpLCwtFx8xNTAqNSYrLCkBCQoKDgwOGg8PGiwlHyQsLC0vLi8sLCwwLSwsKSwsLC8sLywsLCwsLywsLCwsLCwsLCwsLCwsLCwsLCwsLCwsLP/AABEIAL8BCAMBIgACEQEDEQH/xAAcAAEAAgMBAQEAAAAAAAAAAAAABAYDBQcBAgj/xAA/EAACAQMDAgQEAgkEAQIHAAABAhEAAyEEEjEFQQYiUWETMnGBQpEHFFJiobHB0fAjcuHxM2OSFiRDU4LC4v/EABkBAQADAQEAAAAAAAAAAAAAAAABAgMEBf/EACcRAAICAgICAQQCAwAAAAAAAAABAhEDIRIxIkETBFFhkTKhFCNC/9oADAMBAAIRAxEAPwDuNKUoBSlKAUpSgFKUoBSlKAUpSgFKUoBSlKAUpULquv8AhJj5jhf7/agJtKq+j1l0tAuNAyZz/OrDpr5YZEVHJXRNasz0pSpIFKUoBSlKAUpSgFKUoBSlKAUpSgFKUoBSlKAUpSgFKUoBSlKAUpSgFKUoBSlKA+L14KpZsAZqp6zVG6+498Aeg7CrB1bRm4vz7QMxEye3etVptAVaSVJ7QT/UDNVlJRRKVmfRaWBH3P1qqdd/SOEZrenkkMP9QEZg5AWMjPqJj71cL+oS2h3uqTIBZgBPPf6fwrgWovNY1DKlz4mwwLirtUvOSA0yJwD3FYyUlH8vsibvo7g3jW2jWUuAbnt722mduQBAjIOT2wK2t7r1hbnwjdT4n7Jbg8xPExBjnI9a/PfU+oX7rKxDXCFVV2W1B2rwoW2AD64E/lVi0968gnUWmtvcO5luANuYqoZuBkkEwpYjus1aEm12RE7WNR6j+NZEug/2rlXTPET2v/HcKAcq532h7Tg2/vtq0aPxmhgX0Nv98ee2feRkfkfrVuTNKRcKVA02uDLuR1ZfUEEfnUmxqQ3HPpVlKyrVGalKVYgUpSgFKUoBSlKAUpSgFKUoBSlKAUpSgFKUoBSlKAUpXhNAe14zQJOK9rnniDxtGqewbgsG0xUb132bgIVgWIh7ZzyJGTzUN0SlZn8V+MGGvsaK2GCstx7jgONx+G7W0VgVJgjcdp52j1FbLQ3n+IAzPB3Yb4kcA/jsyfs8fWoA1zXbf+ogtWxBd96PbYdvhsMMD3JAIGIk1g0PWbTagLZs+Ubtzqu0ZETtECJjLfYcUU0tMfHJ7RVv0p9Tf9bW1uO1VVgpGCSHBI+ogfb2qk9S0xi22x5ePhwhJY8Qo7/au2dT6XZ1F1bly0rlPlLDj7d85g4rLqNQqCWMAcevHYd8VlOFvk3orxtms8M9FTT2hFso5ADFiGcx6kYH0Ec+tZuodStj/TIFySAVMFecg4IP05+la7X9aZ/KnlXjHzH0yP5D8zxUzpPhhjD3pRRBCD5jHE/sj/PLxVHk9QOhYlHcip6zpl61dj4bQWItlQe5wqw38Ecf7O1bL/4a1dtSyoJwSFdJPriAjH6qp/eNXXXXrVpGd4VOTiZ2+YQO5kSAO9Q+keI7N6AGKn/7bwGI7EZgyPQ49Kj5bdIpVaZStJ1b4d0C4ly24IJCFrbGOzW+WHrt310HpviTT3wNrAGYg9j6Ajg+xg+1edU0lq9CXbSsDJgrgRH4vwnIjMnPoar9/wAHPaYvpbnp5LvmGMgC584+8ip5qRNNF30usknkqO/v6T3/AMzUwXR61S+keKLu82L1oK6kAwymJGPl5EdiFNbUaneCSYzEjn6DtP049TidFJrRVpFipUDQ6p25Aj7/AOH/AD2mfWpQUpSgFKUoBSlKAUpSgFKUoBSlKAUpWu614hsaRQ199kzAgkmIkCPqPzpdAmarVLaRrjsFRQWYnsBkmvnQ65L1tblpgyNkMPy/nXKvHHjIapLfwyRbDGVI8xJEAmMCM4k8z2xH/R/126jsiNO8HAEjGZC9jE+tc/zedeit7Oq6/qwtnYg+Jc/YBgAdmY/gH8T2Bqr6/qxvXAgY3CPm2iLSfec/x/pXmpsH4Xm3KkksEndcPfc5yT65k1H6vbY6WenPFy03ntBQtwgDKhTkGYMg+b1NXfIbN107Um2CxuNtVthGT5o3bYPGO9Ufxb4NuXrr6jTMbxfztbY/6oP7o4dYgCMiIzWo6d4u1S3Gi6xY5ZbmRJgNu3QJAgZ9AMYrpNvTC9p0vEfBdhu2gzn1UjOf8NFKM/EtGdPRx2/1J7KXoDEqwi2dwhjIJKnIPr39+9XHoPi1QoU2gExlYBkjJI4P5zWy8S+C7+vuC4jqoVNsMJdmWfxYmZ7wAQPWufN8XSOUuoVIbIPI/L7fmKiPhK30WyZG0kjrXVbrJp7lxTBVCy4nIGKrPRNPd1CyZYncC7Se5x7/AEH8Oak9L8XWdVYurfZbKqNrEvypESo+ZjOIAPIre+G+o6ZrKrpjAidrYeCZBIk88/emRxnG/ROOTTtGs8N3i1wvZsE2gD/r3QVZ3kCLaHKrzLEZ4q1ad957g4mRnPpHP9O8Vo+v9cKhrVjz34EqJ3KGmGGIYjGJ7z7GR4c05sWnN69uZnVmLHAJgDJx9+8YEiso+b2tEynT0SPEa2vgE3QPhrFwzngMZMc4n2xjdkVSOr6V7zi7pSl227FRp5BY7SV+IobAtsADvUqADOe8vrfi9tUV0ljTu103MkNKKittZ2jnIbBgYEk8VaOk6O3ZUW0UqTAlsliMDIgY7KAAOAoFaSlrxRSK5dmLw70q5YtBbt1nML5Z3KpAyFYgM0nufy5J3NlIzxif+fb6/WJqPr9db09prt1oVeTEx2GO+cek4qm+LfHli5pnt2ncs8LIG3BInJzkTnvHbg1hjryl+i0ppKom66lcsW7tzU3HBCKnykyPLGYJmSYHeZjOa1+g8eaVtxcsip8nlJ3ACYAA8v39a5c/ULllGKMyhwbZgkSPxA+oK1i2E8GIyeeCM/ypz9oycrN507xDqiSRdeA/xGAZiJmc9iMnOKsOn/Svetl4tgqzzDs7FeN0NORgwOB2mqb1DqTJbQIfLlXhR9jPPEifb1rDo0a95bSlyCAQuSOSCI5GO1Y/I7sqmfoPoXiK3qbSuCFYjKEjcv29+xqeb+eK5h4AFk2izHdqAwKG4DsEqIKftGZUnkFeB3tHQ+s6k6prF2zutqsm9wAzQUUdnxM4kQJ5rqhPXl2aJMtgNe0pWoFKUoBSlKAUpSgFKx3r6oNzsFHqSAPzNcy/SJ48upfOnsOUVY3Op8zNzAPYDgx71WUkiGzeeLv0irpnazaUNcXBJ+VSRPA5jFcu6z1i7q2N26+5gIjbjaOIEY5P8axalzdYMSzu+WPPmP8AEme396tvhn9HbCH1bEDtaHlcjnzGfIPb5vpXFKcnLshJyejS9C8OXdR5EUbR8zxCr7E//qMmui9B8OWNJBVA7DlyAP8A2j8P8T71sLVoKoRFCqvCqIA+39a+4rFzp6OiGFLsxa7qVtm23ka2v4HBkfccf1+nNRNTpb+mdntWRelCFYNGeYYRO2BzM9s1tBZAEvgdh3P0H9a+3drnzHan8/7124ZTpuZnKNOkVPpFwLcuaq+y/wCptKi6if6ZIJgNk/tdx3rfXrJ1Oke7prwa4yt8NgJG5ZxDe42+0zVY8ReF/wBdun9Xvm2FBJsuCGZ13Qy5g7t3BiDmMmq10bxfq9CTYS2xAY3GV0JZQBDAx8onJ/29s1CmvXRnZrhqNZpLqM6vbe0XILKxG5vmaDgz3PsJqe3ir4psDWbNUgubmYyLiggKyAiAqwN3vHat2n6XrjWCpsobkfPMp9dsenvFNJ4s0N5I1miVmVRNxLay2CWYxtIOO1Iq9xkKNR1vwK203dEx1FqRAEG4m6SoKDspPpwZzmIVizq7Cf6k27awsvk2zKrCgHcpz25zzXT/AAj1HpyrGlK2i+SjMd2DAyzH1wAe9TPE/g6zrQN8q4/GvMekcH+lXUPfv+ieL9lNseJrGnspcDtee620PtJYsoIXcCdwQeUTxA4kAmL0Ky+ruuzXLXxCqC4QrbRklIRsu4CjkwIzPB1+s/Rpe05e5eJfTp8xttLlI8xAI8uB781pehay6t1tqOysxJO07hgqrBlyoAM4nj6VnT6fRC12dj6d0xLIIQHcxlnOXdvVjGT6DgdgBU/4IjOTB+mMH2/oPeqzo/FCWE/+YumSzKo8rMdpTEqZIBkcD3HY6Lxx45lVGjuEgi4tw7YADKIjdBkCcxjMQIBvHGoeUnbNJZLVI+/0leKUO7RgSZV2Pbj7/SeRBE8Ac0uXCrHupzPoYg/TP/dSb2mN4BlDF1Ekfu4gwMmvhiwjcrCexBHIMGPSsXk5eT/RkY9TaS6BJMrwfqRMduBz715eYiyzKTuEYjJGMj7QaX76qJIkARtGJ749MirH+jron6y51F8gW1aEsp8xKxJzkr2gSxM8DmOkTGLlpFY1aONMGdXCtw207GMjg8e31Bqx+DOgXLFxL+6Fe1I2mCC2w7YBmRngEY+1dafS23QgAFYjbA28cFThf4GtJ4Zt2dzpqbBt3GkLaKnYqKSFAYfMxCk7jjsCO84pL2bfFXR50++u7cyK0ZmACSTyYwx94B9auyOqAbiqye8KJOYHvVR6foDc1Di2p+CrRuZicq0FBjzY/KrLrOm27ro7ruKcZO3/ANvB/LsK6WnVoq39jY3LvYV7S1ajJ5pWhUy0pSgFKVH1uvt2UL3XVFH4mMCgJFU3xp4/GjKJZ+Hcck7xJO0CIwO5M9+1VjxP+k17y/D04ayCfnD+dlyIiPL2ODVFYFiABuYmAQJJP9TxXO86ukVssfijxfc1SWGuKqkC5wSA2QJAn7fY1C0PTL2vZFt2hCDa90mFGTEn1CwMSTW48Pfo2Jh9Ydq8iyPmP+4/gHtz9Kv+nsqiBLaqiLwqiAP7n3Oa55tJ2y8cbls1nQfDNrSAFfPdjN1hn/8AEfh+vPvW3Ar0Cslu1Iknao5Y/wBPWsdzdI6UlBHyikmAJNfZYKYHnf05A/ua8F0sCLflTux5P+egrxSFEJ927n+1dKhHFufZTk56R6RBlzub07D6/wBq+bl0nJNY2Me59KfD7uR9Ow/vWM5yyd9F1FRMZsB2DbQQDILCZj27/wAqzmwJJiCTJIwSfWRWBLj3cW4VJANxuJJAAHqSTGPz7VVdV4iuaLUvZYtetDaRvgXAHRXwY9SRtI7YrVYZcdGfONjxb4FW4jXdPbi9g+SAHE+aUwpaO4ie4rnDapkHwn3KVIBUr5hmfYiCK7b0zrVnULutuDHKnDL9R/grB1fw3Y1UG9aVivDEQ30kQY9v5Vm/syssae4nKunaZLhfk7flAwxgzIAPr29wKsPRfFOq0boLjPdtRlHPmgbhI3SVj0HOKl9U/R9uLvoHFu53tzNsg5O08pgcGR7gVWek9aJu27mom5bHlYQMDHcrHee5xSLnjeujNScHvZ17qCaneuo0txb1tkk2XwCNsqbbAYJnJJ798AYtJ1a25E6drd1l2ta8u5VDQSwB2hRGGOTwoOa1mo/SlpLZCIruolfKBAjAAn5sCece9ZLWqsalzf09wW7jhZD5V9oAE5BRgMSpH0avQu9ewiu+OfBpuMb9kN+8kz7SsCeO2AI5rnNgsSQVJ5G0gziMe5/nXch1FrZC31NskwCSCrH0V8Kx/dO1v3aj9Q8M6e+3xNu24Pxr5W+jDg/cVzTlNfyRZwUv4nFdPdb8W5TODxx2+1SOlfE1F8WVU3LjT5Rkx39lHvgCrD+lnQ3l2N8MfASAjqw8hOAsfMJOd34jM8VvP0U20saE3Ldq2dRdUnezGW87hVP7KgAGFiTPfNOKktlODujQ+O/0VmxpV1Cu1y+CqvbRZXaeCD83lg5gz6CsHhy2U0tkH5vOxzkS/wBiMD1HvPFdi6PqLRBUkm43z/EADsfT9kgZhREDtzWn8R+H7LOotJ5mmApxuHt+ECcsDAkYzVpxpI2xpJle0HiC4pAbzjAkkhwDA+aMjnkAek1ZlcllZjMKWj0Hpjk8THMfaqZ+p7bvqgutbDgErvBKkTGGJPcAn1biui6PQebe3cABf7/2/wCqw+NydJG6kkrZD8L6J/hi5dXY7AHaPKTIzvAO0meO/E5kCy2bUZPNeWbMZPNZq70qVHI9ilKVJApSvl1kEUBo+q+NdNp7gtu+TyVyq84JHBkcciuV+MuvjWObxOwKNotkk+WTDDHJkSP7Vl1/gm9+sPYQ/F2n/wAm4BVBgjecw0fhy3eMzVp6J4Ks2Id4vXRncwG1T+6nA+pk+kVyZcjTCjKRTfD3gu/qAHuf6Vo53MPOw9VSf4mB9eK6J4f8O6bS/wDjtQxEfEJLPxBz2n90D6VsNs19BYrm+Rp2joWJIyXdJGeR61jjsK+7WqK45HpUqxtglOf4/T2q8cayPxdEuTitkZwtvL5bsg/r6V8XAWIa79kGP+v500IG47vmPB9+/wB6y39MVPr710T/ANUfBGa83sxO884A7DAArGh3fL8p/F6/T1+vH1qra/r06/8AVrtr/SVSwBbFwnaVYjCsB5oQyCQZzETv1RrSNd0rbrKgs9hmIAAy2xuUPPlOKwWNy8n7LuSWjeAxhBJ7knH3NYbOl3y14zEkWgSBgEgseSMR5Qee9Y+kdZtahZtnIGUOGX6j09xip1y2Dz9jwRiJBGRiphLhLaIlHktMqGr8e3LkjT2xbVUO0xNzaLijcAYUA7cYM+0VrPEnT21mqt/qTJcb4arqJUi1bgDad4wG2wDbAOFHGTVh6l4SN2+ri78JNjrcNsbbzhn+Js3jCrPJAnA45raW1taa2tq0gUDCoo/wk955PPvWvyO/F3f9Gax1uRD6H4btaNdxO+5ENcIg+u1R+FfbJ9San2ke+cSlv9qJLZHA7jPPA9+ayW+nyDc1BXGQhPlEETuiZjGP+6++p9Tt27TObqL5WKEsmSoMbZO1jKjAIExMmtIY98pPZEp+kRtJ1bTMWsWXVmAkqMzGwmWPluEebMkezVxs69tzbl2gkyu2PLkFY/Dn+NR7XUblpw5dluc7wTMk5ae5ycz2rPY1Sbbr3VFyQeTEkmSZ7EnvzzWGSblHr2YkO26l9yghCxADEFo7SQMmP6Vj0xZL52ucPuVpIgTK/vD/APmvbmnQLKSBztJ4HviDUjp3SjdugJuJaAVEE+gjH9+1VlLlshnSuk+Km2/DvL8VD5cqssDwNo8jz+ysN6W25rawgT4mluSoMG0ZYCMsFbLWyoBOxgQIjatVzVaWzprLq91DfgAqXwgPKmA29iJBlWQTkGpXhK+LxvKpBc2WWCRMEFecyonEOy5Hlt8V1Y5NxXPsvFutkH9Ilm5qNKVXIW6GKjkqoeTEyzY9MZAiIMLpmkK6ewbZ2t8FMcD5TGe2XPOOK6WOi2ypVhuBM5OQexERBEnI9Y4xUHVeELRUfCJtsAM5ZTHdgTM+rAgn1NXcfsXX5NJourXNkupLKTAHlcCfKQZ9D9DVg1LtZt+VS19xzAklRgATAE8KMDJzkmvDpdy1dtrdQxvEMAWQ5kwQMGATBCk/v1eEQNDRmMSM5zx2qij5dFm9dmg8IeGDp033c3XJZl3SAWO4g/ttxnMHj1NstWYyea8s2YyeazVokoqkUFKUqQKUpQHKNd+kDU6kGxaBS4eBaVt8g5XnAIJ82I2j3rd+EunamxbcX7zNvAi2GJ2ep3g4J4hce9QvCfS7mmvXUe2VW5kMRyVJgSJABUzEnK1atlcN5ONotjUX2fCIAIAgDgDgV9haEV8lq5WdZ9E1jY16K9AoQfIFZLcgyK8ArwvS/sCS6rc9m/nWJNYy+Vxj/PzFYd1SFuBhD/n6V24896kYyx+0ajxJ0L43wbtlQz23gwYJtuCtwZGYkGPY4MwY/S7cG4jiJWTO0EQYmWOIDHPmiMQYA3vwmtGRkH8j/avq+VuAshVbgBALcA+8QYnuM11x8ejCSs48jPaugKStwPsWDDb923aPecR75HeuiabrNyztXWqEmALy5tyfwtHyNOPQ9sVUPHXhb4RTWI5u3VZTfPYwV2sAOAI2n2j0q2dP15JFq4N6MQnm5zOPN830OfrzWU4810WhKjZvqi5K2sx8zHCqOZJ7Y/zvUuxo0sgsxzBLO2DEsDExtEwZBk+nevi9rLWnsFzCW0WYUzA86djkyVEkFZ4nmqH1v9JQu2bttLEB1Kgl/wBrbuJAgHg5583IiDKUMemVlPkQvGfjcapEt2NyqHLGYG7jaw7jvzJ82TVQ6hfOGMx8vPoBA/PFYrYKgE9sR6jMR/P7199QeRbESgkmDyZwTXLOTeRFDMu02HBJ3EDbges+vuftWK0kqy442zHHEH6g19BCVIGcfYisml6ddZGYJ5BPnOEnJgtMbscc+1U4N3bIo23SvDO6NzBgYEAElp7du+PXinV9M+gv/DtMR5FNwq0lSTMbhlYwCScyRxzg6d4kbTKvwG88NuJVSFOB5QfbuR3j6667ed2LsxYvBcmSWPv6n60jFK7eyV+SV1uy967buNtb4iCCIWSspkTg45GCI9KndGXVaZTft2mO3Bn0OJgEGMDioXSujXr1zZbtuWWC0DtgS3G3J9uB712bp/R4RN5ghRIEcwJyMc+laY1KcrfolW2Uvwb4+1F/ULavbWU7gSEClSowxj3BFdJFasdARSWthQW58oBP1IGfvXiO9sx/A8fb/iuqCcVt2WRttvtUm1ZjJrHo0aJcAH09P+ak1ckUpSgFKUoBSlKAxvYB5FRrnTB2NTaUBpbulZe1YYrfkTUa9oAeMGs54oy7LKTRqtlCazXdIy+9YCK45/TyXRssifZ4TXkV7tr6ArnarTND5CV9ULVjY0JM9vUxg5X0rDe0cjcmR6d6x3boUFmIUASSTAAHJJPAqHoxd1WbZazYP/1Yi5cH/pgjyL/6hyfwj8VdWDJLr0YziuyXa2FXS4sq6lW/2kEMPXg1UPGV06JU+EWghdrnMxJJDCBIIUx33SBOa6Bf0YIAX5hHcnHqxOfucmtXf0CsdlxQUJ8ysoYZwWWflaO4/wCa7E7MGjkF3xDf+C1g3CbVwiVORhgwj9nI7Y/OtdaiDJOOBiT3/wA+lbnxb0NrOoZfh7VLFk2zshjI2tGQJj1xmq69gi9nIMlR7zn+JrknIzZl0xIJ3esD6ZH2nH2qYzgjbtUjEYEgexGee1fIAwce2PqTVs8KdHW8gdwFtp8zkRx+ET3PrwBn0nDcpWkVZrF6V8Kw165lCQu3IJnMAgz2zHtmTjRLegFR5RyF/COw8o78z9aldbugX3Fpi1oE7SeIJ3ETy3fNQtm5h2O2J9/6yI/j99pRaXH9lujzbuMHv69+O/8Ab3q0+CegPqLp4CgeZvTOIBGSe3/FYvCPhxtVfx5VSCzegMwPeYkCuxaHQJaQIggD8ye5PqTSGP5ataCVnuj0KWlCoIA/M+5Pc1nile13JJaRoIrNb0wwTyOPavq1ajJ5rLQClKUApSlAKUpQClKUApSlAKUpQHhFR72hVvY1JpQGnu6Jl96wGt+RUe9olaqShGXZKk10aUisGp1S2wJmSYVQJZj6KO5/lyYGa2d3Qlc8iolzTKWDfK4BAOJhoJExEEqpgjtXM/pt6ZqsprtB03412dWBghrdjm3iDuY8XnB7HyryAcNVl3Twcftc/ZR3Pv8AzqDorZki6Bj5SMBhxkHg5PBI/lWa/q/2T9/6D0q+scfIjcnoyXb4TA59Ofux7morXwRFzHo/p/u9Prx9Kx15WH+RLlfr7F/jVGDX9PS4ptXlFxJnbJ57MD2MHmqDr/Al1WLBd9oMSChJIGYDLEjHPbFXsW9hlQWXus8f7f7flFfWpvKLb3EuEBVY8GRAJ7dx6RW7Ucy0c84fc52vhhdsuGS1bG53AOFHbjzE+grF13xorWf1fTWglkrs82TDDMQY3ZGT3PtWuveJ9Uwa3dvOYmdxljI8yzkxzitGUCkbcgET37e/1rPHWO4rbM0uJ96TTduT3B/hj8s+9Wfw54Nuai5+woPnZlyB7D1I4/4qN4W6D+t3vhhgAASWxIWRP1ycD39q7N07p6Wba27YhQPufcnuaY4yyPfQSbPOm9Nt2LYt2lCqPzJ7knuT61KpXoFdqVGgAqTatR9aWrUfWslAKUpQClKUApSlAKUpQClKUApSlAKUpQClKUApSlAKwXtIrdqz0oDVXtARxxUYj1Fb6sN3Sq3aquKlpkp0aYCsbtU+904jiojL2I/Ouaf0y/5NVlfs03V/EVnTQLjeY5CgS0cT9Kp3inxqtxY04BRvK+4EMcbl8o4Ax5uZxHru/HvQxct/EAJuKAttQIyWBYuxxtC8LySTnFc6PTWDFbnl7Ec5Bg44FZxSg9vZnkyXpGAAncBk9vTgf91YPBvhz9avbWWQAC7EYUfh47mCIrB0Dob3ry27YgnBYgkKIOSAcDn69q6/4f8AD9vSWwiCWMb37sQOT7cwO1XjD5HfoxSskdN6TasLttIqjuQACfcnvUykV6BXYkkqRoAKk2rUfWlq1H1rJQClKUApSlAKUpQClKUApSlAKUpQClKUApSlAKUpQClKUApSlAKUpQCsV3ThuRWWlAay/wBNjj8qqXUfBQuXFIwC3mOOI7n8Xp2PFdAr4e0DWU8UZ9kNWaXpHQ7WmUrZXbMbjJJYjgkmthFZHskV8AVqklpEngFSrdqPrS3bivugFKUoBSlKAUpSgFKUoBSlKAUpSgFKUoD/2Q=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B888DF-48D0-4222-88B7-51C9E854D787}"/>
            </a:ext>
          </a:extLst>
        </xdr:cNvPr>
        <xdr:cNvSpPr>
          <a:spLocks noChangeAspect="1" noChangeArrowheads="1"/>
        </xdr:cNvSpPr>
      </xdr:nvSpPr>
      <xdr:spPr bwMode="auto">
        <a:xfrm>
          <a:off x="472440" y="100965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Mes%20documents/March&#233;s%20nationaux/FILTRAUTO/Etudes/Allevard%20Rejna%20Charmes%202003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USER/Documents/0%20CLIENTES%20ISR/AJUNTAMENT%20DE%20BIGUES%20I%20RIELLS/Plec%20Publicat/Estudi%20tecnic%20Bigues%20i%20Riells%20annex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Javier/Desktop/Archivos/Senmenat/Estudio%20Tecnico%202014%20prueba%20escandal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USER/Documents/0%20.%20PROYECTOS%20ABIERTOS/ERA/Ajuntaments%20ERA/Estudi%20Tecnic%20Basic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javierg.GOP/Documents/02.-%20OPERACIONES/SimulacionLFL2004_06J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Conrad/Documentos/0%20CLIENTES%20CONTROL'A+/AJUNTAMENT%20DE%20LA%20GARRIGA/ESTUDIS%20TECNICS%20I%20ECONOMICS/ESCOLA%20DE%20MUSIC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USER/Documents/0%20.%20PROYECTOS%20ABIERTOS/ERA/General%20Optica/Resum%20Estudi%20Tecn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Usuario/Documents/Proyectos%20Abiertos/Diputacion%20Foral%20de%20Bizkaia/PLIEGOS%20DIPUTACION%20ESCRITORIO/Tabla%204%20Estudio%20T&#233;cnico%20DFB%20Rev%2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is%20documentos/Grup%20ISS/Escandalls%20Base/Escandallos%20Base%202004/Escandallo%202004%20GLOB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isreu-my.sharepoint.com/Users/Conrad/Documentos/0%20CLIENTES%20CONTROL'A+/DIVERSIA%20SERVICIOS/CEM/APLI%2012-1319-M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ison_Sociale"/>
      <sheetName val="Tables"/>
      <sheetName val="Etude"/>
      <sheetName val="Investissements"/>
      <sheetName val="Fournitures_sanitaires"/>
      <sheetName val="Vitrerie"/>
      <sheetName val="Nombre_d'heures_théoriques"/>
      <sheetName val="Organisation_prévisionnelle"/>
      <sheetName val="Compte_d'exploitation"/>
      <sheetName val="Compte_d'exploitation_réduit"/>
      <sheetName val="Offre_tarifaire"/>
      <sheetName val="Dotation_en_matériel"/>
      <sheetName val="Dossier_d'affaire"/>
      <sheetName val="Prix_unitaires_au_m²"/>
      <sheetName val="Tablas"/>
      <sheetName val="Raison Sociale"/>
      <sheetName val="Fournitures sanitaires"/>
      <sheetName val="Nombre d'heures théoriques"/>
      <sheetName val="Organisation prévisionnelle"/>
      <sheetName val="Compte d'exploitation"/>
      <sheetName val="Compte d'exploitation réduit"/>
      <sheetName val="Offre tarifaire"/>
      <sheetName val="Dotation en matériel"/>
      <sheetName val="Dossier d'affaire"/>
      <sheetName val="Prix unitaires au m²"/>
    </sheetNames>
    <sheetDataSet>
      <sheetData sheetId="0">
        <row r="5">
          <cell r="C5" t="str">
            <v>ALLEVARD REJNA</v>
          </cell>
        </row>
      </sheetData>
      <sheetData sheetId="1"/>
      <sheetData sheetId="2"/>
      <sheetData sheetId="3">
        <row r="36">
          <cell r="H36">
            <v>3904.0825</v>
          </cell>
        </row>
      </sheetData>
      <sheetData sheetId="4"/>
      <sheetData sheetId="5"/>
      <sheetData sheetId="6"/>
      <sheetData sheetId="7"/>
      <sheetData sheetId="8">
        <row r="64">
          <cell r="E64">
            <v>1041.8726759999997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>
        <row r="5">
          <cell r="C5" t="str">
            <v>ALLEVARD REJNA</v>
          </cell>
        </row>
        <row r="9">
          <cell r="C9" t="str">
            <v>88131 CHARMES CEDEX</v>
          </cell>
        </row>
        <row r="11">
          <cell r="C11" t="str">
            <v>DANIEL BARBE</v>
          </cell>
        </row>
        <row r="17">
          <cell r="C17" t="str">
            <v>03 29 38 20 53</v>
          </cell>
        </row>
        <row r="19">
          <cell r="C19" t="str">
            <v>03 29 38 82 93</v>
          </cell>
        </row>
        <row r="21">
          <cell r="C21" t="str">
            <v>allevard-rejna.comm</v>
          </cell>
        </row>
        <row r="23">
          <cell r="C23" t="str">
            <v>ONET SERVICES NANCY</v>
          </cell>
        </row>
        <row r="25">
          <cell r="C25" t="str">
            <v>JACQUES LEROY.</v>
          </cell>
        </row>
      </sheetData>
      <sheetData sheetId="16"/>
      <sheetData sheetId="17"/>
      <sheetData sheetId="18"/>
      <sheetData sheetId="19">
        <row r="64">
          <cell r="E64">
            <v>1041.8726759999997</v>
          </cell>
        </row>
        <row r="82">
          <cell r="E82">
            <v>0.19000000000000003</v>
          </cell>
        </row>
        <row r="101">
          <cell r="E101">
            <v>21.545020000000005</v>
          </cell>
        </row>
        <row r="110">
          <cell r="E110">
            <v>0.38500000000000001</v>
          </cell>
        </row>
        <row r="121">
          <cell r="E121">
            <v>0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"/>
      <sheetName val="Ajuntament Nou"/>
      <sheetName val="Ceip el Turó"/>
      <sheetName val="Ceip Colomer"/>
      <sheetName val="Escola bressol La Puput"/>
      <sheetName val="C.C. Riells"/>
      <sheetName val="Policia local"/>
      <sheetName val="C.C. Bigues"/>
      <sheetName val="Escola de musica"/>
      <sheetName val="Pij i Cova"/>
      <sheetName val="Caseta Puput"/>
      <sheetName val="Nau A Can Barri"/>
      <sheetName val="Pavelló"/>
      <sheetName val="Casal d'avis"/>
      <sheetName val="Wc Can Badell"/>
      <sheetName val="P.E. Font del Bou"/>
      <sheetName val="Nau C"/>
      <sheetName val="RE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_GENERAL"/>
      <sheetName val="Reestructuraciones"/>
      <sheetName val="RAZON_SOCIAL"/>
      <sheetName val="RESUMEN_RENDIMIENTOS"/>
      <sheetName val="ESTUDIO_TECNICO"/>
      <sheetName val="Distribución_Turnos"/>
      <sheetName val="Desglose_coste_unitario"/>
      <sheetName val="Resumen_Horas_Limpieza"/>
      <sheetName val="INDICADORES"/>
      <sheetName val="DISTRIBUCIÓN"/>
      <sheetName val="DISTRIBUCIÓN_COSTE"/>
      <sheetName val="INDICADORES_VARIOS"/>
      <sheetName val="DESGLOSE_ECONOMICO"/>
      <sheetName val="COSTES_DE_PERSONAL"/>
      <sheetName val="TABLAS"/>
      <sheetName val="ORGANIZACION_PROVISIONAL"/>
      <sheetName val="Resumen_de_Horas"/>
      <sheetName val="VALORACION_DE_COSTES"/>
      <sheetName val="Coste_Estructura"/>
      <sheetName val="AMORTIZACIÓNES"/>
      <sheetName val="SUBCONTRATACIÓN"/>
      <sheetName val="CONSUMIBLES_HIGIENICOS"/>
      <sheetName val="Tareas_Especialista"/>
      <sheetName val="Cuenta_de_Explotación"/>
      <sheetName val="Cuenta_de_Resultados_Analitica"/>
      <sheetName val="DATOS_VARIOS"/>
      <sheetName val="DATOS_PERSONAL"/>
      <sheetName val="Auditoria_Externa"/>
      <sheetName val="MENU GENERAL"/>
      <sheetName val="RAZON SOCIAL"/>
      <sheetName val="RESUMEN RENDIMIENTOS"/>
      <sheetName val="ESTUDIO TECNICO"/>
      <sheetName val="Distribución Turnos"/>
      <sheetName val="Desglose coste unitario"/>
      <sheetName val="Resumen Horas Limpieza"/>
      <sheetName val="DISTRIBUCIÓN COSTE"/>
      <sheetName val="INDICADORES VARIOS"/>
      <sheetName val="DESGLOSE ECONOMICO"/>
      <sheetName val="COSTES DE PERSONAL"/>
      <sheetName val="ORGANIZACION PROVISIONAL"/>
      <sheetName val="Resumen de Horas"/>
      <sheetName val="VALORACION DE COSTES"/>
      <sheetName val="Coste Estructura"/>
      <sheetName val="CONSUMIBLES HIGIENICOS"/>
      <sheetName val="Tareas Especialista"/>
      <sheetName val="Cuenta de Explotación"/>
      <sheetName val="Cuenta de Resultados Analitica"/>
      <sheetName val="DATOS VARIOS"/>
      <sheetName val="DATOS PERSONAL"/>
      <sheetName val="Auditoria Extern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</row>
        <row r="7">
          <cell r="F7" t="str">
            <v>LIMPIADORA</v>
          </cell>
          <cell r="G7" t="str">
            <v>PEON ESPECIALISTA</v>
          </cell>
          <cell r="H7" t="str">
            <v>ESPECIALISTA</v>
          </cell>
          <cell r="I7" t="str">
            <v>COND. LIMPIADOR</v>
          </cell>
          <cell r="J7" t="str">
            <v>RESPONSABLE EQUIPO</v>
          </cell>
          <cell r="K7" t="str">
            <v>ENCARGADO DE EDIFICIO</v>
          </cell>
          <cell r="L7" t="str">
            <v>SUPERVISOR DE SECTOR</v>
          </cell>
          <cell r="M7" t="str">
            <v>SUPERVISOR DE ZONA</v>
          </cell>
          <cell r="N7" t="str">
            <v>ENCARGADO GENERAL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_GENERAL"/>
      <sheetName val="Reestructuraciones"/>
      <sheetName val="RAZON_SOCIAL"/>
      <sheetName val="RESUMEN_RENDIMIENTOS"/>
      <sheetName val="TABLAS"/>
      <sheetName val="ESTUDIO_TECNICO"/>
      <sheetName val="Distribución_Turnos"/>
      <sheetName val="Desglose_coste_unitario"/>
      <sheetName val="Resumen_Horas_Limpieza"/>
      <sheetName val="INDICADORES"/>
      <sheetName val="DISTRIBUCIÓN"/>
      <sheetName val="DISTRIBUCIÓN_COSTE"/>
      <sheetName val="INDICADORES_VARIOS"/>
      <sheetName val="DESGLOSE_ECONOMICO"/>
      <sheetName val="COSTES_DE_PERSONAL"/>
      <sheetName val="ORGANIZACION_PROVISIONAL"/>
      <sheetName val="Resumen_de_Horas"/>
      <sheetName val="VALORACION_DE_COSTES"/>
      <sheetName val="Coste_Estructura"/>
      <sheetName val="AMORTIZACIÓNES"/>
      <sheetName val="SUBCONTRATACIÓN"/>
      <sheetName val="CONSUMIBLES_HIGIENICOS"/>
      <sheetName val="Tareas_Especialista"/>
      <sheetName val="Cuenta_de_Explotación"/>
      <sheetName val="Cuenta_de_Resultados_Analitica"/>
      <sheetName val="DATOS_VARIOS"/>
      <sheetName val="PERSONAL"/>
      <sheetName val="DATOS_PERSONAL"/>
      <sheetName val="Rendiments"/>
      <sheetName val="MENU GENERAL"/>
      <sheetName val="RAZON SOCIAL"/>
      <sheetName val="RESUMEN RENDIMIENTOS"/>
      <sheetName val="ESTUDIO TECNICO"/>
      <sheetName val="Distribución Turnos"/>
      <sheetName val="Desglose coste unitario"/>
      <sheetName val="Resumen Horas Limpieza"/>
      <sheetName val="DISTRIBUCIÓN COSTE"/>
      <sheetName val="INDICADORES VARIOS"/>
      <sheetName val="DESGLOSE ECONOMICO"/>
      <sheetName val="COSTES DE PERSONAL"/>
      <sheetName val="ORGANIZACION PROVISIONAL"/>
      <sheetName val="Resumen de Horas"/>
      <sheetName val="VALORACION DE COSTES"/>
      <sheetName val="Coste Estructura"/>
      <sheetName val="CONSUMIBLES HIGIENICOS"/>
      <sheetName val="Tareas Especialista"/>
      <sheetName val="Cuenta de Explotación"/>
      <sheetName val="Cuenta de Resultados Analitica"/>
      <sheetName val="DATOS VARIOS"/>
      <sheetName val="DATOS PERSONAL"/>
    </sheetNames>
    <sheetDataSet>
      <sheetData sheetId="0"/>
      <sheetData sheetId="1"/>
      <sheetData sheetId="2"/>
      <sheetData sheetId="3"/>
      <sheetData sheetId="4">
        <row r="7">
          <cell r="D7">
            <v>0</v>
          </cell>
        </row>
        <row r="8">
          <cell r="D8" t="str">
            <v>LIMPIADORA</v>
          </cell>
        </row>
        <row r="9">
          <cell r="D9" t="str">
            <v>PEON ESPECIALISTA</v>
          </cell>
        </row>
        <row r="10">
          <cell r="D10" t="str">
            <v>ESPECIALISTA</v>
          </cell>
        </row>
        <row r="11">
          <cell r="D11" t="str">
            <v>COND. LIMPIADOR</v>
          </cell>
        </row>
        <row r="12">
          <cell r="D12" t="str">
            <v>RESPONSABLE EQUIPO</v>
          </cell>
        </row>
        <row r="13">
          <cell r="D13" t="str">
            <v>ENCARGADO DE EDIFICIO</v>
          </cell>
        </row>
        <row r="14">
          <cell r="D14" t="str">
            <v>SUPERVISOR DE SECTOR</v>
          </cell>
        </row>
        <row r="15">
          <cell r="D15" t="str">
            <v>SUPERVISOR DE ZONA</v>
          </cell>
        </row>
        <row r="16">
          <cell r="D16" t="str">
            <v>ENCARGADO GENERAL</v>
          </cell>
        </row>
        <row r="61">
          <cell r="D61">
            <v>0</v>
          </cell>
        </row>
        <row r="62">
          <cell r="D62" t="str">
            <v>Almacenes</v>
          </cell>
        </row>
        <row r="63">
          <cell r="D63" t="str">
            <v>Aulas</v>
          </cell>
        </row>
        <row r="64">
          <cell r="D64" t="str">
            <v>Baños y vestuarios</v>
          </cell>
        </row>
        <row r="65">
          <cell r="D65" t="str">
            <v>Comedores offices</v>
          </cell>
        </row>
        <row r="66">
          <cell r="D66" t="str">
            <v>Despachos</v>
          </cell>
        </row>
        <row r="67">
          <cell r="D67" t="str">
            <v>Escaleras y ascensores</v>
          </cell>
        </row>
        <row r="68">
          <cell r="D68" t="str">
            <v>Pasillos</v>
          </cell>
        </row>
        <row r="69">
          <cell r="D69" t="str">
            <v>Salas de tecnicas</v>
          </cell>
        </row>
        <row r="70">
          <cell r="D70" t="str">
            <v>Terrazas</v>
          </cell>
        </row>
        <row r="71">
          <cell r="D71" t="str">
            <v>Vestibulos y accesos</v>
          </cell>
        </row>
        <row r="72">
          <cell r="D72" t="str">
            <v>Aparcamiento</v>
          </cell>
        </row>
        <row r="73">
          <cell r="D73" t="str">
            <v>Otros</v>
          </cell>
        </row>
        <row r="74">
          <cell r="D74" t="str">
            <v>Exteriores</v>
          </cell>
        </row>
        <row r="94">
          <cell r="D94">
            <v>0</v>
          </cell>
        </row>
        <row r="95">
          <cell r="D95" t="str">
            <v>Almacen</v>
          </cell>
        </row>
        <row r="96">
          <cell r="D96" t="str">
            <v>Archivos</v>
          </cell>
        </row>
        <row r="97">
          <cell r="D97" t="str">
            <v>Auditorio</v>
          </cell>
        </row>
        <row r="98">
          <cell r="D98" t="str">
            <v>Aula Infantil</v>
          </cell>
        </row>
        <row r="99">
          <cell r="D99" t="str">
            <v>Ascensores</v>
          </cell>
        </row>
        <row r="100">
          <cell r="D100" t="str">
            <v>Aulas</v>
          </cell>
        </row>
        <row r="101">
          <cell r="D101" t="str">
            <v>Baños</v>
          </cell>
        </row>
        <row r="102">
          <cell r="D102" t="str">
            <v>Biblioteca</v>
          </cell>
        </row>
        <row r="103">
          <cell r="D103" t="str">
            <v>Capilla</v>
          </cell>
        </row>
        <row r="104">
          <cell r="D104" t="str">
            <v>Consultorio</v>
          </cell>
        </row>
        <row r="105">
          <cell r="D105" t="str">
            <v>Cocinas completo</v>
          </cell>
        </row>
        <row r="106">
          <cell r="D106" t="str">
            <v>Cocinas superficies</v>
          </cell>
        </row>
        <row r="107">
          <cell r="D107" t="str">
            <v>Comedor de suelos</v>
          </cell>
        </row>
        <row r="108">
          <cell r="D108" t="str">
            <v>Comedor completo</v>
          </cell>
        </row>
        <row r="109">
          <cell r="D109" t="str">
            <v>Despachos</v>
          </cell>
        </row>
        <row r="110">
          <cell r="D110" t="str">
            <v>Duchas</v>
          </cell>
        </row>
        <row r="111">
          <cell r="D111" t="str">
            <v>Escaleras</v>
          </cell>
        </row>
        <row r="112">
          <cell r="D112" t="str">
            <v>Entrada Exterior</v>
          </cell>
        </row>
        <row r="113">
          <cell r="D113" t="str">
            <v>Gimnasio</v>
          </cell>
        </row>
        <row r="114">
          <cell r="D114" t="str">
            <v>Habitaciones con baño</v>
          </cell>
        </row>
        <row r="115">
          <cell r="D115" t="str">
            <v>Habitaciones sin baño</v>
          </cell>
        </row>
        <row r="116">
          <cell r="D116" t="str">
            <v>Habitaciones de guardia</v>
          </cell>
        </row>
        <row r="117">
          <cell r="D117" t="str">
            <v>Laboratorios</v>
          </cell>
        </row>
        <row r="118">
          <cell r="D118" t="str">
            <v>Pista Deportiva</v>
          </cell>
        </row>
        <row r="119">
          <cell r="D119" t="str">
            <v>Pasillos</v>
          </cell>
        </row>
        <row r="120">
          <cell r="D120" t="str">
            <v>Pasillos M P</v>
          </cell>
        </row>
        <row r="121">
          <cell r="D121" t="str">
            <v>Pasillos M M</v>
          </cell>
        </row>
        <row r="122">
          <cell r="D122" t="str">
            <v>Pasillos M G</v>
          </cell>
        </row>
        <row r="123">
          <cell r="D123" t="str">
            <v>Pasillos M SG</v>
          </cell>
        </row>
        <row r="124">
          <cell r="D124" t="str">
            <v>Patio exterior</v>
          </cell>
        </row>
        <row r="125">
          <cell r="D125" t="str">
            <v>Parking exterior G</v>
          </cell>
        </row>
        <row r="126">
          <cell r="D126" t="str">
            <v>Parking interior P</v>
          </cell>
        </row>
        <row r="127">
          <cell r="D127" t="str">
            <v>Parking interior M</v>
          </cell>
        </row>
        <row r="128">
          <cell r="D128" t="str">
            <v>Parking exterior G</v>
          </cell>
        </row>
        <row r="129">
          <cell r="D129" t="str">
            <v>Playa Piscina</v>
          </cell>
        </row>
        <row r="130">
          <cell r="D130" t="str">
            <v>Rehabilitacion</v>
          </cell>
        </row>
        <row r="131">
          <cell r="D131" t="str">
            <v>Sala de ventas P</v>
          </cell>
        </row>
        <row r="132">
          <cell r="D132" t="str">
            <v>Sala de ventas M</v>
          </cell>
        </row>
        <row r="133">
          <cell r="D133" t="str">
            <v>Sala de ventas G</v>
          </cell>
        </row>
        <row r="134">
          <cell r="D134" t="str">
            <v>Sala de ventas SG &gt; 2500</v>
          </cell>
        </row>
        <row r="135">
          <cell r="D135" t="str">
            <v>Salas Blancas</v>
          </cell>
        </row>
        <row r="136">
          <cell r="D136" t="str">
            <v>Salas de maquinas</v>
          </cell>
        </row>
        <row r="137">
          <cell r="D137" t="str">
            <v>Salas de espera</v>
          </cell>
        </row>
        <row r="138">
          <cell r="D138" t="str">
            <v>Sala de reuniones</v>
          </cell>
        </row>
        <row r="139">
          <cell r="D139" t="str">
            <v>Saunas Hielo</v>
          </cell>
        </row>
        <row r="140">
          <cell r="D140" t="str">
            <v>Solarium</v>
          </cell>
        </row>
        <row r="141">
          <cell r="D141" t="str">
            <v>Vestibulos</v>
          </cell>
        </row>
        <row r="142">
          <cell r="D142" t="str">
            <v>Vestibulo fre M P</v>
          </cell>
        </row>
        <row r="143">
          <cell r="D143" t="str">
            <v>Vestibulos fre M M</v>
          </cell>
        </row>
        <row r="144">
          <cell r="D144" t="str">
            <v>Vestibulo fre M G</v>
          </cell>
        </row>
        <row r="145">
          <cell r="D145" t="str">
            <v>Vestibulo fre M SG</v>
          </cell>
        </row>
        <row r="146">
          <cell r="D146" t="str">
            <v>Vestuarios Taquillas</v>
          </cell>
        </row>
        <row r="147">
          <cell r="D147" t="str">
            <v>Vestuarios Completos</v>
          </cell>
        </row>
        <row r="148">
          <cell r="D148" t="str">
            <v>Vestibulo fre M SG</v>
          </cell>
        </row>
        <row r="149">
          <cell r="D149" t="str">
            <v>Vestuarios Taquillas</v>
          </cell>
        </row>
        <row r="150">
          <cell r="D150" t="str">
            <v>Suelos Despachos</v>
          </cell>
        </row>
        <row r="151">
          <cell r="D151" t="str">
            <v>Mobiliario Despachos</v>
          </cell>
        </row>
        <row r="152">
          <cell r="D152" t="str">
            <v>Aplicación de emulsiones</v>
          </cell>
        </row>
        <row r="153">
          <cell r="D153" t="str">
            <v>Aplicación de emulsiones, decapado</v>
          </cell>
        </row>
        <row r="154">
          <cell r="D154" t="str">
            <v>Cristalizado de Suelos</v>
          </cell>
        </row>
        <row r="155">
          <cell r="D155" t="str">
            <v>Decapado Cristalizado de Suelos</v>
          </cell>
        </row>
        <row r="156">
          <cell r="D156" t="str">
            <v>Limpieza de Moquetas Champú</v>
          </cell>
        </row>
        <row r="157">
          <cell r="D157" t="str">
            <v>Limpieza de Moquetas IE</v>
          </cell>
        </row>
        <row r="158">
          <cell r="D158" t="str">
            <v>Cristales</v>
          </cell>
        </row>
        <row r="159">
          <cell r="D159" t="str">
            <v>Cristales escaparates</v>
          </cell>
        </row>
        <row r="160">
          <cell r="D160" t="str">
            <v>Cristales cocinas</v>
          </cell>
        </row>
        <row r="161">
          <cell r="D161" t="str">
            <v>Cristales Obra</v>
          </cell>
        </row>
        <row r="162">
          <cell r="D162" t="str">
            <v>Paredes Alicatadas</v>
          </cell>
        </row>
        <row r="163">
          <cell r="D163" t="str">
            <v>Techos PVC</v>
          </cell>
        </row>
        <row r="164">
          <cell r="D164" t="str">
            <v>Limpieza de Graderias exteriores</v>
          </cell>
        </row>
        <row r="165">
          <cell r="D165" t="str">
            <v>Limpieza de Graderias interiores</v>
          </cell>
        </row>
        <row r="166">
          <cell r="D166" t="str">
            <v>Sala Gimnasia Diafana</v>
          </cell>
        </row>
        <row r="167">
          <cell r="D167" t="str">
            <v>Vacio 4</v>
          </cell>
        </row>
        <row r="168">
          <cell r="D168" t="str">
            <v>Vacio 5</v>
          </cell>
        </row>
        <row r="169">
          <cell r="D169" t="str">
            <v>Vacio 6</v>
          </cell>
        </row>
        <row r="170">
          <cell r="D170" t="str">
            <v>Vacio 7</v>
          </cell>
        </row>
        <row r="171">
          <cell r="D171" t="str">
            <v>Vacio 8</v>
          </cell>
        </row>
        <row r="172">
          <cell r="D172" t="str">
            <v>Vacio 9</v>
          </cell>
        </row>
        <row r="173">
          <cell r="D173" t="str">
            <v>Vacio 14</v>
          </cell>
        </row>
        <row r="174">
          <cell r="D174" t="str">
            <v>Vacio 10</v>
          </cell>
        </row>
        <row r="175">
          <cell r="D175" t="str">
            <v>Vacio 11</v>
          </cell>
        </row>
        <row r="176">
          <cell r="D176" t="str">
            <v>Vacio 12</v>
          </cell>
        </row>
        <row r="177">
          <cell r="D177" t="str">
            <v>Vacio 13</v>
          </cell>
        </row>
        <row r="178">
          <cell r="D178" t="str">
            <v>Vacio 15</v>
          </cell>
        </row>
        <row r="179">
          <cell r="D179" t="str">
            <v>Vacio 16</v>
          </cell>
        </row>
        <row r="180">
          <cell r="D180" t="str">
            <v>Vacio 17</v>
          </cell>
        </row>
        <row r="181">
          <cell r="D181" t="str">
            <v>Vacio 18</v>
          </cell>
        </row>
        <row r="182">
          <cell r="D182" t="str">
            <v>Vacio 19</v>
          </cell>
        </row>
        <row r="183">
          <cell r="D183" t="str">
            <v>Mantenimiento altas</v>
          </cell>
        </row>
        <row r="184">
          <cell r="D184" t="str">
            <v>Aclarado</v>
          </cell>
        </row>
        <row r="185">
          <cell r="D185" t="str">
            <v>Aplicación de emulsiones</v>
          </cell>
        </row>
        <row r="186">
          <cell r="D186" t="str">
            <v>Aspiracion de agua</v>
          </cell>
        </row>
        <row r="187">
          <cell r="D187" t="str">
            <v>Aspiracion de polvo en moquetas</v>
          </cell>
        </row>
        <row r="188">
          <cell r="D188" t="str">
            <v>Aspirado paredes tapizadas</v>
          </cell>
        </row>
        <row r="189">
          <cell r="D189" t="str">
            <v>Barrido de suelos</v>
          </cell>
        </row>
        <row r="190">
          <cell r="D190" t="str">
            <v>Barrido Humedo 1,5 m</v>
          </cell>
        </row>
        <row r="191">
          <cell r="D191" t="str">
            <v>Barrido Humedo 45 cm</v>
          </cell>
        </row>
        <row r="192">
          <cell r="D192" t="str">
            <v>Barrido Humedo 75 cm</v>
          </cell>
        </row>
        <row r="193">
          <cell r="D193" t="str">
            <v>Barrido Mec G</v>
          </cell>
        </row>
        <row r="194">
          <cell r="D194" t="str">
            <v>Barrido Mec M</v>
          </cell>
        </row>
        <row r="195">
          <cell r="D195" t="str">
            <v>Barrido Mec P</v>
          </cell>
        </row>
        <row r="196">
          <cell r="D196" t="str">
            <v>Barrido Mec SG</v>
          </cell>
        </row>
        <row r="197">
          <cell r="D197" t="str">
            <v>Desempolvado de mobiliario</v>
          </cell>
        </row>
        <row r="198">
          <cell r="D198" t="str">
            <v>Desempolvado de paredes</v>
          </cell>
        </row>
        <row r="199">
          <cell r="D199" t="str">
            <v>Desempolvado de paredes con mopsec</v>
          </cell>
        </row>
        <row r="200">
          <cell r="D200" t="str">
            <v>Desempolvado de persionas con mopsec</v>
          </cell>
        </row>
        <row r="201">
          <cell r="D201" t="str">
            <v>Desempolvado de puertas y marcos</v>
          </cell>
        </row>
        <row r="202">
          <cell r="D202" t="str">
            <v>Desempolvado de puntos de luz</v>
          </cell>
        </row>
        <row r="203">
          <cell r="D203" t="str">
            <v>Desempolvado de radiadores</v>
          </cell>
        </row>
        <row r="204">
          <cell r="D204" t="str">
            <v>Desempolvado de techos</v>
          </cell>
        </row>
        <row r="205">
          <cell r="D205" t="str">
            <v>Fregado a fondo de paredes</v>
          </cell>
        </row>
        <row r="206">
          <cell r="D206" t="str">
            <v>Fregado con mocho domestico</v>
          </cell>
        </row>
        <row r="207">
          <cell r="D207" t="str">
            <v>Fregado con mopa. Cubo doble</v>
          </cell>
        </row>
        <row r="208">
          <cell r="D208" t="str">
            <v>Fregado con mopa. Cubo sencillo</v>
          </cell>
        </row>
        <row r="209">
          <cell r="D209" t="str">
            <v>Fregado con sistema Bio</v>
          </cell>
        </row>
        <row r="210">
          <cell r="D210" t="str">
            <v>Fregado con sistema pretratado</v>
          </cell>
        </row>
        <row r="211">
          <cell r="D211" t="str">
            <v>Fregado mecanico de suelos Fregadora G</v>
          </cell>
        </row>
        <row r="212">
          <cell r="D212" t="str">
            <v>Fregado mecanico de suelos Fregadora M</v>
          </cell>
        </row>
        <row r="213">
          <cell r="D213" t="str">
            <v>Fregado mecanico de suelos Fregadora P</v>
          </cell>
        </row>
        <row r="214">
          <cell r="D214" t="str">
            <v>Fregado mecanico de suelos Fregadora SG</v>
          </cell>
        </row>
        <row r="215">
          <cell r="D215" t="str">
            <v>Fregado mecanico de suelos Rotativa</v>
          </cell>
        </row>
        <row r="216">
          <cell r="D216" t="str">
            <v>Limpieza a fondo de mobiliario</v>
          </cell>
        </row>
        <row r="217">
          <cell r="D217" t="str">
            <v>Limpieza a fondo de persianas</v>
          </cell>
        </row>
        <row r="218">
          <cell r="D218" t="str">
            <v>Limpieza de accesorios y dispensadores en aseos</v>
          </cell>
        </row>
        <row r="219">
          <cell r="D219" t="str">
            <v>Limpieza de alicatados</v>
          </cell>
        </row>
        <row r="220">
          <cell r="D220" t="str">
            <v>Limpieza de barandillas</v>
          </cell>
        </row>
        <row r="221">
          <cell r="D221" t="str">
            <v>Limpieza de cristales exteriores</v>
          </cell>
        </row>
        <row r="222">
          <cell r="D222" t="str">
            <v>Limpieza de cristales interiores</v>
          </cell>
        </row>
        <row r="223">
          <cell r="D223" t="str">
            <v>Limpieza de cuñas y bandejas</v>
          </cell>
        </row>
        <row r="224">
          <cell r="D224" t="str">
            <v>Limpieza de espejos</v>
          </cell>
        </row>
        <row r="225">
          <cell r="D225" t="str">
            <v>Limpieza de juguetes</v>
          </cell>
        </row>
        <row r="226">
          <cell r="D226" t="str">
            <v>Limpieza de moquetas con shampu</v>
          </cell>
        </row>
        <row r="227">
          <cell r="D227" t="str">
            <v>Limpieza de moquetas Host</v>
          </cell>
        </row>
        <row r="228">
          <cell r="D228" t="str">
            <v>Limpieza de Moquetas IE</v>
          </cell>
        </row>
        <row r="229">
          <cell r="D229" t="str">
            <v xml:space="preserve">Limpieza de papeleras </v>
          </cell>
        </row>
        <row r="230">
          <cell r="D230" t="str">
            <v>Limpieza de paredes con rastrillo</v>
          </cell>
        </row>
        <row r="231">
          <cell r="D231" t="str">
            <v>Limpieza de puertas y marcos</v>
          </cell>
        </row>
        <row r="232">
          <cell r="D232" t="str">
            <v>Limpieza de puntos de luz</v>
          </cell>
        </row>
        <row r="233">
          <cell r="D233" t="str">
            <v>Limpieza de salas de ordenadores</v>
          </cell>
        </row>
        <row r="234">
          <cell r="D234" t="str">
            <v>Limpieza de sanitarios Wc</v>
          </cell>
        </row>
        <row r="235">
          <cell r="D235" t="str">
            <v>Limpieza elementos superficies verticales</v>
          </cell>
        </row>
        <row r="236">
          <cell r="D236" t="str">
            <v>Limpieza humeda/desinfeccion de mobiliario</v>
          </cell>
        </row>
        <row r="237">
          <cell r="D237" t="str">
            <v>Limpieza humeda/desinfeccion de paredes</v>
          </cell>
        </row>
        <row r="238">
          <cell r="D238" t="str">
            <v>Limpieza humeda/desinfeccion de techos</v>
          </cell>
        </row>
        <row r="239">
          <cell r="D239" t="str">
            <v xml:space="preserve">Limpieza Lavabos, picas </v>
          </cell>
        </row>
        <row r="240">
          <cell r="D240" t="str">
            <v>Limpieza porche clase infantil</v>
          </cell>
        </row>
        <row r="241">
          <cell r="D241" t="str">
            <v xml:space="preserve">Limpieza presión </v>
          </cell>
        </row>
        <row r="242">
          <cell r="D242" t="str">
            <v>Metodo spray con maquina de alta velocidad</v>
          </cell>
        </row>
        <row r="243">
          <cell r="D243" t="str">
            <v>Neutralizado de suelos</v>
          </cell>
        </row>
        <row r="244">
          <cell r="D244" t="str">
            <v>Playa Piscina</v>
          </cell>
        </row>
        <row r="245">
          <cell r="D245" t="str">
            <v>Pulverizado</v>
          </cell>
        </row>
        <row r="246">
          <cell r="D246" t="str">
            <v>Repaso de cristales</v>
          </cell>
        </row>
        <row r="247">
          <cell r="D247" t="str">
            <v>Retirada papeles patios exteriores</v>
          </cell>
        </row>
        <row r="248">
          <cell r="D248" t="str">
            <v>Cristalizado de suelos</v>
          </cell>
        </row>
        <row r="249">
          <cell r="D249" t="str">
            <v>Tratamiento de suelos Aplicacion de emulsiones</v>
          </cell>
        </row>
        <row r="250">
          <cell r="D250" t="str">
            <v xml:space="preserve">Vaciado de papeleras </v>
          </cell>
        </row>
        <row r="251">
          <cell r="D251" t="str">
            <v>Vaciado papeleras aparcamiento</v>
          </cell>
        </row>
        <row r="252">
          <cell r="D252" t="str">
            <v>Limpieza de campana extractora</v>
          </cell>
        </row>
        <row r="253">
          <cell r="D253" t="str">
            <v>Limpieza de mobiliario cocina</v>
          </cell>
        </row>
        <row r="254">
          <cell r="D254" t="str">
            <v>Limpieza de rejillas y sumideros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</row>
        <row r="400">
          <cell r="D400">
            <v>0</v>
          </cell>
        </row>
      </sheetData>
      <sheetData sheetId="5">
        <row r="7">
          <cell r="BR7">
            <v>19500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F3" t="str">
            <v>Preu unitari</v>
          </cell>
          <cell r="J3" t="str">
            <v>Duracio de la amortitzacio en mesos</v>
          </cell>
        </row>
        <row r="4">
          <cell r="F4">
            <v>796.10249999999996</v>
          </cell>
          <cell r="J4">
            <v>0</v>
          </cell>
        </row>
        <row r="5">
          <cell r="F5">
            <v>830.55000000000007</v>
          </cell>
          <cell r="J5">
            <v>0</v>
          </cell>
        </row>
        <row r="6">
          <cell r="F6">
            <v>707.48987854251016</v>
          </cell>
          <cell r="J6">
            <v>0</v>
          </cell>
        </row>
        <row r="7">
          <cell r="F7">
            <v>913.34999999999991</v>
          </cell>
          <cell r="J7">
            <v>0</v>
          </cell>
        </row>
        <row r="8">
          <cell r="F8">
            <v>927.08249999999998</v>
          </cell>
          <cell r="J8">
            <v>0</v>
          </cell>
        </row>
        <row r="9">
          <cell r="F9">
            <v>935.82749999999999</v>
          </cell>
          <cell r="J9">
            <v>0</v>
          </cell>
        </row>
        <row r="10">
          <cell r="F10">
            <v>949.30500000000006</v>
          </cell>
          <cell r="J10">
            <v>0</v>
          </cell>
        </row>
        <row r="11">
          <cell r="F11">
            <v>384.86842105263156</v>
          </cell>
          <cell r="J11">
            <v>0</v>
          </cell>
        </row>
        <row r="12">
          <cell r="F12">
            <v>1257.0850202429149</v>
          </cell>
          <cell r="J12">
            <v>0</v>
          </cell>
        </row>
        <row r="13">
          <cell r="F13">
            <v>1414.2206477732793</v>
          </cell>
          <cell r="J13">
            <v>0</v>
          </cell>
        </row>
        <row r="14">
          <cell r="F14">
            <v>1571.356275303644</v>
          </cell>
          <cell r="J14">
            <v>0</v>
          </cell>
        </row>
        <row r="15">
          <cell r="F15">
            <v>1728.4919028340082</v>
          </cell>
          <cell r="J15">
            <v>0</v>
          </cell>
        </row>
        <row r="16">
          <cell r="F16">
            <v>1807.0597165991903</v>
          </cell>
          <cell r="J16">
            <v>0</v>
          </cell>
        </row>
        <row r="17">
          <cell r="F17">
            <v>1807.0597165991903</v>
          </cell>
          <cell r="J17">
            <v>0</v>
          </cell>
        </row>
        <row r="18">
          <cell r="F18">
            <v>1885.6275303643727</v>
          </cell>
          <cell r="J18">
            <v>0</v>
          </cell>
        </row>
        <row r="19">
          <cell r="F19">
            <v>2042.7631578947369</v>
          </cell>
          <cell r="J19">
            <v>0</v>
          </cell>
        </row>
        <row r="20">
          <cell r="F20">
            <v>2199.8987854251009</v>
          </cell>
          <cell r="J20">
            <v>0</v>
          </cell>
        </row>
        <row r="21">
          <cell r="F21">
            <v>2514.1700404858298</v>
          </cell>
          <cell r="J21">
            <v>0</v>
          </cell>
        </row>
        <row r="22">
          <cell r="F22">
            <v>2514.1700404858298</v>
          </cell>
          <cell r="J22">
            <v>0</v>
          </cell>
        </row>
        <row r="23">
          <cell r="F23">
            <v>2592.7378542510123</v>
          </cell>
          <cell r="J23">
            <v>0</v>
          </cell>
        </row>
        <row r="24">
          <cell r="F24">
            <v>2749.8734817813765</v>
          </cell>
          <cell r="J24">
            <v>0</v>
          </cell>
        </row>
        <row r="25">
          <cell r="F25">
            <v>3456.9838056680164</v>
          </cell>
          <cell r="J25">
            <v>0</v>
          </cell>
        </row>
        <row r="26">
          <cell r="F26">
            <v>3771.2550607287453</v>
          </cell>
          <cell r="J26">
            <v>0</v>
          </cell>
        </row>
        <row r="27">
          <cell r="F27">
            <v>4085.5263157894738</v>
          </cell>
          <cell r="J27">
            <v>0</v>
          </cell>
        </row>
        <row r="28">
          <cell r="F28">
            <v>4085.5263157894738</v>
          </cell>
          <cell r="J28">
            <v>0</v>
          </cell>
        </row>
        <row r="29">
          <cell r="F29">
            <v>4164.0941295546563</v>
          </cell>
          <cell r="J29">
            <v>0</v>
          </cell>
        </row>
        <row r="30">
          <cell r="F30">
            <v>4871.2044534412953</v>
          </cell>
          <cell r="J30">
            <v>0</v>
          </cell>
        </row>
        <row r="31">
          <cell r="F31">
            <v>4949.7722672064774</v>
          </cell>
          <cell r="J31">
            <v>0</v>
          </cell>
        </row>
        <row r="32">
          <cell r="F32">
            <v>5656.8825910931173</v>
          </cell>
          <cell r="J32">
            <v>0</v>
          </cell>
        </row>
        <row r="33">
          <cell r="F33">
            <v>283.14777327935224</v>
          </cell>
          <cell r="J33">
            <v>0</v>
          </cell>
        </row>
        <row r="34">
          <cell r="F34">
            <v>384.86842105263156</v>
          </cell>
          <cell r="J34">
            <v>0</v>
          </cell>
        </row>
        <row r="35">
          <cell r="F35">
            <v>59.210526315789473</v>
          </cell>
          <cell r="J35">
            <v>0</v>
          </cell>
        </row>
        <row r="36">
          <cell r="F36">
            <v>111.2</v>
          </cell>
          <cell r="J36">
            <v>0</v>
          </cell>
        </row>
        <row r="37">
          <cell r="F37">
            <v>191.2</v>
          </cell>
          <cell r="J37">
            <v>0</v>
          </cell>
        </row>
        <row r="38">
          <cell r="F38">
            <v>296</v>
          </cell>
          <cell r="J38">
            <v>0</v>
          </cell>
        </row>
        <row r="39">
          <cell r="F39">
            <v>336</v>
          </cell>
          <cell r="J39">
            <v>0</v>
          </cell>
        </row>
        <row r="40">
          <cell r="F40">
            <v>372</v>
          </cell>
          <cell r="J40">
            <v>0</v>
          </cell>
        </row>
        <row r="41">
          <cell r="F41">
            <v>70.71103238866398</v>
          </cell>
          <cell r="J41">
            <v>0</v>
          </cell>
        </row>
        <row r="42">
          <cell r="F42">
            <v>78.56781376518218</v>
          </cell>
          <cell r="J42">
            <v>0</v>
          </cell>
        </row>
        <row r="43">
          <cell r="F43">
            <v>86.424595141700394</v>
          </cell>
          <cell r="J43">
            <v>0</v>
          </cell>
        </row>
        <row r="44">
          <cell r="F44">
            <v>94.281376518218622</v>
          </cell>
          <cell r="J44">
            <v>0</v>
          </cell>
        </row>
        <row r="45">
          <cell r="F45">
            <v>102.13815789473685</v>
          </cell>
          <cell r="J45">
            <v>0</v>
          </cell>
        </row>
        <row r="46">
          <cell r="F46">
            <v>109.99493927125506</v>
          </cell>
          <cell r="J46">
            <v>0</v>
          </cell>
        </row>
        <row r="47">
          <cell r="F47">
            <v>117.85172064777329</v>
          </cell>
          <cell r="J47">
            <v>0</v>
          </cell>
        </row>
        <row r="48">
          <cell r="F48">
            <v>125.7085020242915</v>
          </cell>
          <cell r="J48">
            <v>0</v>
          </cell>
        </row>
        <row r="49">
          <cell r="F49">
            <v>141.42206477732796</v>
          </cell>
          <cell r="J49">
            <v>0</v>
          </cell>
        </row>
        <row r="50">
          <cell r="F50">
            <v>153</v>
          </cell>
          <cell r="J50">
            <v>0</v>
          </cell>
        </row>
        <row r="51">
          <cell r="F51">
            <v>282</v>
          </cell>
          <cell r="J51">
            <v>0</v>
          </cell>
        </row>
        <row r="52">
          <cell r="F52">
            <v>350.25</v>
          </cell>
          <cell r="J52">
            <v>0</v>
          </cell>
        </row>
        <row r="53">
          <cell r="F53">
            <v>777.64499999999998</v>
          </cell>
          <cell r="J53">
            <v>0</v>
          </cell>
        </row>
        <row r="54">
          <cell r="F54">
            <v>804.27</v>
          </cell>
          <cell r="J54">
            <v>0</v>
          </cell>
        </row>
        <row r="55">
          <cell r="F55">
            <v>1348</v>
          </cell>
          <cell r="J55">
            <v>0</v>
          </cell>
        </row>
        <row r="56">
          <cell r="F56">
            <v>62.854251012145752</v>
          </cell>
          <cell r="J56">
            <v>0</v>
          </cell>
        </row>
        <row r="57">
          <cell r="F57">
            <v>70.71103238866398</v>
          </cell>
          <cell r="J57">
            <v>0</v>
          </cell>
        </row>
        <row r="58">
          <cell r="F58">
            <v>78.56781376518218</v>
          </cell>
          <cell r="J58">
            <v>0</v>
          </cell>
        </row>
        <row r="59">
          <cell r="F59">
            <v>90.352985829959522</v>
          </cell>
          <cell r="J59">
            <v>0</v>
          </cell>
        </row>
        <row r="60">
          <cell r="F60">
            <v>102.13815789473685</v>
          </cell>
          <cell r="J60">
            <v>0</v>
          </cell>
        </row>
        <row r="61">
          <cell r="F61">
            <v>117.85172064777329</v>
          </cell>
          <cell r="J61">
            <v>0</v>
          </cell>
        </row>
        <row r="62">
          <cell r="F62">
            <v>141.42206477732796</v>
          </cell>
          <cell r="J62">
            <v>0</v>
          </cell>
        </row>
        <row r="63">
          <cell r="F63">
            <v>157.13562753036436</v>
          </cell>
          <cell r="J63">
            <v>0</v>
          </cell>
        </row>
        <row r="64">
          <cell r="F64">
            <v>176.77758097165992</v>
          </cell>
          <cell r="J64">
            <v>0</v>
          </cell>
        </row>
        <row r="65">
          <cell r="F65">
            <v>216.06148785425103</v>
          </cell>
          <cell r="J65">
            <v>0</v>
          </cell>
        </row>
        <row r="66">
          <cell r="F66">
            <v>216.06148785425103</v>
          </cell>
          <cell r="J66">
            <v>0</v>
          </cell>
        </row>
        <row r="67">
          <cell r="F67">
            <v>235.70344129554658</v>
          </cell>
          <cell r="J67">
            <v>0</v>
          </cell>
        </row>
        <row r="68">
          <cell r="F68">
            <v>228</v>
          </cell>
          <cell r="J68">
            <v>0</v>
          </cell>
        </row>
        <row r="69">
          <cell r="F69">
            <v>239.2</v>
          </cell>
          <cell r="J69">
            <v>0</v>
          </cell>
        </row>
        <row r="70">
          <cell r="F70">
            <v>439.2</v>
          </cell>
          <cell r="J70">
            <v>0</v>
          </cell>
        </row>
        <row r="71">
          <cell r="F71">
            <v>455.2</v>
          </cell>
          <cell r="J71">
            <v>0</v>
          </cell>
        </row>
        <row r="72">
          <cell r="F72">
            <v>274.98734817813761</v>
          </cell>
          <cell r="J72">
            <v>0</v>
          </cell>
        </row>
        <row r="73">
          <cell r="F73">
            <v>324</v>
          </cell>
          <cell r="J73">
            <v>0</v>
          </cell>
        </row>
        <row r="74">
          <cell r="F74">
            <v>333.9132085020243</v>
          </cell>
          <cell r="J74">
            <v>0</v>
          </cell>
        </row>
        <row r="75">
          <cell r="F75">
            <v>346.5</v>
          </cell>
          <cell r="J75">
            <v>0</v>
          </cell>
        </row>
        <row r="76">
          <cell r="F76">
            <v>373.19711538461542</v>
          </cell>
          <cell r="J76">
            <v>0</v>
          </cell>
        </row>
        <row r="77">
          <cell r="F77">
            <v>392.839068825911</v>
          </cell>
          <cell r="J77">
            <v>0</v>
          </cell>
        </row>
        <row r="78">
          <cell r="F78">
            <v>412.19635627530363</v>
          </cell>
          <cell r="J78">
            <v>0</v>
          </cell>
        </row>
        <row r="79">
          <cell r="F79">
            <v>451.67004048582999</v>
          </cell>
          <cell r="J79">
            <v>0</v>
          </cell>
        </row>
        <row r="80">
          <cell r="F80">
            <v>451.76492914979758</v>
          </cell>
          <cell r="J80">
            <v>0</v>
          </cell>
        </row>
        <row r="81">
          <cell r="F81">
            <v>451.76492914979758</v>
          </cell>
          <cell r="J81">
            <v>0</v>
          </cell>
        </row>
        <row r="82">
          <cell r="F82">
            <v>455.25</v>
          </cell>
          <cell r="J82">
            <v>0</v>
          </cell>
        </row>
        <row r="83">
          <cell r="F83">
            <v>491.04883603238869</v>
          </cell>
          <cell r="J83">
            <v>0</v>
          </cell>
        </row>
        <row r="84">
          <cell r="F84">
            <v>504.75</v>
          </cell>
          <cell r="J84">
            <v>0</v>
          </cell>
        </row>
        <row r="85">
          <cell r="F85">
            <v>530.61740890688259</v>
          </cell>
          <cell r="J85">
            <v>0</v>
          </cell>
        </row>
        <row r="86">
          <cell r="F86">
            <v>569.61664979757086</v>
          </cell>
          <cell r="J86">
            <v>0</v>
          </cell>
        </row>
        <row r="87">
          <cell r="F87">
            <v>608.90055668016191</v>
          </cell>
          <cell r="J87">
            <v>0</v>
          </cell>
        </row>
        <row r="88">
          <cell r="F88">
            <v>869.60249999999996</v>
          </cell>
          <cell r="J88">
            <v>0</v>
          </cell>
        </row>
        <row r="89">
          <cell r="F89">
            <v>502.53036437246965</v>
          </cell>
          <cell r="J89">
            <v>0</v>
          </cell>
        </row>
        <row r="90">
          <cell r="F90">
            <v>282.52499999999998</v>
          </cell>
          <cell r="J90">
            <v>0</v>
          </cell>
        </row>
        <row r="91">
          <cell r="F91">
            <v>311.70000000000005</v>
          </cell>
          <cell r="J91">
            <v>0</v>
          </cell>
        </row>
        <row r="92">
          <cell r="F92">
            <v>371.1225</v>
          </cell>
          <cell r="J92">
            <v>0</v>
          </cell>
        </row>
        <row r="93">
          <cell r="F93">
            <v>398.82749999999999</v>
          </cell>
          <cell r="J93">
            <v>0</v>
          </cell>
        </row>
        <row r="94">
          <cell r="F94">
            <v>419.43</v>
          </cell>
          <cell r="J94">
            <v>0</v>
          </cell>
        </row>
        <row r="95">
          <cell r="F95">
            <v>497.70749999999998</v>
          </cell>
          <cell r="J95">
            <v>0</v>
          </cell>
        </row>
        <row r="96">
          <cell r="F96">
            <v>274.79757085020242</v>
          </cell>
          <cell r="J96">
            <v>0</v>
          </cell>
        </row>
        <row r="97">
          <cell r="F97">
            <v>274.98734817813761</v>
          </cell>
          <cell r="J97">
            <v>0</v>
          </cell>
        </row>
        <row r="98">
          <cell r="F98">
            <v>412.19635627530363</v>
          </cell>
          <cell r="J98">
            <v>0</v>
          </cell>
        </row>
        <row r="99">
          <cell r="F99">
            <v>236.08299595141699</v>
          </cell>
          <cell r="J99">
            <v>0</v>
          </cell>
        </row>
        <row r="100">
          <cell r="F100">
            <v>510.88056680161941</v>
          </cell>
          <cell r="J100">
            <v>0</v>
          </cell>
        </row>
        <row r="101">
          <cell r="F101">
            <v>550.35425101214571</v>
          </cell>
          <cell r="J101">
            <v>0</v>
          </cell>
        </row>
        <row r="102">
          <cell r="F102">
            <v>746.20445344129553</v>
          </cell>
          <cell r="J102">
            <v>0</v>
          </cell>
        </row>
        <row r="103">
          <cell r="F103">
            <v>323.8125</v>
          </cell>
          <cell r="J103">
            <v>0</v>
          </cell>
        </row>
        <row r="104">
          <cell r="F104">
            <v>332</v>
          </cell>
          <cell r="J104">
            <v>0</v>
          </cell>
        </row>
        <row r="105">
          <cell r="F105">
            <v>340</v>
          </cell>
          <cell r="J105">
            <v>0</v>
          </cell>
        </row>
        <row r="106">
          <cell r="F106">
            <v>352.4325</v>
          </cell>
          <cell r="J106">
            <v>0</v>
          </cell>
        </row>
        <row r="107">
          <cell r="F107">
            <v>367.51499999999999</v>
          </cell>
          <cell r="J107">
            <v>0</v>
          </cell>
        </row>
        <row r="108">
          <cell r="F108">
            <v>372</v>
          </cell>
          <cell r="J108">
            <v>0</v>
          </cell>
        </row>
        <row r="109">
          <cell r="F109">
            <v>388</v>
          </cell>
          <cell r="J109">
            <v>0</v>
          </cell>
        </row>
        <row r="110">
          <cell r="F110">
            <v>1469.6624999999999</v>
          </cell>
          <cell r="J110">
            <v>0</v>
          </cell>
        </row>
        <row r="111">
          <cell r="F111">
            <v>1875.2</v>
          </cell>
          <cell r="J111">
            <v>0</v>
          </cell>
        </row>
        <row r="112">
          <cell r="F112">
            <v>306.41447368421052</v>
          </cell>
          <cell r="J112">
            <v>0</v>
          </cell>
        </row>
        <row r="113">
          <cell r="F113">
            <v>453.70500000000004</v>
          </cell>
          <cell r="J113">
            <v>0</v>
          </cell>
        </row>
        <row r="114">
          <cell r="F114">
            <v>381.97500000000002</v>
          </cell>
          <cell r="J114">
            <v>0</v>
          </cell>
        </row>
        <row r="115">
          <cell r="F115">
            <v>401.24250000000001</v>
          </cell>
          <cell r="J115">
            <v>0</v>
          </cell>
        </row>
        <row r="116">
          <cell r="F116">
            <v>419.37</v>
          </cell>
          <cell r="J116">
            <v>0</v>
          </cell>
        </row>
        <row r="117">
          <cell r="F117">
            <v>345.77249999999998</v>
          </cell>
          <cell r="J117">
            <v>0</v>
          </cell>
        </row>
        <row r="118">
          <cell r="F118">
            <v>431.93319838056686</v>
          </cell>
          <cell r="J118">
            <v>0</v>
          </cell>
        </row>
        <row r="119">
          <cell r="F119">
            <v>245.08499999999998</v>
          </cell>
          <cell r="J119">
            <v>0</v>
          </cell>
        </row>
        <row r="120">
          <cell r="F120">
            <v>261.98250000000002</v>
          </cell>
          <cell r="J120">
            <v>0</v>
          </cell>
        </row>
        <row r="121">
          <cell r="F121">
            <v>269.3175</v>
          </cell>
          <cell r="J121">
            <v>0</v>
          </cell>
        </row>
        <row r="122">
          <cell r="F122">
            <v>363.88499999999999</v>
          </cell>
          <cell r="J122">
            <v>0</v>
          </cell>
        </row>
        <row r="123">
          <cell r="F123">
            <v>298.55769230769232</v>
          </cell>
          <cell r="J123">
            <v>0</v>
          </cell>
        </row>
        <row r="124">
          <cell r="F124">
            <v>329.98481781376518</v>
          </cell>
          <cell r="J124">
            <v>0</v>
          </cell>
        </row>
        <row r="125">
          <cell r="F125">
            <v>412</v>
          </cell>
          <cell r="J125">
            <v>0</v>
          </cell>
        </row>
        <row r="126">
          <cell r="F126">
            <v>460</v>
          </cell>
          <cell r="J126">
            <v>0</v>
          </cell>
        </row>
        <row r="127">
          <cell r="F127">
            <v>3136</v>
          </cell>
          <cell r="J127">
            <v>0</v>
          </cell>
        </row>
        <row r="128">
          <cell r="F128">
            <v>10320</v>
          </cell>
          <cell r="J128">
            <v>0</v>
          </cell>
        </row>
        <row r="129">
          <cell r="F129">
            <v>126.01214574898785</v>
          </cell>
          <cell r="J129">
            <v>0</v>
          </cell>
        </row>
        <row r="130">
          <cell r="F130">
            <v>353.74493927125508</v>
          </cell>
          <cell r="J130">
            <v>0</v>
          </cell>
        </row>
        <row r="131">
          <cell r="F131">
            <v>1099.9493927125504</v>
          </cell>
          <cell r="J131">
            <v>0</v>
          </cell>
        </row>
        <row r="132">
          <cell r="F132">
            <v>1689.2079959514149</v>
          </cell>
          <cell r="J132">
            <v>0</v>
          </cell>
        </row>
        <row r="133">
          <cell r="F133">
            <v>1852.2149999999999</v>
          </cell>
          <cell r="J133">
            <v>0</v>
          </cell>
        </row>
        <row r="134">
          <cell r="F134">
            <v>1978.2450000000003</v>
          </cell>
          <cell r="J134">
            <v>0</v>
          </cell>
        </row>
        <row r="135">
          <cell r="F135">
            <v>2202</v>
          </cell>
          <cell r="J135">
            <v>0</v>
          </cell>
        </row>
        <row r="136">
          <cell r="F136">
            <v>2323.6200000000003</v>
          </cell>
          <cell r="J136">
            <v>0</v>
          </cell>
        </row>
        <row r="137">
          <cell r="F137">
            <v>2490.3868421052598</v>
          </cell>
          <cell r="J137">
            <v>0</v>
          </cell>
        </row>
        <row r="138">
          <cell r="F138">
            <v>2555.25</v>
          </cell>
          <cell r="J138">
            <v>0</v>
          </cell>
        </row>
        <row r="139">
          <cell r="F139">
            <v>3118.9293522267226</v>
          </cell>
          <cell r="J139">
            <v>0</v>
          </cell>
        </row>
        <row r="140">
          <cell r="F140">
            <v>2202</v>
          </cell>
          <cell r="J140">
            <v>0</v>
          </cell>
        </row>
        <row r="141">
          <cell r="F141">
            <v>2499.75</v>
          </cell>
          <cell r="J141">
            <v>0</v>
          </cell>
        </row>
        <row r="142">
          <cell r="F142">
            <v>2631.8319838056677</v>
          </cell>
          <cell r="J142">
            <v>0</v>
          </cell>
        </row>
        <row r="143">
          <cell r="F143">
            <v>3025.0506072874496</v>
          </cell>
          <cell r="J143">
            <v>0</v>
          </cell>
        </row>
        <row r="144">
          <cell r="F144">
            <v>3731.7813765182182</v>
          </cell>
          <cell r="J144">
            <v>0</v>
          </cell>
        </row>
        <row r="145">
          <cell r="F145">
            <v>6106.5</v>
          </cell>
          <cell r="J145">
            <v>0</v>
          </cell>
        </row>
        <row r="146">
          <cell r="F146">
            <v>7447.9706477732798</v>
          </cell>
          <cell r="J146">
            <v>0</v>
          </cell>
        </row>
        <row r="147">
          <cell r="F147">
            <v>8345.4579959514158</v>
          </cell>
          <cell r="J147">
            <v>0</v>
          </cell>
        </row>
        <row r="148">
          <cell r="F148">
            <v>8524.6077935222675</v>
          </cell>
          <cell r="J148">
            <v>0</v>
          </cell>
        </row>
        <row r="149">
          <cell r="F149">
            <v>8996.0146761133619</v>
          </cell>
          <cell r="J149">
            <v>0</v>
          </cell>
        </row>
        <row r="150">
          <cell r="F150">
            <v>9325.5</v>
          </cell>
          <cell r="J150">
            <v>0</v>
          </cell>
        </row>
        <row r="151">
          <cell r="F151">
            <v>10253.099696356276</v>
          </cell>
          <cell r="J151">
            <v>0</v>
          </cell>
        </row>
        <row r="152">
          <cell r="F152">
            <v>11117.34564777328</v>
          </cell>
          <cell r="J152">
            <v>0</v>
          </cell>
        </row>
        <row r="153">
          <cell r="F153">
            <v>11575.5</v>
          </cell>
          <cell r="J153">
            <v>0</v>
          </cell>
        </row>
        <row r="154">
          <cell r="F154">
            <v>15771.75</v>
          </cell>
          <cell r="J154">
            <v>0</v>
          </cell>
        </row>
        <row r="155">
          <cell r="F155">
            <v>17009.931680161942</v>
          </cell>
          <cell r="J155">
            <v>0</v>
          </cell>
        </row>
        <row r="156">
          <cell r="F156">
            <v>17481.338562753037</v>
          </cell>
          <cell r="J156">
            <v>0</v>
          </cell>
        </row>
        <row r="157">
          <cell r="F157">
            <v>17638.474190283399</v>
          </cell>
          <cell r="J157">
            <v>0</v>
          </cell>
        </row>
        <row r="158">
          <cell r="F158">
            <v>19734</v>
          </cell>
          <cell r="J158">
            <v>0</v>
          </cell>
        </row>
        <row r="159">
          <cell r="F159">
            <v>21959.703947368424</v>
          </cell>
          <cell r="J159">
            <v>0</v>
          </cell>
        </row>
        <row r="160">
          <cell r="F160">
            <v>23901.75</v>
          </cell>
          <cell r="J160">
            <v>0</v>
          </cell>
        </row>
        <row r="161">
          <cell r="F161">
            <v>28438.5</v>
          </cell>
          <cell r="J161">
            <v>0</v>
          </cell>
        </row>
        <row r="162">
          <cell r="F162">
            <v>34011</v>
          </cell>
          <cell r="J162">
            <v>0</v>
          </cell>
        </row>
        <row r="163">
          <cell r="F163">
            <v>34294.850708502025</v>
          </cell>
          <cell r="J163">
            <v>0</v>
          </cell>
        </row>
        <row r="164">
          <cell r="F164">
            <v>35490</v>
          </cell>
          <cell r="J164">
            <v>0</v>
          </cell>
        </row>
        <row r="165">
          <cell r="F165">
            <v>18816.991396761132</v>
          </cell>
          <cell r="J165">
            <v>0</v>
          </cell>
        </row>
        <row r="166">
          <cell r="F166">
            <v>19916.940789473687</v>
          </cell>
          <cell r="J166">
            <v>0</v>
          </cell>
        </row>
        <row r="167">
          <cell r="F167">
            <v>25259.552125506074</v>
          </cell>
          <cell r="J167">
            <v>0</v>
          </cell>
        </row>
        <row r="168">
          <cell r="F168">
            <v>35473.367914979761</v>
          </cell>
          <cell r="J168">
            <v>0</v>
          </cell>
        </row>
        <row r="169">
          <cell r="F169">
            <v>5617.4089068825906</v>
          </cell>
          <cell r="J169">
            <v>0</v>
          </cell>
        </row>
        <row r="170">
          <cell r="F170">
            <v>9388.8537449392716</v>
          </cell>
          <cell r="J170">
            <v>0</v>
          </cell>
        </row>
        <row r="171">
          <cell r="F171">
            <v>9860.2606275303642</v>
          </cell>
          <cell r="J171">
            <v>0</v>
          </cell>
        </row>
        <row r="172">
          <cell r="F172">
            <v>10125</v>
          </cell>
          <cell r="J172">
            <v>0</v>
          </cell>
        </row>
        <row r="173">
          <cell r="F173">
            <v>12375</v>
          </cell>
          <cell r="J173">
            <v>0</v>
          </cell>
        </row>
        <row r="174">
          <cell r="F174">
            <v>15000</v>
          </cell>
          <cell r="J174">
            <v>0</v>
          </cell>
        </row>
        <row r="175">
          <cell r="F175">
            <v>17874.177631578947</v>
          </cell>
          <cell r="J175">
            <v>0</v>
          </cell>
        </row>
        <row r="176">
          <cell r="F176">
            <v>21203.25</v>
          </cell>
          <cell r="J176">
            <v>0</v>
          </cell>
        </row>
        <row r="177">
          <cell r="F177">
            <v>22846.5</v>
          </cell>
          <cell r="J177">
            <v>0</v>
          </cell>
        </row>
        <row r="178">
          <cell r="F178">
            <v>26462.25</v>
          </cell>
          <cell r="J178">
            <v>0</v>
          </cell>
        </row>
        <row r="179">
          <cell r="F179">
            <v>30078.75</v>
          </cell>
          <cell r="J179">
            <v>0</v>
          </cell>
        </row>
        <row r="180">
          <cell r="F180">
            <v>32544</v>
          </cell>
          <cell r="J180">
            <v>0</v>
          </cell>
        </row>
        <row r="181">
          <cell r="F181">
            <v>2455.2479757085021</v>
          </cell>
          <cell r="J181">
            <v>0</v>
          </cell>
        </row>
        <row r="182">
          <cell r="F182">
            <v>3928.3906882591095</v>
          </cell>
          <cell r="J182">
            <v>0</v>
          </cell>
        </row>
        <row r="183">
          <cell r="F183">
            <v>5499.7469635627531</v>
          </cell>
          <cell r="J183">
            <v>0</v>
          </cell>
        </row>
        <row r="184">
          <cell r="F184">
            <v>5892.5860323886645</v>
          </cell>
          <cell r="J184">
            <v>0</v>
          </cell>
        </row>
        <row r="185">
          <cell r="F185">
            <v>1119.2</v>
          </cell>
          <cell r="J185">
            <v>0</v>
          </cell>
        </row>
        <row r="186">
          <cell r="F186">
            <v>1748</v>
          </cell>
          <cell r="J186">
            <v>0</v>
          </cell>
        </row>
        <row r="187">
          <cell r="F187">
            <v>2148</v>
          </cell>
          <cell r="J187">
            <v>0</v>
          </cell>
        </row>
        <row r="188">
          <cell r="F188">
            <v>2940</v>
          </cell>
          <cell r="J188">
            <v>0</v>
          </cell>
        </row>
        <row r="189">
          <cell r="F189">
            <v>3196</v>
          </cell>
          <cell r="J189">
            <v>0</v>
          </cell>
        </row>
        <row r="190">
          <cell r="F190">
            <v>1419.75</v>
          </cell>
          <cell r="J190">
            <v>0</v>
          </cell>
        </row>
        <row r="191">
          <cell r="F191">
            <v>1433.8626012145749</v>
          </cell>
          <cell r="J191">
            <v>0</v>
          </cell>
        </row>
        <row r="192">
          <cell r="F192">
            <v>1931.25</v>
          </cell>
          <cell r="J192">
            <v>0</v>
          </cell>
        </row>
        <row r="193">
          <cell r="F193">
            <v>2000.5718623481782</v>
          </cell>
          <cell r="J193">
            <v>0</v>
          </cell>
        </row>
        <row r="194">
          <cell r="F194">
            <v>2261.25</v>
          </cell>
          <cell r="J194">
            <v>0</v>
          </cell>
        </row>
        <row r="195">
          <cell r="F195">
            <v>2671.5</v>
          </cell>
          <cell r="J195">
            <v>0</v>
          </cell>
        </row>
        <row r="196">
          <cell r="F196">
            <v>2789.1573886639676</v>
          </cell>
          <cell r="J196">
            <v>0</v>
          </cell>
        </row>
        <row r="197">
          <cell r="F197">
            <v>3653.4033400809712</v>
          </cell>
          <cell r="J197">
            <v>0</v>
          </cell>
        </row>
        <row r="198">
          <cell r="F198">
            <v>1924.9114372469637</v>
          </cell>
          <cell r="J198">
            <v>0</v>
          </cell>
        </row>
        <row r="199">
          <cell r="F199">
            <v>1986</v>
          </cell>
          <cell r="J199">
            <v>0</v>
          </cell>
        </row>
        <row r="200">
          <cell r="F200">
            <v>2072</v>
          </cell>
          <cell r="J200">
            <v>0</v>
          </cell>
        </row>
        <row r="201">
          <cell r="F201">
            <v>2158.5</v>
          </cell>
          <cell r="J201">
            <v>0</v>
          </cell>
        </row>
        <row r="202">
          <cell r="F202">
            <v>2472</v>
          </cell>
          <cell r="J202">
            <v>0</v>
          </cell>
        </row>
        <row r="203">
          <cell r="F203">
            <v>2946.2930161943323</v>
          </cell>
          <cell r="J203">
            <v>0</v>
          </cell>
        </row>
        <row r="204">
          <cell r="F204">
            <v>3232</v>
          </cell>
          <cell r="J204">
            <v>0</v>
          </cell>
        </row>
        <row r="205">
          <cell r="F205">
            <v>3494.25</v>
          </cell>
          <cell r="J205">
            <v>0</v>
          </cell>
        </row>
        <row r="206">
          <cell r="F206">
            <v>3636</v>
          </cell>
          <cell r="J206">
            <v>0</v>
          </cell>
        </row>
        <row r="207">
          <cell r="F207">
            <v>3653.4033400809712</v>
          </cell>
          <cell r="J207">
            <v>0</v>
          </cell>
        </row>
        <row r="208">
          <cell r="F208">
            <v>3699</v>
          </cell>
          <cell r="J208">
            <v>0</v>
          </cell>
        </row>
        <row r="209">
          <cell r="F209">
            <v>3699</v>
          </cell>
          <cell r="J209">
            <v>0</v>
          </cell>
        </row>
        <row r="210">
          <cell r="F210">
            <v>3904.5</v>
          </cell>
          <cell r="J210">
            <v>0</v>
          </cell>
        </row>
        <row r="211">
          <cell r="F211">
            <v>4084.8</v>
          </cell>
          <cell r="J211">
            <v>0</v>
          </cell>
        </row>
        <row r="212">
          <cell r="F212">
            <v>4110</v>
          </cell>
          <cell r="J212">
            <v>0</v>
          </cell>
        </row>
        <row r="213">
          <cell r="F213">
            <v>4110</v>
          </cell>
          <cell r="J213">
            <v>0</v>
          </cell>
        </row>
        <row r="214">
          <cell r="F214">
            <v>4360.5136639676111</v>
          </cell>
          <cell r="J214">
            <v>0</v>
          </cell>
        </row>
        <row r="215">
          <cell r="F215">
            <v>4517.6492914979763</v>
          </cell>
          <cell r="J215">
            <v>0</v>
          </cell>
        </row>
        <row r="216">
          <cell r="F216">
            <v>4532.8</v>
          </cell>
          <cell r="J216">
            <v>0</v>
          </cell>
        </row>
        <row r="217">
          <cell r="F217">
            <v>5292.8</v>
          </cell>
          <cell r="J217">
            <v>0</v>
          </cell>
        </row>
        <row r="218">
          <cell r="F218">
            <v>6052.8</v>
          </cell>
          <cell r="J218">
            <v>0</v>
          </cell>
        </row>
        <row r="219">
          <cell r="F219">
            <v>7289.6</v>
          </cell>
          <cell r="J219">
            <v>0</v>
          </cell>
        </row>
        <row r="220">
          <cell r="F220">
            <v>7769.6</v>
          </cell>
          <cell r="J220">
            <v>0</v>
          </cell>
        </row>
        <row r="221">
          <cell r="F221">
            <v>8245.6</v>
          </cell>
          <cell r="J221">
            <v>0</v>
          </cell>
        </row>
        <row r="222">
          <cell r="F222">
            <v>9550</v>
          </cell>
          <cell r="J222">
            <v>0</v>
          </cell>
        </row>
        <row r="223">
          <cell r="F223">
            <v>4932</v>
          </cell>
          <cell r="J223">
            <v>0</v>
          </cell>
        </row>
        <row r="224">
          <cell r="F224">
            <v>5240.25</v>
          </cell>
          <cell r="J224">
            <v>0</v>
          </cell>
        </row>
        <row r="225">
          <cell r="F225">
            <v>5342.25</v>
          </cell>
          <cell r="J225">
            <v>0</v>
          </cell>
        </row>
        <row r="226">
          <cell r="F226">
            <v>5381.8952429149795</v>
          </cell>
          <cell r="J226">
            <v>0</v>
          </cell>
        </row>
        <row r="227">
          <cell r="F227">
            <v>5460.4630566801625</v>
          </cell>
          <cell r="J227">
            <v>0</v>
          </cell>
        </row>
        <row r="228">
          <cell r="F228">
            <v>6267.75</v>
          </cell>
          <cell r="J228">
            <v>0</v>
          </cell>
        </row>
        <row r="229">
          <cell r="F229">
            <v>6678</v>
          </cell>
          <cell r="J229">
            <v>0</v>
          </cell>
        </row>
        <row r="230">
          <cell r="F230">
            <v>7031.8193319838056</v>
          </cell>
          <cell r="J230">
            <v>0</v>
          </cell>
        </row>
        <row r="231">
          <cell r="F231">
            <v>7738.9296558704464</v>
          </cell>
          <cell r="J231">
            <v>0</v>
          </cell>
        </row>
        <row r="232">
          <cell r="F232">
            <v>8603.1756072874487</v>
          </cell>
          <cell r="J232">
            <v>0</v>
          </cell>
        </row>
        <row r="233">
          <cell r="F233">
            <v>9940.5</v>
          </cell>
          <cell r="J233">
            <v>0</v>
          </cell>
        </row>
        <row r="234">
          <cell r="F234">
            <v>10433.25</v>
          </cell>
          <cell r="J234">
            <v>0</v>
          </cell>
        </row>
        <row r="235">
          <cell r="F235">
            <v>8598.4</v>
          </cell>
          <cell r="J235">
            <v>0</v>
          </cell>
        </row>
        <row r="236">
          <cell r="F236">
            <v>9870</v>
          </cell>
          <cell r="J236">
            <v>0</v>
          </cell>
        </row>
        <row r="237">
          <cell r="F237">
            <v>2466.75</v>
          </cell>
          <cell r="J237">
            <v>0</v>
          </cell>
        </row>
        <row r="238">
          <cell r="F238">
            <v>4674.7849190283405</v>
          </cell>
          <cell r="J238">
            <v>0</v>
          </cell>
        </row>
        <row r="239">
          <cell r="F239">
            <v>5696.1664979757079</v>
          </cell>
          <cell r="J239">
            <v>0</v>
          </cell>
        </row>
        <row r="240">
          <cell r="F240">
            <v>5754</v>
          </cell>
          <cell r="J240">
            <v>0</v>
          </cell>
        </row>
        <row r="241">
          <cell r="F241">
            <v>7089.75</v>
          </cell>
          <cell r="J241">
            <v>0</v>
          </cell>
        </row>
        <row r="242">
          <cell r="F242">
            <v>1433.9574898785424</v>
          </cell>
          <cell r="J242">
            <v>0</v>
          </cell>
        </row>
        <row r="243">
          <cell r="F243">
            <v>5184.5328947368416</v>
          </cell>
          <cell r="J243">
            <v>0</v>
          </cell>
        </row>
        <row r="244">
          <cell r="F244">
            <v>5948.5263157894733</v>
          </cell>
          <cell r="J244">
            <v>0</v>
          </cell>
        </row>
        <row r="245">
          <cell r="F245">
            <v>12060.159412955465</v>
          </cell>
          <cell r="J245">
            <v>0</v>
          </cell>
        </row>
        <row r="246">
          <cell r="F246">
            <v>10128.799999999999</v>
          </cell>
          <cell r="J246">
            <v>0</v>
          </cell>
        </row>
        <row r="247">
          <cell r="F247">
            <v>10552.8</v>
          </cell>
          <cell r="J247">
            <v>0</v>
          </cell>
        </row>
        <row r="248">
          <cell r="F248">
            <v>5042.25</v>
          </cell>
          <cell r="J248">
            <v>0</v>
          </cell>
        </row>
        <row r="249">
          <cell r="F249">
            <v>6472.5</v>
          </cell>
          <cell r="J249">
            <v>0</v>
          </cell>
        </row>
        <row r="250">
          <cell r="F250">
            <v>6717.5480769230771</v>
          </cell>
          <cell r="J250">
            <v>0</v>
          </cell>
        </row>
        <row r="251">
          <cell r="F251">
            <v>6969.75</v>
          </cell>
          <cell r="J251">
            <v>0</v>
          </cell>
        </row>
        <row r="252">
          <cell r="F252">
            <v>7168.5</v>
          </cell>
          <cell r="J252">
            <v>0</v>
          </cell>
        </row>
        <row r="253">
          <cell r="F253">
            <v>7368</v>
          </cell>
          <cell r="J253">
            <v>0</v>
          </cell>
        </row>
        <row r="254">
          <cell r="F254">
            <v>7581.7940283400821</v>
          </cell>
          <cell r="J254">
            <v>0</v>
          </cell>
        </row>
        <row r="255">
          <cell r="F255">
            <v>11353.049089068825</v>
          </cell>
          <cell r="J255">
            <v>0</v>
          </cell>
        </row>
        <row r="256">
          <cell r="F256">
            <v>11981.591599190284</v>
          </cell>
          <cell r="J256">
            <v>0</v>
          </cell>
        </row>
        <row r="257">
          <cell r="F257">
            <v>18052.60475708505</v>
          </cell>
          <cell r="J257">
            <v>0</v>
          </cell>
        </row>
        <row r="258">
          <cell r="F258">
            <v>18759.715080971626</v>
          </cell>
          <cell r="J258">
            <v>0</v>
          </cell>
        </row>
        <row r="259">
          <cell r="F259">
            <v>19466.825404858202</v>
          </cell>
          <cell r="J259">
            <v>0</v>
          </cell>
        </row>
        <row r="260">
          <cell r="F260">
            <v>19533</v>
          </cell>
          <cell r="J260">
            <v>0</v>
          </cell>
        </row>
        <row r="261">
          <cell r="F261">
            <v>21117</v>
          </cell>
          <cell r="J261">
            <v>0</v>
          </cell>
        </row>
        <row r="262">
          <cell r="F262">
            <v>23552.351720647799</v>
          </cell>
          <cell r="J262">
            <v>0</v>
          </cell>
        </row>
        <row r="263">
          <cell r="F263">
            <v>24259.462044534448</v>
          </cell>
          <cell r="J263">
            <v>0</v>
          </cell>
        </row>
        <row r="264">
          <cell r="F264">
            <v>36174.75</v>
          </cell>
          <cell r="J264">
            <v>0</v>
          </cell>
        </row>
        <row r="265">
          <cell r="F265">
            <v>36937.237348178096</v>
          </cell>
          <cell r="J265">
            <v>0</v>
          </cell>
        </row>
        <row r="266">
          <cell r="F266">
            <v>18131.172570850202</v>
          </cell>
          <cell r="J266">
            <v>0</v>
          </cell>
        </row>
        <row r="267">
          <cell r="F267">
            <v>19702.528846153877</v>
          </cell>
          <cell r="J267">
            <v>0</v>
          </cell>
        </row>
        <row r="268">
          <cell r="F268">
            <v>22113.75</v>
          </cell>
          <cell r="J268">
            <v>0</v>
          </cell>
        </row>
        <row r="269">
          <cell r="F269">
            <v>24093.75</v>
          </cell>
          <cell r="J269">
            <v>0</v>
          </cell>
        </row>
        <row r="270">
          <cell r="F270">
            <v>25753.5</v>
          </cell>
          <cell r="J270">
            <v>0</v>
          </cell>
        </row>
        <row r="271">
          <cell r="F271">
            <v>43681.5</v>
          </cell>
          <cell r="J271">
            <v>0</v>
          </cell>
        </row>
        <row r="272">
          <cell r="F272">
            <v>4065.1395394736837</v>
          </cell>
          <cell r="J272">
            <v>0</v>
          </cell>
        </row>
        <row r="273">
          <cell r="F273">
            <v>5111.1159868421055</v>
          </cell>
          <cell r="J273">
            <v>0</v>
          </cell>
        </row>
        <row r="274">
          <cell r="F274">
            <v>865.38461538461536</v>
          </cell>
          <cell r="J274">
            <v>0</v>
          </cell>
        </row>
        <row r="275">
          <cell r="F275">
            <v>2010.54</v>
          </cell>
          <cell r="J275">
            <v>0</v>
          </cell>
        </row>
        <row r="276">
          <cell r="F276">
            <v>2304.731781376518</v>
          </cell>
          <cell r="J276">
            <v>0</v>
          </cell>
        </row>
        <row r="277">
          <cell r="F277">
            <v>2584.5394736842104</v>
          </cell>
          <cell r="J277">
            <v>0</v>
          </cell>
        </row>
        <row r="278">
          <cell r="F278">
            <v>2717.6113360323889</v>
          </cell>
          <cell r="J278">
            <v>0</v>
          </cell>
        </row>
        <row r="279">
          <cell r="F279">
            <v>3129.428137651822</v>
          </cell>
          <cell r="J279">
            <v>0</v>
          </cell>
        </row>
        <row r="280">
          <cell r="F280">
            <v>3460.7793522267207</v>
          </cell>
          <cell r="J280">
            <v>0</v>
          </cell>
        </row>
        <row r="281">
          <cell r="F281">
            <v>3476.7206477732793</v>
          </cell>
          <cell r="J281">
            <v>0</v>
          </cell>
        </row>
        <row r="282">
          <cell r="F282">
            <v>3653.3924999999999</v>
          </cell>
          <cell r="J282">
            <v>0</v>
          </cell>
        </row>
        <row r="283">
          <cell r="F283">
            <v>1605.345</v>
          </cell>
          <cell r="J283">
            <v>0</v>
          </cell>
        </row>
        <row r="284">
          <cell r="F284">
            <v>2401.86</v>
          </cell>
          <cell r="J284">
            <v>0</v>
          </cell>
        </row>
        <row r="285">
          <cell r="F285">
            <v>2600.3175000000001</v>
          </cell>
          <cell r="J285">
            <v>0</v>
          </cell>
        </row>
        <row r="286">
          <cell r="F286">
            <v>1036.9433198380566</v>
          </cell>
          <cell r="J286">
            <v>0</v>
          </cell>
        </row>
        <row r="287">
          <cell r="F287">
            <v>1720.9008097165993</v>
          </cell>
          <cell r="J287">
            <v>0</v>
          </cell>
        </row>
        <row r="288">
          <cell r="F288">
            <v>1799.089068825911</v>
          </cell>
          <cell r="J288">
            <v>0</v>
          </cell>
        </row>
        <row r="289">
          <cell r="F289">
            <v>1956.2246963562754</v>
          </cell>
          <cell r="J289">
            <v>0</v>
          </cell>
        </row>
        <row r="290">
          <cell r="F290">
            <v>2113.3603238866399</v>
          </cell>
          <cell r="J290">
            <v>0</v>
          </cell>
        </row>
        <row r="291">
          <cell r="F291">
            <v>2270.4959514170041</v>
          </cell>
          <cell r="J291">
            <v>0</v>
          </cell>
        </row>
        <row r="292">
          <cell r="F292">
            <v>2506.5789473684208</v>
          </cell>
          <cell r="J292">
            <v>0</v>
          </cell>
        </row>
        <row r="293">
          <cell r="F293">
            <v>2741.9028340080972</v>
          </cell>
          <cell r="J293">
            <v>0</v>
          </cell>
        </row>
        <row r="294">
          <cell r="F294">
            <v>3135.1214574898786</v>
          </cell>
          <cell r="J294">
            <v>0</v>
          </cell>
        </row>
        <row r="295">
          <cell r="F295">
            <v>3850.2024291497978</v>
          </cell>
          <cell r="J295">
            <v>0</v>
          </cell>
        </row>
        <row r="296">
          <cell r="F296">
            <v>168.52226720647775</v>
          </cell>
          <cell r="J296">
            <v>0</v>
          </cell>
        </row>
        <row r="297">
          <cell r="F297">
            <v>192.05465587044534</v>
          </cell>
          <cell r="J297">
            <v>0</v>
          </cell>
        </row>
        <row r="298">
          <cell r="F298">
            <v>250.50607287449392</v>
          </cell>
          <cell r="J298">
            <v>0</v>
          </cell>
        </row>
        <row r="299">
          <cell r="F299">
            <v>273.27935222672062</v>
          </cell>
          <cell r="J299">
            <v>0</v>
          </cell>
        </row>
        <row r="300">
          <cell r="F300">
            <v>364.37246963562757</v>
          </cell>
          <cell r="J300">
            <v>0</v>
          </cell>
        </row>
        <row r="301">
          <cell r="F301">
            <v>409.91902834008101</v>
          </cell>
          <cell r="J301">
            <v>0</v>
          </cell>
        </row>
        <row r="302">
          <cell r="F302">
            <v>600.96406882591089</v>
          </cell>
          <cell r="J302">
            <v>0</v>
          </cell>
        </row>
        <row r="303">
          <cell r="F303">
            <v>778.08704453441305</v>
          </cell>
          <cell r="J303">
            <v>0</v>
          </cell>
        </row>
        <row r="304">
          <cell r="F304">
            <v>825.15182186234824</v>
          </cell>
          <cell r="J304">
            <v>0</v>
          </cell>
        </row>
        <row r="305">
          <cell r="F305">
            <v>864.62550607287449</v>
          </cell>
          <cell r="J305">
            <v>0</v>
          </cell>
        </row>
        <row r="306">
          <cell r="F306">
            <v>903.34008097165997</v>
          </cell>
          <cell r="J306">
            <v>0</v>
          </cell>
        </row>
        <row r="307">
          <cell r="F307">
            <v>982.28744939271257</v>
          </cell>
          <cell r="J307">
            <v>0</v>
          </cell>
        </row>
        <row r="308">
          <cell r="F308">
            <v>1021.7611336032388</v>
          </cell>
          <cell r="J308">
            <v>0</v>
          </cell>
        </row>
        <row r="309">
          <cell r="F309">
            <v>1060.4757085020242</v>
          </cell>
          <cell r="J309">
            <v>0</v>
          </cell>
        </row>
        <row r="310">
          <cell r="F310">
            <v>1060.4757085020242</v>
          </cell>
          <cell r="J310">
            <v>0</v>
          </cell>
        </row>
        <row r="311">
          <cell r="F311">
            <v>1060.4757085020242</v>
          </cell>
          <cell r="J311">
            <v>0</v>
          </cell>
        </row>
        <row r="312">
          <cell r="F312">
            <v>1139.4230769230769</v>
          </cell>
          <cell r="J312">
            <v>0</v>
          </cell>
        </row>
        <row r="313">
          <cell r="F313">
            <v>1217.6113360323886</v>
          </cell>
          <cell r="J313">
            <v>0</v>
          </cell>
        </row>
        <row r="314">
          <cell r="F314">
            <v>1217.8011133603238</v>
          </cell>
          <cell r="J314">
            <v>0</v>
          </cell>
        </row>
        <row r="315">
          <cell r="F315">
            <v>1296.5587044534414</v>
          </cell>
          <cell r="J315">
            <v>0</v>
          </cell>
        </row>
        <row r="316">
          <cell r="F316">
            <v>1336.0323886639676</v>
          </cell>
          <cell r="J316">
            <v>0</v>
          </cell>
        </row>
        <row r="317">
          <cell r="F317">
            <v>1374.7469635627531</v>
          </cell>
          <cell r="J317">
            <v>0</v>
          </cell>
        </row>
        <row r="318">
          <cell r="F318">
            <v>1453.6943319838058</v>
          </cell>
          <cell r="J318">
            <v>0</v>
          </cell>
        </row>
        <row r="319">
          <cell r="F319">
            <v>1493.168016194332</v>
          </cell>
          <cell r="J319">
            <v>0</v>
          </cell>
        </row>
        <row r="320">
          <cell r="F320">
            <v>1728.4919028340082</v>
          </cell>
          <cell r="J320">
            <v>0</v>
          </cell>
        </row>
        <row r="321">
          <cell r="F321">
            <v>1807.4392712550607</v>
          </cell>
          <cell r="J321">
            <v>0</v>
          </cell>
        </row>
        <row r="322">
          <cell r="F322">
            <v>2042.7631578947369</v>
          </cell>
          <cell r="J322">
            <v>0</v>
          </cell>
        </row>
        <row r="323">
          <cell r="F323">
            <v>2349.4433198380566</v>
          </cell>
          <cell r="J323">
            <v>0</v>
          </cell>
        </row>
        <row r="324">
          <cell r="F324">
            <v>3135.1214574898786</v>
          </cell>
          <cell r="J324">
            <v>0</v>
          </cell>
        </row>
        <row r="325">
          <cell r="F325">
            <v>3841.8522267206481</v>
          </cell>
          <cell r="J325">
            <v>0</v>
          </cell>
        </row>
        <row r="326">
          <cell r="F326">
            <v>5483.8056680161944</v>
          </cell>
          <cell r="J326">
            <v>0</v>
          </cell>
        </row>
        <row r="327">
          <cell r="F327">
            <v>7699.6457489878549</v>
          </cell>
          <cell r="J327">
            <v>0</v>
          </cell>
        </row>
        <row r="328">
          <cell r="F328">
            <v>12335.146761133601</v>
          </cell>
          <cell r="J328">
            <v>0</v>
          </cell>
        </row>
        <row r="329">
          <cell r="F329">
            <v>12649.418016194333</v>
          </cell>
          <cell r="J329">
            <v>0</v>
          </cell>
        </row>
        <row r="330">
          <cell r="F330">
            <v>13120.824898785426</v>
          </cell>
          <cell r="J330">
            <v>0</v>
          </cell>
        </row>
        <row r="331">
          <cell r="F331">
            <v>14456.477732793523</v>
          </cell>
          <cell r="J331">
            <v>0</v>
          </cell>
        </row>
        <row r="332">
          <cell r="F332">
            <v>1092.3582995951417</v>
          </cell>
          <cell r="J332">
            <v>0</v>
          </cell>
        </row>
        <row r="333">
          <cell r="F333">
            <v>1563.7651821862351</v>
          </cell>
          <cell r="J333">
            <v>0</v>
          </cell>
        </row>
        <row r="334">
          <cell r="F334">
            <v>1956.2246963562754</v>
          </cell>
          <cell r="J334">
            <v>0</v>
          </cell>
        </row>
        <row r="335">
          <cell r="F335">
            <v>2192.3076923076924</v>
          </cell>
          <cell r="J335">
            <v>0</v>
          </cell>
        </row>
        <row r="336">
          <cell r="F336">
            <v>2192.3076923076924</v>
          </cell>
          <cell r="J336">
            <v>0</v>
          </cell>
        </row>
        <row r="337">
          <cell r="F337">
            <v>7699.6457489878549</v>
          </cell>
          <cell r="J337">
            <v>0</v>
          </cell>
        </row>
        <row r="338">
          <cell r="F338">
            <v>970.49333333333334</v>
          </cell>
          <cell r="J338">
            <v>0</v>
          </cell>
        </row>
        <row r="339">
          <cell r="F339">
            <v>1055.1566666666665</v>
          </cell>
          <cell r="J339">
            <v>0</v>
          </cell>
        </row>
        <row r="340">
          <cell r="F340">
            <v>1187.8441666666663</v>
          </cell>
          <cell r="J340">
            <v>0</v>
          </cell>
        </row>
        <row r="341">
          <cell r="F341">
            <v>1327.7916666666665</v>
          </cell>
          <cell r="J341">
            <v>0</v>
          </cell>
        </row>
        <row r="342">
          <cell r="F342">
            <v>1948.4116666666664</v>
          </cell>
          <cell r="J342">
            <v>0</v>
          </cell>
        </row>
        <row r="343">
          <cell r="F343">
            <v>2083.3724999999999</v>
          </cell>
          <cell r="J343">
            <v>0</v>
          </cell>
        </row>
        <row r="344">
          <cell r="F344">
            <v>188.25910931174087</v>
          </cell>
          <cell r="J344">
            <v>0</v>
          </cell>
        </row>
        <row r="345">
          <cell r="F345">
            <v>274.98734817813761</v>
          </cell>
          <cell r="J345">
            <v>0</v>
          </cell>
        </row>
        <row r="346">
          <cell r="F346">
            <v>432.12297570850205</v>
          </cell>
          <cell r="J346">
            <v>0</v>
          </cell>
        </row>
        <row r="347">
          <cell r="F347">
            <v>532.05166666666662</v>
          </cell>
          <cell r="J347">
            <v>0</v>
          </cell>
        </row>
        <row r="348">
          <cell r="F348">
            <v>539</v>
          </cell>
          <cell r="J348">
            <v>0</v>
          </cell>
        </row>
        <row r="349">
          <cell r="F349">
            <v>570.05666666666662</v>
          </cell>
          <cell r="J349">
            <v>0</v>
          </cell>
        </row>
        <row r="350">
          <cell r="F350">
            <v>668.58</v>
          </cell>
          <cell r="J350">
            <v>0</v>
          </cell>
        </row>
        <row r="351">
          <cell r="F351">
            <v>705.68666666666672</v>
          </cell>
          <cell r="J351">
            <v>0</v>
          </cell>
        </row>
        <row r="352">
          <cell r="F352">
            <v>733.92916666666656</v>
          </cell>
          <cell r="J352">
            <v>0</v>
          </cell>
        </row>
        <row r="353">
          <cell r="F353">
            <v>708</v>
          </cell>
          <cell r="J353">
            <v>0</v>
          </cell>
        </row>
        <row r="354">
          <cell r="F354">
            <v>829.35416666666652</v>
          </cell>
          <cell r="J354">
            <v>0</v>
          </cell>
        </row>
        <row r="355">
          <cell r="F355">
            <v>854.14083333333338</v>
          </cell>
          <cell r="J355">
            <v>0</v>
          </cell>
        </row>
        <row r="356">
          <cell r="F356">
            <v>855.64416666666648</v>
          </cell>
          <cell r="J356">
            <v>0</v>
          </cell>
        </row>
        <row r="357">
          <cell r="F357">
            <v>864.24595141700411</v>
          </cell>
          <cell r="J357">
            <v>0</v>
          </cell>
        </row>
        <row r="358">
          <cell r="F358">
            <v>916.43749999999989</v>
          </cell>
          <cell r="J358">
            <v>0</v>
          </cell>
        </row>
        <row r="359">
          <cell r="F359">
            <v>956.32166666666649</v>
          </cell>
          <cell r="J359">
            <v>0</v>
          </cell>
        </row>
        <row r="360">
          <cell r="F360">
            <v>1051.4899999999998</v>
          </cell>
          <cell r="J360">
            <v>0</v>
          </cell>
        </row>
        <row r="361">
          <cell r="F361">
            <v>1660.0374999999999</v>
          </cell>
          <cell r="J361">
            <v>0</v>
          </cell>
        </row>
        <row r="362">
          <cell r="F362">
            <v>1710.9353459605263</v>
          </cell>
          <cell r="J362">
            <v>0</v>
          </cell>
        </row>
        <row r="363">
          <cell r="F363">
            <v>1771.3483333333338</v>
          </cell>
          <cell r="J363">
            <v>0</v>
          </cell>
        </row>
        <row r="364">
          <cell r="F364">
            <v>1776.75</v>
          </cell>
          <cell r="J364">
            <v>0</v>
          </cell>
        </row>
        <row r="365">
          <cell r="F365">
            <v>4655.3357087763161</v>
          </cell>
          <cell r="J365">
            <v>0</v>
          </cell>
        </row>
        <row r="366">
          <cell r="F366">
            <v>1419</v>
          </cell>
          <cell r="J366">
            <v>0</v>
          </cell>
        </row>
        <row r="367">
          <cell r="F367">
            <v>1491.9</v>
          </cell>
          <cell r="J367">
            <v>0</v>
          </cell>
        </row>
        <row r="368">
          <cell r="F368">
            <v>1822.6125000000002</v>
          </cell>
          <cell r="J368">
            <v>0</v>
          </cell>
        </row>
        <row r="369">
          <cell r="F369">
            <v>2852</v>
          </cell>
          <cell r="J369">
            <v>0</v>
          </cell>
        </row>
        <row r="370">
          <cell r="F370">
            <v>5988.72</v>
          </cell>
          <cell r="J370">
            <v>0</v>
          </cell>
        </row>
        <row r="371">
          <cell r="F371">
            <v>6458.3924999999999</v>
          </cell>
          <cell r="J371">
            <v>0</v>
          </cell>
        </row>
        <row r="372">
          <cell r="F372">
            <v>356.52750000000003</v>
          </cell>
          <cell r="J372">
            <v>0</v>
          </cell>
        </row>
        <row r="373">
          <cell r="F373">
            <v>604</v>
          </cell>
          <cell r="J373">
            <v>0</v>
          </cell>
        </row>
        <row r="374">
          <cell r="F374">
            <v>366.32249999999999</v>
          </cell>
          <cell r="J374">
            <v>0</v>
          </cell>
        </row>
        <row r="375">
          <cell r="F375">
            <v>369.55500000000001</v>
          </cell>
          <cell r="J375">
            <v>0</v>
          </cell>
        </row>
        <row r="376">
          <cell r="F376">
            <v>373.04250000000002</v>
          </cell>
          <cell r="J376">
            <v>0</v>
          </cell>
        </row>
        <row r="377">
          <cell r="F377">
            <v>405.5625</v>
          </cell>
          <cell r="J377">
            <v>0</v>
          </cell>
        </row>
        <row r="378">
          <cell r="F378">
            <v>424.65000000000003</v>
          </cell>
          <cell r="J378">
            <v>0</v>
          </cell>
        </row>
        <row r="379">
          <cell r="F379">
            <v>435.40499999999997</v>
          </cell>
          <cell r="J379">
            <v>0</v>
          </cell>
        </row>
        <row r="380">
          <cell r="F380">
            <v>458.98500000000001</v>
          </cell>
          <cell r="J380">
            <v>0</v>
          </cell>
        </row>
        <row r="381">
          <cell r="F381">
            <v>476.82749999999999</v>
          </cell>
          <cell r="J381">
            <v>0</v>
          </cell>
        </row>
        <row r="382">
          <cell r="F382">
            <v>497.43</v>
          </cell>
          <cell r="J382">
            <v>0</v>
          </cell>
        </row>
        <row r="383">
          <cell r="F383">
            <v>503.0625</v>
          </cell>
          <cell r="J383">
            <v>0</v>
          </cell>
        </row>
        <row r="384">
          <cell r="F384">
            <v>556.31999999999994</v>
          </cell>
          <cell r="J384">
            <v>0</v>
          </cell>
        </row>
        <row r="385">
          <cell r="F385">
            <v>565.50749999999994</v>
          </cell>
          <cell r="J385">
            <v>0</v>
          </cell>
        </row>
        <row r="386">
          <cell r="F386">
            <v>576.74250000000006</v>
          </cell>
          <cell r="J386">
            <v>0</v>
          </cell>
        </row>
        <row r="387">
          <cell r="F387">
            <v>675.33750000000009</v>
          </cell>
          <cell r="J387">
            <v>0</v>
          </cell>
        </row>
        <row r="388">
          <cell r="F388">
            <v>911.58</v>
          </cell>
          <cell r="J388">
            <v>0</v>
          </cell>
        </row>
        <row r="389">
          <cell r="F389">
            <v>938.66249999999991</v>
          </cell>
          <cell r="J389">
            <v>0</v>
          </cell>
        </row>
        <row r="390">
          <cell r="F390">
            <v>1018.5374999999999</v>
          </cell>
          <cell r="J390">
            <v>0</v>
          </cell>
        </row>
        <row r="391">
          <cell r="F391">
            <v>461.79750000000001</v>
          </cell>
          <cell r="J391">
            <v>0</v>
          </cell>
        </row>
        <row r="392">
          <cell r="F392">
            <v>600.24</v>
          </cell>
          <cell r="J392">
            <v>0</v>
          </cell>
        </row>
        <row r="393">
          <cell r="F393">
            <v>840.46499999999992</v>
          </cell>
          <cell r="J393">
            <v>0</v>
          </cell>
        </row>
        <row r="394">
          <cell r="F394">
            <v>1005.3824999999999</v>
          </cell>
          <cell r="J394">
            <v>0</v>
          </cell>
        </row>
        <row r="395">
          <cell r="F395">
            <v>2444.2799999999997</v>
          </cell>
          <cell r="J395">
            <v>0</v>
          </cell>
        </row>
        <row r="396">
          <cell r="F396">
            <v>2466.9300337105269</v>
          </cell>
          <cell r="J396">
            <v>0</v>
          </cell>
        </row>
        <row r="397">
          <cell r="F397">
            <v>2752.0922368421056</v>
          </cell>
          <cell r="J397">
            <v>0</v>
          </cell>
        </row>
        <row r="398">
          <cell r="F398">
            <v>2840</v>
          </cell>
          <cell r="J398">
            <v>0</v>
          </cell>
        </row>
        <row r="399">
          <cell r="F399">
            <v>3050.5048803947375</v>
          </cell>
          <cell r="J399">
            <v>0</v>
          </cell>
        </row>
        <row r="400">
          <cell r="F400">
            <v>3576.69</v>
          </cell>
          <cell r="J400">
            <v>0</v>
          </cell>
        </row>
        <row r="401">
          <cell r="F401">
            <v>425.10749999999996</v>
          </cell>
          <cell r="J401">
            <v>0</v>
          </cell>
        </row>
        <row r="402">
          <cell r="F402">
            <v>445.82249999999999</v>
          </cell>
          <cell r="J402">
            <v>0</v>
          </cell>
        </row>
        <row r="403">
          <cell r="F403">
            <v>449.09249999999997</v>
          </cell>
          <cell r="J403">
            <v>0</v>
          </cell>
        </row>
        <row r="404">
          <cell r="F404">
            <v>493.3125</v>
          </cell>
          <cell r="J404">
            <v>0</v>
          </cell>
        </row>
        <row r="405">
          <cell r="F405">
            <v>512.13750000000005</v>
          </cell>
          <cell r="J405">
            <v>0</v>
          </cell>
        </row>
        <row r="406">
          <cell r="F406">
            <v>995.42250000000001</v>
          </cell>
          <cell r="J406">
            <v>0</v>
          </cell>
        </row>
        <row r="407">
          <cell r="F407">
            <v>1089.33</v>
          </cell>
          <cell r="J407">
            <v>0</v>
          </cell>
        </row>
        <row r="408">
          <cell r="F408">
            <v>2382.9225000000001</v>
          </cell>
          <cell r="J408">
            <v>0</v>
          </cell>
        </row>
        <row r="409">
          <cell r="F409">
            <v>234.57</v>
          </cell>
          <cell r="J409">
            <v>0</v>
          </cell>
        </row>
        <row r="410">
          <cell r="F410">
            <v>279.9375</v>
          </cell>
          <cell r="J410">
            <v>0</v>
          </cell>
        </row>
        <row r="411">
          <cell r="F411">
            <v>285.78750000000002</v>
          </cell>
          <cell r="J411">
            <v>0</v>
          </cell>
        </row>
        <row r="412">
          <cell r="F412">
            <v>316.89749999999998</v>
          </cell>
          <cell r="J412">
            <v>0</v>
          </cell>
        </row>
        <row r="413">
          <cell r="F413">
            <v>382.04250000000002</v>
          </cell>
          <cell r="J413">
            <v>0</v>
          </cell>
        </row>
        <row r="414">
          <cell r="F414">
            <v>392.76750000000004</v>
          </cell>
          <cell r="J414">
            <v>0</v>
          </cell>
        </row>
        <row r="415">
          <cell r="F415">
            <v>395.52</v>
          </cell>
          <cell r="J415">
            <v>0</v>
          </cell>
        </row>
        <row r="416">
          <cell r="F416">
            <v>404.09249999999997</v>
          </cell>
          <cell r="J416">
            <v>0</v>
          </cell>
        </row>
        <row r="417">
          <cell r="F417">
            <v>430.11750000000001</v>
          </cell>
          <cell r="J417">
            <v>0</v>
          </cell>
        </row>
        <row r="418">
          <cell r="F418">
            <v>442.95000000000005</v>
          </cell>
          <cell r="J418">
            <v>0</v>
          </cell>
        </row>
        <row r="419">
          <cell r="F419">
            <v>820.67250000000001</v>
          </cell>
          <cell r="J419">
            <v>0</v>
          </cell>
        </row>
        <row r="420">
          <cell r="F420">
            <v>903.63749999999993</v>
          </cell>
          <cell r="J420">
            <v>0</v>
          </cell>
        </row>
        <row r="421">
          <cell r="F421">
            <v>2142.3000000000002</v>
          </cell>
          <cell r="J421">
            <v>0</v>
          </cell>
        </row>
        <row r="422">
          <cell r="F422">
            <v>589.25860323886639</v>
          </cell>
          <cell r="J422">
            <v>0</v>
          </cell>
        </row>
        <row r="423">
          <cell r="F423">
            <v>764</v>
          </cell>
          <cell r="J423">
            <v>0</v>
          </cell>
        </row>
        <row r="424">
          <cell r="F424">
            <v>766.72499999999991</v>
          </cell>
          <cell r="J424">
            <v>0</v>
          </cell>
        </row>
        <row r="425">
          <cell r="F425">
            <v>746.39423076923083</v>
          </cell>
          <cell r="J425">
            <v>0</v>
          </cell>
        </row>
        <row r="426">
          <cell r="F426">
            <v>908</v>
          </cell>
          <cell r="J426">
            <v>0</v>
          </cell>
        </row>
        <row r="427">
          <cell r="F427">
            <v>1084</v>
          </cell>
          <cell r="J427">
            <v>0</v>
          </cell>
        </row>
        <row r="428">
          <cell r="F428">
            <v>810.85500000000002</v>
          </cell>
          <cell r="J428">
            <v>0</v>
          </cell>
        </row>
        <row r="429">
          <cell r="F429">
            <v>944.25</v>
          </cell>
          <cell r="J429">
            <v>0</v>
          </cell>
        </row>
        <row r="430">
          <cell r="F430">
            <v>982.09767206477738</v>
          </cell>
          <cell r="J430">
            <v>0</v>
          </cell>
        </row>
        <row r="431">
          <cell r="F431">
            <v>1042.5</v>
          </cell>
          <cell r="J431">
            <v>0</v>
          </cell>
        </row>
        <row r="432">
          <cell r="F432">
            <v>1083.7049999999999</v>
          </cell>
          <cell r="J432">
            <v>0</v>
          </cell>
        </row>
        <row r="433">
          <cell r="F433">
            <v>1149.27</v>
          </cell>
          <cell r="J433">
            <v>0</v>
          </cell>
        </row>
        <row r="434">
          <cell r="F434">
            <v>1207.5</v>
          </cell>
          <cell r="J434">
            <v>0</v>
          </cell>
        </row>
        <row r="435">
          <cell r="F435">
            <v>1296.75</v>
          </cell>
          <cell r="J435">
            <v>0</v>
          </cell>
        </row>
        <row r="436">
          <cell r="F436">
            <v>2312</v>
          </cell>
          <cell r="J436">
            <v>0</v>
          </cell>
        </row>
        <row r="437">
          <cell r="F437">
            <v>2380</v>
          </cell>
          <cell r="J437">
            <v>0</v>
          </cell>
        </row>
        <row r="438">
          <cell r="F438">
            <v>1332</v>
          </cell>
          <cell r="J438">
            <v>0</v>
          </cell>
        </row>
        <row r="439">
          <cell r="F439">
            <v>1241.3714574898786</v>
          </cell>
          <cell r="J439">
            <v>0</v>
          </cell>
        </row>
        <row r="440">
          <cell r="F440">
            <v>1437.9749999999999</v>
          </cell>
          <cell r="J440">
            <v>0</v>
          </cell>
        </row>
        <row r="441">
          <cell r="F441">
            <v>1404</v>
          </cell>
          <cell r="J441">
            <v>0</v>
          </cell>
        </row>
        <row r="442">
          <cell r="F442">
            <v>1190.76</v>
          </cell>
          <cell r="J442">
            <v>0</v>
          </cell>
        </row>
        <row r="443">
          <cell r="F443">
            <v>1252.74</v>
          </cell>
          <cell r="J443">
            <v>0</v>
          </cell>
        </row>
        <row r="444">
          <cell r="F444">
            <v>1414.2206477732793</v>
          </cell>
          <cell r="J444">
            <v>0</v>
          </cell>
        </row>
        <row r="445">
          <cell r="F445">
            <v>1542.75</v>
          </cell>
          <cell r="J445">
            <v>0</v>
          </cell>
        </row>
        <row r="446">
          <cell r="F446">
            <v>1747.5</v>
          </cell>
          <cell r="J446">
            <v>0</v>
          </cell>
        </row>
        <row r="447">
          <cell r="F447">
            <v>1868</v>
          </cell>
          <cell r="J447">
            <v>0</v>
          </cell>
        </row>
        <row r="448">
          <cell r="F448">
            <v>5483.6</v>
          </cell>
          <cell r="J448">
            <v>0</v>
          </cell>
        </row>
        <row r="449">
          <cell r="F449">
            <v>4990.5</v>
          </cell>
          <cell r="J449">
            <v>0</v>
          </cell>
        </row>
        <row r="450">
          <cell r="F450">
            <v>12999.2</v>
          </cell>
          <cell r="J450">
            <v>0</v>
          </cell>
        </row>
        <row r="451">
          <cell r="F451">
            <v>12089.25</v>
          </cell>
          <cell r="J451">
            <v>0</v>
          </cell>
        </row>
        <row r="452">
          <cell r="F452">
            <v>1151.04</v>
          </cell>
          <cell r="J452">
            <v>0</v>
          </cell>
        </row>
        <row r="453">
          <cell r="F453">
            <v>636.29999999999995</v>
          </cell>
          <cell r="J453">
            <v>0</v>
          </cell>
        </row>
        <row r="454">
          <cell r="F454">
            <v>442.34249999999997</v>
          </cell>
          <cell r="J454">
            <v>0</v>
          </cell>
        </row>
        <row r="455">
          <cell r="F455">
            <v>523.74750000000006</v>
          </cell>
          <cell r="J455">
            <v>0</v>
          </cell>
        </row>
        <row r="456">
          <cell r="F456">
            <v>673.43999999999994</v>
          </cell>
          <cell r="J456">
            <v>0</v>
          </cell>
        </row>
        <row r="457">
          <cell r="F457">
            <v>3456.9838056680164</v>
          </cell>
          <cell r="J457">
            <v>0</v>
          </cell>
        </row>
        <row r="458">
          <cell r="F458">
            <v>5185.4757085020246</v>
          </cell>
          <cell r="J458">
            <v>0</v>
          </cell>
        </row>
        <row r="459">
          <cell r="F459">
            <v>6269.711538461539</v>
          </cell>
          <cell r="J459">
            <v>0</v>
          </cell>
        </row>
        <row r="460">
          <cell r="F460">
            <v>515.35500000000002</v>
          </cell>
          <cell r="J460">
            <v>0</v>
          </cell>
        </row>
        <row r="461">
          <cell r="F461">
            <v>53.422499999999999</v>
          </cell>
          <cell r="J461">
            <v>0</v>
          </cell>
        </row>
        <row r="462">
          <cell r="F462">
            <v>61.057499999999997</v>
          </cell>
          <cell r="J462">
            <v>0</v>
          </cell>
        </row>
        <row r="463">
          <cell r="F463">
            <v>60.150000000000006</v>
          </cell>
          <cell r="J463">
            <v>0</v>
          </cell>
        </row>
        <row r="464">
          <cell r="F464">
            <v>47.67</v>
          </cell>
          <cell r="J464">
            <v>0</v>
          </cell>
        </row>
        <row r="465">
          <cell r="F465">
            <v>63.949095</v>
          </cell>
          <cell r="J465">
            <v>0</v>
          </cell>
        </row>
        <row r="466">
          <cell r="F466">
            <v>69.959531249999998</v>
          </cell>
          <cell r="J466">
            <v>0</v>
          </cell>
        </row>
        <row r="467">
          <cell r="F467">
            <v>81.168120000000002</v>
          </cell>
          <cell r="J467">
            <v>0</v>
          </cell>
        </row>
        <row r="468">
          <cell r="F468">
            <v>90.210000000000008</v>
          </cell>
          <cell r="J468">
            <v>0</v>
          </cell>
        </row>
        <row r="469">
          <cell r="F469">
            <v>106.21875</v>
          </cell>
          <cell r="J469">
            <v>0</v>
          </cell>
        </row>
        <row r="470">
          <cell r="F470">
            <v>78.788820000000001</v>
          </cell>
          <cell r="J470">
            <v>0</v>
          </cell>
        </row>
        <row r="471">
          <cell r="F471">
            <v>80.385000000000005</v>
          </cell>
          <cell r="J471">
            <v>0</v>
          </cell>
        </row>
        <row r="472">
          <cell r="F472">
            <v>159.40344375000001</v>
          </cell>
          <cell r="J472">
            <v>0</v>
          </cell>
        </row>
        <row r="473">
          <cell r="F473">
            <v>133.19599500000004</v>
          </cell>
          <cell r="J473">
            <v>0</v>
          </cell>
        </row>
        <row r="474">
          <cell r="F474">
            <v>184.8</v>
          </cell>
          <cell r="J474">
            <v>0</v>
          </cell>
        </row>
        <row r="475">
          <cell r="F475">
            <v>142.76109000000002</v>
          </cell>
          <cell r="J475">
            <v>0</v>
          </cell>
        </row>
        <row r="476">
          <cell r="F476">
            <v>113.061555</v>
          </cell>
          <cell r="J476">
            <v>0</v>
          </cell>
        </row>
        <row r="477">
          <cell r="F477">
            <v>180.56627437500001</v>
          </cell>
          <cell r="J477">
            <v>0</v>
          </cell>
        </row>
        <row r="478">
          <cell r="F478">
            <v>205.00141499999995</v>
          </cell>
          <cell r="J478">
            <v>0</v>
          </cell>
        </row>
        <row r="479">
          <cell r="F479">
            <v>198.37510312500004</v>
          </cell>
          <cell r="J479">
            <v>0</v>
          </cell>
        </row>
        <row r="480">
          <cell r="F480">
            <v>139.63002196875001</v>
          </cell>
          <cell r="J480">
            <v>0</v>
          </cell>
        </row>
        <row r="481">
          <cell r="F481">
            <v>149.64896265000004</v>
          </cell>
          <cell r="J481">
            <v>0</v>
          </cell>
        </row>
        <row r="482">
          <cell r="F482">
            <v>152.72822490000001</v>
          </cell>
          <cell r="J482">
            <v>0</v>
          </cell>
        </row>
        <row r="483">
          <cell r="F483">
            <v>128.56485749999999</v>
          </cell>
          <cell r="J483">
            <v>0</v>
          </cell>
        </row>
        <row r="484">
          <cell r="F484">
            <v>153.11780437499999</v>
          </cell>
          <cell r="J484">
            <v>0</v>
          </cell>
        </row>
        <row r="485">
          <cell r="F485">
            <v>242.53101000000001</v>
          </cell>
          <cell r="J485">
            <v>0</v>
          </cell>
        </row>
        <row r="486">
          <cell r="F486">
            <v>267.29999999999995</v>
          </cell>
          <cell r="J486">
            <v>0</v>
          </cell>
        </row>
        <row r="487">
          <cell r="F487">
            <v>147.79875562500001</v>
          </cell>
          <cell r="J487">
            <v>0</v>
          </cell>
        </row>
        <row r="488">
          <cell r="F488">
            <v>107.12527875000001</v>
          </cell>
          <cell r="J488">
            <v>0</v>
          </cell>
        </row>
        <row r="489">
          <cell r="F489">
            <v>185.48594062500001</v>
          </cell>
          <cell r="J489">
            <v>0</v>
          </cell>
        </row>
        <row r="490">
          <cell r="F490">
            <v>380.88189749999998</v>
          </cell>
          <cell r="J490">
            <v>0</v>
          </cell>
        </row>
        <row r="491">
          <cell r="F491">
            <v>246.04124999999999</v>
          </cell>
          <cell r="J491">
            <v>0</v>
          </cell>
        </row>
        <row r="492">
          <cell r="F492">
            <v>364.23374999999999</v>
          </cell>
          <cell r="J492">
            <v>0</v>
          </cell>
        </row>
        <row r="493">
          <cell r="F493">
            <v>471.29452500000002</v>
          </cell>
          <cell r="J493">
            <v>0</v>
          </cell>
        </row>
        <row r="494">
          <cell r="F494">
            <v>317.7756</v>
          </cell>
          <cell r="J494">
            <v>0</v>
          </cell>
        </row>
        <row r="495">
          <cell r="F495">
            <v>429.66750000000002</v>
          </cell>
          <cell r="J495">
            <v>0</v>
          </cell>
        </row>
        <row r="496">
          <cell r="F496">
            <v>292.17</v>
          </cell>
          <cell r="J496">
            <v>0</v>
          </cell>
        </row>
        <row r="497">
          <cell r="F497">
            <v>433.95749999999998</v>
          </cell>
          <cell r="J497">
            <v>0</v>
          </cell>
        </row>
        <row r="498">
          <cell r="F498">
            <v>495.375</v>
          </cell>
          <cell r="J498">
            <v>0</v>
          </cell>
        </row>
        <row r="499">
          <cell r="F499">
            <v>438.03</v>
          </cell>
          <cell r="J499">
            <v>0</v>
          </cell>
        </row>
        <row r="500">
          <cell r="F500">
            <v>354.57749999999999</v>
          </cell>
          <cell r="J500">
            <v>0</v>
          </cell>
        </row>
        <row r="501">
          <cell r="F501">
            <v>505.79999999999995</v>
          </cell>
          <cell r="J501">
            <v>0</v>
          </cell>
        </row>
        <row r="502">
          <cell r="F502">
            <v>537.09</v>
          </cell>
          <cell r="J502">
            <v>0</v>
          </cell>
        </row>
        <row r="503">
          <cell r="F503">
            <v>492.36369000000002</v>
          </cell>
          <cell r="J503">
            <v>0</v>
          </cell>
        </row>
        <row r="504">
          <cell r="F504">
            <v>273.15600000000001</v>
          </cell>
          <cell r="J504">
            <v>0</v>
          </cell>
        </row>
        <row r="505">
          <cell r="F505">
            <v>369.56400000000008</v>
          </cell>
          <cell r="J505">
            <v>0</v>
          </cell>
        </row>
        <row r="506">
          <cell r="F506">
            <v>338.64854999999994</v>
          </cell>
          <cell r="J506">
            <v>0</v>
          </cell>
        </row>
        <row r="507">
          <cell r="F507">
            <v>360.2360625</v>
          </cell>
          <cell r="J507">
            <v>0</v>
          </cell>
        </row>
        <row r="508">
          <cell r="F508">
            <v>426.11389687500002</v>
          </cell>
          <cell r="J508">
            <v>0</v>
          </cell>
        </row>
        <row r="509">
          <cell r="F509">
            <v>454.02528750000005</v>
          </cell>
          <cell r="J509">
            <v>0</v>
          </cell>
        </row>
        <row r="510">
          <cell r="F510">
            <v>390.09434624999994</v>
          </cell>
          <cell r="J510">
            <v>0</v>
          </cell>
        </row>
        <row r="511">
          <cell r="F511">
            <v>150.490725</v>
          </cell>
          <cell r="J511">
            <v>0</v>
          </cell>
        </row>
        <row r="512">
          <cell r="F512">
            <v>77.072325000000006</v>
          </cell>
          <cell r="J512">
            <v>0</v>
          </cell>
        </row>
        <row r="513">
          <cell r="F513">
            <v>63.331017750000015</v>
          </cell>
          <cell r="J513">
            <v>0</v>
          </cell>
        </row>
        <row r="514">
          <cell r="F514">
            <v>72.634783725000005</v>
          </cell>
          <cell r="J514">
            <v>0</v>
          </cell>
        </row>
        <row r="515">
          <cell r="F515">
            <v>70.001767687500006</v>
          </cell>
          <cell r="J515">
            <v>0</v>
          </cell>
        </row>
        <row r="516">
          <cell r="F516">
            <v>97.543575000000004</v>
          </cell>
          <cell r="J516">
            <v>0</v>
          </cell>
        </row>
        <row r="517">
          <cell r="F517">
            <v>115.48874999999998</v>
          </cell>
          <cell r="J517">
            <v>0</v>
          </cell>
        </row>
        <row r="518">
          <cell r="F518">
            <v>12.241807499999998</v>
          </cell>
          <cell r="J518">
            <v>0</v>
          </cell>
        </row>
        <row r="519">
          <cell r="F519">
            <v>18.247222499999996</v>
          </cell>
          <cell r="J519">
            <v>0</v>
          </cell>
        </row>
        <row r="520">
          <cell r="F520">
            <v>15.825000000000001</v>
          </cell>
          <cell r="J520">
            <v>0</v>
          </cell>
        </row>
        <row r="521">
          <cell r="F521">
            <v>13.875</v>
          </cell>
          <cell r="J521">
            <v>0</v>
          </cell>
        </row>
        <row r="522">
          <cell r="F522">
            <v>19.537500000000001</v>
          </cell>
          <cell r="J522">
            <v>0</v>
          </cell>
        </row>
        <row r="523">
          <cell r="F523">
            <v>0</v>
          </cell>
          <cell r="J523">
            <v>0</v>
          </cell>
        </row>
        <row r="524">
          <cell r="F524">
            <v>0</v>
          </cell>
          <cell r="J524">
            <v>0</v>
          </cell>
        </row>
        <row r="525">
          <cell r="F525">
            <v>0</v>
          </cell>
          <cell r="J525">
            <v>0</v>
          </cell>
        </row>
        <row r="526">
          <cell r="F526">
            <v>0</v>
          </cell>
          <cell r="J526">
            <v>0</v>
          </cell>
        </row>
        <row r="527">
          <cell r="F527">
            <v>0</v>
          </cell>
          <cell r="J527">
            <v>0</v>
          </cell>
        </row>
        <row r="528">
          <cell r="F528">
            <v>0</v>
          </cell>
          <cell r="J528">
            <v>0</v>
          </cell>
        </row>
        <row r="529">
          <cell r="F529">
            <v>0</v>
          </cell>
          <cell r="J529">
            <v>0</v>
          </cell>
        </row>
        <row r="530">
          <cell r="F530">
            <v>0</v>
          </cell>
          <cell r="J530">
            <v>0</v>
          </cell>
        </row>
        <row r="531">
          <cell r="F531">
            <v>0</v>
          </cell>
          <cell r="J531">
            <v>0</v>
          </cell>
        </row>
        <row r="532">
          <cell r="F532">
            <v>0</v>
          </cell>
          <cell r="J532">
            <v>0</v>
          </cell>
        </row>
        <row r="533">
          <cell r="F533">
            <v>0</v>
          </cell>
          <cell r="J533">
            <v>0</v>
          </cell>
        </row>
        <row r="534">
          <cell r="F534">
            <v>0</v>
          </cell>
          <cell r="J534">
            <v>0</v>
          </cell>
        </row>
        <row r="535">
          <cell r="F535">
            <v>0</v>
          </cell>
          <cell r="J535">
            <v>0</v>
          </cell>
        </row>
        <row r="536">
          <cell r="F536">
            <v>0</v>
          </cell>
          <cell r="J536">
            <v>0</v>
          </cell>
        </row>
        <row r="537">
          <cell r="F537">
            <v>0</v>
          </cell>
          <cell r="J537">
            <v>0</v>
          </cell>
        </row>
        <row r="538">
          <cell r="F538">
            <v>0</v>
          </cell>
          <cell r="J538">
            <v>0</v>
          </cell>
        </row>
        <row r="539">
          <cell r="F539">
            <v>0</v>
          </cell>
          <cell r="J539">
            <v>0</v>
          </cell>
        </row>
        <row r="540">
          <cell r="F540">
            <v>0</v>
          </cell>
          <cell r="J540">
            <v>0</v>
          </cell>
        </row>
        <row r="541">
          <cell r="F541">
            <v>0</v>
          </cell>
          <cell r="J541">
            <v>0</v>
          </cell>
        </row>
        <row r="542">
          <cell r="F542">
            <v>0</v>
          </cell>
          <cell r="J542">
            <v>0</v>
          </cell>
        </row>
        <row r="543">
          <cell r="J543" t="str">
            <v>TOTAL MENSUAL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BR7">
            <v>19500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Monturas"/>
      <sheetName val="Hoja3"/>
      <sheetName val="Hoja1"/>
      <sheetName val="Hoja4"/>
      <sheetName val="2005"/>
      <sheetName val="2005_(2)"/>
      <sheetName val="2005 (2)"/>
    </sheetNames>
    <sheetDataSet>
      <sheetData sheetId="0"/>
      <sheetData sheetId="1"/>
      <sheetData sheetId="2"/>
      <sheetData sheetId="3">
        <row r="2">
          <cell r="A2" t="str">
            <v>Año</v>
          </cell>
          <cell r="B2" t="str">
            <v>Mes</v>
          </cell>
          <cell r="C2" t="str">
            <v>WD</v>
          </cell>
          <cell r="D2" t="str">
            <v>VRLFL</v>
          </cell>
          <cell r="E2" t="str">
            <v>VRTOT</v>
          </cell>
          <cell r="F2" t="str">
            <v>VBLFL</v>
          </cell>
          <cell r="G2" t="str">
            <v>VBTOT</v>
          </cell>
        </row>
        <row r="3">
          <cell r="A3">
            <v>1999</v>
          </cell>
          <cell r="B3" t="str">
            <v>Diciembre</v>
          </cell>
          <cell r="C3">
            <v>23</v>
          </cell>
          <cell r="D3">
            <v>1417</v>
          </cell>
          <cell r="E3">
            <v>1485</v>
          </cell>
          <cell r="F3">
            <v>0</v>
          </cell>
          <cell r="G3">
            <v>1222</v>
          </cell>
        </row>
        <row r="4">
          <cell r="A4">
            <v>1999</v>
          </cell>
          <cell r="B4" t="str">
            <v>Enero</v>
          </cell>
          <cell r="C4">
            <v>21.5</v>
          </cell>
          <cell r="D4">
            <v>1181</v>
          </cell>
          <cell r="E4">
            <v>1181</v>
          </cell>
          <cell r="F4">
            <v>0</v>
          </cell>
          <cell r="G4">
            <v>1325.9</v>
          </cell>
        </row>
        <row r="5">
          <cell r="A5">
            <v>1999</v>
          </cell>
          <cell r="B5" t="str">
            <v>Febrero</v>
          </cell>
          <cell r="C5">
            <v>22</v>
          </cell>
          <cell r="D5">
            <v>1294</v>
          </cell>
          <cell r="E5">
            <v>1294</v>
          </cell>
          <cell r="F5">
            <v>0</v>
          </cell>
          <cell r="G5">
            <v>1413.1</v>
          </cell>
        </row>
        <row r="6">
          <cell r="A6">
            <v>1999</v>
          </cell>
          <cell r="B6" t="str">
            <v>Marzo</v>
          </cell>
          <cell r="C6">
            <v>24.5</v>
          </cell>
          <cell r="D6">
            <v>1453</v>
          </cell>
          <cell r="E6">
            <v>1453</v>
          </cell>
          <cell r="F6">
            <v>0</v>
          </cell>
          <cell r="G6">
            <v>1476</v>
          </cell>
        </row>
        <row r="7">
          <cell r="A7">
            <v>1999</v>
          </cell>
          <cell r="B7" t="str">
            <v>Abril</v>
          </cell>
          <cell r="C7">
            <v>21.5</v>
          </cell>
          <cell r="D7">
            <v>1196</v>
          </cell>
          <cell r="E7">
            <v>1196</v>
          </cell>
          <cell r="F7">
            <v>0</v>
          </cell>
          <cell r="G7">
            <v>1344.3</v>
          </cell>
        </row>
        <row r="8">
          <cell r="A8">
            <v>1999</v>
          </cell>
          <cell r="B8" t="str">
            <v>Mayo</v>
          </cell>
          <cell r="C8">
            <v>22.5</v>
          </cell>
          <cell r="D8">
            <v>1295</v>
          </cell>
          <cell r="E8">
            <v>1295</v>
          </cell>
          <cell r="F8">
            <v>0</v>
          </cell>
          <cell r="G8">
            <v>1604.8</v>
          </cell>
        </row>
        <row r="9">
          <cell r="A9">
            <v>1999</v>
          </cell>
          <cell r="B9" t="str">
            <v>Junio</v>
          </cell>
          <cell r="C9">
            <v>23.5</v>
          </cell>
          <cell r="D9">
            <v>1420</v>
          </cell>
          <cell r="E9">
            <v>1420</v>
          </cell>
          <cell r="F9">
            <v>0</v>
          </cell>
          <cell r="G9">
            <v>1478.9</v>
          </cell>
        </row>
        <row r="10">
          <cell r="A10">
            <v>1999</v>
          </cell>
          <cell r="B10" t="str">
            <v>Julio</v>
          </cell>
          <cell r="C10">
            <v>24.5</v>
          </cell>
          <cell r="D10">
            <v>1659</v>
          </cell>
          <cell r="E10">
            <v>1659</v>
          </cell>
          <cell r="F10">
            <v>0</v>
          </cell>
          <cell r="G10">
            <v>1658</v>
          </cell>
        </row>
        <row r="11">
          <cell r="A11">
            <v>1999</v>
          </cell>
          <cell r="B11" t="str">
            <v>Agosto</v>
          </cell>
          <cell r="C11">
            <v>23.5</v>
          </cell>
          <cell r="D11">
            <v>1214</v>
          </cell>
          <cell r="E11">
            <v>1214</v>
          </cell>
          <cell r="F11">
            <v>0</v>
          </cell>
          <cell r="G11">
            <v>1081.8</v>
          </cell>
        </row>
        <row r="12">
          <cell r="A12">
            <v>1999</v>
          </cell>
          <cell r="B12" t="str">
            <v>Septiembre</v>
          </cell>
          <cell r="C12">
            <v>23.5</v>
          </cell>
          <cell r="D12">
            <v>1372</v>
          </cell>
          <cell r="E12">
            <v>1372</v>
          </cell>
          <cell r="F12">
            <v>0</v>
          </cell>
          <cell r="G12">
            <v>1355.9</v>
          </cell>
        </row>
        <row r="13">
          <cell r="A13">
            <v>1999</v>
          </cell>
          <cell r="B13" t="str">
            <v>Octubre</v>
          </cell>
          <cell r="C13">
            <v>22.5</v>
          </cell>
          <cell r="D13">
            <v>1408</v>
          </cell>
          <cell r="E13">
            <v>1408</v>
          </cell>
          <cell r="F13">
            <v>0</v>
          </cell>
          <cell r="G13">
            <v>1275.7</v>
          </cell>
        </row>
        <row r="14">
          <cell r="A14">
            <v>1999</v>
          </cell>
          <cell r="B14" t="str">
            <v>Noviembre</v>
          </cell>
          <cell r="C14">
            <v>23</v>
          </cell>
          <cell r="D14">
            <v>1213</v>
          </cell>
          <cell r="E14">
            <v>1213</v>
          </cell>
          <cell r="F14">
            <v>0</v>
          </cell>
          <cell r="G14">
            <v>1151</v>
          </cell>
        </row>
        <row r="15">
          <cell r="A15">
            <v>2000</v>
          </cell>
          <cell r="B15" t="str">
            <v>Diciembre</v>
          </cell>
          <cell r="C15">
            <v>22.5</v>
          </cell>
          <cell r="D15">
            <v>1178</v>
          </cell>
          <cell r="E15">
            <v>1225</v>
          </cell>
          <cell r="F15">
            <v>1164</v>
          </cell>
          <cell r="G15">
            <v>1226</v>
          </cell>
        </row>
        <row r="16">
          <cell r="A16" t="str">
            <v>MENSUAL</v>
          </cell>
          <cell r="C16">
            <v>275</v>
          </cell>
          <cell r="E16">
            <v>15930</v>
          </cell>
        </row>
        <row r="17">
          <cell r="A17">
            <v>2000</v>
          </cell>
          <cell r="B17" t="str">
            <v>Enero</v>
          </cell>
          <cell r="C17">
            <v>23.5</v>
          </cell>
          <cell r="D17">
            <v>1220</v>
          </cell>
          <cell r="E17">
            <v>8987</v>
          </cell>
          <cell r="F17">
            <v>1296</v>
          </cell>
          <cell r="G17">
            <v>1367</v>
          </cell>
        </row>
        <row r="18">
          <cell r="A18">
            <v>2000</v>
          </cell>
          <cell r="B18" t="str">
            <v>Febrero</v>
          </cell>
          <cell r="C18">
            <v>22</v>
          </cell>
          <cell r="D18">
            <v>1416</v>
          </cell>
          <cell r="E18">
            <v>9299</v>
          </cell>
          <cell r="F18">
            <v>1383</v>
          </cell>
          <cell r="G18">
            <v>1479</v>
          </cell>
        </row>
        <row r="19">
          <cell r="A19">
            <v>2000</v>
          </cell>
          <cell r="B19" t="str">
            <v>Marzo</v>
          </cell>
          <cell r="C19">
            <v>24</v>
          </cell>
          <cell r="D19">
            <v>1559</v>
          </cell>
          <cell r="E19">
            <v>10157</v>
          </cell>
          <cell r="F19">
            <v>1473</v>
          </cell>
          <cell r="G19">
            <v>1571</v>
          </cell>
        </row>
        <row r="20">
          <cell r="A20">
            <v>2000</v>
          </cell>
          <cell r="B20" t="str">
            <v>Abril</v>
          </cell>
          <cell r="C20">
            <v>20</v>
          </cell>
          <cell r="D20">
            <v>1308</v>
          </cell>
          <cell r="E20">
            <v>8263</v>
          </cell>
          <cell r="F20">
            <v>1269</v>
          </cell>
          <cell r="G20">
            <v>1363</v>
          </cell>
        </row>
        <row r="21">
          <cell r="A21">
            <v>2000</v>
          </cell>
          <cell r="B21" t="str">
            <v>Mayo</v>
          </cell>
          <cell r="C21">
            <v>24</v>
          </cell>
          <cell r="D21">
            <v>1504</v>
          </cell>
          <cell r="E21">
            <v>9094</v>
          </cell>
          <cell r="F21">
            <v>1416</v>
          </cell>
          <cell r="G21">
            <v>1519</v>
          </cell>
        </row>
        <row r="22">
          <cell r="A22">
            <v>2000</v>
          </cell>
          <cell r="B22" t="str">
            <v>Junio</v>
          </cell>
          <cell r="C22">
            <v>23.5</v>
          </cell>
          <cell r="D22">
            <v>1444</v>
          </cell>
          <cell r="E22">
            <v>9278</v>
          </cell>
          <cell r="F22">
            <v>1526</v>
          </cell>
          <cell r="G22">
            <v>1620</v>
          </cell>
        </row>
        <row r="23">
          <cell r="A23">
            <v>2000</v>
          </cell>
          <cell r="B23" t="str">
            <v>Julio</v>
          </cell>
          <cell r="C23">
            <v>23.5</v>
          </cell>
          <cell r="D23">
            <v>1528</v>
          </cell>
          <cell r="E23">
            <v>10465</v>
          </cell>
          <cell r="F23">
            <v>1692</v>
          </cell>
          <cell r="G23">
            <v>1798</v>
          </cell>
        </row>
        <row r="24">
          <cell r="A24">
            <v>2000</v>
          </cell>
          <cell r="B24" t="str">
            <v>Agosto</v>
          </cell>
          <cell r="C24">
            <v>24</v>
          </cell>
          <cell r="D24">
            <v>1332</v>
          </cell>
          <cell r="E24">
            <v>7899</v>
          </cell>
          <cell r="F24">
            <v>1256</v>
          </cell>
          <cell r="G24">
            <v>1337</v>
          </cell>
        </row>
        <row r="25">
          <cell r="A25">
            <v>2000</v>
          </cell>
          <cell r="B25" t="str">
            <v>Septiembre</v>
          </cell>
          <cell r="C25">
            <v>22</v>
          </cell>
          <cell r="D25">
            <v>1385</v>
          </cell>
          <cell r="E25">
            <v>8568</v>
          </cell>
          <cell r="F25">
            <v>1400</v>
          </cell>
          <cell r="G25">
            <v>1487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GENERAL"/>
      <sheetName val="RAZON SOCIAL"/>
      <sheetName val="TABLAS"/>
      <sheetName val="ESTUDIO"/>
      <sheetName val="INDICADORES"/>
      <sheetName val="ORGANIZACION PROVISIONAL"/>
      <sheetName val="NUMERO HORAS ORGANIZADAS"/>
      <sheetName val="organizacion del centro"/>
      <sheetName val="COSTES ESTRUCTURALES"/>
      <sheetName val="amortizaciones"/>
      <sheetName val="otros gastos"/>
      <sheetName val="consumibles higienicos"/>
      <sheetName val="cristales"/>
      <sheetName val="CUENTA DE EXPLOTACIÓN"/>
      <sheetName val="cuenta de resultados analitica"/>
      <sheetName val="DATOS VARIOS"/>
      <sheetName val="DATOS PERSON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C3" t="str">
            <v>Preu unitari</v>
          </cell>
          <cell r="G3" t="str">
            <v>Duracio de la amortitzacio en mesos</v>
          </cell>
        </row>
        <row r="4">
          <cell r="C4">
            <v>84.95</v>
          </cell>
          <cell r="G4">
            <v>48</v>
          </cell>
        </row>
        <row r="5">
          <cell r="C5">
            <v>48</v>
          </cell>
        </row>
        <row r="6">
          <cell r="C6">
            <v>48</v>
          </cell>
        </row>
        <row r="7">
          <cell r="C7">
            <v>48</v>
          </cell>
        </row>
        <row r="8">
          <cell r="C8">
            <v>48</v>
          </cell>
        </row>
        <row r="9">
          <cell r="C9">
            <v>48</v>
          </cell>
        </row>
        <row r="10">
          <cell r="C10">
            <v>48</v>
          </cell>
        </row>
        <row r="11">
          <cell r="C11">
            <v>48</v>
          </cell>
        </row>
        <row r="12">
          <cell r="C12">
            <v>48</v>
          </cell>
        </row>
        <row r="13">
          <cell r="C13">
            <v>48</v>
          </cell>
        </row>
        <row r="14">
          <cell r="C14">
            <v>48</v>
          </cell>
        </row>
        <row r="15">
          <cell r="C15">
            <v>48</v>
          </cell>
        </row>
        <row r="16">
          <cell r="C16">
            <v>48</v>
          </cell>
        </row>
        <row r="17">
          <cell r="C17">
            <v>48</v>
          </cell>
        </row>
        <row r="18">
          <cell r="C18">
            <v>48</v>
          </cell>
        </row>
        <row r="19">
          <cell r="C19">
            <v>48</v>
          </cell>
        </row>
        <row r="20">
          <cell r="C20">
            <v>48</v>
          </cell>
        </row>
        <row r="21">
          <cell r="C21">
            <v>48</v>
          </cell>
        </row>
        <row r="22">
          <cell r="C22">
            <v>48</v>
          </cell>
        </row>
        <row r="23">
          <cell r="C23">
            <v>48</v>
          </cell>
        </row>
        <row r="24">
          <cell r="C24">
            <v>48</v>
          </cell>
        </row>
        <row r="25">
          <cell r="C25">
            <v>48</v>
          </cell>
        </row>
        <row r="26">
          <cell r="C26">
            <v>48</v>
          </cell>
        </row>
        <row r="27">
          <cell r="C27">
            <v>48</v>
          </cell>
        </row>
        <row r="35">
          <cell r="G35" t="str">
            <v>TOTAL MENSUAL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_GENERAL"/>
      <sheetName val="Reestructuraciones"/>
      <sheetName val="RAZON_SOCIAL"/>
      <sheetName val="RESUMEN_RENDIMIENTOS"/>
      <sheetName val="TABLAS"/>
      <sheetName val="ESTUDIO_TECNICO"/>
      <sheetName val="Distribución_Turnos"/>
      <sheetName val="Desglose_coste_unitario"/>
      <sheetName val="Resumen_Horas_Limpieza"/>
      <sheetName val="INDICADORES"/>
      <sheetName val="DISTRIBUCIÓN"/>
      <sheetName val="DISTRIBUCIÓN_COSTE"/>
      <sheetName val="INDICADORES_VARIOS"/>
      <sheetName val="DESGLOSE_ECONOMICO"/>
      <sheetName val="COSTES_DE_PERSONAL"/>
      <sheetName val="ORGANIZACION_PROVISIONAL"/>
      <sheetName val="Resumen_de_Horas"/>
      <sheetName val="VALORACION_DE_COSTES"/>
      <sheetName val="Coste_Estructura"/>
      <sheetName val="AMORTIZACIÓNES"/>
      <sheetName val="SUBCONTRATACIÓN"/>
      <sheetName val="CONSUMIBLES_HIGIENICOS"/>
      <sheetName val="Tareas_Especialista"/>
      <sheetName val="Cuenta_de_Explotación"/>
      <sheetName val="Cuenta_de_Resultados_Analitica"/>
      <sheetName val="DATOS_VARIOS"/>
      <sheetName val="DATOS_PERSONAL"/>
      <sheetName val="Auditoria_Externa"/>
      <sheetName val="MENU GENERAL"/>
      <sheetName val="RAZON SOCIAL"/>
      <sheetName val="RESUMEN RENDIMIENTOS"/>
      <sheetName val="ESTUDIO TECNICO"/>
      <sheetName val="Distribución Turnos"/>
      <sheetName val="Desglose coste unitario"/>
      <sheetName val="Resumen Horas Limpieza"/>
      <sheetName val="DISTRIBUCIÓN COSTE"/>
      <sheetName val="INDICADORES VARIOS"/>
      <sheetName val="DESGLOSE ECONOMICO"/>
      <sheetName val="COSTES DE PERSONAL"/>
      <sheetName val="ORGANIZACION PROVISIONAL"/>
      <sheetName val="Resumen de Horas"/>
      <sheetName val="VALORACION DE COSTES"/>
      <sheetName val="Coste Estructura"/>
      <sheetName val="CONSUMIBLES HIGIENICOS"/>
      <sheetName val="Tareas Especialista"/>
      <sheetName val="Cuenta de Explotación"/>
      <sheetName val="Cuenta de Resultados Analitica"/>
      <sheetName val="DATOS VARIOS"/>
      <sheetName val="DATOS PERSONAL"/>
      <sheetName val="Auditoria Externa"/>
    </sheetNames>
    <sheetDataSet>
      <sheetData sheetId="0"/>
      <sheetData sheetId="1"/>
      <sheetData sheetId="2"/>
      <sheetData sheetId="3"/>
      <sheetData sheetId="4">
        <row r="22">
          <cell r="D22">
            <v>0</v>
          </cell>
        </row>
        <row r="23">
          <cell r="D23" t="str">
            <v xml:space="preserve">Seis veces día 7/7 </v>
          </cell>
        </row>
        <row r="24">
          <cell r="D24" t="str">
            <v xml:space="preserve">Cinco veces día 7/7 </v>
          </cell>
        </row>
        <row r="25">
          <cell r="D25" t="str">
            <v xml:space="preserve">Cuatro veces día 7/7 </v>
          </cell>
        </row>
        <row r="26">
          <cell r="D26" t="str">
            <v xml:space="preserve">Tres veces día 7/7 </v>
          </cell>
        </row>
        <row r="27">
          <cell r="D27" t="str">
            <v xml:space="preserve">Dos veces día 7/7 </v>
          </cell>
        </row>
        <row r="28">
          <cell r="D28" t="str">
            <v>Diario 7/7</v>
          </cell>
        </row>
        <row r="29">
          <cell r="D29" t="str">
            <v>Seis veces día 6/7</v>
          </cell>
        </row>
        <row r="30">
          <cell r="D30" t="str">
            <v xml:space="preserve">Cinco veces día 6/7 </v>
          </cell>
        </row>
        <row r="31">
          <cell r="D31" t="str">
            <v xml:space="preserve">Cuatro veces día 6/7 </v>
          </cell>
        </row>
        <row r="32">
          <cell r="D32" t="str">
            <v xml:space="preserve">Tres veces día 6/7 </v>
          </cell>
        </row>
        <row r="33">
          <cell r="D33" t="str">
            <v>Dos veces día 6/7</v>
          </cell>
        </row>
        <row r="34">
          <cell r="D34" t="str">
            <v>Diario 6/7</v>
          </cell>
        </row>
        <row r="35">
          <cell r="D35" t="str">
            <v xml:space="preserve">Seis veces día 5/7 </v>
          </cell>
        </row>
        <row r="36">
          <cell r="D36" t="str">
            <v xml:space="preserve">Cinco veces día 5/7 </v>
          </cell>
        </row>
        <row r="37">
          <cell r="D37" t="str">
            <v xml:space="preserve">Cuatro veces día 5/7 </v>
          </cell>
        </row>
        <row r="38">
          <cell r="D38" t="str">
            <v xml:space="preserve">Tres veces día 5/7 </v>
          </cell>
        </row>
        <row r="39">
          <cell r="D39" t="str">
            <v>Dos veces día 5/7</v>
          </cell>
        </row>
        <row r="40">
          <cell r="D40" t="str">
            <v>Diario 5/7</v>
          </cell>
        </row>
        <row r="41">
          <cell r="D41" t="str">
            <v>Cuatro veces semana</v>
          </cell>
        </row>
        <row r="42">
          <cell r="D42" t="str">
            <v>Tres veces semana</v>
          </cell>
        </row>
        <row r="43">
          <cell r="D43" t="str">
            <v>Dos veces semana</v>
          </cell>
        </row>
        <row r="44">
          <cell r="D44" t="str">
            <v>Alterno 5/7</v>
          </cell>
        </row>
        <row r="45">
          <cell r="D45" t="str">
            <v xml:space="preserve">Alterno 6/7 </v>
          </cell>
        </row>
        <row r="46">
          <cell r="D46" t="str">
            <v xml:space="preserve">Alterno 7/7 </v>
          </cell>
        </row>
        <row r="47">
          <cell r="D47" t="str">
            <v>Semanal</v>
          </cell>
        </row>
        <row r="48">
          <cell r="D48" t="str">
            <v>Una vez cada dos semanas</v>
          </cell>
        </row>
        <row r="49">
          <cell r="D49" t="str">
            <v>Quincenal</v>
          </cell>
        </row>
        <row r="50">
          <cell r="D50" t="str">
            <v>Mensual</v>
          </cell>
        </row>
        <row r="51">
          <cell r="D51" t="str">
            <v>Diez veces al año</v>
          </cell>
        </row>
        <row r="52">
          <cell r="D52" t="str">
            <v>Bimensual</v>
          </cell>
        </row>
        <row r="53">
          <cell r="D53" t="str">
            <v>Cinco veces al año</v>
          </cell>
        </row>
        <row r="54">
          <cell r="D54" t="str">
            <v>Trimestral</v>
          </cell>
        </row>
        <row r="55">
          <cell r="D55" t="str">
            <v>Cuatrimestral</v>
          </cell>
        </row>
        <row r="56">
          <cell r="D56" t="str">
            <v>Semestral</v>
          </cell>
        </row>
        <row r="57">
          <cell r="D57" t="str">
            <v>Anual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_Estudios"/>
      <sheetName val="Resumen_Grafico_Global"/>
      <sheetName val="Resumen_Grafico_L1"/>
      <sheetName val="Resumen_Grafico_L2"/>
      <sheetName val="Resumen_Grafico_L3"/>
      <sheetName val="Resumen_Grafico_L4"/>
      <sheetName val="Resumen_Grafico_L5"/>
      <sheetName val="Resumen_Grafico_L6"/>
      <sheetName val="Resumen_Grafico_L7"/>
      <sheetName val="Resumen_Grafico_L8"/>
      <sheetName val="1"/>
      <sheetName val="2"/>
      <sheetName val="3"/>
      <sheetName val="5"/>
      <sheetName val="4"/>
      <sheetName val="6"/>
      <sheetName val="72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49"/>
      <sheetName val="65"/>
      <sheetName val="6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71"/>
      <sheetName val="40"/>
      <sheetName val="41"/>
      <sheetName val="42"/>
      <sheetName val="43"/>
      <sheetName val="44"/>
      <sheetName val="45"/>
      <sheetName val="46"/>
      <sheetName val="47"/>
      <sheetName val="48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7"/>
      <sheetName val="68"/>
      <sheetName val="69"/>
      <sheetName val="70"/>
      <sheetName val="RESUMEN"/>
      <sheetName val="TABLAS"/>
      <sheetName val="Resumen Estudios"/>
      <sheetName val="Resumen Grafico Global"/>
      <sheetName val="Resumen Grafico L1"/>
      <sheetName val="Resumen Grafico L2"/>
      <sheetName val="Resumen Grafico L3"/>
      <sheetName val="Resumen Grafico L4"/>
      <sheetName val="Resumen Grafico L5"/>
      <sheetName val="Resumen Grafico L6"/>
      <sheetName val="Resumen Grafico L7"/>
      <sheetName val="Resumen Grafico L8"/>
    </sheetNames>
    <sheetDataSet>
      <sheetData sheetId="0"/>
      <sheetData sheetId="1">
        <row r="8">
          <cell r="B8" t="str">
            <v>Almacen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E8" t="str">
            <v>Vestuarios Completos</v>
          </cell>
        </row>
      </sheetData>
      <sheetData sheetId="19">
        <row r="8">
          <cell r="E8" t="str">
            <v>Sala de reuniones</v>
          </cell>
        </row>
      </sheetData>
      <sheetData sheetId="20">
        <row r="8">
          <cell r="E8" t="str">
            <v>Laboratorios</v>
          </cell>
        </row>
      </sheetData>
      <sheetData sheetId="21">
        <row r="8">
          <cell r="E8" t="str">
            <v>Office</v>
          </cell>
        </row>
      </sheetData>
      <sheetData sheetId="22">
        <row r="8">
          <cell r="E8" t="str">
            <v>Parking interior P</v>
          </cell>
        </row>
      </sheetData>
      <sheetData sheetId="23">
        <row r="8">
          <cell r="E8" t="str">
            <v>Archivos</v>
          </cell>
        </row>
      </sheetData>
      <sheetData sheetId="24">
        <row r="8">
          <cell r="E8" t="str">
            <v>Baños</v>
          </cell>
        </row>
      </sheetData>
      <sheetData sheetId="25">
        <row r="8">
          <cell r="E8" t="str">
            <v>Vestuarios Completos</v>
          </cell>
        </row>
      </sheetData>
      <sheetData sheetId="26">
        <row r="8">
          <cell r="E8" t="str">
            <v>Escaleras</v>
          </cell>
        </row>
      </sheetData>
      <sheetData sheetId="27">
        <row r="8">
          <cell r="E8" t="str">
            <v>Archivos</v>
          </cell>
        </row>
      </sheetData>
      <sheetData sheetId="28">
        <row r="8">
          <cell r="E8" t="str">
            <v>Baños</v>
          </cell>
        </row>
      </sheetData>
      <sheetData sheetId="29">
        <row r="8">
          <cell r="E8" t="str">
            <v>Escaleras</v>
          </cell>
        </row>
      </sheetData>
      <sheetData sheetId="30">
        <row r="8">
          <cell r="E8" t="str">
            <v>Vestuarios Completos</v>
          </cell>
        </row>
      </sheetData>
      <sheetData sheetId="31">
        <row r="8">
          <cell r="E8" t="str">
            <v>Despachos</v>
          </cell>
        </row>
      </sheetData>
      <sheetData sheetId="32">
        <row r="8">
          <cell r="E8" t="str">
            <v>Vestuarios Completos</v>
          </cell>
        </row>
      </sheetData>
      <sheetData sheetId="33">
        <row r="8">
          <cell r="E8" t="str">
            <v>Despachos</v>
          </cell>
        </row>
      </sheetData>
      <sheetData sheetId="34">
        <row r="8">
          <cell r="E8" t="str">
            <v>Vestuarios Completos</v>
          </cell>
        </row>
      </sheetData>
      <sheetData sheetId="35">
        <row r="8">
          <cell r="E8" t="str">
            <v>Almacen</v>
          </cell>
        </row>
      </sheetData>
      <sheetData sheetId="36">
        <row r="8">
          <cell r="E8" t="str">
            <v>Pasillos</v>
          </cell>
        </row>
      </sheetData>
      <sheetData sheetId="37">
        <row r="8">
          <cell r="E8" t="str">
            <v>Escaleras</v>
          </cell>
        </row>
      </sheetData>
      <sheetData sheetId="38">
        <row r="8">
          <cell r="E8" t="str">
            <v>Despachos</v>
          </cell>
        </row>
      </sheetData>
      <sheetData sheetId="39">
        <row r="8">
          <cell r="E8" t="str">
            <v>Almacen</v>
          </cell>
        </row>
      </sheetData>
      <sheetData sheetId="40">
        <row r="8">
          <cell r="E8" t="str">
            <v>Vestibulos</v>
          </cell>
        </row>
      </sheetData>
      <sheetData sheetId="41">
        <row r="8">
          <cell r="E8" t="str">
            <v>Almacen</v>
          </cell>
        </row>
      </sheetData>
      <sheetData sheetId="42">
        <row r="8">
          <cell r="E8" t="str">
            <v>Baños</v>
          </cell>
        </row>
      </sheetData>
      <sheetData sheetId="43">
        <row r="8">
          <cell r="E8" t="str">
            <v>Baños</v>
          </cell>
        </row>
      </sheetData>
      <sheetData sheetId="44">
        <row r="8">
          <cell r="E8" t="str">
            <v>Sala de reuniones</v>
          </cell>
        </row>
      </sheetData>
      <sheetData sheetId="45">
        <row r="8">
          <cell r="E8" t="str">
            <v>Almacen</v>
          </cell>
        </row>
      </sheetData>
      <sheetData sheetId="46">
        <row r="8">
          <cell r="E8" t="str">
            <v>Despachos</v>
          </cell>
        </row>
      </sheetData>
      <sheetData sheetId="47">
        <row r="8">
          <cell r="E8" t="str">
            <v>Despachos</v>
          </cell>
        </row>
      </sheetData>
      <sheetData sheetId="48">
        <row r="8">
          <cell r="E8" t="str">
            <v>Vestibulos</v>
          </cell>
        </row>
      </sheetData>
      <sheetData sheetId="49">
        <row r="8">
          <cell r="E8" t="str">
            <v>Almacen</v>
          </cell>
        </row>
      </sheetData>
      <sheetData sheetId="50">
        <row r="8">
          <cell r="E8" t="str">
            <v>Sala Tecnica</v>
          </cell>
        </row>
      </sheetData>
      <sheetData sheetId="51">
        <row r="8">
          <cell r="E8" t="str">
            <v>Archivos</v>
          </cell>
        </row>
      </sheetData>
      <sheetData sheetId="52">
        <row r="8">
          <cell r="E8" t="str">
            <v>Despachos</v>
          </cell>
        </row>
      </sheetData>
      <sheetData sheetId="53">
        <row r="8">
          <cell r="E8" t="str">
            <v>Escaleras</v>
          </cell>
        </row>
      </sheetData>
      <sheetData sheetId="54">
        <row r="8">
          <cell r="E8" t="str">
            <v>Vestibulos</v>
          </cell>
        </row>
      </sheetData>
      <sheetData sheetId="55">
        <row r="8">
          <cell r="E8" t="str">
            <v>Despachos</v>
          </cell>
        </row>
      </sheetData>
      <sheetData sheetId="56">
        <row r="8">
          <cell r="E8" t="str">
            <v>Despachos</v>
          </cell>
        </row>
      </sheetData>
      <sheetData sheetId="57">
        <row r="8">
          <cell r="E8" t="str">
            <v>Despachos</v>
          </cell>
        </row>
      </sheetData>
      <sheetData sheetId="58">
        <row r="8">
          <cell r="E8" t="str">
            <v>Office</v>
          </cell>
        </row>
      </sheetData>
      <sheetData sheetId="59">
        <row r="8">
          <cell r="E8" t="str">
            <v>Despachos</v>
          </cell>
        </row>
      </sheetData>
      <sheetData sheetId="60">
        <row r="8">
          <cell r="E8" t="str">
            <v>Despachos</v>
          </cell>
        </row>
      </sheetData>
      <sheetData sheetId="61">
        <row r="8">
          <cell r="E8" t="str">
            <v>Sala Tecnica</v>
          </cell>
        </row>
      </sheetData>
      <sheetData sheetId="62">
        <row r="8">
          <cell r="E8" t="str">
            <v>Almacen</v>
          </cell>
        </row>
      </sheetData>
      <sheetData sheetId="63">
        <row r="8">
          <cell r="E8" t="str">
            <v>Baños</v>
          </cell>
        </row>
      </sheetData>
      <sheetData sheetId="64">
        <row r="8">
          <cell r="E8" t="str">
            <v>Office</v>
          </cell>
        </row>
      </sheetData>
      <sheetData sheetId="65">
        <row r="8">
          <cell r="E8" t="str">
            <v>Entrada Exterior</v>
          </cell>
        </row>
      </sheetData>
      <sheetData sheetId="66">
        <row r="8">
          <cell r="E8" t="str">
            <v>Escaleras</v>
          </cell>
        </row>
      </sheetData>
      <sheetData sheetId="67">
        <row r="8">
          <cell r="E8" t="str">
            <v>Escaleras</v>
          </cell>
        </row>
      </sheetData>
      <sheetData sheetId="68">
        <row r="8">
          <cell r="E8" t="str">
            <v>Baños</v>
          </cell>
        </row>
      </sheetData>
      <sheetData sheetId="69">
        <row r="8">
          <cell r="E8" t="str">
            <v>Taller</v>
          </cell>
        </row>
      </sheetData>
      <sheetData sheetId="70">
        <row r="8">
          <cell r="E8" t="str">
            <v>Pista Deportiva</v>
          </cell>
        </row>
      </sheetData>
      <sheetData sheetId="71">
        <row r="8">
          <cell r="E8" t="str">
            <v>Parquing Interior G</v>
          </cell>
        </row>
      </sheetData>
      <sheetData sheetId="72">
        <row r="8">
          <cell r="E8" t="str">
            <v>Escaleras</v>
          </cell>
        </row>
      </sheetData>
      <sheetData sheetId="73">
        <row r="8">
          <cell r="E8" t="str">
            <v>Vestuarios Completos</v>
          </cell>
        </row>
      </sheetData>
      <sheetData sheetId="74">
        <row r="8">
          <cell r="E8" t="str">
            <v>Pasillos</v>
          </cell>
        </row>
      </sheetData>
      <sheetData sheetId="75">
        <row r="8">
          <cell r="E8" t="str">
            <v>Pista Deportiva</v>
          </cell>
        </row>
      </sheetData>
      <sheetData sheetId="76">
        <row r="8">
          <cell r="E8" t="str">
            <v>Sala Gimnasia Diafana</v>
          </cell>
        </row>
      </sheetData>
      <sheetData sheetId="77">
        <row r="8">
          <cell r="E8" t="str">
            <v>Escaleras</v>
          </cell>
        </row>
      </sheetData>
      <sheetData sheetId="78">
        <row r="8">
          <cell r="E8" t="str">
            <v>Sala de reuniones</v>
          </cell>
        </row>
      </sheetData>
      <sheetData sheetId="79">
        <row r="8">
          <cell r="E8" t="str">
            <v>Vestibulos</v>
          </cell>
        </row>
      </sheetData>
      <sheetData sheetId="80">
        <row r="8">
          <cell r="E8" t="str">
            <v>Vestibulos</v>
          </cell>
        </row>
      </sheetData>
      <sheetData sheetId="81">
        <row r="8">
          <cell r="E8" t="str">
            <v>Vestibulos</v>
          </cell>
        </row>
      </sheetData>
      <sheetData sheetId="82"/>
      <sheetData sheetId="83">
        <row r="4">
          <cell r="U4">
            <v>0</v>
          </cell>
        </row>
      </sheetData>
      <sheetData sheetId="84">
        <row r="6">
          <cell r="D6">
            <v>0</v>
          </cell>
        </row>
        <row r="7">
          <cell r="D7" t="str">
            <v xml:space="preserve">Seis veces día 7/7 </v>
          </cell>
        </row>
        <row r="8">
          <cell r="D8" t="str">
            <v xml:space="preserve">Cinco veces día 7/7 </v>
          </cell>
        </row>
        <row r="9">
          <cell r="D9" t="str">
            <v xml:space="preserve">Cuatro veces día 7/7 </v>
          </cell>
        </row>
        <row r="10">
          <cell r="D10" t="str">
            <v xml:space="preserve">Tres veces día 7/7 </v>
          </cell>
        </row>
        <row r="11">
          <cell r="D11" t="str">
            <v xml:space="preserve">Dos veces día 7/7 </v>
          </cell>
        </row>
        <row r="12">
          <cell r="D12" t="str">
            <v>Diario 7/7</v>
          </cell>
        </row>
        <row r="13">
          <cell r="D13" t="str">
            <v>Seis veces día 6/7</v>
          </cell>
        </row>
        <row r="14">
          <cell r="D14" t="str">
            <v xml:space="preserve">Cinco veces día 6/7 </v>
          </cell>
        </row>
        <row r="15">
          <cell r="D15" t="str">
            <v xml:space="preserve">Cuatro veces día 6/7 </v>
          </cell>
        </row>
        <row r="16">
          <cell r="D16" t="str">
            <v xml:space="preserve">Tres veces día 6/7 </v>
          </cell>
        </row>
        <row r="17">
          <cell r="D17" t="str">
            <v>Dos veces día 6/7</v>
          </cell>
        </row>
        <row r="18">
          <cell r="D18" t="str">
            <v>Diario 6/7</v>
          </cell>
        </row>
        <row r="19">
          <cell r="D19" t="str">
            <v xml:space="preserve">Seis veces día 5/7 </v>
          </cell>
        </row>
        <row r="20">
          <cell r="D20" t="str">
            <v xml:space="preserve">Cinco veces día 5/7 </v>
          </cell>
        </row>
        <row r="21">
          <cell r="D21" t="str">
            <v xml:space="preserve">Cuatro veces día 5/7 </v>
          </cell>
        </row>
        <row r="22">
          <cell r="D22" t="str">
            <v xml:space="preserve">Tres veces día 5/7 </v>
          </cell>
        </row>
        <row r="23">
          <cell r="D23" t="str">
            <v>Dos veces día 5/7</v>
          </cell>
        </row>
        <row r="24">
          <cell r="D24" t="str">
            <v>Diario 5/7</v>
          </cell>
        </row>
        <row r="25">
          <cell r="D25" t="str">
            <v>Cuatro veces semana</v>
          </cell>
        </row>
        <row r="26">
          <cell r="D26" t="str">
            <v>Tres veces semana</v>
          </cell>
        </row>
        <row r="27">
          <cell r="D27" t="str">
            <v>Dos veces semana</v>
          </cell>
        </row>
        <row r="28">
          <cell r="D28" t="str">
            <v>Alterno 5/7</v>
          </cell>
        </row>
        <row r="29">
          <cell r="D29" t="str">
            <v xml:space="preserve">Alterno 6/7 </v>
          </cell>
        </row>
        <row r="30">
          <cell r="D30" t="str">
            <v xml:space="preserve">Alterno 7/7 </v>
          </cell>
        </row>
        <row r="31">
          <cell r="D31" t="str">
            <v>Semanal</v>
          </cell>
        </row>
        <row r="32">
          <cell r="D32" t="str">
            <v>Una vez cada dos semanas</v>
          </cell>
        </row>
        <row r="33">
          <cell r="D33" t="str">
            <v>Quincenal</v>
          </cell>
        </row>
        <row r="34">
          <cell r="D34" t="str">
            <v>Mensual</v>
          </cell>
        </row>
        <row r="35">
          <cell r="D35" t="str">
            <v>Diez veces al año</v>
          </cell>
        </row>
        <row r="36">
          <cell r="D36" t="str">
            <v>Bimensual</v>
          </cell>
        </row>
        <row r="37">
          <cell r="D37" t="str">
            <v>Cinco veces al año</v>
          </cell>
        </row>
        <row r="38">
          <cell r="D38" t="str">
            <v>Trimestral</v>
          </cell>
        </row>
        <row r="39">
          <cell r="D39" t="str">
            <v>Cuatrimestral</v>
          </cell>
        </row>
        <row r="40">
          <cell r="D40" t="str">
            <v>Semestral</v>
          </cell>
        </row>
        <row r="41">
          <cell r="D41" t="str">
            <v>Anual</v>
          </cell>
        </row>
      </sheetData>
      <sheetData sheetId="85">
        <row r="8">
          <cell r="B8" t="str">
            <v>Almacen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ULES x PROV"/>
      <sheetName val="ESCANDALLO 2004"/>
      <sheetName val="Convenios"/>
      <sheetName val="T Madrid"/>
      <sheetName val="TAULES_x_PROV"/>
      <sheetName val="ESCANDALLO_2004"/>
      <sheetName val="T_Madrid"/>
      <sheetName val="amortizaciones"/>
    </sheetNames>
    <sheetDataSet>
      <sheetData sheetId="0"/>
      <sheetData sheetId="1"/>
      <sheetData sheetId="2">
        <row r="3">
          <cell r="A3" t="str">
            <v>A CORUÑA</v>
          </cell>
        </row>
        <row r="4">
          <cell r="A4" t="str">
            <v>ÁLAVA</v>
          </cell>
        </row>
        <row r="5">
          <cell r="A5" t="str">
            <v>ALBACETE</v>
          </cell>
        </row>
        <row r="6">
          <cell r="A6" t="str">
            <v>ALICANTE</v>
          </cell>
        </row>
        <row r="7">
          <cell r="A7" t="str">
            <v>ALMERÍA</v>
          </cell>
        </row>
        <row r="8">
          <cell r="A8" t="str">
            <v>ASTURIAS</v>
          </cell>
        </row>
        <row r="9">
          <cell r="A9" t="str">
            <v>ÁVILA</v>
          </cell>
        </row>
        <row r="10">
          <cell r="A10" t="str">
            <v>BADAJOZ</v>
          </cell>
        </row>
        <row r="11">
          <cell r="A11" t="str">
            <v>BALEARES</v>
          </cell>
        </row>
        <row r="12">
          <cell r="A12" t="str">
            <v>BARCELONA</v>
          </cell>
        </row>
        <row r="13">
          <cell r="A13" t="str">
            <v>BURGOS</v>
          </cell>
        </row>
        <row r="14">
          <cell r="A14" t="str">
            <v>CÁCERES</v>
          </cell>
        </row>
        <row r="15">
          <cell r="A15" t="str">
            <v>CÁDIZ</v>
          </cell>
        </row>
        <row r="16">
          <cell r="A16" t="str">
            <v>CANTABRIA</v>
          </cell>
        </row>
        <row r="17">
          <cell r="A17" t="str">
            <v>CASTELLÓN</v>
          </cell>
        </row>
        <row r="18">
          <cell r="A18" t="str">
            <v>CEUTA</v>
          </cell>
        </row>
        <row r="19">
          <cell r="A19" t="str">
            <v>CIUDAD REAL</v>
          </cell>
        </row>
        <row r="20">
          <cell r="A20" t="str">
            <v>CÓRDOBA</v>
          </cell>
        </row>
        <row r="21">
          <cell r="A21" t="str">
            <v>CUENCA</v>
          </cell>
        </row>
        <row r="22">
          <cell r="A22" t="str">
            <v>GIRONA</v>
          </cell>
        </row>
        <row r="23">
          <cell r="A23" t="str">
            <v>GRANADA</v>
          </cell>
        </row>
        <row r="24">
          <cell r="A24" t="str">
            <v>GUADALAJARA</v>
          </cell>
        </row>
        <row r="25">
          <cell r="A25" t="str">
            <v>GUIPÚZCOA</v>
          </cell>
        </row>
        <row r="26">
          <cell r="A26" t="str">
            <v>HUELVA</v>
          </cell>
        </row>
        <row r="27">
          <cell r="A27" t="str">
            <v>HUESCA</v>
          </cell>
        </row>
        <row r="28">
          <cell r="A28" t="str">
            <v>JAÉN</v>
          </cell>
        </row>
        <row r="29">
          <cell r="A29" t="str">
            <v>LA RIOJA</v>
          </cell>
        </row>
        <row r="30">
          <cell r="A30" t="str">
            <v>LAS PALMAS</v>
          </cell>
        </row>
        <row r="31">
          <cell r="A31" t="str">
            <v>LEÓN</v>
          </cell>
        </row>
        <row r="32">
          <cell r="A32" t="str">
            <v>LLEIDA</v>
          </cell>
        </row>
        <row r="33">
          <cell r="A33" t="str">
            <v>LUGO</v>
          </cell>
        </row>
        <row r="34">
          <cell r="A34" t="str">
            <v>MADRID</v>
          </cell>
        </row>
        <row r="35">
          <cell r="A35" t="str">
            <v>MÁLAGA</v>
          </cell>
        </row>
        <row r="36">
          <cell r="A36" t="str">
            <v>MELILLA</v>
          </cell>
        </row>
        <row r="37">
          <cell r="A37" t="str">
            <v>MURCIA</v>
          </cell>
        </row>
        <row r="38">
          <cell r="A38" t="str">
            <v>NAVARRA</v>
          </cell>
        </row>
        <row r="39">
          <cell r="A39" t="str">
            <v>OURENSE</v>
          </cell>
        </row>
        <row r="40">
          <cell r="A40" t="str">
            <v>PALENCIA</v>
          </cell>
        </row>
        <row r="41">
          <cell r="A41" t="str">
            <v>PONTEVEDRA</v>
          </cell>
        </row>
        <row r="42">
          <cell r="A42" t="str">
            <v>SALAMANCA</v>
          </cell>
        </row>
        <row r="43">
          <cell r="A43" t="str">
            <v>SEGOVIA</v>
          </cell>
        </row>
        <row r="44">
          <cell r="A44" t="str">
            <v>SEVILLA</v>
          </cell>
        </row>
        <row r="45">
          <cell r="A45" t="str">
            <v>SORIA</v>
          </cell>
        </row>
        <row r="46">
          <cell r="A46" t="str">
            <v>TARRAGONA</v>
          </cell>
        </row>
        <row r="47">
          <cell r="A47" t="str">
            <v>TENERIFE</v>
          </cell>
        </row>
        <row r="48">
          <cell r="A48" t="str">
            <v>TERUEL</v>
          </cell>
        </row>
        <row r="49">
          <cell r="A49" t="str">
            <v>TOLEDO</v>
          </cell>
        </row>
        <row r="50">
          <cell r="A50" t="str">
            <v>VALENCIA</v>
          </cell>
        </row>
        <row r="51">
          <cell r="A51" t="str">
            <v>VALLADOLID</v>
          </cell>
        </row>
        <row r="52">
          <cell r="A52" t="str">
            <v>VIZCAYA</v>
          </cell>
        </row>
        <row r="53">
          <cell r="A53" t="str">
            <v>ZAMORA</v>
          </cell>
        </row>
        <row r="54">
          <cell r="A54" t="str">
            <v>ZARAGOZA</v>
          </cell>
        </row>
        <row r="55">
          <cell r="A55" t="str">
            <v>A CORUÑA C.S.</v>
          </cell>
        </row>
        <row r="56">
          <cell r="A56" t="str">
            <v>ALICANTE C.S.</v>
          </cell>
        </row>
        <row r="57">
          <cell r="A57" t="str">
            <v>ASTURIAS TRANS.</v>
          </cell>
        </row>
        <row r="58">
          <cell r="A58" t="str">
            <v>OURENSE C.S.</v>
          </cell>
        </row>
        <row r="59">
          <cell r="A59" t="str">
            <v>SON DURETA</v>
          </cell>
        </row>
        <row r="60">
          <cell r="A60" t="str">
            <v>MADRID SIDERO</v>
          </cell>
        </row>
        <row r="61">
          <cell r="A61" t="str">
            <v>MÁLAGA AVO</v>
          </cell>
        </row>
        <row r="62">
          <cell r="A62" t="str">
            <v>TENERIFE AVO</v>
          </cell>
        </row>
        <row r="63">
          <cell r="A63" t="str">
            <v>RENFE</v>
          </cell>
        </row>
        <row r="64">
          <cell r="A64" t="str">
            <v>ARAGÓN SAS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ERTA"/>
      <sheetName val="PERSONAL"/>
      <sheetName val="INVERSIONES"/>
      <sheetName val="Tabla_Salarial"/>
      <sheetName val="Hoja1"/>
      <sheetName val="Hoja2"/>
    </sheetNames>
    <sheetDataSet>
      <sheetData sheetId="0"/>
      <sheetData sheetId="1"/>
      <sheetData sheetId="2"/>
      <sheetData sheetId="3">
        <row r="4">
          <cell r="M4" t="str">
            <v>BARCELONA</v>
          </cell>
          <cell r="N4" t="str">
            <v>Responsable Equipo</v>
          </cell>
        </row>
        <row r="5">
          <cell r="M5" t="str">
            <v>GIRONA</v>
          </cell>
          <cell r="N5" t="str">
            <v>Especialista</v>
          </cell>
        </row>
        <row r="6">
          <cell r="M6" t="str">
            <v>MADRID</v>
          </cell>
          <cell r="N6" t="str">
            <v>Conductor -limpiador</v>
          </cell>
        </row>
        <row r="7">
          <cell r="M7" t="str">
            <v>LLEIDA</v>
          </cell>
          <cell r="N7" t="str">
            <v>Limpiador</v>
          </cell>
        </row>
        <row r="8">
          <cell r="M8" t="str">
            <v>TARRAGONA</v>
          </cell>
        </row>
        <row r="9">
          <cell r="M9" t="str">
            <v>VALENCIA</v>
          </cell>
        </row>
        <row r="10">
          <cell r="M10" t="str">
            <v>LEON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BF5F-67C6-46C9-AFB8-1012471D5948}">
  <sheetPr codeName="Hoja1"/>
  <dimension ref="A2:D27"/>
  <sheetViews>
    <sheetView showGridLines="0" showRowColHeaders="0" tabSelected="1" workbookViewId="0">
      <selection activeCell="C2" sqref="C2:D2"/>
    </sheetView>
  </sheetViews>
  <sheetFormatPr baseColWidth="10" defaultColWidth="11.5" defaultRowHeight="13"/>
  <cols>
    <col min="1" max="1" width="129.33203125" style="151" bestFit="1" customWidth="1"/>
    <col min="2" max="2" width="2.5" style="151" customWidth="1"/>
    <col min="3" max="16384" width="11.5" style="151"/>
  </cols>
  <sheetData>
    <row r="2" spans="1:4" ht="28">
      <c r="A2" s="178" t="s">
        <v>66</v>
      </c>
      <c r="C2" s="221" t="s">
        <v>67</v>
      </c>
      <c r="D2" s="221"/>
    </row>
    <row r="4" spans="1:4">
      <c r="A4" s="152"/>
    </row>
    <row r="5" spans="1:4" ht="17">
      <c r="A5" s="153" t="s">
        <v>68</v>
      </c>
    </row>
    <row r="6" spans="1:4" ht="15">
      <c r="A6" s="154"/>
    </row>
    <row r="7" spans="1:4" ht="17">
      <c r="A7" s="155" t="s">
        <v>69</v>
      </c>
    </row>
    <row r="8" spans="1:4" ht="15">
      <c r="A8" s="154"/>
    </row>
    <row r="9" spans="1:4" ht="34">
      <c r="A9" s="155" t="s">
        <v>71</v>
      </c>
    </row>
    <row r="10" spans="1:4" ht="15">
      <c r="A10" s="154"/>
    </row>
    <row r="11" spans="1:4" ht="17">
      <c r="A11" s="155" t="s">
        <v>72</v>
      </c>
    </row>
    <row r="12" spans="1:4" ht="15">
      <c r="A12" s="154"/>
    </row>
    <row r="13" spans="1:4" ht="34">
      <c r="A13" s="155" t="s">
        <v>70</v>
      </c>
    </row>
    <row r="14" spans="1:4" ht="15">
      <c r="A14" s="154"/>
    </row>
    <row r="15" spans="1:4" ht="15">
      <c r="A15" s="154"/>
    </row>
    <row r="16" spans="1:4" ht="17">
      <c r="A16" s="153" t="s">
        <v>73</v>
      </c>
    </row>
    <row r="17" spans="1:1" ht="15">
      <c r="A17" s="154"/>
    </row>
    <row r="18" spans="1:1" ht="17">
      <c r="A18" s="156" t="s">
        <v>63</v>
      </c>
    </row>
    <row r="19" spans="1:1" ht="15">
      <c r="A19" s="154"/>
    </row>
    <row r="20" spans="1:1" ht="17">
      <c r="A20" s="155" t="s">
        <v>74</v>
      </c>
    </row>
    <row r="21" spans="1:1" ht="15">
      <c r="A21" s="154"/>
    </row>
    <row r="22" spans="1:1" ht="17">
      <c r="A22" s="153" t="s">
        <v>75</v>
      </c>
    </row>
    <row r="23" spans="1:1" ht="15">
      <c r="A23" s="157"/>
    </row>
    <row r="24" spans="1:1" ht="17">
      <c r="A24" s="155" t="s">
        <v>76</v>
      </c>
    </row>
    <row r="25" spans="1:1" ht="15">
      <c r="A25" s="157"/>
    </row>
    <row r="26" spans="1:1" ht="16">
      <c r="A26" s="158" t="s">
        <v>77</v>
      </c>
    </row>
    <row r="27" spans="1:1">
      <c r="A27" s="159"/>
    </row>
  </sheetData>
  <sheetProtection algorithmName="SHA-512" hashValue="6YBahRkwTPERI5HI6Efebdm5++Cqa+1bfTvsLegIqDoX+gJ/Vzg2kbRgzCBkOWOkYawoRa5HkBlq24cgYUJiOw==" saltValue="NyscLPG9o+bwMQe8sYi4nw==" spinCount="100000" sheet="1" objects="1" scenarios="1"/>
  <mergeCells count="1">
    <mergeCell ref="C2:D2"/>
  </mergeCells>
  <hyperlinks>
    <hyperlink ref="C2:D2" location="Inici!A1" display="Inici" xr:uid="{A8F83384-1AA7-415A-83CB-C5082742378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5" filterMode="1">
    <pageSetUpPr fitToPage="1"/>
  </sheetPr>
  <dimension ref="A1:BB104"/>
  <sheetViews>
    <sheetView zoomScaleNormal="100" workbookViewId="0">
      <pane xSplit="6" ySplit="7" topLeftCell="G75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7.832031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1.66406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5" style="2" bestFit="1" customWidth="1"/>
    <col min="18" max="18" width="8.5" style="2" customWidth="1"/>
    <col min="19" max="19" width="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.5" style="2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137"/>
      <c r="G1" s="9"/>
      <c r="H1" s="9"/>
      <c r="I1" s="9"/>
      <c r="J1" s="9"/>
      <c r="K1" s="9"/>
      <c r="L1" s="9"/>
      <c r="M1" s="10"/>
      <c r="N1" s="9"/>
      <c r="O1" s="9"/>
      <c r="P1" s="245">
        <f>+'Resum Estudi'!D10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27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8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8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8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8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8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8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8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8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8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8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8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8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8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8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8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8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8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8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8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8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8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8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8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8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8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8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8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8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8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8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8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8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8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8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8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8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8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8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8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8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8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8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8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8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8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8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8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8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8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8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8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8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8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8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8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8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8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8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8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8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8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8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8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8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8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8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8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8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8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8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8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8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8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8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8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8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8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8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8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3" spans="1:54" hidden="1"/>
    <row r="104" spans="1:54" hidden="1">
      <c r="G104" s="55"/>
      <c r="H104" s="55"/>
      <c r="I104" s="55"/>
      <c r="J104" s="55"/>
    </row>
  </sheetData>
  <sheetProtection selectLockedCells="1" autoFilter="0"/>
  <autoFilter ref="B7:BB104" xr:uid="{00000000-0009-0000-0000-000008000000}">
    <filterColumn colId="4">
      <customFilters>
        <customFilter operator="notEqual" val=" "/>
      </customFilters>
    </filterColumn>
  </autoFilter>
  <mergeCells count="46"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V101:AX101"/>
    <mergeCell ref="AY101:BA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AP3:AR3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5634B70D-2B57-4580-958C-C0D6F850CCC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7567570-7609-4BC7-A938-B91B4ED4A230}">
          <x14:formula1>
            <xm:f>Tablas!$B$5:$B$41</xm:f>
          </x14:formula1>
          <xm:sqref>H8:H99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36" filterMode="1">
    <pageSetUpPr fitToPage="1"/>
  </sheetPr>
  <dimension ref="A1:BB104"/>
  <sheetViews>
    <sheetView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5.6640625" style="2" customWidth="1"/>
    <col min="3" max="3" width="28.664062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8.1640625" style="2" bestFit="1" customWidth="1"/>
    <col min="9" max="9" width="3" style="2" hidden="1" customWidth="1"/>
    <col min="10" max="10" width="4.332031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Estudi'!D11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ref="X72:X98" si="43">IF(V72="","",W72*V72)</f>
        <v>0</v>
      </c>
      <c r="Y72" s="45">
        <f t="shared" ref="Y72:Y98" si="44">ROUND(J72/4.3452380952381,1)</f>
        <v>0</v>
      </c>
      <c r="Z72" s="46" t="s">
        <v>0</v>
      </c>
      <c r="AA72" s="39">
        <v>1</v>
      </c>
      <c r="AB72" s="47">
        <f t="shared" ref="AB72:AB98" si="45">+IF($Z72="M",$U72,IF($Z72="MT",$U72/2,IF(Z72="MN",$U72/2,IF($Z72="MTN",$U72/3,0))))*AA72</f>
        <v>0</v>
      </c>
      <c r="AC72" s="39">
        <v>1</v>
      </c>
      <c r="AD72" s="47">
        <f t="shared" ref="AD72:AD98" si="46">+IF($Z72="T",$U72,IF($Z72="MT",$U72/2,IF($Z72="TN",$U72/2,IF($Z72="MTN",$U72/3,0))))*AC72</f>
        <v>0</v>
      </c>
      <c r="AE72" s="39">
        <v>1</v>
      </c>
      <c r="AF72" s="47">
        <f t="shared" ref="AF72:AF98" si="47">+IF($Z72="N",$U72,IF($Z72="MN",$U72/2,IF($Z72="TN",$U72/2,IF($Z72="MTN",$U72/3,0))))*AE72</f>
        <v>0</v>
      </c>
      <c r="AG72" s="61"/>
      <c r="AH72" s="48">
        <f t="shared" ref="AH72:AH98" si="48">IF(AI$4=0,0,(AG72/AI$4))</f>
        <v>0</v>
      </c>
      <c r="AI72" s="49">
        <f t="shared" ref="AI72:AI98" si="49">IF(AI$4=0,0,(AH72*AH$4/12))</f>
        <v>0</v>
      </c>
      <c r="AJ72" s="61"/>
      <c r="AK72" s="48">
        <f t="shared" ref="AK72:AK98" si="50">IF(AL$4=0,0,(AJ72/AL$4))</f>
        <v>0</v>
      </c>
      <c r="AL72" s="49">
        <f t="shared" ref="AL72:AL98" si="51">IF(AL$4=0,0,(AK72*AK$4/12))</f>
        <v>0</v>
      </c>
      <c r="AM72" s="61"/>
      <c r="AN72" s="48">
        <f t="shared" ref="AN72:AN98" si="52">IF(AO$4=0,0,(AM72/AO$4))</f>
        <v>0</v>
      </c>
      <c r="AO72" s="49">
        <f t="shared" ref="AO72:AO98" si="53">IF(AO$4=0,0,(AN72*AN$4/12))</f>
        <v>0</v>
      </c>
      <c r="AP72" s="61"/>
      <c r="AQ72" s="48">
        <f t="shared" ref="AQ72:AQ98" si="54">IF(AR$4=0,0,(AP72/AR$4))</f>
        <v>0</v>
      </c>
      <c r="AR72" s="49">
        <f t="shared" ref="AR72:AR98" si="55">IF(AR$4=0,0,(AQ72*AQ$4/12))</f>
        <v>0</v>
      </c>
      <c r="AS72" s="61"/>
      <c r="AT72" s="48">
        <f t="shared" ref="AT72:AT99" si="56">IF(AU$4=0,0,(AS72/AU$4))</f>
        <v>0</v>
      </c>
      <c r="AU72" s="49">
        <f t="shared" ref="AU72:AU99" si="57">IF(AU$4=0,0,(AT72*AT$4/12))</f>
        <v>0</v>
      </c>
      <c r="AV72" s="61"/>
      <c r="AW72" s="48">
        <f t="shared" ref="AW72:AW98" si="58">IF(AX$4=0,0,(AV72/AX$4))</f>
        <v>0</v>
      </c>
      <c r="AX72" s="49">
        <f t="shared" ref="AX72:AX98" si="59">IF(AX$4=0,0,(AW72*AW$4/12))</f>
        <v>0</v>
      </c>
      <c r="AY72" s="61"/>
      <c r="AZ72" s="48">
        <f t="shared" ref="AZ72:AZ98" si="60">IF(BA$4=0,0,(AY72/BA$4))</f>
        <v>0</v>
      </c>
      <c r="BA72" s="49">
        <f t="shared" ref="BA72:BA98" si="61">IF(BA$4=0,0,(AZ72*AZ$4/12))</f>
        <v>0</v>
      </c>
      <c r="BB72" s="50">
        <f t="shared" ref="BB72:BB98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0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0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0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0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0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0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0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0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0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0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0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0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0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0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0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0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0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0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0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0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0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0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0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0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0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0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56"/>
        <v>0</v>
      </c>
      <c r="AU98" s="49">
        <f t="shared" si="57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ref="X99" si="74">IF(V99="","",W99*V99)</f>
        <v>0</v>
      </c>
      <c r="Y99" s="45">
        <f t="shared" ref="Y99" si="75">ROUND(J99/4.3452380952381,1)</f>
        <v>0</v>
      </c>
      <c r="Z99" s="46" t="s">
        <v>0</v>
      </c>
      <c r="AA99" s="39">
        <v>1</v>
      </c>
      <c r="AB99" s="47">
        <f t="shared" ref="AB99" si="76">+IF($Z99="M",$U99,IF($Z99="MT",$U99/2,IF(Z99="MN",$U99/2,IF($Z99="MTN",$U99/3,0))))*AA99</f>
        <v>0</v>
      </c>
      <c r="AC99" s="39">
        <v>1</v>
      </c>
      <c r="AD99" s="47">
        <f t="shared" ref="AD99" si="77">+IF($Z99="T",$U99,IF($Z99="MT",$U99/2,IF($Z99="TN",$U99/2,IF($Z99="MTN",$U99/3,0))))*AC99</f>
        <v>0</v>
      </c>
      <c r="AE99" s="39">
        <v>1</v>
      </c>
      <c r="AF99" s="47">
        <f t="shared" ref="AF99" si="78">+IF($Z99="N",$U99,IF($Z99="MN",$U99/2,IF($Z99="TN",$U99/2,IF($Z99="MTN",$U99/3,0))))*AE99</f>
        <v>0</v>
      </c>
      <c r="AG99" s="61"/>
      <c r="AH99" s="48">
        <f t="shared" ref="AH99" si="79">IF(AI$4=0,0,(AG99/AI$4))</f>
        <v>0</v>
      </c>
      <c r="AI99" s="49">
        <f t="shared" ref="AI99" si="80">IF(AI$4=0,0,(AH99*AH$4/12))</f>
        <v>0</v>
      </c>
      <c r="AJ99" s="61"/>
      <c r="AK99" s="48">
        <f t="shared" ref="AK99" si="81">IF(AL$4=0,0,(AJ99/AL$4))</f>
        <v>0</v>
      </c>
      <c r="AL99" s="49">
        <f t="shared" ref="AL99" si="82">IF(AL$4=0,0,(AK99*AK$4/12))</f>
        <v>0</v>
      </c>
      <c r="AM99" s="61"/>
      <c r="AN99" s="48">
        <f t="shared" ref="AN99" si="83">IF(AO$4=0,0,(AM99/AO$4))</f>
        <v>0</v>
      </c>
      <c r="AO99" s="49">
        <f t="shared" ref="AO99" si="84">IF(AO$4=0,0,(AN99*AN$4/12))</f>
        <v>0</v>
      </c>
      <c r="AP99" s="61"/>
      <c r="AQ99" s="48">
        <f t="shared" ref="AQ99" si="85">IF(AR$4=0,0,(AP99/AR$4))</f>
        <v>0</v>
      </c>
      <c r="AR99" s="49">
        <f t="shared" ref="AR99" si="86">IF(AR$4=0,0,(AQ99*AQ$4/12))</f>
        <v>0</v>
      </c>
      <c r="AS99" s="61"/>
      <c r="AT99" s="48">
        <f t="shared" si="56"/>
        <v>0</v>
      </c>
      <c r="AU99" s="49">
        <f t="shared" si="57"/>
        <v>0</v>
      </c>
      <c r="AV99" s="61"/>
      <c r="AW99" s="48">
        <f t="shared" ref="AW99" si="87">IF(AX$4=0,0,(AV99/AX$4))</f>
        <v>0</v>
      </c>
      <c r="AX99" s="49">
        <f t="shared" ref="AX99" si="88">IF(AX$4=0,0,(AW99*AW$4/12))</f>
        <v>0</v>
      </c>
      <c r="AY99" s="61"/>
      <c r="AZ99" s="48">
        <f t="shared" ref="AZ99" si="89">IF(BA$4=0,0,(AY99/BA$4))</f>
        <v>0</v>
      </c>
      <c r="BA99" s="49">
        <f t="shared" ref="BA99" si="90">IF(BA$4=0,0,(AZ99*AZ$4/12))</f>
        <v>0</v>
      </c>
      <c r="BB99" s="50">
        <f t="shared" ref="BB99" si="91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09000000}">
    <filterColumn colId="4">
      <customFilters>
        <customFilter operator="notEqual" val=" "/>
      </customFilters>
    </filterColumn>
  </autoFilter>
  <mergeCells count="46">
    <mergeCell ref="BB101:BB102"/>
    <mergeCell ref="AG102:BA102"/>
    <mergeCell ref="P1:AB1"/>
    <mergeCell ref="AB101:AF101"/>
    <mergeCell ref="AG101:AI101"/>
    <mergeCell ref="AJ101:AL101"/>
    <mergeCell ref="AM101:AO101"/>
    <mergeCell ref="AP101:AR101"/>
    <mergeCell ref="AS101:AU101"/>
    <mergeCell ref="AP3:AR3"/>
    <mergeCell ref="BB4:BB5"/>
    <mergeCell ref="Y5:AF5"/>
    <mergeCell ref="AA6:AB6"/>
    <mergeCell ref="AT4:AT5"/>
    <mergeCell ref="AU4:AU5"/>
    <mergeCell ref="AS4:AS5"/>
    <mergeCell ref="AV101:AX101"/>
    <mergeCell ref="AY101:BA101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E3C449B8-6F7B-4339-A8D6-C0355B9033E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EC2750F-7C32-4FC1-82FA-7EA449B95535}">
          <x14:formula1>
            <xm:f>Tablas!$B$5:$B$41</xm:f>
          </x14:formula1>
          <xm:sqref>H8:H99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6" filterMode="1">
    <pageSetUpPr fitToPage="1"/>
  </sheetPr>
  <dimension ref="A1:BB124"/>
  <sheetViews>
    <sheetView workbookViewId="0">
      <pane xSplit="6" ySplit="7" topLeftCell="G96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9.6640625" style="2" customWidth="1"/>
    <col min="3" max="3" width="13.3320312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9.1640625" style="2" bestFit="1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Estudi'!D12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+L120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BB120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18" si="32">IF(G72=0,"0",F72/G72)</f>
        <v>0</v>
      </c>
      <c r="L72" s="38">
        <f t="shared" ref="L72:L11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1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1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1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1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1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18" si="39">(IF($Y72=7,$K72,)+IF($Y72=21,$K72*3,)+IF($Y72=42,$K72*6,0)+IF($Y72=28,$K72*4,0)+IF($Y72=14,$K72*2,))*S72</f>
        <v>0</v>
      </c>
      <c r="U72" s="42">
        <f t="shared" ref="U72:U118" si="40">SUM(+L72+M72+N72+O72+P72+R72+T72)</f>
        <v>0</v>
      </c>
      <c r="V72" s="43">
        <f t="shared" ref="V72:V118" si="41">+U72*4.345</f>
        <v>0</v>
      </c>
      <c r="W72" s="209">
        <f t="shared" ref="W72:W118" si="42">+$X$4</f>
        <v>12</v>
      </c>
      <c r="X72" s="44">
        <f t="shared" si="31"/>
        <v>0</v>
      </c>
      <c r="Y72" s="45">
        <f t="shared" ref="Y72:Y118" si="43">ROUND(J72/4.3452380952381,1)</f>
        <v>5</v>
      </c>
      <c r="Z72" s="46" t="s">
        <v>0</v>
      </c>
      <c r="AA72" s="39">
        <v>1</v>
      </c>
      <c r="AB72" s="47">
        <f t="shared" ref="AB72:AB118" si="44">+IF($Z72="M",$U72,IF($Z72="MT",$U72/2,IF(Z72="MN",$U72/2,IF($Z72="MTN",$U72/3,0))))*AA72</f>
        <v>0</v>
      </c>
      <c r="AC72" s="39">
        <v>1</v>
      </c>
      <c r="AD72" s="47">
        <f t="shared" ref="AD72:AD118" si="45">+IF($Z72="T",$U72,IF($Z72="MT",$U72/2,IF($Z72="TN",$U72/2,IF($Z72="MTN",$U72/3,0))))*AC72</f>
        <v>0</v>
      </c>
      <c r="AE72" s="39">
        <v>1</v>
      </c>
      <c r="AF72" s="47">
        <f t="shared" ref="AF72:AF118" si="46">+IF($Z72="N",$U72,IF($Z72="MN",$U72/2,IF($Z72="TN",$U72/2,IF($Z72="MTN",$U72/3,0))))*AE72</f>
        <v>0</v>
      </c>
      <c r="AG72" s="61"/>
      <c r="AH72" s="48">
        <f t="shared" ref="AH72:AH118" si="47">IF(AI$4=0,0,(AG72/AI$4))</f>
        <v>0</v>
      </c>
      <c r="AI72" s="49">
        <f t="shared" ref="AI72:AI118" si="48">IF(AI$4=0,0,(AH72*AH$4/12))</f>
        <v>0</v>
      </c>
      <c r="AJ72" s="61"/>
      <c r="AK72" s="48">
        <f t="shared" ref="AK72:AK118" si="49">IF(AL$4=0,0,(AJ72/AL$4))</f>
        <v>0</v>
      </c>
      <c r="AL72" s="49">
        <f t="shared" ref="AL72:AL118" si="50">IF(AL$4=0,0,(AK72*AK$4/12))</f>
        <v>0</v>
      </c>
      <c r="AM72" s="61"/>
      <c r="AN72" s="48">
        <f t="shared" ref="AN72:AN118" si="51">IF(AO$4=0,0,(AM72/AO$4))</f>
        <v>0</v>
      </c>
      <c r="AO72" s="49">
        <f t="shared" ref="AO72:AO118" si="52">IF(AO$4=0,0,(AN72*AN$4/12))</f>
        <v>0</v>
      </c>
      <c r="AP72" s="61"/>
      <c r="AQ72" s="48">
        <f t="shared" ref="AQ72:AQ118" si="53">IF(AR$4=0,0,(AP72/AR$4))</f>
        <v>0</v>
      </c>
      <c r="AR72" s="49">
        <f t="shared" ref="AR72:AR118" si="54">IF(AR$4=0,0,(AQ72*AQ$4/12))</f>
        <v>0</v>
      </c>
      <c r="AS72" s="61"/>
      <c r="AT72" s="48">
        <f t="shared" ref="AT72:AT119" si="55">IF(AU$4=0,0,(AS72/AU$4))</f>
        <v>0</v>
      </c>
      <c r="AU72" s="49">
        <f t="shared" ref="AU72:AU119" si="56">IF(AU$4=0,0,(AT72*AT$4/12))</f>
        <v>0</v>
      </c>
      <c r="AV72" s="61"/>
      <c r="AW72" s="48">
        <f t="shared" ref="AW72:AW118" si="57">IF(AX$4=0,0,(AV72/AX$4))</f>
        <v>0</v>
      </c>
      <c r="AX72" s="49">
        <f t="shared" ref="AX72:AX118" si="58">IF(AX$4=0,0,(AW72*AW$4/12))</f>
        <v>0</v>
      </c>
      <c r="AY72" s="61"/>
      <c r="AZ72" s="48">
        <f t="shared" ref="AZ72:AZ118" si="59">IF(BA$4=0,0,(AY72/BA$4))</f>
        <v>0</v>
      </c>
      <c r="BA72" s="49">
        <f t="shared" ref="BA72:BA118" si="60">IF(BA$4=0,0,(AZ72*AZ$4/12))</f>
        <v>0</v>
      </c>
      <c r="BB72" s="50">
        <f t="shared" ref="BB72:BB11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11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ref="AT75:AT94" si="63">IF(AU$4=0,0,(AS75/AU$4))</f>
        <v>0</v>
      </c>
      <c r="AU75" s="49">
        <f t="shared" ref="AU75:AU94" si="64">IF(AU$4=0,0,(AT75*AT$4/12))</f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63"/>
        <v>0</v>
      </c>
      <c r="AU76" s="49">
        <f t="shared" si="64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63"/>
        <v>0</v>
      </c>
      <c r="AU77" s="49">
        <f t="shared" si="64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63"/>
        <v>0</v>
      </c>
      <c r="AU78" s="49">
        <f t="shared" si="64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63"/>
        <v>0</v>
      </c>
      <c r="AU79" s="49">
        <f t="shared" si="64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63"/>
        <v>0</v>
      </c>
      <c r="AU80" s="49">
        <f t="shared" si="64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63"/>
        <v>0</v>
      </c>
      <c r="AU81" s="49">
        <f t="shared" si="64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63"/>
        <v>0</v>
      </c>
      <c r="AU82" s="49">
        <f t="shared" si="64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63"/>
        <v>0</v>
      </c>
      <c r="AU83" s="49">
        <f t="shared" si="64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63"/>
        <v>0</v>
      </c>
      <c r="AU84" s="49">
        <f t="shared" si="64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63"/>
        <v>0</v>
      </c>
      <c r="AU85" s="49">
        <f t="shared" si="64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63"/>
        <v>0</v>
      </c>
      <c r="AU86" s="49">
        <f t="shared" si="64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63"/>
        <v>0</v>
      </c>
      <c r="AU87" s="49">
        <f t="shared" si="64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63"/>
        <v>0</v>
      </c>
      <c r="AU88" s="49">
        <f t="shared" si="64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63"/>
        <v>0</v>
      </c>
      <c r="AU89" s="49">
        <f t="shared" si="64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63"/>
        <v>0</v>
      </c>
      <c r="AU90" s="49">
        <f t="shared" si="64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63"/>
        <v>0</v>
      </c>
      <c r="AU91" s="49">
        <f t="shared" si="64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63"/>
        <v>0</v>
      </c>
      <c r="AU92" s="49">
        <f t="shared" si="64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63"/>
        <v>0</v>
      </c>
      <c r="AU93" s="49">
        <f t="shared" si="64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62"/>
        <v>0</v>
      </c>
      <c r="Y99" s="45">
        <f t="shared" si="43"/>
        <v>5</v>
      </c>
      <c r="Z99" s="46" t="s">
        <v>0</v>
      </c>
      <c r="AA99" s="39">
        <v>1</v>
      </c>
      <c r="AB99" s="47">
        <f t="shared" si="44"/>
        <v>0</v>
      </c>
      <c r="AC99" s="39">
        <v>1</v>
      </c>
      <c r="AD99" s="47">
        <f t="shared" si="45"/>
        <v>0</v>
      </c>
      <c r="AE99" s="39">
        <v>1</v>
      </c>
      <c r="AF99" s="47">
        <f t="shared" si="46"/>
        <v>0</v>
      </c>
      <c r="AG99" s="61"/>
      <c r="AH99" s="48">
        <f t="shared" si="47"/>
        <v>0</v>
      </c>
      <c r="AI99" s="49">
        <f t="shared" si="48"/>
        <v>0</v>
      </c>
      <c r="AJ99" s="61"/>
      <c r="AK99" s="48">
        <f t="shared" si="49"/>
        <v>0</v>
      </c>
      <c r="AL99" s="49">
        <f t="shared" si="50"/>
        <v>0</v>
      </c>
      <c r="AM99" s="61"/>
      <c r="AN99" s="48">
        <f t="shared" si="51"/>
        <v>0</v>
      </c>
      <c r="AO99" s="49">
        <f t="shared" si="52"/>
        <v>0</v>
      </c>
      <c r="AP99" s="61"/>
      <c r="AQ99" s="48">
        <f t="shared" si="53"/>
        <v>0</v>
      </c>
      <c r="AR99" s="49">
        <f t="shared" si="54"/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62"/>
        <v>0</v>
      </c>
      <c r="Y100" s="45">
        <f t="shared" si="43"/>
        <v>5</v>
      </c>
      <c r="Z100" s="46" t="s">
        <v>0</v>
      </c>
      <c r="AA100" s="39">
        <v>1</v>
      </c>
      <c r="AB100" s="47">
        <f t="shared" si="44"/>
        <v>0</v>
      </c>
      <c r="AC100" s="39">
        <v>1</v>
      </c>
      <c r="AD100" s="47">
        <f t="shared" si="45"/>
        <v>0</v>
      </c>
      <c r="AE100" s="39">
        <v>1</v>
      </c>
      <c r="AF100" s="47">
        <f t="shared" si="46"/>
        <v>0</v>
      </c>
      <c r="AG100" s="61"/>
      <c r="AH100" s="48">
        <f t="shared" si="47"/>
        <v>0</v>
      </c>
      <c r="AI100" s="49">
        <f t="shared" si="48"/>
        <v>0</v>
      </c>
      <c r="AJ100" s="61"/>
      <c r="AK100" s="48">
        <f t="shared" si="49"/>
        <v>0</v>
      </c>
      <c r="AL100" s="49">
        <f t="shared" si="50"/>
        <v>0</v>
      </c>
      <c r="AM100" s="61"/>
      <c r="AN100" s="48">
        <f t="shared" si="51"/>
        <v>0</v>
      </c>
      <c r="AO100" s="49">
        <f t="shared" si="52"/>
        <v>0</v>
      </c>
      <c r="AP100" s="61"/>
      <c r="AQ100" s="48">
        <f t="shared" si="53"/>
        <v>0</v>
      </c>
      <c r="AR100" s="49">
        <f t="shared" si="54"/>
        <v>0</v>
      </c>
      <c r="AS100" s="61"/>
      <c r="AT100" s="48">
        <f t="shared" si="55"/>
        <v>0</v>
      </c>
      <c r="AU100" s="49">
        <f t="shared" si="56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62"/>
        <v>0</v>
      </c>
      <c r="Y101" s="45">
        <f t="shared" si="43"/>
        <v>5</v>
      </c>
      <c r="Z101" s="46" t="s">
        <v>0</v>
      </c>
      <c r="AA101" s="39">
        <v>1</v>
      </c>
      <c r="AB101" s="47">
        <f t="shared" si="44"/>
        <v>0</v>
      </c>
      <c r="AC101" s="39">
        <v>1</v>
      </c>
      <c r="AD101" s="47">
        <f t="shared" si="45"/>
        <v>0</v>
      </c>
      <c r="AE101" s="39">
        <v>1</v>
      </c>
      <c r="AF101" s="47">
        <f t="shared" si="46"/>
        <v>0</v>
      </c>
      <c r="AG101" s="61"/>
      <c r="AH101" s="48">
        <f t="shared" si="47"/>
        <v>0</v>
      </c>
      <c r="AI101" s="49">
        <f t="shared" si="48"/>
        <v>0</v>
      </c>
      <c r="AJ101" s="61"/>
      <c r="AK101" s="48">
        <f t="shared" si="49"/>
        <v>0</v>
      </c>
      <c r="AL101" s="49">
        <f t="shared" si="50"/>
        <v>0</v>
      </c>
      <c r="AM101" s="61"/>
      <c r="AN101" s="48">
        <f t="shared" si="51"/>
        <v>0</v>
      </c>
      <c r="AO101" s="49">
        <f t="shared" si="52"/>
        <v>0</v>
      </c>
      <c r="AP101" s="61"/>
      <c r="AQ101" s="48">
        <f t="shared" si="53"/>
        <v>0</v>
      </c>
      <c r="AR101" s="49">
        <f t="shared" si="54"/>
        <v>0</v>
      </c>
      <c r="AS101" s="61"/>
      <c r="AT101" s="48">
        <f t="shared" si="55"/>
        <v>0</v>
      </c>
      <c r="AU101" s="49">
        <f t="shared" si="56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62"/>
        <v>0</v>
      </c>
      <c r="Y102" s="45">
        <f t="shared" si="43"/>
        <v>5</v>
      </c>
      <c r="Z102" s="46" t="s">
        <v>0</v>
      </c>
      <c r="AA102" s="39">
        <v>1</v>
      </c>
      <c r="AB102" s="47">
        <f t="shared" si="44"/>
        <v>0</v>
      </c>
      <c r="AC102" s="39">
        <v>1</v>
      </c>
      <c r="AD102" s="47">
        <f t="shared" si="45"/>
        <v>0</v>
      </c>
      <c r="AE102" s="39">
        <v>1</v>
      </c>
      <c r="AF102" s="47">
        <f t="shared" si="46"/>
        <v>0</v>
      </c>
      <c r="AG102" s="61"/>
      <c r="AH102" s="48">
        <f t="shared" si="47"/>
        <v>0</v>
      </c>
      <c r="AI102" s="49">
        <f t="shared" si="48"/>
        <v>0</v>
      </c>
      <c r="AJ102" s="61"/>
      <c r="AK102" s="48">
        <f t="shared" si="49"/>
        <v>0</v>
      </c>
      <c r="AL102" s="49">
        <f t="shared" si="50"/>
        <v>0</v>
      </c>
      <c r="AM102" s="61"/>
      <c r="AN102" s="48">
        <f t="shared" si="51"/>
        <v>0</v>
      </c>
      <c r="AO102" s="49">
        <f t="shared" si="52"/>
        <v>0</v>
      </c>
      <c r="AP102" s="61"/>
      <c r="AQ102" s="48">
        <f t="shared" si="53"/>
        <v>0</v>
      </c>
      <c r="AR102" s="49">
        <f t="shared" si="54"/>
        <v>0</v>
      </c>
      <c r="AS102" s="61"/>
      <c r="AT102" s="48">
        <f t="shared" si="55"/>
        <v>0</v>
      </c>
      <c r="AU102" s="49">
        <f t="shared" si="56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62"/>
        <v>0</v>
      </c>
      <c r="Y103" s="45">
        <f t="shared" si="43"/>
        <v>5</v>
      </c>
      <c r="Z103" s="46" t="s">
        <v>0</v>
      </c>
      <c r="AA103" s="39">
        <v>1</v>
      </c>
      <c r="AB103" s="47">
        <f t="shared" si="44"/>
        <v>0</v>
      </c>
      <c r="AC103" s="39">
        <v>1</v>
      </c>
      <c r="AD103" s="47">
        <f t="shared" si="45"/>
        <v>0</v>
      </c>
      <c r="AE103" s="39">
        <v>1</v>
      </c>
      <c r="AF103" s="47">
        <f t="shared" si="46"/>
        <v>0</v>
      </c>
      <c r="AG103" s="61"/>
      <c r="AH103" s="48">
        <f t="shared" si="47"/>
        <v>0</v>
      </c>
      <c r="AI103" s="49">
        <f t="shared" si="48"/>
        <v>0</v>
      </c>
      <c r="AJ103" s="61"/>
      <c r="AK103" s="48">
        <f t="shared" si="49"/>
        <v>0</v>
      </c>
      <c r="AL103" s="49">
        <f t="shared" si="50"/>
        <v>0</v>
      </c>
      <c r="AM103" s="61"/>
      <c r="AN103" s="48">
        <f t="shared" si="51"/>
        <v>0</v>
      </c>
      <c r="AO103" s="49">
        <f t="shared" si="52"/>
        <v>0</v>
      </c>
      <c r="AP103" s="61"/>
      <c r="AQ103" s="48">
        <f t="shared" si="53"/>
        <v>0</v>
      </c>
      <c r="AR103" s="49">
        <f t="shared" si="54"/>
        <v>0</v>
      </c>
      <c r="AS103" s="61"/>
      <c r="AT103" s="48">
        <f t="shared" si="55"/>
        <v>0</v>
      </c>
      <c r="AU103" s="49">
        <f t="shared" si="56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62"/>
        <v>0</v>
      </c>
      <c r="Y104" s="45">
        <f t="shared" si="43"/>
        <v>5</v>
      </c>
      <c r="Z104" s="46" t="s">
        <v>0</v>
      </c>
      <c r="AA104" s="39">
        <v>1</v>
      </c>
      <c r="AB104" s="47">
        <f t="shared" si="44"/>
        <v>0</v>
      </c>
      <c r="AC104" s="39">
        <v>1</v>
      </c>
      <c r="AD104" s="47">
        <f t="shared" si="45"/>
        <v>0</v>
      </c>
      <c r="AE104" s="39">
        <v>1</v>
      </c>
      <c r="AF104" s="47">
        <f t="shared" si="46"/>
        <v>0</v>
      </c>
      <c r="AG104" s="61"/>
      <c r="AH104" s="48">
        <f t="shared" si="47"/>
        <v>0</v>
      </c>
      <c r="AI104" s="49">
        <f t="shared" si="48"/>
        <v>0</v>
      </c>
      <c r="AJ104" s="61"/>
      <c r="AK104" s="48">
        <f t="shared" si="49"/>
        <v>0</v>
      </c>
      <c r="AL104" s="49">
        <f t="shared" si="50"/>
        <v>0</v>
      </c>
      <c r="AM104" s="61"/>
      <c r="AN104" s="48">
        <f t="shared" si="51"/>
        <v>0</v>
      </c>
      <c r="AO104" s="49">
        <f t="shared" si="52"/>
        <v>0</v>
      </c>
      <c r="AP104" s="61"/>
      <c r="AQ104" s="48">
        <f t="shared" si="53"/>
        <v>0</v>
      </c>
      <c r="AR104" s="49">
        <f t="shared" si="54"/>
        <v>0</v>
      </c>
      <c r="AS104" s="61"/>
      <c r="AT104" s="48">
        <f t="shared" si="55"/>
        <v>0</v>
      </c>
      <c r="AU104" s="49">
        <f t="shared" si="56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42"/>
        <v>12</v>
      </c>
      <c r="X105" s="44">
        <f t="shared" si="62"/>
        <v>0</v>
      </c>
      <c r="Y105" s="45">
        <f t="shared" si="43"/>
        <v>5</v>
      </c>
      <c r="Z105" s="46" t="s">
        <v>0</v>
      </c>
      <c r="AA105" s="39">
        <v>1</v>
      </c>
      <c r="AB105" s="47">
        <f t="shared" si="44"/>
        <v>0</v>
      </c>
      <c r="AC105" s="39">
        <v>1</v>
      </c>
      <c r="AD105" s="47">
        <f t="shared" si="45"/>
        <v>0</v>
      </c>
      <c r="AE105" s="39">
        <v>1</v>
      </c>
      <c r="AF105" s="47">
        <f t="shared" si="46"/>
        <v>0</v>
      </c>
      <c r="AG105" s="61"/>
      <c r="AH105" s="48">
        <f t="shared" si="47"/>
        <v>0</v>
      </c>
      <c r="AI105" s="49">
        <f t="shared" si="48"/>
        <v>0</v>
      </c>
      <c r="AJ105" s="61"/>
      <c r="AK105" s="48">
        <f t="shared" si="49"/>
        <v>0</v>
      </c>
      <c r="AL105" s="49">
        <f t="shared" si="50"/>
        <v>0</v>
      </c>
      <c r="AM105" s="61"/>
      <c r="AN105" s="48">
        <f t="shared" si="51"/>
        <v>0</v>
      </c>
      <c r="AO105" s="49">
        <f t="shared" si="52"/>
        <v>0</v>
      </c>
      <c r="AP105" s="61"/>
      <c r="AQ105" s="48">
        <f t="shared" si="53"/>
        <v>0</v>
      </c>
      <c r="AR105" s="49">
        <f t="shared" si="54"/>
        <v>0</v>
      </c>
      <c r="AS105" s="61"/>
      <c r="AT105" s="48">
        <f t="shared" si="55"/>
        <v>0</v>
      </c>
      <c r="AU105" s="49">
        <f t="shared" si="56"/>
        <v>0</v>
      </c>
      <c r="AV105" s="61"/>
      <c r="AW105" s="48">
        <f t="shared" si="57"/>
        <v>0</v>
      </c>
      <c r="AX105" s="49">
        <f t="shared" si="58"/>
        <v>0</v>
      </c>
      <c r="AY105" s="61"/>
      <c r="AZ105" s="48">
        <f t="shared" si="59"/>
        <v>0</v>
      </c>
      <c r="BA105" s="49">
        <f t="shared" si="60"/>
        <v>0</v>
      </c>
      <c r="BB105" s="50">
        <f t="shared" si="61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9">
        <f t="shared" si="42"/>
        <v>12</v>
      </c>
      <c r="X106" s="44">
        <f t="shared" si="62"/>
        <v>0</v>
      </c>
      <c r="Y106" s="45">
        <f t="shared" si="43"/>
        <v>5</v>
      </c>
      <c r="Z106" s="46" t="s">
        <v>0</v>
      </c>
      <c r="AA106" s="39">
        <v>1</v>
      </c>
      <c r="AB106" s="47">
        <f t="shared" si="44"/>
        <v>0</v>
      </c>
      <c r="AC106" s="39">
        <v>1</v>
      </c>
      <c r="AD106" s="47">
        <f t="shared" si="45"/>
        <v>0</v>
      </c>
      <c r="AE106" s="39">
        <v>1</v>
      </c>
      <c r="AF106" s="47">
        <f t="shared" si="46"/>
        <v>0</v>
      </c>
      <c r="AG106" s="61"/>
      <c r="AH106" s="48">
        <f t="shared" si="47"/>
        <v>0</v>
      </c>
      <c r="AI106" s="49">
        <f t="shared" si="48"/>
        <v>0</v>
      </c>
      <c r="AJ106" s="61"/>
      <c r="AK106" s="48">
        <f t="shared" si="49"/>
        <v>0</v>
      </c>
      <c r="AL106" s="49">
        <f t="shared" si="50"/>
        <v>0</v>
      </c>
      <c r="AM106" s="61"/>
      <c r="AN106" s="48">
        <f t="shared" si="51"/>
        <v>0</v>
      </c>
      <c r="AO106" s="49">
        <f t="shared" si="52"/>
        <v>0</v>
      </c>
      <c r="AP106" s="61"/>
      <c r="AQ106" s="48">
        <f t="shared" si="53"/>
        <v>0</v>
      </c>
      <c r="AR106" s="49">
        <f t="shared" si="54"/>
        <v>0</v>
      </c>
      <c r="AS106" s="61"/>
      <c r="AT106" s="48">
        <f t="shared" si="55"/>
        <v>0</v>
      </c>
      <c r="AU106" s="49">
        <f t="shared" si="56"/>
        <v>0</v>
      </c>
      <c r="AV106" s="61"/>
      <c r="AW106" s="48">
        <f t="shared" si="57"/>
        <v>0</v>
      </c>
      <c r="AX106" s="49">
        <f t="shared" si="58"/>
        <v>0</v>
      </c>
      <c r="AY106" s="61"/>
      <c r="AZ106" s="48">
        <f t="shared" si="59"/>
        <v>0</v>
      </c>
      <c r="BA106" s="49">
        <f t="shared" si="60"/>
        <v>0</v>
      </c>
      <c r="BB106" s="50">
        <f t="shared" si="61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9">
        <f t="shared" si="42"/>
        <v>12</v>
      </c>
      <c r="X107" s="44">
        <f t="shared" si="62"/>
        <v>0</v>
      </c>
      <c r="Y107" s="45">
        <f t="shared" si="43"/>
        <v>5</v>
      </c>
      <c r="Z107" s="46" t="s">
        <v>0</v>
      </c>
      <c r="AA107" s="39">
        <v>1</v>
      </c>
      <c r="AB107" s="47">
        <f t="shared" si="44"/>
        <v>0</v>
      </c>
      <c r="AC107" s="39">
        <v>1</v>
      </c>
      <c r="AD107" s="47">
        <f t="shared" si="45"/>
        <v>0</v>
      </c>
      <c r="AE107" s="39">
        <v>1</v>
      </c>
      <c r="AF107" s="47">
        <f t="shared" si="46"/>
        <v>0</v>
      </c>
      <c r="AG107" s="61"/>
      <c r="AH107" s="48">
        <f t="shared" si="47"/>
        <v>0</v>
      </c>
      <c r="AI107" s="49">
        <f t="shared" si="48"/>
        <v>0</v>
      </c>
      <c r="AJ107" s="61"/>
      <c r="AK107" s="48">
        <f t="shared" si="49"/>
        <v>0</v>
      </c>
      <c r="AL107" s="49">
        <f t="shared" si="50"/>
        <v>0</v>
      </c>
      <c r="AM107" s="61"/>
      <c r="AN107" s="48">
        <f t="shared" si="51"/>
        <v>0</v>
      </c>
      <c r="AO107" s="49">
        <f t="shared" si="52"/>
        <v>0</v>
      </c>
      <c r="AP107" s="61"/>
      <c r="AQ107" s="48">
        <f t="shared" si="53"/>
        <v>0</v>
      </c>
      <c r="AR107" s="49">
        <f t="shared" si="54"/>
        <v>0</v>
      </c>
      <c r="AS107" s="61"/>
      <c r="AT107" s="48">
        <f t="shared" si="55"/>
        <v>0</v>
      </c>
      <c r="AU107" s="49">
        <f t="shared" si="56"/>
        <v>0</v>
      </c>
      <c r="AV107" s="61"/>
      <c r="AW107" s="48">
        <f t="shared" si="57"/>
        <v>0</v>
      </c>
      <c r="AX107" s="49">
        <f t="shared" si="58"/>
        <v>0</v>
      </c>
      <c r="AY107" s="61"/>
      <c r="AZ107" s="48">
        <f t="shared" si="59"/>
        <v>0</v>
      </c>
      <c r="BA107" s="49">
        <f t="shared" si="60"/>
        <v>0</v>
      </c>
      <c r="BB107" s="50">
        <f t="shared" si="61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9">
        <f t="shared" si="42"/>
        <v>12</v>
      </c>
      <c r="X108" s="44">
        <f t="shared" si="62"/>
        <v>0</v>
      </c>
      <c r="Y108" s="45">
        <f t="shared" si="43"/>
        <v>5</v>
      </c>
      <c r="Z108" s="46" t="s">
        <v>0</v>
      </c>
      <c r="AA108" s="39">
        <v>1</v>
      </c>
      <c r="AB108" s="47">
        <f t="shared" si="44"/>
        <v>0</v>
      </c>
      <c r="AC108" s="39">
        <v>1</v>
      </c>
      <c r="AD108" s="47">
        <f t="shared" si="45"/>
        <v>0</v>
      </c>
      <c r="AE108" s="39">
        <v>1</v>
      </c>
      <c r="AF108" s="47">
        <f t="shared" si="46"/>
        <v>0</v>
      </c>
      <c r="AG108" s="61"/>
      <c r="AH108" s="48">
        <f t="shared" si="47"/>
        <v>0</v>
      </c>
      <c r="AI108" s="49">
        <f t="shared" si="48"/>
        <v>0</v>
      </c>
      <c r="AJ108" s="61"/>
      <c r="AK108" s="48">
        <f t="shared" si="49"/>
        <v>0</v>
      </c>
      <c r="AL108" s="49">
        <f t="shared" si="50"/>
        <v>0</v>
      </c>
      <c r="AM108" s="61"/>
      <c r="AN108" s="48">
        <f t="shared" si="51"/>
        <v>0</v>
      </c>
      <c r="AO108" s="49">
        <f t="shared" si="52"/>
        <v>0</v>
      </c>
      <c r="AP108" s="61"/>
      <c r="AQ108" s="48">
        <f t="shared" si="53"/>
        <v>0</v>
      </c>
      <c r="AR108" s="49">
        <f t="shared" si="54"/>
        <v>0</v>
      </c>
      <c r="AS108" s="61"/>
      <c r="AT108" s="48">
        <f t="shared" si="55"/>
        <v>0</v>
      </c>
      <c r="AU108" s="49">
        <f t="shared" si="56"/>
        <v>0</v>
      </c>
      <c r="AV108" s="61"/>
      <c r="AW108" s="48">
        <f t="shared" si="57"/>
        <v>0</v>
      </c>
      <c r="AX108" s="49">
        <f t="shared" si="58"/>
        <v>0</v>
      </c>
      <c r="AY108" s="61"/>
      <c r="AZ108" s="48">
        <f t="shared" si="59"/>
        <v>0</v>
      </c>
      <c r="BA108" s="49">
        <f t="shared" si="60"/>
        <v>0</v>
      </c>
      <c r="BB108" s="50">
        <f t="shared" si="61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9">
        <f t="shared" si="42"/>
        <v>12</v>
      </c>
      <c r="X109" s="44">
        <f t="shared" si="62"/>
        <v>0</v>
      </c>
      <c r="Y109" s="45">
        <f t="shared" si="43"/>
        <v>5</v>
      </c>
      <c r="Z109" s="46" t="s">
        <v>0</v>
      </c>
      <c r="AA109" s="39">
        <v>1</v>
      </c>
      <c r="AB109" s="47">
        <f t="shared" si="44"/>
        <v>0</v>
      </c>
      <c r="AC109" s="39">
        <v>1</v>
      </c>
      <c r="AD109" s="47">
        <f t="shared" si="45"/>
        <v>0</v>
      </c>
      <c r="AE109" s="39">
        <v>1</v>
      </c>
      <c r="AF109" s="47">
        <f t="shared" si="46"/>
        <v>0</v>
      </c>
      <c r="AG109" s="61"/>
      <c r="AH109" s="48">
        <f t="shared" si="47"/>
        <v>0</v>
      </c>
      <c r="AI109" s="49">
        <f t="shared" si="48"/>
        <v>0</v>
      </c>
      <c r="AJ109" s="61"/>
      <c r="AK109" s="48">
        <f t="shared" si="49"/>
        <v>0</v>
      </c>
      <c r="AL109" s="49">
        <f t="shared" si="50"/>
        <v>0</v>
      </c>
      <c r="AM109" s="61"/>
      <c r="AN109" s="48">
        <f t="shared" si="51"/>
        <v>0</v>
      </c>
      <c r="AO109" s="49">
        <f t="shared" si="52"/>
        <v>0</v>
      </c>
      <c r="AP109" s="61"/>
      <c r="AQ109" s="48">
        <f t="shared" si="53"/>
        <v>0</v>
      </c>
      <c r="AR109" s="49">
        <f t="shared" si="54"/>
        <v>0</v>
      </c>
      <c r="AS109" s="61"/>
      <c r="AT109" s="48">
        <f t="shared" si="55"/>
        <v>0</v>
      </c>
      <c r="AU109" s="49">
        <f t="shared" si="56"/>
        <v>0</v>
      </c>
      <c r="AV109" s="61"/>
      <c r="AW109" s="48">
        <f t="shared" si="57"/>
        <v>0</v>
      </c>
      <c r="AX109" s="49">
        <f t="shared" si="58"/>
        <v>0</v>
      </c>
      <c r="AY109" s="61"/>
      <c r="AZ109" s="48">
        <f t="shared" si="59"/>
        <v>0</v>
      </c>
      <c r="BA109" s="49">
        <f t="shared" si="60"/>
        <v>0</v>
      </c>
      <c r="BB109" s="50">
        <f t="shared" si="61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9">
        <f t="shared" si="42"/>
        <v>12</v>
      </c>
      <c r="X110" s="44">
        <f t="shared" si="62"/>
        <v>0</v>
      </c>
      <c r="Y110" s="45">
        <f t="shared" si="43"/>
        <v>5</v>
      </c>
      <c r="Z110" s="46" t="s">
        <v>0</v>
      </c>
      <c r="AA110" s="39">
        <v>1</v>
      </c>
      <c r="AB110" s="47">
        <f t="shared" si="44"/>
        <v>0</v>
      </c>
      <c r="AC110" s="39">
        <v>1</v>
      </c>
      <c r="AD110" s="47">
        <f t="shared" si="45"/>
        <v>0</v>
      </c>
      <c r="AE110" s="39">
        <v>1</v>
      </c>
      <c r="AF110" s="47">
        <f t="shared" si="46"/>
        <v>0</v>
      </c>
      <c r="AG110" s="61"/>
      <c r="AH110" s="48">
        <f t="shared" si="47"/>
        <v>0</v>
      </c>
      <c r="AI110" s="49">
        <f t="shared" si="48"/>
        <v>0</v>
      </c>
      <c r="AJ110" s="61"/>
      <c r="AK110" s="48">
        <f t="shared" si="49"/>
        <v>0</v>
      </c>
      <c r="AL110" s="49">
        <f t="shared" si="50"/>
        <v>0</v>
      </c>
      <c r="AM110" s="61"/>
      <c r="AN110" s="48">
        <f t="shared" si="51"/>
        <v>0</v>
      </c>
      <c r="AO110" s="49">
        <f t="shared" si="52"/>
        <v>0</v>
      </c>
      <c r="AP110" s="61"/>
      <c r="AQ110" s="48">
        <f t="shared" si="53"/>
        <v>0</v>
      </c>
      <c r="AR110" s="49">
        <f t="shared" si="54"/>
        <v>0</v>
      </c>
      <c r="AS110" s="61"/>
      <c r="AT110" s="48">
        <f t="shared" si="55"/>
        <v>0</v>
      </c>
      <c r="AU110" s="49">
        <f t="shared" si="56"/>
        <v>0</v>
      </c>
      <c r="AV110" s="61"/>
      <c r="AW110" s="48">
        <f t="shared" si="57"/>
        <v>0</v>
      </c>
      <c r="AX110" s="49">
        <f t="shared" si="58"/>
        <v>0</v>
      </c>
      <c r="AY110" s="61"/>
      <c r="AZ110" s="48">
        <f t="shared" si="59"/>
        <v>0</v>
      </c>
      <c r="BA110" s="49">
        <f t="shared" si="60"/>
        <v>0</v>
      </c>
      <c r="BB110" s="50">
        <f t="shared" si="61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9">
        <f t="shared" si="42"/>
        <v>12</v>
      </c>
      <c r="X111" s="44">
        <f t="shared" si="62"/>
        <v>0</v>
      </c>
      <c r="Y111" s="45">
        <f t="shared" si="43"/>
        <v>5</v>
      </c>
      <c r="Z111" s="46" t="s">
        <v>0</v>
      </c>
      <c r="AA111" s="39">
        <v>1</v>
      </c>
      <c r="AB111" s="47">
        <f t="shared" si="44"/>
        <v>0</v>
      </c>
      <c r="AC111" s="39">
        <v>1</v>
      </c>
      <c r="AD111" s="47">
        <f t="shared" si="45"/>
        <v>0</v>
      </c>
      <c r="AE111" s="39">
        <v>1</v>
      </c>
      <c r="AF111" s="47">
        <f t="shared" si="46"/>
        <v>0</v>
      </c>
      <c r="AG111" s="61"/>
      <c r="AH111" s="48">
        <f t="shared" si="47"/>
        <v>0</v>
      </c>
      <c r="AI111" s="49">
        <f t="shared" si="48"/>
        <v>0</v>
      </c>
      <c r="AJ111" s="61"/>
      <c r="AK111" s="48">
        <f t="shared" si="49"/>
        <v>0</v>
      </c>
      <c r="AL111" s="49">
        <f t="shared" si="50"/>
        <v>0</v>
      </c>
      <c r="AM111" s="61"/>
      <c r="AN111" s="48">
        <f t="shared" si="51"/>
        <v>0</v>
      </c>
      <c r="AO111" s="49">
        <f t="shared" si="52"/>
        <v>0</v>
      </c>
      <c r="AP111" s="61"/>
      <c r="AQ111" s="48">
        <f t="shared" si="53"/>
        <v>0</v>
      </c>
      <c r="AR111" s="49">
        <f t="shared" si="54"/>
        <v>0</v>
      </c>
      <c r="AS111" s="61"/>
      <c r="AT111" s="48">
        <f t="shared" si="55"/>
        <v>0</v>
      </c>
      <c r="AU111" s="49">
        <f t="shared" si="56"/>
        <v>0</v>
      </c>
      <c r="AV111" s="61"/>
      <c r="AW111" s="48">
        <f t="shared" si="57"/>
        <v>0</v>
      </c>
      <c r="AX111" s="49">
        <f t="shared" si="58"/>
        <v>0</v>
      </c>
      <c r="AY111" s="61"/>
      <c r="AZ111" s="48">
        <f t="shared" si="59"/>
        <v>0</v>
      </c>
      <c r="BA111" s="49">
        <f t="shared" si="60"/>
        <v>0</v>
      </c>
      <c r="BB111" s="50">
        <f t="shared" si="61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9">
        <f t="shared" si="42"/>
        <v>12</v>
      </c>
      <c r="X112" s="44">
        <f t="shared" si="62"/>
        <v>0</v>
      </c>
      <c r="Y112" s="45">
        <f t="shared" si="43"/>
        <v>5</v>
      </c>
      <c r="Z112" s="46" t="s">
        <v>0</v>
      </c>
      <c r="AA112" s="39">
        <v>1</v>
      </c>
      <c r="AB112" s="47">
        <f t="shared" si="44"/>
        <v>0</v>
      </c>
      <c r="AC112" s="39">
        <v>1</v>
      </c>
      <c r="AD112" s="47">
        <f t="shared" si="45"/>
        <v>0</v>
      </c>
      <c r="AE112" s="39">
        <v>1</v>
      </c>
      <c r="AF112" s="47">
        <f t="shared" si="46"/>
        <v>0</v>
      </c>
      <c r="AG112" s="61"/>
      <c r="AH112" s="48">
        <f t="shared" si="47"/>
        <v>0</v>
      </c>
      <c r="AI112" s="49">
        <f t="shared" si="48"/>
        <v>0</v>
      </c>
      <c r="AJ112" s="61"/>
      <c r="AK112" s="48">
        <f t="shared" si="49"/>
        <v>0</v>
      </c>
      <c r="AL112" s="49">
        <f t="shared" si="50"/>
        <v>0</v>
      </c>
      <c r="AM112" s="61"/>
      <c r="AN112" s="48">
        <f t="shared" si="51"/>
        <v>0</v>
      </c>
      <c r="AO112" s="49">
        <f t="shared" si="52"/>
        <v>0</v>
      </c>
      <c r="AP112" s="61"/>
      <c r="AQ112" s="48">
        <f t="shared" si="53"/>
        <v>0</v>
      </c>
      <c r="AR112" s="49">
        <f t="shared" si="54"/>
        <v>0</v>
      </c>
      <c r="AS112" s="61"/>
      <c r="AT112" s="48">
        <f t="shared" si="55"/>
        <v>0</v>
      </c>
      <c r="AU112" s="49">
        <f t="shared" si="56"/>
        <v>0</v>
      </c>
      <c r="AV112" s="61"/>
      <c r="AW112" s="48">
        <f t="shared" si="57"/>
        <v>0</v>
      </c>
      <c r="AX112" s="49">
        <f t="shared" si="58"/>
        <v>0</v>
      </c>
      <c r="AY112" s="61"/>
      <c r="AZ112" s="48">
        <f t="shared" si="59"/>
        <v>0</v>
      </c>
      <c r="BA112" s="49">
        <f t="shared" si="60"/>
        <v>0</v>
      </c>
      <c r="BB112" s="50">
        <f t="shared" si="61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9">
        <f t="shared" si="42"/>
        <v>12</v>
      </c>
      <c r="X113" s="44">
        <f t="shared" si="62"/>
        <v>0</v>
      </c>
      <c r="Y113" s="45">
        <f t="shared" si="43"/>
        <v>5</v>
      </c>
      <c r="Z113" s="46" t="s">
        <v>0</v>
      </c>
      <c r="AA113" s="39">
        <v>1</v>
      </c>
      <c r="AB113" s="47">
        <f t="shared" si="44"/>
        <v>0</v>
      </c>
      <c r="AC113" s="39">
        <v>1</v>
      </c>
      <c r="AD113" s="47">
        <f t="shared" si="45"/>
        <v>0</v>
      </c>
      <c r="AE113" s="39">
        <v>1</v>
      </c>
      <c r="AF113" s="47">
        <f t="shared" si="46"/>
        <v>0</v>
      </c>
      <c r="AG113" s="61"/>
      <c r="AH113" s="48">
        <f t="shared" si="47"/>
        <v>0</v>
      </c>
      <c r="AI113" s="49">
        <f t="shared" si="48"/>
        <v>0</v>
      </c>
      <c r="AJ113" s="61"/>
      <c r="AK113" s="48">
        <f t="shared" si="49"/>
        <v>0</v>
      </c>
      <c r="AL113" s="49">
        <f t="shared" si="50"/>
        <v>0</v>
      </c>
      <c r="AM113" s="61"/>
      <c r="AN113" s="48">
        <f t="shared" si="51"/>
        <v>0</v>
      </c>
      <c r="AO113" s="49">
        <f t="shared" si="52"/>
        <v>0</v>
      </c>
      <c r="AP113" s="61"/>
      <c r="AQ113" s="48">
        <f t="shared" si="53"/>
        <v>0</v>
      </c>
      <c r="AR113" s="49">
        <f t="shared" si="54"/>
        <v>0</v>
      </c>
      <c r="AS113" s="61"/>
      <c r="AT113" s="48">
        <f t="shared" si="55"/>
        <v>0</v>
      </c>
      <c r="AU113" s="49">
        <f t="shared" si="56"/>
        <v>0</v>
      </c>
      <c r="AV113" s="61"/>
      <c r="AW113" s="48">
        <f t="shared" si="57"/>
        <v>0</v>
      </c>
      <c r="AX113" s="49">
        <f t="shared" si="58"/>
        <v>0</v>
      </c>
      <c r="AY113" s="61"/>
      <c r="AZ113" s="48">
        <f t="shared" si="59"/>
        <v>0</v>
      </c>
      <c r="BA113" s="49">
        <f t="shared" si="60"/>
        <v>0</v>
      </c>
      <c r="BB113" s="50">
        <f t="shared" si="61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9">
        <f t="shared" si="42"/>
        <v>12</v>
      </c>
      <c r="X114" s="44">
        <f t="shared" si="62"/>
        <v>0</v>
      </c>
      <c r="Y114" s="45">
        <f t="shared" si="43"/>
        <v>5</v>
      </c>
      <c r="Z114" s="46" t="s">
        <v>0</v>
      </c>
      <c r="AA114" s="39">
        <v>1</v>
      </c>
      <c r="AB114" s="47">
        <f t="shared" si="44"/>
        <v>0</v>
      </c>
      <c r="AC114" s="39">
        <v>1</v>
      </c>
      <c r="AD114" s="47">
        <f t="shared" si="45"/>
        <v>0</v>
      </c>
      <c r="AE114" s="39">
        <v>1</v>
      </c>
      <c r="AF114" s="47">
        <f t="shared" si="46"/>
        <v>0</v>
      </c>
      <c r="AG114" s="61"/>
      <c r="AH114" s="48">
        <f t="shared" si="47"/>
        <v>0</v>
      </c>
      <c r="AI114" s="49">
        <f t="shared" si="48"/>
        <v>0</v>
      </c>
      <c r="AJ114" s="61"/>
      <c r="AK114" s="48">
        <f t="shared" si="49"/>
        <v>0</v>
      </c>
      <c r="AL114" s="49">
        <f t="shared" si="50"/>
        <v>0</v>
      </c>
      <c r="AM114" s="61"/>
      <c r="AN114" s="48">
        <f t="shared" si="51"/>
        <v>0</v>
      </c>
      <c r="AO114" s="49">
        <f t="shared" si="52"/>
        <v>0</v>
      </c>
      <c r="AP114" s="61"/>
      <c r="AQ114" s="48">
        <f t="shared" si="53"/>
        <v>0</v>
      </c>
      <c r="AR114" s="49">
        <f t="shared" si="54"/>
        <v>0</v>
      </c>
      <c r="AS114" s="61"/>
      <c r="AT114" s="48">
        <f t="shared" si="55"/>
        <v>0</v>
      </c>
      <c r="AU114" s="49">
        <f t="shared" si="56"/>
        <v>0</v>
      </c>
      <c r="AV114" s="61"/>
      <c r="AW114" s="48">
        <f t="shared" si="57"/>
        <v>0</v>
      </c>
      <c r="AX114" s="49">
        <f t="shared" si="58"/>
        <v>0</v>
      </c>
      <c r="AY114" s="61"/>
      <c r="AZ114" s="48">
        <f t="shared" si="59"/>
        <v>0</v>
      </c>
      <c r="BA114" s="49">
        <f t="shared" si="60"/>
        <v>0</v>
      </c>
      <c r="BB114" s="50">
        <f t="shared" si="61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9">
        <f t="shared" si="42"/>
        <v>12</v>
      </c>
      <c r="X115" s="44">
        <f t="shared" si="62"/>
        <v>0</v>
      </c>
      <c r="Y115" s="45">
        <f t="shared" si="43"/>
        <v>5</v>
      </c>
      <c r="Z115" s="46" t="s">
        <v>0</v>
      </c>
      <c r="AA115" s="39">
        <v>1</v>
      </c>
      <c r="AB115" s="47">
        <f t="shared" si="44"/>
        <v>0</v>
      </c>
      <c r="AC115" s="39">
        <v>1</v>
      </c>
      <c r="AD115" s="47">
        <f t="shared" si="45"/>
        <v>0</v>
      </c>
      <c r="AE115" s="39">
        <v>1</v>
      </c>
      <c r="AF115" s="47">
        <f t="shared" si="46"/>
        <v>0</v>
      </c>
      <c r="AG115" s="61"/>
      <c r="AH115" s="48">
        <f t="shared" si="47"/>
        <v>0</v>
      </c>
      <c r="AI115" s="49">
        <f t="shared" si="48"/>
        <v>0</v>
      </c>
      <c r="AJ115" s="61"/>
      <c r="AK115" s="48">
        <f t="shared" si="49"/>
        <v>0</v>
      </c>
      <c r="AL115" s="49">
        <f t="shared" si="50"/>
        <v>0</v>
      </c>
      <c r="AM115" s="61"/>
      <c r="AN115" s="48">
        <f t="shared" si="51"/>
        <v>0</v>
      </c>
      <c r="AO115" s="49">
        <f t="shared" si="52"/>
        <v>0</v>
      </c>
      <c r="AP115" s="61"/>
      <c r="AQ115" s="48">
        <f t="shared" si="53"/>
        <v>0</v>
      </c>
      <c r="AR115" s="49">
        <f t="shared" si="54"/>
        <v>0</v>
      </c>
      <c r="AS115" s="61"/>
      <c r="AT115" s="48">
        <f t="shared" si="55"/>
        <v>0</v>
      </c>
      <c r="AU115" s="49">
        <f t="shared" si="56"/>
        <v>0</v>
      </c>
      <c r="AV115" s="61"/>
      <c r="AW115" s="48">
        <f t="shared" si="57"/>
        <v>0</v>
      </c>
      <c r="AX115" s="49">
        <f t="shared" si="58"/>
        <v>0</v>
      </c>
      <c r="AY115" s="61"/>
      <c r="AZ115" s="48">
        <f t="shared" si="59"/>
        <v>0</v>
      </c>
      <c r="BA115" s="49">
        <f t="shared" si="60"/>
        <v>0</v>
      </c>
      <c r="BB115" s="50">
        <f t="shared" si="61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9">
        <f t="shared" si="42"/>
        <v>12</v>
      </c>
      <c r="X116" s="44">
        <f t="shared" si="62"/>
        <v>0</v>
      </c>
      <c r="Y116" s="45">
        <f t="shared" si="43"/>
        <v>5</v>
      </c>
      <c r="Z116" s="46" t="s">
        <v>0</v>
      </c>
      <c r="AA116" s="39">
        <v>1</v>
      </c>
      <c r="AB116" s="47">
        <f t="shared" si="44"/>
        <v>0</v>
      </c>
      <c r="AC116" s="39">
        <v>1</v>
      </c>
      <c r="AD116" s="47">
        <f t="shared" si="45"/>
        <v>0</v>
      </c>
      <c r="AE116" s="39">
        <v>1</v>
      </c>
      <c r="AF116" s="47">
        <f t="shared" si="46"/>
        <v>0</v>
      </c>
      <c r="AG116" s="61"/>
      <c r="AH116" s="48">
        <f t="shared" si="47"/>
        <v>0</v>
      </c>
      <c r="AI116" s="49">
        <f t="shared" si="48"/>
        <v>0</v>
      </c>
      <c r="AJ116" s="61"/>
      <c r="AK116" s="48">
        <f t="shared" si="49"/>
        <v>0</v>
      </c>
      <c r="AL116" s="49">
        <f t="shared" si="50"/>
        <v>0</v>
      </c>
      <c r="AM116" s="61"/>
      <c r="AN116" s="48">
        <f t="shared" si="51"/>
        <v>0</v>
      </c>
      <c r="AO116" s="49">
        <f t="shared" si="52"/>
        <v>0</v>
      </c>
      <c r="AP116" s="61"/>
      <c r="AQ116" s="48">
        <f t="shared" si="53"/>
        <v>0</v>
      </c>
      <c r="AR116" s="49">
        <f t="shared" si="54"/>
        <v>0</v>
      </c>
      <c r="AS116" s="61"/>
      <c r="AT116" s="48">
        <f t="shared" si="55"/>
        <v>0</v>
      </c>
      <c r="AU116" s="49">
        <f t="shared" si="56"/>
        <v>0</v>
      </c>
      <c r="AV116" s="61"/>
      <c r="AW116" s="48">
        <f t="shared" si="57"/>
        <v>0</v>
      </c>
      <c r="AX116" s="49">
        <f t="shared" si="58"/>
        <v>0</v>
      </c>
      <c r="AY116" s="61"/>
      <c r="AZ116" s="48">
        <f t="shared" si="59"/>
        <v>0</v>
      </c>
      <c r="BA116" s="49">
        <f t="shared" si="60"/>
        <v>0</v>
      </c>
      <c r="BB116" s="50">
        <f t="shared" si="61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 t="s">
        <v>11</v>
      </c>
      <c r="I117" s="81">
        <f>IF(H117=Tablas!$B$5,Tablas!$C$5,VLOOKUP(H117,Tablas!$B$5:$D$41,2,FALSE))</f>
        <v>19</v>
      </c>
      <c r="J117" s="70">
        <f>IF(I117=0,"",VLOOKUP(I117,Tablas!$C$5:$D$41,2,FALSE))</f>
        <v>21.726190476190478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9">
        <f t="shared" si="42"/>
        <v>12</v>
      </c>
      <c r="X117" s="44">
        <f t="shared" si="62"/>
        <v>0</v>
      </c>
      <c r="Y117" s="45">
        <f t="shared" si="43"/>
        <v>5</v>
      </c>
      <c r="Z117" s="46" t="s">
        <v>0</v>
      </c>
      <c r="AA117" s="39">
        <v>1</v>
      </c>
      <c r="AB117" s="47">
        <f t="shared" si="44"/>
        <v>0</v>
      </c>
      <c r="AC117" s="39">
        <v>1</v>
      </c>
      <c r="AD117" s="47">
        <f t="shared" si="45"/>
        <v>0</v>
      </c>
      <c r="AE117" s="39">
        <v>1</v>
      </c>
      <c r="AF117" s="47">
        <f t="shared" si="46"/>
        <v>0</v>
      </c>
      <c r="AG117" s="61"/>
      <c r="AH117" s="48">
        <f t="shared" si="47"/>
        <v>0</v>
      </c>
      <c r="AI117" s="49">
        <f t="shared" si="48"/>
        <v>0</v>
      </c>
      <c r="AJ117" s="61"/>
      <c r="AK117" s="48">
        <f t="shared" si="49"/>
        <v>0</v>
      </c>
      <c r="AL117" s="49">
        <f t="shared" si="50"/>
        <v>0</v>
      </c>
      <c r="AM117" s="61"/>
      <c r="AN117" s="48">
        <f t="shared" si="51"/>
        <v>0</v>
      </c>
      <c r="AO117" s="49">
        <f t="shared" si="52"/>
        <v>0</v>
      </c>
      <c r="AP117" s="61"/>
      <c r="AQ117" s="48">
        <f t="shared" si="53"/>
        <v>0</v>
      </c>
      <c r="AR117" s="49">
        <f t="shared" si="54"/>
        <v>0</v>
      </c>
      <c r="AS117" s="61"/>
      <c r="AT117" s="48">
        <f t="shared" si="55"/>
        <v>0</v>
      </c>
      <c r="AU117" s="49">
        <f t="shared" si="56"/>
        <v>0</v>
      </c>
      <c r="AV117" s="61"/>
      <c r="AW117" s="48">
        <f t="shared" si="57"/>
        <v>0</v>
      </c>
      <c r="AX117" s="49">
        <f t="shared" si="58"/>
        <v>0</v>
      </c>
      <c r="AY117" s="61"/>
      <c r="AZ117" s="48">
        <f t="shared" si="59"/>
        <v>0</v>
      </c>
      <c r="BA117" s="49">
        <f t="shared" si="60"/>
        <v>0</v>
      </c>
      <c r="BB117" s="50">
        <f t="shared" si="61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 t="s">
        <v>11</v>
      </c>
      <c r="I118" s="81">
        <f>IF(H118=Tablas!$B$5,Tablas!$C$5,VLOOKUP(H118,Tablas!$B$5:$D$41,2,FALSE))</f>
        <v>19</v>
      </c>
      <c r="J118" s="70">
        <f>IF(I118=0,"",VLOOKUP(I118,Tablas!$C$5:$D$41,2,FALSE))</f>
        <v>21.726190476190478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9">
        <f t="shared" si="42"/>
        <v>12</v>
      </c>
      <c r="X118" s="44">
        <f t="shared" si="62"/>
        <v>0</v>
      </c>
      <c r="Y118" s="45">
        <f t="shared" si="43"/>
        <v>5</v>
      </c>
      <c r="Z118" s="46" t="s">
        <v>0</v>
      </c>
      <c r="AA118" s="39">
        <v>1</v>
      </c>
      <c r="AB118" s="47">
        <f t="shared" si="44"/>
        <v>0</v>
      </c>
      <c r="AC118" s="39">
        <v>1</v>
      </c>
      <c r="AD118" s="47">
        <f t="shared" si="45"/>
        <v>0</v>
      </c>
      <c r="AE118" s="39">
        <v>1</v>
      </c>
      <c r="AF118" s="47">
        <f t="shared" si="46"/>
        <v>0</v>
      </c>
      <c r="AG118" s="61"/>
      <c r="AH118" s="48">
        <f t="shared" si="47"/>
        <v>0</v>
      </c>
      <c r="AI118" s="49">
        <f t="shared" si="48"/>
        <v>0</v>
      </c>
      <c r="AJ118" s="61"/>
      <c r="AK118" s="48">
        <f t="shared" si="49"/>
        <v>0</v>
      </c>
      <c r="AL118" s="49">
        <f t="shared" si="50"/>
        <v>0</v>
      </c>
      <c r="AM118" s="61"/>
      <c r="AN118" s="48">
        <f t="shared" si="51"/>
        <v>0</v>
      </c>
      <c r="AO118" s="49">
        <f t="shared" si="52"/>
        <v>0</v>
      </c>
      <c r="AP118" s="61"/>
      <c r="AQ118" s="48">
        <f t="shared" si="53"/>
        <v>0</v>
      </c>
      <c r="AR118" s="49">
        <f t="shared" si="54"/>
        <v>0</v>
      </c>
      <c r="AS118" s="61"/>
      <c r="AT118" s="48">
        <f t="shared" si="55"/>
        <v>0</v>
      </c>
      <c r="AU118" s="49">
        <f t="shared" si="56"/>
        <v>0</v>
      </c>
      <c r="AV118" s="61"/>
      <c r="AW118" s="48">
        <f t="shared" si="57"/>
        <v>0</v>
      </c>
      <c r="AX118" s="49">
        <f t="shared" si="58"/>
        <v>0</v>
      </c>
      <c r="AY118" s="61"/>
      <c r="AZ118" s="48">
        <f t="shared" si="59"/>
        <v>0</v>
      </c>
      <c r="BA118" s="49">
        <f t="shared" si="60"/>
        <v>0</v>
      </c>
      <c r="BB118" s="50">
        <f t="shared" si="61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 t="s">
        <v>11</v>
      </c>
      <c r="I119" s="81">
        <f>IF(H119=Tablas!$B$5,Tablas!$C$5,VLOOKUP(H119,Tablas!$B$5:$D$41,2,FALSE))</f>
        <v>19</v>
      </c>
      <c r="J119" s="70">
        <f>IF(I119=0,"",VLOOKUP(I119,Tablas!$C$5:$D$41,2,FALSE))</f>
        <v>21.726190476190478</v>
      </c>
      <c r="K119" s="37" t="str">
        <f t="shared" ref="K119" si="65">IF(G119=0,"0",F119/G119)</f>
        <v>0</v>
      </c>
      <c r="L119" s="38">
        <f t="shared" ref="L119" si="66">IF($Y119=3,$K119,0)+IF($Y119=4,$K119,0)+IF($Y119=5,$K119,0)+IF($Y119=6,$K119,0)+IF($Y119=7,$K119,0)+IF($Y119=10,$K119*2,0)+IF($Y119=12,$K119*2,0)+IF($Y119=14,$K119*2,0)+IF($Y119=21,$K119*3,0)+IF($Y119&lt;=1,$K119*$J119/21.75,0)+IF($Y119=15,$K119*3,0)+IF($Y119=42,$K119*6,0)+IF($Y119=28,$K119*4,0)</f>
        <v>0</v>
      </c>
      <c r="M119" s="38">
        <f t="shared" ref="M119" si="67">IF($Y119=2,$K119,0)+IF($Y119=4,$K119,0)+IF($Y119=5,$K119,0)+IF($Y119=6,$K119,0)+IF($Y119=7,$K119,0)+IF($Y119=10,$K119*2,0)+IF($Y119=12,$K119*2,0)+IF($Y119=14,$K119*2,0)+IF($Y119=15,$K119*3,0)+IF($Y119=21,$K119*3,0)+IF($Y119&lt;=1,$K119*$J119/21.75,0)+IF($Y119=42,$K119*6,0)+IF($Y119=28,$K119*4,0)</f>
        <v>0</v>
      </c>
      <c r="N119" s="38">
        <f t="shared" ref="N119" si="68">IF($Y119=3,$K119,0)+IF($Y119=4,$K119,0)+IF($Y119=5,$K119,0)+IF($Y119=6,$K119,0)+IF($Y119=7,$K119,0)+IF($Y119=10,$K119*2,0)+IF($Y119=12,$K119*2,0)+IF($Y119=14,$K119*2,0)+IF($Y119=21,$K119*3,0)+IF($Y119&lt;=1,$K119*$J119/21.75,0)+IF($Y119=15,$K119*3,0)+IF($Y119=42,$K119*6,0)+IF($Y119=28,$K119*4,0)</f>
        <v>0</v>
      </c>
      <c r="O119" s="38">
        <f t="shared" ref="O119" si="69">IF($Y119=2,$K119,0)+IF($Y119=4,$K119,0)+IF($Y119=5,$K119,0)+IF($Y119=6,$K119,0)+IF($Y119=7,$K119,0)+IF($Y119=10,$K119*2,0)+IF($Y119=12,$K119*2,0)+IF($Y119=14,$K119*2,0)+IF($Y119=15,$K119*3,0)+IF($Y119=21,$K119*3,0)+IF($Y119&lt;=1,$K119*$J119/21.75,0)+IF($Y119=42,$K119*6,0)+IF($Y119=28,$K119*4,0)</f>
        <v>0</v>
      </c>
      <c r="P119" s="38">
        <f t="shared" ref="P119" si="70">IF($Y119=3,$K119,0)+IF($Y119=4,$K119,0)+IF($Y119=5,$K119,0)+IF($Y119=6,$K119,0)+IF($Y119=7,$K119,0)+IF($Y119=10,$K119*2,0)+IF($Y119=12,$K119*2,0)+IF($Y119=14,$K119*2,0)+IF($Y119=21,$K119*3,0)+IF($Y119&lt;=1,$K119*$J119/21.75,0)+IF($Y119=15,$K119*3,0)+IF($Y119=42,$K119*6,0)+IF($Y119=28,$K119*4,0)</f>
        <v>0</v>
      </c>
      <c r="Q119" s="39">
        <v>1</v>
      </c>
      <c r="R119" s="40">
        <f t="shared" ref="R119" si="71">(IF($Y119=6,$K119,)+IF($Y119=7,$K119,)+IF($Y119=12,$K119*2,)+IF($Y119=18,$K119*3,)+IF($Y119=28,$K119*4,0)+IF($Y119=21,$K119*3,)+IF($Y119=42,$K119*6,0)+IF($Y119=14,$K119*2,))*Q119</f>
        <v>0</v>
      </c>
      <c r="S119" s="39">
        <v>1</v>
      </c>
      <c r="T119" s="41">
        <f t="shared" ref="T119" si="72">(IF($Y119=7,$K119,)+IF($Y119=21,$K119*3,)+IF($Y119=42,$K119*6,0)+IF($Y119=28,$K119*4,0)+IF($Y119=14,$K119*2,))*S119</f>
        <v>0</v>
      </c>
      <c r="U119" s="42">
        <f t="shared" ref="U119" si="73">SUM(+L119+M119+N119+O119+P119+R119+T119)</f>
        <v>0</v>
      </c>
      <c r="V119" s="43">
        <f t="shared" ref="V119" si="74">+U119*4.345</f>
        <v>0</v>
      </c>
      <c r="W119" s="209">
        <f t="shared" ref="W119" si="75">+$X$4</f>
        <v>12</v>
      </c>
      <c r="X119" s="44">
        <f t="shared" si="62"/>
        <v>0</v>
      </c>
      <c r="Y119" s="45">
        <f t="shared" ref="Y119" si="76">ROUND(J119/4.3452380952381,1)</f>
        <v>5</v>
      </c>
      <c r="Z119" s="46" t="s">
        <v>0</v>
      </c>
      <c r="AA119" s="39">
        <v>1</v>
      </c>
      <c r="AB119" s="47">
        <f t="shared" ref="AB119" si="77">+IF($Z119="M",$U119,IF($Z119="MT",$U119/2,IF(Z119="MN",$U119/2,IF($Z119="MTN",$U119/3,0))))*AA119</f>
        <v>0</v>
      </c>
      <c r="AC119" s="39">
        <v>1</v>
      </c>
      <c r="AD119" s="47">
        <f t="shared" ref="AD119" si="78">+IF($Z119="T",$U119,IF($Z119="MT",$U119/2,IF($Z119="TN",$U119/2,IF($Z119="MTN",$U119/3,0))))*AC119</f>
        <v>0</v>
      </c>
      <c r="AE119" s="39">
        <v>1</v>
      </c>
      <c r="AF119" s="47">
        <f t="shared" ref="AF119" si="79">+IF($Z119="N",$U119,IF($Z119="MN",$U119/2,IF($Z119="TN",$U119/2,IF($Z119="MTN",$U119/3,0))))*AE119</f>
        <v>0</v>
      </c>
      <c r="AG119" s="61"/>
      <c r="AH119" s="48">
        <f t="shared" ref="AH119" si="80">IF(AI$4=0,0,(AG119/AI$4))</f>
        <v>0</v>
      </c>
      <c r="AI119" s="49">
        <f t="shared" ref="AI119" si="81">IF(AI$4=0,0,(AH119*AH$4/12))</f>
        <v>0</v>
      </c>
      <c r="AJ119" s="61"/>
      <c r="AK119" s="48">
        <f t="shared" ref="AK119" si="82">IF(AL$4=0,0,(AJ119/AL$4))</f>
        <v>0</v>
      </c>
      <c r="AL119" s="49">
        <f t="shared" ref="AL119" si="83">IF(AL$4=0,0,(AK119*AK$4/12))</f>
        <v>0</v>
      </c>
      <c r="AM119" s="61"/>
      <c r="AN119" s="48">
        <f t="shared" ref="AN119" si="84">IF(AO$4=0,0,(AM119/AO$4))</f>
        <v>0</v>
      </c>
      <c r="AO119" s="49">
        <f t="shared" ref="AO119" si="85">IF(AO$4=0,0,(AN119*AN$4/12))</f>
        <v>0</v>
      </c>
      <c r="AP119" s="61"/>
      <c r="AQ119" s="48">
        <f t="shared" ref="AQ119" si="86">IF(AR$4=0,0,(AP119/AR$4))</f>
        <v>0</v>
      </c>
      <c r="AR119" s="49">
        <f t="shared" ref="AR119" si="87">IF(AR$4=0,0,(AQ119*AQ$4/12))</f>
        <v>0</v>
      </c>
      <c r="AS119" s="61"/>
      <c r="AT119" s="48">
        <f t="shared" si="55"/>
        <v>0</v>
      </c>
      <c r="AU119" s="49">
        <f t="shared" si="56"/>
        <v>0</v>
      </c>
      <c r="AV119" s="61"/>
      <c r="AW119" s="48">
        <f t="shared" ref="AW119" si="88">IF(AX$4=0,0,(AV119/AX$4))</f>
        <v>0</v>
      </c>
      <c r="AX119" s="49">
        <f t="shared" ref="AX119" si="89">IF(AX$4=0,0,(AW119*AW$4/12))</f>
        <v>0</v>
      </c>
      <c r="AY119" s="61"/>
      <c r="AZ119" s="48">
        <f t="shared" ref="AZ119" si="90">IF(BA$4=0,0,(AY119/BA$4))</f>
        <v>0</v>
      </c>
      <c r="BA119" s="49">
        <f t="shared" ref="BA119" si="91">IF(BA$4=0,0,(AZ119*AZ$4/12))</f>
        <v>0</v>
      </c>
      <c r="BB119" s="50">
        <f t="shared" ref="BB119" si="92">+AI119+AL119+AO119+AR119+AU119+AX119+BA119</f>
        <v>0</v>
      </c>
    </row>
    <row r="120" spans="1:54" ht="16" thickBot="1">
      <c r="A120" s="3"/>
      <c r="B120" s="6"/>
      <c r="C120" s="6"/>
      <c r="D120" s="6"/>
      <c r="E120" s="6"/>
      <c r="F120" s="51">
        <f>SUM(F8:F119)</f>
        <v>0</v>
      </c>
      <c r="K120" s="51">
        <f t="shared" ref="K120:P120" si="93">SUM(K8:K119)</f>
        <v>0</v>
      </c>
      <c r="L120" s="51">
        <f t="shared" si="93"/>
        <v>0</v>
      </c>
      <c r="M120" s="51">
        <f t="shared" si="93"/>
        <v>0</v>
      </c>
      <c r="N120" s="51">
        <f t="shared" si="93"/>
        <v>0</v>
      </c>
      <c r="O120" s="51">
        <f t="shared" si="93"/>
        <v>0</v>
      </c>
      <c r="P120" s="51">
        <f t="shared" si="93"/>
        <v>0</v>
      </c>
      <c r="Q120" s="51"/>
      <c r="R120" s="51">
        <f>SUM(R8:R119)</f>
        <v>0</v>
      </c>
      <c r="S120" s="51"/>
      <c r="T120" s="51">
        <f>SUM(T8:T119)</f>
        <v>0</v>
      </c>
      <c r="U120" s="51">
        <f>SUM(U8:U119)</f>
        <v>0</v>
      </c>
      <c r="V120" s="51">
        <f>SUM(V8:V119)</f>
        <v>0</v>
      </c>
      <c r="W120" s="51"/>
      <c r="X120" s="51">
        <f>SUM(X8:X119)</f>
        <v>0</v>
      </c>
      <c r="Y120" s="52"/>
      <c r="Z120" s="52"/>
      <c r="AA120" s="52"/>
      <c r="AB120" s="51">
        <f>SUM(AB8:AB119)</f>
        <v>0</v>
      </c>
      <c r="AC120" s="51"/>
      <c r="AD120" s="51">
        <f>SUM(AD8:AD119)</f>
        <v>0</v>
      </c>
      <c r="AE120" s="51"/>
      <c r="AF120" s="51">
        <f>SUM(AF8:AF119)</f>
        <v>0</v>
      </c>
      <c r="AG120" s="53">
        <f>SUM(AG8:AG119)</f>
        <v>0</v>
      </c>
      <c r="AH120" s="53"/>
      <c r="AI120" s="54">
        <f>SUM(AI8:AI119)</f>
        <v>0</v>
      </c>
      <c r="AJ120" s="53">
        <f>SUM(AJ8:AJ119)</f>
        <v>0</v>
      </c>
      <c r="AK120" s="53"/>
      <c r="AL120" s="54">
        <f>SUM(AL8:AL119)</f>
        <v>0</v>
      </c>
      <c r="AM120" s="53">
        <f>SUM(AM8:AM119)</f>
        <v>0</v>
      </c>
      <c r="AN120" s="53"/>
      <c r="AO120" s="54">
        <f>SUM(AO8:AO119)</f>
        <v>0</v>
      </c>
      <c r="AP120" s="53">
        <f>SUM(AP8:AP119)</f>
        <v>0</v>
      </c>
      <c r="AQ120" s="53"/>
      <c r="AR120" s="54">
        <f>SUM(AR8:AR119)</f>
        <v>0</v>
      </c>
      <c r="AS120" s="53">
        <f>SUM(AS8:AS119)</f>
        <v>0</v>
      </c>
      <c r="AT120" s="53"/>
      <c r="AU120" s="54">
        <f>SUM(AU8:AU119)</f>
        <v>0</v>
      </c>
      <c r="AV120" s="53">
        <f>SUM(AV8:AV119)</f>
        <v>0</v>
      </c>
      <c r="AW120" s="53"/>
      <c r="AX120" s="54">
        <f>SUM(AX8:AX119)</f>
        <v>0</v>
      </c>
      <c r="AY120" s="53">
        <f>SUM(AY8:AY119)</f>
        <v>0</v>
      </c>
      <c r="AZ120" s="53"/>
      <c r="BA120" s="54">
        <f>SUM(BA8:BA119)</f>
        <v>0</v>
      </c>
      <c r="BB120" s="51">
        <f>SUM(BB8:BB119)</f>
        <v>0</v>
      </c>
    </row>
    <row r="121" spans="1:54" ht="16" hidden="1" thickBot="1">
      <c r="AB121" s="246">
        <f>SUM(AB120:AF120)</f>
        <v>0</v>
      </c>
      <c r="AC121" s="247"/>
      <c r="AD121" s="247"/>
      <c r="AE121" s="247"/>
      <c r="AF121" s="248"/>
      <c r="AG121" s="240">
        <f>+AI120/4.345</f>
        <v>0</v>
      </c>
      <c r="AH121" s="240"/>
      <c r="AI121" s="240"/>
      <c r="AJ121" s="240">
        <f>+AL120/4.345</f>
        <v>0</v>
      </c>
      <c r="AK121" s="240"/>
      <c r="AL121" s="240"/>
      <c r="AM121" s="240">
        <f>+AO120/4.345</f>
        <v>0</v>
      </c>
      <c r="AN121" s="240"/>
      <c r="AO121" s="240"/>
      <c r="AP121" s="240">
        <f>+AR120/4.345</f>
        <v>0</v>
      </c>
      <c r="AQ121" s="240"/>
      <c r="AR121" s="240"/>
      <c r="AS121" s="240">
        <f>+AU120/4.345</f>
        <v>0</v>
      </c>
      <c r="AT121" s="240"/>
      <c r="AU121" s="240"/>
      <c r="AV121" s="240">
        <f>+AX120/4.345</f>
        <v>0</v>
      </c>
      <c r="AW121" s="240"/>
      <c r="AX121" s="240"/>
      <c r="AY121" s="240">
        <f>+BA120/4.345</f>
        <v>0</v>
      </c>
      <c r="AZ121" s="240"/>
      <c r="BA121" s="240"/>
      <c r="BB121" s="241" t="s">
        <v>4</v>
      </c>
    </row>
    <row r="122" spans="1:54" ht="17" hidden="1" thickTop="1" thickBot="1">
      <c r="AG122" s="243" t="s">
        <v>3</v>
      </c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4"/>
      <c r="BB122" s="242"/>
    </row>
    <row r="124" spans="1:54">
      <c r="G124" s="55"/>
      <c r="H124" s="55"/>
      <c r="I124" s="55"/>
      <c r="J124" s="55"/>
    </row>
  </sheetData>
  <sheetProtection selectLockedCells="1" autoFilter="0"/>
  <autoFilter ref="B7:BB122" xr:uid="{00000000-0009-0000-0000-00000A000000}">
    <filterColumn colId="4">
      <customFilters>
        <customFilter operator="notEqual" val=" "/>
      </customFilters>
    </filterColumn>
  </autoFilter>
  <mergeCells count="46">
    <mergeCell ref="AS121:AU121"/>
    <mergeCell ref="AV121:AX121"/>
    <mergeCell ref="AY121:BA121"/>
    <mergeCell ref="BB121:BB122"/>
    <mergeCell ref="AG122:BA122"/>
    <mergeCell ref="AB121:AF121"/>
    <mergeCell ref="AG121:AI121"/>
    <mergeCell ref="AJ121:AL121"/>
    <mergeCell ref="AM121:AO121"/>
    <mergeCell ref="AP121:AR12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690AE106-E929-45D6-ABAA-FDB8DB75EB8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8C68EE-2FD3-448C-A0B4-DD6C0CC4CCAE}">
          <x14:formula1>
            <xm:f>Tablas!$B$5:$B$41</xm:f>
          </x14:formula1>
          <xm:sqref>H8:H119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7" filterMode="1">
    <pageSetUpPr fitToPage="1"/>
  </sheetPr>
  <dimension ref="A1:BB135"/>
  <sheetViews>
    <sheetView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3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9.1640625" style="2" bestFit="1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Estudi'!D13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+L123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Estudi'!H13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BB123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21" si="32">IF(G72=0,"0",F72/G72)</f>
        <v>0</v>
      </c>
      <c r="L72" s="38">
        <f t="shared" ref="L72:L121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21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21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21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21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21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21" si="39">(IF($Y72=7,$K72,)+IF($Y72=21,$K72*3,)+IF($Y72=42,$K72*6,0)+IF($Y72=28,$K72*4,0)+IF($Y72=14,$K72*2,))*S72</f>
        <v>0</v>
      </c>
      <c r="U72" s="42">
        <f t="shared" ref="U72:U121" si="40">SUM(+L72+M72+N72+O72+P72+R72+T72)</f>
        <v>0</v>
      </c>
      <c r="V72" s="43">
        <f t="shared" ref="V72:V121" si="41">+U72*4.345</f>
        <v>0</v>
      </c>
      <c r="W72" s="209">
        <f t="shared" ref="W72:W121" si="42">+$X$4</f>
        <v>12</v>
      </c>
      <c r="X72" s="44">
        <f t="shared" si="31"/>
        <v>0</v>
      </c>
      <c r="Y72" s="45">
        <f t="shared" ref="Y72:Y121" si="43">ROUND(J72/4.3452380952381,1)</f>
        <v>5</v>
      </c>
      <c r="Z72" s="46" t="s">
        <v>0</v>
      </c>
      <c r="AA72" s="39">
        <v>1</v>
      </c>
      <c r="AB72" s="47">
        <f t="shared" ref="AB72:AB121" si="44">+IF($Z72="M",$U72,IF($Z72="MT",$U72/2,IF(Z72="MN",$U72/2,IF($Z72="MTN",$U72/3,0))))*AA72</f>
        <v>0</v>
      </c>
      <c r="AC72" s="39">
        <v>1</v>
      </c>
      <c r="AD72" s="47">
        <f t="shared" ref="AD72:AD121" si="45">+IF($Z72="T",$U72,IF($Z72="MT",$U72/2,IF($Z72="TN",$U72/2,IF($Z72="MTN",$U72/3,0))))*AC72</f>
        <v>0</v>
      </c>
      <c r="AE72" s="39">
        <v>1</v>
      </c>
      <c r="AF72" s="47">
        <f t="shared" ref="AF72:AF121" si="46">+IF($Z72="N",$U72,IF($Z72="MN",$U72/2,IF($Z72="TN",$U72/2,IF($Z72="MTN",$U72/3,0))))*AE72</f>
        <v>0</v>
      </c>
      <c r="AG72" s="61"/>
      <c r="AH72" s="48">
        <f t="shared" ref="AH72:AH121" si="47">IF(AI$4=0,0,(AG72/AI$4))</f>
        <v>0</v>
      </c>
      <c r="AI72" s="49">
        <f t="shared" ref="AI72:AI121" si="48">IF(AI$4=0,0,(AH72*AH$4/12))</f>
        <v>0</v>
      </c>
      <c r="AJ72" s="61"/>
      <c r="AK72" s="48">
        <f t="shared" ref="AK72:AK121" si="49">IF(AL$4=0,0,(AJ72/AL$4))</f>
        <v>0</v>
      </c>
      <c r="AL72" s="49">
        <f t="shared" ref="AL72:AL121" si="50">IF(AL$4=0,0,(AK72*AK$4/12))</f>
        <v>0</v>
      </c>
      <c r="AM72" s="61"/>
      <c r="AN72" s="48">
        <f t="shared" ref="AN72:AN121" si="51">IF(AO$4=0,0,(AM72/AO$4))</f>
        <v>0</v>
      </c>
      <c r="AO72" s="49">
        <f t="shared" ref="AO72:AO121" si="52">IF(AO$4=0,0,(AN72*AN$4/12))</f>
        <v>0</v>
      </c>
      <c r="AP72" s="61"/>
      <c r="AQ72" s="48">
        <f t="shared" ref="AQ72:AQ121" si="53">IF(AR$4=0,0,(AP72/AR$4))</f>
        <v>0</v>
      </c>
      <c r="AR72" s="49">
        <f t="shared" ref="AR72:AR121" si="54">IF(AR$4=0,0,(AQ72*AQ$4/12))</f>
        <v>0</v>
      </c>
      <c r="AS72" s="61"/>
      <c r="AT72" s="48">
        <f t="shared" ref="AT72:AT94" si="55">IF(AU$4=0,0,(AS72/AU$4))</f>
        <v>0</v>
      </c>
      <c r="AU72" s="49">
        <f t="shared" ref="AU72:AU94" si="56">IF(AU$4=0,0,(AT72*AT$4/12))</f>
        <v>0</v>
      </c>
      <c r="AV72" s="61"/>
      <c r="AW72" s="48">
        <f t="shared" ref="AW72:AW121" si="57">IF(AX$4=0,0,(AV72/AX$4))</f>
        <v>0</v>
      </c>
      <c r="AX72" s="49">
        <f t="shared" ref="AX72:AX121" si="58">IF(AX$4=0,0,(AW72*AW$4/12))</f>
        <v>0</v>
      </c>
      <c r="AY72" s="61"/>
      <c r="AZ72" s="48">
        <f t="shared" ref="AZ72:AZ121" si="59">IF(BA$4=0,0,(AY72/BA$4))</f>
        <v>0</v>
      </c>
      <c r="BA72" s="49">
        <f t="shared" ref="BA72:BA121" si="60">IF(BA$4=0,0,(AZ72*AZ$4/12))</f>
        <v>0</v>
      </c>
      <c r="BB72" s="50">
        <f t="shared" ref="BB72:BB121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122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ref="AT95:AT122" si="63">IF(AU$4=0,0,(AS95/AU$4))</f>
        <v>0</v>
      </c>
      <c r="AU95" s="49">
        <f t="shared" ref="AU95:AU122" si="64">IF(AU$4=0,0,(AT95*AT$4/12))</f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63"/>
        <v>0</v>
      </c>
      <c r="AU96" s="49">
        <f t="shared" si="64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62"/>
        <v>0</v>
      </c>
      <c r="Y99" s="45">
        <f t="shared" si="43"/>
        <v>5</v>
      </c>
      <c r="Z99" s="46" t="s">
        <v>0</v>
      </c>
      <c r="AA99" s="39">
        <v>1</v>
      </c>
      <c r="AB99" s="47">
        <f t="shared" si="44"/>
        <v>0</v>
      </c>
      <c r="AC99" s="39">
        <v>1</v>
      </c>
      <c r="AD99" s="47">
        <f t="shared" si="45"/>
        <v>0</v>
      </c>
      <c r="AE99" s="39">
        <v>1</v>
      </c>
      <c r="AF99" s="47">
        <f t="shared" si="46"/>
        <v>0</v>
      </c>
      <c r="AG99" s="61"/>
      <c r="AH99" s="48">
        <f t="shared" si="47"/>
        <v>0</v>
      </c>
      <c r="AI99" s="49">
        <f t="shared" si="48"/>
        <v>0</v>
      </c>
      <c r="AJ99" s="61"/>
      <c r="AK99" s="48">
        <f t="shared" si="49"/>
        <v>0</v>
      </c>
      <c r="AL99" s="49">
        <f t="shared" si="50"/>
        <v>0</v>
      </c>
      <c r="AM99" s="61"/>
      <c r="AN99" s="48">
        <f t="shared" si="51"/>
        <v>0</v>
      </c>
      <c r="AO99" s="49">
        <f t="shared" si="52"/>
        <v>0</v>
      </c>
      <c r="AP99" s="61"/>
      <c r="AQ99" s="48">
        <f t="shared" si="53"/>
        <v>0</v>
      </c>
      <c r="AR99" s="49">
        <f t="shared" si="54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62"/>
        <v>0</v>
      </c>
      <c r="Y100" s="45">
        <f t="shared" si="43"/>
        <v>5</v>
      </c>
      <c r="Z100" s="46" t="s">
        <v>0</v>
      </c>
      <c r="AA100" s="39">
        <v>1</v>
      </c>
      <c r="AB100" s="47">
        <f t="shared" si="44"/>
        <v>0</v>
      </c>
      <c r="AC100" s="39">
        <v>1</v>
      </c>
      <c r="AD100" s="47">
        <f t="shared" si="45"/>
        <v>0</v>
      </c>
      <c r="AE100" s="39">
        <v>1</v>
      </c>
      <c r="AF100" s="47">
        <f t="shared" si="46"/>
        <v>0</v>
      </c>
      <c r="AG100" s="61"/>
      <c r="AH100" s="48">
        <f t="shared" si="47"/>
        <v>0</v>
      </c>
      <c r="AI100" s="49">
        <f t="shared" si="48"/>
        <v>0</v>
      </c>
      <c r="AJ100" s="61"/>
      <c r="AK100" s="48">
        <f t="shared" si="49"/>
        <v>0</v>
      </c>
      <c r="AL100" s="49">
        <f t="shared" si="50"/>
        <v>0</v>
      </c>
      <c r="AM100" s="61"/>
      <c r="AN100" s="48">
        <f t="shared" si="51"/>
        <v>0</v>
      </c>
      <c r="AO100" s="49">
        <f t="shared" si="52"/>
        <v>0</v>
      </c>
      <c r="AP100" s="61"/>
      <c r="AQ100" s="48">
        <f t="shared" si="53"/>
        <v>0</v>
      </c>
      <c r="AR100" s="49">
        <f t="shared" si="54"/>
        <v>0</v>
      </c>
      <c r="AS100" s="61"/>
      <c r="AT100" s="48">
        <f t="shared" si="63"/>
        <v>0</v>
      </c>
      <c r="AU100" s="49">
        <f t="shared" si="64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62"/>
        <v>0</v>
      </c>
      <c r="Y101" s="45">
        <f t="shared" si="43"/>
        <v>5</v>
      </c>
      <c r="Z101" s="46" t="s">
        <v>0</v>
      </c>
      <c r="AA101" s="39">
        <v>1</v>
      </c>
      <c r="AB101" s="47">
        <f t="shared" si="44"/>
        <v>0</v>
      </c>
      <c r="AC101" s="39">
        <v>1</v>
      </c>
      <c r="AD101" s="47">
        <f t="shared" si="45"/>
        <v>0</v>
      </c>
      <c r="AE101" s="39">
        <v>1</v>
      </c>
      <c r="AF101" s="47">
        <f t="shared" si="46"/>
        <v>0</v>
      </c>
      <c r="AG101" s="61"/>
      <c r="AH101" s="48">
        <f t="shared" si="47"/>
        <v>0</v>
      </c>
      <c r="AI101" s="49">
        <f t="shared" si="48"/>
        <v>0</v>
      </c>
      <c r="AJ101" s="61"/>
      <c r="AK101" s="48">
        <f t="shared" si="49"/>
        <v>0</v>
      </c>
      <c r="AL101" s="49">
        <f t="shared" si="50"/>
        <v>0</v>
      </c>
      <c r="AM101" s="61"/>
      <c r="AN101" s="48">
        <f t="shared" si="51"/>
        <v>0</v>
      </c>
      <c r="AO101" s="49">
        <f t="shared" si="52"/>
        <v>0</v>
      </c>
      <c r="AP101" s="61"/>
      <c r="AQ101" s="48">
        <f t="shared" si="53"/>
        <v>0</v>
      </c>
      <c r="AR101" s="49">
        <f t="shared" si="54"/>
        <v>0</v>
      </c>
      <c r="AS101" s="61"/>
      <c r="AT101" s="48">
        <f t="shared" si="63"/>
        <v>0</v>
      </c>
      <c r="AU101" s="49">
        <f t="shared" si="64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62"/>
        <v>0</v>
      </c>
      <c r="Y102" s="45">
        <f t="shared" si="43"/>
        <v>5</v>
      </c>
      <c r="Z102" s="46" t="s">
        <v>0</v>
      </c>
      <c r="AA102" s="39">
        <v>1</v>
      </c>
      <c r="AB102" s="47">
        <f t="shared" si="44"/>
        <v>0</v>
      </c>
      <c r="AC102" s="39">
        <v>1</v>
      </c>
      <c r="AD102" s="47">
        <f t="shared" si="45"/>
        <v>0</v>
      </c>
      <c r="AE102" s="39">
        <v>1</v>
      </c>
      <c r="AF102" s="47">
        <f t="shared" si="46"/>
        <v>0</v>
      </c>
      <c r="AG102" s="61"/>
      <c r="AH102" s="48">
        <f t="shared" si="47"/>
        <v>0</v>
      </c>
      <c r="AI102" s="49">
        <f t="shared" si="48"/>
        <v>0</v>
      </c>
      <c r="AJ102" s="61"/>
      <c r="AK102" s="48">
        <f t="shared" si="49"/>
        <v>0</v>
      </c>
      <c r="AL102" s="49">
        <f t="shared" si="50"/>
        <v>0</v>
      </c>
      <c r="AM102" s="61"/>
      <c r="AN102" s="48">
        <f t="shared" si="51"/>
        <v>0</v>
      </c>
      <c r="AO102" s="49">
        <f t="shared" si="52"/>
        <v>0</v>
      </c>
      <c r="AP102" s="61"/>
      <c r="AQ102" s="48">
        <f t="shared" si="53"/>
        <v>0</v>
      </c>
      <c r="AR102" s="49">
        <f t="shared" si="54"/>
        <v>0</v>
      </c>
      <c r="AS102" s="61"/>
      <c r="AT102" s="48">
        <f t="shared" si="63"/>
        <v>0</v>
      </c>
      <c r="AU102" s="49">
        <f t="shared" si="64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62"/>
        <v>0</v>
      </c>
      <c r="Y103" s="45">
        <f t="shared" si="43"/>
        <v>5</v>
      </c>
      <c r="Z103" s="46" t="s">
        <v>0</v>
      </c>
      <c r="AA103" s="39">
        <v>1</v>
      </c>
      <c r="AB103" s="47">
        <f t="shared" si="44"/>
        <v>0</v>
      </c>
      <c r="AC103" s="39">
        <v>1</v>
      </c>
      <c r="AD103" s="47">
        <f t="shared" si="45"/>
        <v>0</v>
      </c>
      <c r="AE103" s="39">
        <v>1</v>
      </c>
      <c r="AF103" s="47">
        <f t="shared" si="46"/>
        <v>0</v>
      </c>
      <c r="AG103" s="61"/>
      <c r="AH103" s="48">
        <f t="shared" si="47"/>
        <v>0</v>
      </c>
      <c r="AI103" s="49">
        <f t="shared" si="48"/>
        <v>0</v>
      </c>
      <c r="AJ103" s="61"/>
      <c r="AK103" s="48">
        <f t="shared" si="49"/>
        <v>0</v>
      </c>
      <c r="AL103" s="49">
        <f t="shared" si="50"/>
        <v>0</v>
      </c>
      <c r="AM103" s="61"/>
      <c r="AN103" s="48">
        <f t="shared" si="51"/>
        <v>0</v>
      </c>
      <c r="AO103" s="49">
        <f t="shared" si="52"/>
        <v>0</v>
      </c>
      <c r="AP103" s="61"/>
      <c r="AQ103" s="48">
        <f t="shared" si="53"/>
        <v>0</v>
      </c>
      <c r="AR103" s="49">
        <f t="shared" si="54"/>
        <v>0</v>
      </c>
      <c r="AS103" s="61"/>
      <c r="AT103" s="48">
        <f t="shared" si="63"/>
        <v>0</v>
      </c>
      <c r="AU103" s="49">
        <f t="shared" si="64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62"/>
        <v>0</v>
      </c>
      <c r="Y104" s="45">
        <f t="shared" si="43"/>
        <v>5</v>
      </c>
      <c r="Z104" s="46" t="s">
        <v>0</v>
      </c>
      <c r="AA104" s="39">
        <v>1</v>
      </c>
      <c r="AB104" s="47">
        <f t="shared" si="44"/>
        <v>0</v>
      </c>
      <c r="AC104" s="39">
        <v>1</v>
      </c>
      <c r="AD104" s="47">
        <f t="shared" si="45"/>
        <v>0</v>
      </c>
      <c r="AE104" s="39">
        <v>1</v>
      </c>
      <c r="AF104" s="47">
        <f t="shared" si="46"/>
        <v>0</v>
      </c>
      <c r="AG104" s="61"/>
      <c r="AH104" s="48">
        <f t="shared" si="47"/>
        <v>0</v>
      </c>
      <c r="AI104" s="49">
        <f t="shared" si="48"/>
        <v>0</v>
      </c>
      <c r="AJ104" s="61"/>
      <c r="AK104" s="48">
        <f t="shared" si="49"/>
        <v>0</v>
      </c>
      <c r="AL104" s="49">
        <f t="shared" si="50"/>
        <v>0</v>
      </c>
      <c r="AM104" s="61"/>
      <c r="AN104" s="48">
        <f t="shared" si="51"/>
        <v>0</v>
      </c>
      <c r="AO104" s="49">
        <f t="shared" si="52"/>
        <v>0</v>
      </c>
      <c r="AP104" s="61"/>
      <c r="AQ104" s="48">
        <f t="shared" si="53"/>
        <v>0</v>
      </c>
      <c r="AR104" s="49">
        <f t="shared" si="54"/>
        <v>0</v>
      </c>
      <c r="AS104" s="61"/>
      <c r="AT104" s="48">
        <f t="shared" si="63"/>
        <v>0</v>
      </c>
      <c r="AU104" s="49">
        <f t="shared" si="64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42"/>
        <v>12</v>
      </c>
      <c r="X105" s="44">
        <f t="shared" si="62"/>
        <v>0</v>
      </c>
      <c r="Y105" s="45">
        <f t="shared" si="43"/>
        <v>5</v>
      </c>
      <c r="Z105" s="46" t="s">
        <v>0</v>
      </c>
      <c r="AA105" s="39">
        <v>1</v>
      </c>
      <c r="AB105" s="47">
        <f t="shared" si="44"/>
        <v>0</v>
      </c>
      <c r="AC105" s="39">
        <v>1</v>
      </c>
      <c r="AD105" s="47">
        <f t="shared" si="45"/>
        <v>0</v>
      </c>
      <c r="AE105" s="39">
        <v>1</v>
      </c>
      <c r="AF105" s="47">
        <f t="shared" si="46"/>
        <v>0</v>
      </c>
      <c r="AG105" s="61"/>
      <c r="AH105" s="48">
        <f t="shared" si="47"/>
        <v>0</v>
      </c>
      <c r="AI105" s="49">
        <f t="shared" si="48"/>
        <v>0</v>
      </c>
      <c r="AJ105" s="61"/>
      <c r="AK105" s="48">
        <f t="shared" si="49"/>
        <v>0</v>
      </c>
      <c r="AL105" s="49">
        <f t="shared" si="50"/>
        <v>0</v>
      </c>
      <c r="AM105" s="61"/>
      <c r="AN105" s="48">
        <f t="shared" si="51"/>
        <v>0</v>
      </c>
      <c r="AO105" s="49">
        <f t="shared" si="52"/>
        <v>0</v>
      </c>
      <c r="AP105" s="61"/>
      <c r="AQ105" s="48">
        <f t="shared" si="53"/>
        <v>0</v>
      </c>
      <c r="AR105" s="49">
        <f t="shared" si="54"/>
        <v>0</v>
      </c>
      <c r="AS105" s="61"/>
      <c r="AT105" s="48">
        <f t="shared" si="63"/>
        <v>0</v>
      </c>
      <c r="AU105" s="49">
        <f t="shared" si="64"/>
        <v>0</v>
      </c>
      <c r="AV105" s="61"/>
      <c r="AW105" s="48">
        <f t="shared" si="57"/>
        <v>0</v>
      </c>
      <c r="AX105" s="49">
        <f t="shared" si="58"/>
        <v>0</v>
      </c>
      <c r="AY105" s="61"/>
      <c r="AZ105" s="48">
        <f t="shared" si="59"/>
        <v>0</v>
      </c>
      <c r="BA105" s="49">
        <f t="shared" si="60"/>
        <v>0</v>
      </c>
      <c r="BB105" s="50">
        <f t="shared" si="61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9">
        <f t="shared" si="42"/>
        <v>12</v>
      </c>
      <c r="X106" s="44">
        <f t="shared" si="62"/>
        <v>0</v>
      </c>
      <c r="Y106" s="45">
        <f t="shared" si="43"/>
        <v>5</v>
      </c>
      <c r="Z106" s="46" t="s">
        <v>0</v>
      </c>
      <c r="AA106" s="39">
        <v>1</v>
      </c>
      <c r="AB106" s="47">
        <f t="shared" si="44"/>
        <v>0</v>
      </c>
      <c r="AC106" s="39">
        <v>1</v>
      </c>
      <c r="AD106" s="47">
        <f t="shared" si="45"/>
        <v>0</v>
      </c>
      <c r="AE106" s="39">
        <v>1</v>
      </c>
      <c r="AF106" s="47">
        <f t="shared" si="46"/>
        <v>0</v>
      </c>
      <c r="AG106" s="61"/>
      <c r="AH106" s="48">
        <f t="shared" si="47"/>
        <v>0</v>
      </c>
      <c r="AI106" s="49">
        <f t="shared" si="48"/>
        <v>0</v>
      </c>
      <c r="AJ106" s="61"/>
      <c r="AK106" s="48">
        <f t="shared" si="49"/>
        <v>0</v>
      </c>
      <c r="AL106" s="49">
        <f t="shared" si="50"/>
        <v>0</v>
      </c>
      <c r="AM106" s="61"/>
      <c r="AN106" s="48">
        <f t="shared" si="51"/>
        <v>0</v>
      </c>
      <c r="AO106" s="49">
        <f t="shared" si="52"/>
        <v>0</v>
      </c>
      <c r="AP106" s="61"/>
      <c r="AQ106" s="48">
        <f t="shared" si="53"/>
        <v>0</v>
      </c>
      <c r="AR106" s="49">
        <f t="shared" si="54"/>
        <v>0</v>
      </c>
      <c r="AS106" s="61"/>
      <c r="AT106" s="48">
        <f t="shared" si="63"/>
        <v>0</v>
      </c>
      <c r="AU106" s="49">
        <f t="shared" si="64"/>
        <v>0</v>
      </c>
      <c r="AV106" s="61"/>
      <c r="AW106" s="48">
        <f t="shared" si="57"/>
        <v>0</v>
      </c>
      <c r="AX106" s="49">
        <f t="shared" si="58"/>
        <v>0</v>
      </c>
      <c r="AY106" s="61"/>
      <c r="AZ106" s="48">
        <f t="shared" si="59"/>
        <v>0</v>
      </c>
      <c r="BA106" s="49">
        <f t="shared" si="60"/>
        <v>0</v>
      </c>
      <c r="BB106" s="50">
        <f t="shared" si="61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9">
        <f t="shared" si="42"/>
        <v>12</v>
      </c>
      <c r="X107" s="44">
        <f t="shared" si="62"/>
        <v>0</v>
      </c>
      <c r="Y107" s="45">
        <f t="shared" si="43"/>
        <v>5</v>
      </c>
      <c r="Z107" s="46" t="s">
        <v>0</v>
      </c>
      <c r="AA107" s="39">
        <v>1</v>
      </c>
      <c r="AB107" s="47">
        <f t="shared" si="44"/>
        <v>0</v>
      </c>
      <c r="AC107" s="39">
        <v>1</v>
      </c>
      <c r="AD107" s="47">
        <f t="shared" si="45"/>
        <v>0</v>
      </c>
      <c r="AE107" s="39">
        <v>1</v>
      </c>
      <c r="AF107" s="47">
        <f t="shared" si="46"/>
        <v>0</v>
      </c>
      <c r="AG107" s="61"/>
      <c r="AH107" s="48">
        <f t="shared" si="47"/>
        <v>0</v>
      </c>
      <c r="AI107" s="49">
        <f t="shared" si="48"/>
        <v>0</v>
      </c>
      <c r="AJ107" s="61"/>
      <c r="AK107" s="48">
        <f t="shared" si="49"/>
        <v>0</v>
      </c>
      <c r="AL107" s="49">
        <f t="shared" si="50"/>
        <v>0</v>
      </c>
      <c r="AM107" s="61"/>
      <c r="AN107" s="48">
        <f t="shared" si="51"/>
        <v>0</v>
      </c>
      <c r="AO107" s="49">
        <f t="shared" si="52"/>
        <v>0</v>
      </c>
      <c r="AP107" s="61"/>
      <c r="AQ107" s="48">
        <f t="shared" si="53"/>
        <v>0</v>
      </c>
      <c r="AR107" s="49">
        <f t="shared" si="54"/>
        <v>0</v>
      </c>
      <c r="AS107" s="61"/>
      <c r="AT107" s="48">
        <f t="shared" si="63"/>
        <v>0</v>
      </c>
      <c r="AU107" s="49">
        <f t="shared" si="64"/>
        <v>0</v>
      </c>
      <c r="AV107" s="61"/>
      <c r="AW107" s="48">
        <f t="shared" si="57"/>
        <v>0</v>
      </c>
      <c r="AX107" s="49">
        <f t="shared" si="58"/>
        <v>0</v>
      </c>
      <c r="AY107" s="61"/>
      <c r="AZ107" s="48">
        <f t="shared" si="59"/>
        <v>0</v>
      </c>
      <c r="BA107" s="49">
        <f t="shared" si="60"/>
        <v>0</v>
      </c>
      <c r="BB107" s="50">
        <f t="shared" si="61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9">
        <f t="shared" si="42"/>
        <v>12</v>
      </c>
      <c r="X108" s="44">
        <f t="shared" si="62"/>
        <v>0</v>
      </c>
      <c r="Y108" s="45">
        <f t="shared" si="43"/>
        <v>5</v>
      </c>
      <c r="Z108" s="46" t="s">
        <v>0</v>
      </c>
      <c r="AA108" s="39">
        <v>1</v>
      </c>
      <c r="AB108" s="47">
        <f t="shared" si="44"/>
        <v>0</v>
      </c>
      <c r="AC108" s="39">
        <v>1</v>
      </c>
      <c r="AD108" s="47">
        <f t="shared" si="45"/>
        <v>0</v>
      </c>
      <c r="AE108" s="39">
        <v>1</v>
      </c>
      <c r="AF108" s="47">
        <f t="shared" si="46"/>
        <v>0</v>
      </c>
      <c r="AG108" s="61"/>
      <c r="AH108" s="48">
        <f t="shared" si="47"/>
        <v>0</v>
      </c>
      <c r="AI108" s="49">
        <f t="shared" si="48"/>
        <v>0</v>
      </c>
      <c r="AJ108" s="61"/>
      <c r="AK108" s="48">
        <f t="shared" si="49"/>
        <v>0</v>
      </c>
      <c r="AL108" s="49">
        <f t="shared" si="50"/>
        <v>0</v>
      </c>
      <c r="AM108" s="61"/>
      <c r="AN108" s="48">
        <f t="shared" si="51"/>
        <v>0</v>
      </c>
      <c r="AO108" s="49">
        <f t="shared" si="52"/>
        <v>0</v>
      </c>
      <c r="AP108" s="61"/>
      <c r="AQ108" s="48">
        <f t="shared" si="53"/>
        <v>0</v>
      </c>
      <c r="AR108" s="49">
        <f t="shared" si="54"/>
        <v>0</v>
      </c>
      <c r="AS108" s="61"/>
      <c r="AT108" s="48">
        <f t="shared" si="63"/>
        <v>0</v>
      </c>
      <c r="AU108" s="49">
        <f t="shared" si="64"/>
        <v>0</v>
      </c>
      <c r="AV108" s="61"/>
      <c r="AW108" s="48">
        <f t="shared" si="57"/>
        <v>0</v>
      </c>
      <c r="AX108" s="49">
        <f t="shared" si="58"/>
        <v>0</v>
      </c>
      <c r="AY108" s="61"/>
      <c r="AZ108" s="48">
        <f t="shared" si="59"/>
        <v>0</v>
      </c>
      <c r="BA108" s="49">
        <f t="shared" si="60"/>
        <v>0</v>
      </c>
      <c r="BB108" s="50">
        <f t="shared" si="61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9">
        <f t="shared" si="42"/>
        <v>12</v>
      </c>
      <c r="X109" s="44">
        <f t="shared" si="62"/>
        <v>0</v>
      </c>
      <c r="Y109" s="45">
        <f t="shared" si="43"/>
        <v>5</v>
      </c>
      <c r="Z109" s="46" t="s">
        <v>0</v>
      </c>
      <c r="AA109" s="39">
        <v>1</v>
      </c>
      <c r="AB109" s="47">
        <f t="shared" si="44"/>
        <v>0</v>
      </c>
      <c r="AC109" s="39">
        <v>1</v>
      </c>
      <c r="AD109" s="47">
        <f t="shared" si="45"/>
        <v>0</v>
      </c>
      <c r="AE109" s="39">
        <v>1</v>
      </c>
      <c r="AF109" s="47">
        <f t="shared" si="46"/>
        <v>0</v>
      </c>
      <c r="AG109" s="61"/>
      <c r="AH109" s="48">
        <f t="shared" si="47"/>
        <v>0</v>
      </c>
      <c r="AI109" s="49">
        <f t="shared" si="48"/>
        <v>0</v>
      </c>
      <c r="AJ109" s="61"/>
      <c r="AK109" s="48">
        <f t="shared" si="49"/>
        <v>0</v>
      </c>
      <c r="AL109" s="49">
        <f t="shared" si="50"/>
        <v>0</v>
      </c>
      <c r="AM109" s="61"/>
      <c r="AN109" s="48">
        <f t="shared" si="51"/>
        <v>0</v>
      </c>
      <c r="AO109" s="49">
        <f t="shared" si="52"/>
        <v>0</v>
      </c>
      <c r="AP109" s="61"/>
      <c r="AQ109" s="48">
        <f t="shared" si="53"/>
        <v>0</v>
      </c>
      <c r="AR109" s="49">
        <f t="shared" si="54"/>
        <v>0</v>
      </c>
      <c r="AS109" s="61"/>
      <c r="AT109" s="48">
        <f t="shared" si="63"/>
        <v>0</v>
      </c>
      <c r="AU109" s="49">
        <f t="shared" si="64"/>
        <v>0</v>
      </c>
      <c r="AV109" s="61"/>
      <c r="AW109" s="48">
        <f t="shared" si="57"/>
        <v>0</v>
      </c>
      <c r="AX109" s="49">
        <f t="shared" si="58"/>
        <v>0</v>
      </c>
      <c r="AY109" s="61"/>
      <c r="AZ109" s="48">
        <f t="shared" si="59"/>
        <v>0</v>
      </c>
      <c r="BA109" s="49">
        <f t="shared" si="60"/>
        <v>0</v>
      </c>
      <c r="BB109" s="50">
        <f t="shared" si="61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9">
        <f t="shared" si="42"/>
        <v>12</v>
      </c>
      <c r="X110" s="44">
        <f t="shared" si="62"/>
        <v>0</v>
      </c>
      <c r="Y110" s="45">
        <f t="shared" si="43"/>
        <v>5</v>
      </c>
      <c r="Z110" s="46" t="s">
        <v>0</v>
      </c>
      <c r="AA110" s="39">
        <v>1</v>
      </c>
      <c r="AB110" s="47">
        <f t="shared" si="44"/>
        <v>0</v>
      </c>
      <c r="AC110" s="39">
        <v>1</v>
      </c>
      <c r="AD110" s="47">
        <f t="shared" si="45"/>
        <v>0</v>
      </c>
      <c r="AE110" s="39">
        <v>1</v>
      </c>
      <c r="AF110" s="47">
        <f t="shared" si="46"/>
        <v>0</v>
      </c>
      <c r="AG110" s="61"/>
      <c r="AH110" s="48">
        <f t="shared" si="47"/>
        <v>0</v>
      </c>
      <c r="AI110" s="49">
        <f t="shared" si="48"/>
        <v>0</v>
      </c>
      <c r="AJ110" s="61"/>
      <c r="AK110" s="48">
        <f t="shared" si="49"/>
        <v>0</v>
      </c>
      <c r="AL110" s="49">
        <f t="shared" si="50"/>
        <v>0</v>
      </c>
      <c r="AM110" s="61"/>
      <c r="AN110" s="48">
        <f t="shared" si="51"/>
        <v>0</v>
      </c>
      <c r="AO110" s="49">
        <f t="shared" si="52"/>
        <v>0</v>
      </c>
      <c r="AP110" s="61"/>
      <c r="AQ110" s="48">
        <f t="shared" si="53"/>
        <v>0</v>
      </c>
      <c r="AR110" s="49">
        <f t="shared" si="54"/>
        <v>0</v>
      </c>
      <c r="AS110" s="61"/>
      <c r="AT110" s="48">
        <f t="shared" si="63"/>
        <v>0</v>
      </c>
      <c r="AU110" s="49">
        <f t="shared" si="64"/>
        <v>0</v>
      </c>
      <c r="AV110" s="61"/>
      <c r="AW110" s="48">
        <f t="shared" si="57"/>
        <v>0</v>
      </c>
      <c r="AX110" s="49">
        <f t="shared" si="58"/>
        <v>0</v>
      </c>
      <c r="AY110" s="61"/>
      <c r="AZ110" s="48">
        <f t="shared" si="59"/>
        <v>0</v>
      </c>
      <c r="BA110" s="49">
        <f t="shared" si="60"/>
        <v>0</v>
      </c>
      <c r="BB110" s="50">
        <f t="shared" si="61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9">
        <f t="shared" si="42"/>
        <v>12</v>
      </c>
      <c r="X111" s="44">
        <f t="shared" si="62"/>
        <v>0</v>
      </c>
      <c r="Y111" s="45">
        <f t="shared" si="43"/>
        <v>5</v>
      </c>
      <c r="Z111" s="46" t="s">
        <v>0</v>
      </c>
      <c r="AA111" s="39">
        <v>1</v>
      </c>
      <c r="AB111" s="47">
        <f t="shared" si="44"/>
        <v>0</v>
      </c>
      <c r="AC111" s="39">
        <v>1</v>
      </c>
      <c r="AD111" s="47">
        <f t="shared" si="45"/>
        <v>0</v>
      </c>
      <c r="AE111" s="39">
        <v>1</v>
      </c>
      <c r="AF111" s="47">
        <f t="shared" si="46"/>
        <v>0</v>
      </c>
      <c r="AG111" s="61"/>
      <c r="AH111" s="48">
        <f t="shared" si="47"/>
        <v>0</v>
      </c>
      <c r="AI111" s="49">
        <f t="shared" si="48"/>
        <v>0</v>
      </c>
      <c r="AJ111" s="61"/>
      <c r="AK111" s="48">
        <f t="shared" si="49"/>
        <v>0</v>
      </c>
      <c r="AL111" s="49">
        <f t="shared" si="50"/>
        <v>0</v>
      </c>
      <c r="AM111" s="61"/>
      <c r="AN111" s="48">
        <f t="shared" si="51"/>
        <v>0</v>
      </c>
      <c r="AO111" s="49">
        <f t="shared" si="52"/>
        <v>0</v>
      </c>
      <c r="AP111" s="61"/>
      <c r="AQ111" s="48">
        <f t="shared" si="53"/>
        <v>0</v>
      </c>
      <c r="AR111" s="49">
        <f t="shared" si="54"/>
        <v>0</v>
      </c>
      <c r="AS111" s="61"/>
      <c r="AT111" s="48">
        <f t="shared" si="63"/>
        <v>0</v>
      </c>
      <c r="AU111" s="49">
        <f t="shared" si="64"/>
        <v>0</v>
      </c>
      <c r="AV111" s="61"/>
      <c r="AW111" s="48">
        <f t="shared" si="57"/>
        <v>0</v>
      </c>
      <c r="AX111" s="49">
        <f t="shared" si="58"/>
        <v>0</v>
      </c>
      <c r="AY111" s="61"/>
      <c r="AZ111" s="48">
        <f t="shared" si="59"/>
        <v>0</v>
      </c>
      <c r="BA111" s="49">
        <f t="shared" si="60"/>
        <v>0</v>
      </c>
      <c r="BB111" s="50">
        <f t="shared" si="61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9">
        <f t="shared" si="42"/>
        <v>12</v>
      </c>
      <c r="X112" s="44">
        <f t="shared" si="62"/>
        <v>0</v>
      </c>
      <c r="Y112" s="45">
        <f t="shared" si="43"/>
        <v>5</v>
      </c>
      <c r="Z112" s="46" t="s">
        <v>0</v>
      </c>
      <c r="AA112" s="39">
        <v>1</v>
      </c>
      <c r="AB112" s="47">
        <f t="shared" si="44"/>
        <v>0</v>
      </c>
      <c r="AC112" s="39">
        <v>1</v>
      </c>
      <c r="AD112" s="47">
        <f t="shared" si="45"/>
        <v>0</v>
      </c>
      <c r="AE112" s="39">
        <v>1</v>
      </c>
      <c r="AF112" s="47">
        <f t="shared" si="46"/>
        <v>0</v>
      </c>
      <c r="AG112" s="61"/>
      <c r="AH112" s="48">
        <f t="shared" si="47"/>
        <v>0</v>
      </c>
      <c r="AI112" s="49">
        <f t="shared" si="48"/>
        <v>0</v>
      </c>
      <c r="AJ112" s="61"/>
      <c r="AK112" s="48">
        <f t="shared" si="49"/>
        <v>0</v>
      </c>
      <c r="AL112" s="49">
        <f t="shared" si="50"/>
        <v>0</v>
      </c>
      <c r="AM112" s="61"/>
      <c r="AN112" s="48">
        <f t="shared" si="51"/>
        <v>0</v>
      </c>
      <c r="AO112" s="49">
        <f t="shared" si="52"/>
        <v>0</v>
      </c>
      <c r="AP112" s="61"/>
      <c r="AQ112" s="48">
        <f t="shared" si="53"/>
        <v>0</v>
      </c>
      <c r="AR112" s="49">
        <f t="shared" si="54"/>
        <v>0</v>
      </c>
      <c r="AS112" s="61"/>
      <c r="AT112" s="48">
        <f t="shared" si="63"/>
        <v>0</v>
      </c>
      <c r="AU112" s="49">
        <f t="shared" si="64"/>
        <v>0</v>
      </c>
      <c r="AV112" s="61"/>
      <c r="AW112" s="48">
        <f t="shared" si="57"/>
        <v>0</v>
      </c>
      <c r="AX112" s="49">
        <f t="shared" si="58"/>
        <v>0</v>
      </c>
      <c r="AY112" s="61"/>
      <c r="AZ112" s="48">
        <f t="shared" si="59"/>
        <v>0</v>
      </c>
      <c r="BA112" s="49">
        <f t="shared" si="60"/>
        <v>0</v>
      </c>
      <c r="BB112" s="50">
        <f t="shared" si="61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9">
        <f t="shared" si="42"/>
        <v>12</v>
      </c>
      <c r="X113" s="44">
        <f t="shared" si="62"/>
        <v>0</v>
      </c>
      <c r="Y113" s="45">
        <f t="shared" si="43"/>
        <v>5</v>
      </c>
      <c r="Z113" s="46" t="s">
        <v>0</v>
      </c>
      <c r="AA113" s="39">
        <v>1</v>
      </c>
      <c r="AB113" s="47">
        <f t="shared" si="44"/>
        <v>0</v>
      </c>
      <c r="AC113" s="39">
        <v>1</v>
      </c>
      <c r="AD113" s="47">
        <f t="shared" si="45"/>
        <v>0</v>
      </c>
      <c r="AE113" s="39">
        <v>1</v>
      </c>
      <c r="AF113" s="47">
        <f t="shared" si="46"/>
        <v>0</v>
      </c>
      <c r="AG113" s="61"/>
      <c r="AH113" s="48">
        <f t="shared" si="47"/>
        <v>0</v>
      </c>
      <c r="AI113" s="49">
        <f t="shared" si="48"/>
        <v>0</v>
      </c>
      <c r="AJ113" s="61"/>
      <c r="AK113" s="48">
        <f t="shared" si="49"/>
        <v>0</v>
      </c>
      <c r="AL113" s="49">
        <f t="shared" si="50"/>
        <v>0</v>
      </c>
      <c r="AM113" s="61"/>
      <c r="AN113" s="48">
        <f t="shared" si="51"/>
        <v>0</v>
      </c>
      <c r="AO113" s="49">
        <f t="shared" si="52"/>
        <v>0</v>
      </c>
      <c r="AP113" s="61"/>
      <c r="AQ113" s="48">
        <f t="shared" si="53"/>
        <v>0</v>
      </c>
      <c r="AR113" s="49">
        <f t="shared" si="54"/>
        <v>0</v>
      </c>
      <c r="AS113" s="61"/>
      <c r="AT113" s="48">
        <f t="shared" si="63"/>
        <v>0</v>
      </c>
      <c r="AU113" s="49">
        <f t="shared" si="64"/>
        <v>0</v>
      </c>
      <c r="AV113" s="61"/>
      <c r="AW113" s="48">
        <f t="shared" si="57"/>
        <v>0</v>
      </c>
      <c r="AX113" s="49">
        <f t="shared" si="58"/>
        <v>0</v>
      </c>
      <c r="AY113" s="61"/>
      <c r="AZ113" s="48">
        <f t="shared" si="59"/>
        <v>0</v>
      </c>
      <c r="BA113" s="49">
        <f t="shared" si="60"/>
        <v>0</v>
      </c>
      <c r="BB113" s="50">
        <f t="shared" si="61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9">
        <f t="shared" si="42"/>
        <v>12</v>
      </c>
      <c r="X114" s="44">
        <f t="shared" si="62"/>
        <v>0</v>
      </c>
      <c r="Y114" s="45">
        <f t="shared" si="43"/>
        <v>5</v>
      </c>
      <c r="Z114" s="46" t="s">
        <v>0</v>
      </c>
      <c r="AA114" s="39">
        <v>1</v>
      </c>
      <c r="AB114" s="47">
        <f t="shared" si="44"/>
        <v>0</v>
      </c>
      <c r="AC114" s="39">
        <v>1</v>
      </c>
      <c r="AD114" s="47">
        <f t="shared" si="45"/>
        <v>0</v>
      </c>
      <c r="AE114" s="39">
        <v>1</v>
      </c>
      <c r="AF114" s="47">
        <f t="shared" si="46"/>
        <v>0</v>
      </c>
      <c r="AG114" s="61"/>
      <c r="AH114" s="48">
        <f t="shared" si="47"/>
        <v>0</v>
      </c>
      <c r="AI114" s="49">
        <f t="shared" si="48"/>
        <v>0</v>
      </c>
      <c r="AJ114" s="61"/>
      <c r="AK114" s="48">
        <f t="shared" si="49"/>
        <v>0</v>
      </c>
      <c r="AL114" s="49">
        <f t="shared" si="50"/>
        <v>0</v>
      </c>
      <c r="AM114" s="61"/>
      <c r="AN114" s="48">
        <f t="shared" si="51"/>
        <v>0</v>
      </c>
      <c r="AO114" s="49">
        <f t="shared" si="52"/>
        <v>0</v>
      </c>
      <c r="AP114" s="61"/>
      <c r="AQ114" s="48">
        <f t="shared" si="53"/>
        <v>0</v>
      </c>
      <c r="AR114" s="49">
        <f t="shared" si="54"/>
        <v>0</v>
      </c>
      <c r="AS114" s="61"/>
      <c r="AT114" s="48">
        <f t="shared" si="63"/>
        <v>0</v>
      </c>
      <c r="AU114" s="49">
        <f t="shared" si="64"/>
        <v>0</v>
      </c>
      <c r="AV114" s="61"/>
      <c r="AW114" s="48">
        <f t="shared" si="57"/>
        <v>0</v>
      </c>
      <c r="AX114" s="49">
        <f t="shared" si="58"/>
        <v>0</v>
      </c>
      <c r="AY114" s="61"/>
      <c r="AZ114" s="48">
        <f t="shared" si="59"/>
        <v>0</v>
      </c>
      <c r="BA114" s="49">
        <f t="shared" si="60"/>
        <v>0</v>
      </c>
      <c r="BB114" s="50">
        <f t="shared" si="61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9">
        <f t="shared" si="42"/>
        <v>12</v>
      </c>
      <c r="X115" s="44">
        <f t="shared" si="62"/>
        <v>0</v>
      </c>
      <c r="Y115" s="45">
        <f t="shared" si="43"/>
        <v>5</v>
      </c>
      <c r="Z115" s="46" t="s">
        <v>0</v>
      </c>
      <c r="AA115" s="39">
        <v>1</v>
      </c>
      <c r="AB115" s="47">
        <f t="shared" si="44"/>
        <v>0</v>
      </c>
      <c r="AC115" s="39">
        <v>1</v>
      </c>
      <c r="AD115" s="47">
        <f t="shared" si="45"/>
        <v>0</v>
      </c>
      <c r="AE115" s="39">
        <v>1</v>
      </c>
      <c r="AF115" s="47">
        <f t="shared" si="46"/>
        <v>0</v>
      </c>
      <c r="AG115" s="61"/>
      <c r="AH115" s="48">
        <f t="shared" si="47"/>
        <v>0</v>
      </c>
      <c r="AI115" s="49">
        <f t="shared" si="48"/>
        <v>0</v>
      </c>
      <c r="AJ115" s="61"/>
      <c r="AK115" s="48">
        <f t="shared" si="49"/>
        <v>0</v>
      </c>
      <c r="AL115" s="49">
        <f t="shared" si="50"/>
        <v>0</v>
      </c>
      <c r="AM115" s="61"/>
      <c r="AN115" s="48">
        <f t="shared" si="51"/>
        <v>0</v>
      </c>
      <c r="AO115" s="49">
        <f t="shared" si="52"/>
        <v>0</v>
      </c>
      <c r="AP115" s="61"/>
      <c r="AQ115" s="48">
        <f t="shared" si="53"/>
        <v>0</v>
      </c>
      <c r="AR115" s="49">
        <f t="shared" si="54"/>
        <v>0</v>
      </c>
      <c r="AS115" s="61"/>
      <c r="AT115" s="48">
        <f t="shared" si="63"/>
        <v>0</v>
      </c>
      <c r="AU115" s="49">
        <f t="shared" si="64"/>
        <v>0</v>
      </c>
      <c r="AV115" s="61"/>
      <c r="AW115" s="48">
        <f t="shared" si="57"/>
        <v>0</v>
      </c>
      <c r="AX115" s="49">
        <f t="shared" si="58"/>
        <v>0</v>
      </c>
      <c r="AY115" s="61"/>
      <c r="AZ115" s="48">
        <f t="shared" si="59"/>
        <v>0</v>
      </c>
      <c r="BA115" s="49">
        <f t="shared" si="60"/>
        <v>0</v>
      </c>
      <c r="BB115" s="50">
        <f t="shared" si="61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9">
        <f t="shared" si="42"/>
        <v>12</v>
      </c>
      <c r="X116" s="44">
        <f t="shared" si="62"/>
        <v>0</v>
      </c>
      <c r="Y116" s="45">
        <f t="shared" si="43"/>
        <v>5</v>
      </c>
      <c r="Z116" s="46" t="s">
        <v>0</v>
      </c>
      <c r="AA116" s="39">
        <v>1</v>
      </c>
      <c r="AB116" s="47">
        <f t="shared" si="44"/>
        <v>0</v>
      </c>
      <c r="AC116" s="39">
        <v>1</v>
      </c>
      <c r="AD116" s="47">
        <f t="shared" si="45"/>
        <v>0</v>
      </c>
      <c r="AE116" s="39">
        <v>1</v>
      </c>
      <c r="AF116" s="47">
        <f t="shared" si="46"/>
        <v>0</v>
      </c>
      <c r="AG116" s="61"/>
      <c r="AH116" s="48">
        <f t="shared" si="47"/>
        <v>0</v>
      </c>
      <c r="AI116" s="49">
        <f t="shared" si="48"/>
        <v>0</v>
      </c>
      <c r="AJ116" s="61"/>
      <c r="AK116" s="48">
        <f t="shared" si="49"/>
        <v>0</v>
      </c>
      <c r="AL116" s="49">
        <f t="shared" si="50"/>
        <v>0</v>
      </c>
      <c r="AM116" s="61"/>
      <c r="AN116" s="48">
        <f t="shared" si="51"/>
        <v>0</v>
      </c>
      <c r="AO116" s="49">
        <f t="shared" si="52"/>
        <v>0</v>
      </c>
      <c r="AP116" s="61"/>
      <c r="AQ116" s="48">
        <f t="shared" si="53"/>
        <v>0</v>
      </c>
      <c r="AR116" s="49">
        <f t="shared" si="54"/>
        <v>0</v>
      </c>
      <c r="AS116" s="61"/>
      <c r="AT116" s="48">
        <f t="shared" si="63"/>
        <v>0</v>
      </c>
      <c r="AU116" s="49">
        <f t="shared" si="64"/>
        <v>0</v>
      </c>
      <c r="AV116" s="61"/>
      <c r="AW116" s="48">
        <f t="shared" si="57"/>
        <v>0</v>
      </c>
      <c r="AX116" s="49">
        <f t="shared" si="58"/>
        <v>0</v>
      </c>
      <c r="AY116" s="61"/>
      <c r="AZ116" s="48">
        <f t="shared" si="59"/>
        <v>0</v>
      </c>
      <c r="BA116" s="49">
        <f t="shared" si="60"/>
        <v>0</v>
      </c>
      <c r="BB116" s="50">
        <f t="shared" si="61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 t="s">
        <v>11</v>
      </c>
      <c r="I117" s="81">
        <f>IF(H117=Tablas!$B$5,Tablas!$C$5,VLOOKUP(H117,Tablas!$B$5:$D$41,2,FALSE))</f>
        <v>19</v>
      </c>
      <c r="J117" s="70">
        <f>IF(I117=0,"",VLOOKUP(I117,Tablas!$C$5:$D$41,2,FALSE))</f>
        <v>21.726190476190478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9">
        <f t="shared" si="42"/>
        <v>12</v>
      </c>
      <c r="X117" s="44">
        <f t="shared" si="62"/>
        <v>0</v>
      </c>
      <c r="Y117" s="45">
        <f t="shared" si="43"/>
        <v>5</v>
      </c>
      <c r="Z117" s="46" t="s">
        <v>0</v>
      </c>
      <c r="AA117" s="39">
        <v>1</v>
      </c>
      <c r="AB117" s="47">
        <f t="shared" si="44"/>
        <v>0</v>
      </c>
      <c r="AC117" s="39">
        <v>1</v>
      </c>
      <c r="AD117" s="47">
        <f t="shared" si="45"/>
        <v>0</v>
      </c>
      <c r="AE117" s="39">
        <v>1</v>
      </c>
      <c r="AF117" s="47">
        <f t="shared" si="46"/>
        <v>0</v>
      </c>
      <c r="AG117" s="61"/>
      <c r="AH117" s="48">
        <f t="shared" si="47"/>
        <v>0</v>
      </c>
      <c r="AI117" s="49">
        <f t="shared" si="48"/>
        <v>0</v>
      </c>
      <c r="AJ117" s="61"/>
      <c r="AK117" s="48">
        <f t="shared" si="49"/>
        <v>0</v>
      </c>
      <c r="AL117" s="49">
        <f t="shared" si="50"/>
        <v>0</v>
      </c>
      <c r="AM117" s="61"/>
      <c r="AN117" s="48">
        <f t="shared" si="51"/>
        <v>0</v>
      </c>
      <c r="AO117" s="49">
        <f t="shared" si="52"/>
        <v>0</v>
      </c>
      <c r="AP117" s="61"/>
      <c r="AQ117" s="48">
        <f t="shared" si="53"/>
        <v>0</v>
      </c>
      <c r="AR117" s="49">
        <f t="shared" si="54"/>
        <v>0</v>
      </c>
      <c r="AS117" s="61"/>
      <c r="AT117" s="48">
        <f t="shared" si="63"/>
        <v>0</v>
      </c>
      <c r="AU117" s="49">
        <f t="shared" si="64"/>
        <v>0</v>
      </c>
      <c r="AV117" s="61"/>
      <c r="AW117" s="48">
        <f t="shared" si="57"/>
        <v>0</v>
      </c>
      <c r="AX117" s="49">
        <f t="shared" si="58"/>
        <v>0</v>
      </c>
      <c r="AY117" s="61"/>
      <c r="AZ117" s="48">
        <f t="shared" si="59"/>
        <v>0</v>
      </c>
      <c r="BA117" s="49">
        <f t="shared" si="60"/>
        <v>0</v>
      </c>
      <c r="BB117" s="50">
        <f t="shared" si="61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 t="s">
        <v>11</v>
      </c>
      <c r="I118" s="81">
        <f>IF(H118=Tablas!$B$5,Tablas!$C$5,VLOOKUP(H118,Tablas!$B$5:$D$41,2,FALSE))</f>
        <v>19</v>
      </c>
      <c r="J118" s="70">
        <f>IF(I118=0,"",VLOOKUP(I118,Tablas!$C$5:$D$41,2,FALSE))</f>
        <v>21.726190476190478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9">
        <f t="shared" si="42"/>
        <v>12</v>
      </c>
      <c r="X118" s="44">
        <f t="shared" si="62"/>
        <v>0</v>
      </c>
      <c r="Y118" s="45">
        <f t="shared" si="43"/>
        <v>5</v>
      </c>
      <c r="Z118" s="46" t="s">
        <v>0</v>
      </c>
      <c r="AA118" s="39">
        <v>1</v>
      </c>
      <c r="AB118" s="47">
        <f t="shared" si="44"/>
        <v>0</v>
      </c>
      <c r="AC118" s="39">
        <v>1</v>
      </c>
      <c r="AD118" s="47">
        <f t="shared" si="45"/>
        <v>0</v>
      </c>
      <c r="AE118" s="39">
        <v>1</v>
      </c>
      <c r="AF118" s="47">
        <f t="shared" si="46"/>
        <v>0</v>
      </c>
      <c r="AG118" s="61"/>
      <c r="AH118" s="48">
        <f t="shared" si="47"/>
        <v>0</v>
      </c>
      <c r="AI118" s="49">
        <f t="shared" si="48"/>
        <v>0</v>
      </c>
      <c r="AJ118" s="61"/>
      <c r="AK118" s="48">
        <f t="shared" si="49"/>
        <v>0</v>
      </c>
      <c r="AL118" s="49">
        <f t="shared" si="50"/>
        <v>0</v>
      </c>
      <c r="AM118" s="61"/>
      <c r="AN118" s="48">
        <f t="shared" si="51"/>
        <v>0</v>
      </c>
      <c r="AO118" s="49">
        <f t="shared" si="52"/>
        <v>0</v>
      </c>
      <c r="AP118" s="61"/>
      <c r="AQ118" s="48">
        <f t="shared" si="53"/>
        <v>0</v>
      </c>
      <c r="AR118" s="49">
        <f t="shared" si="54"/>
        <v>0</v>
      </c>
      <c r="AS118" s="61"/>
      <c r="AT118" s="48">
        <f t="shared" si="63"/>
        <v>0</v>
      </c>
      <c r="AU118" s="49">
        <f t="shared" si="64"/>
        <v>0</v>
      </c>
      <c r="AV118" s="61"/>
      <c r="AW118" s="48">
        <f t="shared" si="57"/>
        <v>0</v>
      </c>
      <c r="AX118" s="49">
        <f t="shared" si="58"/>
        <v>0</v>
      </c>
      <c r="AY118" s="61"/>
      <c r="AZ118" s="48">
        <f t="shared" si="59"/>
        <v>0</v>
      </c>
      <c r="BA118" s="49">
        <f t="shared" si="60"/>
        <v>0</v>
      </c>
      <c r="BB118" s="50">
        <f t="shared" si="61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 t="s">
        <v>11</v>
      </c>
      <c r="I119" s="81">
        <f>IF(H119=Tablas!$B$5,Tablas!$C$5,VLOOKUP(H119,Tablas!$B$5:$D$41,2,FALSE))</f>
        <v>19</v>
      </c>
      <c r="J119" s="70">
        <f>IF(I119=0,"",VLOOKUP(I119,Tablas!$C$5:$D$41,2,FALSE))</f>
        <v>21.726190476190478</v>
      </c>
      <c r="K119" s="37" t="str">
        <f t="shared" si="32"/>
        <v>0</v>
      </c>
      <c r="L119" s="38">
        <f t="shared" si="33"/>
        <v>0</v>
      </c>
      <c r="M119" s="38">
        <f t="shared" si="34"/>
        <v>0</v>
      </c>
      <c r="N119" s="38">
        <f t="shared" si="35"/>
        <v>0</v>
      </c>
      <c r="O119" s="38">
        <f t="shared" si="36"/>
        <v>0</v>
      </c>
      <c r="P119" s="38">
        <f t="shared" si="37"/>
        <v>0</v>
      </c>
      <c r="Q119" s="39">
        <v>1</v>
      </c>
      <c r="R119" s="40">
        <f t="shared" si="38"/>
        <v>0</v>
      </c>
      <c r="S119" s="39">
        <v>1</v>
      </c>
      <c r="T119" s="41">
        <f t="shared" si="39"/>
        <v>0</v>
      </c>
      <c r="U119" s="42">
        <f t="shared" si="40"/>
        <v>0</v>
      </c>
      <c r="V119" s="43">
        <f t="shared" si="41"/>
        <v>0</v>
      </c>
      <c r="W119" s="209">
        <f t="shared" si="42"/>
        <v>12</v>
      </c>
      <c r="X119" s="44">
        <f t="shared" si="62"/>
        <v>0</v>
      </c>
      <c r="Y119" s="45">
        <f t="shared" si="43"/>
        <v>5</v>
      </c>
      <c r="Z119" s="46" t="s">
        <v>0</v>
      </c>
      <c r="AA119" s="39">
        <v>1</v>
      </c>
      <c r="AB119" s="47">
        <f t="shared" si="44"/>
        <v>0</v>
      </c>
      <c r="AC119" s="39">
        <v>1</v>
      </c>
      <c r="AD119" s="47">
        <f t="shared" si="45"/>
        <v>0</v>
      </c>
      <c r="AE119" s="39">
        <v>1</v>
      </c>
      <c r="AF119" s="47">
        <f t="shared" si="46"/>
        <v>0</v>
      </c>
      <c r="AG119" s="61"/>
      <c r="AH119" s="48">
        <f t="shared" si="47"/>
        <v>0</v>
      </c>
      <c r="AI119" s="49">
        <f t="shared" si="48"/>
        <v>0</v>
      </c>
      <c r="AJ119" s="61"/>
      <c r="AK119" s="48">
        <f t="shared" si="49"/>
        <v>0</v>
      </c>
      <c r="AL119" s="49">
        <f t="shared" si="50"/>
        <v>0</v>
      </c>
      <c r="AM119" s="61"/>
      <c r="AN119" s="48">
        <f t="shared" si="51"/>
        <v>0</v>
      </c>
      <c r="AO119" s="49">
        <f t="shared" si="52"/>
        <v>0</v>
      </c>
      <c r="AP119" s="61"/>
      <c r="AQ119" s="48">
        <f t="shared" si="53"/>
        <v>0</v>
      </c>
      <c r="AR119" s="49">
        <f t="shared" si="54"/>
        <v>0</v>
      </c>
      <c r="AS119" s="61"/>
      <c r="AT119" s="48">
        <f t="shared" si="63"/>
        <v>0</v>
      </c>
      <c r="AU119" s="49">
        <f t="shared" si="64"/>
        <v>0</v>
      </c>
      <c r="AV119" s="61"/>
      <c r="AW119" s="48">
        <f t="shared" si="57"/>
        <v>0</v>
      </c>
      <c r="AX119" s="49">
        <f t="shared" si="58"/>
        <v>0</v>
      </c>
      <c r="AY119" s="61"/>
      <c r="AZ119" s="48">
        <f t="shared" si="59"/>
        <v>0</v>
      </c>
      <c r="BA119" s="49">
        <f t="shared" si="60"/>
        <v>0</v>
      </c>
      <c r="BB119" s="50">
        <f t="shared" si="61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 t="s">
        <v>11</v>
      </c>
      <c r="I120" s="81">
        <f>IF(H120=Tablas!$B$5,Tablas!$C$5,VLOOKUP(H120,Tablas!$B$5:$D$41,2,FALSE))</f>
        <v>19</v>
      </c>
      <c r="J120" s="70">
        <f>IF(I120=0,"",VLOOKUP(I120,Tablas!$C$5:$D$41,2,FALSE))</f>
        <v>21.726190476190478</v>
      </c>
      <c r="K120" s="37" t="str">
        <f t="shared" si="32"/>
        <v>0</v>
      </c>
      <c r="L120" s="38">
        <f t="shared" si="33"/>
        <v>0</v>
      </c>
      <c r="M120" s="38">
        <f t="shared" si="34"/>
        <v>0</v>
      </c>
      <c r="N120" s="38">
        <f t="shared" si="35"/>
        <v>0</v>
      </c>
      <c r="O120" s="38">
        <f t="shared" si="36"/>
        <v>0</v>
      </c>
      <c r="P120" s="38">
        <f t="shared" si="37"/>
        <v>0</v>
      </c>
      <c r="Q120" s="39">
        <v>1</v>
      </c>
      <c r="R120" s="40">
        <f t="shared" si="38"/>
        <v>0</v>
      </c>
      <c r="S120" s="39">
        <v>1</v>
      </c>
      <c r="T120" s="41">
        <f t="shared" si="39"/>
        <v>0</v>
      </c>
      <c r="U120" s="42">
        <f t="shared" si="40"/>
        <v>0</v>
      </c>
      <c r="V120" s="43">
        <f t="shared" si="41"/>
        <v>0</v>
      </c>
      <c r="W120" s="209">
        <f t="shared" si="42"/>
        <v>12</v>
      </c>
      <c r="X120" s="44">
        <f t="shared" si="62"/>
        <v>0</v>
      </c>
      <c r="Y120" s="45">
        <f t="shared" si="43"/>
        <v>5</v>
      </c>
      <c r="Z120" s="46" t="s">
        <v>0</v>
      </c>
      <c r="AA120" s="39">
        <v>1</v>
      </c>
      <c r="AB120" s="47">
        <f t="shared" si="44"/>
        <v>0</v>
      </c>
      <c r="AC120" s="39">
        <v>1</v>
      </c>
      <c r="AD120" s="47">
        <f t="shared" si="45"/>
        <v>0</v>
      </c>
      <c r="AE120" s="39">
        <v>1</v>
      </c>
      <c r="AF120" s="47">
        <f t="shared" si="46"/>
        <v>0</v>
      </c>
      <c r="AG120" s="61"/>
      <c r="AH120" s="48">
        <f t="shared" si="47"/>
        <v>0</v>
      </c>
      <c r="AI120" s="49">
        <f t="shared" si="48"/>
        <v>0</v>
      </c>
      <c r="AJ120" s="61"/>
      <c r="AK120" s="48">
        <f t="shared" si="49"/>
        <v>0</v>
      </c>
      <c r="AL120" s="49">
        <f t="shared" si="50"/>
        <v>0</v>
      </c>
      <c r="AM120" s="61"/>
      <c r="AN120" s="48">
        <f t="shared" si="51"/>
        <v>0</v>
      </c>
      <c r="AO120" s="49">
        <f t="shared" si="52"/>
        <v>0</v>
      </c>
      <c r="AP120" s="61"/>
      <c r="AQ120" s="48">
        <f t="shared" si="53"/>
        <v>0</v>
      </c>
      <c r="AR120" s="49">
        <f t="shared" si="54"/>
        <v>0</v>
      </c>
      <c r="AS120" s="61"/>
      <c r="AT120" s="48">
        <f t="shared" si="63"/>
        <v>0</v>
      </c>
      <c r="AU120" s="49">
        <f t="shared" si="64"/>
        <v>0</v>
      </c>
      <c r="AV120" s="61"/>
      <c r="AW120" s="48">
        <f t="shared" si="57"/>
        <v>0</v>
      </c>
      <c r="AX120" s="49">
        <f t="shared" si="58"/>
        <v>0</v>
      </c>
      <c r="AY120" s="61"/>
      <c r="AZ120" s="48">
        <f t="shared" si="59"/>
        <v>0</v>
      </c>
      <c r="BA120" s="49">
        <f t="shared" si="60"/>
        <v>0</v>
      </c>
      <c r="BB120" s="50">
        <f t="shared" si="61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 t="s">
        <v>11</v>
      </c>
      <c r="I121" s="81">
        <f>IF(H121=Tablas!$B$5,Tablas!$C$5,VLOOKUP(H121,Tablas!$B$5:$D$41,2,FALSE))</f>
        <v>19</v>
      </c>
      <c r="J121" s="70">
        <f>IF(I121=0,"",VLOOKUP(I121,Tablas!$C$5:$D$41,2,FALSE))</f>
        <v>21.726190476190478</v>
      </c>
      <c r="K121" s="37" t="str">
        <f t="shared" si="32"/>
        <v>0</v>
      </c>
      <c r="L121" s="38">
        <f t="shared" si="33"/>
        <v>0</v>
      </c>
      <c r="M121" s="38">
        <f t="shared" si="34"/>
        <v>0</v>
      </c>
      <c r="N121" s="38">
        <f t="shared" si="35"/>
        <v>0</v>
      </c>
      <c r="O121" s="38">
        <f t="shared" si="36"/>
        <v>0</v>
      </c>
      <c r="P121" s="38">
        <f t="shared" si="37"/>
        <v>0</v>
      </c>
      <c r="Q121" s="39">
        <v>1</v>
      </c>
      <c r="R121" s="40">
        <f t="shared" si="38"/>
        <v>0</v>
      </c>
      <c r="S121" s="39">
        <v>1</v>
      </c>
      <c r="T121" s="41">
        <f t="shared" si="39"/>
        <v>0</v>
      </c>
      <c r="U121" s="42">
        <f t="shared" si="40"/>
        <v>0</v>
      </c>
      <c r="V121" s="43">
        <f t="shared" si="41"/>
        <v>0</v>
      </c>
      <c r="W121" s="209">
        <f t="shared" si="42"/>
        <v>12</v>
      </c>
      <c r="X121" s="44">
        <f t="shared" si="62"/>
        <v>0</v>
      </c>
      <c r="Y121" s="45">
        <f t="shared" si="43"/>
        <v>5</v>
      </c>
      <c r="Z121" s="46" t="s">
        <v>0</v>
      </c>
      <c r="AA121" s="39">
        <v>1</v>
      </c>
      <c r="AB121" s="47">
        <f t="shared" si="44"/>
        <v>0</v>
      </c>
      <c r="AC121" s="39">
        <v>1</v>
      </c>
      <c r="AD121" s="47">
        <f t="shared" si="45"/>
        <v>0</v>
      </c>
      <c r="AE121" s="39">
        <v>1</v>
      </c>
      <c r="AF121" s="47">
        <f t="shared" si="46"/>
        <v>0</v>
      </c>
      <c r="AG121" s="61"/>
      <c r="AH121" s="48">
        <f t="shared" si="47"/>
        <v>0</v>
      </c>
      <c r="AI121" s="49">
        <f t="shared" si="48"/>
        <v>0</v>
      </c>
      <c r="AJ121" s="61"/>
      <c r="AK121" s="48">
        <f t="shared" si="49"/>
        <v>0</v>
      </c>
      <c r="AL121" s="49">
        <f t="shared" si="50"/>
        <v>0</v>
      </c>
      <c r="AM121" s="61"/>
      <c r="AN121" s="48">
        <f t="shared" si="51"/>
        <v>0</v>
      </c>
      <c r="AO121" s="49">
        <f t="shared" si="52"/>
        <v>0</v>
      </c>
      <c r="AP121" s="61"/>
      <c r="AQ121" s="48">
        <f t="shared" si="53"/>
        <v>0</v>
      </c>
      <c r="AR121" s="49">
        <f t="shared" si="54"/>
        <v>0</v>
      </c>
      <c r="AS121" s="61"/>
      <c r="AT121" s="48">
        <f t="shared" si="63"/>
        <v>0</v>
      </c>
      <c r="AU121" s="49">
        <f t="shared" si="64"/>
        <v>0</v>
      </c>
      <c r="AV121" s="61"/>
      <c r="AW121" s="48">
        <f t="shared" si="57"/>
        <v>0</v>
      </c>
      <c r="AX121" s="49">
        <f t="shared" si="58"/>
        <v>0</v>
      </c>
      <c r="AY121" s="61"/>
      <c r="AZ121" s="48">
        <f t="shared" si="59"/>
        <v>0</v>
      </c>
      <c r="BA121" s="49">
        <f t="shared" si="60"/>
        <v>0</v>
      </c>
      <c r="BB121" s="50">
        <f t="shared" si="61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 t="s">
        <v>11</v>
      </c>
      <c r="I122" s="81">
        <f>IF(H122=Tablas!$B$5,Tablas!$C$5,VLOOKUP(H122,Tablas!$B$5:$D$41,2,FALSE))</f>
        <v>19</v>
      </c>
      <c r="J122" s="70">
        <f>IF(I122=0,"",VLOOKUP(I122,Tablas!$C$5:$D$41,2,FALSE))</f>
        <v>21.726190476190478</v>
      </c>
      <c r="K122" s="37" t="str">
        <f t="shared" ref="K122" si="65">IF(G122=0,"0",F122/G122)</f>
        <v>0</v>
      </c>
      <c r="L122" s="38">
        <f t="shared" ref="L122" si="66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M122" s="38">
        <f t="shared" ref="M122" si="67">IF($Y122=2,$K122,0)+IF($Y122=4,$K122,0)+IF($Y122=5,$K122,0)+IF($Y122=6,$K122,0)+IF($Y122=7,$K122,0)+IF($Y122=10,$K122*2,0)+IF($Y122=12,$K122*2,0)+IF($Y122=14,$K122*2,0)+IF($Y122=15,$K122*3,0)+IF($Y122=21,$K122*3,0)+IF($Y122&lt;=1,$K122*$J122/21.75,0)+IF($Y122=42,$K122*6,0)+IF($Y122=28,$K122*4,0)</f>
        <v>0</v>
      </c>
      <c r="N122" s="38">
        <f t="shared" ref="N122" si="68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O122" s="38">
        <f t="shared" ref="O122" si="69">IF($Y122=2,$K122,0)+IF($Y122=4,$K122,0)+IF($Y122=5,$K122,0)+IF($Y122=6,$K122,0)+IF($Y122=7,$K122,0)+IF($Y122=10,$K122*2,0)+IF($Y122=12,$K122*2,0)+IF($Y122=14,$K122*2,0)+IF($Y122=15,$K122*3,0)+IF($Y122=21,$K122*3,0)+IF($Y122&lt;=1,$K122*$J122/21.75,0)+IF($Y122=42,$K122*6,0)+IF($Y122=28,$K122*4,0)</f>
        <v>0</v>
      </c>
      <c r="P122" s="38">
        <f t="shared" ref="P122" si="70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Q122" s="39">
        <v>1</v>
      </c>
      <c r="R122" s="40">
        <f t="shared" ref="R122" si="71">(IF($Y122=6,$K122,)+IF($Y122=7,$K122,)+IF($Y122=12,$K122*2,)+IF($Y122=18,$K122*3,)+IF($Y122=28,$K122*4,0)+IF($Y122=21,$K122*3,)+IF($Y122=42,$K122*6,0)+IF($Y122=14,$K122*2,))*Q122</f>
        <v>0</v>
      </c>
      <c r="S122" s="39">
        <v>1</v>
      </c>
      <c r="T122" s="41">
        <f t="shared" ref="T122" si="72">(IF($Y122=7,$K122,)+IF($Y122=21,$K122*3,)+IF($Y122=42,$K122*6,0)+IF($Y122=28,$K122*4,0)+IF($Y122=14,$K122*2,))*S122</f>
        <v>0</v>
      </c>
      <c r="U122" s="42">
        <f t="shared" ref="U122" si="73">SUM(+L122+M122+N122+O122+P122+R122+T122)</f>
        <v>0</v>
      </c>
      <c r="V122" s="43">
        <f t="shared" ref="V122" si="74">+U122*4.345</f>
        <v>0</v>
      </c>
      <c r="W122" s="209">
        <f>+$X$4</f>
        <v>12</v>
      </c>
      <c r="X122" s="44">
        <f t="shared" si="62"/>
        <v>0</v>
      </c>
      <c r="Y122" s="45">
        <f t="shared" ref="Y122" si="75">ROUND(J122/4.3452380952381,1)</f>
        <v>5</v>
      </c>
      <c r="Z122" s="46" t="s">
        <v>0</v>
      </c>
      <c r="AA122" s="39">
        <v>1</v>
      </c>
      <c r="AB122" s="47">
        <f t="shared" ref="AB122" si="76">+IF($Z122="M",$U122,IF($Z122="MT",$U122/2,IF(Z122="MN",$U122/2,IF($Z122="MTN",$U122/3,0))))*AA122</f>
        <v>0</v>
      </c>
      <c r="AC122" s="39">
        <v>1</v>
      </c>
      <c r="AD122" s="47">
        <f t="shared" ref="AD122" si="77">+IF($Z122="T",$U122,IF($Z122="MT",$U122/2,IF($Z122="TN",$U122/2,IF($Z122="MTN",$U122/3,0))))*AC122</f>
        <v>0</v>
      </c>
      <c r="AE122" s="39">
        <v>1</v>
      </c>
      <c r="AF122" s="47">
        <f t="shared" ref="AF122" si="78">+IF($Z122="N",$U122,IF($Z122="MN",$U122/2,IF($Z122="TN",$U122/2,IF($Z122="MTN",$U122/3,0))))*AE122</f>
        <v>0</v>
      </c>
      <c r="AG122" s="61"/>
      <c r="AH122" s="48">
        <f t="shared" ref="AH122" si="79">IF(AI$4=0,0,(AG122/AI$4))</f>
        <v>0</v>
      </c>
      <c r="AI122" s="49">
        <f t="shared" ref="AI122" si="80">IF(AI$4=0,0,(AH122*AH$4/12))</f>
        <v>0</v>
      </c>
      <c r="AJ122" s="61"/>
      <c r="AK122" s="48">
        <f t="shared" ref="AK122" si="81">IF(AL$4=0,0,(AJ122/AL$4))</f>
        <v>0</v>
      </c>
      <c r="AL122" s="49">
        <f t="shared" ref="AL122" si="82">IF(AL$4=0,0,(AK122*AK$4/12))</f>
        <v>0</v>
      </c>
      <c r="AM122" s="61"/>
      <c r="AN122" s="48">
        <f t="shared" ref="AN122" si="83">IF(AO$4=0,0,(AM122/AO$4))</f>
        <v>0</v>
      </c>
      <c r="AO122" s="49">
        <f t="shared" ref="AO122" si="84">IF(AO$4=0,0,(AN122*AN$4/12))</f>
        <v>0</v>
      </c>
      <c r="AP122" s="61"/>
      <c r="AQ122" s="48">
        <f t="shared" ref="AQ122" si="85">IF(AR$4=0,0,(AP122/AR$4))</f>
        <v>0</v>
      </c>
      <c r="AR122" s="49">
        <f t="shared" ref="AR122" si="86">IF(AR$4=0,0,(AQ122*AQ$4/12))</f>
        <v>0</v>
      </c>
      <c r="AS122" s="61"/>
      <c r="AT122" s="48">
        <f t="shared" si="63"/>
        <v>0</v>
      </c>
      <c r="AU122" s="49">
        <f t="shared" si="64"/>
        <v>0</v>
      </c>
      <c r="AV122" s="61"/>
      <c r="AW122" s="48">
        <f t="shared" ref="AW122" si="87">IF(AX$4=0,0,(AV122/AX$4))</f>
        <v>0</v>
      </c>
      <c r="AX122" s="49">
        <f t="shared" ref="AX122" si="88">IF(AX$4=0,0,(AW122*AW$4/12))</f>
        <v>0</v>
      </c>
      <c r="AY122" s="61"/>
      <c r="AZ122" s="48">
        <f t="shared" ref="AZ122" si="89">IF(BA$4=0,0,(AY122/BA$4))</f>
        <v>0</v>
      </c>
      <c r="BA122" s="49">
        <f t="shared" ref="BA122" si="90">IF(BA$4=0,0,(AZ122*AZ$4/12))</f>
        <v>0</v>
      </c>
      <c r="BB122" s="50">
        <f t="shared" ref="BB122" si="91">+AI122+AL122+AO122+AR122+AU122+AX122+BA122</f>
        <v>0</v>
      </c>
    </row>
    <row r="123" spans="1:54" ht="16" thickBot="1">
      <c r="A123" s="3"/>
      <c r="B123" s="6"/>
      <c r="C123" s="6"/>
      <c r="D123" s="6"/>
      <c r="E123" s="6"/>
      <c r="F123" s="51">
        <f>SUM(F8:F122)</f>
        <v>0</v>
      </c>
      <c r="K123" s="51">
        <f t="shared" ref="K123:P123" si="92">SUM(K8:K122)</f>
        <v>0</v>
      </c>
      <c r="L123" s="51">
        <f t="shared" si="92"/>
        <v>0</v>
      </c>
      <c r="M123" s="51">
        <f t="shared" si="92"/>
        <v>0</v>
      </c>
      <c r="N123" s="51">
        <f t="shared" si="92"/>
        <v>0</v>
      </c>
      <c r="O123" s="51">
        <f t="shared" si="92"/>
        <v>0</v>
      </c>
      <c r="P123" s="51">
        <f t="shared" si="92"/>
        <v>0</v>
      </c>
      <c r="Q123" s="51"/>
      <c r="R123" s="51">
        <f>SUM(R8:R122)</f>
        <v>0</v>
      </c>
      <c r="S123" s="51"/>
      <c r="T123" s="51">
        <f>SUM(T8:T122)</f>
        <v>0</v>
      </c>
      <c r="U123" s="51">
        <f>SUM(U8:U122)</f>
        <v>0</v>
      </c>
      <c r="V123" s="51">
        <f>SUM(V8:V122)</f>
        <v>0</v>
      </c>
      <c r="W123" s="210"/>
      <c r="X123" s="51">
        <f>SUM(X8:X122)</f>
        <v>0</v>
      </c>
      <c r="Y123" s="52"/>
      <c r="Z123" s="52"/>
      <c r="AA123" s="52"/>
      <c r="AB123" s="51">
        <f>SUM(AB8:AB122)</f>
        <v>0</v>
      </c>
      <c r="AC123" s="51"/>
      <c r="AD123" s="51">
        <f>SUM(AD8:AD122)</f>
        <v>0</v>
      </c>
      <c r="AE123" s="51"/>
      <c r="AF123" s="51">
        <f>SUM(AF8:AF122)</f>
        <v>0</v>
      </c>
      <c r="AG123" s="53">
        <f>SUM(AG8:AG122)</f>
        <v>0</v>
      </c>
      <c r="AH123" s="53"/>
      <c r="AI123" s="54">
        <f>SUM(AI8:AI122)</f>
        <v>0</v>
      </c>
      <c r="AJ123" s="53">
        <f>SUM(AJ8:AJ122)</f>
        <v>0</v>
      </c>
      <c r="AK123" s="53"/>
      <c r="AL123" s="54">
        <f>SUM(AL8:AL122)</f>
        <v>0</v>
      </c>
      <c r="AM123" s="53">
        <f>SUM(AM8:AM122)</f>
        <v>0</v>
      </c>
      <c r="AN123" s="53"/>
      <c r="AO123" s="54">
        <f>SUM(AO8:AO122)</f>
        <v>0</v>
      </c>
      <c r="AP123" s="53">
        <f>SUM(AP8:AP122)</f>
        <v>0</v>
      </c>
      <c r="AQ123" s="53"/>
      <c r="AR123" s="54">
        <f>SUM(AR8:AR122)</f>
        <v>0</v>
      </c>
      <c r="AS123" s="53">
        <f>SUM(AS8:AS122)</f>
        <v>0</v>
      </c>
      <c r="AT123" s="53"/>
      <c r="AU123" s="54">
        <f>SUM(AU8:AU122)</f>
        <v>0</v>
      </c>
      <c r="AV123" s="53">
        <f>SUM(AV8:AV122)</f>
        <v>0</v>
      </c>
      <c r="AW123" s="53"/>
      <c r="AX123" s="54">
        <f>SUM(AX8:AX122)</f>
        <v>0</v>
      </c>
      <c r="AY123" s="53">
        <f>SUM(AY8:AY122)</f>
        <v>0</v>
      </c>
      <c r="AZ123" s="53"/>
      <c r="BA123" s="54">
        <f>SUM(BA8:BA122)</f>
        <v>0</v>
      </c>
      <c r="BB123" s="51">
        <f>SUM(BB8:BB122)</f>
        <v>0</v>
      </c>
    </row>
    <row r="124" spans="1:54" ht="16" hidden="1" thickBot="1">
      <c r="W124" s="2"/>
      <c r="AB124" s="246">
        <f>SUM(AB123:AF123)</f>
        <v>0</v>
      </c>
      <c r="AC124" s="247"/>
      <c r="AD124" s="247"/>
      <c r="AE124" s="247"/>
      <c r="AF124" s="248"/>
      <c r="AG124" s="240">
        <f>+AI123/4.345</f>
        <v>0</v>
      </c>
      <c r="AH124" s="240"/>
      <c r="AI124" s="240"/>
      <c r="AJ124" s="240">
        <f>+AL123/4.345</f>
        <v>0</v>
      </c>
      <c r="AK124" s="240"/>
      <c r="AL124" s="240"/>
      <c r="AM124" s="240">
        <f>+AO123/4.345</f>
        <v>0</v>
      </c>
      <c r="AN124" s="240"/>
      <c r="AO124" s="240"/>
      <c r="AP124" s="240">
        <f>+AR123/4.345</f>
        <v>0</v>
      </c>
      <c r="AQ124" s="240"/>
      <c r="AR124" s="240"/>
      <c r="AS124" s="240">
        <f>+AU123/4.345</f>
        <v>0</v>
      </c>
      <c r="AT124" s="240"/>
      <c r="AU124" s="240"/>
      <c r="AV124" s="240">
        <f>+AX123/4.345</f>
        <v>0</v>
      </c>
      <c r="AW124" s="240"/>
      <c r="AX124" s="240"/>
      <c r="AY124" s="240">
        <f>+BA123/4.345</f>
        <v>0</v>
      </c>
      <c r="AZ124" s="240"/>
      <c r="BA124" s="240"/>
      <c r="BB124" s="241" t="s">
        <v>4</v>
      </c>
    </row>
    <row r="125" spans="1:54" ht="17" hidden="1" thickTop="1" thickBot="1">
      <c r="W125" s="2"/>
      <c r="AG125" s="243" t="s">
        <v>3</v>
      </c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4"/>
      <c r="BB125" s="242"/>
    </row>
    <row r="126" spans="1:54" hidden="1">
      <c r="W126" s="2"/>
    </row>
    <row r="127" spans="1:54" hidden="1">
      <c r="G127" s="55"/>
      <c r="H127" s="55"/>
      <c r="I127" s="55"/>
      <c r="J127" s="55"/>
      <c r="W127" s="2"/>
    </row>
    <row r="128" spans="1:54" hidden="1">
      <c r="W128" s="2"/>
    </row>
    <row r="129" s="2" customFormat="1" hidden="1"/>
    <row r="130" s="2" customFormat="1" hidden="1"/>
    <row r="131" s="2" customFormat="1" hidden="1"/>
    <row r="132" s="2" customFormat="1" hidden="1"/>
    <row r="133" s="2" customFormat="1" hidden="1"/>
    <row r="134" s="2" customFormat="1" hidden="1"/>
    <row r="135" s="2" customFormat="1" hidden="1"/>
  </sheetData>
  <sheetProtection selectLockedCells="1" autoFilter="0"/>
  <autoFilter ref="B7:BB135" xr:uid="{00000000-0009-0000-0000-00000B000000}">
    <filterColumn colId="4">
      <customFilters>
        <customFilter operator="notEqual" val=" "/>
      </customFilters>
    </filterColumn>
  </autoFilter>
  <mergeCells count="46">
    <mergeCell ref="BB124:BB125"/>
    <mergeCell ref="AG125:BA125"/>
    <mergeCell ref="AB124:AF124"/>
    <mergeCell ref="AG124:AI124"/>
    <mergeCell ref="AJ124:AL124"/>
    <mergeCell ref="AM124:AO124"/>
    <mergeCell ref="AP124:AR124"/>
    <mergeCell ref="AS124:AU124"/>
    <mergeCell ref="AV124:AX124"/>
    <mergeCell ref="AY124:BA124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AP3:AR3"/>
    <mergeCell ref="B1:C1"/>
    <mergeCell ref="B3:D3"/>
    <mergeCell ref="AG3:AI3"/>
    <mergeCell ref="AJ3:AL3"/>
    <mergeCell ref="AM3:AO3"/>
    <mergeCell ref="P1:AB1"/>
  </mergeCells>
  <phoneticPr fontId="78" type="noConversion"/>
  <hyperlinks>
    <hyperlink ref="B1:C1" location="Inici!A1" display="Inici" xr:uid="{8F736EC8-0519-4311-9925-3C25592063ED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04F5A2-B56A-4FA9-908D-478DA35530BD}">
          <x14:formula1>
            <xm:f>Tablas!$B$5:$B$41</xm:f>
          </x14:formula1>
          <xm:sqref>H8:H122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57" filterMode="1">
    <pageSetUpPr fitToPage="1"/>
  </sheetPr>
  <dimension ref="A1:BB127"/>
  <sheetViews>
    <sheetView workbookViewId="0">
      <pane xSplit="6" ySplit="7" topLeftCell="G102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1.1640625" style="2" customWidth="1"/>
    <col min="3" max="3" width="22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9.1640625" style="2" bestFit="1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Estudi'!D14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+L123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Estudi'!H14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BB123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0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81" si="24">IF(AU$4=0,0,(AS8/AU$4))</f>
        <v>0</v>
      </c>
      <c r="AU8" s="49">
        <f t="shared" ref="AU8:AU8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0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0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0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0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0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0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0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0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0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0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0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0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ref="AT20:AT42" si="32">IF(AU$4=0,0,(AS20/AU$4))</f>
        <v>0</v>
      </c>
      <c r="AU20" s="49">
        <f t="shared" ref="AU20:AU42" si="33">IF(AU$4=0,0,(AT20*AT$4/12))</f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0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32"/>
        <v>0</v>
      </c>
      <c r="AU21" s="49">
        <f t="shared" si="33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0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32"/>
        <v>0</v>
      </c>
      <c r="AU22" s="49">
        <f t="shared" si="33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0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32"/>
        <v>0</v>
      </c>
      <c r="AU23" s="49">
        <f t="shared" si="33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0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32"/>
        <v>0</v>
      </c>
      <c r="AU24" s="49">
        <f t="shared" si="33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0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32"/>
        <v>0</v>
      </c>
      <c r="AU25" s="49">
        <f t="shared" si="33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0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32"/>
        <v>0</v>
      </c>
      <c r="AU26" s="49">
        <f t="shared" si="33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0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32"/>
        <v>0</v>
      </c>
      <c r="AU27" s="49">
        <f t="shared" si="33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0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32"/>
        <v>0</v>
      </c>
      <c r="AU28" s="49">
        <f t="shared" si="33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0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32"/>
        <v>0</v>
      </c>
      <c r="AU29" s="49">
        <f t="shared" si="33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0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32"/>
        <v>0</v>
      </c>
      <c r="AU30" s="49">
        <f t="shared" si="33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0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32"/>
        <v>0</v>
      </c>
      <c r="AU31" s="49">
        <f t="shared" si="33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0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32"/>
        <v>0</v>
      </c>
      <c r="AU32" s="49">
        <f t="shared" si="33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0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32"/>
        <v>0</v>
      </c>
      <c r="AU33" s="49">
        <f t="shared" si="33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0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32"/>
        <v>0</v>
      </c>
      <c r="AU34" s="49">
        <f t="shared" si="33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0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32"/>
        <v>0</v>
      </c>
      <c r="AU35" s="49">
        <f t="shared" si="33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0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32"/>
        <v>0</v>
      </c>
      <c r="AU36" s="49">
        <f t="shared" si="33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0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32"/>
        <v>0</v>
      </c>
      <c r="AU37" s="49">
        <f t="shared" si="33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0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32"/>
        <v>0</v>
      </c>
      <c r="AU38" s="49">
        <f t="shared" si="33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0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32"/>
        <v>0</v>
      </c>
      <c r="AU39" s="49">
        <f t="shared" si="33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0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32"/>
        <v>0</v>
      </c>
      <c r="AU40" s="49">
        <f t="shared" si="33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0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32"/>
        <v>0</v>
      </c>
      <c r="AU41" s="49">
        <f t="shared" si="33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0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32"/>
        <v>0</v>
      </c>
      <c r="AU42" s="49">
        <f t="shared" si="33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0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0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0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0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0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0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0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0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0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0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0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0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0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0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0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0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0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0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0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0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0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0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0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0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0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0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0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0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0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21" si="34">IF(G72=0,"0",F72/G72)</f>
        <v>0</v>
      </c>
      <c r="L72" s="38">
        <f t="shared" ref="L72:L121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21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21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21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21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21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21" si="41">(IF($Y72=7,$K72,)+IF($Y72=21,$K72*3,)+IF($Y72=42,$K72*6,0)+IF($Y72=28,$K72*4,0)+IF($Y72=14,$K72*2,))*S72</f>
        <v>0</v>
      </c>
      <c r="U72" s="42">
        <f t="shared" ref="U72:U121" si="42">SUM(+L72+M72+N72+O72+P72+R72+T72)</f>
        <v>0</v>
      </c>
      <c r="V72" s="43">
        <f t="shared" ref="V72:V121" si="43">+U72*4.345</f>
        <v>0</v>
      </c>
      <c r="W72" s="209">
        <f t="shared" ref="W72:W121" si="44">+$X$4</f>
        <v>12</v>
      </c>
      <c r="X72" s="44">
        <f t="shared" si="31"/>
        <v>0</v>
      </c>
      <c r="Y72" s="45">
        <f t="shared" ref="Y72:Y121" si="45">ROUND(J72/4.3452380952381,1)</f>
        <v>0</v>
      </c>
      <c r="Z72" s="46" t="s">
        <v>0</v>
      </c>
      <c r="AA72" s="39">
        <v>1</v>
      </c>
      <c r="AB72" s="47">
        <f t="shared" ref="AB72:AB121" si="46">+IF($Z72="M",$U72,IF($Z72="MT",$U72/2,IF(Z72="MN",$U72/2,IF($Z72="MTN",$U72/3,0))))*AA72</f>
        <v>0</v>
      </c>
      <c r="AC72" s="39">
        <v>1</v>
      </c>
      <c r="AD72" s="47">
        <f t="shared" ref="AD72:AD121" si="47">+IF($Z72="T",$U72,IF($Z72="MT",$U72/2,IF($Z72="TN",$U72/2,IF($Z72="MTN",$U72/3,0))))*AC72</f>
        <v>0</v>
      </c>
      <c r="AE72" s="39">
        <v>1</v>
      </c>
      <c r="AF72" s="47">
        <f t="shared" ref="AF72:AF121" si="48">+IF($Z72="N",$U72,IF($Z72="MN",$U72/2,IF($Z72="TN",$U72/2,IF($Z72="MTN",$U72/3,0))))*AE72</f>
        <v>0</v>
      </c>
      <c r="AG72" s="61"/>
      <c r="AH72" s="48">
        <f t="shared" ref="AH72:AH121" si="49">IF(AI$4=0,0,(AG72/AI$4))</f>
        <v>0</v>
      </c>
      <c r="AI72" s="49">
        <f t="shared" ref="AI72:AI121" si="50">IF(AI$4=0,0,(AH72*AH$4/12))</f>
        <v>0</v>
      </c>
      <c r="AJ72" s="61"/>
      <c r="AK72" s="48">
        <f t="shared" ref="AK72:AK121" si="51">IF(AL$4=0,0,(AJ72/AL$4))</f>
        <v>0</v>
      </c>
      <c r="AL72" s="49">
        <f t="shared" ref="AL72:AL121" si="52">IF(AL$4=0,0,(AK72*AK$4/12))</f>
        <v>0</v>
      </c>
      <c r="AM72" s="61"/>
      <c r="AN72" s="48">
        <f t="shared" ref="AN72:AN121" si="53">IF(AO$4=0,0,(AM72/AO$4))</f>
        <v>0</v>
      </c>
      <c r="AO72" s="49">
        <f t="shared" ref="AO72:AO121" si="54">IF(AO$4=0,0,(AN72*AN$4/12))</f>
        <v>0</v>
      </c>
      <c r="AP72" s="61"/>
      <c r="AQ72" s="48">
        <f t="shared" ref="AQ72:AQ121" si="55">IF(AR$4=0,0,(AP72/AR$4))</f>
        <v>0</v>
      </c>
      <c r="AR72" s="49">
        <f t="shared" ref="AR72:AR121" si="56">IF(AR$4=0,0,(AQ72*AQ$4/12))</f>
        <v>0</v>
      </c>
      <c r="AS72" s="61"/>
      <c r="AT72" s="48">
        <f t="shared" si="24"/>
        <v>0</v>
      </c>
      <c r="AU72" s="49">
        <f t="shared" si="25"/>
        <v>0</v>
      </c>
      <c r="AV72" s="61"/>
      <c r="AW72" s="48">
        <f t="shared" ref="AW72:AW121" si="57">IF(AX$4=0,0,(AV72/AX$4))</f>
        <v>0</v>
      </c>
      <c r="AX72" s="49">
        <f t="shared" ref="AX72:AX121" si="58">IF(AX$4=0,0,(AW72*AW$4/12))</f>
        <v>0</v>
      </c>
      <c r="AY72" s="61"/>
      <c r="AZ72" s="48">
        <f t="shared" ref="AZ72:AZ121" si="59">IF(BA$4=0,0,(AY72/BA$4))</f>
        <v>0</v>
      </c>
      <c r="BA72" s="49">
        <f t="shared" ref="BA72:BA121" si="60">IF(BA$4=0,0,(AZ72*AZ$4/12))</f>
        <v>0</v>
      </c>
      <c r="BB72" s="50">
        <f t="shared" ref="BB72:BB121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ref="X73:X122" si="62">IF(V73="","",W73*V73)</f>
        <v>0</v>
      </c>
      <c r="Y73" s="45">
        <f t="shared" si="45"/>
        <v>0</v>
      </c>
      <c r="Z73" s="46" t="s">
        <v>0</v>
      </c>
      <c r="AA73" s="39">
        <v>1</v>
      </c>
      <c r="AB73" s="47">
        <f t="shared" si="46"/>
        <v>0</v>
      </c>
      <c r="AC73" s="39">
        <v>1</v>
      </c>
      <c r="AD73" s="47">
        <f t="shared" si="47"/>
        <v>0</v>
      </c>
      <c r="AE73" s="39">
        <v>1</v>
      </c>
      <c r="AF73" s="47">
        <f t="shared" si="48"/>
        <v>0</v>
      </c>
      <c r="AG73" s="61"/>
      <c r="AH73" s="48">
        <f t="shared" si="49"/>
        <v>0</v>
      </c>
      <c r="AI73" s="49">
        <f t="shared" si="50"/>
        <v>0</v>
      </c>
      <c r="AJ73" s="61"/>
      <c r="AK73" s="48">
        <f t="shared" si="51"/>
        <v>0</v>
      </c>
      <c r="AL73" s="49">
        <f t="shared" si="52"/>
        <v>0</v>
      </c>
      <c r="AM73" s="61"/>
      <c r="AN73" s="48">
        <f t="shared" si="53"/>
        <v>0</v>
      </c>
      <c r="AO73" s="49">
        <f t="shared" si="54"/>
        <v>0</v>
      </c>
      <c r="AP73" s="61"/>
      <c r="AQ73" s="48">
        <f t="shared" si="55"/>
        <v>0</v>
      </c>
      <c r="AR73" s="49">
        <f t="shared" si="56"/>
        <v>0</v>
      </c>
      <c r="AS73" s="61"/>
      <c r="AT73" s="48">
        <f t="shared" si="24"/>
        <v>0</v>
      </c>
      <c r="AU73" s="49">
        <f t="shared" si="25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62"/>
        <v>0</v>
      </c>
      <c r="Y74" s="45">
        <f t="shared" si="45"/>
        <v>0</v>
      </c>
      <c r="Z74" s="46" t="s">
        <v>0</v>
      </c>
      <c r="AA74" s="39">
        <v>1</v>
      </c>
      <c r="AB74" s="47">
        <f t="shared" si="46"/>
        <v>0</v>
      </c>
      <c r="AC74" s="39">
        <v>1</v>
      </c>
      <c r="AD74" s="47">
        <f t="shared" si="47"/>
        <v>0</v>
      </c>
      <c r="AE74" s="39">
        <v>1</v>
      </c>
      <c r="AF74" s="47">
        <f t="shared" si="48"/>
        <v>0</v>
      </c>
      <c r="AG74" s="61"/>
      <c r="AH74" s="48">
        <f t="shared" si="49"/>
        <v>0</v>
      </c>
      <c r="AI74" s="49">
        <f t="shared" si="50"/>
        <v>0</v>
      </c>
      <c r="AJ74" s="61"/>
      <c r="AK74" s="48">
        <f t="shared" si="51"/>
        <v>0</v>
      </c>
      <c r="AL74" s="49">
        <f t="shared" si="52"/>
        <v>0</v>
      </c>
      <c r="AM74" s="61"/>
      <c r="AN74" s="48">
        <f t="shared" si="53"/>
        <v>0</v>
      </c>
      <c r="AO74" s="49">
        <f t="shared" si="54"/>
        <v>0</v>
      </c>
      <c r="AP74" s="61"/>
      <c r="AQ74" s="48">
        <f t="shared" si="55"/>
        <v>0</v>
      </c>
      <c r="AR74" s="49">
        <f t="shared" si="56"/>
        <v>0</v>
      </c>
      <c r="AS74" s="61"/>
      <c r="AT74" s="48">
        <f t="shared" si="24"/>
        <v>0</v>
      </c>
      <c r="AU74" s="49">
        <f t="shared" si="25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62"/>
        <v>0</v>
      </c>
      <c r="Y75" s="45">
        <f t="shared" si="45"/>
        <v>0</v>
      </c>
      <c r="Z75" s="46" t="s">
        <v>0</v>
      </c>
      <c r="AA75" s="39">
        <v>1</v>
      </c>
      <c r="AB75" s="47">
        <f t="shared" si="46"/>
        <v>0</v>
      </c>
      <c r="AC75" s="39">
        <v>1</v>
      </c>
      <c r="AD75" s="47">
        <f t="shared" si="47"/>
        <v>0</v>
      </c>
      <c r="AE75" s="39">
        <v>1</v>
      </c>
      <c r="AF75" s="47">
        <f t="shared" si="48"/>
        <v>0</v>
      </c>
      <c r="AG75" s="61"/>
      <c r="AH75" s="48">
        <f t="shared" si="49"/>
        <v>0</v>
      </c>
      <c r="AI75" s="49">
        <f t="shared" si="50"/>
        <v>0</v>
      </c>
      <c r="AJ75" s="61"/>
      <c r="AK75" s="48">
        <f t="shared" si="51"/>
        <v>0</v>
      </c>
      <c r="AL75" s="49">
        <f t="shared" si="52"/>
        <v>0</v>
      </c>
      <c r="AM75" s="61"/>
      <c r="AN75" s="48">
        <f t="shared" si="53"/>
        <v>0</v>
      </c>
      <c r="AO75" s="49">
        <f t="shared" si="54"/>
        <v>0</v>
      </c>
      <c r="AP75" s="61"/>
      <c r="AQ75" s="48">
        <f t="shared" si="55"/>
        <v>0</v>
      </c>
      <c r="AR75" s="49">
        <f t="shared" si="56"/>
        <v>0</v>
      </c>
      <c r="AS75" s="61"/>
      <c r="AT75" s="48">
        <f t="shared" si="24"/>
        <v>0</v>
      </c>
      <c r="AU75" s="49">
        <f t="shared" si="25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62"/>
        <v>0</v>
      </c>
      <c r="Y76" s="45">
        <f t="shared" si="45"/>
        <v>0</v>
      </c>
      <c r="Z76" s="46" t="s">
        <v>0</v>
      </c>
      <c r="AA76" s="39">
        <v>1</v>
      </c>
      <c r="AB76" s="47">
        <f t="shared" si="46"/>
        <v>0</v>
      </c>
      <c r="AC76" s="39">
        <v>1</v>
      </c>
      <c r="AD76" s="47">
        <f t="shared" si="47"/>
        <v>0</v>
      </c>
      <c r="AE76" s="39">
        <v>1</v>
      </c>
      <c r="AF76" s="47">
        <f t="shared" si="48"/>
        <v>0</v>
      </c>
      <c r="AG76" s="61"/>
      <c r="AH76" s="48">
        <f t="shared" si="49"/>
        <v>0</v>
      </c>
      <c r="AI76" s="49">
        <f t="shared" si="50"/>
        <v>0</v>
      </c>
      <c r="AJ76" s="61"/>
      <c r="AK76" s="48">
        <f t="shared" si="51"/>
        <v>0</v>
      </c>
      <c r="AL76" s="49">
        <f t="shared" si="52"/>
        <v>0</v>
      </c>
      <c r="AM76" s="61"/>
      <c r="AN76" s="48">
        <f t="shared" si="53"/>
        <v>0</v>
      </c>
      <c r="AO76" s="49">
        <f t="shared" si="54"/>
        <v>0</v>
      </c>
      <c r="AP76" s="61"/>
      <c r="AQ76" s="48">
        <f t="shared" si="55"/>
        <v>0</v>
      </c>
      <c r="AR76" s="49">
        <f t="shared" si="56"/>
        <v>0</v>
      </c>
      <c r="AS76" s="61"/>
      <c r="AT76" s="48">
        <f t="shared" si="24"/>
        <v>0</v>
      </c>
      <c r="AU76" s="49">
        <f t="shared" si="25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62"/>
        <v>0</v>
      </c>
      <c r="Y77" s="45">
        <f t="shared" si="45"/>
        <v>0</v>
      </c>
      <c r="Z77" s="46" t="s">
        <v>0</v>
      </c>
      <c r="AA77" s="39">
        <v>1</v>
      </c>
      <c r="AB77" s="47">
        <f t="shared" si="46"/>
        <v>0</v>
      </c>
      <c r="AC77" s="39">
        <v>1</v>
      </c>
      <c r="AD77" s="47">
        <f t="shared" si="47"/>
        <v>0</v>
      </c>
      <c r="AE77" s="39">
        <v>1</v>
      </c>
      <c r="AF77" s="47">
        <f t="shared" si="48"/>
        <v>0</v>
      </c>
      <c r="AG77" s="61"/>
      <c r="AH77" s="48">
        <f t="shared" si="49"/>
        <v>0</v>
      </c>
      <c r="AI77" s="49">
        <f t="shared" si="50"/>
        <v>0</v>
      </c>
      <c r="AJ77" s="61"/>
      <c r="AK77" s="48">
        <f t="shared" si="51"/>
        <v>0</v>
      </c>
      <c r="AL77" s="49">
        <f t="shared" si="52"/>
        <v>0</v>
      </c>
      <c r="AM77" s="61"/>
      <c r="AN77" s="48">
        <f t="shared" si="53"/>
        <v>0</v>
      </c>
      <c r="AO77" s="49">
        <f t="shared" si="54"/>
        <v>0</v>
      </c>
      <c r="AP77" s="61"/>
      <c r="AQ77" s="48">
        <f t="shared" si="55"/>
        <v>0</v>
      </c>
      <c r="AR77" s="49">
        <f t="shared" si="56"/>
        <v>0</v>
      </c>
      <c r="AS77" s="61"/>
      <c r="AT77" s="48">
        <f t="shared" si="24"/>
        <v>0</v>
      </c>
      <c r="AU77" s="49">
        <f t="shared" si="25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62"/>
        <v>0</v>
      </c>
      <c r="Y78" s="45">
        <f t="shared" si="45"/>
        <v>0</v>
      </c>
      <c r="Z78" s="46" t="s">
        <v>0</v>
      </c>
      <c r="AA78" s="39">
        <v>1</v>
      </c>
      <c r="AB78" s="47">
        <f t="shared" si="46"/>
        <v>0</v>
      </c>
      <c r="AC78" s="39">
        <v>1</v>
      </c>
      <c r="AD78" s="47">
        <f t="shared" si="47"/>
        <v>0</v>
      </c>
      <c r="AE78" s="39">
        <v>1</v>
      </c>
      <c r="AF78" s="47">
        <f t="shared" si="48"/>
        <v>0</v>
      </c>
      <c r="AG78" s="61"/>
      <c r="AH78" s="48">
        <f t="shared" si="49"/>
        <v>0</v>
      </c>
      <c r="AI78" s="49">
        <f t="shared" si="50"/>
        <v>0</v>
      </c>
      <c r="AJ78" s="61"/>
      <c r="AK78" s="48">
        <f t="shared" si="51"/>
        <v>0</v>
      </c>
      <c r="AL78" s="49">
        <f t="shared" si="52"/>
        <v>0</v>
      </c>
      <c r="AM78" s="61"/>
      <c r="AN78" s="48">
        <f t="shared" si="53"/>
        <v>0</v>
      </c>
      <c r="AO78" s="49">
        <f t="shared" si="54"/>
        <v>0</v>
      </c>
      <c r="AP78" s="61"/>
      <c r="AQ78" s="48">
        <f t="shared" si="55"/>
        <v>0</v>
      </c>
      <c r="AR78" s="49">
        <f t="shared" si="56"/>
        <v>0</v>
      </c>
      <c r="AS78" s="61"/>
      <c r="AT78" s="48">
        <f t="shared" si="24"/>
        <v>0</v>
      </c>
      <c r="AU78" s="49">
        <f t="shared" si="25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62"/>
        <v>0</v>
      </c>
      <c r="Y79" s="45">
        <f t="shared" si="45"/>
        <v>0</v>
      </c>
      <c r="Z79" s="46" t="s">
        <v>0</v>
      </c>
      <c r="AA79" s="39">
        <v>1</v>
      </c>
      <c r="AB79" s="47">
        <f t="shared" si="46"/>
        <v>0</v>
      </c>
      <c r="AC79" s="39">
        <v>1</v>
      </c>
      <c r="AD79" s="47">
        <f t="shared" si="47"/>
        <v>0</v>
      </c>
      <c r="AE79" s="39">
        <v>1</v>
      </c>
      <c r="AF79" s="47">
        <f t="shared" si="48"/>
        <v>0</v>
      </c>
      <c r="AG79" s="61"/>
      <c r="AH79" s="48">
        <f t="shared" si="49"/>
        <v>0</v>
      </c>
      <c r="AI79" s="49">
        <f t="shared" si="50"/>
        <v>0</v>
      </c>
      <c r="AJ79" s="61"/>
      <c r="AK79" s="48">
        <f t="shared" si="51"/>
        <v>0</v>
      </c>
      <c r="AL79" s="49">
        <f t="shared" si="52"/>
        <v>0</v>
      </c>
      <c r="AM79" s="61"/>
      <c r="AN79" s="48">
        <f t="shared" si="53"/>
        <v>0</v>
      </c>
      <c r="AO79" s="49">
        <f t="shared" si="54"/>
        <v>0</v>
      </c>
      <c r="AP79" s="61"/>
      <c r="AQ79" s="48">
        <f t="shared" si="55"/>
        <v>0</v>
      </c>
      <c r="AR79" s="49">
        <f t="shared" si="56"/>
        <v>0</v>
      </c>
      <c r="AS79" s="61"/>
      <c r="AT79" s="48">
        <f t="shared" si="24"/>
        <v>0</v>
      </c>
      <c r="AU79" s="49">
        <f t="shared" si="25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62"/>
        <v>0</v>
      </c>
      <c r="Y80" s="45">
        <f t="shared" si="45"/>
        <v>0</v>
      </c>
      <c r="Z80" s="46" t="s">
        <v>0</v>
      </c>
      <c r="AA80" s="39">
        <v>1</v>
      </c>
      <c r="AB80" s="47">
        <f t="shared" si="46"/>
        <v>0</v>
      </c>
      <c r="AC80" s="39">
        <v>1</v>
      </c>
      <c r="AD80" s="47">
        <f t="shared" si="47"/>
        <v>0</v>
      </c>
      <c r="AE80" s="39">
        <v>1</v>
      </c>
      <c r="AF80" s="47">
        <f t="shared" si="48"/>
        <v>0</v>
      </c>
      <c r="AG80" s="61"/>
      <c r="AH80" s="48">
        <f t="shared" si="49"/>
        <v>0</v>
      </c>
      <c r="AI80" s="49">
        <f t="shared" si="50"/>
        <v>0</v>
      </c>
      <c r="AJ80" s="61"/>
      <c r="AK80" s="48">
        <f t="shared" si="51"/>
        <v>0</v>
      </c>
      <c r="AL80" s="49">
        <f t="shared" si="52"/>
        <v>0</v>
      </c>
      <c r="AM80" s="61"/>
      <c r="AN80" s="48">
        <f t="shared" si="53"/>
        <v>0</v>
      </c>
      <c r="AO80" s="49">
        <f t="shared" si="54"/>
        <v>0</v>
      </c>
      <c r="AP80" s="61"/>
      <c r="AQ80" s="48">
        <f t="shared" si="55"/>
        <v>0</v>
      </c>
      <c r="AR80" s="49">
        <f t="shared" si="56"/>
        <v>0</v>
      </c>
      <c r="AS80" s="61"/>
      <c r="AT80" s="48">
        <f t="shared" si="24"/>
        <v>0</v>
      </c>
      <c r="AU80" s="49">
        <f t="shared" si="25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62"/>
        <v>0</v>
      </c>
      <c r="Y81" s="45">
        <f t="shared" si="45"/>
        <v>0</v>
      </c>
      <c r="Z81" s="46" t="s">
        <v>0</v>
      </c>
      <c r="AA81" s="39">
        <v>1</v>
      </c>
      <c r="AB81" s="47">
        <f t="shared" si="46"/>
        <v>0</v>
      </c>
      <c r="AC81" s="39">
        <v>1</v>
      </c>
      <c r="AD81" s="47">
        <f t="shared" si="47"/>
        <v>0</v>
      </c>
      <c r="AE81" s="39">
        <v>1</v>
      </c>
      <c r="AF81" s="47">
        <f t="shared" si="48"/>
        <v>0</v>
      </c>
      <c r="AG81" s="61"/>
      <c r="AH81" s="48">
        <f t="shared" si="49"/>
        <v>0</v>
      </c>
      <c r="AI81" s="49">
        <f t="shared" si="50"/>
        <v>0</v>
      </c>
      <c r="AJ81" s="61"/>
      <c r="AK81" s="48">
        <f t="shared" si="51"/>
        <v>0</v>
      </c>
      <c r="AL81" s="49">
        <f t="shared" si="52"/>
        <v>0</v>
      </c>
      <c r="AM81" s="61"/>
      <c r="AN81" s="48">
        <f t="shared" si="53"/>
        <v>0</v>
      </c>
      <c r="AO81" s="49">
        <f t="shared" si="54"/>
        <v>0</v>
      </c>
      <c r="AP81" s="61"/>
      <c r="AQ81" s="48">
        <f t="shared" si="55"/>
        <v>0</v>
      </c>
      <c r="AR81" s="49">
        <f t="shared" si="56"/>
        <v>0</v>
      </c>
      <c r="AS81" s="61"/>
      <c r="AT81" s="48">
        <f t="shared" si="24"/>
        <v>0</v>
      </c>
      <c r="AU81" s="49">
        <f t="shared" si="25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62"/>
        <v>0</v>
      </c>
      <c r="Y82" s="45">
        <f t="shared" si="45"/>
        <v>0</v>
      </c>
      <c r="Z82" s="46" t="s">
        <v>0</v>
      </c>
      <c r="AA82" s="39">
        <v>1</v>
      </c>
      <c r="AB82" s="47">
        <f t="shared" si="46"/>
        <v>0</v>
      </c>
      <c r="AC82" s="39">
        <v>1</v>
      </c>
      <c r="AD82" s="47">
        <f t="shared" si="47"/>
        <v>0</v>
      </c>
      <c r="AE82" s="39">
        <v>1</v>
      </c>
      <c r="AF82" s="47">
        <f t="shared" si="48"/>
        <v>0</v>
      </c>
      <c r="AG82" s="61"/>
      <c r="AH82" s="48">
        <f t="shared" si="49"/>
        <v>0</v>
      </c>
      <c r="AI82" s="49">
        <f t="shared" si="50"/>
        <v>0</v>
      </c>
      <c r="AJ82" s="61"/>
      <c r="AK82" s="48">
        <f t="shared" si="51"/>
        <v>0</v>
      </c>
      <c r="AL82" s="49">
        <f t="shared" si="52"/>
        <v>0</v>
      </c>
      <c r="AM82" s="61"/>
      <c r="AN82" s="48">
        <f t="shared" si="53"/>
        <v>0</v>
      </c>
      <c r="AO82" s="49">
        <f t="shared" si="54"/>
        <v>0</v>
      </c>
      <c r="AP82" s="61"/>
      <c r="AQ82" s="48">
        <f t="shared" si="55"/>
        <v>0</v>
      </c>
      <c r="AR82" s="49">
        <f t="shared" si="56"/>
        <v>0</v>
      </c>
      <c r="AS82" s="61"/>
      <c r="AT82" s="48">
        <f t="shared" ref="AT82:AT95" si="63">IF(AU$4=0,0,(AS82/AU$4))</f>
        <v>0</v>
      </c>
      <c r="AU82" s="49">
        <f t="shared" ref="AU82:AU95" si="64">IF(AU$4=0,0,(AT82*AT$4/12))</f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62"/>
        <v>0</v>
      </c>
      <c r="Y83" s="45">
        <f t="shared" si="45"/>
        <v>0</v>
      </c>
      <c r="Z83" s="46" t="s">
        <v>0</v>
      </c>
      <c r="AA83" s="39">
        <v>1</v>
      </c>
      <c r="AB83" s="47">
        <f t="shared" si="46"/>
        <v>0</v>
      </c>
      <c r="AC83" s="39">
        <v>1</v>
      </c>
      <c r="AD83" s="47">
        <f t="shared" si="47"/>
        <v>0</v>
      </c>
      <c r="AE83" s="39">
        <v>1</v>
      </c>
      <c r="AF83" s="47">
        <f t="shared" si="48"/>
        <v>0</v>
      </c>
      <c r="AG83" s="61"/>
      <c r="AH83" s="48">
        <f t="shared" si="49"/>
        <v>0</v>
      </c>
      <c r="AI83" s="49">
        <f t="shared" si="50"/>
        <v>0</v>
      </c>
      <c r="AJ83" s="61"/>
      <c r="AK83" s="48">
        <f t="shared" si="51"/>
        <v>0</v>
      </c>
      <c r="AL83" s="49">
        <f t="shared" si="52"/>
        <v>0</v>
      </c>
      <c r="AM83" s="61"/>
      <c r="AN83" s="48">
        <f t="shared" si="53"/>
        <v>0</v>
      </c>
      <c r="AO83" s="49">
        <f t="shared" si="54"/>
        <v>0</v>
      </c>
      <c r="AP83" s="61"/>
      <c r="AQ83" s="48">
        <f t="shared" si="55"/>
        <v>0</v>
      </c>
      <c r="AR83" s="49">
        <f t="shared" si="56"/>
        <v>0</v>
      </c>
      <c r="AS83" s="61"/>
      <c r="AT83" s="48">
        <f t="shared" si="63"/>
        <v>0</v>
      </c>
      <c r="AU83" s="49">
        <f t="shared" si="64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62"/>
        <v>0</v>
      </c>
      <c r="Y84" s="45">
        <f t="shared" si="45"/>
        <v>0</v>
      </c>
      <c r="Z84" s="46" t="s">
        <v>0</v>
      </c>
      <c r="AA84" s="39">
        <v>1</v>
      </c>
      <c r="AB84" s="47">
        <f t="shared" si="46"/>
        <v>0</v>
      </c>
      <c r="AC84" s="39">
        <v>1</v>
      </c>
      <c r="AD84" s="47">
        <f t="shared" si="47"/>
        <v>0</v>
      </c>
      <c r="AE84" s="39">
        <v>1</v>
      </c>
      <c r="AF84" s="47">
        <f t="shared" si="48"/>
        <v>0</v>
      </c>
      <c r="AG84" s="61"/>
      <c r="AH84" s="48">
        <f t="shared" si="49"/>
        <v>0</v>
      </c>
      <c r="AI84" s="49">
        <f t="shared" si="50"/>
        <v>0</v>
      </c>
      <c r="AJ84" s="61"/>
      <c r="AK84" s="48">
        <f t="shared" si="51"/>
        <v>0</v>
      </c>
      <c r="AL84" s="49">
        <f t="shared" si="52"/>
        <v>0</v>
      </c>
      <c r="AM84" s="61"/>
      <c r="AN84" s="48">
        <f t="shared" si="53"/>
        <v>0</v>
      </c>
      <c r="AO84" s="49">
        <f t="shared" si="54"/>
        <v>0</v>
      </c>
      <c r="AP84" s="61"/>
      <c r="AQ84" s="48">
        <f t="shared" si="55"/>
        <v>0</v>
      </c>
      <c r="AR84" s="49">
        <f t="shared" si="56"/>
        <v>0</v>
      </c>
      <c r="AS84" s="61"/>
      <c r="AT84" s="48">
        <f t="shared" si="63"/>
        <v>0</v>
      </c>
      <c r="AU84" s="49">
        <f t="shared" si="64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62"/>
        <v>0</v>
      </c>
      <c r="Y85" s="45">
        <f t="shared" si="45"/>
        <v>0</v>
      </c>
      <c r="Z85" s="46" t="s">
        <v>0</v>
      </c>
      <c r="AA85" s="39">
        <v>1</v>
      </c>
      <c r="AB85" s="47">
        <f t="shared" si="46"/>
        <v>0</v>
      </c>
      <c r="AC85" s="39">
        <v>1</v>
      </c>
      <c r="AD85" s="47">
        <f t="shared" si="47"/>
        <v>0</v>
      </c>
      <c r="AE85" s="39">
        <v>1</v>
      </c>
      <c r="AF85" s="47">
        <f t="shared" si="48"/>
        <v>0</v>
      </c>
      <c r="AG85" s="61"/>
      <c r="AH85" s="48">
        <f t="shared" si="49"/>
        <v>0</v>
      </c>
      <c r="AI85" s="49">
        <f t="shared" si="50"/>
        <v>0</v>
      </c>
      <c r="AJ85" s="61"/>
      <c r="AK85" s="48">
        <f t="shared" si="51"/>
        <v>0</v>
      </c>
      <c r="AL85" s="49">
        <f t="shared" si="52"/>
        <v>0</v>
      </c>
      <c r="AM85" s="61"/>
      <c r="AN85" s="48">
        <f t="shared" si="53"/>
        <v>0</v>
      </c>
      <c r="AO85" s="49">
        <f t="shared" si="54"/>
        <v>0</v>
      </c>
      <c r="AP85" s="61"/>
      <c r="AQ85" s="48">
        <f t="shared" si="55"/>
        <v>0</v>
      </c>
      <c r="AR85" s="49">
        <f t="shared" si="56"/>
        <v>0</v>
      </c>
      <c r="AS85" s="61"/>
      <c r="AT85" s="48">
        <f t="shared" si="63"/>
        <v>0</v>
      </c>
      <c r="AU85" s="49">
        <f t="shared" si="64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62"/>
        <v>0</v>
      </c>
      <c r="Y86" s="45">
        <f t="shared" si="45"/>
        <v>0</v>
      </c>
      <c r="Z86" s="46" t="s">
        <v>0</v>
      </c>
      <c r="AA86" s="39">
        <v>1</v>
      </c>
      <c r="AB86" s="47">
        <f t="shared" si="46"/>
        <v>0</v>
      </c>
      <c r="AC86" s="39">
        <v>1</v>
      </c>
      <c r="AD86" s="47">
        <f t="shared" si="47"/>
        <v>0</v>
      </c>
      <c r="AE86" s="39">
        <v>1</v>
      </c>
      <c r="AF86" s="47">
        <f t="shared" si="48"/>
        <v>0</v>
      </c>
      <c r="AG86" s="61"/>
      <c r="AH86" s="48">
        <f t="shared" si="49"/>
        <v>0</v>
      </c>
      <c r="AI86" s="49">
        <f t="shared" si="50"/>
        <v>0</v>
      </c>
      <c r="AJ86" s="61"/>
      <c r="AK86" s="48">
        <f t="shared" si="51"/>
        <v>0</v>
      </c>
      <c r="AL86" s="49">
        <f t="shared" si="52"/>
        <v>0</v>
      </c>
      <c r="AM86" s="61"/>
      <c r="AN86" s="48">
        <f t="shared" si="53"/>
        <v>0</v>
      </c>
      <c r="AO86" s="49">
        <f t="shared" si="54"/>
        <v>0</v>
      </c>
      <c r="AP86" s="61"/>
      <c r="AQ86" s="48">
        <f t="shared" si="55"/>
        <v>0</v>
      </c>
      <c r="AR86" s="49">
        <f t="shared" si="56"/>
        <v>0</v>
      </c>
      <c r="AS86" s="61"/>
      <c r="AT86" s="48">
        <f t="shared" si="63"/>
        <v>0</v>
      </c>
      <c r="AU86" s="49">
        <f t="shared" si="64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62"/>
        <v>0</v>
      </c>
      <c r="Y87" s="45">
        <f t="shared" si="45"/>
        <v>0</v>
      </c>
      <c r="Z87" s="46" t="s">
        <v>0</v>
      </c>
      <c r="AA87" s="39">
        <v>1</v>
      </c>
      <c r="AB87" s="47">
        <f t="shared" si="46"/>
        <v>0</v>
      </c>
      <c r="AC87" s="39">
        <v>1</v>
      </c>
      <c r="AD87" s="47">
        <f t="shared" si="47"/>
        <v>0</v>
      </c>
      <c r="AE87" s="39">
        <v>1</v>
      </c>
      <c r="AF87" s="47">
        <f t="shared" si="48"/>
        <v>0</v>
      </c>
      <c r="AG87" s="61"/>
      <c r="AH87" s="48">
        <f t="shared" si="49"/>
        <v>0</v>
      </c>
      <c r="AI87" s="49">
        <f t="shared" si="50"/>
        <v>0</v>
      </c>
      <c r="AJ87" s="61"/>
      <c r="AK87" s="48">
        <f t="shared" si="51"/>
        <v>0</v>
      </c>
      <c r="AL87" s="49">
        <f t="shared" si="52"/>
        <v>0</v>
      </c>
      <c r="AM87" s="61"/>
      <c r="AN87" s="48">
        <f t="shared" si="53"/>
        <v>0</v>
      </c>
      <c r="AO87" s="49">
        <f t="shared" si="54"/>
        <v>0</v>
      </c>
      <c r="AP87" s="61"/>
      <c r="AQ87" s="48">
        <f t="shared" si="55"/>
        <v>0</v>
      </c>
      <c r="AR87" s="49">
        <f t="shared" si="56"/>
        <v>0</v>
      </c>
      <c r="AS87" s="61"/>
      <c r="AT87" s="48">
        <f t="shared" si="63"/>
        <v>0</v>
      </c>
      <c r="AU87" s="49">
        <f t="shared" si="64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62"/>
        <v>0</v>
      </c>
      <c r="Y88" s="45">
        <f t="shared" si="45"/>
        <v>0</v>
      </c>
      <c r="Z88" s="46" t="s">
        <v>0</v>
      </c>
      <c r="AA88" s="39">
        <v>1</v>
      </c>
      <c r="AB88" s="47">
        <f t="shared" si="46"/>
        <v>0</v>
      </c>
      <c r="AC88" s="39">
        <v>1</v>
      </c>
      <c r="AD88" s="47">
        <f t="shared" si="47"/>
        <v>0</v>
      </c>
      <c r="AE88" s="39">
        <v>1</v>
      </c>
      <c r="AF88" s="47">
        <f t="shared" si="48"/>
        <v>0</v>
      </c>
      <c r="AG88" s="61"/>
      <c r="AH88" s="48">
        <f t="shared" si="49"/>
        <v>0</v>
      </c>
      <c r="AI88" s="49">
        <f t="shared" si="50"/>
        <v>0</v>
      </c>
      <c r="AJ88" s="61"/>
      <c r="AK88" s="48">
        <f t="shared" si="51"/>
        <v>0</v>
      </c>
      <c r="AL88" s="49">
        <f t="shared" si="52"/>
        <v>0</v>
      </c>
      <c r="AM88" s="61"/>
      <c r="AN88" s="48">
        <f t="shared" si="53"/>
        <v>0</v>
      </c>
      <c r="AO88" s="49">
        <f t="shared" si="54"/>
        <v>0</v>
      </c>
      <c r="AP88" s="61"/>
      <c r="AQ88" s="48">
        <f t="shared" si="55"/>
        <v>0</v>
      </c>
      <c r="AR88" s="49">
        <f t="shared" si="56"/>
        <v>0</v>
      </c>
      <c r="AS88" s="61"/>
      <c r="AT88" s="48">
        <f t="shared" si="63"/>
        <v>0</v>
      </c>
      <c r="AU88" s="49">
        <f t="shared" si="64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62"/>
        <v>0</v>
      </c>
      <c r="Y89" s="45">
        <f t="shared" si="45"/>
        <v>0</v>
      </c>
      <c r="Z89" s="46" t="s">
        <v>0</v>
      </c>
      <c r="AA89" s="39">
        <v>1</v>
      </c>
      <c r="AB89" s="47">
        <f t="shared" si="46"/>
        <v>0</v>
      </c>
      <c r="AC89" s="39">
        <v>1</v>
      </c>
      <c r="AD89" s="47">
        <f t="shared" si="47"/>
        <v>0</v>
      </c>
      <c r="AE89" s="39">
        <v>1</v>
      </c>
      <c r="AF89" s="47">
        <f t="shared" si="48"/>
        <v>0</v>
      </c>
      <c r="AG89" s="61"/>
      <c r="AH89" s="48">
        <f t="shared" si="49"/>
        <v>0</v>
      </c>
      <c r="AI89" s="49">
        <f t="shared" si="50"/>
        <v>0</v>
      </c>
      <c r="AJ89" s="61"/>
      <c r="AK89" s="48">
        <f t="shared" si="51"/>
        <v>0</v>
      </c>
      <c r="AL89" s="49">
        <f t="shared" si="52"/>
        <v>0</v>
      </c>
      <c r="AM89" s="61"/>
      <c r="AN89" s="48">
        <f t="shared" si="53"/>
        <v>0</v>
      </c>
      <c r="AO89" s="49">
        <f t="shared" si="54"/>
        <v>0</v>
      </c>
      <c r="AP89" s="61"/>
      <c r="AQ89" s="48">
        <f t="shared" si="55"/>
        <v>0</v>
      </c>
      <c r="AR89" s="49">
        <f t="shared" si="56"/>
        <v>0</v>
      </c>
      <c r="AS89" s="61"/>
      <c r="AT89" s="48">
        <f t="shared" si="63"/>
        <v>0</v>
      </c>
      <c r="AU89" s="49">
        <f t="shared" si="64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62"/>
        <v>0</v>
      </c>
      <c r="Y90" s="45">
        <f t="shared" si="45"/>
        <v>0</v>
      </c>
      <c r="Z90" s="46" t="s">
        <v>0</v>
      </c>
      <c r="AA90" s="39">
        <v>1</v>
      </c>
      <c r="AB90" s="47">
        <f t="shared" si="46"/>
        <v>0</v>
      </c>
      <c r="AC90" s="39">
        <v>1</v>
      </c>
      <c r="AD90" s="47">
        <f t="shared" si="47"/>
        <v>0</v>
      </c>
      <c r="AE90" s="39">
        <v>1</v>
      </c>
      <c r="AF90" s="47">
        <f t="shared" si="48"/>
        <v>0</v>
      </c>
      <c r="AG90" s="61"/>
      <c r="AH90" s="48">
        <f t="shared" si="49"/>
        <v>0</v>
      </c>
      <c r="AI90" s="49">
        <f t="shared" si="50"/>
        <v>0</v>
      </c>
      <c r="AJ90" s="61"/>
      <c r="AK90" s="48">
        <f t="shared" si="51"/>
        <v>0</v>
      </c>
      <c r="AL90" s="49">
        <f t="shared" si="52"/>
        <v>0</v>
      </c>
      <c r="AM90" s="61"/>
      <c r="AN90" s="48">
        <f t="shared" si="53"/>
        <v>0</v>
      </c>
      <c r="AO90" s="49">
        <f t="shared" si="54"/>
        <v>0</v>
      </c>
      <c r="AP90" s="61"/>
      <c r="AQ90" s="48">
        <f t="shared" si="55"/>
        <v>0</v>
      </c>
      <c r="AR90" s="49">
        <f t="shared" si="56"/>
        <v>0</v>
      </c>
      <c r="AS90" s="61"/>
      <c r="AT90" s="48">
        <f t="shared" si="63"/>
        <v>0</v>
      </c>
      <c r="AU90" s="49">
        <f t="shared" si="64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62"/>
        <v>0</v>
      </c>
      <c r="Y91" s="45">
        <f t="shared" si="45"/>
        <v>0</v>
      </c>
      <c r="Z91" s="46" t="s">
        <v>0</v>
      </c>
      <c r="AA91" s="39">
        <v>1</v>
      </c>
      <c r="AB91" s="47">
        <f t="shared" si="46"/>
        <v>0</v>
      </c>
      <c r="AC91" s="39">
        <v>1</v>
      </c>
      <c r="AD91" s="47">
        <f t="shared" si="47"/>
        <v>0</v>
      </c>
      <c r="AE91" s="39">
        <v>1</v>
      </c>
      <c r="AF91" s="47">
        <f t="shared" si="48"/>
        <v>0</v>
      </c>
      <c r="AG91" s="61"/>
      <c r="AH91" s="48">
        <f t="shared" si="49"/>
        <v>0</v>
      </c>
      <c r="AI91" s="49">
        <f t="shared" si="50"/>
        <v>0</v>
      </c>
      <c r="AJ91" s="61"/>
      <c r="AK91" s="48">
        <f t="shared" si="51"/>
        <v>0</v>
      </c>
      <c r="AL91" s="49">
        <f t="shared" si="52"/>
        <v>0</v>
      </c>
      <c r="AM91" s="61"/>
      <c r="AN91" s="48">
        <f t="shared" si="53"/>
        <v>0</v>
      </c>
      <c r="AO91" s="49">
        <f t="shared" si="54"/>
        <v>0</v>
      </c>
      <c r="AP91" s="61"/>
      <c r="AQ91" s="48">
        <f t="shared" si="55"/>
        <v>0</v>
      </c>
      <c r="AR91" s="49">
        <f t="shared" si="56"/>
        <v>0</v>
      </c>
      <c r="AS91" s="61"/>
      <c r="AT91" s="48">
        <f t="shared" si="63"/>
        <v>0</v>
      </c>
      <c r="AU91" s="49">
        <f t="shared" si="64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62"/>
        <v>0</v>
      </c>
      <c r="Y92" s="45">
        <f t="shared" si="45"/>
        <v>0</v>
      </c>
      <c r="Z92" s="46" t="s">
        <v>0</v>
      </c>
      <c r="AA92" s="39">
        <v>1</v>
      </c>
      <c r="AB92" s="47">
        <f t="shared" si="46"/>
        <v>0</v>
      </c>
      <c r="AC92" s="39">
        <v>1</v>
      </c>
      <c r="AD92" s="47">
        <f t="shared" si="47"/>
        <v>0</v>
      </c>
      <c r="AE92" s="39">
        <v>1</v>
      </c>
      <c r="AF92" s="47">
        <f t="shared" si="48"/>
        <v>0</v>
      </c>
      <c r="AG92" s="61"/>
      <c r="AH92" s="48">
        <f t="shared" si="49"/>
        <v>0</v>
      </c>
      <c r="AI92" s="49">
        <f t="shared" si="50"/>
        <v>0</v>
      </c>
      <c r="AJ92" s="61"/>
      <c r="AK92" s="48">
        <f t="shared" si="51"/>
        <v>0</v>
      </c>
      <c r="AL92" s="49">
        <f t="shared" si="52"/>
        <v>0</v>
      </c>
      <c r="AM92" s="61"/>
      <c r="AN92" s="48">
        <f t="shared" si="53"/>
        <v>0</v>
      </c>
      <c r="AO92" s="49">
        <f t="shared" si="54"/>
        <v>0</v>
      </c>
      <c r="AP92" s="61"/>
      <c r="AQ92" s="48">
        <f t="shared" si="55"/>
        <v>0</v>
      </c>
      <c r="AR92" s="49">
        <f t="shared" si="56"/>
        <v>0</v>
      </c>
      <c r="AS92" s="61"/>
      <c r="AT92" s="48">
        <f t="shared" si="63"/>
        <v>0</v>
      </c>
      <c r="AU92" s="49">
        <f t="shared" si="64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62"/>
        <v>0</v>
      </c>
      <c r="Y93" s="45">
        <f t="shared" si="45"/>
        <v>0</v>
      </c>
      <c r="Z93" s="46" t="s">
        <v>0</v>
      </c>
      <c r="AA93" s="39">
        <v>1</v>
      </c>
      <c r="AB93" s="47">
        <f t="shared" si="46"/>
        <v>0</v>
      </c>
      <c r="AC93" s="39">
        <v>1</v>
      </c>
      <c r="AD93" s="47">
        <f t="shared" si="47"/>
        <v>0</v>
      </c>
      <c r="AE93" s="39">
        <v>1</v>
      </c>
      <c r="AF93" s="47">
        <f t="shared" si="48"/>
        <v>0</v>
      </c>
      <c r="AG93" s="61"/>
      <c r="AH93" s="48">
        <f t="shared" si="49"/>
        <v>0</v>
      </c>
      <c r="AI93" s="49">
        <f t="shared" si="50"/>
        <v>0</v>
      </c>
      <c r="AJ93" s="61"/>
      <c r="AK93" s="48">
        <f t="shared" si="51"/>
        <v>0</v>
      </c>
      <c r="AL93" s="49">
        <f t="shared" si="52"/>
        <v>0</v>
      </c>
      <c r="AM93" s="61"/>
      <c r="AN93" s="48">
        <f t="shared" si="53"/>
        <v>0</v>
      </c>
      <c r="AO93" s="49">
        <f t="shared" si="54"/>
        <v>0</v>
      </c>
      <c r="AP93" s="61"/>
      <c r="AQ93" s="48">
        <f t="shared" si="55"/>
        <v>0</v>
      </c>
      <c r="AR93" s="49">
        <f t="shared" si="56"/>
        <v>0</v>
      </c>
      <c r="AS93" s="61"/>
      <c r="AT93" s="48">
        <f t="shared" si="63"/>
        <v>0</v>
      </c>
      <c r="AU93" s="49">
        <f t="shared" si="64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62"/>
        <v>0</v>
      </c>
      <c r="Y94" s="45">
        <f t="shared" si="45"/>
        <v>0</v>
      </c>
      <c r="Z94" s="46" t="s">
        <v>0</v>
      </c>
      <c r="AA94" s="39">
        <v>1</v>
      </c>
      <c r="AB94" s="47">
        <f t="shared" si="46"/>
        <v>0</v>
      </c>
      <c r="AC94" s="39">
        <v>1</v>
      </c>
      <c r="AD94" s="47">
        <f t="shared" si="47"/>
        <v>0</v>
      </c>
      <c r="AE94" s="39">
        <v>1</v>
      </c>
      <c r="AF94" s="47">
        <f t="shared" si="48"/>
        <v>0</v>
      </c>
      <c r="AG94" s="61"/>
      <c r="AH94" s="48">
        <f t="shared" si="49"/>
        <v>0</v>
      </c>
      <c r="AI94" s="49">
        <f t="shared" si="50"/>
        <v>0</v>
      </c>
      <c r="AJ94" s="61"/>
      <c r="AK94" s="48">
        <f t="shared" si="51"/>
        <v>0</v>
      </c>
      <c r="AL94" s="49">
        <f t="shared" si="52"/>
        <v>0</v>
      </c>
      <c r="AM94" s="61"/>
      <c r="AN94" s="48">
        <f t="shared" si="53"/>
        <v>0</v>
      </c>
      <c r="AO94" s="49">
        <f t="shared" si="54"/>
        <v>0</v>
      </c>
      <c r="AP94" s="61"/>
      <c r="AQ94" s="48">
        <f t="shared" si="55"/>
        <v>0</v>
      </c>
      <c r="AR94" s="49">
        <f t="shared" si="56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62"/>
        <v>0</v>
      </c>
      <c r="Y95" s="45">
        <f t="shared" si="45"/>
        <v>0</v>
      </c>
      <c r="Z95" s="46" t="s">
        <v>0</v>
      </c>
      <c r="AA95" s="39">
        <v>1</v>
      </c>
      <c r="AB95" s="47">
        <f t="shared" si="46"/>
        <v>0</v>
      </c>
      <c r="AC95" s="39">
        <v>1</v>
      </c>
      <c r="AD95" s="47">
        <f t="shared" si="47"/>
        <v>0</v>
      </c>
      <c r="AE95" s="39">
        <v>1</v>
      </c>
      <c r="AF95" s="47">
        <f t="shared" si="48"/>
        <v>0</v>
      </c>
      <c r="AG95" s="61"/>
      <c r="AH95" s="48">
        <f t="shared" si="49"/>
        <v>0</v>
      </c>
      <c r="AI95" s="49">
        <f t="shared" si="50"/>
        <v>0</v>
      </c>
      <c r="AJ95" s="61"/>
      <c r="AK95" s="48">
        <f t="shared" si="51"/>
        <v>0</v>
      </c>
      <c r="AL95" s="49">
        <f t="shared" si="52"/>
        <v>0</v>
      </c>
      <c r="AM95" s="61"/>
      <c r="AN95" s="48">
        <f t="shared" si="53"/>
        <v>0</v>
      </c>
      <c r="AO95" s="49">
        <f t="shared" si="54"/>
        <v>0</v>
      </c>
      <c r="AP95" s="61"/>
      <c r="AQ95" s="48">
        <f t="shared" si="55"/>
        <v>0</v>
      </c>
      <c r="AR95" s="49">
        <f t="shared" si="56"/>
        <v>0</v>
      </c>
      <c r="AS95" s="61"/>
      <c r="AT95" s="48">
        <f t="shared" si="63"/>
        <v>0</v>
      </c>
      <c r="AU95" s="49">
        <f t="shared" si="64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62"/>
        <v>0</v>
      </c>
      <c r="Y96" s="45">
        <f t="shared" si="45"/>
        <v>0</v>
      </c>
      <c r="Z96" s="46" t="s">
        <v>0</v>
      </c>
      <c r="AA96" s="39">
        <v>1</v>
      </c>
      <c r="AB96" s="47">
        <f t="shared" si="46"/>
        <v>0</v>
      </c>
      <c r="AC96" s="39">
        <v>1</v>
      </c>
      <c r="AD96" s="47">
        <f t="shared" si="47"/>
        <v>0</v>
      </c>
      <c r="AE96" s="39">
        <v>1</v>
      </c>
      <c r="AF96" s="47">
        <f t="shared" si="48"/>
        <v>0</v>
      </c>
      <c r="AG96" s="61"/>
      <c r="AH96" s="48">
        <f t="shared" si="49"/>
        <v>0</v>
      </c>
      <c r="AI96" s="49">
        <f t="shared" si="50"/>
        <v>0</v>
      </c>
      <c r="AJ96" s="61"/>
      <c r="AK96" s="48">
        <f t="shared" si="51"/>
        <v>0</v>
      </c>
      <c r="AL96" s="49">
        <f t="shared" si="52"/>
        <v>0</v>
      </c>
      <c r="AM96" s="61"/>
      <c r="AN96" s="48">
        <f t="shared" si="53"/>
        <v>0</v>
      </c>
      <c r="AO96" s="49">
        <f t="shared" si="54"/>
        <v>0</v>
      </c>
      <c r="AP96" s="61"/>
      <c r="AQ96" s="48">
        <f t="shared" si="55"/>
        <v>0</v>
      </c>
      <c r="AR96" s="49">
        <f t="shared" si="56"/>
        <v>0</v>
      </c>
      <c r="AS96" s="61"/>
      <c r="AT96" s="48">
        <f t="shared" ref="AT96:AT122" si="65">IF(AU$4=0,0,(AS96/AU$4))</f>
        <v>0</v>
      </c>
      <c r="AU96" s="49">
        <f t="shared" ref="AU96:AU122" si="66">IF(AU$4=0,0,(AT96*AT$4/12))</f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62"/>
        <v>0</v>
      </c>
      <c r="Y97" s="45">
        <f t="shared" si="45"/>
        <v>0</v>
      </c>
      <c r="Z97" s="46" t="s">
        <v>0</v>
      </c>
      <c r="AA97" s="39">
        <v>1</v>
      </c>
      <c r="AB97" s="47">
        <f t="shared" si="46"/>
        <v>0</v>
      </c>
      <c r="AC97" s="39">
        <v>1</v>
      </c>
      <c r="AD97" s="47">
        <f t="shared" si="47"/>
        <v>0</v>
      </c>
      <c r="AE97" s="39">
        <v>1</v>
      </c>
      <c r="AF97" s="47">
        <f t="shared" si="48"/>
        <v>0</v>
      </c>
      <c r="AG97" s="61"/>
      <c r="AH97" s="48">
        <f t="shared" si="49"/>
        <v>0</v>
      </c>
      <c r="AI97" s="49">
        <f t="shared" si="50"/>
        <v>0</v>
      </c>
      <c r="AJ97" s="61"/>
      <c r="AK97" s="48">
        <f t="shared" si="51"/>
        <v>0</v>
      </c>
      <c r="AL97" s="49">
        <f t="shared" si="52"/>
        <v>0</v>
      </c>
      <c r="AM97" s="61"/>
      <c r="AN97" s="48">
        <f t="shared" si="53"/>
        <v>0</v>
      </c>
      <c r="AO97" s="49">
        <f t="shared" si="54"/>
        <v>0</v>
      </c>
      <c r="AP97" s="61"/>
      <c r="AQ97" s="48">
        <f t="shared" si="55"/>
        <v>0</v>
      </c>
      <c r="AR97" s="49">
        <f t="shared" si="56"/>
        <v>0</v>
      </c>
      <c r="AS97" s="61"/>
      <c r="AT97" s="48">
        <f t="shared" si="65"/>
        <v>0</v>
      </c>
      <c r="AU97" s="49">
        <f t="shared" si="6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62"/>
        <v>0</v>
      </c>
      <c r="Y98" s="45">
        <f t="shared" si="45"/>
        <v>0</v>
      </c>
      <c r="Z98" s="46" t="s">
        <v>0</v>
      </c>
      <c r="AA98" s="39">
        <v>1</v>
      </c>
      <c r="AB98" s="47">
        <f t="shared" si="46"/>
        <v>0</v>
      </c>
      <c r="AC98" s="39">
        <v>1</v>
      </c>
      <c r="AD98" s="47">
        <f t="shared" si="47"/>
        <v>0</v>
      </c>
      <c r="AE98" s="39">
        <v>1</v>
      </c>
      <c r="AF98" s="47">
        <f t="shared" si="48"/>
        <v>0</v>
      </c>
      <c r="AG98" s="61"/>
      <c r="AH98" s="48">
        <f t="shared" si="49"/>
        <v>0</v>
      </c>
      <c r="AI98" s="49">
        <f t="shared" si="50"/>
        <v>0</v>
      </c>
      <c r="AJ98" s="61"/>
      <c r="AK98" s="48">
        <f t="shared" si="51"/>
        <v>0</v>
      </c>
      <c r="AL98" s="49">
        <f t="shared" si="52"/>
        <v>0</v>
      </c>
      <c r="AM98" s="61"/>
      <c r="AN98" s="48">
        <f t="shared" si="53"/>
        <v>0</v>
      </c>
      <c r="AO98" s="49">
        <f t="shared" si="54"/>
        <v>0</v>
      </c>
      <c r="AP98" s="61"/>
      <c r="AQ98" s="48">
        <f t="shared" si="55"/>
        <v>0</v>
      </c>
      <c r="AR98" s="49">
        <f t="shared" si="56"/>
        <v>0</v>
      </c>
      <c r="AS98" s="61"/>
      <c r="AT98" s="48">
        <f t="shared" si="65"/>
        <v>0</v>
      </c>
      <c r="AU98" s="49">
        <f t="shared" si="6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4"/>
        <v>0</v>
      </c>
      <c r="L99" s="38">
        <f t="shared" si="35"/>
        <v>0</v>
      </c>
      <c r="M99" s="38">
        <f t="shared" si="36"/>
        <v>0</v>
      </c>
      <c r="N99" s="38">
        <f t="shared" si="37"/>
        <v>0</v>
      </c>
      <c r="O99" s="38">
        <f t="shared" si="38"/>
        <v>0</v>
      </c>
      <c r="P99" s="38">
        <f t="shared" si="39"/>
        <v>0</v>
      </c>
      <c r="Q99" s="39">
        <v>1</v>
      </c>
      <c r="R99" s="40">
        <f t="shared" si="40"/>
        <v>0</v>
      </c>
      <c r="S99" s="39">
        <v>1</v>
      </c>
      <c r="T99" s="41">
        <f t="shared" si="41"/>
        <v>0</v>
      </c>
      <c r="U99" s="42">
        <f t="shared" si="42"/>
        <v>0</v>
      </c>
      <c r="V99" s="43">
        <f t="shared" si="43"/>
        <v>0</v>
      </c>
      <c r="W99" s="209">
        <f t="shared" si="44"/>
        <v>12</v>
      </c>
      <c r="X99" s="44">
        <f t="shared" si="62"/>
        <v>0</v>
      </c>
      <c r="Y99" s="45">
        <f t="shared" si="45"/>
        <v>0</v>
      </c>
      <c r="Z99" s="46" t="s">
        <v>0</v>
      </c>
      <c r="AA99" s="39">
        <v>1</v>
      </c>
      <c r="AB99" s="47">
        <f t="shared" si="46"/>
        <v>0</v>
      </c>
      <c r="AC99" s="39">
        <v>1</v>
      </c>
      <c r="AD99" s="47">
        <f t="shared" si="47"/>
        <v>0</v>
      </c>
      <c r="AE99" s="39">
        <v>1</v>
      </c>
      <c r="AF99" s="47">
        <f t="shared" si="48"/>
        <v>0</v>
      </c>
      <c r="AG99" s="61"/>
      <c r="AH99" s="48">
        <f t="shared" si="49"/>
        <v>0</v>
      </c>
      <c r="AI99" s="49">
        <f t="shared" si="50"/>
        <v>0</v>
      </c>
      <c r="AJ99" s="61"/>
      <c r="AK99" s="48">
        <f t="shared" si="51"/>
        <v>0</v>
      </c>
      <c r="AL99" s="49">
        <f t="shared" si="52"/>
        <v>0</v>
      </c>
      <c r="AM99" s="61"/>
      <c r="AN99" s="48">
        <f t="shared" si="53"/>
        <v>0</v>
      </c>
      <c r="AO99" s="49">
        <f t="shared" si="54"/>
        <v>0</v>
      </c>
      <c r="AP99" s="61"/>
      <c r="AQ99" s="48">
        <f t="shared" si="55"/>
        <v>0</v>
      </c>
      <c r="AR99" s="49">
        <f t="shared" si="56"/>
        <v>0</v>
      </c>
      <c r="AS99" s="61"/>
      <c r="AT99" s="48">
        <f t="shared" si="65"/>
        <v>0</v>
      </c>
      <c r="AU99" s="49">
        <f t="shared" si="66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4"/>
        <v>0</v>
      </c>
      <c r="L100" s="38">
        <f t="shared" si="35"/>
        <v>0</v>
      </c>
      <c r="M100" s="38">
        <f t="shared" si="36"/>
        <v>0</v>
      </c>
      <c r="N100" s="38">
        <f t="shared" si="37"/>
        <v>0</v>
      </c>
      <c r="O100" s="38">
        <f t="shared" si="38"/>
        <v>0</v>
      </c>
      <c r="P100" s="38">
        <f t="shared" si="39"/>
        <v>0</v>
      </c>
      <c r="Q100" s="39">
        <v>1</v>
      </c>
      <c r="R100" s="40">
        <f t="shared" si="40"/>
        <v>0</v>
      </c>
      <c r="S100" s="39">
        <v>1</v>
      </c>
      <c r="T100" s="41">
        <f t="shared" si="41"/>
        <v>0</v>
      </c>
      <c r="U100" s="42">
        <f t="shared" si="42"/>
        <v>0</v>
      </c>
      <c r="V100" s="43">
        <f t="shared" si="43"/>
        <v>0</v>
      </c>
      <c r="W100" s="209">
        <f t="shared" si="44"/>
        <v>12</v>
      </c>
      <c r="X100" s="44">
        <f t="shared" si="62"/>
        <v>0</v>
      </c>
      <c r="Y100" s="45">
        <f t="shared" si="45"/>
        <v>0</v>
      </c>
      <c r="Z100" s="46" t="s">
        <v>0</v>
      </c>
      <c r="AA100" s="39">
        <v>1</v>
      </c>
      <c r="AB100" s="47">
        <f t="shared" si="46"/>
        <v>0</v>
      </c>
      <c r="AC100" s="39">
        <v>1</v>
      </c>
      <c r="AD100" s="47">
        <f t="shared" si="47"/>
        <v>0</v>
      </c>
      <c r="AE100" s="39">
        <v>1</v>
      </c>
      <c r="AF100" s="47">
        <f t="shared" si="48"/>
        <v>0</v>
      </c>
      <c r="AG100" s="61"/>
      <c r="AH100" s="48">
        <f t="shared" si="49"/>
        <v>0</v>
      </c>
      <c r="AI100" s="49">
        <f t="shared" si="50"/>
        <v>0</v>
      </c>
      <c r="AJ100" s="61"/>
      <c r="AK100" s="48">
        <f t="shared" si="51"/>
        <v>0</v>
      </c>
      <c r="AL100" s="49">
        <f t="shared" si="52"/>
        <v>0</v>
      </c>
      <c r="AM100" s="61"/>
      <c r="AN100" s="48">
        <f t="shared" si="53"/>
        <v>0</v>
      </c>
      <c r="AO100" s="49">
        <f t="shared" si="54"/>
        <v>0</v>
      </c>
      <c r="AP100" s="61"/>
      <c r="AQ100" s="48">
        <f t="shared" si="55"/>
        <v>0</v>
      </c>
      <c r="AR100" s="49">
        <f t="shared" si="56"/>
        <v>0</v>
      </c>
      <c r="AS100" s="61"/>
      <c r="AT100" s="48">
        <f t="shared" si="65"/>
        <v>0</v>
      </c>
      <c r="AU100" s="49">
        <f t="shared" si="66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4"/>
        <v>0</v>
      </c>
      <c r="L101" s="38">
        <f t="shared" si="35"/>
        <v>0</v>
      </c>
      <c r="M101" s="38">
        <f t="shared" si="36"/>
        <v>0</v>
      </c>
      <c r="N101" s="38">
        <f t="shared" si="37"/>
        <v>0</v>
      </c>
      <c r="O101" s="38">
        <f t="shared" si="38"/>
        <v>0</v>
      </c>
      <c r="P101" s="38">
        <f t="shared" si="39"/>
        <v>0</v>
      </c>
      <c r="Q101" s="39">
        <v>1</v>
      </c>
      <c r="R101" s="40">
        <f t="shared" si="40"/>
        <v>0</v>
      </c>
      <c r="S101" s="39">
        <v>1</v>
      </c>
      <c r="T101" s="41">
        <f t="shared" si="41"/>
        <v>0</v>
      </c>
      <c r="U101" s="42">
        <f t="shared" si="42"/>
        <v>0</v>
      </c>
      <c r="V101" s="43">
        <f t="shared" si="43"/>
        <v>0</v>
      </c>
      <c r="W101" s="209">
        <f t="shared" si="44"/>
        <v>12</v>
      </c>
      <c r="X101" s="44">
        <f t="shared" si="62"/>
        <v>0</v>
      </c>
      <c r="Y101" s="45">
        <f t="shared" si="45"/>
        <v>0</v>
      </c>
      <c r="Z101" s="46" t="s">
        <v>0</v>
      </c>
      <c r="AA101" s="39">
        <v>1</v>
      </c>
      <c r="AB101" s="47">
        <f t="shared" si="46"/>
        <v>0</v>
      </c>
      <c r="AC101" s="39">
        <v>1</v>
      </c>
      <c r="AD101" s="47">
        <f t="shared" si="47"/>
        <v>0</v>
      </c>
      <c r="AE101" s="39">
        <v>1</v>
      </c>
      <c r="AF101" s="47">
        <f t="shared" si="48"/>
        <v>0</v>
      </c>
      <c r="AG101" s="61"/>
      <c r="AH101" s="48">
        <f t="shared" si="49"/>
        <v>0</v>
      </c>
      <c r="AI101" s="49">
        <f t="shared" si="50"/>
        <v>0</v>
      </c>
      <c r="AJ101" s="61"/>
      <c r="AK101" s="48">
        <f t="shared" si="51"/>
        <v>0</v>
      </c>
      <c r="AL101" s="49">
        <f t="shared" si="52"/>
        <v>0</v>
      </c>
      <c r="AM101" s="61"/>
      <c r="AN101" s="48">
        <f t="shared" si="53"/>
        <v>0</v>
      </c>
      <c r="AO101" s="49">
        <f t="shared" si="54"/>
        <v>0</v>
      </c>
      <c r="AP101" s="61"/>
      <c r="AQ101" s="48">
        <f t="shared" si="55"/>
        <v>0</v>
      </c>
      <c r="AR101" s="49">
        <f t="shared" si="56"/>
        <v>0</v>
      </c>
      <c r="AS101" s="61"/>
      <c r="AT101" s="48">
        <f t="shared" si="65"/>
        <v>0</v>
      </c>
      <c r="AU101" s="49">
        <f t="shared" si="66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4"/>
        <v>0</v>
      </c>
      <c r="L102" s="38">
        <f t="shared" si="35"/>
        <v>0</v>
      </c>
      <c r="M102" s="38">
        <f t="shared" si="36"/>
        <v>0</v>
      </c>
      <c r="N102" s="38">
        <f t="shared" si="37"/>
        <v>0</v>
      </c>
      <c r="O102" s="38">
        <f t="shared" si="38"/>
        <v>0</v>
      </c>
      <c r="P102" s="38">
        <f t="shared" si="39"/>
        <v>0</v>
      </c>
      <c r="Q102" s="39">
        <v>1</v>
      </c>
      <c r="R102" s="40">
        <f t="shared" si="40"/>
        <v>0</v>
      </c>
      <c r="S102" s="39">
        <v>1</v>
      </c>
      <c r="T102" s="41">
        <f t="shared" si="41"/>
        <v>0</v>
      </c>
      <c r="U102" s="42">
        <f t="shared" si="42"/>
        <v>0</v>
      </c>
      <c r="V102" s="43">
        <f t="shared" si="43"/>
        <v>0</v>
      </c>
      <c r="W102" s="209">
        <f t="shared" si="44"/>
        <v>12</v>
      </c>
      <c r="X102" s="44">
        <f t="shared" si="62"/>
        <v>0</v>
      </c>
      <c r="Y102" s="45">
        <f t="shared" si="45"/>
        <v>0</v>
      </c>
      <c r="Z102" s="46" t="s">
        <v>0</v>
      </c>
      <c r="AA102" s="39">
        <v>1</v>
      </c>
      <c r="AB102" s="47">
        <f t="shared" si="46"/>
        <v>0</v>
      </c>
      <c r="AC102" s="39">
        <v>1</v>
      </c>
      <c r="AD102" s="47">
        <f t="shared" si="47"/>
        <v>0</v>
      </c>
      <c r="AE102" s="39">
        <v>1</v>
      </c>
      <c r="AF102" s="47">
        <f t="shared" si="48"/>
        <v>0</v>
      </c>
      <c r="AG102" s="61"/>
      <c r="AH102" s="48">
        <f t="shared" si="49"/>
        <v>0</v>
      </c>
      <c r="AI102" s="49">
        <f t="shared" si="50"/>
        <v>0</v>
      </c>
      <c r="AJ102" s="61"/>
      <c r="AK102" s="48">
        <f t="shared" si="51"/>
        <v>0</v>
      </c>
      <c r="AL102" s="49">
        <f t="shared" si="52"/>
        <v>0</v>
      </c>
      <c r="AM102" s="61"/>
      <c r="AN102" s="48">
        <f t="shared" si="53"/>
        <v>0</v>
      </c>
      <c r="AO102" s="49">
        <f t="shared" si="54"/>
        <v>0</v>
      </c>
      <c r="AP102" s="61"/>
      <c r="AQ102" s="48">
        <f t="shared" si="55"/>
        <v>0</v>
      </c>
      <c r="AR102" s="49">
        <f t="shared" si="56"/>
        <v>0</v>
      </c>
      <c r="AS102" s="61"/>
      <c r="AT102" s="48">
        <f t="shared" si="65"/>
        <v>0</v>
      </c>
      <c r="AU102" s="49">
        <f t="shared" si="66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4"/>
        <v>0</v>
      </c>
      <c r="L103" s="38">
        <f t="shared" si="35"/>
        <v>0</v>
      </c>
      <c r="M103" s="38">
        <f t="shared" si="36"/>
        <v>0</v>
      </c>
      <c r="N103" s="38">
        <f t="shared" si="37"/>
        <v>0</v>
      </c>
      <c r="O103" s="38">
        <f t="shared" si="38"/>
        <v>0</v>
      </c>
      <c r="P103" s="38">
        <f t="shared" si="39"/>
        <v>0</v>
      </c>
      <c r="Q103" s="39">
        <v>1</v>
      </c>
      <c r="R103" s="40">
        <f t="shared" si="40"/>
        <v>0</v>
      </c>
      <c r="S103" s="39">
        <v>1</v>
      </c>
      <c r="T103" s="41">
        <f t="shared" si="41"/>
        <v>0</v>
      </c>
      <c r="U103" s="42">
        <f t="shared" si="42"/>
        <v>0</v>
      </c>
      <c r="V103" s="43">
        <f t="shared" si="43"/>
        <v>0</v>
      </c>
      <c r="W103" s="209">
        <f t="shared" si="44"/>
        <v>12</v>
      </c>
      <c r="X103" s="44">
        <f t="shared" si="62"/>
        <v>0</v>
      </c>
      <c r="Y103" s="45">
        <f t="shared" si="45"/>
        <v>0</v>
      </c>
      <c r="Z103" s="46" t="s">
        <v>0</v>
      </c>
      <c r="AA103" s="39">
        <v>1</v>
      </c>
      <c r="AB103" s="47">
        <f t="shared" si="46"/>
        <v>0</v>
      </c>
      <c r="AC103" s="39">
        <v>1</v>
      </c>
      <c r="AD103" s="47">
        <f t="shared" si="47"/>
        <v>0</v>
      </c>
      <c r="AE103" s="39">
        <v>1</v>
      </c>
      <c r="AF103" s="47">
        <f t="shared" si="48"/>
        <v>0</v>
      </c>
      <c r="AG103" s="61"/>
      <c r="AH103" s="48">
        <f t="shared" si="49"/>
        <v>0</v>
      </c>
      <c r="AI103" s="49">
        <f t="shared" si="50"/>
        <v>0</v>
      </c>
      <c r="AJ103" s="61"/>
      <c r="AK103" s="48">
        <f t="shared" si="51"/>
        <v>0</v>
      </c>
      <c r="AL103" s="49">
        <f t="shared" si="52"/>
        <v>0</v>
      </c>
      <c r="AM103" s="61"/>
      <c r="AN103" s="48">
        <f t="shared" si="53"/>
        <v>0</v>
      </c>
      <c r="AO103" s="49">
        <f t="shared" si="54"/>
        <v>0</v>
      </c>
      <c r="AP103" s="61"/>
      <c r="AQ103" s="48">
        <f t="shared" si="55"/>
        <v>0</v>
      </c>
      <c r="AR103" s="49">
        <f t="shared" si="56"/>
        <v>0</v>
      </c>
      <c r="AS103" s="61"/>
      <c r="AT103" s="48">
        <f t="shared" si="65"/>
        <v>0</v>
      </c>
      <c r="AU103" s="49">
        <f t="shared" si="66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4"/>
        <v>0</v>
      </c>
      <c r="L104" s="38">
        <f t="shared" si="35"/>
        <v>0</v>
      </c>
      <c r="M104" s="38">
        <f t="shared" si="36"/>
        <v>0</v>
      </c>
      <c r="N104" s="38">
        <f t="shared" si="37"/>
        <v>0</v>
      </c>
      <c r="O104" s="38">
        <f t="shared" si="38"/>
        <v>0</v>
      </c>
      <c r="P104" s="38">
        <f t="shared" si="39"/>
        <v>0</v>
      </c>
      <c r="Q104" s="39">
        <v>1</v>
      </c>
      <c r="R104" s="40">
        <f t="shared" si="40"/>
        <v>0</v>
      </c>
      <c r="S104" s="39">
        <v>1</v>
      </c>
      <c r="T104" s="41">
        <f t="shared" si="41"/>
        <v>0</v>
      </c>
      <c r="U104" s="42">
        <f t="shared" si="42"/>
        <v>0</v>
      </c>
      <c r="V104" s="43">
        <f t="shared" si="43"/>
        <v>0</v>
      </c>
      <c r="W104" s="209">
        <f t="shared" si="44"/>
        <v>12</v>
      </c>
      <c r="X104" s="44">
        <f t="shared" si="62"/>
        <v>0</v>
      </c>
      <c r="Y104" s="45">
        <f t="shared" si="45"/>
        <v>0</v>
      </c>
      <c r="Z104" s="46" t="s">
        <v>0</v>
      </c>
      <c r="AA104" s="39">
        <v>1</v>
      </c>
      <c r="AB104" s="47">
        <f t="shared" si="46"/>
        <v>0</v>
      </c>
      <c r="AC104" s="39">
        <v>1</v>
      </c>
      <c r="AD104" s="47">
        <f t="shared" si="47"/>
        <v>0</v>
      </c>
      <c r="AE104" s="39">
        <v>1</v>
      </c>
      <c r="AF104" s="47">
        <f t="shared" si="48"/>
        <v>0</v>
      </c>
      <c r="AG104" s="61"/>
      <c r="AH104" s="48">
        <f t="shared" si="49"/>
        <v>0</v>
      </c>
      <c r="AI104" s="49">
        <f t="shared" si="50"/>
        <v>0</v>
      </c>
      <c r="AJ104" s="61"/>
      <c r="AK104" s="48">
        <f t="shared" si="51"/>
        <v>0</v>
      </c>
      <c r="AL104" s="49">
        <f t="shared" si="52"/>
        <v>0</v>
      </c>
      <c r="AM104" s="61"/>
      <c r="AN104" s="48">
        <f t="shared" si="53"/>
        <v>0</v>
      </c>
      <c r="AO104" s="49">
        <f t="shared" si="54"/>
        <v>0</v>
      </c>
      <c r="AP104" s="61"/>
      <c r="AQ104" s="48">
        <f t="shared" si="55"/>
        <v>0</v>
      </c>
      <c r="AR104" s="49">
        <f t="shared" si="56"/>
        <v>0</v>
      </c>
      <c r="AS104" s="61"/>
      <c r="AT104" s="48">
        <f t="shared" si="65"/>
        <v>0</v>
      </c>
      <c r="AU104" s="49">
        <f t="shared" si="66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4"/>
        <v>0</v>
      </c>
      <c r="L105" s="38">
        <f t="shared" si="35"/>
        <v>0</v>
      </c>
      <c r="M105" s="38">
        <f t="shared" si="36"/>
        <v>0</v>
      </c>
      <c r="N105" s="38">
        <f t="shared" si="37"/>
        <v>0</v>
      </c>
      <c r="O105" s="38">
        <f t="shared" si="38"/>
        <v>0</v>
      </c>
      <c r="P105" s="38">
        <f t="shared" si="39"/>
        <v>0</v>
      </c>
      <c r="Q105" s="39">
        <v>1</v>
      </c>
      <c r="R105" s="40">
        <f t="shared" si="40"/>
        <v>0</v>
      </c>
      <c r="S105" s="39">
        <v>1</v>
      </c>
      <c r="T105" s="41">
        <f t="shared" si="41"/>
        <v>0</v>
      </c>
      <c r="U105" s="42">
        <f t="shared" si="42"/>
        <v>0</v>
      </c>
      <c r="V105" s="43">
        <f t="shared" si="43"/>
        <v>0</v>
      </c>
      <c r="W105" s="209">
        <f t="shared" si="44"/>
        <v>12</v>
      </c>
      <c r="X105" s="44">
        <f t="shared" si="62"/>
        <v>0</v>
      </c>
      <c r="Y105" s="45">
        <f t="shared" si="45"/>
        <v>0</v>
      </c>
      <c r="Z105" s="46" t="s">
        <v>0</v>
      </c>
      <c r="AA105" s="39">
        <v>1</v>
      </c>
      <c r="AB105" s="47">
        <f t="shared" si="46"/>
        <v>0</v>
      </c>
      <c r="AC105" s="39">
        <v>1</v>
      </c>
      <c r="AD105" s="47">
        <f t="shared" si="47"/>
        <v>0</v>
      </c>
      <c r="AE105" s="39">
        <v>1</v>
      </c>
      <c r="AF105" s="47">
        <f t="shared" si="48"/>
        <v>0</v>
      </c>
      <c r="AG105" s="61"/>
      <c r="AH105" s="48">
        <f t="shared" si="49"/>
        <v>0</v>
      </c>
      <c r="AI105" s="49">
        <f t="shared" si="50"/>
        <v>0</v>
      </c>
      <c r="AJ105" s="61"/>
      <c r="AK105" s="48">
        <f t="shared" si="51"/>
        <v>0</v>
      </c>
      <c r="AL105" s="49">
        <f t="shared" si="52"/>
        <v>0</v>
      </c>
      <c r="AM105" s="61"/>
      <c r="AN105" s="48">
        <f t="shared" si="53"/>
        <v>0</v>
      </c>
      <c r="AO105" s="49">
        <f t="shared" si="54"/>
        <v>0</v>
      </c>
      <c r="AP105" s="61"/>
      <c r="AQ105" s="48">
        <f t="shared" si="55"/>
        <v>0</v>
      </c>
      <c r="AR105" s="49">
        <f t="shared" si="56"/>
        <v>0</v>
      </c>
      <c r="AS105" s="61"/>
      <c r="AT105" s="48">
        <f t="shared" si="65"/>
        <v>0</v>
      </c>
      <c r="AU105" s="49">
        <f t="shared" si="66"/>
        <v>0</v>
      </c>
      <c r="AV105" s="61"/>
      <c r="AW105" s="48">
        <f t="shared" si="57"/>
        <v>0</v>
      </c>
      <c r="AX105" s="49">
        <f t="shared" si="58"/>
        <v>0</v>
      </c>
      <c r="AY105" s="61"/>
      <c r="AZ105" s="48">
        <f t="shared" si="59"/>
        <v>0</v>
      </c>
      <c r="BA105" s="49">
        <f t="shared" si="60"/>
        <v>0</v>
      </c>
      <c r="BB105" s="50">
        <f t="shared" si="61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si="34"/>
        <v>0</v>
      </c>
      <c r="L106" s="38">
        <f t="shared" si="35"/>
        <v>0</v>
      </c>
      <c r="M106" s="38">
        <f t="shared" si="36"/>
        <v>0</v>
      </c>
      <c r="N106" s="38">
        <f t="shared" si="37"/>
        <v>0</v>
      </c>
      <c r="O106" s="38">
        <f t="shared" si="38"/>
        <v>0</v>
      </c>
      <c r="P106" s="38">
        <f t="shared" si="39"/>
        <v>0</v>
      </c>
      <c r="Q106" s="39">
        <v>1</v>
      </c>
      <c r="R106" s="40">
        <f t="shared" si="40"/>
        <v>0</v>
      </c>
      <c r="S106" s="39">
        <v>1</v>
      </c>
      <c r="T106" s="41">
        <f t="shared" si="41"/>
        <v>0</v>
      </c>
      <c r="U106" s="42">
        <f t="shared" si="42"/>
        <v>0</v>
      </c>
      <c r="V106" s="43">
        <f t="shared" si="43"/>
        <v>0</v>
      </c>
      <c r="W106" s="209">
        <f t="shared" si="44"/>
        <v>12</v>
      </c>
      <c r="X106" s="44">
        <f t="shared" si="62"/>
        <v>0</v>
      </c>
      <c r="Y106" s="45">
        <f t="shared" si="45"/>
        <v>0</v>
      </c>
      <c r="Z106" s="46" t="s">
        <v>0</v>
      </c>
      <c r="AA106" s="39">
        <v>1</v>
      </c>
      <c r="AB106" s="47">
        <f t="shared" si="46"/>
        <v>0</v>
      </c>
      <c r="AC106" s="39">
        <v>1</v>
      </c>
      <c r="AD106" s="47">
        <f t="shared" si="47"/>
        <v>0</v>
      </c>
      <c r="AE106" s="39">
        <v>1</v>
      </c>
      <c r="AF106" s="47">
        <f t="shared" si="48"/>
        <v>0</v>
      </c>
      <c r="AG106" s="61"/>
      <c r="AH106" s="48">
        <f t="shared" si="49"/>
        <v>0</v>
      </c>
      <c r="AI106" s="49">
        <f t="shared" si="50"/>
        <v>0</v>
      </c>
      <c r="AJ106" s="61"/>
      <c r="AK106" s="48">
        <f t="shared" si="51"/>
        <v>0</v>
      </c>
      <c r="AL106" s="49">
        <f t="shared" si="52"/>
        <v>0</v>
      </c>
      <c r="AM106" s="61"/>
      <c r="AN106" s="48">
        <f t="shared" si="53"/>
        <v>0</v>
      </c>
      <c r="AO106" s="49">
        <f t="shared" si="54"/>
        <v>0</v>
      </c>
      <c r="AP106" s="61"/>
      <c r="AQ106" s="48">
        <f t="shared" si="55"/>
        <v>0</v>
      </c>
      <c r="AR106" s="49">
        <f t="shared" si="56"/>
        <v>0</v>
      </c>
      <c r="AS106" s="61"/>
      <c r="AT106" s="48">
        <f t="shared" si="65"/>
        <v>0</v>
      </c>
      <c r="AU106" s="49">
        <f t="shared" si="66"/>
        <v>0</v>
      </c>
      <c r="AV106" s="61"/>
      <c r="AW106" s="48">
        <f t="shared" si="57"/>
        <v>0</v>
      </c>
      <c r="AX106" s="49">
        <f t="shared" si="58"/>
        <v>0</v>
      </c>
      <c r="AY106" s="61"/>
      <c r="AZ106" s="48">
        <f t="shared" si="59"/>
        <v>0</v>
      </c>
      <c r="BA106" s="49">
        <f t="shared" si="60"/>
        <v>0</v>
      </c>
      <c r="BB106" s="50">
        <f t="shared" si="61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/>
      <c r="I107" s="81">
        <f>IF(H107=Tablas!$B$5,Tablas!$C$5,VLOOKUP(H107,Tablas!$B$5:$D$41,2,FALSE))</f>
        <v>1</v>
      </c>
      <c r="J107" s="70">
        <f>IF(I107=0,"",VLOOKUP(I107,Tablas!$C$5:$D$41,2,FALSE))</f>
        <v>0</v>
      </c>
      <c r="K107" s="37" t="str">
        <f t="shared" si="34"/>
        <v>0</v>
      </c>
      <c r="L107" s="38">
        <f t="shared" si="35"/>
        <v>0</v>
      </c>
      <c r="M107" s="38">
        <f t="shared" si="36"/>
        <v>0</v>
      </c>
      <c r="N107" s="38">
        <f t="shared" si="37"/>
        <v>0</v>
      </c>
      <c r="O107" s="38">
        <f t="shared" si="38"/>
        <v>0</v>
      </c>
      <c r="P107" s="38">
        <f t="shared" si="39"/>
        <v>0</v>
      </c>
      <c r="Q107" s="39">
        <v>1</v>
      </c>
      <c r="R107" s="40">
        <f t="shared" si="40"/>
        <v>0</v>
      </c>
      <c r="S107" s="39">
        <v>1</v>
      </c>
      <c r="T107" s="41">
        <f t="shared" si="41"/>
        <v>0</v>
      </c>
      <c r="U107" s="42">
        <f t="shared" si="42"/>
        <v>0</v>
      </c>
      <c r="V107" s="43">
        <f t="shared" si="43"/>
        <v>0</v>
      </c>
      <c r="W107" s="209">
        <f t="shared" si="44"/>
        <v>12</v>
      </c>
      <c r="X107" s="44">
        <f t="shared" si="62"/>
        <v>0</v>
      </c>
      <c r="Y107" s="45">
        <f t="shared" si="45"/>
        <v>0</v>
      </c>
      <c r="Z107" s="46" t="s">
        <v>0</v>
      </c>
      <c r="AA107" s="39">
        <v>1</v>
      </c>
      <c r="AB107" s="47">
        <f t="shared" si="46"/>
        <v>0</v>
      </c>
      <c r="AC107" s="39">
        <v>1</v>
      </c>
      <c r="AD107" s="47">
        <f t="shared" si="47"/>
        <v>0</v>
      </c>
      <c r="AE107" s="39">
        <v>1</v>
      </c>
      <c r="AF107" s="47">
        <f t="shared" si="48"/>
        <v>0</v>
      </c>
      <c r="AG107" s="61"/>
      <c r="AH107" s="48">
        <f t="shared" si="49"/>
        <v>0</v>
      </c>
      <c r="AI107" s="49">
        <f t="shared" si="50"/>
        <v>0</v>
      </c>
      <c r="AJ107" s="61"/>
      <c r="AK107" s="48">
        <f t="shared" si="51"/>
        <v>0</v>
      </c>
      <c r="AL107" s="49">
        <f t="shared" si="52"/>
        <v>0</v>
      </c>
      <c r="AM107" s="61"/>
      <c r="AN107" s="48">
        <f t="shared" si="53"/>
        <v>0</v>
      </c>
      <c r="AO107" s="49">
        <f t="shared" si="54"/>
        <v>0</v>
      </c>
      <c r="AP107" s="61"/>
      <c r="AQ107" s="48">
        <f t="shared" si="55"/>
        <v>0</v>
      </c>
      <c r="AR107" s="49">
        <f t="shared" si="56"/>
        <v>0</v>
      </c>
      <c r="AS107" s="61"/>
      <c r="AT107" s="48">
        <f t="shared" si="65"/>
        <v>0</v>
      </c>
      <c r="AU107" s="49">
        <f t="shared" si="66"/>
        <v>0</v>
      </c>
      <c r="AV107" s="61"/>
      <c r="AW107" s="48">
        <f t="shared" si="57"/>
        <v>0</v>
      </c>
      <c r="AX107" s="49">
        <f t="shared" si="58"/>
        <v>0</v>
      </c>
      <c r="AY107" s="61"/>
      <c r="AZ107" s="48">
        <f t="shared" si="59"/>
        <v>0</v>
      </c>
      <c r="BA107" s="49">
        <f t="shared" si="60"/>
        <v>0</v>
      </c>
      <c r="BB107" s="50">
        <f t="shared" si="61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/>
      <c r="I108" s="81">
        <f>IF(H108=Tablas!$B$5,Tablas!$C$5,VLOOKUP(H108,Tablas!$B$5:$D$41,2,FALSE))</f>
        <v>1</v>
      </c>
      <c r="J108" s="70">
        <f>IF(I108=0,"",VLOOKUP(I108,Tablas!$C$5:$D$41,2,FALSE))</f>
        <v>0</v>
      </c>
      <c r="K108" s="37" t="str">
        <f t="shared" si="34"/>
        <v>0</v>
      </c>
      <c r="L108" s="38">
        <f t="shared" si="35"/>
        <v>0</v>
      </c>
      <c r="M108" s="38">
        <f t="shared" si="36"/>
        <v>0</v>
      </c>
      <c r="N108" s="38">
        <f t="shared" si="37"/>
        <v>0</v>
      </c>
      <c r="O108" s="38">
        <f t="shared" si="38"/>
        <v>0</v>
      </c>
      <c r="P108" s="38">
        <f t="shared" si="39"/>
        <v>0</v>
      </c>
      <c r="Q108" s="39">
        <v>1</v>
      </c>
      <c r="R108" s="40">
        <f t="shared" si="40"/>
        <v>0</v>
      </c>
      <c r="S108" s="39">
        <v>1</v>
      </c>
      <c r="T108" s="41">
        <f t="shared" si="41"/>
        <v>0</v>
      </c>
      <c r="U108" s="42">
        <f t="shared" si="42"/>
        <v>0</v>
      </c>
      <c r="V108" s="43">
        <f t="shared" si="43"/>
        <v>0</v>
      </c>
      <c r="W108" s="209">
        <f t="shared" si="44"/>
        <v>12</v>
      </c>
      <c r="X108" s="44">
        <f t="shared" si="62"/>
        <v>0</v>
      </c>
      <c r="Y108" s="45">
        <f t="shared" si="45"/>
        <v>0</v>
      </c>
      <c r="Z108" s="46" t="s">
        <v>0</v>
      </c>
      <c r="AA108" s="39">
        <v>1</v>
      </c>
      <c r="AB108" s="47">
        <f t="shared" si="46"/>
        <v>0</v>
      </c>
      <c r="AC108" s="39">
        <v>1</v>
      </c>
      <c r="AD108" s="47">
        <f t="shared" si="47"/>
        <v>0</v>
      </c>
      <c r="AE108" s="39">
        <v>1</v>
      </c>
      <c r="AF108" s="47">
        <f t="shared" si="48"/>
        <v>0</v>
      </c>
      <c r="AG108" s="61"/>
      <c r="AH108" s="48">
        <f t="shared" si="49"/>
        <v>0</v>
      </c>
      <c r="AI108" s="49">
        <f t="shared" si="50"/>
        <v>0</v>
      </c>
      <c r="AJ108" s="61"/>
      <c r="AK108" s="48">
        <f t="shared" si="51"/>
        <v>0</v>
      </c>
      <c r="AL108" s="49">
        <f t="shared" si="52"/>
        <v>0</v>
      </c>
      <c r="AM108" s="61"/>
      <c r="AN108" s="48">
        <f t="shared" si="53"/>
        <v>0</v>
      </c>
      <c r="AO108" s="49">
        <f t="shared" si="54"/>
        <v>0</v>
      </c>
      <c r="AP108" s="61"/>
      <c r="AQ108" s="48">
        <f t="shared" si="55"/>
        <v>0</v>
      </c>
      <c r="AR108" s="49">
        <f t="shared" si="56"/>
        <v>0</v>
      </c>
      <c r="AS108" s="61"/>
      <c r="AT108" s="48">
        <f t="shared" si="65"/>
        <v>0</v>
      </c>
      <c r="AU108" s="49">
        <f t="shared" si="66"/>
        <v>0</v>
      </c>
      <c r="AV108" s="61"/>
      <c r="AW108" s="48">
        <f t="shared" si="57"/>
        <v>0</v>
      </c>
      <c r="AX108" s="49">
        <f t="shared" si="58"/>
        <v>0</v>
      </c>
      <c r="AY108" s="61"/>
      <c r="AZ108" s="48">
        <f t="shared" si="59"/>
        <v>0</v>
      </c>
      <c r="BA108" s="49">
        <f t="shared" si="60"/>
        <v>0</v>
      </c>
      <c r="BB108" s="50">
        <f t="shared" si="61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/>
      <c r="I109" s="81">
        <f>IF(H109=Tablas!$B$5,Tablas!$C$5,VLOOKUP(H109,Tablas!$B$5:$D$41,2,FALSE))</f>
        <v>1</v>
      </c>
      <c r="J109" s="70">
        <f>IF(I109=0,"",VLOOKUP(I109,Tablas!$C$5:$D$41,2,FALSE))</f>
        <v>0</v>
      </c>
      <c r="K109" s="37" t="str">
        <f t="shared" si="34"/>
        <v>0</v>
      </c>
      <c r="L109" s="38">
        <f t="shared" si="35"/>
        <v>0</v>
      </c>
      <c r="M109" s="38">
        <f t="shared" si="36"/>
        <v>0</v>
      </c>
      <c r="N109" s="38">
        <f t="shared" si="37"/>
        <v>0</v>
      </c>
      <c r="O109" s="38">
        <f t="shared" si="38"/>
        <v>0</v>
      </c>
      <c r="P109" s="38">
        <f t="shared" si="39"/>
        <v>0</v>
      </c>
      <c r="Q109" s="39">
        <v>1</v>
      </c>
      <c r="R109" s="40">
        <f t="shared" si="40"/>
        <v>0</v>
      </c>
      <c r="S109" s="39">
        <v>1</v>
      </c>
      <c r="T109" s="41">
        <f t="shared" si="41"/>
        <v>0</v>
      </c>
      <c r="U109" s="42">
        <f t="shared" si="42"/>
        <v>0</v>
      </c>
      <c r="V109" s="43">
        <f t="shared" si="43"/>
        <v>0</v>
      </c>
      <c r="W109" s="209">
        <f t="shared" si="44"/>
        <v>12</v>
      </c>
      <c r="X109" s="44">
        <f t="shared" si="62"/>
        <v>0</v>
      </c>
      <c r="Y109" s="45">
        <f t="shared" si="45"/>
        <v>0</v>
      </c>
      <c r="Z109" s="46" t="s">
        <v>0</v>
      </c>
      <c r="AA109" s="39">
        <v>1</v>
      </c>
      <c r="AB109" s="47">
        <f t="shared" si="46"/>
        <v>0</v>
      </c>
      <c r="AC109" s="39">
        <v>1</v>
      </c>
      <c r="AD109" s="47">
        <f t="shared" si="47"/>
        <v>0</v>
      </c>
      <c r="AE109" s="39">
        <v>1</v>
      </c>
      <c r="AF109" s="47">
        <f t="shared" si="48"/>
        <v>0</v>
      </c>
      <c r="AG109" s="61"/>
      <c r="AH109" s="48">
        <f t="shared" si="49"/>
        <v>0</v>
      </c>
      <c r="AI109" s="49">
        <f t="shared" si="50"/>
        <v>0</v>
      </c>
      <c r="AJ109" s="61"/>
      <c r="AK109" s="48">
        <f t="shared" si="51"/>
        <v>0</v>
      </c>
      <c r="AL109" s="49">
        <f t="shared" si="52"/>
        <v>0</v>
      </c>
      <c r="AM109" s="61"/>
      <c r="AN109" s="48">
        <f t="shared" si="53"/>
        <v>0</v>
      </c>
      <c r="AO109" s="49">
        <f t="shared" si="54"/>
        <v>0</v>
      </c>
      <c r="AP109" s="61"/>
      <c r="AQ109" s="48">
        <f t="shared" si="55"/>
        <v>0</v>
      </c>
      <c r="AR109" s="49">
        <f t="shared" si="56"/>
        <v>0</v>
      </c>
      <c r="AS109" s="61"/>
      <c r="AT109" s="48">
        <f t="shared" si="65"/>
        <v>0</v>
      </c>
      <c r="AU109" s="49">
        <f t="shared" si="66"/>
        <v>0</v>
      </c>
      <c r="AV109" s="61"/>
      <c r="AW109" s="48">
        <f t="shared" si="57"/>
        <v>0</v>
      </c>
      <c r="AX109" s="49">
        <f t="shared" si="58"/>
        <v>0</v>
      </c>
      <c r="AY109" s="61"/>
      <c r="AZ109" s="48">
        <f t="shared" si="59"/>
        <v>0</v>
      </c>
      <c r="BA109" s="49">
        <f t="shared" si="60"/>
        <v>0</v>
      </c>
      <c r="BB109" s="50">
        <f t="shared" si="61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/>
      <c r="I110" s="81">
        <f>IF(H110=Tablas!$B$5,Tablas!$C$5,VLOOKUP(H110,Tablas!$B$5:$D$41,2,FALSE))</f>
        <v>1</v>
      </c>
      <c r="J110" s="70">
        <f>IF(I110=0,"",VLOOKUP(I110,Tablas!$C$5:$D$41,2,FALSE))</f>
        <v>0</v>
      </c>
      <c r="K110" s="37" t="str">
        <f t="shared" si="34"/>
        <v>0</v>
      </c>
      <c r="L110" s="38">
        <f t="shared" si="35"/>
        <v>0</v>
      </c>
      <c r="M110" s="38">
        <f t="shared" si="36"/>
        <v>0</v>
      </c>
      <c r="N110" s="38">
        <f t="shared" si="37"/>
        <v>0</v>
      </c>
      <c r="O110" s="38">
        <f t="shared" si="38"/>
        <v>0</v>
      </c>
      <c r="P110" s="38">
        <f t="shared" si="39"/>
        <v>0</v>
      </c>
      <c r="Q110" s="39">
        <v>1</v>
      </c>
      <c r="R110" s="40">
        <f t="shared" si="40"/>
        <v>0</v>
      </c>
      <c r="S110" s="39">
        <v>1</v>
      </c>
      <c r="T110" s="41">
        <f t="shared" si="41"/>
        <v>0</v>
      </c>
      <c r="U110" s="42">
        <f t="shared" si="42"/>
        <v>0</v>
      </c>
      <c r="V110" s="43">
        <f t="shared" si="43"/>
        <v>0</v>
      </c>
      <c r="W110" s="209">
        <f t="shared" si="44"/>
        <v>12</v>
      </c>
      <c r="X110" s="44">
        <f t="shared" si="62"/>
        <v>0</v>
      </c>
      <c r="Y110" s="45">
        <f t="shared" si="45"/>
        <v>0</v>
      </c>
      <c r="Z110" s="46" t="s">
        <v>0</v>
      </c>
      <c r="AA110" s="39">
        <v>1</v>
      </c>
      <c r="AB110" s="47">
        <f t="shared" si="46"/>
        <v>0</v>
      </c>
      <c r="AC110" s="39">
        <v>1</v>
      </c>
      <c r="AD110" s="47">
        <f t="shared" si="47"/>
        <v>0</v>
      </c>
      <c r="AE110" s="39">
        <v>1</v>
      </c>
      <c r="AF110" s="47">
        <f t="shared" si="48"/>
        <v>0</v>
      </c>
      <c r="AG110" s="61"/>
      <c r="AH110" s="48">
        <f t="shared" si="49"/>
        <v>0</v>
      </c>
      <c r="AI110" s="49">
        <f t="shared" si="50"/>
        <v>0</v>
      </c>
      <c r="AJ110" s="61"/>
      <c r="AK110" s="48">
        <f t="shared" si="51"/>
        <v>0</v>
      </c>
      <c r="AL110" s="49">
        <f t="shared" si="52"/>
        <v>0</v>
      </c>
      <c r="AM110" s="61"/>
      <c r="AN110" s="48">
        <f t="shared" si="53"/>
        <v>0</v>
      </c>
      <c r="AO110" s="49">
        <f t="shared" si="54"/>
        <v>0</v>
      </c>
      <c r="AP110" s="61"/>
      <c r="AQ110" s="48">
        <f t="shared" si="55"/>
        <v>0</v>
      </c>
      <c r="AR110" s="49">
        <f t="shared" si="56"/>
        <v>0</v>
      </c>
      <c r="AS110" s="61"/>
      <c r="AT110" s="48">
        <f t="shared" si="65"/>
        <v>0</v>
      </c>
      <c r="AU110" s="49">
        <f t="shared" si="66"/>
        <v>0</v>
      </c>
      <c r="AV110" s="61"/>
      <c r="AW110" s="48">
        <f t="shared" si="57"/>
        <v>0</v>
      </c>
      <c r="AX110" s="49">
        <f t="shared" si="58"/>
        <v>0</v>
      </c>
      <c r="AY110" s="61"/>
      <c r="AZ110" s="48">
        <f t="shared" si="59"/>
        <v>0</v>
      </c>
      <c r="BA110" s="49">
        <f t="shared" si="60"/>
        <v>0</v>
      </c>
      <c r="BB110" s="50">
        <f t="shared" si="61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/>
      <c r="I111" s="81">
        <f>IF(H111=Tablas!$B$5,Tablas!$C$5,VLOOKUP(H111,Tablas!$B$5:$D$41,2,FALSE))</f>
        <v>1</v>
      </c>
      <c r="J111" s="70">
        <f>IF(I111=0,"",VLOOKUP(I111,Tablas!$C$5:$D$41,2,FALSE))</f>
        <v>0</v>
      </c>
      <c r="K111" s="37" t="str">
        <f t="shared" si="34"/>
        <v>0</v>
      </c>
      <c r="L111" s="38">
        <f t="shared" si="35"/>
        <v>0</v>
      </c>
      <c r="M111" s="38">
        <f t="shared" si="36"/>
        <v>0</v>
      </c>
      <c r="N111" s="38">
        <f t="shared" si="37"/>
        <v>0</v>
      </c>
      <c r="O111" s="38">
        <f t="shared" si="38"/>
        <v>0</v>
      </c>
      <c r="P111" s="38">
        <f t="shared" si="39"/>
        <v>0</v>
      </c>
      <c r="Q111" s="39">
        <v>1</v>
      </c>
      <c r="R111" s="40">
        <f t="shared" si="40"/>
        <v>0</v>
      </c>
      <c r="S111" s="39">
        <v>1</v>
      </c>
      <c r="T111" s="41">
        <f t="shared" si="41"/>
        <v>0</v>
      </c>
      <c r="U111" s="42">
        <f t="shared" si="42"/>
        <v>0</v>
      </c>
      <c r="V111" s="43">
        <f t="shared" si="43"/>
        <v>0</v>
      </c>
      <c r="W111" s="209">
        <f t="shared" si="44"/>
        <v>12</v>
      </c>
      <c r="X111" s="44">
        <f t="shared" si="62"/>
        <v>0</v>
      </c>
      <c r="Y111" s="45">
        <f t="shared" si="45"/>
        <v>0</v>
      </c>
      <c r="Z111" s="46" t="s">
        <v>0</v>
      </c>
      <c r="AA111" s="39">
        <v>1</v>
      </c>
      <c r="AB111" s="47">
        <f t="shared" si="46"/>
        <v>0</v>
      </c>
      <c r="AC111" s="39">
        <v>1</v>
      </c>
      <c r="AD111" s="47">
        <f t="shared" si="47"/>
        <v>0</v>
      </c>
      <c r="AE111" s="39">
        <v>1</v>
      </c>
      <c r="AF111" s="47">
        <f t="shared" si="48"/>
        <v>0</v>
      </c>
      <c r="AG111" s="61"/>
      <c r="AH111" s="48">
        <f t="shared" si="49"/>
        <v>0</v>
      </c>
      <c r="AI111" s="49">
        <f t="shared" si="50"/>
        <v>0</v>
      </c>
      <c r="AJ111" s="61"/>
      <c r="AK111" s="48">
        <f t="shared" si="51"/>
        <v>0</v>
      </c>
      <c r="AL111" s="49">
        <f t="shared" si="52"/>
        <v>0</v>
      </c>
      <c r="AM111" s="61"/>
      <c r="AN111" s="48">
        <f t="shared" si="53"/>
        <v>0</v>
      </c>
      <c r="AO111" s="49">
        <f t="shared" si="54"/>
        <v>0</v>
      </c>
      <c r="AP111" s="61"/>
      <c r="AQ111" s="48">
        <f t="shared" si="55"/>
        <v>0</v>
      </c>
      <c r="AR111" s="49">
        <f t="shared" si="56"/>
        <v>0</v>
      </c>
      <c r="AS111" s="61"/>
      <c r="AT111" s="48">
        <f t="shared" si="65"/>
        <v>0</v>
      </c>
      <c r="AU111" s="49">
        <f t="shared" si="66"/>
        <v>0</v>
      </c>
      <c r="AV111" s="61"/>
      <c r="AW111" s="48">
        <f t="shared" si="57"/>
        <v>0</v>
      </c>
      <c r="AX111" s="49">
        <f t="shared" si="58"/>
        <v>0</v>
      </c>
      <c r="AY111" s="61"/>
      <c r="AZ111" s="48">
        <f t="shared" si="59"/>
        <v>0</v>
      </c>
      <c r="BA111" s="49">
        <f t="shared" si="60"/>
        <v>0</v>
      </c>
      <c r="BB111" s="50">
        <f t="shared" si="61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/>
      <c r="I112" s="81">
        <f>IF(H112=Tablas!$B$5,Tablas!$C$5,VLOOKUP(H112,Tablas!$B$5:$D$41,2,FALSE))</f>
        <v>1</v>
      </c>
      <c r="J112" s="70">
        <f>IF(I112=0,"",VLOOKUP(I112,Tablas!$C$5:$D$41,2,FALSE))</f>
        <v>0</v>
      </c>
      <c r="K112" s="37" t="str">
        <f t="shared" si="34"/>
        <v>0</v>
      </c>
      <c r="L112" s="38">
        <f t="shared" si="35"/>
        <v>0</v>
      </c>
      <c r="M112" s="38">
        <f t="shared" si="36"/>
        <v>0</v>
      </c>
      <c r="N112" s="38">
        <f t="shared" si="37"/>
        <v>0</v>
      </c>
      <c r="O112" s="38">
        <f t="shared" si="38"/>
        <v>0</v>
      </c>
      <c r="P112" s="38">
        <f t="shared" si="39"/>
        <v>0</v>
      </c>
      <c r="Q112" s="39">
        <v>1</v>
      </c>
      <c r="R112" s="40">
        <f t="shared" si="40"/>
        <v>0</v>
      </c>
      <c r="S112" s="39">
        <v>1</v>
      </c>
      <c r="T112" s="41">
        <f t="shared" si="41"/>
        <v>0</v>
      </c>
      <c r="U112" s="42">
        <f t="shared" si="42"/>
        <v>0</v>
      </c>
      <c r="V112" s="43">
        <f t="shared" si="43"/>
        <v>0</v>
      </c>
      <c r="W112" s="209">
        <f t="shared" si="44"/>
        <v>12</v>
      </c>
      <c r="X112" s="44">
        <f t="shared" si="62"/>
        <v>0</v>
      </c>
      <c r="Y112" s="45">
        <f t="shared" si="45"/>
        <v>0</v>
      </c>
      <c r="Z112" s="46" t="s">
        <v>0</v>
      </c>
      <c r="AA112" s="39">
        <v>1</v>
      </c>
      <c r="AB112" s="47">
        <f t="shared" si="46"/>
        <v>0</v>
      </c>
      <c r="AC112" s="39">
        <v>1</v>
      </c>
      <c r="AD112" s="47">
        <f t="shared" si="47"/>
        <v>0</v>
      </c>
      <c r="AE112" s="39">
        <v>1</v>
      </c>
      <c r="AF112" s="47">
        <f t="shared" si="48"/>
        <v>0</v>
      </c>
      <c r="AG112" s="61"/>
      <c r="AH112" s="48">
        <f t="shared" si="49"/>
        <v>0</v>
      </c>
      <c r="AI112" s="49">
        <f t="shared" si="50"/>
        <v>0</v>
      </c>
      <c r="AJ112" s="61"/>
      <c r="AK112" s="48">
        <f t="shared" si="51"/>
        <v>0</v>
      </c>
      <c r="AL112" s="49">
        <f t="shared" si="52"/>
        <v>0</v>
      </c>
      <c r="AM112" s="61"/>
      <c r="AN112" s="48">
        <f t="shared" si="53"/>
        <v>0</v>
      </c>
      <c r="AO112" s="49">
        <f t="shared" si="54"/>
        <v>0</v>
      </c>
      <c r="AP112" s="61"/>
      <c r="AQ112" s="48">
        <f t="shared" si="55"/>
        <v>0</v>
      </c>
      <c r="AR112" s="49">
        <f t="shared" si="56"/>
        <v>0</v>
      </c>
      <c r="AS112" s="61"/>
      <c r="AT112" s="48">
        <f t="shared" si="65"/>
        <v>0</v>
      </c>
      <c r="AU112" s="49">
        <f t="shared" si="66"/>
        <v>0</v>
      </c>
      <c r="AV112" s="61"/>
      <c r="AW112" s="48">
        <f t="shared" si="57"/>
        <v>0</v>
      </c>
      <c r="AX112" s="49">
        <f t="shared" si="58"/>
        <v>0</v>
      </c>
      <c r="AY112" s="61"/>
      <c r="AZ112" s="48">
        <f t="shared" si="59"/>
        <v>0</v>
      </c>
      <c r="BA112" s="49">
        <f t="shared" si="60"/>
        <v>0</v>
      </c>
      <c r="BB112" s="50">
        <f t="shared" si="61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/>
      <c r="I113" s="81">
        <f>IF(H113=Tablas!$B$5,Tablas!$C$5,VLOOKUP(H113,Tablas!$B$5:$D$41,2,FALSE))</f>
        <v>1</v>
      </c>
      <c r="J113" s="70">
        <f>IF(I113=0,"",VLOOKUP(I113,Tablas!$C$5:$D$41,2,FALSE))</f>
        <v>0</v>
      </c>
      <c r="K113" s="37" t="str">
        <f t="shared" si="34"/>
        <v>0</v>
      </c>
      <c r="L113" s="38">
        <f t="shared" si="35"/>
        <v>0</v>
      </c>
      <c r="M113" s="38">
        <f t="shared" si="36"/>
        <v>0</v>
      </c>
      <c r="N113" s="38">
        <f t="shared" si="37"/>
        <v>0</v>
      </c>
      <c r="O113" s="38">
        <f t="shared" si="38"/>
        <v>0</v>
      </c>
      <c r="P113" s="38">
        <f t="shared" si="39"/>
        <v>0</v>
      </c>
      <c r="Q113" s="39">
        <v>1</v>
      </c>
      <c r="R113" s="40">
        <f t="shared" si="40"/>
        <v>0</v>
      </c>
      <c r="S113" s="39">
        <v>1</v>
      </c>
      <c r="T113" s="41">
        <f t="shared" si="41"/>
        <v>0</v>
      </c>
      <c r="U113" s="42">
        <f t="shared" si="42"/>
        <v>0</v>
      </c>
      <c r="V113" s="43">
        <f t="shared" si="43"/>
        <v>0</v>
      </c>
      <c r="W113" s="209">
        <f t="shared" si="44"/>
        <v>12</v>
      </c>
      <c r="X113" s="44">
        <f t="shared" si="62"/>
        <v>0</v>
      </c>
      <c r="Y113" s="45">
        <f t="shared" si="45"/>
        <v>0</v>
      </c>
      <c r="Z113" s="46" t="s">
        <v>0</v>
      </c>
      <c r="AA113" s="39">
        <v>1</v>
      </c>
      <c r="AB113" s="47">
        <f t="shared" si="46"/>
        <v>0</v>
      </c>
      <c r="AC113" s="39">
        <v>1</v>
      </c>
      <c r="AD113" s="47">
        <f t="shared" si="47"/>
        <v>0</v>
      </c>
      <c r="AE113" s="39">
        <v>1</v>
      </c>
      <c r="AF113" s="47">
        <f t="shared" si="48"/>
        <v>0</v>
      </c>
      <c r="AG113" s="61"/>
      <c r="AH113" s="48">
        <f t="shared" si="49"/>
        <v>0</v>
      </c>
      <c r="AI113" s="49">
        <f t="shared" si="50"/>
        <v>0</v>
      </c>
      <c r="AJ113" s="61"/>
      <c r="AK113" s="48">
        <f t="shared" si="51"/>
        <v>0</v>
      </c>
      <c r="AL113" s="49">
        <f t="shared" si="52"/>
        <v>0</v>
      </c>
      <c r="AM113" s="61"/>
      <c r="AN113" s="48">
        <f t="shared" si="53"/>
        <v>0</v>
      </c>
      <c r="AO113" s="49">
        <f t="shared" si="54"/>
        <v>0</v>
      </c>
      <c r="AP113" s="61"/>
      <c r="AQ113" s="48">
        <f t="shared" si="55"/>
        <v>0</v>
      </c>
      <c r="AR113" s="49">
        <f t="shared" si="56"/>
        <v>0</v>
      </c>
      <c r="AS113" s="61"/>
      <c r="AT113" s="48">
        <f t="shared" si="65"/>
        <v>0</v>
      </c>
      <c r="AU113" s="49">
        <f t="shared" si="66"/>
        <v>0</v>
      </c>
      <c r="AV113" s="61"/>
      <c r="AW113" s="48">
        <f t="shared" si="57"/>
        <v>0</v>
      </c>
      <c r="AX113" s="49">
        <f t="shared" si="58"/>
        <v>0</v>
      </c>
      <c r="AY113" s="61"/>
      <c r="AZ113" s="48">
        <f t="shared" si="59"/>
        <v>0</v>
      </c>
      <c r="BA113" s="49">
        <f t="shared" si="60"/>
        <v>0</v>
      </c>
      <c r="BB113" s="50">
        <f t="shared" si="61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/>
      <c r="I114" s="81">
        <f>IF(H114=Tablas!$B$5,Tablas!$C$5,VLOOKUP(H114,Tablas!$B$5:$D$41,2,FALSE))</f>
        <v>1</v>
      </c>
      <c r="J114" s="70">
        <f>IF(I114=0,"",VLOOKUP(I114,Tablas!$C$5:$D$41,2,FALSE))</f>
        <v>0</v>
      </c>
      <c r="K114" s="37" t="str">
        <f t="shared" si="34"/>
        <v>0</v>
      </c>
      <c r="L114" s="38">
        <f t="shared" si="35"/>
        <v>0</v>
      </c>
      <c r="M114" s="38">
        <f t="shared" si="36"/>
        <v>0</v>
      </c>
      <c r="N114" s="38">
        <f t="shared" si="37"/>
        <v>0</v>
      </c>
      <c r="O114" s="38">
        <f t="shared" si="38"/>
        <v>0</v>
      </c>
      <c r="P114" s="38">
        <f t="shared" si="39"/>
        <v>0</v>
      </c>
      <c r="Q114" s="39">
        <v>1</v>
      </c>
      <c r="R114" s="40">
        <f t="shared" si="40"/>
        <v>0</v>
      </c>
      <c r="S114" s="39">
        <v>1</v>
      </c>
      <c r="T114" s="41">
        <f t="shared" si="41"/>
        <v>0</v>
      </c>
      <c r="U114" s="42">
        <f t="shared" si="42"/>
        <v>0</v>
      </c>
      <c r="V114" s="43">
        <f t="shared" si="43"/>
        <v>0</v>
      </c>
      <c r="W114" s="209">
        <f t="shared" si="44"/>
        <v>12</v>
      </c>
      <c r="X114" s="44">
        <f t="shared" si="62"/>
        <v>0</v>
      </c>
      <c r="Y114" s="45">
        <f t="shared" si="45"/>
        <v>0</v>
      </c>
      <c r="Z114" s="46" t="s">
        <v>0</v>
      </c>
      <c r="AA114" s="39">
        <v>1</v>
      </c>
      <c r="AB114" s="47">
        <f t="shared" si="46"/>
        <v>0</v>
      </c>
      <c r="AC114" s="39">
        <v>1</v>
      </c>
      <c r="AD114" s="47">
        <f t="shared" si="47"/>
        <v>0</v>
      </c>
      <c r="AE114" s="39">
        <v>1</v>
      </c>
      <c r="AF114" s="47">
        <f t="shared" si="48"/>
        <v>0</v>
      </c>
      <c r="AG114" s="61"/>
      <c r="AH114" s="48">
        <f t="shared" si="49"/>
        <v>0</v>
      </c>
      <c r="AI114" s="49">
        <f t="shared" si="50"/>
        <v>0</v>
      </c>
      <c r="AJ114" s="61"/>
      <c r="AK114" s="48">
        <f t="shared" si="51"/>
        <v>0</v>
      </c>
      <c r="AL114" s="49">
        <f t="shared" si="52"/>
        <v>0</v>
      </c>
      <c r="AM114" s="61"/>
      <c r="AN114" s="48">
        <f t="shared" si="53"/>
        <v>0</v>
      </c>
      <c r="AO114" s="49">
        <f t="shared" si="54"/>
        <v>0</v>
      </c>
      <c r="AP114" s="61"/>
      <c r="AQ114" s="48">
        <f t="shared" si="55"/>
        <v>0</v>
      </c>
      <c r="AR114" s="49">
        <f t="shared" si="56"/>
        <v>0</v>
      </c>
      <c r="AS114" s="61"/>
      <c r="AT114" s="48">
        <f t="shared" si="65"/>
        <v>0</v>
      </c>
      <c r="AU114" s="49">
        <f t="shared" si="66"/>
        <v>0</v>
      </c>
      <c r="AV114" s="61"/>
      <c r="AW114" s="48">
        <f t="shared" si="57"/>
        <v>0</v>
      </c>
      <c r="AX114" s="49">
        <f t="shared" si="58"/>
        <v>0</v>
      </c>
      <c r="AY114" s="61"/>
      <c r="AZ114" s="48">
        <f t="shared" si="59"/>
        <v>0</v>
      </c>
      <c r="BA114" s="49">
        <f t="shared" si="60"/>
        <v>0</v>
      </c>
      <c r="BB114" s="50">
        <f t="shared" si="61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/>
      <c r="I115" s="81">
        <f>IF(H115=Tablas!$B$5,Tablas!$C$5,VLOOKUP(H115,Tablas!$B$5:$D$41,2,FALSE))</f>
        <v>1</v>
      </c>
      <c r="J115" s="70">
        <f>IF(I115=0,"",VLOOKUP(I115,Tablas!$C$5:$D$41,2,FALSE))</f>
        <v>0</v>
      </c>
      <c r="K115" s="37" t="str">
        <f t="shared" si="34"/>
        <v>0</v>
      </c>
      <c r="L115" s="38">
        <f t="shared" si="35"/>
        <v>0</v>
      </c>
      <c r="M115" s="38">
        <f t="shared" si="36"/>
        <v>0</v>
      </c>
      <c r="N115" s="38">
        <f t="shared" si="37"/>
        <v>0</v>
      </c>
      <c r="O115" s="38">
        <f t="shared" si="38"/>
        <v>0</v>
      </c>
      <c r="P115" s="38">
        <f t="shared" si="39"/>
        <v>0</v>
      </c>
      <c r="Q115" s="39">
        <v>1</v>
      </c>
      <c r="R115" s="40">
        <f t="shared" si="40"/>
        <v>0</v>
      </c>
      <c r="S115" s="39">
        <v>1</v>
      </c>
      <c r="T115" s="41">
        <f t="shared" si="41"/>
        <v>0</v>
      </c>
      <c r="U115" s="42">
        <f t="shared" si="42"/>
        <v>0</v>
      </c>
      <c r="V115" s="43">
        <f t="shared" si="43"/>
        <v>0</v>
      </c>
      <c r="W115" s="209">
        <f t="shared" si="44"/>
        <v>12</v>
      </c>
      <c r="X115" s="44">
        <f t="shared" si="62"/>
        <v>0</v>
      </c>
      <c r="Y115" s="45">
        <f t="shared" si="45"/>
        <v>0</v>
      </c>
      <c r="Z115" s="46" t="s">
        <v>0</v>
      </c>
      <c r="AA115" s="39">
        <v>1</v>
      </c>
      <c r="AB115" s="47">
        <f t="shared" si="46"/>
        <v>0</v>
      </c>
      <c r="AC115" s="39">
        <v>1</v>
      </c>
      <c r="AD115" s="47">
        <f t="shared" si="47"/>
        <v>0</v>
      </c>
      <c r="AE115" s="39">
        <v>1</v>
      </c>
      <c r="AF115" s="47">
        <f t="shared" si="48"/>
        <v>0</v>
      </c>
      <c r="AG115" s="61"/>
      <c r="AH115" s="48">
        <f t="shared" si="49"/>
        <v>0</v>
      </c>
      <c r="AI115" s="49">
        <f t="shared" si="50"/>
        <v>0</v>
      </c>
      <c r="AJ115" s="61"/>
      <c r="AK115" s="48">
        <f t="shared" si="51"/>
        <v>0</v>
      </c>
      <c r="AL115" s="49">
        <f t="shared" si="52"/>
        <v>0</v>
      </c>
      <c r="AM115" s="61"/>
      <c r="AN115" s="48">
        <f t="shared" si="53"/>
        <v>0</v>
      </c>
      <c r="AO115" s="49">
        <f t="shared" si="54"/>
        <v>0</v>
      </c>
      <c r="AP115" s="61"/>
      <c r="AQ115" s="48">
        <f t="shared" si="55"/>
        <v>0</v>
      </c>
      <c r="AR115" s="49">
        <f t="shared" si="56"/>
        <v>0</v>
      </c>
      <c r="AS115" s="61"/>
      <c r="AT115" s="48">
        <f t="shared" si="65"/>
        <v>0</v>
      </c>
      <c r="AU115" s="49">
        <f t="shared" si="66"/>
        <v>0</v>
      </c>
      <c r="AV115" s="61"/>
      <c r="AW115" s="48">
        <f t="shared" si="57"/>
        <v>0</v>
      </c>
      <c r="AX115" s="49">
        <f t="shared" si="58"/>
        <v>0</v>
      </c>
      <c r="AY115" s="61"/>
      <c r="AZ115" s="48">
        <f t="shared" si="59"/>
        <v>0</v>
      </c>
      <c r="BA115" s="49">
        <f t="shared" si="60"/>
        <v>0</v>
      </c>
      <c r="BB115" s="50">
        <f t="shared" si="61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/>
      <c r="I116" s="81">
        <f>IF(H116=Tablas!$B$5,Tablas!$C$5,VLOOKUP(H116,Tablas!$B$5:$D$41,2,FALSE))</f>
        <v>1</v>
      </c>
      <c r="J116" s="70">
        <f>IF(I116=0,"",VLOOKUP(I116,Tablas!$C$5:$D$41,2,FALSE))</f>
        <v>0</v>
      </c>
      <c r="K116" s="37" t="str">
        <f t="shared" si="34"/>
        <v>0</v>
      </c>
      <c r="L116" s="38">
        <f t="shared" si="35"/>
        <v>0</v>
      </c>
      <c r="M116" s="38">
        <f t="shared" si="36"/>
        <v>0</v>
      </c>
      <c r="N116" s="38">
        <f t="shared" si="37"/>
        <v>0</v>
      </c>
      <c r="O116" s="38">
        <f t="shared" si="38"/>
        <v>0</v>
      </c>
      <c r="P116" s="38">
        <f t="shared" si="39"/>
        <v>0</v>
      </c>
      <c r="Q116" s="39">
        <v>1</v>
      </c>
      <c r="R116" s="40">
        <f t="shared" si="40"/>
        <v>0</v>
      </c>
      <c r="S116" s="39">
        <v>1</v>
      </c>
      <c r="T116" s="41">
        <f t="shared" si="41"/>
        <v>0</v>
      </c>
      <c r="U116" s="42">
        <f t="shared" si="42"/>
        <v>0</v>
      </c>
      <c r="V116" s="43">
        <f t="shared" si="43"/>
        <v>0</v>
      </c>
      <c r="W116" s="209">
        <f t="shared" si="44"/>
        <v>12</v>
      </c>
      <c r="X116" s="44">
        <f t="shared" si="62"/>
        <v>0</v>
      </c>
      <c r="Y116" s="45">
        <f t="shared" si="45"/>
        <v>0</v>
      </c>
      <c r="Z116" s="46" t="s">
        <v>0</v>
      </c>
      <c r="AA116" s="39">
        <v>1</v>
      </c>
      <c r="AB116" s="47">
        <f t="shared" si="46"/>
        <v>0</v>
      </c>
      <c r="AC116" s="39">
        <v>1</v>
      </c>
      <c r="AD116" s="47">
        <f t="shared" si="47"/>
        <v>0</v>
      </c>
      <c r="AE116" s="39">
        <v>1</v>
      </c>
      <c r="AF116" s="47">
        <f t="shared" si="48"/>
        <v>0</v>
      </c>
      <c r="AG116" s="61"/>
      <c r="AH116" s="48">
        <f t="shared" si="49"/>
        <v>0</v>
      </c>
      <c r="AI116" s="49">
        <f t="shared" si="50"/>
        <v>0</v>
      </c>
      <c r="AJ116" s="61"/>
      <c r="AK116" s="48">
        <f t="shared" si="51"/>
        <v>0</v>
      </c>
      <c r="AL116" s="49">
        <f t="shared" si="52"/>
        <v>0</v>
      </c>
      <c r="AM116" s="61"/>
      <c r="AN116" s="48">
        <f t="shared" si="53"/>
        <v>0</v>
      </c>
      <c r="AO116" s="49">
        <f t="shared" si="54"/>
        <v>0</v>
      </c>
      <c r="AP116" s="61"/>
      <c r="AQ116" s="48">
        <f t="shared" si="55"/>
        <v>0</v>
      </c>
      <c r="AR116" s="49">
        <f t="shared" si="56"/>
        <v>0</v>
      </c>
      <c r="AS116" s="61"/>
      <c r="AT116" s="48">
        <f t="shared" si="65"/>
        <v>0</v>
      </c>
      <c r="AU116" s="49">
        <f t="shared" si="66"/>
        <v>0</v>
      </c>
      <c r="AV116" s="61"/>
      <c r="AW116" s="48">
        <f t="shared" si="57"/>
        <v>0</v>
      </c>
      <c r="AX116" s="49">
        <f t="shared" si="58"/>
        <v>0</v>
      </c>
      <c r="AY116" s="61"/>
      <c r="AZ116" s="48">
        <f t="shared" si="59"/>
        <v>0</v>
      </c>
      <c r="BA116" s="49">
        <f t="shared" si="60"/>
        <v>0</v>
      </c>
      <c r="BB116" s="50">
        <f t="shared" si="61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/>
      <c r="I117" s="81">
        <f>IF(H117=Tablas!$B$5,Tablas!$C$5,VLOOKUP(H117,Tablas!$B$5:$D$41,2,FALSE))</f>
        <v>1</v>
      </c>
      <c r="J117" s="70">
        <f>IF(I117=0,"",VLOOKUP(I117,Tablas!$C$5:$D$41,2,FALSE))</f>
        <v>0</v>
      </c>
      <c r="K117" s="37" t="str">
        <f t="shared" si="34"/>
        <v>0</v>
      </c>
      <c r="L117" s="38">
        <f t="shared" si="35"/>
        <v>0</v>
      </c>
      <c r="M117" s="38">
        <f t="shared" si="36"/>
        <v>0</v>
      </c>
      <c r="N117" s="38">
        <f t="shared" si="37"/>
        <v>0</v>
      </c>
      <c r="O117" s="38">
        <f t="shared" si="38"/>
        <v>0</v>
      </c>
      <c r="P117" s="38">
        <f t="shared" si="39"/>
        <v>0</v>
      </c>
      <c r="Q117" s="39">
        <v>1</v>
      </c>
      <c r="R117" s="40">
        <f t="shared" si="40"/>
        <v>0</v>
      </c>
      <c r="S117" s="39">
        <v>1</v>
      </c>
      <c r="T117" s="41">
        <f t="shared" si="41"/>
        <v>0</v>
      </c>
      <c r="U117" s="42">
        <f t="shared" si="42"/>
        <v>0</v>
      </c>
      <c r="V117" s="43">
        <f t="shared" si="43"/>
        <v>0</v>
      </c>
      <c r="W117" s="209">
        <f t="shared" si="44"/>
        <v>12</v>
      </c>
      <c r="X117" s="44">
        <f t="shared" si="62"/>
        <v>0</v>
      </c>
      <c r="Y117" s="45">
        <f t="shared" si="45"/>
        <v>0</v>
      </c>
      <c r="Z117" s="46" t="s">
        <v>0</v>
      </c>
      <c r="AA117" s="39">
        <v>1</v>
      </c>
      <c r="AB117" s="47">
        <f t="shared" si="46"/>
        <v>0</v>
      </c>
      <c r="AC117" s="39">
        <v>1</v>
      </c>
      <c r="AD117" s="47">
        <f t="shared" si="47"/>
        <v>0</v>
      </c>
      <c r="AE117" s="39">
        <v>1</v>
      </c>
      <c r="AF117" s="47">
        <f t="shared" si="48"/>
        <v>0</v>
      </c>
      <c r="AG117" s="61"/>
      <c r="AH117" s="48">
        <f t="shared" si="49"/>
        <v>0</v>
      </c>
      <c r="AI117" s="49">
        <f t="shared" si="50"/>
        <v>0</v>
      </c>
      <c r="AJ117" s="61"/>
      <c r="AK117" s="48">
        <f t="shared" si="51"/>
        <v>0</v>
      </c>
      <c r="AL117" s="49">
        <f t="shared" si="52"/>
        <v>0</v>
      </c>
      <c r="AM117" s="61"/>
      <c r="AN117" s="48">
        <f t="shared" si="53"/>
        <v>0</v>
      </c>
      <c r="AO117" s="49">
        <f t="shared" si="54"/>
        <v>0</v>
      </c>
      <c r="AP117" s="61"/>
      <c r="AQ117" s="48">
        <f t="shared" si="55"/>
        <v>0</v>
      </c>
      <c r="AR117" s="49">
        <f t="shared" si="56"/>
        <v>0</v>
      </c>
      <c r="AS117" s="61"/>
      <c r="AT117" s="48">
        <f t="shared" si="65"/>
        <v>0</v>
      </c>
      <c r="AU117" s="49">
        <f t="shared" si="66"/>
        <v>0</v>
      </c>
      <c r="AV117" s="61"/>
      <c r="AW117" s="48">
        <f t="shared" si="57"/>
        <v>0</v>
      </c>
      <c r="AX117" s="49">
        <f t="shared" si="58"/>
        <v>0</v>
      </c>
      <c r="AY117" s="61"/>
      <c r="AZ117" s="48">
        <f t="shared" si="59"/>
        <v>0</v>
      </c>
      <c r="BA117" s="49">
        <f t="shared" si="60"/>
        <v>0</v>
      </c>
      <c r="BB117" s="50">
        <f t="shared" si="61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/>
      <c r="I118" s="81">
        <f>IF(H118=Tablas!$B$5,Tablas!$C$5,VLOOKUP(H118,Tablas!$B$5:$D$41,2,FALSE))</f>
        <v>1</v>
      </c>
      <c r="J118" s="70">
        <f>IF(I118=0,"",VLOOKUP(I118,Tablas!$C$5:$D$41,2,FALSE))</f>
        <v>0</v>
      </c>
      <c r="K118" s="37" t="str">
        <f t="shared" si="34"/>
        <v>0</v>
      </c>
      <c r="L118" s="38">
        <f t="shared" si="35"/>
        <v>0</v>
      </c>
      <c r="M118" s="38">
        <f t="shared" si="36"/>
        <v>0</v>
      </c>
      <c r="N118" s="38">
        <f t="shared" si="37"/>
        <v>0</v>
      </c>
      <c r="O118" s="38">
        <f t="shared" si="38"/>
        <v>0</v>
      </c>
      <c r="P118" s="38">
        <f t="shared" si="39"/>
        <v>0</v>
      </c>
      <c r="Q118" s="39">
        <v>1</v>
      </c>
      <c r="R118" s="40">
        <f t="shared" si="40"/>
        <v>0</v>
      </c>
      <c r="S118" s="39">
        <v>1</v>
      </c>
      <c r="T118" s="41">
        <f t="shared" si="41"/>
        <v>0</v>
      </c>
      <c r="U118" s="42">
        <f t="shared" si="42"/>
        <v>0</v>
      </c>
      <c r="V118" s="43">
        <f t="shared" si="43"/>
        <v>0</v>
      </c>
      <c r="W118" s="209">
        <f t="shared" si="44"/>
        <v>12</v>
      </c>
      <c r="X118" s="44">
        <f t="shared" si="62"/>
        <v>0</v>
      </c>
      <c r="Y118" s="45">
        <f t="shared" si="45"/>
        <v>0</v>
      </c>
      <c r="Z118" s="46" t="s">
        <v>0</v>
      </c>
      <c r="AA118" s="39">
        <v>1</v>
      </c>
      <c r="AB118" s="47">
        <f t="shared" si="46"/>
        <v>0</v>
      </c>
      <c r="AC118" s="39">
        <v>1</v>
      </c>
      <c r="AD118" s="47">
        <f t="shared" si="47"/>
        <v>0</v>
      </c>
      <c r="AE118" s="39">
        <v>1</v>
      </c>
      <c r="AF118" s="47">
        <f t="shared" si="48"/>
        <v>0</v>
      </c>
      <c r="AG118" s="61"/>
      <c r="AH118" s="48">
        <f t="shared" si="49"/>
        <v>0</v>
      </c>
      <c r="AI118" s="49">
        <f t="shared" si="50"/>
        <v>0</v>
      </c>
      <c r="AJ118" s="61"/>
      <c r="AK118" s="48">
        <f t="shared" si="51"/>
        <v>0</v>
      </c>
      <c r="AL118" s="49">
        <f t="shared" si="52"/>
        <v>0</v>
      </c>
      <c r="AM118" s="61"/>
      <c r="AN118" s="48">
        <f t="shared" si="53"/>
        <v>0</v>
      </c>
      <c r="AO118" s="49">
        <f t="shared" si="54"/>
        <v>0</v>
      </c>
      <c r="AP118" s="61"/>
      <c r="AQ118" s="48">
        <f t="shared" si="55"/>
        <v>0</v>
      </c>
      <c r="AR118" s="49">
        <f t="shared" si="56"/>
        <v>0</v>
      </c>
      <c r="AS118" s="61"/>
      <c r="AT118" s="48">
        <f t="shared" si="65"/>
        <v>0</v>
      </c>
      <c r="AU118" s="49">
        <f t="shared" si="66"/>
        <v>0</v>
      </c>
      <c r="AV118" s="61"/>
      <c r="AW118" s="48">
        <f t="shared" si="57"/>
        <v>0</v>
      </c>
      <c r="AX118" s="49">
        <f t="shared" si="58"/>
        <v>0</v>
      </c>
      <c r="AY118" s="61"/>
      <c r="AZ118" s="48">
        <f t="shared" si="59"/>
        <v>0</v>
      </c>
      <c r="BA118" s="49">
        <f t="shared" si="60"/>
        <v>0</v>
      </c>
      <c r="BB118" s="50">
        <f t="shared" si="61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/>
      <c r="I119" s="81">
        <f>IF(H119=Tablas!$B$5,Tablas!$C$5,VLOOKUP(H119,Tablas!$B$5:$D$41,2,FALSE))</f>
        <v>1</v>
      </c>
      <c r="J119" s="70">
        <f>IF(I119=0,"",VLOOKUP(I119,Tablas!$C$5:$D$41,2,FALSE))</f>
        <v>0</v>
      </c>
      <c r="K119" s="37" t="str">
        <f t="shared" si="34"/>
        <v>0</v>
      </c>
      <c r="L119" s="38">
        <f t="shared" si="35"/>
        <v>0</v>
      </c>
      <c r="M119" s="38">
        <f t="shared" si="36"/>
        <v>0</v>
      </c>
      <c r="N119" s="38">
        <f t="shared" si="37"/>
        <v>0</v>
      </c>
      <c r="O119" s="38">
        <f t="shared" si="38"/>
        <v>0</v>
      </c>
      <c r="P119" s="38">
        <f t="shared" si="39"/>
        <v>0</v>
      </c>
      <c r="Q119" s="39">
        <v>1</v>
      </c>
      <c r="R119" s="40">
        <f t="shared" si="40"/>
        <v>0</v>
      </c>
      <c r="S119" s="39">
        <v>1</v>
      </c>
      <c r="T119" s="41">
        <f t="shared" si="41"/>
        <v>0</v>
      </c>
      <c r="U119" s="42">
        <f t="shared" si="42"/>
        <v>0</v>
      </c>
      <c r="V119" s="43">
        <f t="shared" si="43"/>
        <v>0</v>
      </c>
      <c r="W119" s="209">
        <f t="shared" si="44"/>
        <v>12</v>
      </c>
      <c r="X119" s="44">
        <f t="shared" si="62"/>
        <v>0</v>
      </c>
      <c r="Y119" s="45">
        <f t="shared" si="45"/>
        <v>0</v>
      </c>
      <c r="Z119" s="46" t="s">
        <v>0</v>
      </c>
      <c r="AA119" s="39">
        <v>1</v>
      </c>
      <c r="AB119" s="47">
        <f t="shared" si="46"/>
        <v>0</v>
      </c>
      <c r="AC119" s="39">
        <v>1</v>
      </c>
      <c r="AD119" s="47">
        <f t="shared" si="47"/>
        <v>0</v>
      </c>
      <c r="AE119" s="39">
        <v>1</v>
      </c>
      <c r="AF119" s="47">
        <f t="shared" si="48"/>
        <v>0</v>
      </c>
      <c r="AG119" s="61"/>
      <c r="AH119" s="48">
        <f t="shared" si="49"/>
        <v>0</v>
      </c>
      <c r="AI119" s="49">
        <f t="shared" si="50"/>
        <v>0</v>
      </c>
      <c r="AJ119" s="61"/>
      <c r="AK119" s="48">
        <f t="shared" si="51"/>
        <v>0</v>
      </c>
      <c r="AL119" s="49">
        <f t="shared" si="52"/>
        <v>0</v>
      </c>
      <c r="AM119" s="61"/>
      <c r="AN119" s="48">
        <f t="shared" si="53"/>
        <v>0</v>
      </c>
      <c r="AO119" s="49">
        <f t="shared" si="54"/>
        <v>0</v>
      </c>
      <c r="AP119" s="61"/>
      <c r="AQ119" s="48">
        <f t="shared" si="55"/>
        <v>0</v>
      </c>
      <c r="AR119" s="49">
        <f t="shared" si="56"/>
        <v>0</v>
      </c>
      <c r="AS119" s="61"/>
      <c r="AT119" s="48">
        <f t="shared" si="65"/>
        <v>0</v>
      </c>
      <c r="AU119" s="49">
        <f t="shared" si="66"/>
        <v>0</v>
      </c>
      <c r="AV119" s="61"/>
      <c r="AW119" s="48">
        <f t="shared" si="57"/>
        <v>0</v>
      </c>
      <c r="AX119" s="49">
        <f t="shared" si="58"/>
        <v>0</v>
      </c>
      <c r="AY119" s="61"/>
      <c r="AZ119" s="48">
        <f t="shared" si="59"/>
        <v>0</v>
      </c>
      <c r="BA119" s="49">
        <f t="shared" si="60"/>
        <v>0</v>
      </c>
      <c r="BB119" s="50">
        <f t="shared" si="61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/>
      <c r="I120" s="81">
        <f>IF(H120=Tablas!$B$5,Tablas!$C$5,VLOOKUP(H120,Tablas!$B$5:$D$41,2,FALSE))</f>
        <v>1</v>
      </c>
      <c r="J120" s="70">
        <f>IF(I120=0,"",VLOOKUP(I120,Tablas!$C$5:$D$41,2,FALSE))</f>
        <v>0</v>
      </c>
      <c r="K120" s="37" t="str">
        <f t="shared" si="34"/>
        <v>0</v>
      </c>
      <c r="L120" s="38">
        <f t="shared" si="35"/>
        <v>0</v>
      </c>
      <c r="M120" s="38">
        <f t="shared" si="36"/>
        <v>0</v>
      </c>
      <c r="N120" s="38">
        <f t="shared" si="37"/>
        <v>0</v>
      </c>
      <c r="O120" s="38">
        <f t="shared" si="38"/>
        <v>0</v>
      </c>
      <c r="P120" s="38">
        <f t="shared" si="39"/>
        <v>0</v>
      </c>
      <c r="Q120" s="39">
        <v>1</v>
      </c>
      <c r="R120" s="40">
        <f t="shared" si="40"/>
        <v>0</v>
      </c>
      <c r="S120" s="39">
        <v>1</v>
      </c>
      <c r="T120" s="41">
        <f t="shared" si="41"/>
        <v>0</v>
      </c>
      <c r="U120" s="42">
        <f t="shared" si="42"/>
        <v>0</v>
      </c>
      <c r="V120" s="43">
        <f t="shared" si="43"/>
        <v>0</v>
      </c>
      <c r="W120" s="209">
        <f t="shared" si="44"/>
        <v>12</v>
      </c>
      <c r="X120" s="44">
        <f t="shared" si="62"/>
        <v>0</v>
      </c>
      <c r="Y120" s="45">
        <f t="shared" si="45"/>
        <v>0</v>
      </c>
      <c r="Z120" s="46" t="s">
        <v>0</v>
      </c>
      <c r="AA120" s="39">
        <v>1</v>
      </c>
      <c r="AB120" s="47">
        <f t="shared" si="46"/>
        <v>0</v>
      </c>
      <c r="AC120" s="39">
        <v>1</v>
      </c>
      <c r="AD120" s="47">
        <f t="shared" si="47"/>
        <v>0</v>
      </c>
      <c r="AE120" s="39">
        <v>1</v>
      </c>
      <c r="AF120" s="47">
        <f t="shared" si="48"/>
        <v>0</v>
      </c>
      <c r="AG120" s="61"/>
      <c r="AH120" s="48">
        <f t="shared" si="49"/>
        <v>0</v>
      </c>
      <c r="AI120" s="49">
        <f t="shared" si="50"/>
        <v>0</v>
      </c>
      <c r="AJ120" s="61"/>
      <c r="AK120" s="48">
        <f t="shared" si="51"/>
        <v>0</v>
      </c>
      <c r="AL120" s="49">
        <f t="shared" si="52"/>
        <v>0</v>
      </c>
      <c r="AM120" s="61"/>
      <c r="AN120" s="48">
        <f t="shared" si="53"/>
        <v>0</v>
      </c>
      <c r="AO120" s="49">
        <f t="shared" si="54"/>
        <v>0</v>
      </c>
      <c r="AP120" s="61"/>
      <c r="AQ120" s="48">
        <f t="shared" si="55"/>
        <v>0</v>
      </c>
      <c r="AR120" s="49">
        <f t="shared" si="56"/>
        <v>0</v>
      </c>
      <c r="AS120" s="61"/>
      <c r="AT120" s="48">
        <f t="shared" si="65"/>
        <v>0</v>
      </c>
      <c r="AU120" s="49">
        <f t="shared" si="66"/>
        <v>0</v>
      </c>
      <c r="AV120" s="61"/>
      <c r="AW120" s="48">
        <f t="shared" si="57"/>
        <v>0</v>
      </c>
      <c r="AX120" s="49">
        <f t="shared" si="58"/>
        <v>0</v>
      </c>
      <c r="AY120" s="61"/>
      <c r="AZ120" s="48">
        <f t="shared" si="59"/>
        <v>0</v>
      </c>
      <c r="BA120" s="49">
        <f t="shared" si="60"/>
        <v>0</v>
      </c>
      <c r="BB120" s="50">
        <f t="shared" si="61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/>
      <c r="I121" s="81">
        <f>IF(H121=Tablas!$B$5,Tablas!$C$5,VLOOKUP(H121,Tablas!$B$5:$D$41,2,FALSE))</f>
        <v>1</v>
      </c>
      <c r="J121" s="70">
        <f>IF(I121=0,"",VLOOKUP(I121,Tablas!$C$5:$D$41,2,FALSE))</f>
        <v>0</v>
      </c>
      <c r="K121" s="37" t="str">
        <f t="shared" si="34"/>
        <v>0</v>
      </c>
      <c r="L121" s="38">
        <f t="shared" si="35"/>
        <v>0</v>
      </c>
      <c r="M121" s="38">
        <f t="shared" si="36"/>
        <v>0</v>
      </c>
      <c r="N121" s="38">
        <f t="shared" si="37"/>
        <v>0</v>
      </c>
      <c r="O121" s="38">
        <f t="shared" si="38"/>
        <v>0</v>
      </c>
      <c r="P121" s="38">
        <f t="shared" si="39"/>
        <v>0</v>
      </c>
      <c r="Q121" s="39">
        <v>1</v>
      </c>
      <c r="R121" s="40">
        <f t="shared" si="40"/>
        <v>0</v>
      </c>
      <c r="S121" s="39">
        <v>1</v>
      </c>
      <c r="T121" s="41">
        <f t="shared" si="41"/>
        <v>0</v>
      </c>
      <c r="U121" s="42">
        <f t="shared" si="42"/>
        <v>0</v>
      </c>
      <c r="V121" s="43">
        <f t="shared" si="43"/>
        <v>0</v>
      </c>
      <c r="W121" s="209">
        <f t="shared" si="44"/>
        <v>12</v>
      </c>
      <c r="X121" s="44">
        <f t="shared" si="62"/>
        <v>0</v>
      </c>
      <c r="Y121" s="45">
        <f t="shared" si="45"/>
        <v>0</v>
      </c>
      <c r="Z121" s="46" t="s">
        <v>0</v>
      </c>
      <c r="AA121" s="39">
        <v>1</v>
      </c>
      <c r="AB121" s="47">
        <f t="shared" si="46"/>
        <v>0</v>
      </c>
      <c r="AC121" s="39">
        <v>1</v>
      </c>
      <c r="AD121" s="47">
        <f t="shared" si="47"/>
        <v>0</v>
      </c>
      <c r="AE121" s="39">
        <v>1</v>
      </c>
      <c r="AF121" s="47">
        <f t="shared" si="48"/>
        <v>0</v>
      </c>
      <c r="AG121" s="61"/>
      <c r="AH121" s="48">
        <f t="shared" si="49"/>
        <v>0</v>
      </c>
      <c r="AI121" s="49">
        <f t="shared" si="50"/>
        <v>0</v>
      </c>
      <c r="AJ121" s="61"/>
      <c r="AK121" s="48">
        <f t="shared" si="51"/>
        <v>0</v>
      </c>
      <c r="AL121" s="49">
        <f t="shared" si="52"/>
        <v>0</v>
      </c>
      <c r="AM121" s="61"/>
      <c r="AN121" s="48">
        <f t="shared" si="53"/>
        <v>0</v>
      </c>
      <c r="AO121" s="49">
        <f t="shared" si="54"/>
        <v>0</v>
      </c>
      <c r="AP121" s="61"/>
      <c r="AQ121" s="48">
        <f t="shared" si="55"/>
        <v>0</v>
      </c>
      <c r="AR121" s="49">
        <f t="shared" si="56"/>
        <v>0</v>
      </c>
      <c r="AS121" s="61"/>
      <c r="AT121" s="48">
        <f t="shared" si="65"/>
        <v>0</v>
      </c>
      <c r="AU121" s="49">
        <f t="shared" si="66"/>
        <v>0</v>
      </c>
      <c r="AV121" s="61"/>
      <c r="AW121" s="48">
        <f t="shared" si="57"/>
        <v>0</v>
      </c>
      <c r="AX121" s="49">
        <f t="shared" si="58"/>
        <v>0</v>
      </c>
      <c r="AY121" s="61"/>
      <c r="AZ121" s="48">
        <f t="shared" si="59"/>
        <v>0</v>
      </c>
      <c r="BA121" s="49">
        <f t="shared" si="60"/>
        <v>0</v>
      </c>
      <c r="BB121" s="50">
        <f t="shared" si="61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/>
      <c r="I122" s="81">
        <f>IF(H122=Tablas!$B$5,Tablas!$C$5,VLOOKUP(H122,Tablas!$B$5:$D$41,2,FALSE))</f>
        <v>1</v>
      </c>
      <c r="J122" s="70">
        <f>IF(I122=0,"",VLOOKUP(I122,Tablas!$C$5:$D$41,2,FALSE))</f>
        <v>0</v>
      </c>
      <c r="K122" s="37" t="str">
        <f t="shared" ref="K122" si="67">IF(G122=0,"0",F122/G122)</f>
        <v>0</v>
      </c>
      <c r="L122" s="38">
        <f t="shared" ref="L122" si="68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M122" s="38">
        <f t="shared" ref="M122" si="69">IF($Y122=2,$K122,0)+IF($Y122=4,$K122,0)+IF($Y122=5,$K122,0)+IF($Y122=6,$K122,0)+IF($Y122=7,$K122,0)+IF($Y122=10,$K122*2,0)+IF($Y122=12,$K122*2,0)+IF($Y122=14,$K122*2,0)+IF($Y122=15,$K122*3,0)+IF($Y122=21,$K122*3,0)+IF($Y122&lt;=1,$K122*$J122/21.75,0)+IF($Y122=42,$K122*6,0)+IF($Y122=28,$K122*4,0)</f>
        <v>0</v>
      </c>
      <c r="N122" s="38">
        <f t="shared" ref="N122" si="70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O122" s="38">
        <f t="shared" ref="O122" si="71">IF($Y122=2,$K122,0)+IF($Y122=4,$K122,0)+IF($Y122=5,$K122,0)+IF($Y122=6,$K122,0)+IF($Y122=7,$K122,0)+IF($Y122=10,$K122*2,0)+IF($Y122=12,$K122*2,0)+IF($Y122=14,$K122*2,0)+IF($Y122=15,$K122*3,0)+IF($Y122=21,$K122*3,0)+IF($Y122&lt;=1,$K122*$J122/21.75,0)+IF($Y122=42,$K122*6,0)+IF($Y122=28,$K122*4,0)</f>
        <v>0</v>
      </c>
      <c r="P122" s="38">
        <f t="shared" ref="P122" si="72">IF($Y122=3,$K122,0)+IF($Y122=4,$K122,0)+IF($Y122=5,$K122,0)+IF($Y122=6,$K122,0)+IF($Y122=7,$K122,0)+IF($Y122=10,$K122*2,0)+IF($Y122=12,$K122*2,0)+IF($Y122=14,$K122*2,0)+IF($Y122=21,$K122*3,0)+IF($Y122&lt;=1,$K122*$J122/21.75,0)+IF($Y122=15,$K122*3,0)+IF($Y122=42,$K122*6,0)+IF($Y122=28,$K122*4,0)</f>
        <v>0</v>
      </c>
      <c r="Q122" s="39">
        <v>1</v>
      </c>
      <c r="R122" s="40">
        <f t="shared" ref="R122" si="73">(IF($Y122=6,$K122,)+IF($Y122=7,$K122,)+IF($Y122=12,$K122*2,)+IF($Y122=18,$K122*3,)+IF($Y122=28,$K122*4,0)+IF($Y122=21,$K122*3,)+IF($Y122=42,$K122*6,0)+IF($Y122=14,$K122*2,))*Q122</f>
        <v>0</v>
      </c>
      <c r="S122" s="39">
        <v>1</v>
      </c>
      <c r="T122" s="41">
        <f t="shared" ref="T122" si="74">(IF($Y122=7,$K122,)+IF($Y122=21,$K122*3,)+IF($Y122=42,$K122*6,0)+IF($Y122=28,$K122*4,0)+IF($Y122=14,$K122*2,))*S122</f>
        <v>0</v>
      </c>
      <c r="U122" s="42">
        <f t="shared" ref="U122" si="75">SUM(+L122+M122+N122+O122+P122+R122+T122)</f>
        <v>0</v>
      </c>
      <c r="V122" s="43">
        <f t="shared" ref="V122" si="76">+U122*4.345</f>
        <v>0</v>
      </c>
      <c r="W122" s="209">
        <f>+$X$4</f>
        <v>12</v>
      </c>
      <c r="X122" s="44">
        <f t="shared" si="62"/>
        <v>0</v>
      </c>
      <c r="Y122" s="45">
        <f t="shared" ref="Y122" si="77">ROUND(J122/4.3452380952381,1)</f>
        <v>0</v>
      </c>
      <c r="Z122" s="46" t="s">
        <v>0</v>
      </c>
      <c r="AA122" s="39">
        <v>1</v>
      </c>
      <c r="AB122" s="47">
        <f t="shared" ref="AB122" si="78">+IF($Z122="M",$U122,IF($Z122="MT",$U122/2,IF(Z122="MN",$U122/2,IF($Z122="MTN",$U122/3,0))))*AA122</f>
        <v>0</v>
      </c>
      <c r="AC122" s="39">
        <v>1</v>
      </c>
      <c r="AD122" s="47">
        <f t="shared" ref="AD122" si="79">+IF($Z122="T",$U122,IF($Z122="MT",$U122/2,IF($Z122="TN",$U122/2,IF($Z122="MTN",$U122/3,0))))*AC122</f>
        <v>0</v>
      </c>
      <c r="AE122" s="39">
        <v>1</v>
      </c>
      <c r="AF122" s="47">
        <f t="shared" ref="AF122" si="80">+IF($Z122="N",$U122,IF($Z122="MN",$U122/2,IF($Z122="TN",$U122/2,IF($Z122="MTN",$U122/3,0))))*AE122</f>
        <v>0</v>
      </c>
      <c r="AG122" s="61"/>
      <c r="AH122" s="48">
        <f t="shared" ref="AH122" si="81">IF(AI$4=0,0,(AG122/AI$4))</f>
        <v>0</v>
      </c>
      <c r="AI122" s="49">
        <f t="shared" ref="AI122" si="82">IF(AI$4=0,0,(AH122*AH$4/12))</f>
        <v>0</v>
      </c>
      <c r="AJ122" s="61"/>
      <c r="AK122" s="48">
        <f t="shared" ref="AK122" si="83">IF(AL$4=0,0,(AJ122/AL$4))</f>
        <v>0</v>
      </c>
      <c r="AL122" s="49">
        <f t="shared" ref="AL122" si="84">IF(AL$4=0,0,(AK122*AK$4/12))</f>
        <v>0</v>
      </c>
      <c r="AM122" s="61"/>
      <c r="AN122" s="48">
        <f t="shared" ref="AN122" si="85">IF(AO$4=0,0,(AM122/AO$4))</f>
        <v>0</v>
      </c>
      <c r="AO122" s="49">
        <f t="shared" ref="AO122" si="86">IF(AO$4=0,0,(AN122*AN$4/12))</f>
        <v>0</v>
      </c>
      <c r="AP122" s="61"/>
      <c r="AQ122" s="48">
        <f t="shared" ref="AQ122" si="87">IF(AR$4=0,0,(AP122/AR$4))</f>
        <v>0</v>
      </c>
      <c r="AR122" s="49">
        <f t="shared" ref="AR122" si="88">IF(AR$4=0,0,(AQ122*AQ$4/12))</f>
        <v>0</v>
      </c>
      <c r="AS122" s="61"/>
      <c r="AT122" s="48">
        <f t="shared" si="65"/>
        <v>0</v>
      </c>
      <c r="AU122" s="49">
        <f t="shared" si="66"/>
        <v>0</v>
      </c>
      <c r="AV122" s="61"/>
      <c r="AW122" s="48">
        <f t="shared" ref="AW122" si="89">IF(AX$4=0,0,(AV122/AX$4))</f>
        <v>0</v>
      </c>
      <c r="AX122" s="49">
        <f t="shared" ref="AX122" si="90">IF(AX$4=0,0,(AW122*AW$4/12))</f>
        <v>0</v>
      </c>
      <c r="AY122" s="61"/>
      <c r="AZ122" s="48">
        <f t="shared" ref="AZ122" si="91">IF(BA$4=0,0,(AY122/BA$4))</f>
        <v>0</v>
      </c>
      <c r="BA122" s="49">
        <f t="shared" ref="BA122" si="92">IF(BA$4=0,0,(AZ122*AZ$4/12))</f>
        <v>0</v>
      </c>
      <c r="BB122" s="50">
        <f t="shared" ref="BB122" si="93">+AI122+AL122+AO122+AR122+AU122+AX122+BA122</f>
        <v>0</v>
      </c>
    </row>
    <row r="123" spans="1:54" ht="16" thickBot="1">
      <c r="A123" s="3"/>
      <c r="B123" s="6"/>
      <c r="C123" s="6"/>
      <c r="D123" s="6"/>
      <c r="E123" s="6"/>
      <c r="F123" s="51">
        <f>SUM(F8:F122)</f>
        <v>0</v>
      </c>
      <c r="K123" s="51">
        <f t="shared" ref="K123:P123" si="94">SUM(K8:K122)</f>
        <v>0</v>
      </c>
      <c r="L123" s="51">
        <f t="shared" si="94"/>
        <v>0</v>
      </c>
      <c r="M123" s="51">
        <f t="shared" si="94"/>
        <v>0</v>
      </c>
      <c r="N123" s="51">
        <f t="shared" si="94"/>
        <v>0</v>
      </c>
      <c r="O123" s="51">
        <f t="shared" si="94"/>
        <v>0</v>
      </c>
      <c r="P123" s="51">
        <f t="shared" si="94"/>
        <v>0</v>
      </c>
      <c r="Q123" s="51"/>
      <c r="R123" s="51">
        <f>SUM(R8:R122)</f>
        <v>0</v>
      </c>
      <c r="S123" s="51"/>
      <c r="T123" s="51">
        <f>SUM(T8:T122)</f>
        <v>0</v>
      </c>
      <c r="U123" s="51">
        <f>SUM(U8:U122)</f>
        <v>0</v>
      </c>
      <c r="V123" s="51">
        <f>SUM(V8:V122)</f>
        <v>0</v>
      </c>
      <c r="W123" s="210"/>
      <c r="X123" s="51">
        <f>SUM(X8:X122)</f>
        <v>0</v>
      </c>
      <c r="Y123" s="52"/>
      <c r="Z123" s="52"/>
      <c r="AA123" s="52"/>
      <c r="AB123" s="51">
        <f>SUM(AB8:AB122)</f>
        <v>0</v>
      </c>
      <c r="AC123" s="51"/>
      <c r="AD123" s="51">
        <f>SUM(AD8:AD122)</f>
        <v>0</v>
      </c>
      <c r="AE123" s="51"/>
      <c r="AF123" s="51">
        <f>SUM(AF8:AF122)</f>
        <v>0</v>
      </c>
      <c r="AG123" s="53">
        <f>SUM(AG8:AG122)</f>
        <v>0</v>
      </c>
      <c r="AH123" s="53"/>
      <c r="AI123" s="54">
        <f>SUM(AI8:AI122)</f>
        <v>0</v>
      </c>
      <c r="AJ123" s="53">
        <f>SUM(AJ8:AJ122)</f>
        <v>0</v>
      </c>
      <c r="AK123" s="53"/>
      <c r="AL123" s="54">
        <f>SUM(AL8:AL122)</f>
        <v>0</v>
      </c>
      <c r="AM123" s="53">
        <f>SUM(AM8:AM122)</f>
        <v>0</v>
      </c>
      <c r="AN123" s="53"/>
      <c r="AO123" s="54">
        <f>SUM(AO8:AO122)</f>
        <v>0</v>
      </c>
      <c r="AP123" s="53">
        <f>SUM(AP8:AP122)</f>
        <v>0</v>
      </c>
      <c r="AQ123" s="53"/>
      <c r="AR123" s="54">
        <f>SUM(AR8:AR122)</f>
        <v>0</v>
      </c>
      <c r="AS123" s="53">
        <f>SUM(AS8:AS122)</f>
        <v>0</v>
      </c>
      <c r="AT123" s="53"/>
      <c r="AU123" s="54">
        <f>SUM(AU8:AU122)</f>
        <v>0</v>
      </c>
      <c r="AV123" s="53">
        <f>SUM(AV8:AV122)</f>
        <v>0</v>
      </c>
      <c r="AW123" s="53"/>
      <c r="AX123" s="54">
        <f>SUM(AX8:AX122)</f>
        <v>0</v>
      </c>
      <c r="AY123" s="53">
        <f>SUM(AY8:AY122)</f>
        <v>0</v>
      </c>
      <c r="AZ123" s="53"/>
      <c r="BA123" s="54">
        <f>SUM(BA8:BA122)</f>
        <v>0</v>
      </c>
      <c r="BB123" s="51">
        <f>SUM(BB8:BB122)</f>
        <v>0</v>
      </c>
    </row>
    <row r="124" spans="1:54" ht="16" thickBot="1">
      <c r="AB124" s="246">
        <f>SUM(AB123:AF123)</f>
        <v>0</v>
      </c>
      <c r="AC124" s="247"/>
      <c r="AD124" s="247"/>
      <c r="AE124" s="247"/>
      <c r="AF124" s="248"/>
      <c r="AG124" s="240">
        <f>+AI123/4.345</f>
        <v>0</v>
      </c>
      <c r="AH124" s="240"/>
      <c r="AI124" s="240"/>
      <c r="AJ124" s="240">
        <f>+AL123/4.345</f>
        <v>0</v>
      </c>
      <c r="AK124" s="240"/>
      <c r="AL124" s="240"/>
      <c r="AM124" s="240">
        <f>+AO123/4.345</f>
        <v>0</v>
      </c>
      <c r="AN124" s="240"/>
      <c r="AO124" s="240"/>
      <c r="AP124" s="240">
        <f>+AR123/4.345</f>
        <v>0</v>
      </c>
      <c r="AQ124" s="240"/>
      <c r="AR124" s="240"/>
      <c r="AS124" s="240">
        <f>+AU123/4.345</f>
        <v>0</v>
      </c>
      <c r="AT124" s="240"/>
      <c r="AU124" s="240"/>
      <c r="AV124" s="240">
        <f>+AX123/4.345</f>
        <v>0</v>
      </c>
      <c r="AW124" s="240"/>
      <c r="AX124" s="240"/>
      <c r="AY124" s="240">
        <f>+BA123/4.345</f>
        <v>0</v>
      </c>
      <c r="AZ124" s="240"/>
      <c r="BA124" s="240"/>
      <c r="BB124" s="241" t="s">
        <v>4</v>
      </c>
    </row>
    <row r="125" spans="1:54" ht="17" thickTop="1" thickBot="1">
      <c r="AG125" s="243" t="s">
        <v>104</v>
      </c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4"/>
      <c r="BB125" s="242"/>
    </row>
    <row r="127" spans="1:54">
      <c r="G127" s="55"/>
      <c r="H127" s="55"/>
      <c r="I127" s="55"/>
      <c r="J127" s="55"/>
    </row>
  </sheetData>
  <sheetProtection selectLockedCells="1" autoFilter="0"/>
  <autoFilter ref="B7:BB81" xr:uid="{00000000-0009-0000-0000-00000C000000}">
    <filterColumn colId="4">
      <customFilters>
        <customFilter operator="notEqual" val=" "/>
      </customFilters>
    </filterColumn>
  </autoFilter>
  <mergeCells count="46">
    <mergeCell ref="AB124:AF124"/>
    <mergeCell ref="AG124:AI124"/>
    <mergeCell ref="AJ124:AL124"/>
    <mergeCell ref="AM124:AO124"/>
    <mergeCell ref="AP124:AR124"/>
    <mergeCell ref="AS124:AU124"/>
    <mergeCell ref="AV124:AX124"/>
    <mergeCell ref="AY124:BA124"/>
    <mergeCell ref="BB124:BB125"/>
    <mergeCell ref="AG125:BA125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8" type="noConversion"/>
  <hyperlinks>
    <hyperlink ref="B1:C1" location="Inici!A1" display="Inici" xr:uid="{B53189DA-5F2E-4D99-B0B6-BD8331914602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8" filterMode="1">
    <pageSetUpPr fitToPage="1"/>
  </sheetPr>
  <dimension ref="A1:BB128"/>
  <sheetViews>
    <sheetView zoomScale="98" zoomScaleNormal="98"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3.5" style="2" customWidth="1"/>
    <col min="3" max="3" width="16.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3.1640625" style="2" customWidth="1"/>
    <col min="9" max="9" width="3" style="2" hidden="1" customWidth="1"/>
    <col min="10" max="10" width="4.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6.1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Estudi'!D15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+L124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Estudi'!H15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BB124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95" si="25">IF(AU$4=0,0,(AS8/AU$4))</f>
        <v>0</v>
      </c>
      <c r="AU8" s="49">
        <f t="shared" ref="AU8:AU95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ref="AT11:AT34" si="32">IF(AU$4=0,0,(AS11/AU$4))</f>
        <v>0</v>
      </c>
      <c r="AU11" s="49">
        <f t="shared" ref="AU11:AU34" si="33">IF(AU$4=0,0,(AT11*AT$4/12))</f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32"/>
        <v>0</v>
      </c>
      <c r="AU12" s="49">
        <f t="shared" si="33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32"/>
        <v>0</v>
      </c>
      <c r="AU13" s="49">
        <f t="shared" si="33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32"/>
        <v>0</v>
      </c>
      <c r="AU14" s="49">
        <f t="shared" si="33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32"/>
        <v>0</v>
      </c>
      <c r="AU15" s="49">
        <f t="shared" si="33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32"/>
        <v>0</v>
      </c>
      <c r="AU16" s="49">
        <f t="shared" si="33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32"/>
        <v>0</v>
      </c>
      <c r="AU17" s="49">
        <f t="shared" si="33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32"/>
        <v>0</v>
      </c>
      <c r="AU18" s="49">
        <f t="shared" si="33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32"/>
        <v>0</v>
      </c>
      <c r="AU19" s="49">
        <f t="shared" si="33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32"/>
        <v>0</v>
      </c>
      <c r="AU20" s="49">
        <f t="shared" si="33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32"/>
        <v>0</v>
      </c>
      <c r="AU21" s="49">
        <f t="shared" si="33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32"/>
        <v>0</v>
      </c>
      <c r="AU22" s="49">
        <f t="shared" si="33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32"/>
        <v>0</v>
      </c>
      <c r="AU23" s="49">
        <f t="shared" si="33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32"/>
        <v>0</v>
      </c>
      <c r="AU24" s="49">
        <f t="shared" si="33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32"/>
        <v>0</v>
      </c>
      <c r="AU25" s="49">
        <f t="shared" si="33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32"/>
        <v>0</v>
      </c>
      <c r="AU26" s="49">
        <f t="shared" si="33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32"/>
        <v>0</v>
      </c>
      <c r="AU27" s="49">
        <f t="shared" si="33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32"/>
        <v>0</v>
      </c>
      <c r="AU28" s="49">
        <f t="shared" si="33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32"/>
        <v>0</v>
      </c>
      <c r="AU29" s="49">
        <f t="shared" si="33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32"/>
        <v>0</v>
      </c>
      <c r="AU30" s="49">
        <f t="shared" si="33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32"/>
        <v>0</v>
      </c>
      <c r="AU31" s="49">
        <f t="shared" si="33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32"/>
        <v>0</v>
      </c>
      <c r="AU32" s="49">
        <f t="shared" si="33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32"/>
        <v>0</v>
      </c>
      <c r="AU33" s="49">
        <f t="shared" si="33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32"/>
        <v>0</v>
      </c>
      <c r="AU34" s="49">
        <f t="shared" si="33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22" si="34">IF(G72=0,"0",F72/G72)</f>
        <v>0</v>
      </c>
      <c r="L72" s="38">
        <f t="shared" ref="L72:L122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22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22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22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22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22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22" si="41">(IF($Y72=7,$K72,)+IF($Y72=21,$K72*3,)+IF($Y72=42,$K72*6,0)+IF($Y72=28,$K72*4,0)+IF($Y72=14,$K72*2,))*S72</f>
        <v>0</v>
      </c>
      <c r="U72" s="42">
        <f t="shared" ref="U72:U122" si="42">SUM(+L72+M72+N72+O72+P72+R72+T72)</f>
        <v>0</v>
      </c>
      <c r="V72" s="43">
        <f t="shared" ref="V72:V122" si="43">+U72*4.345</f>
        <v>0</v>
      </c>
      <c r="W72" s="209">
        <f t="shared" ref="W72:W122" si="44">+$X$4</f>
        <v>12</v>
      </c>
      <c r="X72" s="44">
        <f t="shared" ref="X72:X123" si="45">IF(V72="","",W72*V72)</f>
        <v>0</v>
      </c>
      <c r="Y72" s="45">
        <f t="shared" ref="Y72:Y122" si="46">ROUND(J72/4.3452380952381,1)</f>
        <v>0</v>
      </c>
      <c r="Z72" s="46" t="s">
        <v>0</v>
      </c>
      <c r="AA72" s="39">
        <v>1</v>
      </c>
      <c r="AB72" s="47">
        <f t="shared" ref="AB72:AB122" si="47">+IF($Z72="M",$U72,IF($Z72="MT",$U72/2,IF(Z72="MN",$U72/2,IF($Z72="MTN",$U72/3,0))))*AA72</f>
        <v>0</v>
      </c>
      <c r="AC72" s="39">
        <v>1</v>
      </c>
      <c r="AD72" s="47">
        <f t="shared" ref="AD72:AD122" si="48">+IF($Z72="T",$U72,IF($Z72="MT",$U72/2,IF($Z72="TN",$U72/2,IF($Z72="MTN",$U72/3,0))))*AC72</f>
        <v>0</v>
      </c>
      <c r="AE72" s="39">
        <v>1</v>
      </c>
      <c r="AF72" s="47">
        <f t="shared" ref="AF72:AF122" si="49">+IF($Z72="N",$U72,IF($Z72="MN",$U72/2,IF($Z72="TN",$U72/2,IF($Z72="MTN",$U72/3,0))))*AE72</f>
        <v>0</v>
      </c>
      <c r="AG72" s="61"/>
      <c r="AH72" s="48">
        <f t="shared" ref="AH72:AH122" si="50">IF(AI$4=0,0,(AG72/AI$4))</f>
        <v>0</v>
      </c>
      <c r="AI72" s="49">
        <f t="shared" ref="AI72:AI122" si="51">IF(AI$4=0,0,(AH72*AH$4/12))</f>
        <v>0</v>
      </c>
      <c r="AJ72" s="61"/>
      <c r="AK72" s="48">
        <f t="shared" ref="AK72:AK122" si="52">IF(AL$4=0,0,(AJ72/AL$4))</f>
        <v>0</v>
      </c>
      <c r="AL72" s="49">
        <f t="shared" ref="AL72:AL122" si="53">IF(AL$4=0,0,(AK72*AK$4/12))</f>
        <v>0</v>
      </c>
      <c r="AM72" s="61"/>
      <c r="AN72" s="48">
        <f t="shared" ref="AN72:AN122" si="54">IF(AO$4=0,0,(AM72/AO$4))</f>
        <v>0</v>
      </c>
      <c r="AO72" s="49">
        <f t="shared" ref="AO72:AO122" si="55">IF(AO$4=0,0,(AN72*AN$4/12))</f>
        <v>0</v>
      </c>
      <c r="AP72" s="61"/>
      <c r="AQ72" s="48">
        <f t="shared" ref="AQ72:AQ122" si="56">IF(AR$4=0,0,(AP72/AR$4))</f>
        <v>0</v>
      </c>
      <c r="AR72" s="49">
        <f t="shared" ref="AR72:AR122" si="57">IF(AR$4=0,0,(AQ72*AQ$4/12))</f>
        <v>0</v>
      </c>
      <c r="AS72" s="61"/>
      <c r="AT72" s="48">
        <f t="shared" si="25"/>
        <v>0</v>
      </c>
      <c r="AU72" s="49">
        <f t="shared" si="26"/>
        <v>0</v>
      </c>
      <c r="AV72" s="61"/>
      <c r="AW72" s="48">
        <f t="shared" ref="AW72:AW122" si="58">IF(AX$4=0,0,(AV72/AX$4))</f>
        <v>0</v>
      </c>
      <c r="AX72" s="49">
        <f t="shared" ref="AX72:AX122" si="59">IF(AX$4=0,0,(AW72*AW$4/12))</f>
        <v>0</v>
      </c>
      <c r="AY72" s="61"/>
      <c r="AZ72" s="48">
        <f t="shared" ref="AZ72:AZ122" si="60">IF(BA$4=0,0,(AY72/BA$4))</f>
        <v>0</v>
      </c>
      <c r="BA72" s="49">
        <f t="shared" ref="BA72:BA122" si="61">IF(BA$4=0,0,(AZ72*AZ$4/12))</f>
        <v>0</v>
      </c>
      <c r="BB72" s="50">
        <f t="shared" ref="BB72:BB122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si="45"/>
        <v>0</v>
      </c>
      <c r="Y73" s="45">
        <f t="shared" si="46"/>
        <v>0</v>
      </c>
      <c r="Z73" s="46" t="s">
        <v>0</v>
      </c>
      <c r="AA73" s="39">
        <v>1</v>
      </c>
      <c r="AB73" s="47">
        <f t="shared" si="47"/>
        <v>0</v>
      </c>
      <c r="AC73" s="39">
        <v>1</v>
      </c>
      <c r="AD73" s="47">
        <f t="shared" si="48"/>
        <v>0</v>
      </c>
      <c r="AE73" s="39">
        <v>1</v>
      </c>
      <c r="AF73" s="47">
        <f t="shared" si="49"/>
        <v>0</v>
      </c>
      <c r="AG73" s="61"/>
      <c r="AH73" s="48">
        <f t="shared" si="50"/>
        <v>0</v>
      </c>
      <c r="AI73" s="49">
        <f t="shared" si="51"/>
        <v>0</v>
      </c>
      <c r="AJ73" s="61"/>
      <c r="AK73" s="48">
        <f t="shared" si="52"/>
        <v>0</v>
      </c>
      <c r="AL73" s="49">
        <f t="shared" si="53"/>
        <v>0</v>
      </c>
      <c r="AM73" s="61"/>
      <c r="AN73" s="48">
        <f t="shared" si="54"/>
        <v>0</v>
      </c>
      <c r="AO73" s="49">
        <f t="shared" si="55"/>
        <v>0</v>
      </c>
      <c r="AP73" s="61"/>
      <c r="AQ73" s="48">
        <f t="shared" si="56"/>
        <v>0</v>
      </c>
      <c r="AR73" s="49">
        <f t="shared" si="57"/>
        <v>0</v>
      </c>
      <c r="AS73" s="61"/>
      <c r="AT73" s="48">
        <f t="shared" si="25"/>
        <v>0</v>
      </c>
      <c r="AU73" s="49">
        <f t="shared" si="26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45"/>
        <v>0</v>
      </c>
      <c r="Y74" s="45">
        <f t="shared" si="46"/>
        <v>0</v>
      </c>
      <c r="Z74" s="46" t="s">
        <v>0</v>
      </c>
      <c r="AA74" s="39">
        <v>1</v>
      </c>
      <c r="AB74" s="47">
        <f t="shared" si="47"/>
        <v>0</v>
      </c>
      <c r="AC74" s="39">
        <v>1</v>
      </c>
      <c r="AD74" s="47">
        <f t="shared" si="48"/>
        <v>0</v>
      </c>
      <c r="AE74" s="39">
        <v>1</v>
      </c>
      <c r="AF74" s="47">
        <f t="shared" si="49"/>
        <v>0</v>
      </c>
      <c r="AG74" s="61"/>
      <c r="AH74" s="48">
        <f t="shared" si="50"/>
        <v>0</v>
      </c>
      <c r="AI74" s="49">
        <f t="shared" si="51"/>
        <v>0</v>
      </c>
      <c r="AJ74" s="61"/>
      <c r="AK74" s="48">
        <f t="shared" si="52"/>
        <v>0</v>
      </c>
      <c r="AL74" s="49">
        <f t="shared" si="53"/>
        <v>0</v>
      </c>
      <c r="AM74" s="61"/>
      <c r="AN74" s="48">
        <f t="shared" si="54"/>
        <v>0</v>
      </c>
      <c r="AO74" s="49">
        <f t="shared" si="55"/>
        <v>0</v>
      </c>
      <c r="AP74" s="61"/>
      <c r="AQ74" s="48">
        <f t="shared" si="56"/>
        <v>0</v>
      </c>
      <c r="AR74" s="49">
        <f t="shared" si="57"/>
        <v>0</v>
      </c>
      <c r="AS74" s="61"/>
      <c r="AT74" s="48">
        <f t="shared" si="25"/>
        <v>0</v>
      </c>
      <c r="AU74" s="49">
        <f t="shared" si="26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45"/>
        <v>0</v>
      </c>
      <c r="Y75" s="45">
        <f t="shared" si="46"/>
        <v>0</v>
      </c>
      <c r="Z75" s="46" t="s">
        <v>0</v>
      </c>
      <c r="AA75" s="39">
        <v>1</v>
      </c>
      <c r="AB75" s="47">
        <f t="shared" si="47"/>
        <v>0</v>
      </c>
      <c r="AC75" s="39">
        <v>1</v>
      </c>
      <c r="AD75" s="47">
        <f t="shared" si="48"/>
        <v>0</v>
      </c>
      <c r="AE75" s="39">
        <v>1</v>
      </c>
      <c r="AF75" s="47">
        <f t="shared" si="49"/>
        <v>0</v>
      </c>
      <c r="AG75" s="61"/>
      <c r="AH75" s="48">
        <f t="shared" si="50"/>
        <v>0</v>
      </c>
      <c r="AI75" s="49">
        <f t="shared" si="51"/>
        <v>0</v>
      </c>
      <c r="AJ75" s="61"/>
      <c r="AK75" s="48">
        <f t="shared" si="52"/>
        <v>0</v>
      </c>
      <c r="AL75" s="49">
        <f t="shared" si="53"/>
        <v>0</v>
      </c>
      <c r="AM75" s="61"/>
      <c r="AN75" s="48">
        <f t="shared" si="54"/>
        <v>0</v>
      </c>
      <c r="AO75" s="49">
        <f t="shared" si="55"/>
        <v>0</v>
      </c>
      <c r="AP75" s="61"/>
      <c r="AQ75" s="48">
        <f t="shared" si="56"/>
        <v>0</v>
      </c>
      <c r="AR75" s="49">
        <f t="shared" si="57"/>
        <v>0</v>
      </c>
      <c r="AS75" s="61"/>
      <c r="AT75" s="48">
        <f t="shared" si="25"/>
        <v>0</v>
      </c>
      <c r="AU75" s="49">
        <f t="shared" si="26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45"/>
        <v>0</v>
      </c>
      <c r="Y76" s="45">
        <f t="shared" si="46"/>
        <v>0</v>
      </c>
      <c r="Z76" s="46" t="s">
        <v>0</v>
      </c>
      <c r="AA76" s="39">
        <v>1</v>
      </c>
      <c r="AB76" s="47">
        <f t="shared" si="47"/>
        <v>0</v>
      </c>
      <c r="AC76" s="39">
        <v>1</v>
      </c>
      <c r="AD76" s="47">
        <f t="shared" si="48"/>
        <v>0</v>
      </c>
      <c r="AE76" s="39">
        <v>1</v>
      </c>
      <c r="AF76" s="47">
        <f t="shared" si="49"/>
        <v>0</v>
      </c>
      <c r="AG76" s="61"/>
      <c r="AH76" s="48">
        <f t="shared" si="50"/>
        <v>0</v>
      </c>
      <c r="AI76" s="49">
        <f t="shared" si="51"/>
        <v>0</v>
      </c>
      <c r="AJ76" s="61"/>
      <c r="AK76" s="48">
        <f t="shared" si="52"/>
        <v>0</v>
      </c>
      <c r="AL76" s="49">
        <f t="shared" si="53"/>
        <v>0</v>
      </c>
      <c r="AM76" s="61"/>
      <c r="AN76" s="48">
        <f t="shared" si="54"/>
        <v>0</v>
      </c>
      <c r="AO76" s="49">
        <f t="shared" si="55"/>
        <v>0</v>
      </c>
      <c r="AP76" s="61"/>
      <c r="AQ76" s="48">
        <f t="shared" si="56"/>
        <v>0</v>
      </c>
      <c r="AR76" s="49">
        <f t="shared" si="57"/>
        <v>0</v>
      </c>
      <c r="AS76" s="61"/>
      <c r="AT76" s="48">
        <f t="shared" si="25"/>
        <v>0</v>
      </c>
      <c r="AU76" s="49">
        <f t="shared" si="26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45"/>
        <v>0</v>
      </c>
      <c r="Y77" s="45">
        <f t="shared" si="46"/>
        <v>0</v>
      </c>
      <c r="Z77" s="46" t="s">
        <v>0</v>
      </c>
      <c r="AA77" s="39">
        <v>1</v>
      </c>
      <c r="AB77" s="47">
        <f t="shared" si="47"/>
        <v>0</v>
      </c>
      <c r="AC77" s="39">
        <v>1</v>
      </c>
      <c r="AD77" s="47">
        <f t="shared" si="48"/>
        <v>0</v>
      </c>
      <c r="AE77" s="39">
        <v>1</v>
      </c>
      <c r="AF77" s="47">
        <f t="shared" si="49"/>
        <v>0</v>
      </c>
      <c r="AG77" s="61"/>
      <c r="AH77" s="48">
        <f t="shared" si="50"/>
        <v>0</v>
      </c>
      <c r="AI77" s="49">
        <f t="shared" si="51"/>
        <v>0</v>
      </c>
      <c r="AJ77" s="61"/>
      <c r="AK77" s="48">
        <f t="shared" si="52"/>
        <v>0</v>
      </c>
      <c r="AL77" s="49">
        <f t="shared" si="53"/>
        <v>0</v>
      </c>
      <c r="AM77" s="61"/>
      <c r="AN77" s="48">
        <f t="shared" si="54"/>
        <v>0</v>
      </c>
      <c r="AO77" s="49">
        <f t="shared" si="55"/>
        <v>0</v>
      </c>
      <c r="AP77" s="61"/>
      <c r="AQ77" s="48">
        <f t="shared" si="56"/>
        <v>0</v>
      </c>
      <c r="AR77" s="49">
        <f t="shared" si="57"/>
        <v>0</v>
      </c>
      <c r="AS77" s="61"/>
      <c r="AT77" s="48">
        <f t="shared" si="25"/>
        <v>0</v>
      </c>
      <c r="AU77" s="49">
        <f t="shared" si="26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45"/>
        <v>0</v>
      </c>
      <c r="Y78" s="45">
        <f t="shared" si="46"/>
        <v>0</v>
      </c>
      <c r="Z78" s="46" t="s">
        <v>0</v>
      </c>
      <c r="AA78" s="39">
        <v>1</v>
      </c>
      <c r="AB78" s="47">
        <f t="shared" si="47"/>
        <v>0</v>
      </c>
      <c r="AC78" s="39">
        <v>1</v>
      </c>
      <c r="AD78" s="47">
        <f t="shared" si="48"/>
        <v>0</v>
      </c>
      <c r="AE78" s="39">
        <v>1</v>
      </c>
      <c r="AF78" s="47">
        <f t="shared" si="49"/>
        <v>0</v>
      </c>
      <c r="AG78" s="61"/>
      <c r="AH78" s="48">
        <f t="shared" si="50"/>
        <v>0</v>
      </c>
      <c r="AI78" s="49">
        <f t="shared" si="51"/>
        <v>0</v>
      </c>
      <c r="AJ78" s="61"/>
      <c r="AK78" s="48">
        <f t="shared" si="52"/>
        <v>0</v>
      </c>
      <c r="AL78" s="49">
        <f t="shared" si="53"/>
        <v>0</v>
      </c>
      <c r="AM78" s="61"/>
      <c r="AN78" s="48">
        <f t="shared" si="54"/>
        <v>0</v>
      </c>
      <c r="AO78" s="49">
        <f t="shared" si="55"/>
        <v>0</v>
      </c>
      <c r="AP78" s="61"/>
      <c r="AQ78" s="48">
        <f t="shared" si="56"/>
        <v>0</v>
      </c>
      <c r="AR78" s="49">
        <f t="shared" si="57"/>
        <v>0</v>
      </c>
      <c r="AS78" s="61"/>
      <c r="AT78" s="48">
        <f t="shared" si="25"/>
        <v>0</v>
      </c>
      <c r="AU78" s="49">
        <f t="shared" si="26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45"/>
        <v>0</v>
      </c>
      <c r="Y79" s="45">
        <f t="shared" si="46"/>
        <v>0</v>
      </c>
      <c r="Z79" s="46" t="s">
        <v>0</v>
      </c>
      <c r="AA79" s="39">
        <v>1</v>
      </c>
      <c r="AB79" s="47">
        <f t="shared" si="47"/>
        <v>0</v>
      </c>
      <c r="AC79" s="39">
        <v>1</v>
      </c>
      <c r="AD79" s="47">
        <f t="shared" si="48"/>
        <v>0</v>
      </c>
      <c r="AE79" s="39">
        <v>1</v>
      </c>
      <c r="AF79" s="47">
        <f t="shared" si="49"/>
        <v>0</v>
      </c>
      <c r="AG79" s="61"/>
      <c r="AH79" s="48">
        <f t="shared" si="50"/>
        <v>0</v>
      </c>
      <c r="AI79" s="49">
        <f t="shared" si="51"/>
        <v>0</v>
      </c>
      <c r="AJ79" s="61"/>
      <c r="AK79" s="48">
        <f t="shared" si="52"/>
        <v>0</v>
      </c>
      <c r="AL79" s="49">
        <f t="shared" si="53"/>
        <v>0</v>
      </c>
      <c r="AM79" s="61"/>
      <c r="AN79" s="48">
        <f t="shared" si="54"/>
        <v>0</v>
      </c>
      <c r="AO79" s="49">
        <f t="shared" si="55"/>
        <v>0</v>
      </c>
      <c r="AP79" s="61"/>
      <c r="AQ79" s="48">
        <f t="shared" si="56"/>
        <v>0</v>
      </c>
      <c r="AR79" s="49">
        <f t="shared" si="57"/>
        <v>0</v>
      </c>
      <c r="AS79" s="61"/>
      <c r="AT79" s="48">
        <f t="shared" si="25"/>
        <v>0</v>
      </c>
      <c r="AU79" s="49">
        <f t="shared" si="26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45"/>
        <v>0</v>
      </c>
      <c r="Y80" s="45">
        <f t="shared" si="46"/>
        <v>0</v>
      </c>
      <c r="Z80" s="46" t="s">
        <v>0</v>
      </c>
      <c r="AA80" s="39">
        <v>1</v>
      </c>
      <c r="AB80" s="47">
        <f t="shared" si="47"/>
        <v>0</v>
      </c>
      <c r="AC80" s="39">
        <v>1</v>
      </c>
      <c r="AD80" s="47">
        <f t="shared" si="48"/>
        <v>0</v>
      </c>
      <c r="AE80" s="39">
        <v>1</v>
      </c>
      <c r="AF80" s="47">
        <f t="shared" si="49"/>
        <v>0</v>
      </c>
      <c r="AG80" s="61"/>
      <c r="AH80" s="48">
        <f t="shared" si="50"/>
        <v>0</v>
      </c>
      <c r="AI80" s="49">
        <f t="shared" si="51"/>
        <v>0</v>
      </c>
      <c r="AJ80" s="61"/>
      <c r="AK80" s="48">
        <f t="shared" si="52"/>
        <v>0</v>
      </c>
      <c r="AL80" s="49">
        <f t="shared" si="53"/>
        <v>0</v>
      </c>
      <c r="AM80" s="61"/>
      <c r="AN80" s="48">
        <f t="shared" si="54"/>
        <v>0</v>
      </c>
      <c r="AO80" s="49">
        <f t="shared" si="55"/>
        <v>0</v>
      </c>
      <c r="AP80" s="61"/>
      <c r="AQ80" s="48">
        <f t="shared" si="56"/>
        <v>0</v>
      </c>
      <c r="AR80" s="49">
        <f t="shared" si="57"/>
        <v>0</v>
      </c>
      <c r="AS80" s="61"/>
      <c r="AT80" s="48">
        <f t="shared" si="25"/>
        <v>0</v>
      </c>
      <c r="AU80" s="49">
        <f t="shared" si="26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45"/>
        <v>0</v>
      </c>
      <c r="Y81" s="45">
        <f t="shared" si="46"/>
        <v>0</v>
      </c>
      <c r="Z81" s="46" t="s">
        <v>0</v>
      </c>
      <c r="AA81" s="39">
        <v>1</v>
      </c>
      <c r="AB81" s="47">
        <f t="shared" si="47"/>
        <v>0</v>
      </c>
      <c r="AC81" s="39">
        <v>1</v>
      </c>
      <c r="AD81" s="47">
        <f t="shared" si="48"/>
        <v>0</v>
      </c>
      <c r="AE81" s="39">
        <v>1</v>
      </c>
      <c r="AF81" s="47">
        <f t="shared" si="49"/>
        <v>0</v>
      </c>
      <c r="AG81" s="61"/>
      <c r="AH81" s="48">
        <f t="shared" si="50"/>
        <v>0</v>
      </c>
      <c r="AI81" s="49">
        <f t="shared" si="51"/>
        <v>0</v>
      </c>
      <c r="AJ81" s="61"/>
      <c r="AK81" s="48">
        <f t="shared" si="52"/>
        <v>0</v>
      </c>
      <c r="AL81" s="49">
        <f t="shared" si="53"/>
        <v>0</v>
      </c>
      <c r="AM81" s="61"/>
      <c r="AN81" s="48">
        <f t="shared" si="54"/>
        <v>0</v>
      </c>
      <c r="AO81" s="49">
        <f t="shared" si="55"/>
        <v>0</v>
      </c>
      <c r="AP81" s="61"/>
      <c r="AQ81" s="48">
        <f t="shared" si="56"/>
        <v>0</v>
      </c>
      <c r="AR81" s="49">
        <f t="shared" si="57"/>
        <v>0</v>
      </c>
      <c r="AS81" s="61"/>
      <c r="AT81" s="48">
        <f t="shared" si="25"/>
        <v>0</v>
      </c>
      <c r="AU81" s="49">
        <f t="shared" si="26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45"/>
        <v>0</v>
      </c>
      <c r="Y82" s="45">
        <f t="shared" si="46"/>
        <v>0</v>
      </c>
      <c r="Z82" s="46" t="s">
        <v>0</v>
      </c>
      <c r="AA82" s="39">
        <v>1</v>
      </c>
      <c r="AB82" s="47">
        <f t="shared" si="47"/>
        <v>0</v>
      </c>
      <c r="AC82" s="39">
        <v>1</v>
      </c>
      <c r="AD82" s="47">
        <f t="shared" si="48"/>
        <v>0</v>
      </c>
      <c r="AE82" s="39">
        <v>1</v>
      </c>
      <c r="AF82" s="47">
        <f t="shared" si="49"/>
        <v>0</v>
      </c>
      <c r="AG82" s="61"/>
      <c r="AH82" s="48">
        <f t="shared" si="50"/>
        <v>0</v>
      </c>
      <c r="AI82" s="49">
        <f t="shared" si="51"/>
        <v>0</v>
      </c>
      <c r="AJ82" s="61"/>
      <c r="AK82" s="48">
        <f t="shared" si="52"/>
        <v>0</v>
      </c>
      <c r="AL82" s="49">
        <f t="shared" si="53"/>
        <v>0</v>
      </c>
      <c r="AM82" s="61"/>
      <c r="AN82" s="48">
        <f t="shared" si="54"/>
        <v>0</v>
      </c>
      <c r="AO82" s="49">
        <f t="shared" si="55"/>
        <v>0</v>
      </c>
      <c r="AP82" s="61"/>
      <c r="AQ82" s="48">
        <f t="shared" si="56"/>
        <v>0</v>
      </c>
      <c r="AR82" s="49">
        <f t="shared" si="57"/>
        <v>0</v>
      </c>
      <c r="AS82" s="61"/>
      <c r="AT82" s="48">
        <f t="shared" si="25"/>
        <v>0</v>
      </c>
      <c r="AU82" s="49">
        <f t="shared" si="26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45"/>
        <v>0</v>
      </c>
      <c r="Y83" s="45">
        <f t="shared" si="46"/>
        <v>0</v>
      </c>
      <c r="Z83" s="46" t="s">
        <v>0</v>
      </c>
      <c r="AA83" s="39">
        <v>1</v>
      </c>
      <c r="AB83" s="47">
        <f t="shared" si="47"/>
        <v>0</v>
      </c>
      <c r="AC83" s="39">
        <v>1</v>
      </c>
      <c r="AD83" s="47">
        <f t="shared" si="48"/>
        <v>0</v>
      </c>
      <c r="AE83" s="39">
        <v>1</v>
      </c>
      <c r="AF83" s="47">
        <f t="shared" si="49"/>
        <v>0</v>
      </c>
      <c r="AG83" s="61"/>
      <c r="AH83" s="48">
        <f t="shared" si="50"/>
        <v>0</v>
      </c>
      <c r="AI83" s="49">
        <f t="shared" si="51"/>
        <v>0</v>
      </c>
      <c r="AJ83" s="61"/>
      <c r="AK83" s="48">
        <f t="shared" si="52"/>
        <v>0</v>
      </c>
      <c r="AL83" s="49">
        <f t="shared" si="53"/>
        <v>0</v>
      </c>
      <c r="AM83" s="61"/>
      <c r="AN83" s="48">
        <f t="shared" si="54"/>
        <v>0</v>
      </c>
      <c r="AO83" s="49">
        <f t="shared" si="55"/>
        <v>0</v>
      </c>
      <c r="AP83" s="61"/>
      <c r="AQ83" s="48">
        <f t="shared" si="56"/>
        <v>0</v>
      </c>
      <c r="AR83" s="49">
        <f t="shared" si="57"/>
        <v>0</v>
      </c>
      <c r="AS83" s="61"/>
      <c r="AT83" s="48">
        <f t="shared" si="25"/>
        <v>0</v>
      </c>
      <c r="AU83" s="49">
        <f t="shared" si="26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45"/>
        <v>0</v>
      </c>
      <c r="Y84" s="45">
        <f t="shared" si="46"/>
        <v>0</v>
      </c>
      <c r="Z84" s="46" t="s">
        <v>0</v>
      </c>
      <c r="AA84" s="39">
        <v>1</v>
      </c>
      <c r="AB84" s="47">
        <f t="shared" si="47"/>
        <v>0</v>
      </c>
      <c r="AC84" s="39">
        <v>1</v>
      </c>
      <c r="AD84" s="47">
        <f t="shared" si="48"/>
        <v>0</v>
      </c>
      <c r="AE84" s="39">
        <v>1</v>
      </c>
      <c r="AF84" s="47">
        <f t="shared" si="49"/>
        <v>0</v>
      </c>
      <c r="AG84" s="61"/>
      <c r="AH84" s="48">
        <f t="shared" si="50"/>
        <v>0</v>
      </c>
      <c r="AI84" s="49">
        <f t="shared" si="51"/>
        <v>0</v>
      </c>
      <c r="AJ84" s="61"/>
      <c r="AK84" s="48">
        <f t="shared" si="52"/>
        <v>0</v>
      </c>
      <c r="AL84" s="49">
        <f t="shared" si="53"/>
        <v>0</v>
      </c>
      <c r="AM84" s="61"/>
      <c r="AN84" s="48">
        <f t="shared" si="54"/>
        <v>0</v>
      </c>
      <c r="AO84" s="49">
        <f t="shared" si="55"/>
        <v>0</v>
      </c>
      <c r="AP84" s="61"/>
      <c r="AQ84" s="48">
        <f t="shared" si="56"/>
        <v>0</v>
      </c>
      <c r="AR84" s="49">
        <f t="shared" si="57"/>
        <v>0</v>
      </c>
      <c r="AS84" s="61"/>
      <c r="AT84" s="48">
        <f t="shared" si="25"/>
        <v>0</v>
      </c>
      <c r="AU84" s="49">
        <f t="shared" si="26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45"/>
        <v>0</v>
      </c>
      <c r="Y85" s="45">
        <f t="shared" si="46"/>
        <v>0</v>
      </c>
      <c r="Z85" s="46" t="s">
        <v>0</v>
      </c>
      <c r="AA85" s="39">
        <v>1</v>
      </c>
      <c r="AB85" s="47">
        <f t="shared" si="47"/>
        <v>0</v>
      </c>
      <c r="AC85" s="39">
        <v>1</v>
      </c>
      <c r="AD85" s="47">
        <f t="shared" si="48"/>
        <v>0</v>
      </c>
      <c r="AE85" s="39">
        <v>1</v>
      </c>
      <c r="AF85" s="47">
        <f t="shared" si="49"/>
        <v>0</v>
      </c>
      <c r="AG85" s="61"/>
      <c r="AH85" s="48">
        <f t="shared" si="50"/>
        <v>0</v>
      </c>
      <c r="AI85" s="49">
        <f t="shared" si="51"/>
        <v>0</v>
      </c>
      <c r="AJ85" s="61"/>
      <c r="AK85" s="48">
        <f t="shared" si="52"/>
        <v>0</v>
      </c>
      <c r="AL85" s="49">
        <f t="shared" si="53"/>
        <v>0</v>
      </c>
      <c r="AM85" s="61"/>
      <c r="AN85" s="48">
        <f t="shared" si="54"/>
        <v>0</v>
      </c>
      <c r="AO85" s="49">
        <f t="shared" si="55"/>
        <v>0</v>
      </c>
      <c r="AP85" s="61"/>
      <c r="AQ85" s="48">
        <f t="shared" si="56"/>
        <v>0</v>
      </c>
      <c r="AR85" s="49">
        <f t="shared" si="57"/>
        <v>0</v>
      </c>
      <c r="AS85" s="61"/>
      <c r="AT85" s="48">
        <f t="shared" si="25"/>
        <v>0</v>
      </c>
      <c r="AU85" s="49">
        <f t="shared" si="26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45"/>
        <v>0</v>
      </c>
      <c r="Y86" s="45">
        <f t="shared" si="46"/>
        <v>0</v>
      </c>
      <c r="Z86" s="46" t="s">
        <v>0</v>
      </c>
      <c r="AA86" s="39">
        <v>1</v>
      </c>
      <c r="AB86" s="47">
        <f t="shared" si="47"/>
        <v>0</v>
      </c>
      <c r="AC86" s="39">
        <v>1</v>
      </c>
      <c r="AD86" s="47">
        <f t="shared" si="48"/>
        <v>0</v>
      </c>
      <c r="AE86" s="39">
        <v>1</v>
      </c>
      <c r="AF86" s="47">
        <f t="shared" si="49"/>
        <v>0</v>
      </c>
      <c r="AG86" s="61"/>
      <c r="AH86" s="48">
        <f t="shared" si="50"/>
        <v>0</v>
      </c>
      <c r="AI86" s="49">
        <f t="shared" si="51"/>
        <v>0</v>
      </c>
      <c r="AJ86" s="61"/>
      <c r="AK86" s="48">
        <f t="shared" si="52"/>
        <v>0</v>
      </c>
      <c r="AL86" s="49">
        <f t="shared" si="53"/>
        <v>0</v>
      </c>
      <c r="AM86" s="61"/>
      <c r="AN86" s="48">
        <f t="shared" si="54"/>
        <v>0</v>
      </c>
      <c r="AO86" s="49">
        <f t="shared" si="55"/>
        <v>0</v>
      </c>
      <c r="AP86" s="61"/>
      <c r="AQ86" s="48">
        <f t="shared" si="56"/>
        <v>0</v>
      </c>
      <c r="AR86" s="49">
        <f t="shared" si="57"/>
        <v>0</v>
      </c>
      <c r="AS86" s="61"/>
      <c r="AT86" s="48">
        <f t="shared" si="25"/>
        <v>0</v>
      </c>
      <c r="AU86" s="49">
        <f t="shared" si="26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45"/>
        <v>0</v>
      </c>
      <c r="Y87" s="45">
        <f t="shared" si="46"/>
        <v>0</v>
      </c>
      <c r="Z87" s="46" t="s">
        <v>0</v>
      </c>
      <c r="AA87" s="39">
        <v>1</v>
      </c>
      <c r="AB87" s="47">
        <f t="shared" si="47"/>
        <v>0</v>
      </c>
      <c r="AC87" s="39">
        <v>1</v>
      </c>
      <c r="AD87" s="47">
        <f t="shared" si="48"/>
        <v>0</v>
      </c>
      <c r="AE87" s="39">
        <v>1</v>
      </c>
      <c r="AF87" s="47">
        <f t="shared" si="49"/>
        <v>0</v>
      </c>
      <c r="AG87" s="61"/>
      <c r="AH87" s="48">
        <f t="shared" si="50"/>
        <v>0</v>
      </c>
      <c r="AI87" s="49">
        <f t="shared" si="51"/>
        <v>0</v>
      </c>
      <c r="AJ87" s="61"/>
      <c r="AK87" s="48">
        <f t="shared" si="52"/>
        <v>0</v>
      </c>
      <c r="AL87" s="49">
        <f t="shared" si="53"/>
        <v>0</v>
      </c>
      <c r="AM87" s="61"/>
      <c r="AN87" s="48">
        <f t="shared" si="54"/>
        <v>0</v>
      </c>
      <c r="AO87" s="49">
        <f t="shared" si="55"/>
        <v>0</v>
      </c>
      <c r="AP87" s="61"/>
      <c r="AQ87" s="48">
        <f t="shared" si="56"/>
        <v>0</v>
      </c>
      <c r="AR87" s="49">
        <f t="shared" si="57"/>
        <v>0</v>
      </c>
      <c r="AS87" s="61"/>
      <c r="AT87" s="48">
        <f t="shared" si="25"/>
        <v>0</v>
      </c>
      <c r="AU87" s="49">
        <f t="shared" si="26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45"/>
        <v>0</v>
      </c>
      <c r="Y88" s="45">
        <f t="shared" si="46"/>
        <v>0</v>
      </c>
      <c r="Z88" s="46" t="s">
        <v>0</v>
      </c>
      <c r="AA88" s="39">
        <v>1</v>
      </c>
      <c r="AB88" s="47">
        <f t="shared" si="47"/>
        <v>0</v>
      </c>
      <c r="AC88" s="39">
        <v>1</v>
      </c>
      <c r="AD88" s="47">
        <f t="shared" si="48"/>
        <v>0</v>
      </c>
      <c r="AE88" s="39">
        <v>1</v>
      </c>
      <c r="AF88" s="47">
        <f t="shared" si="49"/>
        <v>0</v>
      </c>
      <c r="AG88" s="61"/>
      <c r="AH88" s="48">
        <f t="shared" si="50"/>
        <v>0</v>
      </c>
      <c r="AI88" s="49">
        <f t="shared" si="51"/>
        <v>0</v>
      </c>
      <c r="AJ88" s="61"/>
      <c r="AK88" s="48">
        <f t="shared" si="52"/>
        <v>0</v>
      </c>
      <c r="AL88" s="49">
        <f t="shared" si="53"/>
        <v>0</v>
      </c>
      <c r="AM88" s="61"/>
      <c r="AN88" s="48">
        <f t="shared" si="54"/>
        <v>0</v>
      </c>
      <c r="AO88" s="49">
        <f t="shared" si="55"/>
        <v>0</v>
      </c>
      <c r="AP88" s="61"/>
      <c r="AQ88" s="48">
        <f t="shared" si="56"/>
        <v>0</v>
      </c>
      <c r="AR88" s="49">
        <f t="shared" si="57"/>
        <v>0</v>
      </c>
      <c r="AS88" s="61"/>
      <c r="AT88" s="48">
        <f t="shared" si="25"/>
        <v>0</v>
      </c>
      <c r="AU88" s="49">
        <f t="shared" si="26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45"/>
        <v>0</v>
      </c>
      <c r="Y89" s="45">
        <f t="shared" si="46"/>
        <v>0</v>
      </c>
      <c r="Z89" s="46" t="s">
        <v>0</v>
      </c>
      <c r="AA89" s="39">
        <v>1</v>
      </c>
      <c r="AB89" s="47">
        <f t="shared" si="47"/>
        <v>0</v>
      </c>
      <c r="AC89" s="39">
        <v>1</v>
      </c>
      <c r="AD89" s="47">
        <f t="shared" si="48"/>
        <v>0</v>
      </c>
      <c r="AE89" s="39">
        <v>1</v>
      </c>
      <c r="AF89" s="47">
        <f t="shared" si="49"/>
        <v>0</v>
      </c>
      <c r="AG89" s="61"/>
      <c r="AH89" s="48">
        <f t="shared" si="50"/>
        <v>0</v>
      </c>
      <c r="AI89" s="49">
        <f t="shared" si="51"/>
        <v>0</v>
      </c>
      <c r="AJ89" s="61"/>
      <c r="AK89" s="48">
        <f t="shared" si="52"/>
        <v>0</v>
      </c>
      <c r="AL89" s="49">
        <f t="shared" si="53"/>
        <v>0</v>
      </c>
      <c r="AM89" s="61"/>
      <c r="AN89" s="48">
        <f t="shared" si="54"/>
        <v>0</v>
      </c>
      <c r="AO89" s="49">
        <f t="shared" si="55"/>
        <v>0</v>
      </c>
      <c r="AP89" s="61"/>
      <c r="AQ89" s="48">
        <f t="shared" si="56"/>
        <v>0</v>
      </c>
      <c r="AR89" s="49">
        <f t="shared" si="57"/>
        <v>0</v>
      </c>
      <c r="AS89" s="61"/>
      <c r="AT89" s="48">
        <f t="shared" si="25"/>
        <v>0</v>
      </c>
      <c r="AU89" s="49">
        <f t="shared" si="26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45"/>
        <v>0</v>
      </c>
      <c r="Y90" s="45">
        <f t="shared" si="46"/>
        <v>0</v>
      </c>
      <c r="Z90" s="46" t="s">
        <v>0</v>
      </c>
      <c r="AA90" s="39">
        <v>1</v>
      </c>
      <c r="AB90" s="47">
        <f t="shared" si="47"/>
        <v>0</v>
      </c>
      <c r="AC90" s="39">
        <v>1</v>
      </c>
      <c r="AD90" s="47">
        <f t="shared" si="48"/>
        <v>0</v>
      </c>
      <c r="AE90" s="39">
        <v>1</v>
      </c>
      <c r="AF90" s="47">
        <f t="shared" si="49"/>
        <v>0</v>
      </c>
      <c r="AG90" s="61"/>
      <c r="AH90" s="48">
        <f t="shared" si="50"/>
        <v>0</v>
      </c>
      <c r="AI90" s="49">
        <f t="shared" si="51"/>
        <v>0</v>
      </c>
      <c r="AJ90" s="61"/>
      <c r="AK90" s="48">
        <f t="shared" si="52"/>
        <v>0</v>
      </c>
      <c r="AL90" s="49">
        <f t="shared" si="53"/>
        <v>0</v>
      </c>
      <c r="AM90" s="61"/>
      <c r="AN90" s="48">
        <f t="shared" si="54"/>
        <v>0</v>
      </c>
      <c r="AO90" s="49">
        <f t="shared" si="55"/>
        <v>0</v>
      </c>
      <c r="AP90" s="61"/>
      <c r="AQ90" s="48">
        <f t="shared" si="56"/>
        <v>0</v>
      </c>
      <c r="AR90" s="49">
        <f t="shared" si="57"/>
        <v>0</v>
      </c>
      <c r="AS90" s="61"/>
      <c r="AT90" s="48">
        <f t="shared" si="25"/>
        <v>0</v>
      </c>
      <c r="AU90" s="49">
        <f t="shared" si="26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45"/>
        <v>0</v>
      </c>
      <c r="Y91" s="45">
        <f t="shared" si="46"/>
        <v>0</v>
      </c>
      <c r="Z91" s="46" t="s">
        <v>0</v>
      </c>
      <c r="AA91" s="39">
        <v>1</v>
      </c>
      <c r="AB91" s="47">
        <f t="shared" si="47"/>
        <v>0</v>
      </c>
      <c r="AC91" s="39">
        <v>1</v>
      </c>
      <c r="AD91" s="47">
        <f t="shared" si="48"/>
        <v>0</v>
      </c>
      <c r="AE91" s="39">
        <v>1</v>
      </c>
      <c r="AF91" s="47">
        <f t="shared" si="49"/>
        <v>0</v>
      </c>
      <c r="AG91" s="61"/>
      <c r="AH91" s="48">
        <f t="shared" si="50"/>
        <v>0</v>
      </c>
      <c r="AI91" s="49">
        <f t="shared" si="51"/>
        <v>0</v>
      </c>
      <c r="AJ91" s="61"/>
      <c r="AK91" s="48">
        <f t="shared" si="52"/>
        <v>0</v>
      </c>
      <c r="AL91" s="49">
        <f t="shared" si="53"/>
        <v>0</v>
      </c>
      <c r="AM91" s="61"/>
      <c r="AN91" s="48">
        <f t="shared" si="54"/>
        <v>0</v>
      </c>
      <c r="AO91" s="49">
        <f t="shared" si="55"/>
        <v>0</v>
      </c>
      <c r="AP91" s="61"/>
      <c r="AQ91" s="48">
        <f t="shared" si="56"/>
        <v>0</v>
      </c>
      <c r="AR91" s="49">
        <f t="shared" si="57"/>
        <v>0</v>
      </c>
      <c r="AS91" s="61"/>
      <c r="AT91" s="48">
        <f t="shared" si="25"/>
        <v>0</v>
      </c>
      <c r="AU91" s="49">
        <f t="shared" si="26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45"/>
        <v>0</v>
      </c>
      <c r="Y92" s="45">
        <f t="shared" si="46"/>
        <v>0</v>
      </c>
      <c r="Z92" s="46" t="s">
        <v>0</v>
      </c>
      <c r="AA92" s="39">
        <v>1</v>
      </c>
      <c r="AB92" s="47">
        <f t="shared" si="47"/>
        <v>0</v>
      </c>
      <c r="AC92" s="39">
        <v>1</v>
      </c>
      <c r="AD92" s="47">
        <f t="shared" si="48"/>
        <v>0</v>
      </c>
      <c r="AE92" s="39">
        <v>1</v>
      </c>
      <c r="AF92" s="47">
        <f t="shared" si="49"/>
        <v>0</v>
      </c>
      <c r="AG92" s="61"/>
      <c r="AH92" s="48">
        <f t="shared" si="50"/>
        <v>0</v>
      </c>
      <c r="AI92" s="49">
        <f t="shared" si="51"/>
        <v>0</v>
      </c>
      <c r="AJ92" s="61"/>
      <c r="AK92" s="48">
        <f t="shared" si="52"/>
        <v>0</v>
      </c>
      <c r="AL92" s="49">
        <f t="shared" si="53"/>
        <v>0</v>
      </c>
      <c r="AM92" s="61"/>
      <c r="AN92" s="48">
        <f t="shared" si="54"/>
        <v>0</v>
      </c>
      <c r="AO92" s="49">
        <f t="shared" si="55"/>
        <v>0</v>
      </c>
      <c r="AP92" s="61"/>
      <c r="AQ92" s="48">
        <f t="shared" si="56"/>
        <v>0</v>
      </c>
      <c r="AR92" s="49">
        <f t="shared" si="57"/>
        <v>0</v>
      </c>
      <c r="AS92" s="61"/>
      <c r="AT92" s="48">
        <f t="shared" si="25"/>
        <v>0</v>
      </c>
      <c r="AU92" s="49">
        <f t="shared" si="26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45"/>
        <v>0</v>
      </c>
      <c r="Y93" s="45">
        <f t="shared" si="46"/>
        <v>0</v>
      </c>
      <c r="Z93" s="46" t="s">
        <v>0</v>
      </c>
      <c r="AA93" s="39">
        <v>1</v>
      </c>
      <c r="AB93" s="47">
        <f t="shared" si="47"/>
        <v>0</v>
      </c>
      <c r="AC93" s="39">
        <v>1</v>
      </c>
      <c r="AD93" s="47">
        <f t="shared" si="48"/>
        <v>0</v>
      </c>
      <c r="AE93" s="39">
        <v>1</v>
      </c>
      <c r="AF93" s="47">
        <f t="shared" si="49"/>
        <v>0</v>
      </c>
      <c r="AG93" s="61"/>
      <c r="AH93" s="48">
        <f t="shared" si="50"/>
        <v>0</v>
      </c>
      <c r="AI93" s="49">
        <f t="shared" si="51"/>
        <v>0</v>
      </c>
      <c r="AJ93" s="61"/>
      <c r="AK93" s="48">
        <f t="shared" si="52"/>
        <v>0</v>
      </c>
      <c r="AL93" s="49">
        <f t="shared" si="53"/>
        <v>0</v>
      </c>
      <c r="AM93" s="61"/>
      <c r="AN93" s="48">
        <f t="shared" si="54"/>
        <v>0</v>
      </c>
      <c r="AO93" s="49">
        <f t="shared" si="55"/>
        <v>0</v>
      </c>
      <c r="AP93" s="61"/>
      <c r="AQ93" s="48">
        <f t="shared" si="56"/>
        <v>0</v>
      </c>
      <c r="AR93" s="49">
        <f t="shared" si="57"/>
        <v>0</v>
      </c>
      <c r="AS93" s="61"/>
      <c r="AT93" s="48">
        <f t="shared" si="25"/>
        <v>0</v>
      </c>
      <c r="AU93" s="49">
        <f t="shared" si="26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45"/>
        <v>0</v>
      </c>
      <c r="Y94" s="45">
        <f t="shared" si="46"/>
        <v>0</v>
      </c>
      <c r="Z94" s="46" t="s">
        <v>0</v>
      </c>
      <c r="AA94" s="39">
        <v>1</v>
      </c>
      <c r="AB94" s="47">
        <f t="shared" si="47"/>
        <v>0</v>
      </c>
      <c r="AC94" s="39">
        <v>1</v>
      </c>
      <c r="AD94" s="47">
        <f t="shared" si="48"/>
        <v>0</v>
      </c>
      <c r="AE94" s="39">
        <v>1</v>
      </c>
      <c r="AF94" s="47">
        <f t="shared" si="49"/>
        <v>0</v>
      </c>
      <c r="AG94" s="61"/>
      <c r="AH94" s="48">
        <f t="shared" si="50"/>
        <v>0</v>
      </c>
      <c r="AI94" s="49">
        <f t="shared" si="51"/>
        <v>0</v>
      </c>
      <c r="AJ94" s="61"/>
      <c r="AK94" s="48">
        <f t="shared" si="52"/>
        <v>0</v>
      </c>
      <c r="AL94" s="49">
        <f t="shared" si="53"/>
        <v>0</v>
      </c>
      <c r="AM94" s="61"/>
      <c r="AN94" s="48">
        <f t="shared" si="54"/>
        <v>0</v>
      </c>
      <c r="AO94" s="49">
        <f t="shared" si="55"/>
        <v>0</v>
      </c>
      <c r="AP94" s="61"/>
      <c r="AQ94" s="48">
        <f t="shared" si="56"/>
        <v>0</v>
      </c>
      <c r="AR94" s="49">
        <f t="shared" si="57"/>
        <v>0</v>
      </c>
      <c r="AS94" s="61"/>
      <c r="AT94" s="48">
        <f t="shared" si="25"/>
        <v>0</v>
      </c>
      <c r="AU94" s="49">
        <f t="shared" si="26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45"/>
        <v>0</v>
      </c>
      <c r="Y95" s="45">
        <f t="shared" si="46"/>
        <v>0</v>
      </c>
      <c r="Z95" s="46" t="s">
        <v>0</v>
      </c>
      <c r="AA95" s="39">
        <v>1</v>
      </c>
      <c r="AB95" s="47">
        <f t="shared" si="47"/>
        <v>0</v>
      </c>
      <c r="AC95" s="39">
        <v>1</v>
      </c>
      <c r="AD95" s="47">
        <f t="shared" si="48"/>
        <v>0</v>
      </c>
      <c r="AE95" s="39">
        <v>1</v>
      </c>
      <c r="AF95" s="47">
        <f t="shared" si="49"/>
        <v>0</v>
      </c>
      <c r="AG95" s="61"/>
      <c r="AH95" s="48">
        <f t="shared" si="50"/>
        <v>0</v>
      </c>
      <c r="AI95" s="49">
        <f t="shared" si="51"/>
        <v>0</v>
      </c>
      <c r="AJ95" s="61"/>
      <c r="AK95" s="48">
        <f t="shared" si="52"/>
        <v>0</v>
      </c>
      <c r="AL95" s="49">
        <f t="shared" si="53"/>
        <v>0</v>
      </c>
      <c r="AM95" s="61"/>
      <c r="AN95" s="48">
        <f t="shared" si="54"/>
        <v>0</v>
      </c>
      <c r="AO95" s="49">
        <f t="shared" si="55"/>
        <v>0</v>
      </c>
      <c r="AP95" s="61"/>
      <c r="AQ95" s="48">
        <f t="shared" si="56"/>
        <v>0</v>
      </c>
      <c r="AR95" s="49">
        <f t="shared" si="57"/>
        <v>0</v>
      </c>
      <c r="AS95" s="61"/>
      <c r="AT95" s="48">
        <f t="shared" si="25"/>
        <v>0</v>
      </c>
      <c r="AU95" s="49">
        <f t="shared" si="26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45"/>
        <v>0</v>
      </c>
      <c r="Y96" s="45">
        <f t="shared" si="46"/>
        <v>0</v>
      </c>
      <c r="Z96" s="46" t="s">
        <v>0</v>
      </c>
      <c r="AA96" s="39">
        <v>1</v>
      </c>
      <c r="AB96" s="47">
        <f t="shared" si="47"/>
        <v>0</v>
      </c>
      <c r="AC96" s="39">
        <v>1</v>
      </c>
      <c r="AD96" s="47">
        <f t="shared" si="48"/>
        <v>0</v>
      </c>
      <c r="AE96" s="39">
        <v>1</v>
      </c>
      <c r="AF96" s="47">
        <f t="shared" si="49"/>
        <v>0</v>
      </c>
      <c r="AG96" s="61"/>
      <c r="AH96" s="48">
        <f t="shared" si="50"/>
        <v>0</v>
      </c>
      <c r="AI96" s="49">
        <f t="shared" si="51"/>
        <v>0</v>
      </c>
      <c r="AJ96" s="61"/>
      <c r="AK96" s="48">
        <f t="shared" si="52"/>
        <v>0</v>
      </c>
      <c r="AL96" s="49">
        <f t="shared" si="53"/>
        <v>0</v>
      </c>
      <c r="AM96" s="61"/>
      <c r="AN96" s="48">
        <f t="shared" si="54"/>
        <v>0</v>
      </c>
      <c r="AO96" s="49">
        <f t="shared" si="55"/>
        <v>0</v>
      </c>
      <c r="AP96" s="61"/>
      <c r="AQ96" s="48">
        <f t="shared" si="56"/>
        <v>0</v>
      </c>
      <c r="AR96" s="49">
        <f t="shared" si="57"/>
        <v>0</v>
      </c>
      <c r="AS96" s="61"/>
      <c r="AT96" s="48">
        <f t="shared" ref="AT96:AT119" si="63">IF(AU$4=0,0,(AS96/AU$4))</f>
        <v>0</v>
      </c>
      <c r="AU96" s="49">
        <f t="shared" ref="AU96:AU119" si="64">IF(AU$4=0,0,(AT96*AT$4/12))</f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45"/>
        <v>0</v>
      </c>
      <c r="Y97" s="45">
        <f t="shared" si="46"/>
        <v>0</v>
      </c>
      <c r="Z97" s="46" t="s">
        <v>0</v>
      </c>
      <c r="AA97" s="39">
        <v>1</v>
      </c>
      <c r="AB97" s="47">
        <f t="shared" si="47"/>
        <v>0</v>
      </c>
      <c r="AC97" s="39">
        <v>1</v>
      </c>
      <c r="AD97" s="47">
        <f t="shared" si="48"/>
        <v>0</v>
      </c>
      <c r="AE97" s="39">
        <v>1</v>
      </c>
      <c r="AF97" s="47">
        <f t="shared" si="49"/>
        <v>0</v>
      </c>
      <c r="AG97" s="61"/>
      <c r="AH97" s="48">
        <f t="shared" si="50"/>
        <v>0</v>
      </c>
      <c r="AI97" s="49">
        <f t="shared" si="51"/>
        <v>0</v>
      </c>
      <c r="AJ97" s="61"/>
      <c r="AK97" s="48">
        <f t="shared" si="52"/>
        <v>0</v>
      </c>
      <c r="AL97" s="49">
        <f t="shared" si="53"/>
        <v>0</v>
      </c>
      <c r="AM97" s="61"/>
      <c r="AN97" s="48">
        <f t="shared" si="54"/>
        <v>0</v>
      </c>
      <c r="AO97" s="49">
        <f t="shared" si="55"/>
        <v>0</v>
      </c>
      <c r="AP97" s="61"/>
      <c r="AQ97" s="48">
        <f t="shared" si="56"/>
        <v>0</v>
      </c>
      <c r="AR97" s="49">
        <f t="shared" si="57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45"/>
        <v>0</v>
      </c>
      <c r="Y98" s="45">
        <f t="shared" si="46"/>
        <v>0</v>
      </c>
      <c r="Z98" s="46" t="s">
        <v>0</v>
      </c>
      <c r="AA98" s="39">
        <v>1</v>
      </c>
      <c r="AB98" s="47">
        <f t="shared" si="47"/>
        <v>0</v>
      </c>
      <c r="AC98" s="39">
        <v>1</v>
      </c>
      <c r="AD98" s="47">
        <f t="shared" si="48"/>
        <v>0</v>
      </c>
      <c r="AE98" s="39">
        <v>1</v>
      </c>
      <c r="AF98" s="47">
        <f t="shared" si="49"/>
        <v>0</v>
      </c>
      <c r="AG98" s="61"/>
      <c r="AH98" s="48">
        <f t="shared" si="50"/>
        <v>0</v>
      </c>
      <c r="AI98" s="49">
        <f t="shared" si="51"/>
        <v>0</v>
      </c>
      <c r="AJ98" s="61"/>
      <c r="AK98" s="48">
        <f t="shared" si="52"/>
        <v>0</v>
      </c>
      <c r="AL98" s="49">
        <f t="shared" si="53"/>
        <v>0</v>
      </c>
      <c r="AM98" s="61"/>
      <c r="AN98" s="48">
        <f t="shared" si="54"/>
        <v>0</v>
      </c>
      <c r="AO98" s="49">
        <f t="shared" si="55"/>
        <v>0</v>
      </c>
      <c r="AP98" s="61"/>
      <c r="AQ98" s="48">
        <f t="shared" si="56"/>
        <v>0</v>
      </c>
      <c r="AR98" s="49">
        <f t="shared" si="57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4"/>
        <v>0</v>
      </c>
      <c r="L99" s="38">
        <f t="shared" si="35"/>
        <v>0</v>
      </c>
      <c r="M99" s="38">
        <f t="shared" si="36"/>
        <v>0</v>
      </c>
      <c r="N99" s="38">
        <f t="shared" si="37"/>
        <v>0</v>
      </c>
      <c r="O99" s="38">
        <f t="shared" si="38"/>
        <v>0</v>
      </c>
      <c r="P99" s="38">
        <f t="shared" si="39"/>
        <v>0</v>
      </c>
      <c r="Q99" s="39">
        <v>1</v>
      </c>
      <c r="R99" s="40">
        <f t="shared" si="40"/>
        <v>0</v>
      </c>
      <c r="S99" s="39">
        <v>1</v>
      </c>
      <c r="T99" s="41">
        <f t="shared" si="41"/>
        <v>0</v>
      </c>
      <c r="U99" s="42">
        <f t="shared" si="42"/>
        <v>0</v>
      </c>
      <c r="V99" s="43">
        <f t="shared" si="43"/>
        <v>0</v>
      </c>
      <c r="W99" s="209">
        <f t="shared" si="44"/>
        <v>12</v>
      </c>
      <c r="X99" s="44">
        <f t="shared" si="45"/>
        <v>0</v>
      </c>
      <c r="Y99" s="45">
        <f t="shared" si="46"/>
        <v>0</v>
      </c>
      <c r="Z99" s="46" t="s">
        <v>0</v>
      </c>
      <c r="AA99" s="39">
        <v>1</v>
      </c>
      <c r="AB99" s="47">
        <f t="shared" si="47"/>
        <v>0</v>
      </c>
      <c r="AC99" s="39">
        <v>1</v>
      </c>
      <c r="AD99" s="47">
        <f t="shared" si="48"/>
        <v>0</v>
      </c>
      <c r="AE99" s="39">
        <v>1</v>
      </c>
      <c r="AF99" s="47">
        <f t="shared" si="49"/>
        <v>0</v>
      </c>
      <c r="AG99" s="61"/>
      <c r="AH99" s="48">
        <f t="shared" si="50"/>
        <v>0</v>
      </c>
      <c r="AI99" s="49">
        <f t="shared" si="51"/>
        <v>0</v>
      </c>
      <c r="AJ99" s="61"/>
      <c r="AK99" s="48">
        <f t="shared" si="52"/>
        <v>0</v>
      </c>
      <c r="AL99" s="49">
        <f t="shared" si="53"/>
        <v>0</v>
      </c>
      <c r="AM99" s="61"/>
      <c r="AN99" s="48">
        <f t="shared" si="54"/>
        <v>0</v>
      </c>
      <c r="AO99" s="49">
        <f t="shared" si="55"/>
        <v>0</v>
      </c>
      <c r="AP99" s="61"/>
      <c r="AQ99" s="48">
        <f t="shared" si="56"/>
        <v>0</v>
      </c>
      <c r="AR99" s="49">
        <f t="shared" si="57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4"/>
        <v>0</v>
      </c>
      <c r="L100" s="38">
        <f t="shared" si="35"/>
        <v>0</v>
      </c>
      <c r="M100" s="38">
        <f t="shared" si="36"/>
        <v>0</v>
      </c>
      <c r="N100" s="38">
        <f t="shared" si="37"/>
        <v>0</v>
      </c>
      <c r="O100" s="38">
        <f t="shared" si="38"/>
        <v>0</v>
      </c>
      <c r="P100" s="38">
        <f t="shared" si="39"/>
        <v>0</v>
      </c>
      <c r="Q100" s="39">
        <v>1</v>
      </c>
      <c r="R100" s="40">
        <f t="shared" si="40"/>
        <v>0</v>
      </c>
      <c r="S100" s="39">
        <v>1</v>
      </c>
      <c r="T100" s="41">
        <f t="shared" si="41"/>
        <v>0</v>
      </c>
      <c r="U100" s="42">
        <f t="shared" si="42"/>
        <v>0</v>
      </c>
      <c r="V100" s="43">
        <f t="shared" si="43"/>
        <v>0</v>
      </c>
      <c r="W100" s="209">
        <f t="shared" si="44"/>
        <v>12</v>
      </c>
      <c r="X100" s="44">
        <f t="shared" si="45"/>
        <v>0</v>
      </c>
      <c r="Y100" s="45">
        <f t="shared" si="46"/>
        <v>0</v>
      </c>
      <c r="Z100" s="46" t="s">
        <v>0</v>
      </c>
      <c r="AA100" s="39">
        <v>1</v>
      </c>
      <c r="AB100" s="47">
        <f t="shared" si="47"/>
        <v>0</v>
      </c>
      <c r="AC100" s="39">
        <v>1</v>
      </c>
      <c r="AD100" s="47">
        <f t="shared" si="48"/>
        <v>0</v>
      </c>
      <c r="AE100" s="39">
        <v>1</v>
      </c>
      <c r="AF100" s="47">
        <f t="shared" si="49"/>
        <v>0</v>
      </c>
      <c r="AG100" s="61"/>
      <c r="AH100" s="48">
        <f t="shared" si="50"/>
        <v>0</v>
      </c>
      <c r="AI100" s="49">
        <f t="shared" si="51"/>
        <v>0</v>
      </c>
      <c r="AJ100" s="61"/>
      <c r="AK100" s="48">
        <f t="shared" si="52"/>
        <v>0</v>
      </c>
      <c r="AL100" s="49">
        <f t="shared" si="53"/>
        <v>0</v>
      </c>
      <c r="AM100" s="61"/>
      <c r="AN100" s="48">
        <f t="shared" si="54"/>
        <v>0</v>
      </c>
      <c r="AO100" s="49">
        <f t="shared" si="55"/>
        <v>0</v>
      </c>
      <c r="AP100" s="61"/>
      <c r="AQ100" s="48">
        <f t="shared" si="56"/>
        <v>0</v>
      </c>
      <c r="AR100" s="49">
        <f t="shared" si="57"/>
        <v>0</v>
      </c>
      <c r="AS100" s="61"/>
      <c r="AT100" s="48">
        <f t="shared" si="63"/>
        <v>0</v>
      </c>
      <c r="AU100" s="49">
        <f t="shared" si="64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4"/>
        <v>0</v>
      </c>
      <c r="L101" s="38">
        <f t="shared" si="35"/>
        <v>0</v>
      </c>
      <c r="M101" s="38">
        <f t="shared" si="36"/>
        <v>0</v>
      </c>
      <c r="N101" s="38">
        <f t="shared" si="37"/>
        <v>0</v>
      </c>
      <c r="O101" s="38">
        <f t="shared" si="38"/>
        <v>0</v>
      </c>
      <c r="P101" s="38">
        <f t="shared" si="39"/>
        <v>0</v>
      </c>
      <c r="Q101" s="39">
        <v>1</v>
      </c>
      <c r="R101" s="40">
        <f t="shared" si="40"/>
        <v>0</v>
      </c>
      <c r="S101" s="39">
        <v>1</v>
      </c>
      <c r="T101" s="41">
        <f t="shared" si="41"/>
        <v>0</v>
      </c>
      <c r="U101" s="42">
        <f t="shared" si="42"/>
        <v>0</v>
      </c>
      <c r="V101" s="43">
        <f t="shared" si="43"/>
        <v>0</v>
      </c>
      <c r="W101" s="209">
        <f t="shared" si="44"/>
        <v>12</v>
      </c>
      <c r="X101" s="44">
        <f t="shared" si="45"/>
        <v>0</v>
      </c>
      <c r="Y101" s="45">
        <f t="shared" si="46"/>
        <v>0</v>
      </c>
      <c r="Z101" s="46" t="s">
        <v>0</v>
      </c>
      <c r="AA101" s="39">
        <v>1</v>
      </c>
      <c r="AB101" s="47">
        <f t="shared" si="47"/>
        <v>0</v>
      </c>
      <c r="AC101" s="39">
        <v>1</v>
      </c>
      <c r="AD101" s="47">
        <f t="shared" si="48"/>
        <v>0</v>
      </c>
      <c r="AE101" s="39">
        <v>1</v>
      </c>
      <c r="AF101" s="47">
        <f t="shared" si="49"/>
        <v>0</v>
      </c>
      <c r="AG101" s="61"/>
      <c r="AH101" s="48">
        <f t="shared" si="50"/>
        <v>0</v>
      </c>
      <c r="AI101" s="49">
        <f t="shared" si="51"/>
        <v>0</v>
      </c>
      <c r="AJ101" s="61"/>
      <c r="AK101" s="48">
        <f t="shared" si="52"/>
        <v>0</v>
      </c>
      <c r="AL101" s="49">
        <f t="shared" si="53"/>
        <v>0</v>
      </c>
      <c r="AM101" s="61"/>
      <c r="AN101" s="48">
        <f t="shared" si="54"/>
        <v>0</v>
      </c>
      <c r="AO101" s="49">
        <f t="shared" si="55"/>
        <v>0</v>
      </c>
      <c r="AP101" s="61"/>
      <c r="AQ101" s="48">
        <f t="shared" si="56"/>
        <v>0</v>
      </c>
      <c r="AR101" s="49">
        <f t="shared" si="57"/>
        <v>0</v>
      </c>
      <c r="AS101" s="61"/>
      <c r="AT101" s="48">
        <f t="shared" si="63"/>
        <v>0</v>
      </c>
      <c r="AU101" s="49">
        <f t="shared" si="64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4"/>
        <v>0</v>
      </c>
      <c r="L102" s="38">
        <f t="shared" si="35"/>
        <v>0</v>
      </c>
      <c r="M102" s="38">
        <f t="shared" si="36"/>
        <v>0</v>
      </c>
      <c r="N102" s="38">
        <f t="shared" si="37"/>
        <v>0</v>
      </c>
      <c r="O102" s="38">
        <f t="shared" si="38"/>
        <v>0</v>
      </c>
      <c r="P102" s="38">
        <f t="shared" si="39"/>
        <v>0</v>
      </c>
      <c r="Q102" s="39">
        <v>1</v>
      </c>
      <c r="R102" s="40">
        <f t="shared" si="40"/>
        <v>0</v>
      </c>
      <c r="S102" s="39">
        <v>1</v>
      </c>
      <c r="T102" s="41">
        <f t="shared" si="41"/>
        <v>0</v>
      </c>
      <c r="U102" s="42">
        <f t="shared" si="42"/>
        <v>0</v>
      </c>
      <c r="V102" s="43">
        <f t="shared" si="43"/>
        <v>0</v>
      </c>
      <c r="W102" s="209">
        <f t="shared" si="44"/>
        <v>12</v>
      </c>
      <c r="X102" s="44">
        <f t="shared" si="45"/>
        <v>0</v>
      </c>
      <c r="Y102" s="45">
        <f t="shared" si="46"/>
        <v>0</v>
      </c>
      <c r="Z102" s="46" t="s">
        <v>0</v>
      </c>
      <c r="AA102" s="39">
        <v>1</v>
      </c>
      <c r="AB102" s="47">
        <f t="shared" si="47"/>
        <v>0</v>
      </c>
      <c r="AC102" s="39">
        <v>1</v>
      </c>
      <c r="AD102" s="47">
        <f t="shared" si="48"/>
        <v>0</v>
      </c>
      <c r="AE102" s="39">
        <v>1</v>
      </c>
      <c r="AF102" s="47">
        <f t="shared" si="49"/>
        <v>0</v>
      </c>
      <c r="AG102" s="61"/>
      <c r="AH102" s="48">
        <f t="shared" si="50"/>
        <v>0</v>
      </c>
      <c r="AI102" s="49">
        <f t="shared" si="51"/>
        <v>0</v>
      </c>
      <c r="AJ102" s="61"/>
      <c r="AK102" s="48">
        <f t="shared" si="52"/>
        <v>0</v>
      </c>
      <c r="AL102" s="49">
        <f t="shared" si="53"/>
        <v>0</v>
      </c>
      <c r="AM102" s="61"/>
      <c r="AN102" s="48">
        <f t="shared" si="54"/>
        <v>0</v>
      </c>
      <c r="AO102" s="49">
        <f t="shared" si="55"/>
        <v>0</v>
      </c>
      <c r="AP102" s="61"/>
      <c r="AQ102" s="48">
        <f t="shared" si="56"/>
        <v>0</v>
      </c>
      <c r="AR102" s="49">
        <f t="shared" si="57"/>
        <v>0</v>
      </c>
      <c r="AS102" s="61"/>
      <c r="AT102" s="48">
        <f t="shared" si="63"/>
        <v>0</v>
      </c>
      <c r="AU102" s="49">
        <f t="shared" si="64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4"/>
        <v>0</v>
      </c>
      <c r="L103" s="38">
        <f t="shared" si="35"/>
        <v>0</v>
      </c>
      <c r="M103" s="38">
        <f t="shared" si="36"/>
        <v>0</v>
      </c>
      <c r="N103" s="38">
        <f t="shared" si="37"/>
        <v>0</v>
      </c>
      <c r="O103" s="38">
        <f t="shared" si="38"/>
        <v>0</v>
      </c>
      <c r="P103" s="38">
        <f t="shared" si="39"/>
        <v>0</v>
      </c>
      <c r="Q103" s="39">
        <v>1</v>
      </c>
      <c r="R103" s="40">
        <f t="shared" si="40"/>
        <v>0</v>
      </c>
      <c r="S103" s="39">
        <v>1</v>
      </c>
      <c r="T103" s="41">
        <f t="shared" si="41"/>
        <v>0</v>
      </c>
      <c r="U103" s="42">
        <f t="shared" si="42"/>
        <v>0</v>
      </c>
      <c r="V103" s="43">
        <f t="shared" si="43"/>
        <v>0</v>
      </c>
      <c r="W103" s="209">
        <f t="shared" si="44"/>
        <v>12</v>
      </c>
      <c r="X103" s="44">
        <f t="shared" si="45"/>
        <v>0</v>
      </c>
      <c r="Y103" s="45">
        <f t="shared" si="46"/>
        <v>0</v>
      </c>
      <c r="Z103" s="46" t="s">
        <v>0</v>
      </c>
      <c r="AA103" s="39">
        <v>1</v>
      </c>
      <c r="AB103" s="47">
        <f t="shared" si="47"/>
        <v>0</v>
      </c>
      <c r="AC103" s="39">
        <v>1</v>
      </c>
      <c r="AD103" s="47">
        <f t="shared" si="48"/>
        <v>0</v>
      </c>
      <c r="AE103" s="39">
        <v>1</v>
      </c>
      <c r="AF103" s="47">
        <f t="shared" si="49"/>
        <v>0</v>
      </c>
      <c r="AG103" s="61"/>
      <c r="AH103" s="48">
        <f t="shared" si="50"/>
        <v>0</v>
      </c>
      <c r="AI103" s="49">
        <f t="shared" si="51"/>
        <v>0</v>
      </c>
      <c r="AJ103" s="61"/>
      <c r="AK103" s="48">
        <f t="shared" si="52"/>
        <v>0</v>
      </c>
      <c r="AL103" s="49">
        <f t="shared" si="53"/>
        <v>0</v>
      </c>
      <c r="AM103" s="61"/>
      <c r="AN103" s="48">
        <f t="shared" si="54"/>
        <v>0</v>
      </c>
      <c r="AO103" s="49">
        <f t="shared" si="55"/>
        <v>0</v>
      </c>
      <c r="AP103" s="61"/>
      <c r="AQ103" s="48">
        <f t="shared" si="56"/>
        <v>0</v>
      </c>
      <c r="AR103" s="49">
        <f t="shared" si="57"/>
        <v>0</v>
      </c>
      <c r="AS103" s="61"/>
      <c r="AT103" s="48">
        <f t="shared" si="63"/>
        <v>0</v>
      </c>
      <c r="AU103" s="49">
        <f t="shared" si="64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4"/>
        <v>0</v>
      </c>
      <c r="L104" s="38">
        <f t="shared" si="35"/>
        <v>0</v>
      </c>
      <c r="M104" s="38">
        <f t="shared" si="36"/>
        <v>0</v>
      </c>
      <c r="N104" s="38">
        <f t="shared" si="37"/>
        <v>0</v>
      </c>
      <c r="O104" s="38">
        <f t="shared" si="38"/>
        <v>0</v>
      </c>
      <c r="P104" s="38">
        <f t="shared" si="39"/>
        <v>0</v>
      </c>
      <c r="Q104" s="39">
        <v>1</v>
      </c>
      <c r="R104" s="40">
        <f t="shared" si="40"/>
        <v>0</v>
      </c>
      <c r="S104" s="39">
        <v>1</v>
      </c>
      <c r="T104" s="41">
        <f t="shared" si="41"/>
        <v>0</v>
      </c>
      <c r="U104" s="42">
        <f t="shared" si="42"/>
        <v>0</v>
      </c>
      <c r="V104" s="43">
        <f t="shared" si="43"/>
        <v>0</v>
      </c>
      <c r="W104" s="209">
        <f t="shared" si="44"/>
        <v>12</v>
      </c>
      <c r="X104" s="44">
        <f t="shared" si="45"/>
        <v>0</v>
      </c>
      <c r="Y104" s="45">
        <f t="shared" si="46"/>
        <v>0</v>
      </c>
      <c r="Z104" s="46" t="s">
        <v>0</v>
      </c>
      <c r="AA104" s="39">
        <v>1</v>
      </c>
      <c r="AB104" s="47">
        <f t="shared" si="47"/>
        <v>0</v>
      </c>
      <c r="AC104" s="39">
        <v>1</v>
      </c>
      <c r="AD104" s="47">
        <f t="shared" si="48"/>
        <v>0</v>
      </c>
      <c r="AE104" s="39">
        <v>1</v>
      </c>
      <c r="AF104" s="47">
        <f t="shared" si="49"/>
        <v>0</v>
      </c>
      <c r="AG104" s="61"/>
      <c r="AH104" s="48">
        <f t="shared" si="50"/>
        <v>0</v>
      </c>
      <c r="AI104" s="49">
        <f t="shared" si="51"/>
        <v>0</v>
      </c>
      <c r="AJ104" s="61"/>
      <c r="AK104" s="48">
        <f t="shared" si="52"/>
        <v>0</v>
      </c>
      <c r="AL104" s="49">
        <f t="shared" si="53"/>
        <v>0</v>
      </c>
      <c r="AM104" s="61"/>
      <c r="AN104" s="48">
        <f t="shared" si="54"/>
        <v>0</v>
      </c>
      <c r="AO104" s="49">
        <f t="shared" si="55"/>
        <v>0</v>
      </c>
      <c r="AP104" s="61"/>
      <c r="AQ104" s="48">
        <f t="shared" si="56"/>
        <v>0</v>
      </c>
      <c r="AR104" s="49">
        <f t="shared" si="57"/>
        <v>0</v>
      </c>
      <c r="AS104" s="61"/>
      <c r="AT104" s="48">
        <f t="shared" si="63"/>
        <v>0</v>
      </c>
      <c r="AU104" s="49">
        <f t="shared" si="64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4"/>
        <v>0</v>
      </c>
      <c r="L105" s="38">
        <f t="shared" si="35"/>
        <v>0</v>
      </c>
      <c r="M105" s="38">
        <f t="shared" si="36"/>
        <v>0</v>
      </c>
      <c r="N105" s="38">
        <f t="shared" si="37"/>
        <v>0</v>
      </c>
      <c r="O105" s="38">
        <f t="shared" si="38"/>
        <v>0</v>
      </c>
      <c r="P105" s="38">
        <f t="shared" si="39"/>
        <v>0</v>
      </c>
      <c r="Q105" s="39">
        <v>1</v>
      </c>
      <c r="R105" s="40">
        <f t="shared" si="40"/>
        <v>0</v>
      </c>
      <c r="S105" s="39">
        <v>1</v>
      </c>
      <c r="T105" s="41">
        <f t="shared" si="41"/>
        <v>0</v>
      </c>
      <c r="U105" s="42">
        <f t="shared" si="42"/>
        <v>0</v>
      </c>
      <c r="V105" s="43">
        <f t="shared" si="43"/>
        <v>0</v>
      </c>
      <c r="W105" s="209">
        <f t="shared" si="44"/>
        <v>12</v>
      </c>
      <c r="X105" s="44">
        <f t="shared" si="45"/>
        <v>0</v>
      </c>
      <c r="Y105" s="45">
        <f t="shared" si="46"/>
        <v>0</v>
      </c>
      <c r="Z105" s="46" t="s">
        <v>0</v>
      </c>
      <c r="AA105" s="39">
        <v>1</v>
      </c>
      <c r="AB105" s="47">
        <f t="shared" si="47"/>
        <v>0</v>
      </c>
      <c r="AC105" s="39">
        <v>1</v>
      </c>
      <c r="AD105" s="47">
        <f t="shared" si="48"/>
        <v>0</v>
      </c>
      <c r="AE105" s="39">
        <v>1</v>
      </c>
      <c r="AF105" s="47">
        <f t="shared" si="49"/>
        <v>0</v>
      </c>
      <c r="AG105" s="61"/>
      <c r="AH105" s="48">
        <f t="shared" si="50"/>
        <v>0</v>
      </c>
      <c r="AI105" s="49">
        <f t="shared" si="51"/>
        <v>0</v>
      </c>
      <c r="AJ105" s="61"/>
      <c r="AK105" s="48">
        <f t="shared" si="52"/>
        <v>0</v>
      </c>
      <c r="AL105" s="49">
        <f t="shared" si="53"/>
        <v>0</v>
      </c>
      <c r="AM105" s="61"/>
      <c r="AN105" s="48">
        <f t="shared" si="54"/>
        <v>0</v>
      </c>
      <c r="AO105" s="49">
        <f t="shared" si="55"/>
        <v>0</v>
      </c>
      <c r="AP105" s="61"/>
      <c r="AQ105" s="48">
        <f t="shared" si="56"/>
        <v>0</v>
      </c>
      <c r="AR105" s="49">
        <f t="shared" si="57"/>
        <v>0</v>
      </c>
      <c r="AS105" s="61"/>
      <c r="AT105" s="48">
        <f t="shared" si="63"/>
        <v>0</v>
      </c>
      <c r="AU105" s="49">
        <f t="shared" si="64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si="34"/>
        <v>0</v>
      </c>
      <c r="L106" s="38">
        <f t="shared" si="35"/>
        <v>0</v>
      </c>
      <c r="M106" s="38">
        <f t="shared" si="36"/>
        <v>0</v>
      </c>
      <c r="N106" s="38">
        <f t="shared" si="37"/>
        <v>0</v>
      </c>
      <c r="O106" s="38">
        <f t="shared" si="38"/>
        <v>0</v>
      </c>
      <c r="P106" s="38">
        <f t="shared" si="39"/>
        <v>0</v>
      </c>
      <c r="Q106" s="39">
        <v>1</v>
      </c>
      <c r="R106" s="40">
        <f t="shared" si="40"/>
        <v>0</v>
      </c>
      <c r="S106" s="39">
        <v>1</v>
      </c>
      <c r="T106" s="41">
        <f t="shared" si="41"/>
        <v>0</v>
      </c>
      <c r="U106" s="42">
        <f t="shared" si="42"/>
        <v>0</v>
      </c>
      <c r="V106" s="43">
        <f t="shared" si="43"/>
        <v>0</v>
      </c>
      <c r="W106" s="209">
        <f t="shared" si="44"/>
        <v>12</v>
      </c>
      <c r="X106" s="44">
        <f t="shared" si="45"/>
        <v>0</v>
      </c>
      <c r="Y106" s="45">
        <f t="shared" si="46"/>
        <v>0</v>
      </c>
      <c r="Z106" s="46" t="s">
        <v>0</v>
      </c>
      <c r="AA106" s="39">
        <v>1</v>
      </c>
      <c r="AB106" s="47">
        <f t="shared" si="47"/>
        <v>0</v>
      </c>
      <c r="AC106" s="39">
        <v>1</v>
      </c>
      <c r="AD106" s="47">
        <f t="shared" si="48"/>
        <v>0</v>
      </c>
      <c r="AE106" s="39">
        <v>1</v>
      </c>
      <c r="AF106" s="47">
        <f t="shared" si="49"/>
        <v>0</v>
      </c>
      <c r="AG106" s="61"/>
      <c r="AH106" s="48">
        <f t="shared" si="50"/>
        <v>0</v>
      </c>
      <c r="AI106" s="49">
        <f t="shared" si="51"/>
        <v>0</v>
      </c>
      <c r="AJ106" s="61"/>
      <c r="AK106" s="48">
        <f t="shared" si="52"/>
        <v>0</v>
      </c>
      <c r="AL106" s="49">
        <f t="shared" si="53"/>
        <v>0</v>
      </c>
      <c r="AM106" s="61"/>
      <c r="AN106" s="48">
        <f t="shared" si="54"/>
        <v>0</v>
      </c>
      <c r="AO106" s="49">
        <f t="shared" si="55"/>
        <v>0</v>
      </c>
      <c r="AP106" s="61"/>
      <c r="AQ106" s="48">
        <f t="shared" si="56"/>
        <v>0</v>
      </c>
      <c r="AR106" s="49">
        <f t="shared" si="57"/>
        <v>0</v>
      </c>
      <c r="AS106" s="61"/>
      <c r="AT106" s="48">
        <f t="shared" si="63"/>
        <v>0</v>
      </c>
      <c r="AU106" s="49">
        <f t="shared" si="64"/>
        <v>0</v>
      </c>
      <c r="AV106" s="61"/>
      <c r="AW106" s="48">
        <f t="shared" si="58"/>
        <v>0</v>
      </c>
      <c r="AX106" s="49">
        <f t="shared" si="59"/>
        <v>0</v>
      </c>
      <c r="AY106" s="61"/>
      <c r="AZ106" s="48">
        <f t="shared" si="60"/>
        <v>0</v>
      </c>
      <c r="BA106" s="49">
        <f t="shared" si="61"/>
        <v>0</v>
      </c>
      <c r="BB106" s="50">
        <f t="shared" si="62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/>
      <c r="I107" s="81">
        <f>IF(H107=Tablas!$B$5,Tablas!$C$5,VLOOKUP(H107,Tablas!$B$5:$D$41,2,FALSE))</f>
        <v>1</v>
      </c>
      <c r="J107" s="70">
        <f>IF(I107=0,"",VLOOKUP(I107,Tablas!$C$5:$D$41,2,FALSE))</f>
        <v>0</v>
      </c>
      <c r="K107" s="37" t="str">
        <f t="shared" si="34"/>
        <v>0</v>
      </c>
      <c r="L107" s="38">
        <f t="shared" si="35"/>
        <v>0</v>
      </c>
      <c r="M107" s="38">
        <f t="shared" si="36"/>
        <v>0</v>
      </c>
      <c r="N107" s="38">
        <f t="shared" si="37"/>
        <v>0</v>
      </c>
      <c r="O107" s="38">
        <f t="shared" si="38"/>
        <v>0</v>
      </c>
      <c r="P107" s="38">
        <f t="shared" si="39"/>
        <v>0</v>
      </c>
      <c r="Q107" s="39">
        <v>1</v>
      </c>
      <c r="R107" s="40">
        <f t="shared" si="40"/>
        <v>0</v>
      </c>
      <c r="S107" s="39">
        <v>1</v>
      </c>
      <c r="T107" s="41">
        <f t="shared" si="41"/>
        <v>0</v>
      </c>
      <c r="U107" s="42">
        <f t="shared" si="42"/>
        <v>0</v>
      </c>
      <c r="V107" s="43">
        <f t="shared" si="43"/>
        <v>0</v>
      </c>
      <c r="W107" s="209">
        <f t="shared" si="44"/>
        <v>12</v>
      </c>
      <c r="X107" s="44">
        <f t="shared" si="45"/>
        <v>0</v>
      </c>
      <c r="Y107" s="45">
        <f t="shared" si="46"/>
        <v>0</v>
      </c>
      <c r="Z107" s="46" t="s">
        <v>0</v>
      </c>
      <c r="AA107" s="39">
        <v>1</v>
      </c>
      <c r="AB107" s="47">
        <f t="shared" si="47"/>
        <v>0</v>
      </c>
      <c r="AC107" s="39">
        <v>1</v>
      </c>
      <c r="AD107" s="47">
        <f t="shared" si="48"/>
        <v>0</v>
      </c>
      <c r="AE107" s="39">
        <v>1</v>
      </c>
      <c r="AF107" s="47">
        <f t="shared" si="49"/>
        <v>0</v>
      </c>
      <c r="AG107" s="61"/>
      <c r="AH107" s="48">
        <f t="shared" si="50"/>
        <v>0</v>
      </c>
      <c r="AI107" s="49">
        <f t="shared" si="51"/>
        <v>0</v>
      </c>
      <c r="AJ107" s="61"/>
      <c r="AK107" s="48">
        <f t="shared" si="52"/>
        <v>0</v>
      </c>
      <c r="AL107" s="49">
        <f t="shared" si="53"/>
        <v>0</v>
      </c>
      <c r="AM107" s="61"/>
      <c r="AN107" s="48">
        <f t="shared" si="54"/>
        <v>0</v>
      </c>
      <c r="AO107" s="49">
        <f t="shared" si="55"/>
        <v>0</v>
      </c>
      <c r="AP107" s="61"/>
      <c r="AQ107" s="48">
        <f t="shared" si="56"/>
        <v>0</v>
      </c>
      <c r="AR107" s="49">
        <f t="shared" si="57"/>
        <v>0</v>
      </c>
      <c r="AS107" s="61"/>
      <c r="AT107" s="48">
        <f t="shared" si="63"/>
        <v>0</v>
      </c>
      <c r="AU107" s="49">
        <f t="shared" si="64"/>
        <v>0</v>
      </c>
      <c r="AV107" s="61"/>
      <c r="AW107" s="48">
        <f t="shared" si="58"/>
        <v>0</v>
      </c>
      <c r="AX107" s="49">
        <f t="shared" si="59"/>
        <v>0</v>
      </c>
      <c r="AY107" s="61"/>
      <c r="AZ107" s="48">
        <f t="shared" si="60"/>
        <v>0</v>
      </c>
      <c r="BA107" s="49">
        <f t="shared" si="61"/>
        <v>0</v>
      </c>
      <c r="BB107" s="50">
        <f t="shared" si="62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/>
      <c r="I108" s="81">
        <f>IF(H108=Tablas!$B$5,Tablas!$C$5,VLOOKUP(H108,Tablas!$B$5:$D$41,2,FALSE))</f>
        <v>1</v>
      </c>
      <c r="J108" s="70">
        <f>IF(I108=0,"",VLOOKUP(I108,Tablas!$C$5:$D$41,2,FALSE))</f>
        <v>0</v>
      </c>
      <c r="K108" s="37" t="str">
        <f t="shared" si="34"/>
        <v>0</v>
      </c>
      <c r="L108" s="38">
        <f t="shared" si="35"/>
        <v>0</v>
      </c>
      <c r="M108" s="38">
        <f t="shared" si="36"/>
        <v>0</v>
      </c>
      <c r="N108" s="38">
        <f t="shared" si="37"/>
        <v>0</v>
      </c>
      <c r="O108" s="38">
        <f t="shared" si="38"/>
        <v>0</v>
      </c>
      <c r="P108" s="38">
        <f t="shared" si="39"/>
        <v>0</v>
      </c>
      <c r="Q108" s="39">
        <v>1</v>
      </c>
      <c r="R108" s="40">
        <f t="shared" si="40"/>
        <v>0</v>
      </c>
      <c r="S108" s="39">
        <v>1</v>
      </c>
      <c r="T108" s="41">
        <f t="shared" si="41"/>
        <v>0</v>
      </c>
      <c r="U108" s="42">
        <f t="shared" si="42"/>
        <v>0</v>
      </c>
      <c r="V108" s="43">
        <f t="shared" si="43"/>
        <v>0</v>
      </c>
      <c r="W108" s="209">
        <f t="shared" si="44"/>
        <v>12</v>
      </c>
      <c r="X108" s="44">
        <f t="shared" si="45"/>
        <v>0</v>
      </c>
      <c r="Y108" s="45">
        <f t="shared" si="46"/>
        <v>0</v>
      </c>
      <c r="Z108" s="46" t="s">
        <v>0</v>
      </c>
      <c r="AA108" s="39">
        <v>1</v>
      </c>
      <c r="AB108" s="47">
        <f t="shared" si="47"/>
        <v>0</v>
      </c>
      <c r="AC108" s="39">
        <v>1</v>
      </c>
      <c r="AD108" s="47">
        <f t="shared" si="48"/>
        <v>0</v>
      </c>
      <c r="AE108" s="39">
        <v>1</v>
      </c>
      <c r="AF108" s="47">
        <f t="shared" si="49"/>
        <v>0</v>
      </c>
      <c r="AG108" s="61"/>
      <c r="AH108" s="48">
        <f t="shared" si="50"/>
        <v>0</v>
      </c>
      <c r="AI108" s="49">
        <f t="shared" si="51"/>
        <v>0</v>
      </c>
      <c r="AJ108" s="61"/>
      <c r="AK108" s="48">
        <f t="shared" si="52"/>
        <v>0</v>
      </c>
      <c r="AL108" s="49">
        <f t="shared" si="53"/>
        <v>0</v>
      </c>
      <c r="AM108" s="61"/>
      <c r="AN108" s="48">
        <f t="shared" si="54"/>
        <v>0</v>
      </c>
      <c r="AO108" s="49">
        <f t="shared" si="55"/>
        <v>0</v>
      </c>
      <c r="AP108" s="61"/>
      <c r="AQ108" s="48">
        <f t="shared" si="56"/>
        <v>0</v>
      </c>
      <c r="AR108" s="49">
        <f t="shared" si="57"/>
        <v>0</v>
      </c>
      <c r="AS108" s="61"/>
      <c r="AT108" s="48">
        <f t="shared" si="63"/>
        <v>0</v>
      </c>
      <c r="AU108" s="49">
        <f t="shared" si="64"/>
        <v>0</v>
      </c>
      <c r="AV108" s="61"/>
      <c r="AW108" s="48">
        <f t="shared" si="58"/>
        <v>0</v>
      </c>
      <c r="AX108" s="49">
        <f t="shared" si="59"/>
        <v>0</v>
      </c>
      <c r="AY108" s="61"/>
      <c r="AZ108" s="48">
        <f t="shared" si="60"/>
        <v>0</v>
      </c>
      <c r="BA108" s="49">
        <f t="shared" si="61"/>
        <v>0</v>
      </c>
      <c r="BB108" s="50">
        <f t="shared" si="62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/>
      <c r="I109" s="81">
        <f>IF(H109=Tablas!$B$5,Tablas!$C$5,VLOOKUP(H109,Tablas!$B$5:$D$41,2,FALSE))</f>
        <v>1</v>
      </c>
      <c r="J109" s="70">
        <f>IF(I109=0,"",VLOOKUP(I109,Tablas!$C$5:$D$41,2,FALSE))</f>
        <v>0</v>
      </c>
      <c r="K109" s="37" t="str">
        <f t="shared" si="34"/>
        <v>0</v>
      </c>
      <c r="L109" s="38">
        <f t="shared" si="35"/>
        <v>0</v>
      </c>
      <c r="M109" s="38">
        <f t="shared" si="36"/>
        <v>0</v>
      </c>
      <c r="N109" s="38">
        <f t="shared" si="37"/>
        <v>0</v>
      </c>
      <c r="O109" s="38">
        <f t="shared" si="38"/>
        <v>0</v>
      </c>
      <c r="P109" s="38">
        <f t="shared" si="39"/>
        <v>0</v>
      </c>
      <c r="Q109" s="39">
        <v>1</v>
      </c>
      <c r="R109" s="40">
        <f t="shared" si="40"/>
        <v>0</v>
      </c>
      <c r="S109" s="39">
        <v>1</v>
      </c>
      <c r="T109" s="41">
        <f t="shared" si="41"/>
        <v>0</v>
      </c>
      <c r="U109" s="42">
        <f t="shared" si="42"/>
        <v>0</v>
      </c>
      <c r="V109" s="43">
        <f t="shared" si="43"/>
        <v>0</v>
      </c>
      <c r="W109" s="209">
        <f t="shared" si="44"/>
        <v>12</v>
      </c>
      <c r="X109" s="44">
        <f t="shared" si="45"/>
        <v>0</v>
      </c>
      <c r="Y109" s="45">
        <f t="shared" si="46"/>
        <v>0</v>
      </c>
      <c r="Z109" s="46" t="s">
        <v>0</v>
      </c>
      <c r="AA109" s="39">
        <v>1</v>
      </c>
      <c r="AB109" s="47">
        <f t="shared" si="47"/>
        <v>0</v>
      </c>
      <c r="AC109" s="39">
        <v>1</v>
      </c>
      <c r="AD109" s="47">
        <f t="shared" si="48"/>
        <v>0</v>
      </c>
      <c r="AE109" s="39">
        <v>1</v>
      </c>
      <c r="AF109" s="47">
        <f t="shared" si="49"/>
        <v>0</v>
      </c>
      <c r="AG109" s="61"/>
      <c r="AH109" s="48">
        <f t="shared" si="50"/>
        <v>0</v>
      </c>
      <c r="AI109" s="49">
        <f t="shared" si="51"/>
        <v>0</v>
      </c>
      <c r="AJ109" s="61"/>
      <c r="AK109" s="48">
        <f t="shared" si="52"/>
        <v>0</v>
      </c>
      <c r="AL109" s="49">
        <f t="shared" si="53"/>
        <v>0</v>
      </c>
      <c r="AM109" s="61"/>
      <c r="AN109" s="48">
        <f t="shared" si="54"/>
        <v>0</v>
      </c>
      <c r="AO109" s="49">
        <f t="shared" si="55"/>
        <v>0</v>
      </c>
      <c r="AP109" s="61"/>
      <c r="AQ109" s="48">
        <f t="shared" si="56"/>
        <v>0</v>
      </c>
      <c r="AR109" s="49">
        <f t="shared" si="57"/>
        <v>0</v>
      </c>
      <c r="AS109" s="61"/>
      <c r="AT109" s="48">
        <f t="shared" si="63"/>
        <v>0</v>
      </c>
      <c r="AU109" s="49">
        <f t="shared" si="64"/>
        <v>0</v>
      </c>
      <c r="AV109" s="61"/>
      <c r="AW109" s="48">
        <f t="shared" si="58"/>
        <v>0</v>
      </c>
      <c r="AX109" s="49">
        <f t="shared" si="59"/>
        <v>0</v>
      </c>
      <c r="AY109" s="61"/>
      <c r="AZ109" s="48">
        <f t="shared" si="60"/>
        <v>0</v>
      </c>
      <c r="BA109" s="49">
        <f t="shared" si="61"/>
        <v>0</v>
      </c>
      <c r="BB109" s="50">
        <f t="shared" si="62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/>
      <c r="I110" s="81">
        <f>IF(H110=Tablas!$B$5,Tablas!$C$5,VLOOKUP(H110,Tablas!$B$5:$D$41,2,FALSE))</f>
        <v>1</v>
      </c>
      <c r="J110" s="70">
        <f>IF(I110=0,"",VLOOKUP(I110,Tablas!$C$5:$D$41,2,FALSE))</f>
        <v>0</v>
      </c>
      <c r="K110" s="37" t="str">
        <f t="shared" si="34"/>
        <v>0</v>
      </c>
      <c r="L110" s="38">
        <f t="shared" si="35"/>
        <v>0</v>
      </c>
      <c r="M110" s="38">
        <f t="shared" si="36"/>
        <v>0</v>
      </c>
      <c r="N110" s="38">
        <f t="shared" si="37"/>
        <v>0</v>
      </c>
      <c r="O110" s="38">
        <f t="shared" si="38"/>
        <v>0</v>
      </c>
      <c r="P110" s="38">
        <f t="shared" si="39"/>
        <v>0</v>
      </c>
      <c r="Q110" s="39">
        <v>1</v>
      </c>
      <c r="R110" s="40">
        <f t="shared" si="40"/>
        <v>0</v>
      </c>
      <c r="S110" s="39">
        <v>1</v>
      </c>
      <c r="T110" s="41">
        <f t="shared" si="41"/>
        <v>0</v>
      </c>
      <c r="U110" s="42">
        <f t="shared" si="42"/>
        <v>0</v>
      </c>
      <c r="V110" s="43">
        <f t="shared" si="43"/>
        <v>0</v>
      </c>
      <c r="W110" s="209">
        <f t="shared" si="44"/>
        <v>12</v>
      </c>
      <c r="X110" s="44">
        <f t="shared" si="45"/>
        <v>0</v>
      </c>
      <c r="Y110" s="45">
        <f t="shared" si="46"/>
        <v>0</v>
      </c>
      <c r="Z110" s="46" t="s">
        <v>0</v>
      </c>
      <c r="AA110" s="39">
        <v>1</v>
      </c>
      <c r="AB110" s="47">
        <f t="shared" si="47"/>
        <v>0</v>
      </c>
      <c r="AC110" s="39">
        <v>1</v>
      </c>
      <c r="AD110" s="47">
        <f t="shared" si="48"/>
        <v>0</v>
      </c>
      <c r="AE110" s="39">
        <v>1</v>
      </c>
      <c r="AF110" s="47">
        <f t="shared" si="49"/>
        <v>0</v>
      </c>
      <c r="AG110" s="61"/>
      <c r="AH110" s="48">
        <f t="shared" si="50"/>
        <v>0</v>
      </c>
      <c r="AI110" s="49">
        <f t="shared" si="51"/>
        <v>0</v>
      </c>
      <c r="AJ110" s="61"/>
      <c r="AK110" s="48">
        <f t="shared" si="52"/>
        <v>0</v>
      </c>
      <c r="AL110" s="49">
        <f t="shared" si="53"/>
        <v>0</v>
      </c>
      <c r="AM110" s="61"/>
      <c r="AN110" s="48">
        <f t="shared" si="54"/>
        <v>0</v>
      </c>
      <c r="AO110" s="49">
        <f t="shared" si="55"/>
        <v>0</v>
      </c>
      <c r="AP110" s="61"/>
      <c r="AQ110" s="48">
        <f t="shared" si="56"/>
        <v>0</v>
      </c>
      <c r="AR110" s="49">
        <f t="shared" si="57"/>
        <v>0</v>
      </c>
      <c r="AS110" s="61"/>
      <c r="AT110" s="48">
        <f t="shared" si="63"/>
        <v>0</v>
      </c>
      <c r="AU110" s="49">
        <f t="shared" si="64"/>
        <v>0</v>
      </c>
      <c r="AV110" s="61"/>
      <c r="AW110" s="48">
        <f t="shared" si="58"/>
        <v>0</v>
      </c>
      <c r="AX110" s="49">
        <f t="shared" si="59"/>
        <v>0</v>
      </c>
      <c r="AY110" s="61"/>
      <c r="AZ110" s="48">
        <f t="shared" si="60"/>
        <v>0</v>
      </c>
      <c r="BA110" s="49">
        <f t="shared" si="61"/>
        <v>0</v>
      </c>
      <c r="BB110" s="50">
        <f t="shared" si="62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/>
      <c r="I111" s="81">
        <f>IF(H111=Tablas!$B$5,Tablas!$C$5,VLOOKUP(H111,Tablas!$B$5:$D$41,2,FALSE))</f>
        <v>1</v>
      </c>
      <c r="J111" s="70">
        <f>IF(I111=0,"",VLOOKUP(I111,Tablas!$C$5:$D$41,2,FALSE))</f>
        <v>0</v>
      </c>
      <c r="K111" s="37" t="str">
        <f t="shared" si="34"/>
        <v>0</v>
      </c>
      <c r="L111" s="38">
        <f t="shared" si="35"/>
        <v>0</v>
      </c>
      <c r="M111" s="38">
        <f t="shared" si="36"/>
        <v>0</v>
      </c>
      <c r="N111" s="38">
        <f t="shared" si="37"/>
        <v>0</v>
      </c>
      <c r="O111" s="38">
        <f t="shared" si="38"/>
        <v>0</v>
      </c>
      <c r="P111" s="38">
        <f t="shared" si="39"/>
        <v>0</v>
      </c>
      <c r="Q111" s="39">
        <v>1</v>
      </c>
      <c r="R111" s="40">
        <f t="shared" si="40"/>
        <v>0</v>
      </c>
      <c r="S111" s="39">
        <v>1</v>
      </c>
      <c r="T111" s="41">
        <f t="shared" si="41"/>
        <v>0</v>
      </c>
      <c r="U111" s="42">
        <f t="shared" si="42"/>
        <v>0</v>
      </c>
      <c r="V111" s="43">
        <f t="shared" si="43"/>
        <v>0</v>
      </c>
      <c r="W111" s="209">
        <f t="shared" si="44"/>
        <v>12</v>
      </c>
      <c r="X111" s="44">
        <f t="shared" si="45"/>
        <v>0</v>
      </c>
      <c r="Y111" s="45">
        <f t="shared" si="46"/>
        <v>0</v>
      </c>
      <c r="Z111" s="46" t="s">
        <v>0</v>
      </c>
      <c r="AA111" s="39">
        <v>1</v>
      </c>
      <c r="AB111" s="47">
        <f t="shared" si="47"/>
        <v>0</v>
      </c>
      <c r="AC111" s="39">
        <v>1</v>
      </c>
      <c r="AD111" s="47">
        <f t="shared" si="48"/>
        <v>0</v>
      </c>
      <c r="AE111" s="39">
        <v>1</v>
      </c>
      <c r="AF111" s="47">
        <f t="shared" si="49"/>
        <v>0</v>
      </c>
      <c r="AG111" s="61"/>
      <c r="AH111" s="48">
        <f t="shared" si="50"/>
        <v>0</v>
      </c>
      <c r="AI111" s="49">
        <f t="shared" si="51"/>
        <v>0</v>
      </c>
      <c r="AJ111" s="61"/>
      <c r="AK111" s="48">
        <f t="shared" si="52"/>
        <v>0</v>
      </c>
      <c r="AL111" s="49">
        <f t="shared" si="53"/>
        <v>0</v>
      </c>
      <c r="AM111" s="61"/>
      <c r="AN111" s="48">
        <f t="shared" si="54"/>
        <v>0</v>
      </c>
      <c r="AO111" s="49">
        <f t="shared" si="55"/>
        <v>0</v>
      </c>
      <c r="AP111" s="61"/>
      <c r="AQ111" s="48">
        <f t="shared" si="56"/>
        <v>0</v>
      </c>
      <c r="AR111" s="49">
        <f t="shared" si="57"/>
        <v>0</v>
      </c>
      <c r="AS111" s="61"/>
      <c r="AT111" s="48">
        <f t="shared" si="63"/>
        <v>0</v>
      </c>
      <c r="AU111" s="49">
        <f t="shared" si="64"/>
        <v>0</v>
      </c>
      <c r="AV111" s="61"/>
      <c r="AW111" s="48">
        <f t="shared" si="58"/>
        <v>0</v>
      </c>
      <c r="AX111" s="49">
        <f t="shared" si="59"/>
        <v>0</v>
      </c>
      <c r="AY111" s="61"/>
      <c r="AZ111" s="48">
        <f t="shared" si="60"/>
        <v>0</v>
      </c>
      <c r="BA111" s="49">
        <f t="shared" si="61"/>
        <v>0</v>
      </c>
      <c r="BB111" s="50">
        <f t="shared" si="62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/>
      <c r="I112" s="81">
        <f>IF(H112=Tablas!$B$5,Tablas!$C$5,VLOOKUP(H112,Tablas!$B$5:$D$41,2,FALSE))</f>
        <v>1</v>
      </c>
      <c r="J112" s="70">
        <f>IF(I112=0,"",VLOOKUP(I112,Tablas!$C$5:$D$41,2,FALSE))</f>
        <v>0</v>
      </c>
      <c r="K112" s="37" t="str">
        <f t="shared" si="34"/>
        <v>0</v>
      </c>
      <c r="L112" s="38">
        <f t="shared" si="35"/>
        <v>0</v>
      </c>
      <c r="M112" s="38">
        <f t="shared" si="36"/>
        <v>0</v>
      </c>
      <c r="N112" s="38">
        <f t="shared" si="37"/>
        <v>0</v>
      </c>
      <c r="O112" s="38">
        <f t="shared" si="38"/>
        <v>0</v>
      </c>
      <c r="P112" s="38">
        <f t="shared" si="39"/>
        <v>0</v>
      </c>
      <c r="Q112" s="39">
        <v>1</v>
      </c>
      <c r="R112" s="40">
        <f t="shared" si="40"/>
        <v>0</v>
      </c>
      <c r="S112" s="39">
        <v>1</v>
      </c>
      <c r="T112" s="41">
        <f t="shared" si="41"/>
        <v>0</v>
      </c>
      <c r="U112" s="42">
        <f t="shared" si="42"/>
        <v>0</v>
      </c>
      <c r="V112" s="43">
        <f t="shared" si="43"/>
        <v>0</v>
      </c>
      <c r="W112" s="209">
        <f t="shared" si="44"/>
        <v>12</v>
      </c>
      <c r="X112" s="44">
        <f t="shared" si="45"/>
        <v>0</v>
      </c>
      <c r="Y112" s="45">
        <f t="shared" si="46"/>
        <v>0</v>
      </c>
      <c r="Z112" s="46" t="s">
        <v>0</v>
      </c>
      <c r="AA112" s="39">
        <v>1</v>
      </c>
      <c r="AB112" s="47">
        <f t="shared" si="47"/>
        <v>0</v>
      </c>
      <c r="AC112" s="39">
        <v>1</v>
      </c>
      <c r="AD112" s="47">
        <f t="shared" si="48"/>
        <v>0</v>
      </c>
      <c r="AE112" s="39">
        <v>1</v>
      </c>
      <c r="AF112" s="47">
        <f t="shared" si="49"/>
        <v>0</v>
      </c>
      <c r="AG112" s="61"/>
      <c r="AH112" s="48">
        <f t="shared" si="50"/>
        <v>0</v>
      </c>
      <c r="AI112" s="49">
        <f t="shared" si="51"/>
        <v>0</v>
      </c>
      <c r="AJ112" s="61"/>
      <c r="AK112" s="48">
        <f t="shared" si="52"/>
        <v>0</v>
      </c>
      <c r="AL112" s="49">
        <f t="shared" si="53"/>
        <v>0</v>
      </c>
      <c r="AM112" s="61"/>
      <c r="AN112" s="48">
        <f t="shared" si="54"/>
        <v>0</v>
      </c>
      <c r="AO112" s="49">
        <f t="shared" si="55"/>
        <v>0</v>
      </c>
      <c r="AP112" s="61"/>
      <c r="AQ112" s="48">
        <f t="shared" si="56"/>
        <v>0</v>
      </c>
      <c r="AR112" s="49">
        <f t="shared" si="57"/>
        <v>0</v>
      </c>
      <c r="AS112" s="61"/>
      <c r="AT112" s="48">
        <f t="shared" si="63"/>
        <v>0</v>
      </c>
      <c r="AU112" s="49">
        <f t="shared" si="64"/>
        <v>0</v>
      </c>
      <c r="AV112" s="61"/>
      <c r="AW112" s="48">
        <f t="shared" si="58"/>
        <v>0</v>
      </c>
      <c r="AX112" s="49">
        <f t="shared" si="59"/>
        <v>0</v>
      </c>
      <c r="AY112" s="61"/>
      <c r="AZ112" s="48">
        <f t="shared" si="60"/>
        <v>0</v>
      </c>
      <c r="BA112" s="49">
        <f t="shared" si="61"/>
        <v>0</v>
      </c>
      <c r="BB112" s="50">
        <f t="shared" si="62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/>
      <c r="I113" s="81">
        <f>IF(H113=Tablas!$B$5,Tablas!$C$5,VLOOKUP(H113,Tablas!$B$5:$D$41,2,FALSE))</f>
        <v>1</v>
      </c>
      <c r="J113" s="70">
        <f>IF(I113=0,"",VLOOKUP(I113,Tablas!$C$5:$D$41,2,FALSE))</f>
        <v>0</v>
      </c>
      <c r="K113" s="37" t="str">
        <f t="shared" si="34"/>
        <v>0</v>
      </c>
      <c r="L113" s="38">
        <f t="shared" si="35"/>
        <v>0</v>
      </c>
      <c r="M113" s="38">
        <f t="shared" si="36"/>
        <v>0</v>
      </c>
      <c r="N113" s="38">
        <f t="shared" si="37"/>
        <v>0</v>
      </c>
      <c r="O113" s="38">
        <f t="shared" si="38"/>
        <v>0</v>
      </c>
      <c r="P113" s="38">
        <f t="shared" si="39"/>
        <v>0</v>
      </c>
      <c r="Q113" s="39">
        <v>1</v>
      </c>
      <c r="R113" s="40">
        <f t="shared" si="40"/>
        <v>0</v>
      </c>
      <c r="S113" s="39">
        <v>1</v>
      </c>
      <c r="T113" s="41">
        <f t="shared" si="41"/>
        <v>0</v>
      </c>
      <c r="U113" s="42">
        <f t="shared" si="42"/>
        <v>0</v>
      </c>
      <c r="V113" s="43">
        <f t="shared" si="43"/>
        <v>0</v>
      </c>
      <c r="W113" s="209">
        <f t="shared" si="44"/>
        <v>12</v>
      </c>
      <c r="X113" s="44">
        <f t="shared" si="45"/>
        <v>0</v>
      </c>
      <c r="Y113" s="45">
        <f t="shared" si="46"/>
        <v>0</v>
      </c>
      <c r="Z113" s="46" t="s">
        <v>0</v>
      </c>
      <c r="AA113" s="39">
        <v>1</v>
      </c>
      <c r="AB113" s="47">
        <f t="shared" si="47"/>
        <v>0</v>
      </c>
      <c r="AC113" s="39">
        <v>1</v>
      </c>
      <c r="AD113" s="47">
        <f t="shared" si="48"/>
        <v>0</v>
      </c>
      <c r="AE113" s="39">
        <v>1</v>
      </c>
      <c r="AF113" s="47">
        <f t="shared" si="49"/>
        <v>0</v>
      </c>
      <c r="AG113" s="61"/>
      <c r="AH113" s="48">
        <f t="shared" si="50"/>
        <v>0</v>
      </c>
      <c r="AI113" s="49">
        <f t="shared" si="51"/>
        <v>0</v>
      </c>
      <c r="AJ113" s="61"/>
      <c r="AK113" s="48">
        <f t="shared" si="52"/>
        <v>0</v>
      </c>
      <c r="AL113" s="49">
        <f t="shared" si="53"/>
        <v>0</v>
      </c>
      <c r="AM113" s="61"/>
      <c r="AN113" s="48">
        <f t="shared" si="54"/>
        <v>0</v>
      </c>
      <c r="AO113" s="49">
        <f t="shared" si="55"/>
        <v>0</v>
      </c>
      <c r="AP113" s="61"/>
      <c r="AQ113" s="48">
        <f t="shared" si="56"/>
        <v>0</v>
      </c>
      <c r="AR113" s="49">
        <f t="shared" si="57"/>
        <v>0</v>
      </c>
      <c r="AS113" s="61"/>
      <c r="AT113" s="48">
        <f t="shared" si="63"/>
        <v>0</v>
      </c>
      <c r="AU113" s="49">
        <f t="shared" si="64"/>
        <v>0</v>
      </c>
      <c r="AV113" s="61"/>
      <c r="AW113" s="48">
        <f t="shared" si="58"/>
        <v>0</v>
      </c>
      <c r="AX113" s="49">
        <f t="shared" si="59"/>
        <v>0</v>
      </c>
      <c r="AY113" s="61"/>
      <c r="AZ113" s="48">
        <f t="shared" si="60"/>
        <v>0</v>
      </c>
      <c r="BA113" s="49">
        <f t="shared" si="61"/>
        <v>0</v>
      </c>
      <c r="BB113" s="50">
        <f t="shared" si="62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/>
      <c r="I114" s="81">
        <f>IF(H114=Tablas!$B$5,Tablas!$C$5,VLOOKUP(H114,Tablas!$B$5:$D$41,2,FALSE))</f>
        <v>1</v>
      </c>
      <c r="J114" s="70">
        <f>IF(I114=0,"",VLOOKUP(I114,Tablas!$C$5:$D$41,2,FALSE))</f>
        <v>0</v>
      </c>
      <c r="K114" s="37" t="str">
        <f t="shared" si="34"/>
        <v>0</v>
      </c>
      <c r="L114" s="38">
        <f t="shared" si="35"/>
        <v>0</v>
      </c>
      <c r="M114" s="38">
        <f t="shared" si="36"/>
        <v>0</v>
      </c>
      <c r="N114" s="38">
        <f t="shared" si="37"/>
        <v>0</v>
      </c>
      <c r="O114" s="38">
        <f t="shared" si="38"/>
        <v>0</v>
      </c>
      <c r="P114" s="38">
        <f t="shared" si="39"/>
        <v>0</v>
      </c>
      <c r="Q114" s="39">
        <v>1</v>
      </c>
      <c r="R114" s="40">
        <f t="shared" si="40"/>
        <v>0</v>
      </c>
      <c r="S114" s="39">
        <v>1</v>
      </c>
      <c r="T114" s="41">
        <f t="shared" si="41"/>
        <v>0</v>
      </c>
      <c r="U114" s="42">
        <f t="shared" si="42"/>
        <v>0</v>
      </c>
      <c r="V114" s="43">
        <f t="shared" si="43"/>
        <v>0</v>
      </c>
      <c r="W114" s="209">
        <f t="shared" si="44"/>
        <v>12</v>
      </c>
      <c r="X114" s="44">
        <f t="shared" si="45"/>
        <v>0</v>
      </c>
      <c r="Y114" s="45">
        <f t="shared" si="46"/>
        <v>0</v>
      </c>
      <c r="Z114" s="46" t="s">
        <v>0</v>
      </c>
      <c r="AA114" s="39">
        <v>1</v>
      </c>
      <c r="AB114" s="47">
        <f t="shared" si="47"/>
        <v>0</v>
      </c>
      <c r="AC114" s="39">
        <v>1</v>
      </c>
      <c r="AD114" s="47">
        <f t="shared" si="48"/>
        <v>0</v>
      </c>
      <c r="AE114" s="39">
        <v>1</v>
      </c>
      <c r="AF114" s="47">
        <f t="shared" si="49"/>
        <v>0</v>
      </c>
      <c r="AG114" s="61"/>
      <c r="AH114" s="48">
        <f t="shared" si="50"/>
        <v>0</v>
      </c>
      <c r="AI114" s="49">
        <f t="shared" si="51"/>
        <v>0</v>
      </c>
      <c r="AJ114" s="61"/>
      <c r="AK114" s="48">
        <f t="shared" si="52"/>
        <v>0</v>
      </c>
      <c r="AL114" s="49">
        <f t="shared" si="53"/>
        <v>0</v>
      </c>
      <c r="AM114" s="61"/>
      <c r="AN114" s="48">
        <f t="shared" si="54"/>
        <v>0</v>
      </c>
      <c r="AO114" s="49">
        <f t="shared" si="55"/>
        <v>0</v>
      </c>
      <c r="AP114" s="61"/>
      <c r="AQ114" s="48">
        <f t="shared" si="56"/>
        <v>0</v>
      </c>
      <c r="AR114" s="49">
        <f t="shared" si="57"/>
        <v>0</v>
      </c>
      <c r="AS114" s="61"/>
      <c r="AT114" s="48">
        <f t="shared" si="63"/>
        <v>0</v>
      </c>
      <c r="AU114" s="49">
        <f t="shared" si="64"/>
        <v>0</v>
      </c>
      <c r="AV114" s="61"/>
      <c r="AW114" s="48">
        <f t="shared" si="58"/>
        <v>0</v>
      </c>
      <c r="AX114" s="49">
        <f t="shared" si="59"/>
        <v>0</v>
      </c>
      <c r="AY114" s="61"/>
      <c r="AZ114" s="48">
        <f t="shared" si="60"/>
        <v>0</v>
      </c>
      <c r="BA114" s="49">
        <f t="shared" si="61"/>
        <v>0</v>
      </c>
      <c r="BB114" s="50">
        <f t="shared" si="62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/>
      <c r="I115" s="81">
        <f>IF(H115=Tablas!$B$5,Tablas!$C$5,VLOOKUP(H115,Tablas!$B$5:$D$41,2,FALSE))</f>
        <v>1</v>
      </c>
      <c r="J115" s="70">
        <f>IF(I115=0,"",VLOOKUP(I115,Tablas!$C$5:$D$41,2,FALSE))</f>
        <v>0</v>
      </c>
      <c r="K115" s="37" t="str">
        <f t="shared" si="34"/>
        <v>0</v>
      </c>
      <c r="L115" s="38">
        <f t="shared" si="35"/>
        <v>0</v>
      </c>
      <c r="M115" s="38">
        <f t="shared" si="36"/>
        <v>0</v>
      </c>
      <c r="N115" s="38">
        <f t="shared" si="37"/>
        <v>0</v>
      </c>
      <c r="O115" s="38">
        <f t="shared" si="38"/>
        <v>0</v>
      </c>
      <c r="P115" s="38">
        <f t="shared" si="39"/>
        <v>0</v>
      </c>
      <c r="Q115" s="39">
        <v>1</v>
      </c>
      <c r="R115" s="40">
        <f t="shared" si="40"/>
        <v>0</v>
      </c>
      <c r="S115" s="39">
        <v>1</v>
      </c>
      <c r="T115" s="41">
        <f t="shared" si="41"/>
        <v>0</v>
      </c>
      <c r="U115" s="42">
        <f t="shared" si="42"/>
        <v>0</v>
      </c>
      <c r="V115" s="43">
        <f t="shared" si="43"/>
        <v>0</v>
      </c>
      <c r="W115" s="209">
        <f t="shared" si="44"/>
        <v>12</v>
      </c>
      <c r="X115" s="44">
        <f t="shared" si="45"/>
        <v>0</v>
      </c>
      <c r="Y115" s="45">
        <f t="shared" si="46"/>
        <v>0</v>
      </c>
      <c r="Z115" s="46" t="s">
        <v>0</v>
      </c>
      <c r="AA115" s="39">
        <v>1</v>
      </c>
      <c r="AB115" s="47">
        <f t="shared" si="47"/>
        <v>0</v>
      </c>
      <c r="AC115" s="39">
        <v>1</v>
      </c>
      <c r="AD115" s="47">
        <f t="shared" si="48"/>
        <v>0</v>
      </c>
      <c r="AE115" s="39">
        <v>1</v>
      </c>
      <c r="AF115" s="47">
        <f t="shared" si="49"/>
        <v>0</v>
      </c>
      <c r="AG115" s="61"/>
      <c r="AH115" s="48">
        <f t="shared" si="50"/>
        <v>0</v>
      </c>
      <c r="AI115" s="49">
        <f t="shared" si="51"/>
        <v>0</v>
      </c>
      <c r="AJ115" s="61"/>
      <c r="AK115" s="48">
        <f t="shared" si="52"/>
        <v>0</v>
      </c>
      <c r="AL115" s="49">
        <f t="shared" si="53"/>
        <v>0</v>
      </c>
      <c r="AM115" s="61"/>
      <c r="AN115" s="48">
        <f t="shared" si="54"/>
        <v>0</v>
      </c>
      <c r="AO115" s="49">
        <f t="shared" si="55"/>
        <v>0</v>
      </c>
      <c r="AP115" s="61"/>
      <c r="AQ115" s="48">
        <f t="shared" si="56"/>
        <v>0</v>
      </c>
      <c r="AR115" s="49">
        <f t="shared" si="57"/>
        <v>0</v>
      </c>
      <c r="AS115" s="61"/>
      <c r="AT115" s="48">
        <f t="shared" si="63"/>
        <v>0</v>
      </c>
      <c r="AU115" s="49">
        <f t="shared" si="64"/>
        <v>0</v>
      </c>
      <c r="AV115" s="61"/>
      <c r="AW115" s="48">
        <f t="shared" si="58"/>
        <v>0</v>
      </c>
      <c r="AX115" s="49">
        <f t="shared" si="59"/>
        <v>0</v>
      </c>
      <c r="AY115" s="61"/>
      <c r="AZ115" s="48">
        <f t="shared" si="60"/>
        <v>0</v>
      </c>
      <c r="BA115" s="49">
        <f t="shared" si="61"/>
        <v>0</v>
      </c>
      <c r="BB115" s="50">
        <f t="shared" si="62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/>
      <c r="I116" s="81">
        <f>IF(H116=Tablas!$B$5,Tablas!$C$5,VLOOKUP(H116,Tablas!$B$5:$D$41,2,FALSE))</f>
        <v>1</v>
      </c>
      <c r="J116" s="70">
        <f>IF(I116=0,"",VLOOKUP(I116,Tablas!$C$5:$D$41,2,FALSE))</f>
        <v>0</v>
      </c>
      <c r="K116" s="37" t="str">
        <f t="shared" si="34"/>
        <v>0</v>
      </c>
      <c r="L116" s="38">
        <f t="shared" si="35"/>
        <v>0</v>
      </c>
      <c r="M116" s="38">
        <f t="shared" si="36"/>
        <v>0</v>
      </c>
      <c r="N116" s="38">
        <f t="shared" si="37"/>
        <v>0</v>
      </c>
      <c r="O116" s="38">
        <f t="shared" si="38"/>
        <v>0</v>
      </c>
      <c r="P116" s="38">
        <f t="shared" si="39"/>
        <v>0</v>
      </c>
      <c r="Q116" s="39">
        <v>1</v>
      </c>
      <c r="R116" s="40">
        <f t="shared" si="40"/>
        <v>0</v>
      </c>
      <c r="S116" s="39">
        <v>1</v>
      </c>
      <c r="T116" s="41">
        <f t="shared" si="41"/>
        <v>0</v>
      </c>
      <c r="U116" s="42">
        <f t="shared" si="42"/>
        <v>0</v>
      </c>
      <c r="V116" s="43">
        <f t="shared" si="43"/>
        <v>0</v>
      </c>
      <c r="W116" s="209">
        <f t="shared" si="44"/>
        <v>12</v>
      </c>
      <c r="X116" s="44">
        <f t="shared" si="45"/>
        <v>0</v>
      </c>
      <c r="Y116" s="45">
        <f t="shared" si="46"/>
        <v>0</v>
      </c>
      <c r="Z116" s="46" t="s">
        <v>0</v>
      </c>
      <c r="AA116" s="39">
        <v>1</v>
      </c>
      <c r="AB116" s="47">
        <f t="shared" si="47"/>
        <v>0</v>
      </c>
      <c r="AC116" s="39">
        <v>1</v>
      </c>
      <c r="AD116" s="47">
        <f t="shared" si="48"/>
        <v>0</v>
      </c>
      <c r="AE116" s="39">
        <v>1</v>
      </c>
      <c r="AF116" s="47">
        <f t="shared" si="49"/>
        <v>0</v>
      </c>
      <c r="AG116" s="61"/>
      <c r="AH116" s="48">
        <f t="shared" si="50"/>
        <v>0</v>
      </c>
      <c r="AI116" s="49">
        <f t="shared" si="51"/>
        <v>0</v>
      </c>
      <c r="AJ116" s="61"/>
      <c r="AK116" s="48">
        <f t="shared" si="52"/>
        <v>0</v>
      </c>
      <c r="AL116" s="49">
        <f t="shared" si="53"/>
        <v>0</v>
      </c>
      <c r="AM116" s="61"/>
      <c r="AN116" s="48">
        <f t="shared" si="54"/>
        <v>0</v>
      </c>
      <c r="AO116" s="49">
        <f t="shared" si="55"/>
        <v>0</v>
      </c>
      <c r="AP116" s="61"/>
      <c r="AQ116" s="48">
        <f t="shared" si="56"/>
        <v>0</v>
      </c>
      <c r="AR116" s="49">
        <f t="shared" si="57"/>
        <v>0</v>
      </c>
      <c r="AS116" s="61"/>
      <c r="AT116" s="48">
        <f t="shared" si="63"/>
        <v>0</v>
      </c>
      <c r="AU116" s="49">
        <f t="shared" si="64"/>
        <v>0</v>
      </c>
      <c r="AV116" s="61"/>
      <c r="AW116" s="48">
        <f t="shared" si="58"/>
        <v>0</v>
      </c>
      <c r="AX116" s="49">
        <f t="shared" si="59"/>
        <v>0</v>
      </c>
      <c r="AY116" s="61"/>
      <c r="AZ116" s="48">
        <f t="shared" si="60"/>
        <v>0</v>
      </c>
      <c r="BA116" s="49">
        <f t="shared" si="61"/>
        <v>0</v>
      </c>
      <c r="BB116" s="50">
        <f t="shared" si="62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/>
      <c r="I117" s="81">
        <f>IF(H117=Tablas!$B$5,Tablas!$C$5,VLOOKUP(H117,Tablas!$B$5:$D$41,2,FALSE))</f>
        <v>1</v>
      </c>
      <c r="J117" s="70">
        <f>IF(I117=0,"",VLOOKUP(I117,Tablas!$C$5:$D$41,2,FALSE))</f>
        <v>0</v>
      </c>
      <c r="K117" s="37" t="str">
        <f t="shared" si="34"/>
        <v>0</v>
      </c>
      <c r="L117" s="38">
        <f t="shared" si="35"/>
        <v>0</v>
      </c>
      <c r="M117" s="38">
        <f t="shared" si="36"/>
        <v>0</v>
      </c>
      <c r="N117" s="38">
        <f t="shared" si="37"/>
        <v>0</v>
      </c>
      <c r="O117" s="38">
        <f t="shared" si="38"/>
        <v>0</v>
      </c>
      <c r="P117" s="38">
        <f t="shared" si="39"/>
        <v>0</v>
      </c>
      <c r="Q117" s="39">
        <v>1</v>
      </c>
      <c r="R117" s="40">
        <f t="shared" si="40"/>
        <v>0</v>
      </c>
      <c r="S117" s="39">
        <v>1</v>
      </c>
      <c r="T117" s="41">
        <f t="shared" si="41"/>
        <v>0</v>
      </c>
      <c r="U117" s="42">
        <f t="shared" si="42"/>
        <v>0</v>
      </c>
      <c r="V117" s="43">
        <f t="shared" si="43"/>
        <v>0</v>
      </c>
      <c r="W117" s="209">
        <f t="shared" si="44"/>
        <v>12</v>
      </c>
      <c r="X117" s="44">
        <f t="shared" si="45"/>
        <v>0</v>
      </c>
      <c r="Y117" s="45">
        <f t="shared" si="46"/>
        <v>0</v>
      </c>
      <c r="Z117" s="46" t="s">
        <v>0</v>
      </c>
      <c r="AA117" s="39">
        <v>1</v>
      </c>
      <c r="AB117" s="47">
        <f t="shared" si="47"/>
        <v>0</v>
      </c>
      <c r="AC117" s="39">
        <v>1</v>
      </c>
      <c r="AD117" s="47">
        <f t="shared" si="48"/>
        <v>0</v>
      </c>
      <c r="AE117" s="39">
        <v>1</v>
      </c>
      <c r="AF117" s="47">
        <f t="shared" si="49"/>
        <v>0</v>
      </c>
      <c r="AG117" s="61"/>
      <c r="AH117" s="48">
        <f t="shared" si="50"/>
        <v>0</v>
      </c>
      <c r="AI117" s="49">
        <f t="shared" si="51"/>
        <v>0</v>
      </c>
      <c r="AJ117" s="61"/>
      <c r="AK117" s="48">
        <f t="shared" si="52"/>
        <v>0</v>
      </c>
      <c r="AL117" s="49">
        <f t="shared" si="53"/>
        <v>0</v>
      </c>
      <c r="AM117" s="61"/>
      <c r="AN117" s="48">
        <f t="shared" si="54"/>
        <v>0</v>
      </c>
      <c r="AO117" s="49">
        <f t="shared" si="55"/>
        <v>0</v>
      </c>
      <c r="AP117" s="61"/>
      <c r="AQ117" s="48">
        <f t="shared" si="56"/>
        <v>0</v>
      </c>
      <c r="AR117" s="49">
        <f t="shared" si="57"/>
        <v>0</v>
      </c>
      <c r="AS117" s="61"/>
      <c r="AT117" s="48">
        <f t="shared" si="63"/>
        <v>0</v>
      </c>
      <c r="AU117" s="49">
        <f t="shared" si="64"/>
        <v>0</v>
      </c>
      <c r="AV117" s="61"/>
      <c r="AW117" s="48">
        <f t="shared" si="58"/>
        <v>0</v>
      </c>
      <c r="AX117" s="49">
        <f t="shared" si="59"/>
        <v>0</v>
      </c>
      <c r="AY117" s="61"/>
      <c r="AZ117" s="48">
        <f t="shared" si="60"/>
        <v>0</v>
      </c>
      <c r="BA117" s="49">
        <f t="shared" si="61"/>
        <v>0</v>
      </c>
      <c r="BB117" s="50">
        <f t="shared" si="62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/>
      <c r="I118" s="81">
        <f>IF(H118=Tablas!$B$5,Tablas!$C$5,VLOOKUP(H118,Tablas!$B$5:$D$41,2,FALSE))</f>
        <v>1</v>
      </c>
      <c r="J118" s="70">
        <f>IF(I118=0,"",VLOOKUP(I118,Tablas!$C$5:$D$41,2,FALSE))</f>
        <v>0</v>
      </c>
      <c r="K118" s="37" t="str">
        <f t="shared" si="34"/>
        <v>0</v>
      </c>
      <c r="L118" s="38">
        <f t="shared" si="35"/>
        <v>0</v>
      </c>
      <c r="M118" s="38">
        <f t="shared" si="36"/>
        <v>0</v>
      </c>
      <c r="N118" s="38">
        <f t="shared" si="37"/>
        <v>0</v>
      </c>
      <c r="O118" s="38">
        <f t="shared" si="38"/>
        <v>0</v>
      </c>
      <c r="P118" s="38">
        <f t="shared" si="39"/>
        <v>0</v>
      </c>
      <c r="Q118" s="39">
        <v>1</v>
      </c>
      <c r="R118" s="40">
        <f t="shared" si="40"/>
        <v>0</v>
      </c>
      <c r="S118" s="39">
        <v>1</v>
      </c>
      <c r="T118" s="41">
        <f t="shared" si="41"/>
        <v>0</v>
      </c>
      <c r="U118" s="42">
        <f t="shared" si="42"/>
        <v>0</v>
      </c>
      <c r="V118" s="43">
        <f t="shared" si="43"/>
        <v>0</v>
      </c>
      <c r="W118" s="209">
        <f t="shared" si="44"/>
        <v>12</v>
      </c>
      <c r="X118" s="44">
        <f t="shared" si="45"/>
        <v>0</v>
      </c>
      <c r="Y118" s="45">
        <f t="shared" si="46"/>
        <v>0</v>
      </c>
      <c r="Z118" s="46" t="s">
        <v>0</v>
      </c>
      <c r="AA118" s="39">
        <v>1</v>
      </c>
      <c r="AB118" s="47">
        <f t="shared" si="47"/>
        <v>0</v>
      </c>
      <c r="AC118" s="39">
        <v>1</v>
      </c>
      <c r="AD118" s="47">
        <f t="shared" si="48"/>
        <v>0</v>
      </c>
      <c r="AE118" s="39">
        <v>1</v>
      </c>
      <c r="AF118" s="47">
        <f t="shared" si="49"/>
        <v>0</v>
      </c>
      <c r="AG118" s="61"/>
      <c r="AH118" s="48">
        <f t="shared" si="50"/>
        <v>0</v>
      </c>
      <c r="AI118" s="49">
        <f t="shared" si="51"/>
        <v>0</v>
      </c>
      <c r="AJ118" s="61"/>
      <c r="AK118" s="48">
        <f t="shared" si="52"/>
        <v>0</v>
      </c>
      <c r="AL118" s="49">
        <f t="shared" si="53"/>
        <v>0</v>
      </c>
      <c r="AM118" s="61"/>
      <c r="AN118" s="48">
        <f t="shared" si="54"/>
        <v>0</v>
      </c>
      <c r="AO118" s="49">
        <f t="shared" si="55"/>
        <v>0</v>
      </c>
      <c r="AP118" s="61"/>
      <c r="AQ118" s="48">
        <f t="shared" si="56"/>
        <v>0</v>
      </c>
      <c r="AR118" s="49">
        <f t="shared" si="57"/>
        <v>0</v>
      </c>
      <c r="AS118" s="61"/>
      <c r="AT118" s="48">
        <f t="shared" si="63"/>
        <v>0</v>
      </c>
      <c r="AU118" s="49">
        <f t="shared" si="64"/>
        <v>0</v>
      </c>
      <c r="AV118" s="61"/>
      <c r="AW118" s="48">
        <f t="shared" si="58"/>
        <v>0</v>
      </c>
      <c r="AX118" s="49">
        <f t="shared" si="59"/>
        <v>0</v>
      </c>
      <c r="AY118" s="61"/>
      <c r="AZ118" s="48">
        <f t="shared" si="60"/>
        <v>0</v>
      </c>
      <c r="BA118" s="49">
        <f t="shared" si="61"/>
        <v>0</v>
      </c>
      <c r="BB118" s="50">
        <f t="shared" si="62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/>
      <c r="I119" s="81">
        <f>IF(H119=Tablas!$B$5,Tablas!$C$5,VLOOKUP(H119,Tablas!$B$5:$D$41,2,FALSE))</f>
        <v>1</v>
      </c>
      <c r="J119" s="70">
        <f>IF(I119=0,"",VLOOKUP(I119,Tablas!$C$5:$D$41,2,FALSE))</f>
        <v>0</v>
      </c>
      <c r="K119" s="37" t="str">
        <f t="shared" si="34"/>
        <v>0</v>
      </c>
      <c r="L119" s="38">
        <f t="shared" si="35"/>
        <v>0</v>
      </c>
      <c r="M119" s="38">
        <f t="shared" si="36"/>
        <v>0</v>
      </c>
      <c r="N119" s="38">
        <f t="shared" si="37"/>
        <v>0</v>
      </c>
      <c r="O119" s="38">
        <f t="shared" si="38"/>
        <v>0</v>
      </c>
      <c r="P119" s="38">
        <f t="shared" si="39"/>
        <v>0</v>
      </c>
      <c r="Q119" s="39">
        <v>1</v>
      </c>
      <c r="R119" s="40">
        <f t="shared" si="40"/>
        <v>0</v>
      </c>
      <c r="S119" s="39">
        <v>1</v>
      </c>
      <c r="T119" s="41">
        <f t="shared" si="41"/>
        <v>0</v>
      </c>
      <c r="U119" s="42">
        <f t="shared" si="42"/>
        <v>0</v>
      </c>
      <c r="V119" s="43">
        <f t="shared" si="43"/>
        <v>0</v>
      </c>
      <c r="W119" s="209">
        <f t="shared" si="44"/>
        <v>12</v>
      </c>
      <c r="X119" s="44">
        <f t="shared" si="45"/>
        <v>0</v>
      </c>
      <c r="Y119" s="45">
        <f t="shared" si="46"/>
        <v>0</v>
      </c>
      <c r="Z119" s="46" t="s">
        <v>0</v>
      </c>
      <c r="AA119" s="39">
        <v>1</v>
      </c>
      <c r="AB119" s="47">
        <f t="shared" si="47"/>
        <v>0</v>
      </c>
      <c r="AC119" s="39">
        <v>1</v>
      </c>
      <c r="AD119" s="47">
        <f t="shared" si="48"/>
        <v>0</v>
      </c>
      <c r="AE119" s="39">
        <v>1</v>
      </c>
      <c r="AF119" s="47">
        <f t="shared" si="49"/>
        <v>0</v>
      </c>
      <c r="AG119" s="61"/>
      <c r="AH119" s="48">
        <f t="shared" si="50"/>
        <v>0</v>
      </c>
      <c r="AI119" s="49">
        <f t="shared" si="51"/>
        <v>0</v>
      </c>
      <c r="AJ119" s="61"/>
      <c r="AK119" s="48">
        <f t="shared" si="52"/>
        <v>0</v>
      </c>
      <c r="AL119" s="49">
        <f t="shared" si="53"/>
        <v>0</v>
      </c>
      <c r="AM119" s="61"/>
      <c r="AN119" s="48">
        <f t="shared" si="54"/>
        <v>0</v>
      </c>
      <c r="AO119" s="49">
        <f t="shared" si="55"/>
        <v>0</v>
      </c>
      <c r="AP119" s="61"/>
      <c r="AQ119" s="48">
        <f t="shared" si="56"/>
        <v>0</v>
      </c>
      <c r="AR119" s="49">
        <f t="shared" si="57"/>
        <v>0</v>
      </c>
      <c r="AS119" s="61"/>
      <c r="AT119" s="48">
        <f t="shared" si="63"/>
        <v>0</v>
      </c>
      <c r="AU119" s="49">
        <f t="shared" si="64"/>
        <v>0</v>
      </c>
      <c r="AV119" s="61"/>
      <c r="AW119" s="48">
        <f t="shared" si="58"/>
        <v>0</v>
      </c>
      <c r="AX119" s="49">
        <f t="shared" si="59"/>
        <v>0</v>
      </c>
      <c r="AY119" s="61"/>
      <c r="AZ119" s="48">
        <f t="shared" si="60"/>
        <v>0</v>
      </c>
      <c r="BA119" s="49">
        <f t="shared" si="61"/>
        <v>0</v>
      </c>
      <c r="BB119" s="50">
        <f t="shared" si="62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/>
      <c r="I120" s="81">
        <f>IF(H120=Tablas!$B$5,Tablas!$C$5,VLOOKUP(H120,Tablas!$B$5:$D$41,2,FALSE))</f>
        <v>1</v>
      </c>
      <c r="J120" s="70">
        <f>IF(I120=0,"",VLOOKUP(I120,Tablas!$C$5:$D$41,2,FALSE))</f>
        <v>0</v>
      </c>
      <c r="K120" s="37" t="str">
        <f t="shared" si="34"/>
        <v>0</v>
      </c>
      <c r="L120" s="38">
        <f t="shared" si="35"/>
        <v>0</v>
      </c>
      <c r="M120" s="38">
        <f t="shared" si="36"/>
        <v>0</v>
      </c>
      <c r="N120" s="38">
        <f t="shared" si="37"/>
        <v>0</v>
      </c>
      <c r="O120" s="38">
        <f t="shared" si="38"/>
        <v>0</v>
      </c>
      <c r="P120" s="38">
        <f t="shared" si="39"/>
        <v>0</v>
      </c>
      <c r="Q120" s="39">
        <v>1</v>
      </c>
      <c r="R120" s="40">
        <f t="shared" si="40"/>
        <v>0</v>
      </c>
      <c r="S120" s="39">
        <v>1</v>
      </c>
      <c r="T120" s="41">
        <f t="shared" si="41"/>
        <v>0</v>
      </c>
      <c r="U120" s="42">
        <f t="shared" si="42"/>
        <v>0</v>
      </c>
      <c r="V120" s="43">
        <f t="shared" si="43"/>
        <v>0</v>
      </c>
      <c r="W120" s="209">
        <f t="shared" si="44"/>
        <v>12</v>
      </c>
      <c r="X120" s="44">
        <f t="shared" si="45"/>
        <v>0</v>
      </c>
      <c r="Y120" s="45">
        <f t="shared" si="46"/>
        <v>0</v>
      </c>
      <c r="Z120" s="46" t="s">
        <v>0</v>
      </c>
      <c r="AA120" s="39">
        <v>1</v>
      </c>
      <c r="AB120" s="47">
        <f t="shared" si="47"/>
        <v>0</v>
      </c>
      <c r="AC120" s="39">
        <v>1</v>
      </c>
      <c r="AD120" s="47">
        <f t="shared" si="48"/>
        <v>0</v>
      </c>
      <c r="AE120" s="39">
        <v>1</v>
      </c>
      <c r="AF120" s="47">
        <f t="shared" si="49"/>
        <v>0</v>
      </c>
      <c r="AG120" s="61"/>
      <c r="AH120" s="48">
        <f t="shared" si="50"/>
        <v>0</v>
      </c>
      <c r="AI120" s="49">
        <f t="shared" si="51"/>
        <v>0</v>
      </c>
      <c r="AJ120" s="61"/>
      <c r="AK120" s="48">
        <f t="shared" si="52"/>
        <v>0</v>
      </c>
      <c r="AL120" s="49">
        <f t="shared" si="53"/>
        <v>0</v>
      </c>
      <c r="AM120" s="61"/>
      <c r="AN120" s="48">
        <f t="shared" si="54"/>
        <v>0</v>
      </c>
      <c r="AO120" s="49">
        <f t="shared" si="55"/>
        <v>0</v>
      </c>
      <c r="AP120" s="61"/>
      <c r="AQ120" s="48">
        <f t="shared" si="56"/>
        <v>0</v>
      </c>
      <c r="AR120" s="49">
        <f t="shared" si="57"/>
        <v>0</v>
      </c>
      <c r="AS120" s="61"/>
      <c r="AT120" s="48">
        <f t="shared" ref="AT120:AT123" si="65">IF(AU$4=0,0,(AS120/AU$4))</f>
        <v>0</v>
      </c>
      <c r="AU120" s="49">
        <f t="shared" ref="AU120:AU123" si="66">IF(AU$4=0,0,(AT120*AT$4/12))</f>
        <v>0</v>
      </c>
      <c r="AV120" s="61"/>
      <c r="AW120" s="48">
        <f t="shared" si="58"/>
        <v>0</v>
      </c>
      <c r="AX120" s="49">
        <f t="shared" si="59"/>
        <v>0</v>
      </c>
      <c r="AY120" s="61"/>
      <c r="AZ120" s="48">
        <f t="shared" si="60"/>
        <v>0</v>
      </c>
      <c r="BA120" s="49">
        <f t="shared" si="61"/>
        <v>0</v>
      </c>
      <c r="BB120" s="50">
        <f t="shared" si="62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/>
      <c r="I121" s="81">
        <f>IF(H121=Tablas!$B$5,Tablas!$C$5,VLOOKUP(H121,Tablas!$B$5:$D$41,2,FALSE))</f>
        <v>1</v>
      </c>
      <c r="J121" s="70">
        <f>IF(I121=0,"",VLOOKUP(I121,Tablas!$C$5:$D$41,2,FALSE))</f>
        <v>0</v>
      </c>
      <c r="K121" s="37" t="str">
        <f t="shared" si="34"/>
        <v>0</v>
      </c>
      <c r="L121" s="38">
        <f t="shared" si="35"/>
        <v>0</v>
      </c>
      <c r="M121" s="38">
        <f t="shared" si="36"/>
        <v>0</v>
      </c>
      <c r="N121" s="38">
        <f t="shared" si="37"/>
        <v>0</v>
      </c>
      <c r="O121" s="38">
        <f t="shared" si="38"/>
        <v>0</v>
      </c>
      <c r="P121" s="38">
        <f t="shared" si="39"/>
        <v>0</v>
      </c>
      <c r="Q121" s="39">
        <v>1</v>
      </c>
      <c r="R121" s="40">
        <f t="shared" si="40"/>
        <v>0</v>
      </c>
      <c r="S121" s="39">
        <v>1</v>
      </c>
      <c r="T121" s="41">
        <f t="shared" si="41"/>
        <v>0</v>
      </c>
      <c r="U121" s="42">
        <f t="shared" si="42"/>
        <v>0</v>
      </c>
      <c r="V121" s="43">
        <f t="shared" si="43"/>
        <v>0</v>
      </c>
      <c r="W121" s="209">
        <f t="shared" si="44"/>
        <v>12</v>
      </c>
      <c r="X121" s="44">
        <f t="shared" si="45"/>
        <v>0</v>
      </c>
      <c r="Y121" s="45">
        <f t="shared" si="46"/>
        <v>0</v>
      </c>
      <c r="Z121" s="46" t="s">
        <v>0</v>
      </c>
      <c r="AA121" s="39">
        <v>1</v>
      </c>
      <c r="AB121" s="47">
        <f t="shared" si="47"/>
        <v>0</v>
      </c>
      <c r="AC121" s="39">
        <v>1</v>
      </c>
      <c r="AD121" s="47">
        <f t="shared" si="48"/>
        <v>0</v>
      </c>
      <c r="AE121" s="39">
        <v>1</v>
      </c>
      <c r="AF121" s="47">
        <f t="shared" si="49"/>
        <v>0</v>
      </c>
      <c r="AG121" s="61"/>
      <c r="AH121" s="48">
        <f t="shared" si="50"/>
        <v>0</v>
      </c>
      <c r="AI121" s="49">
        <f t="shared" si="51"/>
        <v>0</v>
      </c>
      <c r="AJ121" s="61"/>
      <c r="AK121" s="48">
        <f t="shared" si="52"/>
        <v>0</v>
      </c>
      <c r="AL121" s="49">
        <f t="shared" si="53"/>
        <v>0</v>
      </c>
      <c r="AM121" s="61"/>
      <c r="AN121" s="48">
        <f t="shared" si="54"/>
        <v>0</v>
      </c>
      <c r="AO121" s="49">
        <f t="shared" si="55"/>
        <v>0</v>
      </c>
      <c r="AP121" s="61"/>
      <c r="AQ121" s="48">
        <f t="shared" si="56"/>
        <v>0</v>
      </c>
      <c r="AR121" s="49">
        <f t="shared" si="57"/>
        <v>0</v>
      </c>
      <c r="AS121" s="61"/>
      <c r="AT121" s="48">
        <f t="shared" si="65"/>
        <v>0</v>
      </c>
      <c r="AU121" s="49">
        <f t="shared" si="66"/>
        <v>0</v>
      </c>
      <c r="AV121" s="61"/>
      <c r="AW121" s="48">
        <f t="shared" si="58"/>
        <v>0</v>
      </c>
      <c r="AX121" s="49">
        <f t="shared" si="59"/>
        <v>0</v>
      </c>
      <c r="AY121" s="61"/>
      <c r="AZ121" s="48">
        <f t="shared" si="60"/>
        <v>0</v>
      </c>
      <c r="BA121" s="49">
        <f t="shared" si="61"/>
        <v>0</v>
      </c>
      <c r="BB121" s="50">
        <f t="shared" si="62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/>
      <c r="I122" s="81">
        <f>IF(H122=Tablas!$B$5,Tablas!$C$5,VLOOKUP(H122,Tablas!$B$5:$D$41,2,FALSE))</f>
        <v>1</v>
      </c>
      <c r="J122" s="70">
        <f>IF(I122=0,"",VLOOKUP(I122,Tablas!$C$5:$D$41,2,FALSE))</f>
        <v>0</v>
      </c>
      <c r="K122" s="37" t="str">
        <f t="shared" si="34"/>
        <v>0</v>
      </c>
      <c r="L122" s="38">
        <f t="shared" si="35"/>
        <v>0</v>
      </c>
      <c r="M122" s="38">
        <f t="shared" si="36"/>
        <v>0</v>
      </c>
      <c r="N122" s="38">
        <f t="shared" si="37"/>
        <v>0</v>
      </c>
      <c r="O122" s="38">
        <f t="shared" si="38"/>
        <v>0</v>
      </c>
      <c r="P122" s="38">
        <f t="shared" si="39"/>
        <v>0</v>
      </c>
      <c r="Q122" s="39">
        <v>1</v>
      </c>
      <c r="R122" s="40">
        <f t="shared" si="40"/>
        <v>0</v>
      </c>
      <c r="S122" s="39">
        <v>1</v>
      </c>
      <c r="T122" s="41">
        <f t="shared" si="41"/>
        <v>0</v>
      </c>
      <c r="U122" s="42">
        <f t="shared" si="42"/>
        <v>0</v>
      </c>
      <c r="V122" s="43">
        <f t="shared" si="43"/>
        <v>0</v>
      </c>
      <c r="W122" s="209">
        <f t="shared" si="44"/>
        <v>12</v>
      </c>
      <c r="X122" s="44">
        <f t="shared" si="45"/>
        <v>0</v>
      </c>
      <c r="Y122" s="45">
        <f t="shared" si="46"/>
        <v>0</v>
      </c>
      <c r="Z122" s="46" t="s">
        <v>0</v>
      </c>
      <c r="AA122" s="39">
        <v>1</v>
      </c>
      <c r="AB122" s="47">
        <f t="shared" si="47"/>
        <v>0</v>
      </c>
      <c r="AC122" s="39">
        <v>1</v>
      </c>
      <c r="AD122" s="47">
        <f t="shared" si="48"/>
        <v>0</v>
      </c>
      <c r="AE122" s="39">
        <v>1</v>
      </c>
      <c r="AF122" s="47">
        <f t="shared" si="49"/>
        <v>0</v>
      </c>
      <c r="AG122" s="61"/>
      <c r="AH122" s="48">
        <f t="shared" si="50"/>
        <v>0</v>
      </c>
      <c r="AI122" s="49">
        <f t="shared" si="51"/>
        <v>0</v>
      </c>
      <c r="AJ122" s="61"/>
      <c r="AK122" s="48">
        <f t="shared" si="52"/>
        <v>0</v>
      </c>
      <c r="AL122" s="49">
        <f t="shared" si="53"/>
        <v>0</v>
      </c>
      <c r="AM122" s="61"/>
      <c r="AN122" s="48">
        <f t="shared" si="54"/>
        <v>0</v>
      </c>
      <c r="AO122" s="49">
        <f t="shared" si="55"/>
        <v>0</v>
      </c>
      <c r="AP122" s="61"/>
      <c r="AQ122" s="48">
        <f t="shared" si="56"/>
        <v>0</v>
      </c>
      <c r="AR122" s="49">
        <f t="shared" si="57"/>
        <v>0</v>
      </c>
      <c r="AS122" s="61"/>
      <c r="AT122" s="48">
        <f t="shared" si="65"/>
        <v>0</v>
      </c>
      <c r="AU122" s="49">
        <f t="shared" si="66"/>
        <v>0</v>
      </c>
      <c r="AV122" s="61"/>
      <c r="AW122" s="48">
        <f t="shared" si="58"/>
        <v>0</v>
      </c>
      <c r="AX122" s="49">
        <f t="shared" si="59"/>
        <v>0</v>
      </c>
      <c r="AY122" s="61"/>
      <c r="AZ122" s="48">
        <f t="shared" si="60"/>
        <v>0</v>
      </c>
      <c r="BA122" s="49">
        <f t="shared" si="61"/>
        <v>0</v>
      </c>
      <c r="BB122" s="50">
        <f t="shared" si="62"/>
        <v>0</v>
      </c>
    </row>
    <row r="123" spans="1:54">
      <c r="A123" s="32"/>
      <c r="B123" s="60"/>
      <c r="C123" s="33"/>
      <c r="D123" s="34"/>
      <c r="E123" s="35"/>
      <c r="F123" s="36"/>
      <c r="G123" s="78"/>
      <c r="H123" s="74"/>
      <c r="I123" s="81">
        <f>IF(H123=Tablas!$B$5,Tablas!$C$5,VLOOKUP(H123,Tablas!$B$5:$D$41,2,FALSE))</f>
        <v>1</v>
      </c>
      <c r="J123" s="70">
        <f>IF(I123=0,"",VLOOKUP(I123,Tablas!$C$5:$D$41,2,FALSE))</f>
        <v>0</v>
      </c>
      <c r="K123" s="37" t="str">
        <f t="shared" ref="K123" si="67">IF(G123=0,"0",F123/G123)</f>
        <v>0</v>
      </c>
      <c r="L123" s="38">
        <f t="shared" ref="L123" si="68">IF($Y123=3,$K123,0)+IF($Y123=4,$K123,0)+IF($Y123=5,$K123,0)+IF($Y123=6,$K123,0)+IF($Y123=7,$K123,0)+IF($Y123=10,$K123*2,0)+IF($Y123=12,$K123*2,0)+IF($Y123=14,$K123*2,0)+IF($Y123=21,$K123*3,0)+IF($Y123&lt;=1,$K123*$J123/21.75,0)+IF($Y123=15,$K123*3,0)+IF($Y123=42,$K123*6,0)+IF($Y123=28,$K123*4,0)</f>
        <v>0</v>
      </c>
      <c r="M123" s="38">
        <f t="shared" ref="M123" si="69">IF($Y123=2,$K123,0)+IF($Y123=4,$K123,0)+IF($Y123=5,$K123,0)+IF($Y123=6,$K123,0)+IF($Y123=7,$K123,0)+IF($Y123=10,$K123*2,0)+IF($Y123=12,$K123*2,0)+IF($Y123=14,$K123*2,0)+IF($Y123=15,$K123*3,0)+IF($Y123=21,$K123*3,0)+IF($Y123&lt;=1,$K123*$J123/21.75,0)+IF($Y123=42,$K123*6,0)+IF($Y123=28,$K123*4,0)</f>
        <v>0</v>
      </c>
      <c r="N123" s="38">
        <f t="shared" ref="N123" si="70">IF($Y123=3,$K123,0)+IF($Y123=4,$K123,0)+IF($Y123=5,$K123,0)+IF($Y123=6,$K123,0)+IF($Y123=7,$K123,0)+IF($Y123=10,$K123*2,0)+IF($Y123=12,$K123*2,0)+IF($Y123=14,$K123*2,0)+IF($Y123=21,$K123*3,0)+IF($Y123&lt;=1,$K123*$J123/21.75,0)+IF($Y123=15,$K123*3,0)+IF($Y123=42,$K123*6,0)+IF($Y123=28,$K123*4,0)</f>
        <v>0</v>
      </c>
      <c r="O123" s="38">
        <f t="shared" ref="O123" si="71">IF($Y123=2,$K123,0)+IF($Y123=4,$K123,0)+IF($Y123=5,$K123,0)+IF($Y123=6,$K123,0)+IF($Y123=7,$K123,0)+IF($Y123=10,$K123*2,0)+IF($Y123=12,$K123*2,0)+IF($Y123=14,$K123*2,0)+IF($Y123=15,$K123*3,0)+IF($Y123=21,$K123*3,0)+IF($Y123&lt;=1,$K123*$J123/21.75,0)+IF($Y123=42,$K123*6,0)+IF($Y123=28,$K123*4,0)</f>
        <v>0</v>
      </c>
      <c r="P123" s="38">
        <f t="shared" ref="P123" si="72">IF($Y123=3,$K123,0)+IF($Y123=4,$K123,0)+IF($Y123=5,$K123,0)+IF($Y123=6,$K123,0)+IF($Y123=7,$K123,0)+IF($Y123=10,$K123*2,0)+IF($Y123=12,$K123*2,0)+IF($Y123=14,$K123*2,0)+IF($Y123=21,$K123*3,0)+IF($Y123&lt;=1,$K123*$J123/21.75,0)+IF($Y123=15,$K123*3,0)+IF($Y123=42,$K123*6,0)+IF($Y123=28,$K123*4,0)</f>
        <v>0</v>
      </c>
      <c r="Q123" s="39">
        <v>1</v>
      </c>
      <c r="R123" s="40">
        <f t="shared" ref="R123" si="73">(IF($Y123=6,$K123,)+IF($Y123=7,$K123,)+IF($Y123=12,$K123*2,)+IF($Y123=18,$K123*3,)+IF($Y123=28,$K123*4,0)+IF($Y123=21,$K123*3,)+IF($Y123=42,$K123*6,0)+IF($Y123=14,$K123*2,))*Q123</f>
        <v>0</v>
      </c>
      <c r="S123" s="39">
        <v>1</v>
      </c>
      <c r="T123" s="41">
        <f t="shared" ref="T123" si="74">(IF($Y123=7,$K123,)+IF($Y123=21,$K123*3,)+IF($Y123=42,$K123*6,0)+IF($Y123=28,$K123*4,0)+IF($Y123=14,$K123*2,))*S123</f>
        <v>0</v>
      </c>
      <c r="U123" s="42">
        <f t="shared" ref="U123" si="75">SUM(+L123+M123+N123+O123+P123+R123+T123)</f>
        <v>0</v>
      </c>
      <c r="V123" s="43">
        <f t="shared" ref="V123" si="76">+U123*4.345</f>
        <v>0</v>
      </c>
      <c r="W123" s="209">
        <f t="shared" ref="W123" si="77">+$X$4</f>
        <v>12</v>
      </c>
      <c r="X123" s="44">
        <f t="shared" si="45"/>
        <v>0</v>
      </c>
      <c r="Y123" s="45">
        <f t="shared" ref="Y123" si="78">ROUND(J123/4.3452380952381,1)</f>
        <v>0</v>
      </c>
      <c r="Z123" s="46" t="s">
        <v>0</v>
      </c>
      <c r="AA123" s="39">
        <v>1</v>
      </c>
      <c r="AB123" s="47">
        <f t="shared" ref="AB123" si="79">+IF($Z123="M",$U123,IF($Z123="MT",$U123/2,IF(Z123="MN",$U123/2,IF($Z123="MTN",$U123/3,0))))*AA123</f>
        <v>0</v>
      </c>
      <c r="AC123" s="39">
        <v>1</v>
      </c>
      <c r="AD123" s="47">
        <f t="shared" ref="AD123" si="80">+IF($Z123="T",$U123,IF($Z123="MT",$U123/2,IF($Z123="TN",$U123/2,IF($Z123="MTN",$U123/3,0))))*AC123</f>
        <v>0</v>
      </c>
      <c r="AE123" s="39">
        <v>1</v>
      </c>
      <c r="AF123" s="47">
        <f t="shared" ref="AF123" si="81">+IF($Z123="N",$U123,IF($Z123="MN",$U123/2,IF($Z123="TN",$U123/2,IF($Z123="MTN",$U123/3,0))))*AE123</f>
        <v>0</v>
      </c>
      <c r="AG123" s="61"/>
      <c r="AH123" s="48">
        <f t="shared" ref="AH123" si="82">IF(AI$4=0,0,(AG123/AI$4))</f>
        <v>0</v>
      </c>
      <c r="AI123" s="49">
        <f t="shared" ref="AI123" si="83">IF(AI$4=0,0,(AH123*AH$4/12))</f>
        <v>0</v>
      </c>
      <c r="AJ123" s="61"/>
      <c r="AK123" s="48">
        <f t="shared" ref="AK123" si="84">IF(AL$4=0,0,(AJ123/AL$4))</f>
        <v>0</v>
      </c>
      <c r="AL123" s="49">
        <f t="shared" ref="AL123" si="85">IF(AL$4=0,0,(AK123*AK$4/12))</f>
        <v>0</v>
      </c>
      <c r="AM123" s="61"/>
      <c r="AN123" s="48">
        <f t="shared" ref="AN123" si="86">IF(AO$4=0,0,(AM123/AO$4))</f>
        <v>0</v>
      </c>
      <c r="AO123" s="49">
        <f t="shared" ref="AO123" si="87">IF(AO$4=0,0,(AN123*AN$4/12))</f>
        <v>0</v>
      </c>
      <c r="AP123" s="61"/>
      <c r="AQ123" s="48">
        <f t="shared" ref="AQ123" si="88">IF(AR$4=0,0,(AP123/AR$4))</f>
        <v>0</v>
      </c>
      <c r="AR123" s="49">
        <f t="shared" ref="AR123" si="89">IF(AR$4=0,0,(AQ123*AQ$4/12))</f>
        <v>0</v>
      </c>
      <c r="AS123" s="61"/>
      <c r="AT123" s="48">
        <f t="shared" si="65"/>
        <v>0</v>
      </c>
      <c r="AU123" s="49">
        <f t="shared" si="66"/>
        <v>0</v>
      </c>
      <c r="AV123" s="61"/>
      <c r="AW123" s="48">
        <f t="shared" ref="AW123" si="90">IF(AX$4=0,0,(AV123/AX$4))</f>
        <v>0</v>
      </c>
      <c r="AX123" s="49">
        <f t="shared" ref="AX123" si="91">IF(AX$4=0,0,(AW123*AW$4/12))</f>
        <v>0</v>
      </c>
      <c r="AY123" s="61"/>
      <c r="AZ123" s="48">
        <f t="shared" ref="AZ123" si="92">IF(BA$4=0,0,(AY123/BA$4))</f>
        <v>0</v>
      </c>
      <c r="BA123" s="49">
        <f t="shared" ref="BA123" si="93">IF(BA$4=0,0,(AZ123*AZ$4/12))</f>
        <v>0</v>
      </c>
      <c r="BB123" s="50">
        <f t="shared" ref="BB123" si="94">+AI123+AL123+AO123+AR123+AU123+AX123+BA123</f>
        <v>0</v>
      </c>
    </row>
    <row r="124" spans="1:54" ht="16" thickBot="1">
      <c r="A124" s="3"/>
      <c r="B124" s="6"/>
      <c r="C124" s="6"/>
      <c r="D124" s="6"/>
      <c r="E124" s="6"/>
      <c r="F124" s="51">
        <f>SUM(F8:F123)</f>
        <v>0</v>
      </c>
      <c r="K124" s="51">
        <f t="shared" ref="K124:P124" si="95">SUM(K8:K123)</f>
        <v>0</v>
      </c>
      <c r="L124" s="51">
        <f t="shared" si="95"/>
        <v>0</v>
      </c>
      <c r="M124" s="51">
        <f t="shared" si="95"/>
        <v>0</v>
      </c>
      <c r="N124" s="51">
        <f t="shared" si="95"/>
        <v>0</v>
      </c>
      <c r="O124" s="51">
        <f t="shared" si="95"/>
        <v>0</v>
      </c>
      <c r="P124" s="51">
        <f t="shared" si="95"/>
        <v>0</v>
      </c>
      <c r="Q124" s="51"/>
      <c r="R124" s="51">
        <f>SUM(R8:R123)</f>
        <v>0</v>
      </c>
      <c r="S124" s="51"/>
      <c r="T124" s="51">
        <f>SUM(T8:T123)</f>
        <v>0</v>
      </c>
      <c r="U124" s="51">
        <f>SUM(U8:U123)</f>
        <v>0</v>
      </c>
      <c r="V124" s="51">
        <f>SUM(V8:V123)</f>
        <v>0</v>
      </c>
      <c r="W124" s="51"/>
      <c r="X124" s="51">
        <f>SUM(X8:X123)</f>
        <v>0</v>
      </c>
      <c r="Y124" s="52"/>
      <c r="Z124" s="52"/>
      <c r="AA124" s="52"/>
      <c r="AB124" s="51">
        <f>SUM(AB8:AB123)</f>
        <v>0</v>
      </c>
      <c r="AC124" s="51"/>
      <c r="AD124" s="51">
        <f>SUM(AD8:AD123)</f>
        <v>0</v>
      </c>
      <c r="AE124" s="51"/>
      <c r="AF124" s="51">
        <f>SUM(AF8:AF123)</f>
        <v>0</v>
      </c>
      <c r="AG124" s="53">
        <f>SUM(AG8:AG123)</f>
        <v>0</v>
      </c>
      <c r="AH124" s="53"/>
      <c r="AI124" s="54">
        <f>SUM(AI8:AI123)</f>
        <v>0</v>
      </c>
      <c r="AJ124" s="53">
        <f>SUM(AJ8:AJ123)</f>
        <v>0</v>
      </c>
      <c r="AK124" s="53"/>
      <c r="AL124" s="54">
        <f>SUM(AL8:AL123)</f>
        <v>0</v>
      </c>
      <c r="AM124" s="53">
        <f>SUM(AM8:AM123)</f>
        <v>0</v>
      </c>
      <c r="AN124" s="53"/>
      <c r="AO124" s="54">
        <f>SUM(AO8:AO123)</f>
        <v>0</v>
      </c>
      <c r="AP124" s="53">
        <f>SUM(AP8:AP123)</f>
        <v>0</v>
      </c>
      <c r="AQ124" s="53"/>
      <c r="AR124" s="54">
        <f>SUM(AR8:AR123)</f>
        <v>0</v>
      </c>
      <c r="AS124" s="53">
        <f>SUM(AS8:AS123)</f>
        <v>0</v>
      </c>
      <c r="AT124" s="53"/>
      <c r="AU124" s="54">
        <f>SUM(AU8:AU123)</f>
        <v>0</v>
      </c>
      <c r="AV124" s="53">
        <f>SUM(AV8:AV123)</f>
        <v>0</v>
      </c>
      <c r="AW124" s="53"/>
      <c r="AX124" s="54">
        <f>SUM(AX8:AX123)</f>
        <v>0</v>
      </c>
      <c r="AY124" s="53">
        <f>SUM(AY8:AY123)</f>
        <v>0</v>
      </c>
      <c r="AZ124" s="53"/>
      <c r="BA124" s="54">
        <f>SUM(BA8:BA123)</f>
        <v>0</v>
      </c>
      <c r="BB124" s="51">
        <f>SUM(BB8:BB123)</f>
        <v>0</v>
      </c>
    </row>
    <row r="125" spans="1:54" ht="16" thickBot="1">
      <c r="AB125" s="246">
        <f>SUM(AB124:AF124)</f>
        <v>0</v>
      </c>
      <c r="AC125" s="247"/>
      <c r="AD125" s="247"/>
      <c r="AE125" s="247"/>
      <c r="AF125" s="248"/>
      <c r="AG125" s="240">
        <f>+AI124/4.345</f>
        <v>0</v>
      </c>
      <c r="AH125" s="240"/>
      <c r="AI125" s="240"/>
      <c r="AJ125" s="240">
        <f>+AL124/4.345</f>
        <v>0</v>
      </c>
      <c r="AK125" s="240"/>
      <c r="AL125" s="240"/>
      <c r="AM125" s="240">
        <f>+AO124/4.345</f>
        <v>0</v>
      </c>
      <c r="AN125" s="240"/>
      <c r="AO125" s="240"/>
      <c r="AP125" s="240">
        <f>+AR124/4.345</f>
        <v>0</v>
      </c>
      <c r="AQ125" s="240"/>
      <c r="AR125" s="240"/>
      <c r="AS125" s="240">
        <f>+AU124/4.345</f>
        <v>0</v>
      </c>
      <c r="AT125" s="240"/>
      <c r="AU125" s="240"/>
      <c r="AV125" s="240">
        <f>+AX124/4.345</f>
        <v>0</v>
      </c>
      <c r="AW125" s="240"/>
      <c r="AX125" s="240"/>
      <c r="AY125" s="240">
        <f>+BA124/4.345</f>
        <v>0</v>
      </c>
      <c r="AZ125" s="240"/>
      <c r="BA125" s="240"/>
      <c r="BB125" s="241" t="s">
        <v>4</v>
      </c>
    </row>
    <row r="126" spans="1:54" ht="17" thickTop="1" thickBot="1">
      <c r="AG126" s="243" t="s">
        <v>104</v>
      </c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  <c r="AV126" s="243"/>
      <c r="AW126" s="243"/>
      <c r="AX126" s="243"/>
      <c r="AY126" s="243"/>
      <c r="AZ126" s="243"/>
      <c r="BA126" s="244"/>
      <c r="BB126" s="242"/>
    </row>
    <row r="128" spans="1:54">
      <c r="G128" s="55"/>
      <c r="H128" s="55"/>
      <c r="I128" s="55"/>
      <c r="J128" s="55"/>
    </row>
  </sheetData>
  <sheetProtection selectLockedCells="1" autoFilter="0"/>
  <autoFilter ref="B7:BB119" xr:uid="{00000000-0009-0000-0000-00000D000000}">
    <filterColumn colId="4">
      <customFilters>
        <customFilter operator="notEqual" val=" "/>
      </customFilters>
    </filterColumn>
  </autoFilter>
  <mergeCells count="46">
    <mergeCell ref="AS125:AU125"/>
    <mergeCell ref="AV125:AX125"/>
    <mergeCell ref="AY125:BA125"/>
    <mergeCell ref="BB125:BB126"/>
    <mergeCell ref="AG126:BA126"/>
    <mergeCell ref="AB125:AF125"/>
    <mergeCell ref="AG125:AI125"/>
    <mergeCell ref="AJ125:AL125"/>
    <mergeCell ref="AM125:AO125"/>
    <mergeCell ref="AP125:AR125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8" type="noConversion"/>
  <hyperlinks>
    <hyperlink ref="B1:C1" location="Inici!A1" display="Inici" xr:uid="{54552062-6D7F-4428-9189-7EB927848F7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9" filterMode="1">
    <pageSetUpPr fitToPage="1"/>
  </sheetPr>
  <dimension ref="A1:BB104"/>
  <sheetViews>
    <sheetView zoomScaleNormal="100"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34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Estudi'!D16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0BFA6197-D487-452C-BFF6-5DD1D9F041CA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8" type="noConversion"/>
  <hyperlinks>
    <hyperlink ref="B1:C1" location="Inici!A1" display="Inici" xr:uid="{729B3D36-22BB-4E7A-85B6-8E8E9FBBE4E4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F20963-CF45-46D9-9DB0-D58E2D5A6057}">
          <x14:formula1>
            <xm:f>Tablas!$B$5:$B$41</xm:f>
          </x14:formula1>
          <xm:sqref>H8:H99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9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5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Estudi'!D17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ref="X72:X99" si="43">IF(V72="","",W72*V72)</f>
        <v>0</v>
      </c>
      <c r="Y72" s="45">
        <f t="shared" ref="Y72:Y98" si="44">ROUND(J72/4.3452380952381,1)</f>
        <v>5</v>
      </c>
      <c r="Z72" s="46" t="s">
        <v>0</v>
      </c>
      <c r="AA72" s="39">
        <v>1</v>
      </c>
      <c r="AB72" s="47">
        <f t="shared" ref="AB72:AB98" si="45">+IF($Z72="M",$U72,IF($Z72="MT",$U72/2,IF(Z72="MN",$U72/2,IF($Z72="MTN",$U72/3,0))))*AA72</f>
        <v>0</v>
      </c>
      <c r="AC72" s="39">
        <v>1</v>
      </c>
      <c r="AD72" s="47">
        <f t="shared" ref="AD72:AD98" si="46">+IF($Z72="T",$U72,IF($Z72="MT",$U72/2,IF($Z72="TN",$U72/2,IF($Z72="MTN",$U72/3,0))))*AC72</f>
        <v>0</v>
      </c>
      <c r="AE72" s="39">
        <v>1</v>
      </c>
      <c r="AF72" s="47">
        <f t="shared" ref="AF72:AF98" si="47">+IF($Z72="N",$U72,IF($Z72="MN",$U72/2,IF($Z72="TN",$U72/2,IF($Z72="MTN",$U72/3,0))))*AE72</f>
        <v>0</v>
      </c>
      <c r="AG72" s="61"/>
      <c r="AH72" s="48">
        <f t="shared" ref="AH72:AH98" si="48">IF(AI$4=0,0,(AG72/AI$4))</f>
        <v>0</v>
      </c>
      <c r="AI72" s="49">
        <f t="shared" ref="AI72:AI98" si="49">IF(AI$4=0,0,(AH72*AH$4/12))</f>
        <v>0</v>
      </c>
      <c r="AJ72" s="61"/>
      <c r="AK72" s="48">
        <f t="shared" ref="AK72:AK98" si="50">IF(AL$4=0,0,(AJ72/AL$4))</f>
        <v>0</v>
      </c>
      <c r="AL72" s="49">
        <f t="shared" ref="AL72:AL98" si="51">IF(AL$4=0,0,(AK72*AK$4/12))</f>
        <v>0</v>
      </c>
      <c r="AM72" s="61"/>
      <c r="AN72" s="48">
        <f t="shared" ref="AN72:AN98" si="52">IF(AO$4=0,0,(AM72/AO$4))</f>
        <v>0</v>
      </c>
      <c r="AO72" s="49">
        <f t="shared" ref="AO72:AO98" si="53">IF(AO$4=0,0,(AN72*AN$4/12))</f>
        <v>0</v>
      </c>
      <c r="AP72" s="61"/>
      <c r="AQ72" s="48">
        <f t="shared" ref="AQ72:AQ98" si="54">IF(AR$4=0,0,(AP72/AR$4))</f>
        <v>0</v>
      </c>
      <c r="AR72" s="49">
        <f t="shared" ref="AR72:AR98" si="55">IF(AR$4=0,0,(AQ72*AQ$4/12))</f>
        <v>0</v>
      </c>
      <c r="AS72" s="61"/>
      <c r="AT72" s="48">
        <f t="shared" ref="AT72:AT99" si="56">IF(AU$4=0,0,(AS72/AU$4))</f>
        <v>0</v>
      </c>
      <c r="AU72" s="49">
        <f t="shared" ref="AU72:AU99" si="57">IF(AU$4=0,0,(AT72*AT$4/12))</f>
        <v>0</v>
      </c>
      <c r="AV72" s="61"/>
      <c r="AW72" s="48">
        <f t="shared" ref="AW72:AW98" si="58">IF(AX$4=0,0,(AV72/AX$4))</f>
        <v>0</v>
      </c>
      <c r="AX72" s="49">
        <f t="shared" ref="AX72:AX98" si="59">IF(AX$4=0,0,(AW72*AW$4/12))</f>
        <v>0</v>
      </c>
      <c r="AY72" s="61"/>
      <c r="AZ72" s="48">
        <f t="shared" ref="AZ72:AZ98" si="60">IF(BA$4=0,0,(AY72/BA$4))</f>
        <v>0</v>
      </c>
      <c r="BA72" s="49">
        <f t="shared" ref="BA72:BA98" si="61">IF(BA$4=0,0,(AZ72*AZ$4/12))</f>
        <v>0</v>
      </c>
      <c r="BB72" s="50">
        <f t="shared" ref="BB72:BB98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5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56"/>
        <v>0</v>
      </c>
      <c r="AU98" s="49">
        <f t="shared" si="57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43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6"/>
        <v>0</v>
      </c>
      <c r="AU99" s="49">
        <f t="shared" si="57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27513357-3DA5-41FB-ACFC-AEC0D0C1FD76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8" type="noConversion"/>
  <hyperlinks>
    <hyperlink ref="B1:C1" location="Inici!A1" display="Inici" xr:uid="{CC30C0E1-0F55-4ECC-83AD-69A8BACD77E2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6D3004-7EE6-4DD1-9C6D-6CD73EA74640}">
          <x14:formula1>
            <xm:f>Tablas!$B$5:$B$41</xm:f>
          </x14:formula1>
          <xm:sqref>H8:H99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40" filterMode="1">
    <pageSetUpPr fitToPage="1"/>
  </sheetPr>
  <dimension ref="A1:BB120"/>
  <sheetViews>
    <sheetView workbookViewId="0">
      <pane xSplit="6" ySplit="7" topLeftCell="G83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1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3.5" style="2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Estudi'!D18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+L116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BB116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87" si="25">IF(AU$4=0,0,(AS8/AU$4))</f>
        <v>0</v>
      </c>
      <c r="AU8" s="49">
        <f t="shared" ref="AU8:AU87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ref="AT13:AT28" si="32">IF(AU$4=0,0,(AS13/AU$4))</f>
        <v>0</v>
      </c>
      <c r="AU13" s="49">
        <f t="shared" ref="AU13:AU28" si="33">IF(AU$4=0,0,(AT13*AT$4/12))</f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32"/>
        <v>0</v>
      </c>
      <c r="AU14" s="49">
        <f t="shared" si="33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32"/>
        <v>0</v>
      </c>
      <c r="AU15" s="49">
        <f t="shared" si="33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32"/>
        <v>0</v>
      </c>
      <c r="AU16" s="49">
        <f t="shared" si="33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32"/>
        <v>0</v>
      </c>
      <c r="AU17" s="49">
        <f t="shared" si="33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32"/>
        <v>0</v>
      </c>
      <c r="AU18" s="49">
        <f t="shared" si="33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32"/>
        <v>0</v>
      </c>
      <c r="AU19" s="49">
        <f t="shared" si="33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32"/>
        <v>0</v>
      </c>
      <c r="AU20" s="49">
        <f t="shared" si="33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32"/>
        <v>0</v>
      </c>
      <c r="AU21" s="49">
        <f t="shared" si="33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32"/>
        <v>0</v>
      </c>
      <c r="AU22" s="49">
        <f t="shared" si="33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32"/>
        <v>0</v>
      </c>
      <c r="AU23" s="49">
        <f t="shared" si="33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32"/>
        <v>0</v>
      </c>
      <c r="AU24" s="49">
        <f t="shared" si="33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32"/>
        <v>0</v>
      </c>
      <c r="AU25" s="49">
        <f t="shared" si="33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32"/>
        <v>0</v>
      </c>
      <c r="AU26" s="49">
        <f t="shared" si="33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32"/>
        <v>0</v>
      </c>
      <c r="AU27" s="49">
        <f t="shared" si="33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32"/>
        <v>0</v>
      </c>
      <c r="AU28" s="49">
        <f t="shared" si="33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14" si="34">IF(G72=0,"0",F72/G72)</f>
        <v>0</v>
      </c>
      <c r="L72" s="38">
        <f t="shared" ref="L72:L114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14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14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14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14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14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14" si="41">(IF($Y72=7,$K72,)+IF($Y72=21,$K72*3,)+IF($Y72=42,$K72*6,0)+IF($Y72=28,$K72*4,0)+IF($Y72=14,$K72*2,))*S72</f>
        <v>0</v>
      </c>
      <c r="U72" s="42">
        <f t="shared" ref="U72:U114" si="42">SUM(+L72+M72+N72+O72+P72+R72+T72)</f>
        <v>0</v>
      </c>
      <c r="V72" s="43">
        <f t="shared" ref="V72:V114" si="43">+U72*4.345</f>
        <v>0</v>
      </c>
      <c r="W72" s="209">
        <f t="shared" ref="W72:W114" si="44">+$X$4</f>
        <v>12</v>
      </c>
      <c r="X72" s="44">
        <f t="shared" ref="X72:X115" si="45">IF(V72="","",W72*V72)</f>
        <v>0</v>
      </c>
      <c r="Y72" s="45">
        <f t="shared" ref="Y72:Y114" si="46">ROUND(J72/4.3452380952381,1)</f>
        <v>5</v>
      </c>
      <c r="Z72" s="46" t="s">
        <v>0</v>
      </c>
      <c r="AA72" s="39">
        <v>1</v>
      </c>
      <c r="AB72" s="47">
        <f t="shared" ref="AB72:AB114" si="47">+IF($Z72="M",$U72,IF($Z72="MT",$U72/2,IF(Z72="MN",$U72/2,IF($Z72="MTN",$U72/3,0))))*AA72</f>
        <v>0</v>
      </c>
      <c r="AC72" s="39">
        <v>1</v>
      </c>
      <c r="AD72" s="47">
        <f t="shared" ref="AD72:AD114" si="48">+IF($Z72="T",$U72,IF($Z72="MT",$U72/2,IF($Z72="TN",$U72/2,IF($Z72="MTN",$U72/3,0))))*AC72</f>
        <v>0</v>
      </c>
      <c r="AE72" s="39">
        <v>1</v>
      </c>
      <c r="AF72" s="47">
        <f t="shared" ref="AF72:AF114" si="49">+IF($Z72="N",$U72,IF($Z72="MN",$U72/2,IF($Z72="TN",$U72/2,IF($Z72="MTN",$U72/3,0))))*AE72</f>
        <v>0</v>
      </c>
      <c r="AG72" s="61"/>
      <c r="AH72" s="48">
        <f t="shared" ref="AH72:AH114" si="50">IF(AI$4=0,0,(AG72/AI$4))</f>
        <v>0</v>
      </c>
      <c r="AI72" s="49">
        <f t="shared" ref="AI72:AI114" si="51">IF(AI$4=0,0,(AH72*AH$4/12))</f>
        <v>0</v>
      </c>
      <c r="AJ72" s="61"/>
      <c r="AK72" s="48">
        <f t="shared" ref="AK72:AK114" si="52">IF(AL$4=0,0,(AJ72/AL$4))</f>
        <v>0</v>
      </c>
      <c r="AL72" s="49">
        <f t="shared" ref="AL72:AL114" si="53">IF(AL$4=0,0,(AK72*AK$4/12))</f>
        <v>0</v>
      </c>
      <c r="AM72" s="61"/>
      <c r="AN72" s="48">
        <f t="shared" ref="AN72:AN114" si="54">IF(AO$4=0,0,(AM72/AO$4))</f>
        <v>0</v>
      </c>
      <c r="AO72" s="49">
        <f t="shared" ref="AO72:AO114" si="55">IF(AO$4=0,0,(AN72*AN$4/12))</f>
        <v>0</v>
      </c>
      <c r="AP72" s="61"/>
      <c r="AQ72" s="48">
        <f t="shared" ref="AQ72:AQ114" si="56">IF(AR$4=0,0,(AP72/AR$4))</f>
        <v>0</v>
      </c>
      <c r="AR72" s="49">
        <f t="shared" ref="AR72:AR114" si="57">IF(AR$4=0,0,(AQ72*AQ$4/12))</f>
        <v>0</v>
      </c>
      <c r="AS72" s="61"/>
      <c r="AT72" s="48">
        <f t="shared" si="25"/>
        <v>0</v>
      </c>
      <c r="AU72" s="49">
        <f t="shared" si="26"/>
        <v>0</v>
      </c>
      <c r="AV72" s="61"/>
      <c r="AW72" s="48">
        <f t="shared" ref="AW72:AW114" si="58">IF(AX$4=0,0,(AV72/AX$4))</f>
        <v>0</v>
      </c>
      <c r="AX72" s="49">
        <f t="shared" ref="AX72:AX114" si="59">IF(AX$4=0,0,(AW72*AW$4/12))</f>
        <v>0</v>
      </c>
      <c r="AY72" s="61"/>
      <c r="AZ72" s="48">
        <f t="shared" ref="AZ72:AZ114" si="60">IF(BA$4=0,0,(AY72/BA$4))</f>
        <v>0</v>
      </c>
      <c r="BA72" s="49">
        <f t="shared" ref="BA72:BA114" si="61">IF(BA$4=0,0,(AZ72*AZ$4/12))</f>
        <v>0</v>
      </c>
      <c r="BB72" s="50">
        <f t="shared" ref="BB72:BB114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si="45"/>
        <v>0</v>
      </c>
      <c r="Y73" s="45">
        <f t="shared" si="46"/>
        <v>5</v>
      </c>
      <c r="Z73" s="46" t="s">
        <v>0</v>
      </c>
      <c r="AA73" s="39">
        <v>1</v>
      </c>
      <c r="AB73" s="47">
        <f t="shared" si="47"/>
        <v>0</v>
      </c>
      <c r="AC73" s="39">
        <v>1</v>
      </c>
      <c r="AD73" s="47">
        <f t="shared" si="48"/>
        <v>0</v>
      </c>
      <c r="AE73" s="39">
        <v>1</v>
      </c>
      <c r="AF73" s="47">
        <f t="shared" si="49"/>
        <v>0</v>
      </c>
      <c r="AG73" s="61"/>
      <c r="AH73" s="48">
        <f t="shared" si="50"/>
        <v>0</v>
      </c>
      <c r="AI73" s="49">
        <f t="shared" si="51"/>
        <v>0</v>
      </c>
      <c r="AJ73" s="61"/>
      <c r="AK73" s="48">
        <f t="shared" si="52"/>
        <v>0</v>
      </c>
      <c r="AL73" s="49">
        <f t="shared" si="53"/>
        <v>0</v>
      </c>
      <c r="AM73" s="61"/>
      <c r="AN73" s="48">
        <f t="shared" si="54"/>
        <v>0</v>
      </c>
      <c r="AO73" s="49">
        <f t="shared" si="55"/>
        <v>0</v>
      </c>
      <c r="AP73" s="61"/>
      <c r="AQ73" s="48">
        <f t="shared" si="56"/>
        <v>0</v>
      </c>
      <c r="AR73" s="49">
        <f t="shared" si="57"/>
        <v>0</v>
      </c>
      <c r="AS73" s="61"/>
      <c r="AT73" s="48">
        <f t="shared" si="25"/>
        <v>0</v>
      </c>
      <c r="AU73" s="49">
        <f t="shared" si="26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45"/>
        <v>0</v>
      </c>
      <c r="Y74" s="45">
        <f t="shared" si="46"/>
        <v>5</v>
      </c>
      <c r="Z74" s="46" t="s">
        <v>0</v>
      </c>
      <c r="AA74" s="39">
        <v>1</v>
      </c>
      <c r="AB74" s="47">
        <f t="shared" si="47"/>
        <v>0</v>
      </c>
      <c r="AC74" s="39">
        <v>1</v>
      </c>
      <c r="AD74" s="47">
        <f t="shared" si="48"/>
        <v>0</v>
      </c>
      <c r="AE74" s="39">
        <v>1</v>
      </c>
      <c r="AF74" s="47">
        <f t="shared" si="49"/>
        <v>0</v>
      </c>
      <c r="AG74" s="61"/>
      <c r="AH74" s="48">
        <f t="shared" si="50"/>
        <v>0</v>
      </c>
      <c r="AI74" s="49">
        <f t="shared" si="51"/>
        <v>0</v>
      </c>
      <c r="AJ74" s="61"/>
      <c r="AK74" s="48">
        <f t="shared" si="52"/>
        <v>0</v>
      </c>
      <c r="AL74" s="49">
        <f t="shared" si="53"/>
        <v>0</v>
      </c>
      <c r="AM74" s="61"/>
      <c r="AN74" s="48">
        <f t="shared" si="54"/>
        <v>0</v>
      </c>
      <c r="AO74" s="49">
        <f t="shared" si="55"/>
        <v>0</v>
      </c>
      <c r="AP74" s="61"/>
      <c r="AQ74" s="48">
        <f t="shared" si="56"/>
        <v>0</v>
      </c>
      <c r="AR74" s="49">
        <f t="shared" si="57"/>
        <v>0</v>
      </c>
      <c r="AS74" s="61"/>
      <c r="AT74" s="48">
        <f t="shared" si="25"/>
        <v>0</v>
      </c>
      <c r="AU74" s="49">
        <f t="shared" si="26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45"/>
        <v>0</v>
      </c>
      <c r="Y75" s="45">
        <f t="shared" si="46"/>
        <v>5</v>
      </c>
      <c r="Z75" s="46" t="s">
        <v>0</v>
      </c>
      <c r="AA75" s="39">
        <v>1</v>
      </c>
      <c r="AB75" s="47">
        <f t="shared" si="47"/>
        <v>0</v>
      </c>
      <c r="AC75" s="39">
        <v>1</v>
      </c>
      <c r="AD75" s="47">
        <f t="shared" si="48"/>
        <v>0</v>
      </c>
      <c r="AE75" s="39">
        <v>1</v>
      </c>
      <c r="AF75" s="47">
        <f t="shared" si="49"/>
        <v>0</v>
      </c>
      <c r="AG75" s="61"/>
      <c r="AH75" s="48">
        <f t="shared" si="50"/>
        <v>0</v>
      </c>
      <c r="AI75" s="49">
        <f t="shared" si="51"/>
        <v>0</v>
      </c>
      <c r="AJ75" s="61"/>
      <c r="AK75" s="48">
        <f t="shared" si="52"/>
        <v>0</v>
      </c>
      <c r="AL75" s="49">
        <f t="shared" si="53"/>
        <v>0</v>
      </c>
      <c r="AM75" s="61"/>
      <c r="AN75" s="48">
        <f t="shared" si="54"/>
        <v>0</v>
      </c>
      <c r="AO75" s="49">
        <f t="shared" si="55"/>
        <v>0</v>
      </c>
      <c r="AP75" s="61"/>
      <c r="AQ75" s="48">
        <f t="shared" si="56"/>
        <v>0</v>
      </c>
      <c r="AR75" s="49">
        <f t="shared" si="57"/>
        <v>0</v>
      </c>
      <c r="AS75" s="61"/>
      <c r="AT75" s="48">
        <f t="shared" si="25"/>
        <v>0</v>
      </c>
      <c r="AU75" s="49">
        <f t="shared" si="26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45"/>
        <v>0</v>
      </c>
      <c r="Y76" s="45">
        <f t="shared" si="46"/>
        <v>5</v>
      </c>
      <c r="Z76" s="46" t="s">
        <v>0</v>
      </c>
      <c r="AA76" s="39">
        <v>1</v>
      </c>
      <c r="AB76" s="47">
        <f t="shared" si="47"/>
        <v>0</v>
      </c>
      <c r="AC76" s="39">
        <v>1</v>
      </c>
      <c r="AD76" s="47">
        <f t="shared" si="48"/>
        <v>0</v>
      </c>
      <c r="AE76" s="39">
        <v>1</v>
      </c>
      <c r="AF76" s="47">
        <f t="shared" si="49"/>
        <v>0</v>
      </c>
      <c r="AG76" s="61"/>
      <c r="AH76" s="48">
        <f t="shared" si="50"/>
        <v>0</v>
      </c>
      <c r="AI76" s="49">
        <f t="shared" si="51"/>
        <v>0</v>
      </c>
      <c r="AJ76" s="61"/>
      <c r="AK76" s="48">
        <f t="shared" si="52"/>
        <v>0</v>
      </c>
      <c r="AL76" s="49">
        <f t="shared" si="53"/>
        <v>0</v>
      </c>
      <c r="AM76" s="61"/>
      <c r="AN76" s="48">
        <f t="shared" si="54"/>
        <v>0</v>
      </c>
      <c r="AO76" s="49">
        <f t="shared" si="55"/>
        <v>0</v>
      </c>
      <c r="AP76" s="61"/>
      <c r="AQ76" s="48">
        <f t="shared" si="56"/>
        <v>0</v>
      </c>
      <c r="AR76" s="49">
        <f t="shared" si="57"/>
        <v>0</v>
      </c>
      <c r="AS76" s="61"/>
      <c r="AT76" s="48">
        <f t="shared" si="25"/>
        <v>0</v>
      </c>
      <c r="AU76" s="49">
        <f t="shared" si="26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45"/>
        <v>0</v>
      </c>
      <c r="Y77" s="45">
        <f t="shared" si="46"/>
        <v>5</v>
      </c>
      <c r="Z77" s="46" t="s">
        <v>0</v>
      </c>
      <c r="AA77" s="39">
        <v>1</v>
      </c>
      <c r="AB77" s="47">
        <f t="shared" si="47"/>
        <v>0</v>
      </c>
      <c r="AC77" s="39">
        <v>1</v>
      </c>
      <c r="AD77" s="47">
        <f t="shared" si="48"/>
        <v>0</v>
      </c>
      <c r="AE77" s="39">
        <v>1</v>
      </c>
      <c r="AF77" s="47">
        <f t="shared" si="49"/>
        <v>0</v>
      </c>
      <c r="AG77" s="61"/>
      <c r="AH77" s="48">
        <f t="shared" si="50"/>
        <v>0</v>
      </c>
      <c r="AI77" s="49">
        <f t="shared" si="51"/>
        <v>0</v>
      </c>
      <c r="AJ77" s="61"/>
      <c r="AK77" s="48">
        <f t="shared" si="52"/>
        <v>0</v>
      </c>
      <c r="AL77" s="49">
        <f t="shared" si="53"/>
        <v>0</v>
      </c>
      <c r="AM77" s="61"/>
      <c r="AN77" s="48">
        <f t="shared" si="54"/>
        <v>0</v>
      </c>
      <c r="AO77" s="49">
        <f t="shared" si="55"/>
        <v>0</v>
      </c>
      <c r="AP77" s="61"/>
      <c r="AQ77" s="48">
        <f t="shared" si="56"/>
        <v>0</v>
      </c>
      <c r="AR77" s="49">
        <f t="shared" si="57"/>
        <v>0</v>
      </c>
      <c r="AS77" s="61"/>
      <c r="AT77" s="48">
        <f t="shared" si="25"/>
        <v>0</v>
      </c>
      <c r="AU77" s="49">
        <f t="shared" si="26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45"/>
        <v>0</v>
      </c>
      <c r="Y78" s="45">
        <f t="shared" si="46"/>
        <v>5</v>
      </c>
      <c r="Z78" s="46" t="s">
        <v>0</v>
      </c>
      <c r="AA78" s="39">
        <v>1</v>
      </c>
      <c r="AB78" s="47">
        <f t="shared" si="47"/>
        <v>0</v>
      </c>
      <c r="AC78" s="39">
        <v>1</v>
      </c>
      <c r="AD78" s="47">
        <f t="shared" si="48"/>
        <v>0</v>
      </c>
      <c r="AE78" s="39">
        <v>1</v>
      </c>
      <c r="AF78" s="47">
        <f t="shared" si="49"/>
        <v>0</v>
      </c>
      <c r="AG78" s="61"/>
      <c r="AH78" s="48">
        <f t="shared" si="50"/>
        <v>0</v>
      </c>
      <c r="AI78" s="49">
        <f t="shared" si="51"/>
        <v>0</v>
      </c>
      <c r="AJ78" s="61"/>
      <c r="AK78" s="48">
        <f t="shared" si="52"/>
        <v>0</v>
      </c>
      <c r="AL78" s="49">
        <f t="shared" si="53"/>
        <v>0</v>
      </c>
      <c r="AM78" s="61"/>
      <c r="AN78" s="48">
        <f t="shared" si="54"/>
        <v>0</v>
      </c>
      <c r="AO78" s="49">
        <f t="shared" si="55"/>
        <v>0</v>
      </c>
      <c r="AP78" s="61"/>
      <c r="AQ78" s="48">
        <f t="shared" si="56"/>
        <v>0</v>
      </c>
      <c r="AR78" s="49">
        <f t="shared" si="57"/>
        <v>0</v>
      </c>
      <c r="AS78" s="61"/>
      <c r="AT78" s="48">
        <f t="shared" si="25"/>
        <v>0</v>
      </c>
      <c r="AU78" s="49">
        <f t="shared" si="26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45"/>
        <v>0</v>
      </c>
      <c r="Y79" s="45">
        <f t="shared" si="46"/>
        <v>5</v>
      </c>
      <c r="Z79" s="46" t="s">
        <v>0</v>
      </c>
      <c r="AA79" s="39">
        <v>1</v>
      </c>
      <c r="AB79" s="47">
        <f t="shared" si="47"/>
        <v>0</v>
      </c>
      <c r="AC79" s="39">
        <v>1</v>
      </c>
      <c r="AD79" s="47">
        <f t="shared" si="48"/>
        <v>0</v>
      </c>
      <c r="AE79" s="39">
        <v>1</v>
      </c>
      <c r="AF79" s="47">
        <f t="shared" si="49"/>
        <v>0</v>
      </c>
      <c r="AG79" s="61"/>
      <c r="AH79" s="48">
        <f t="shared" si="50"/>
        <v>0</v>
      </c>
      <c r="AI79" s="49">
        <f t="shared" si="51"/>
        <v>0</v>
      </c>
      <c r="AJ79" s="61"/>
      <c r="AK79" s="48">
        <f t="shared" si="52"/>
        <v>0</v>
      </c>
      <c r="AL79" s="49">
        <f t="shared" si="53"/>
        <v>0</v>
      </c>
      <c r="AM79" s="61"/>
      <c r="AN79" s="48">
        <f t="shared" si="54"/>
        <v>0</v>
      </c>
      <c r="AO79" s="49">
        <f t="shared" si="55"/>
        <v>0</v>
      </c>
      <c r="AP79" s="61"/>
      <c r="AQ79" s="48">
        <f t="shared" si="56"/>
        <v>0</v>
      </c>
      <c r="AR79" s="49">
        <f t="shared" si="57"/>
        <v>0</v>
      </c>
      <c r="AS79" s="61"/>
      <c r="AT79" s="48">
        <f t="shared" si="25"/>
        <v>0</v>
      </c>
      <c r="AU79" s="49">
        <f t="shared" si="26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45"/>
        <v>0</v>
      </c>
      <c r="Y80" s="45">
        <f t="shared" si="46"/>
        <v>5</v>
      </c>
      <c r="Z80" s="46" t="s">
        <v>0</v>
      </c>
      <c r="AA80" s="39">
        <v>1</v>
      </c>
      <c r="AB80" s="47">
        <f t="shared" si="47"/>
        <v>0</v>
      </c>
      <c r="AC80" s="39">
        <v>1</v>
      </c>
      <c r="AD80" s="47">
        <f t="shared" si="48"/>
        <v>0</v>
      </c>
      <c r="AE80" s="39">
        <v>1</v>
      </c>
      <c r="AF80" s="47">
        <f t="shared" si="49"/>
        <v>0</v>
      </c>
      <c r="AG80" s="61"/>
      <c r="AH80" s="48">
        <f t="shared" si="50"/>
        <v>0</v>
      </c>
      <c r="AI80" s="49">
        <f t="shared" si="51"/>
        <v>0</v>
      </c>
      <c r="AJ80" s="61"/>
      <c r="AK80" s="48">
        <f t="shared" si="52"/>
        <v>0</v>
      </c>
      <c r="AL80" s="49">
        <f t="shared" si="53"/>
        <v>0</v>
      </c>
      <c r="AM80" s="61"/>
      <c r="AN80" s="48">
        <f t="shared" si="54"/>
        <v>0</v>
      </c>
      <c r="AO80" s="49">
        <f t="shared" si="55"/>
        <v>0</v>
      </c>
      <c r="AP80" s="61"/>
      <c r="AQ80" s="48">
        <f t="shared" si="56"/>
        <v>0</v>
      </c>
      <c r="AR80" s="49">
        <f t="shared" si="57"/>
        <v>0</v>
      </c>
      <c r="AS80" s="61"/>
      <c r="AT80" s="48">
        <f t="shared" si="25"/>
        <v>0</v>
      </c>
      <c r="AU80" s="49">
        <f t="shared" si="26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45"/>
        <v>0</v>
      </c>
      <c r="Y81" s="45">
        <f t="shared" si="46"/>
        <v>5</v>
      </c>
      <c r="Z81" s="46" t="s">
        <v>0</v>
      </c>
      <c r="AA81" s="39">
        <v>1</v>
      </c>
      <c r="AB81" s="47">
        <f t="shared" si="47"/>
        <v>0</v>
      </c>
      <c r="AC81" s="39">
        <v>1</v>
      </c>
      <c r="AD81" s="47">
        <f t="shared" si="48"/>
        <v>0</v>
      </c>
      <c r="AE81" s="39">
        <v>1</v>
      </c>
      <c r="AF81" s="47">
        <f t="shared" si="49"/>
        <v>0</v>
      </c>
      <c r="AG81" s="61"/>
      <c r="AH81" s="48">
        <f t="shared" si="50"/>
        <v>0</v>
      </c>
      <c r="AI81" s="49">
        <f t="shared" si="51"/>
        <v>0</v>
      </c>
      <c r="AJ81" s="61"/>
      <c r="AK81" s="48">
        <f t="shared" si="52"/>
        <v>0</v>
      </c>
      <c r="AL81" s="49">
        <f t="shared" si="53"/>
        <v>0</v>
      </c>
      <c r="AM81" s="61"/>
      <c r="AN81" s="48">
        <f t="shared" si="54"/>
        <v>0</v>
      </c>
      <c r="AO81" s="49">
        <f t="shared" si="55"/>
        <v>0</v>
      </c>
      <c r="AP81" s="61"/>
      <c r="AQ81" s="48">
        <f t="shared" si="56"/>
        <v>0</v>
      </c>
      <c r="AR81" s="49">
        <f t="shared" si="57"/>
        <v>0</v>
      </c>
      <c r="AS81" s="61"/>
      <c r="AT81" s="48">
        <f t="shared" si="25"/>
        <v>0</v>
      </c>
      <c r="AU81" s="49">
        <f t="shared" si="26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45"/>
        <v>0</v>
      </c>
      <c r="Y82" s="45">
        <f t="shared" si="46"/>
        <v>5</v>
      </c>
      <c r="Z82" s="46" t="s">
        <v>0</v>
      </c>
      <c r="AA82" s="39">
        <v>1</v>
      </c>
      <c r="AB82" s="47">
        <f t="shared" si="47"/>
        <v>0</v>
      </c>
      <c r="AC82" s="39">
        <v>1</v>
      </c>
      <c r="AD82" s="47">
        <f t="shared" si="48"/>
        <v>0</v>
      </c>
      <c r="AE82" s="39">
        <v>1</v>
      </c>
      <c r="AF82" s="47">
        <f t="shared" si="49"/>
        <v>0</v>
      </c>
      <c r="AG82" s="61"/>
      <c r="AH82" s="48">
        <f t="shared" si="50"/>
        <v>0</v>
      </c>
      <c r="AI82" s="49">
        <f t="shared" si="51"/>
        <v>0</v>
      </c>
      <c r="AJ82" s="61"/>
      <c r="AK82" s="48">
        <f t="shared" si="52"/>
        <v>0</v>
      </c>
      <c r="AL82" s="49">
        <f t="shared" si="53"/>
        <v>0</v>
      </c>
      <c r="AM82" s="61"/>
      <c r="AN82" s="48">
        <f t="shared" si="54"/>
        <v>0</v>
      </c>
      <c r="AO82" s="49">
        <f t="shared" si="55"/>
        <v>0</v>
      </c>
      <c r="AP82" s="61"/>
      <c r="AQ82" s="48">
        <f t="shared" si="56"/>
        <v>0</v>
      </c>
      <c r="AR82" s="49">
        <f t="shared" si="57"/>
        <v>0</v>
      </c>
      <c r="AS82" s="61"/>
      <c r="AT82" s="48">
        <f t="shared" si="25"/>
        <v>0</v>
      </c>
      <c r="AU82" s="49">
        <f t="shared" si="26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45"/>
        <v>0</v>
      </c>
      <c r="Y83" s="45">
        <f t="shared" si="46"/>
        <v>5</v>
      </c>
      <c r="Z83" s="46" t="s">
        <v>0</v>
      </c>
      <c r="AA83" s="39">
        <v>1</v>
      </c>
      <c r="AB83" s="47">
        <f t="shared" si="47"/>
        <v>0</v>
      </c>
      <c r="AC83" s="39">
        <v>1</v>
      </c>
      <c r="AD83" s="47">
        <f t="shared" si="48"/>
        <v>0</v>
      </c>
      <c r="AE83" s="39">
        <v>1</v>
      </c>
      <c r="AF83" s="47">
        <f t="shared" si="49"/>
        <v>0</v>
      </c>
      <c r="AG83" s="61"/>
      <c r="AH83" s="48">
        <f t="shared" si="50"/>
        <v>0</v>
      </c>
      <c r="AI83" s="49">
        <f t="shared" si="51"/>
        <v>0</v>
      </c>
      <c r="AJ83" s="61"/>
      <c r="AK83" s="48">
        <f t="shared" si="52"/>
        <v>0</v>
      </c>
      <c r="AL83" s="49">
        <f t="shared" si="53"/>
        <v>0</v>
      </c>
      <c r="AM83" s="61"/>
      <c r="AN83" s="48">
        <f t="shared" si="54"/>
        <v>0</v>
      </c>
      <c r="AO83" s="49">
        <f t="shared" si="55"/>
        <v>0</v>
      </c>
      <c r="AP83" s="61"/>
      <c r="AQ83" s="48">
        <f t="shared" si="56"/>
        <v>0</v>
      </c>
      <c r="AR83" s="49">
        <f t="shared" si="57"/>
        <v>0</v>
      </c>
      <c r="AS83" s="61"/>
      <c r="AT83" s="48">
        <f t="shared" si="25"/>
        <v>0</v>
      </c>
      <c r="AU83" s="49">
        <f t="shared" si="26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45"/>
        <v>0</v>
      </c>
      <c r="Y84" s="45">
        <f t="shared" si="46"/>
        <v>5</v>
      </c>
      <c r="Z84" s="46" t="s">
        <v>0</v>
      </c>
      <c r="AA84" s="39">
        <v>1</v>
      </c>
      <c r="AB84" s="47">
        <f t="shared" si="47"/>
        <v>0</v>
      </c>
      <c r="AC84" s="39">
        <v>1</v>
      </c>
      <c r="AD84" s="47">
        <f t="shared" si="48"/>
        <v>0</v>
      </c>
      <c r="AE84" s="39">
        <v>1</v>
      </c>
      <c r="AF84" s="47">
        <f t="shared" si="49"/>
        <v>0</v>
      </c>
      <c r="AG84" s="61"/>
      <c r="AH84" s="48">
        <f t="shared" si="50"/>
        <v>0</v>
      </c>
      <c r="AI84" s="49">
        <f t="shared" si="51"/>
        <v>0</v>
      </c>
      <c r="AJ84" s="61"/>
      <c r="AK84" s="48">
        <f t="shared" si="52"/>
        <v>0</v>
      </c>
      <c r="AL84" s="49">
        <f t="shared" si="53"/>
        <v>0</v>
      </c>
      <c r="AM84" s="61"/>
      <c r="AN84" s="48">
        <f t="shared" si="54"/>
        <v>0</v>
      </c>
      <c r="AO84" s="49">
        <f t="shared" si="55"/>
        <v>0</v>
      </c>
      <c r="AP84" s="61"/>
      <c r="AQ84" s="48">
        <f t="shared" si="56"/>
        <v>0</v>
      </c>
      <c r="AR84" s="49">
        <f t="shared" si="57"/>
        <v>0</v>
      </c>
      <c r="AS84" s="61"/>
      <c r="AT84" s="48">
        <f t="shared" si="25"/>
        <v>0</v>
      </c>
      <c r="AU84" s="49">
        <f t="shared" si="26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45"/>
        <v>0</v>
      </c>
      <c r="Y85" s="45">
        <f t="shared" si="46"/>
        <v>5</v>
      </c>
      <c r="Z85" s="46" t="s">
        <v>0</v>
      </c>
      <c r="AA85" s="39">
        <v>1</v>
      </c>
      <c r="AB85" s="47">
        <f t="shared" si="47"/>
        <v>0</v>
      </c>
      <c r="AC85" s="39">
        <v>1</v>
      </c>
      <c r="AD85" s="47">
        <f t="shared" si="48"/>
        <v>0</v>
      </c>
      <c r="AE85" s="39">
        <v>1</v>
      </c>
      <c r="AF85" s="47">
        <f t="shared" si="49"/>
        <v>0</v>
      </c>
      <c r="AG85" s="61"/>
      <c r="AH85" s="48">
        <f t="shared" si="50"/>
        <v>0</v>
      </c>
      <c r="AI85" s="49">
        <f t="shared" si="51"/>
        <v>0</v>
      </c>
      <c r="AJ85" s="61"/>
      <c r="AK85" s="48">
        <f t="shared" si="52"/>
        <v>0</v>
      </c>
      <c r="AL85" s="49">
        <f t="shared" si="53"/>
        <v>0</v>
      </c>
      <c r="AM85" s="61"/>
      <c r="AN85" s="48">
        <f t="shared" si="54"/>
        <v>0</v>
      </c>
      <c r="AO85" s="49">
        <f t="shared" si="55"/>
        <v>0</v>
      </c>
      <c r="AP85" s="61"/>
      <c r="AQ85" s="48">
        <f t="shared" si="56"/>
        <v>0</v>
      </c>
      <c r="AR85" s="49">
        <f t="shared" si="57"/>
        <v>0</v>
      </c>
      <c r="AS85" s="61"/>
      <c r="AT85" s="48">
        <f t="shared" si="25"/>
        <v>0</v>
      </c>
      <c r="AU85" s="49">
        <f t="shared" si="26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45"/>
        <v>0</v>
      </c>
      <c r="Y86" s="45">
        <f t="shared" si="46"/>
        <v>5</v>
      </c>
      <c r="Z86" s="46" t="s">
        <v>0</v>
      </c>
      <c r="AA86" s="39">
        <v>1</v>
      </c>
      <c r="AB86" s="47">
        <f t="shared" si="47"/>
        <v>0</v>
      </c>
      <c r="AC86" s="39">
        <v>1</v>
      </c>
      <c r="AD86" s="47">
        <f t="shared" si="48"/>
        <v>0</v>
      </c>
      <c r="AE86" s="39">
        <v>1</v>
      </c>
      <c r="AF86" s="47">
        <f t="shared" si="49"/>
        <v>0</v>
      </c>
      <c r="AG86" s="61"/>
      <c r="AH86" s="48">
        <f t="shared" si="50"/>
        <v>0</v>
      </c>
      <c r="AI86" s="49">
        <f t="shared" si="51"/>
        <v>0</v>
      </c>
      <c r="AJ86" s="61"/>
      <c r="AK86" s="48">
        <f t="shared" si="52"/>
        <v>0</v>
      </c>
      <c r="AL86" s="49">
        <f t="shared" si="53"/>
        <v>0</v>
      </c>
      <c r="AM86" s="61"/>
      <c r="AN86" s="48">
        <f t="shared" si="54"/>
        <v>0</v>
      </c>
      <c r="AO86" s="49">
        <f t="shared" si="55"/>
        <v>0</v>
      </c>
      <c r="AP86" s="61"/>
      <c r="AQ86" s="48">
        <f t="shared" si="56"/>
        <v>0</v>
      </c>
      <c r="AR86" s="49">
        <f t="shared" si="57"/>
        <v>0</v>
      </c>
      <c r="AS86" s="61"/>
      <c r="AT86" s="48">
        <f t="shared" si="25"/>
        <v>0</v>
      </c>
      <c r="AU86" s="49">
        <f t="shared" si="26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45"/>
        <v>0</v>
      </c>
      <c r="Y87" s="45">
        <f t="shared" si="46"/>
        <v>5</v>
      </c>
      <c r="Z87" s="46" t="s">
        <v>0</v>
      </c>
      <c r="AA87" s="39">
        <v>1</v>
      </c>
      <c r="AB87" s="47">
        <f t="shared" si="47"/>
        <v>0</v>
      </c>
      <c r="AC87" s="39">
        <v>1</v>
      </c>
      <c r="AD87" s="47">
        <f t="shared" si="48"/>
        <v>0</v>
      </c>
      <c r="AE87" s="39">
        <v>1</v>
      </c>
      <c r="AF87" s="47">
        <f t="shared" si="49"/>
        <v>0</v>
      </c>
      <c r="AG87" s="61"/>
      <c r="AH87" s="48">
        <f t="shared" si="50"/>
        <v>0</v>
      </c>
      <c r="AI87" s="49">
        <f t="shared" si="51"/>
        <v>0</v>
      </c>
      <c r="AJ87" s="61"/>
      <c r="AK87" s="48">
        <f t="shared" si="52"/>
        <v>0</v>
      </c>
      <c r="AL87" s="49">
        <f t="shared" si="53"/>
        <v>0</v>
      </c>
      <c r="AM87" s="61"/>
      <c r="AN87" s="48">
        <f t="shared" si="54"/>
        <v>0</v>
      </c>
      <c r="AO87" s="49">
        <f t="shared" si="55"/>
        <v>0</v>
      </c>
      <c r="AP87" s="61"/>
      <c r="AQ87" s="48">
        <f t="shared" si="56"/>
        <v>0</v>
      </c>
      <c r="AR87" s="49">
        <f t="shared" si="57"/>
        <v>0</v>
      </c>
      <c r="AS87" s="61"/>
      <c r="AT87" s="48">
        <f t="shared" si="25"/>
        <v>0</v>
      </c>
      <c r="AU87" s="49">
        <f t="shared" si="26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45"/>
        <v>0</v>
      </c>
      <c r="Y88" s="45">
        <f t="shared" si="46"/>
        <v>5</v>
      </c>
      <c r="Z88" s="46" t="s">
        <v>0</v>
      </c>
      <c r="AA88" s="39">
        <v>1</v>
      </c>
      <c r="AB88" s="47">
        <f t="shared" si="47"/>
        <v>0</v>
      </c>
      <c r="AC88" s="39">
        <v>1</v>
      </c>
      <c r="AD88" s="47">
        <f t="shared" si="48"/>
        <v>0</v>
      </c>
      <c r="AE88" s="39">
        <v>1</v>
      </c>
      <c r="AF88" s="47">
        <f t="shared" si="49"/>
        <v>0</v>
      </c>
      <c r="AG88" s="61"/>
      <c r="AH88" s="48">
        <f t="shared" si="50"/>
        <v>0</v>
      </c>
      <c r="AI88" s="49">
        <f t="shared" si="51"/>
        <v>0</v>
      </c>
      <c r="AJ88" s="61"/>
      <c r="AK88" s="48">
        <f t="shared" si="52"/>
        <v>0</v>
      </c>
      <c r="AL88" s="49">
        <f t="shared" si="53"/>
        <v>0</v>
      </c>
      <c r="AM88" s="61"/>
      <c r="AN88" s="48">
        <f t="shared" si="54"/>
        <v>0</v>
      </c>
      <c r="AO88" s="49">
        <f t="shared" si="55"/>
        <v>0</v>
      </c>
      <c r="AP88" s="61"/>
      <c r="AQ88" s="48">
        <f t="shared" si="56"/>
        <v>0</v>
      </c>
      <c r="AR88" s="49">
        <f t="shared" si="57"/>
        <v>0</v>
      </c>
      <c r="AS88" s="61"/>
      <c r="AT88" s="48">
        <f t="shared" ref="AT88:AT115" si="63">IF(AU$4=0,0,(AS88/AU$4))</f>
        <v>0</v>
      </c>
      <c r="AU88" s="49">
        <f t="shared" ref="AU88:AU115" si="64">IF(AU$4=0,0,(AT88*AT$4/12))</f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45"/>
        <v>0</v>
      </c>
      <c r="Y89" s="45">
        <f t="shared" si="46"/>
        <v>5</v>
      </c>
      <c r="Z89" s="46" t="s">
        <v>0</v>
      </c>
      <c r="AA89" s="39">
        <v>1</v>
      </c>
      <c r="AB89" s="47">
        <f t="shared" si="47"/>
        <v>0</v>
      </c>
      <c r="AC89" s="39">
        <v>1</v>
      </c>
      <c r="AD89" s="47">
        <f t="shared" si="48"/>
        <v>0</v>
      </c>
      <c r="AE89" s="39">
        <v>1</v>
      </c>
      <c r="AF89" s="47">
        <f t="shared" si="49"/>
        <v>0</v>
      </c>
      <c r="AG89" s="61"/>
      <c r="AH89" s="48">
        <f t="shared" si="50"/>
        <v>0</v>
      </c>
      <c r="AI89" s="49">
        <f t="shared" si="51"/>
        <v>0</v>
      </c>
      <c r="AJ89" s="61"/>
      <c r="AK89" s="48">
        <f t="shared" si="52"/>
        <v>0</v>
      </c>
      <c r="AL89" s="49">
        <f t="shared" si="53"/>
        <v>0</v>
      </c>
      <c r="AM89" s="61"/>
      <c r="AN89" s="48">
        <f t="shared" si="54"/>
        <v>0</v>
      </c>
      <c r="AO89" s="49">
        <f t="shared" si="55"/>
        <v>0</v>
      </c>
      <c r="AP89" s="61"/>
      <c r="AQ89" s="48">
        <f t="shared" si="56"/>
        <v>0</v>
      </c>
      <c r="AR89" s="49">
        <f t="shared" si="57"/>
        <v>0</v>
      </c>
      <c r="AS89" s="61"/>
      <c r="AT89" s="48">
        <f t="shared" si="63"/>
        <v>0</v>
      </c>
      <c r="AU89" s="49">
        <f t="shared" si="64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45"/>
        <v>0</v>
      </c>
      <c r="Y90" s="45">
        <f t="shared" si="46"/>
        <v>5</v>
      </c>
      <c r="Z90" s="46" t="s">
        <v>0</v>
      </c>
      <c r="AA90" s="39">
        <v>1</v>
      </c>
      <c r="AB90" s="47">
        <f t="shared" si="47"/>
        <v>0</v>
      </c>
      <c r="AC90" s="39">
        <v>1</v>
      </c>
      <c r="AD90" s="47">
        <f t="shared" si="48"/>
        <v>0</v>
      </c>
      <c r="AE90" s="39">
        <v>1</v>
      </c>
      <c r="AF90" s="47">
        <f t="shared" si="49"/>
        <v>0</v>
      </c>
      <c r="AG90" s="61"/>
      <c r="AH90" s="48">
        <f t="shared" si="50"/>
        <v>0</v>
      </c>
      <c r="AI90" s="49">
        <f t="shared" si="51"/>
        <v>0</v>
      </c>
      <c r="AJ90" s="61"/>
      <c r="AK90" s="48">
        <f t="shared" si="52"/>
        <v>0</v>
      </c>
      <c r="AL90" s="49">
        <f t="shared" si="53"/>
        <v>0</v>
      </c>
      <c r="AM90" s="61"/>
      <c r="AN90" s="48">
        <f t="shared" si="54"/>
        <v>0</v>
      </c>
      <c r="AO90" s="49">
        <f t="shared" si="55"/>
        <v>0</v>
      </c>
      <c r="AP90" s="61"/>
      <c r="AQ90" s="48">
        <f t="shared" si="56"/>
        <v>0</v>
      </c>
      <c r="AR90" s="49">
        <f t="shared" si="57"/>
        <v>0</v>
      </c>
      <c r="AS90" s="61"/>
      <c r="AT90" s="48">
        <f t="shared" si="63"/>
        <v>0</v>
      </c>
      <c r="AU90" s="49">
        <f t="shared" si="64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45"/>
        <v>0</v>
      </c>
      <c r="Y91" s="45">
        <f t="shared" si="46"/>
        <v>5</v>
      </c>
      <c r="Z91" s="46" t="s">
        <v>0</v>
      </c>
      <c r="AA91" s="39">
        <v>1</v>
      </c>
      <c r="AB91" s="47">
        <f t="shared" si="47"/>
        <v>0</v>
      </c>
      <c r="AC91" s="39">
        <v>1</v>
      </c>
      <c r="AD91" s="47">
        <f t="shared" si="48"/>
        <v>0</v>
      </c>
      <c r="AE91" s="39">
        <v>1</v>
      </c>
      <c r="AF91" s="47">
        <f t="shared" si="49"/>
        <v>0</v>
      </c>
      <c r="AG91" s="61"/>
      <c r="AH91" s="48">
        <f t="shared" si="50"/>
        <v>0</v>
      </c>
      <c r="AI91" s="49">
        <f t="shared" si="51"/>
        <v>0</v>
      </c>
      <c r="AJ91" s="61"/>
      <c r="AK91" s="48">
        <f t="shared" si="52"/>
        <v>0</v>
      </c>
      <c r="AL91" s="49">
        <f t="shared" si="53"/>
        <v>0</v>
      </c>
      <c r="AM91" s="61"/>
      <c r="AN91" s="48">
        <f t="shared" si="54"/>
        <v>0</v>
      </c>
      <c r="AO91" s="49">
        <f t="shared" si="55"/>
        <v>0</v>
      </c>
      <c r="AP91" s="61"/>
      <c r="AQ91" s="48">
        <f t="shared" si="56"/>
        <v>0</v>
      </c>
      <c r="AR91" s="49">
        <f t="shared" si="57"/>
        <v>0</v>
      </c>
      <c r="AS91" s="61"/>
      <c r="AT91" s="48">
        <f t="shared" si="63"/>
        <v>0</v>
      </c>
      <c r="AU91" s="49">
        <f t="shared" si="64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45"/>
        <v>0</v>
      </c>
      <c r="Y92" s="45">
        <f t="shared" si="46"/>
        <v>5</v>
      </c>
      <c r="Z92" s="46" t="s">
        <v>0</v>
      </c>
      <c r="AA92" s="39">
        <v>1</v>
      </c>
      <c r="AB92" s="47">
        <f t="shared" si="47"/>
        <v>0</v>
      </c>
      <c r="AC92" s="39">
        <v>1</v>
      </c>
      <c r="AD92" s="47">
        <f t="shared" si="48"/>
        <v>0</v>
      </c>
      <c r="AE92" s="39">
        <v>1</v>
      </c>
      <c r="AF92" s="47">
        <f t="shared" si="49"/>
        <v>0</v>
      </c>
      <c r="AG92" s="61"/>
      <c r="AH92" s="48">
        <f t="shared" si="50"/>
        <v>0</v>
      </c>
      <c r="AI92" s="49">
        <f t="shared" si="51"/>
        <v>0</v>
      </c>
      <c r="AJ92" s="61"/>
      <c r="AK92" s="48">
        <f t="shared" si="52"/>
        <v>0</v>
      </c>
      <c r="AL92" s="49">
        <f t="shared" si="53"/>
        <v>0</v>
      </c>
      <c r="AM92" s="61"/>
      <c r="AN92" s="48">
        <f t="shared" si="54"/>
        <v>0</v>
      </c>
      <c r="AO92" s="49">
        <f t="shared" si="55"/>
        <v>0</v>
      </c>
      <c r="AP92" s="61"/>
      <c r="AQ92" s="48">
        <f t="shared" si="56"/>
        <v>0</v>
      </c>
      <c r="AR92" s="49">
        <f t="shared" si="57"/>
        <v>0</v>
      </c>
      <c r="AS92" s="61"/>
      <c r="AT92" s="48">
        <f t="shared" si="63"/>
        <v>0</v>
      </c>
      <c r="AU92" s="49">
        <f t="shared" si="64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45"/>
        <v>0</v>
      </c>
      <c r="Y93" s="45">
        <f t="shared" si="46"/>
        <v>5</v>
      </c>
      <c r="Z93" s="46" t="s">
        <v>0</v>
      </c>
      <c r="AA93" s="39">
        <v>1</v>
      </c>
      <c r="AB93" s="47">
        <f t="shared" si="47"/>
        <v>0</v>
      </c>
      <c r="AC93" s="39">
        <v>1</v>
      </c>
      <c r="AD93" s="47">
        <f t="shared" si="48"/>
        <v>0</v>
      </c>
      <c r="AE93" s="39">
        <v>1</v>
      </c>
      <c r="AF93" s="47">
        <f t="shared" si="49"/>
        <v>0</v>
      </c>
      <c r="AG93" s="61"/>
      <c r="AH93" s="48">
        <f t="shared" si="50"/>
        <v>0</v>
      </c>
      <c r="AI93" s="49">
        <f t="shared" si="51"/>
        <v>0</v>
      </c>
      <c r="AJ93" s="61"/>
      <c r="AK93" s="48">
        <f t="shared" si="52"/>
        <v>0</v>
      </c>
      <c r="AL93" s="49">
        <f t="shared" si="53"/>
        <v>0</v>
      </c>
      <c r="AM93" s="61"/>
      <c r="AN93" s="48">
        <f t="shared" si="54"/>
        <v>0</v>
      </c>
      <c r="AO93" s="49">
        <f t="shared" si="55"/>
        <v>0</v>
      </c>
      <c r="AP93" s="61"/>
      <c r="AQ93" s="48">
        <f t="shared" si="56"/>
        <v>0</v>
      </c>
      <c r="AR93" s="49">
        <f t="shared" si="57"/>
        <v>0</v>
      </c>
      <c r="AS93" s="61"/>
      <c r="AT93" s="48">
        <f t="shared" si="63"/>
        <v>0</v>
      </c>
      <c r="AU93" s="49">
        <f t="shared" si="64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45"/>
        <v>0</v>
      </c>
      <c r="Y94" s="45">
        <f t="shared" si="46"/>
        <v>5</v>
      </c>
      <c r="Z94" s="46" t="s">
        <v>0</v>
      </c>
      <c r="AA94" s="39">
        <v>1</v>
      </c>
      <c r="AB94" s="47">
        <f t="shared" si="47"/>
        <v>0</v>
      </c>
      <c r="AC94" s="39">
        <v>1</v>
      </c>
      <c r="AD94" s="47">
        <f t="shared" si="48"/>
        <v>0</v>
      </c>
      <c r="AE94" s="39">
        <v>1</v>
      </c>
      <c r="AF94" s="47">
        <f t="shared" si="49"/>
        <v>0</v>
      </c>
      <c r="AG94" s="61"/>
      <c r="AH94" s="48">
        <f t="shared" si="50"/>
        <v>0</v>
      </c>
      <c r="AI94" s="49">
        <f t="shared" si="51"/>
        <v>0</v>
      </c>
      <c r="AJ94" s="61"/>
      <c r="AK94" s="48">
        <f t="shared" si="52"/>
        <v>0</v>
      </c>
      <c r="AL94" s="49">
        <f t="shared" si="53"/>
        <v>0</v>
      </c>
      <c r="AM94" s="61"/>
      <c r="AN94" s="48">
        <f t="shared" si="54"/>
        <v>0</v>
      </c>
      <c r="AO94" s="49">
        <f t="shared" si="55"/>
        <v>0</v>
      </c>
      <c r="AP94" s="61"/>
      <c r="AQ94" s="48">
        <f t="shared" si="56"/>
        <v>0</v>
      </c>
      <c r="AR94" s="49">
        <f t="shared" si="57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45"/>
        <v>0</v>
      </c>
      <c r="Y95" s="45">
        <f t="shared" si="46"/>
        <v>5</v>
      </c>
      <c r="Z95" s="46" t="s">
        <v>0</v>
      </c>
      <c r="AA95" s="39">
        <v>1</v>
      </c>
      <c r="AB95" s="47">
        <f t="shared" si="47"/>
        <v>0</v>
      </c>
      <c r="AC95" s="39">
        <v>1</v>
      </c>
      <c r="AD95" s="47">
        <f t="shared" si="48"/>
        <v>0</v>
      </c>
      <c r="AE95" s="39">
        <v>1</v>
      </c>
      <c r="AF95" s="47">
        <f t="shared" si="49"/>
        <v>0</v>
      </c>
      <c r="AG95" s="61"/>
      <c r="AH95" s="48">
        <f t="shared" si="50"/>
        <v>0</v>
      </c>
      <c r="AI95" s="49">
        <f t="shared" si="51"/>
        <v>0</v>
      </c>
      <c r="AJ95" s="61"/>
      <c r="AK95" s="48">
        <f t="shared" si="52"/>
        <v>0</v>
      </c>
      <c r="AL95" s="49">
        <f t="shared" si="53"/>
        <v>0</v>
      </c>
      <c r="AM95" s="61"/>
      <c r="AN95" s="48">
        <f t="shared" si="54"/>
        <v>0</v>
      </c>
      <c r="AO95" s="49">
        <f t="shared" si="55"/>
        <v>0</v>
      </c>
      <c r="AP95" s="61"/>
      <c r="AQ95" s="48">
        <f t="shared" si="56"/>
        <v>0</v>
      </c>
      <c r="AR95" s="49">
        <f t="shared" si="57"/>
        <v>0</v>
      </c>
      <c r="AS95" s="61"/>
      <c r="AT95" s="48">
        <f t="shared" si="63"/>
        <v>0</v>
      </c>
      <c r="AU95" s="49">
        <f t="shared" si="64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45"/>
        <v>0</v>
      </c>
      <c r="Y96" s="45">
        <f t="shared" si="46"/>
        <v>5</v>
      </c>
      <c r="Z96" s="46" t="s">
        <v>0</v>
      </c>
      <c r="AA96" s="39">
        <v>1</v>
      </c>
      <c r="AB96" s="47">
        <f t="shared" si="47"/>
        <v>0</v>
      </c>
      <c r="AC96" s="39">
        <v>1</v>
      </c>
      <c r="AD96" s="47">
        <f t="shared" si="48"/>
        <v>0</v>
      </c>
      <c r="AE96" s="39">
        <v>1</v>
      </c>
      <c r="AF96" s="47">
        <f t="shared" si="49"/>
        <v>0</v>
      </c>
      <c r="AG96" s="61"/>
      <c r="AH96" s="48">
        <f t="shared" si="50"/>
        <v>0</v>
      </c>
      <c r="AI96" s="49">
        <f t="shared" si="51"/>
        <v>0</v>
      </c>
      <c r="AJ96" s="61"/>
      <c r="AK96" s="48">
        <f t="shared" si="52"/>
        <v>0</v>
      </c>
      <c r="AL96" s="49">
        <f t="shared" si="53"/>
        <v>0</v>
      </c>
      <c r="AM96" s="61"/>
      <c r="AN96" s="48">
        <f t="shared" si="54"/>
        <v>0</v>
      </c>
      <c r="AO96" s="49">
        <f t="shared" si="55"/>
        <v>0</v>
      </c>
      <c r="AP96" s="61"/>
      <c r="AQ96" s="48">
        <f t="shared" si="56"/>
        <v>0</v>
      </c>
      <c r="AR96" s="49">
        <f t="shared" si="57"/>
        <v>0</v>
      </c>
      <c r="AS96" s="61"/>
      <c r="AT96" s="48">
        <f t="shared" si="63"/>
        <v>0</v>
      </c>
      <c r="AU96" s="49">
        <f t="shared" si="64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45"/>
        <v>0</v>
      </c>
      <c r="Y97" s="45">
        <f t="shared" si="46"/>
        <v>5</v>
      </c>
      <c r="Z97" s="46" t="s">
        <v>0</v>
      </c>
      <c r="AA97" s="39">
        <v>1</v>
      </c>
      <c r="AB97" s="47">
        <f t="shared" si="47"/>
        <v>0</v>
      </c>
      <c r="AC97" s="39">
        <v>1</v>
      </c>
      <c r="AD97" s="47">
        <f t="shared" si="48"/>
        <v>0</v>
      </c>
      <c r="AE97" s="39">
        <v>1</v>
      </c>
      <c r="AF97" s="47">
        <f t="shared" si="49"/>
        <v>0</v>
      </c>
      <c r="AG97" s="61"/>
      <c r="AH97" s="48">
        <f t="shared" si="50"/>
        <v>0</v>
      </c>
      <c r="AI97" s="49">
        <f t="shared" si="51"/>
        <v>0</v>
      </c>
      <c r="AJ97" s="61"/>
      <c r="AK97" s="48">
        <f t="shared" si="52"/>
        <v>0</v>
      </c>
      <c r="AL97" s="49">
        <f t="shared" si="53"/>
        <v>0</v>
      </c>
      <c r="AM97" s="61"/>
      <c r="AN97" s="48">
        <f t="shared" si="54"/>
        <v>0</v>
      </c>
      <c r="AO97" s="49">
        <f t="shared" si="55"/>
        <v>0</v>
      </c>
      <c r="AP97" s="61"/>
      <c r="AQ97" s="48">
        <f t="shared" si="56"/>
        <v>0</v>
      </c>
      <c r="AR97" s="49">
        <f t="shared" si="57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45"/>
        <v>0</v>
      </c>
      <c r="Y98" s="45">
        <f t="shared" si="46"/>
        <v>5</v>
      </c>
      <c r="Z98" s="46" t="s">
        <v>0</v>
      </c>
      <c r="AA98" s="39">
        <v>1</v>
      </c>
      <c r="AB98" s="47">
        <f t="shared" si="47"/>
        <v>0</v>
      </c>
      <c r="AC98" s="39">
        <v>1</v>
      </c>
      <c r="AD98" s="47">
        <f t="shared" si="48"/>
        <v>0</v>
      </c>
      <c r="AE98" s="39">
        <v>1</v>
      </c>
      <c r="AF98" s="47">
        <f t="shared" si="49"/>
        <v>0</v>
      </c>
      <c r="AG98" s="61"/>
      <c r="AH98" s="48">
        <f t="shared" si="50"/>
        <v>0</v>
      </c>
      <c r="AI98" s="49">
        <f t="shared" si="51"/>
        <v>0</v>
      </c>
      <c r="AJ98" s="61"/>
      <c r="AK98" s="48">
        <f t="shared" si="52"/>
        <v>0</v>
      </c>
      <c r="AL98" s="49">
        <f t="shared" si="53"/>
        <v>0</v>
      </c>
      <c r="AM98" s="61"/>
      <c r="AN98" s="48">
        <f t="shared" si="54"/>
        <v>0</v>
      </c>
      <c r="AO98" s="49">
        <f t="shared" si="55"/>
        <v>0</v>
      </c>
      <c r="AP98" s="61"/>
      <c r="AQ98" s="48">
        <f t="shared" si="56"/>
        <v>0</v>
      </c>
      <c r="AR98" s="49">
        <f t="shared" si="57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4"/>
        <v>0</v>
      </c>
      <c r="L99" s="38">
        <f t="shared" si="35"/>
        <v>0</v>
      </c>
      <c r="M99" s="38">
        <f t="shared" si="36"/>
        <v>0</v>
      </c>
      <c r="N99" s="38">
        <f t="shared" si="37"/>
        <v>0</v>
      </c>
      <c r="O99" s="38">
        <f t="shared" si="38"/>
        <v>0</v>
      </c>
      <c r="P99" s="38">
        <f t="shared" si="39"/>
        <v>0</v>
      </c>
      <c r="Q99" s="39">
        <v>1</v>
      </c>
      <c r="R99" s="40">
        <f t="shared" si="40"/>
        <v>0</v>
      </c>
      <c r="S99" s="39">
        <v>1</v>
      </c>
      <c r="T99" s="41">
        <f t="shared" si="41"/>
        <v>0</v>
      </c>
      <c r="U99" s="42">
        <f t="shared" si="42"/>
        <v>0</v>
      </c>
      <c r="V99" s="43">
        <f t="shared" si="43"/>
        <v>0</v>
      </c>
      <c r="W99" s="209">
        <f t="shared" si="44"/>
        <v>12</v>
      </c>
      <c r="X99" s="44">
        <f t="shared" si="45"/>
        <v>0</v>
      </c>
      <c r="Y99" s="45">
        <f t="shared" si="46"/>
        <v>5</v>
      </c>
      <c r="Z99" s="46" t="s">
        <v>0</v>
      </c>
      <c r="AA99" s="39">
        <v>1</v>
      </c>
      <c r="AB99" s="47">
        <f t="shared" si="47"/>
        <v>0</v>
      </c>
      <c r="AC99" s="39">
        <v>1</v>
      </c>
      <c r="AD99" s="47">
        <f t="shared" si="48"/>
        <v>0</v>
      </c>
      <c r="AE99" s="39">
        <v>1</v>
      </c>
      <c r="AF99" s="47">
        <f t="shared" si="49"/>
        <v>0</v>
      </c>
      <c r="AG99" s="61"/>
      <c r="AH99" s="48">
        <f t="shared" si="50"/>
        <v>0</v>
      </c>
      <c r="AI99" s="49">
        <f t="shared" si="51"/>
        <v>0</v>
      </c>
      <c r="AJ99" s="61"/>
      <c r="AK99" s="48">
        <f t="shared" si="52"/>
        <v>0</v>
      </c>
      <c r="AL99" s="49">
        <f t="shared" si="53"/>
        <v>0</v>
      </c>
      <c r="AM99" s="61"/>
      <c r="AN99" s="48">
        <f t="shared" si="54"/>
        <v>0</v>
      </c>
      <c r="AO99" s="49">
        <f t="shared" si="55"/>
        <v>0</v>
      </c>
      <c r="AP99" s="61"/>
      <c r="AQ99" s="48">
        <f t="shared" si="56"/>
        <v>0</v>
      </c>
      <c r="AR99" s="49">
        <f t="shared" si="57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4"/>
        <v>0</v>
      </c>
      <c r="L100" s="38">
        <f t="shared" si="35"/>
        <v>0</v>
      </c>
      <c r="M100" s="38">
        <f t="shared" si="36"/>
        <v>0</v>
      </c>
      <c r="N100" s="38">
        <f t="shared" si="37"/>
        <v>0</v>
      </c>
      <c r="O100" s="38">
        <f t="shared" si="38"/>
        <v>0</v>
      </c>
      <c r="P100" s="38">
        <f t="shared" si="39"/>
        <v>0</v>
      </c>
      <c r="Q100" s="39">
        <v>1</v>
      </c>
      <c r="R100" s="40">
        <f t="shared" si="40"/>
        <v>0</v>
      </c>
      <c r="S100" s="39">
        <v>1</v>
      </c>
      <c r="T100" s="41">
        <f t="shared" si="41"/>
        <v>0</v>
      </c>
      <c r="U100" s="42">
        <f t="shared" si="42"/>
        <v>0</v>
      </c>
      <c r="V100" s="43">
        <f t="shared" si="43"/>
        <v>0</v>
      </c>
      <c r="W100" s="209">
        <f t="shared" si="44"/>
        <v>12</v>
      </c>
      <c r="X100" s="44">
        <f t="shared" si="45"/>
        <v>0</v>
      </c>
      <c r="Y100" s="45">
        <f t="shared" si="46"/>
        <v>5</v>
      </c>
      <c r="Z100" s="46" t="s">
        <v>0</v>
      </c>
      <c r="AA100" s="39">
        <v>1</v>
      </c>
      <c r="AB100" s="47">
        <f t="shared" si="47"/>
        <v>0</v>
      </c>
      <c r="AC100" s="39">
        <v>1</v>
      </c>
      <c r="AD100" s="47">
        <f t="shared" si="48"/>
        <v>0</v>
      </c>
      <c r="AE100" s="39">
        <v>1</v>
      </c>
      <c r="AF100" s="47">
        <f t="shared" si="49"/>
        <v>0</v>
      </c>
      <c r="AG100" s="61"/>
      <c r="AH100" s="48">
        <f t="shared" si="50"/>
        <v>0</v>
      </c>
      <c r="AI100" s="49">
        <f t="shared" si="51"/>
        <v>0</v>
      </c>
      <c r="AJ100" s="61"/>
      <c r="AK100" s="48">
        <f t="shared" si="52"/>
        <v>0</v>
      </c>
      <c r="AL100" s="49">
        <f t="shared" si="53"/>
        <v>0</v>
      </c>
      <c r="AM100" s="61"/>
      <c r="AN100" s="48">
        <f t="shared" si="54"/>
        <v>0</v>
      </c>
      <c r="AO100" s="49">
        <f t="shared" si="55"/>
        <v>0</v>
      </c>
      <c r="AP100" s="61"/>
      <c r="AQ100" s="48">
        <f t="shared" si="56"/>
        <v>0</v>
      </c>
      <c r="AR100" s="49">
        <f t="shared" si="57"/>
        <v>0</v>
      </c>
      <c r="AS100" s="61"/>
      <c r="AT100" s="48">
        <f t="shared" si="63"/>
        <v>0</v>
      </c>
      <c r="AU100" s="49">
        <f t="shared" si="64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4"/>
        <v>0</v>
      </c>
      <c r="L101" s="38">
        <f t="shared" si="35"/>
        <v>0</v>
      </c>
      <c r="M101" s="38">
        <f t="shared" si="36"/>
        <v>0</v>
      </c>
      <c r="N101" s="38">
        <f t="shared" si="37"/>
        <v>0</v>
      </c>
      <c r="O101" s="38">
        <f t="shared" si="38"/>
        <v>0</v>
      </c>
      <c r="P101" s="38">
        <f t="shared" si="39"/>
        <v>0</v>
      </c>
      <c r="Q101" s="39">
        <v>1</v>
      </c>
      <c r="R101" s="40">
        <f t="shared" si="40"/>
        <v>0</v>
      </c>
      <c r="S101" s="39">
        <v>1</v>
      </c>
      <c r="T101" s="41">
        <f t="shared" si="41"/>
        <v>0</v>
      </c>
      <c r="U101" s="42">
        <f t="shared" si="42"/>
        <v>0</v>
      </c>
      <c r="V101" s="43">
        <f t="shared" si="43"/>
        <v>0</v>
      </c>
      <c r="W101" s="209">
        <f t="shared" si="44"/>
        <v>12</v>
      </c>
      <c r="X101" s="44">
        <f t="shared" si="45"/>
        <v>0</v>
      </c>
      <c r="Y101" s="45">
        <f t="shared" si="46"/>
        <v>5</v>
      </c>
      <c r="Z101" s="46" t="s">
        <v>0</v>
      </c>
      <c r="AA101" s="39">
        <v>1</v>
      </c>
      <c r="AB101" s="47">
        <f t="shared" si="47"/>
        <v>0</v>
      </c>
      <c r="AC101" s="39">
        <v>1</v>
      </c>
      <c r="AD101" s="47">
        <f t="shared" si="48"/>
        <v>0</v>
      </c>
      <c r="AE101" s="39">
        <v>1</v>
      </c>
      <c r="AF101" s="47">
        <f t="shared" si="49"/>
        <v>0</v>
      </c>
      <c r="AG101" s="61"/>
      <c r="AH101" s="48">
        <f t="shared" si="50"/>
        <v>0</v>
      </c>
      <c r="AI101" s="49">
        <f t="shared" si="51"/>
        <v>0</v>
      </c>
      <c r="AJ101" s="61"/>
      <c r="AK101" s="48">
        <f t="shared" si="52"/>
        <v>0</v>
      </c>
      <c r="AL101" s="49">
        <f t="shared" si="53"/>
        <v>0</v>
      </c>
      <c r="AM101" s="61"/>
      <c r="AN101" s="48">
        <f t="shared" si="54"/>
        <v>0</v>
      </c>
      <c r="AO101" s="49">
        <f t="shared" si="55"/>
        <v>0</v>
      </c>
      <c r="AP101" s="61"/>
      <c r="AQ101" s="48">
        <f t="shared" si="56"/>
        <v>0</v>
      </c>
      <c r="AR101" s="49">
        <f t="shared" si="57"/>
        <v>0</v>
      </c>
      <c r="AS101" s="61"/>
      <c r="AT101" s="48">
        <f t="shared" si="63"/>
        <v>0</v>
      </c>
      <c r="AU101" s="49">
        <f t="shared" si="64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4"/>
        <v>0</v>
      </c>
      <c r="L102" s="38">
        <f t="shared" si="35"/>
        <v>0</v>
      </c>
      <c r="M102" s="38">
        <f t="shared" si="36"/>
        <v>0</v>
      </c>
      <c r="N102" s="38">
        <f t="shared" si="37"/>
        <v>0</v>
      </c>
      <c r="O102" s="38">
        <f t="shared" si="38"/>
        <v>0</v>
      </c>
      <c r="P102" s="38">
        <f t="shared" si="39"/>
        <v>0</v>
      </c>
      <c r="Q102" s="39">
        <v>1</v>
      </c>
      <c r="R102" s="40">
        <f t="shared" si="40"/>
        <v>0</v>
      </c>
      <c r="S102" s="39">
        <v>1</v>
      </c>
      <c r="T102" s="41">
        <f t="shared" si="41"/>
        <v>0</v>
      </c>
      <c r="U102" s="42">
        <f t="shared" si="42"/>
        <v>0</v>
      </c>
      <c r="V102" s="43">
        <f t="shared" si="43"/>
        <v>0</v>
      </c>
      <c r="W102" s="209">
        <f t="shared" si="44"/>
        <v>12</v>
      </c>
      <c r="X102" s="44">
        <f t="shared" si="45"/>
        <v>0</v>
      </c>
      <c r="Y102" s="45">
        <f t="shared" si="46"/>
        <v>5</v>
      </c>
      <c r="Z102" s="46" t="s">
        <v>0</v>
      </c>
      <c r="AA102" s="39">
        <v>1</v>
      </c>
      <c r="AB102" s="47">
        <f t="shared" si="47"/>
        <v>0</v>
      </c>
      <c r="AC102" s="39">
        <v>1</v>
      </c>
      <c r="AD102" s="47">
        <f t="shared" si="48"/>
        <v>0</v>
      </c>
      <c r="AE102" s="39">
        <v>1</v>
      </c>
      <c r="AF102" s="47">
        <f t="shared" si="49"/>
        <v>0</v>
      </c>
      <c r="AG102" s="61"/>
      <c r="AH102" s="48">
        <f t="shared" si="50"/>
        <v>0</v>
      </c>
      <c r="AI102" s="49">
        <f t="shared" si="51"/>
        <v>0</v>
      </c>
      <c r="AJ102" s="61"/>
      <c r="AK102" s="48">
        <f t="shared" si="52"/>
        <v>0</v>
      </c>
      <c r="AL102" s="49">
        <f t="shared" si="53"/>
        <v>0</v>
      </c>
      <c r="AM102" s="61"/>
      <c r="AN102" s="48">
        <f t="shared" si="54"/>
        <v>0</v>
      </c>
      <c r="AO102" s="49">
        <f t="shared" si="55"/>
        <v>0</v>
      </c>
      <c r="AP102" s="61"/>
      <c r="AQ102" s="48">
        <f t="shared" si="56"/>
        <v>0</v>
      </c>
      <c r="AR102" s="49">
        <f t="shared" si="57"/>
        <v>0</v>
      </c>
      <c r="AS102" s="61"/>
      <c r="AT102" s="48">
        <f t="shared" si="63"/>
        <v>0</v>
      </c>
      <c r="AU102" s="49">
        <f t="shared" si="64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4"/>
        <v>0</v>
      </c>
      <c r="L103" s="38">
        <f t="shared" si="35"/>
        <v>0</v>
      </c>
      <c r="M103" s="38">
        <f t="shared" si="36"/>
        <v>0</v>
      </c>
      <c r="N103" s="38">
        <f t="shared" si="37"/>
        <v>0</v>
      </c>
      <c r="O103" s="38">
        <f t="shared" si="38"/>
        <v>0</v>
      </c>
      <c r="P103" s="38">
        <f t="shared" si="39"/>
        <v>0</v>
      </c>
      <c r="Q103" s="39">
        <v>1</v>
      </c>
      <c r="R103" s="40">
        <f t="shared" si="40"/>
        <v>0</v>
      </c>
      <c r="S103" s="39">
        <v>1</v>
      </c>
      <c r="T103" s="41">
        <f t="shared" si="41"/>
        <v>0</v>
      </c>
      <c r="U103" s="42">
        <f t="shared" si="42"/>
        <v>0</v>
      </c>
      <c r="V103" s="43">
        <f t="shared" si="43"/>
        <v>0</v>
      </c>
      <c r="W103" s="209">
        <f t="shared" si="44"/>
        <v>12</v>
      </c>
      <c r="X103" s="44">
        <f t="shared" si="45"/>
        <v>0</v>
      </c>
      <c r="Y103" s="45">
        <f t="shared" si="46"/>
        <v>5</v>
      </c>
      <c r="Z103" s="46" t="s">
        <v>0</v>
      </c>
      <c r="AA103" s="39">
        <v>1</v>
      </c>
      <c r="AB103" s="47">
        <f t="shared" si="47"/>
        <v>0</v>
      </c>
      <c r="AC103" s="39">
        <v>1</v>
      </c>
      <c r="AD103" s="47">
        <f t="shared" si="48"/>
        <v>0</v>
      </c>
      <c r="AE103" s="39">
        <v>1</v>
      </c>
      <c r="AF103" s="47">
        <f t="shared" si="49"/>
        <v>0</v>
      </c>
      <c r="AG103" s="61"/>
      <c r="AH103" s="48">
        <f t="shared" si="50"/>
        <v>0</v>
      </c>
      <c r="AI103" s="49">
        <f t="shared" si="51"/>
        <v>0</v>
      </c>
      <c r="AJ103" s="61"/>
      <c r="AK103" s="48">
        <f t="shared" si="52"/>
        <v>0</v>
      </c>
      <c r="AL103" s="49">
        <f t="shared" si="53"/>
        <v>0</v>
      </c>
      <c r="AM103" s="61"/>
      <c r="AN103" s="48">
        <f t="shared" si="54"/>
        <v>0</v>
      </c>
      <c r="AO103" s="49">
        <f t="shared" si="55"/>
        <v>0</v>
      </c>
      <c r="AP103" s="61"/>
      <c r="AQ103" s="48">
        <f t="shared" si="56"/>
        <v>0</v>
      </c>
      <c r="AR103" s="49">
        <f t="shared" si="57"/>
        <v>0</v>
      </c>
      <c r="AS103" s="61"/>
      <c r="AT103" s="48">
        <f t="shared" si="63"/>
        <v>0</v>
      </c>
      <c r="AU103" s="49">
        <f t="shared" si="64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4"/>
        <v>0</v>
      </c>
      <c r="L104" s="38">
        <f t="shared" si="35"/>
        <v>0</v>
      </c>
      <c r="M104" s="38">
        <f t="shared" si="36"/>
        <v>0</v>
      </c>
      <c r="N104" s="38">
        <f t="shared" si="37"/>
        <v>0</v>
      </c>
      <c r="O104" s="38">
        <f t="shared" si="38"/>
        <v>0</v>
      </c>
      <c r="P104" s="38">
        <f t="shared" si="39"/>
        <v>0</v>
      </c>
      <c r="Q104" s="39">
        <v>1</v>
      </c>
      <c r="R104" s="40">
        <f t="shared" si="40"/>
        <v>0</v>
      </c>
      <c r="S104" s="39">
        <v>1</v>
      </c>
      <c r="T104" s="41">
        <f t="shared" si="41"/>
        <v>0</v>
      </c>
      <c r="U104" s="42">
        <f t="shared" si="42"/>
        <v>0</v>
      </c>
      <c r="V104" s="43">
        <f t="shared" si="43"/>
        <v>0</v>
      </c>
      <c r="W104" s="209">
        <f t="shared" si="44"/>
        <v>12</v>
      </c>
      <c r="X104" s="44">
        <f t="shared" si="45"/>
        <v>0</v>
      </c>
      <c r="Y104" s="45">
        <f t="shared" si="46"/>
        <v>5</v>
      </c>
      <c r="Z104" s="46" t="s">
        <v>0</v>
      </c>
      <c r="AA104" s="39">
        <v>1</v>
      </c>
      <c r="AB104" s="47">
        <f t="shared" si="47"/>
        <v>0</v>
      </c>
      <c r="AC104" s="39">
        <v>1</v>
      </c>
      <c r="AD104" s="47">
        <f t="shared" si="48"/>
        <v>0</v>
      </c>
      <c r="AE104" s="39">
        <v>1</v>
      </c>
      <c r="AF104" s="47">
        <f t="shared" si="49"/>
        <v>0</v>
      </c>
      <c r="AG104" s="61"/>
      <c r="AH104" s="48">
        <f t="shared" si="50"/>
        <v>0</v>
      </c>
      <c r="AI104" s="49">
        <f t="shared" si="51"/>
        <v>0</v>
      </c>
      <c r="AJ104" s="61"/>
      <c r="AK104" s="48">
        <f t="shared" si="52"/>
        <v>0</v>
      </c>
      <c r="AL104" s="49">
        <f t="shared" si="53"/>
        <v>0</v>
      </c>
      <c r="AM104" s="61"/>
      <c r="AN104" s="48">
        <f t="shared" si="54"/>
        <v>0</v>
      </c>
      <c r="AO104" s="49">
        <f t="shared" si="55"/>
        <v>0</v>
      </c>
      <c r="AP104" s="61"/>
      <c r="AQ104" s="48">
        <f t="shared" si="56"/>
        <v>0</v>
      </c>
      <c r="AR104" s="49">
        <f t="shared" si="57"/>
        <v>0</v>
      </c>
      <c r="AS104" s="61"/>
      <c r="AT104" s="48">
        <f t="shared" si="63"/>
        <v>0</v>
      </c>
      <c r="AU104" s="49">
        <f t="shared" si="64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4"/>
        <v>0</v>
      </c>
      <c r="L105" s="38">
        <f t="shared" si="35"/>
        <v>0</v>
      </c>
      <c r="M105" s="38">
        <f t="shared" si="36"/>
        <v>0</v>
      </c>
      <c r="N105" s="38">
        <f t="shared" si="37"/>
        <v>0</v>
      </c>
      <c r="O105" s="38">
        <f t="shared" si="38"/>
        <v>0</v>
      </c>
      <c r="P105" s="38">
        <f t="shared" si="39"/>
        <v>0</v>
      </c>
      <c r="Q105" s="39">
        <v>1</v>
      </c>
      <c r="R105" s="40">
        <f t="shared" si="40"/>
        <v>0</v>
      </c>
      <c r="S105" s="39">
        <v>1</v>
      </c>
      <c r="T105" s="41">
        <f t="shared" si="41"/>
        <v>0</v>
      </c>
      <c r="U105" s="42">
        <f t="shared" si="42"/>
        <v>0</v>
      </c>
      <c r="V105" s="43">
        <f t="shared" si="43"/>
        <v>0</v>
      </c>
      <c r="W105" s="209">
        <f t="shared" si="44"/>
        <v>12</v>
      </c>
      <c r="X105" s="44">
        <f t="shared" si="45"/>
        <v>0</v>
      </c>
      <c r="Y105" s="45">
        <f t="shared" si="46"/>
        <v>5</v>
      </c>
      <c r="Z105" s="46" t="s">
        <v>0</v>
      </c>
      <c r="AA105" s="39">
        <v>1</v>
      </c>
      <c r="AB105" s="47">
        <f t="shared" si="47"/>
        <v>0</v>
      </c>
      <c r="AC105" s="39">
        <v>1</v>
      </c>
      <c r="AD105" s="47">
        <f t="shared" si="48"/>
        <v>0</v>
      </c>
      <c r="AE105" s="39">
        <v>1</v>
      </c>
      <c r="AF105" s="47">
        <f t="shared" si="49"/>
        <v>0</v>
      </c>
      <c r="AG105" s="61"/>
      <c r="AH105" s="48">
        <f t="shared" si="50"/>
        <v>0</v>
      </c>
      <c r="AI105" s="49">
        <f t="shared" si="51"/>
        <v>0</v>
      </c>
      <c r="AJ105" s="61"/>
      <c r="AK105" s="48">
        <f t="shared" si="52"/>
        <v>0</v>
      </c>
      <c r="AL105" s="49">
        <f t="shared" si="53"/>
        <v>0</v>
      </c>
      <c r="AM105" s="61"/>
      <c r="AN105" s="48">
        <f t="shared" si="54"/>
        <v>0</v>
      </c>
      <c r="AO105" s="49">
        <f t="shared" si="55"/>
        <v>0</v>
      </c>
      <c r="AP105" s="61"/>
      <c r="AQ105" s="48">
        <f t="shared" si="56"/>
        <v>0</v>
      </c>
      <c r="AR105" s="49">
        <f t="shared" si="57"/>
        <v>0</v>
      </c>
      <c r="AS105" s="61"/>
      <c r="AT105" s="48">
        <f t="shared" si="63"/>
        <v>0</v>
      </c>
      <c r="AU105" s="49">
        <f t="shared" si="64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4"/>
        <v>0</v>
      </c>
      <c r="L106" s="38">
        <f t="shared" si="35"/>
        <v>0</v>
      </c>
      <c r="M106" s="38">
        <f t="shared" si="36"/>
        <v>0</v>
      </c>
      <c r="N106" s="38">
        <f t="shared" si="37"/>
        <v>0</v>
      </c>
      <c r="O106" s="38">
        <f t="shared" si="38"/>
        <v>0</v>
      </c>
      <c r="P106" s="38">
        <f t="shared" si="39"/>
        <v>0</v>
      </c>
      <c r="Q106" s="39">
        <v>1</v>
      </c>
      <c r="R106" s="40">
        <f t="shared" si="40"/>
        <v>0</v>
      </c>
      <c r="S106" s="39">
        <v>1</v>
      </c>
      <c r="T106" s="41">
        <f t="shared" si="41"/>
        <v>0</v>
      </c>
      <c r="U106" s="42">
        <f t="shared" si="42"/>
        <v>0</v>
      </c>
      <c r="V106" s="43">
        <f t="shared" si="43"/>
        <v>0</v>
      </c>
      <c r="W106" s="209">
        <f t="shared" si="44"/>
        <v>12</v>
      </c>
      <c r="X106" s="44">
        <f t="shared" si="45"/>
        <v>0</v>
      </c>
      <c r="Y106" s="45">
        <f t="shared" si="46"/>
        <v>5</v>
      </c>
      <c r="Z106" s="46" t="s">
        <v>0</v>
      </c>
      <c r="AA106" s="39">
        <v>1</v>
      </c>
      <c r="AB106" s="47">
        <f t="shared" si="47"/>
        <v>0</v>
      </c>
      <c r="AC106" s="39">
        <v>1</v>
      </c>
      <c r="AD106" s="47">
        <f t="shared" si="48"/>
        <v>0</v>
      </c>
      <c r="AE106" s="39">
        <v>1</v>
      </c>
      <c r="AF106" s="47">
        <f t="shared" si="49"/>
        <v>0</v>
      </c>
      <c r="AG106" s="61"/>
      <c r="AH106" s="48">
        <f t="shared" si="50"/>
        <v>0</v>
      </c>
      <c r="AI106" s="49">
        <f t="shared" si="51"/>
        <v>0</v>
      </c>
      <c r="AJ106" s="61"/>
      <c r="AK106" s="48">
        <f t="shared" si="52"/>
        <v>0</v>
      </c>
      <c r="AL106" s="49">
        <f t="shared" si="53"/>
        <v>0</v>
      </c>
      <c r="AM106" s="61"/>
      <c r="AN106" s="48">
        <f t="shared" si="54"/>
        <v>0</v>
      </c>
      <c r="AO106" s="49">
        <f t="shared" si="55"/>
        <v>0</v>
      </c>
      <c r="AP106" s="61"/>
      <c r="AQ106" s="48">
        <f t="shared" si="56"/>
        <v>0</v>
      </c>
      <c r="AR106" s="49">
        <f t="shared" si="57"/>
        <v>0</v>
      </c>
      <c r="AS106" s="61"/>
      <c r="AT106" s="48">
        <f t="shared" si="63"/>
        <v>0</v>
      </c>
      <c r="AU106" s="49">
        <f t="shared" si="64"/>
        <v>0</v>
      </c>
      <c r="AV106" s="61"/>
      <c r="AW106" s="48">
        <f t="shared" si="58"/>
        <v>0</v>
      </c>
      <c r="AX106" s="49">
        <f t="shared" si="59"/>
        <v>0</v>
      </c>
      <c r="AY106" s="61"/>
      <c r="AZ106" s="48">
        <f t="shared" si="60"/>
        <v>0</v>
      </c>
      <c r="BA106" s="49">
        <f t="shared" si="61"/>
        <v>0</v>
      </c>
      <c r="BB106" s="50">
        <f t="shared" si="62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4"/>
        <v>0</v>
      </c>
      <c r="L107" s="38">
        <f t="shared" si="35"/>
        <v>0</v>
      </c>
      <c r="M107" s="38">
        <f t="shared" si="36"/>
        <v>0</v>
      </c>
      <c r="N107" s="38">
        <f t="shared" si="37"/>
        <v>0</v>
      </c>
      <c r="O107" s="38">
        <f t="shared" si="38"/>
        <v>0</v>
      </c>
      <c r="P107" s="38">
        <f t="shared" si="39"/>
        <v>0</v>
      </c>
      <c r="Q107" s="39">
        <v>1</v>
      </c>
      <c r="R107" s="40">
        <f t="shared" si="40"/>
        <v>0</v>
      </c>
      <c r="S107" s="39">
        <v>1</v>
      </c>
      <c r="T107" s="41">
        <f t="shared" si="41"/>
        <v>0</v>
      </c>
      <c r="U107" s="42">
        <f t="shared" si="42"/>
        <v>0</v>
      </c>
      <c r="V107" s="43">
        <f t="shared" si="43"/>
        <v>0</v>
      </c>
      <c r="W107" s="209">
        <f t="shared" si="44"/>
        <v>12</v>
      </c>
      <c r="X107" s="44">
        <f t="shared" si="45"/>
        <v>0</v>
      </c>
      <c r="Y107" s="45">
        <f t="shared" si="46"/>
        <v>5</v>
      </c>
      <c r="Z107" s="46" t="s">
        <v>0</v>
      </c>
      <c r="AA107" s="39">
        <v>1</v>
      </c>
      <c r="AB107" s="47">
        <f t="shared" si="47"/>
        <v>0</v>
      </c>
      <c r="AC107" s="39">
        <v>1</v>
      </c>
      <c r="AD107" s="47">
        <f t="shared" si="48"/>
        <v>0</v>
      </c>
      <c r="AE107" s="39">
        <v>1</v>
      </c>
      <c r="AF107" s="47">
        <f t="shared" si="49"/>
        <v>0</v>
      </c>
      <c r="AG107" s="61"/>
      <c r="AH107" s="48">
        <f t="shared" si="50"/>
        <v>0</v>
      </c>
      <c r="AI107" s="49">
        <f t="shared" si="51"/>
        <v>0</v>
      </c>
      <c r="AJ107" s="61"/>
      <c r="AK107" s="48">
        <f t="shared" si="52"/>
        <v>0</v>
      </c>
      <c r="AL107" s="49">
        <f t="shared" si="53"/>
        <v>0</v>
      </c>
      <c r="AM107" s="61"/>
      <c r="AN107" s="48">
        <f t="shared" si="54"/>
        <v>0</v>
      </c>
      <c r="AO107" s="49">
        <f t="shared" si="55"/>
        <v>0</v>
      </c>
      <c r="AP107" s="61"/>
      <c r="AQ107" s="48">
        <f t="shared" si="56"/>
        <v>0</v>
      </c>
      <c r="AR107" s="49">
        <f t="shared" si="57"/>
        <v>0</v>
      </c>
      <c r="AS107" s="61"/>
      <c r="AT107" s="48">
        <f t="shared" si="63"/>
        <v>0</v>
      </c>
      <c r="AU107" s="49">
        <f t="shared" si="64"/>
        <v>0</v>
      </c>
      <c r="AV107" s="61"/>
      <c r="AW107" s="48">
        <f t="shared" si="58"/>
        <v>0</v>
      </c>
      <c r="AX107" s="49">
        <f t="shared" si="59"/>
        <v>0</v>
      </c>
      <c r="AY107" s="61"/>
      <c r="AZ107" s="48">
        <f t="shared" si="60"/>
        <v>0</v>
      </c>
      <c r="BA107" s="49">
        <f t="shared" si="61"/>
        <v>0</v>
      </c>
      <c r="BB107" s="50">
        <f t="shared" si="62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4"/>
        <v>0</v>
      </c>
      <c r="L108" s="38">
        <f t="shared" si="35"/>
        <v>0</v>
      </c>
      <c r="M108" s="38">
        <f t="shared" si="36"/>
        <v>0</v>
      </c>
      <c r="N108" s="38">
        <f t="shared" si="37"/>
        <v>0</v>
      </c>
      <c r="O108" s="38">
        <f t="shared" si="38"/>
        <v>0</v>
      </c>
      <c r="P108" s="38">
        <f t="shared" si="39"/>
        <v>0</v>
      </c>
      <c r="Q108" s="39">
        <v>1</v>
      </c>
      <c r="R108" s="40">
        <f t="shared" si="40"/>
        <v>0</v>
      </c>
      <c r="S108" s="39">
        <v>1</v>
      </c>
      <c r="T108" s="41">
        <f t="shared" si="41"/>
        <v>0</v>
      </c>
      <c r="U108" s="42">
        <f t="shared" si="42"/>
        <v>0</v>
      </c>
      <c r="V108" s="43">
        <f t="shared" si="43"/>
        <v>0</v>
      </c>
      <c r="W108" s="209">
        <f t="shared" si="44"/>
        <v>12</v>
      </c>
      <c r="X108" s="44">
        <f t="shared" si="45"/>
        <v>0</v>
      </c>
      <c r="Y108" s="45">
        <f t="shared" si="46"/>
        <v>5</v>
      </c>
      <c r="Z108" s="46" t="s">
        <v>0</v>
      </c>
      <c r="AA108" s="39">
        <v>1</v>
      </c>
      <c r="AB108" s="47">
        <f t="shared" si="47"/>
        <v>0</v>
      </c>
      <c r="AC108" s="39">
        <v>1</v>
      </c>
      <c r="AD108" s="47">
        <f t="shared" si="48"/>
        <v>0</v>
      </c>
      <c r="AE108" s="39">
        <v>1</v>
      </c>
      <c r="AF108" s="47">
        <f t="shared" si="49"/>
        <v>0</v>
      </c>
      <c r="AG108" s="61"/>
      <c r="AH108" s="48">
        <f t="shared" si="50"/>
        <v>0</v>
      </c>
      <c r="AI108" s="49">
        <f t="shared" si="51"/>
        <v>0</v>
      </c>
      <c r="AJ108" s="61"/>
      <c r="AK108" s="48">
        <f t="shared" si="52"/>
        <v>0</v>
      </c>
      <c r="AL108" s="49">
        <f t="shared" si="53"/>
        <v>0</v>
      </c>
      <c r="AM108" s="61"/>
      <c r="AN108" s="48">
        <f t="shared" si="54"/>
        <v>0</v>
      </c>
      <c r="AO108" s="49">
        <f t="shared" si="55"/>
        <v>0</v>
      </c>
      <c r="AP108" s="61"/>
      <c r="AQ108" s="48">
        <f t="shared" si="56"/>
        <v>0</v>
      </c>
      <c r="AR108" s="49">
        <f t="shared" si="57"/>
        <v>0</v>
      </c>
      <c r="AS108" s="61"/>
      <c r="AT108" s="48">
        <f t="shared" si="63"/>
        <v>0</v>
      </c>
      <c r="AU108" s="49">
        <f t="shared" si="64"/>
        <v>0</v>
      </c>
      <c r="AV108" s="61"/>
      <c r="AW108" s="48">
        <f t="shared" si="58"/>
        <v>0</v>
      </c>
      <c r="AX108" s="49">
        <f t="shared" si="59"/>
        <v>0</v>
      </c>
      <c r="AY108" s="61"/>
      <c r="AZ108" s="48">
        <f t="shared" si="60"/>
        <v>0</v>
      </c>
      <c r="BA108" s="49">
        <f t="shared" si="61"/>
        <v>0</v>
      </c>
      <c r="BB108" s="50">
        <f t="shared" si="62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4"/>
        <v>0</v>
      </c>
      <c r="L109" s="38">
        <f t="shared" si="35"/>
        <v>0</v>
      </c>
      <c r="M109" s="38">
        <f t="shared" si="36"/>
        <v>0</v>
      </c>
      <c r="N109" s="38">
        <f t="shared" si="37"/>
        <v>0</v>
      </c>
      <c r="O109" s="38">
        <f t="shared" si="38"/>
        <v>0</v>
      </c>
      <c r="P109" s="38">
        <f t="shared" si="39"/>
        <v>0</v>
      </c>
      <c r="Q109" s="39">
        <v>1</v>
      </c>
      <c r="R109" s="40">
        <f t="shared" si="40"/>
        <v>0</v>
      </c>
      <c r="S109" s="39">
        <v>1</v>
      </c>
      <c r="T109" s="41">
        <f t="shared" si="41"/>
        <v>0</v>
      </c>
      <c r="U109" s="42">
        <f t="shared" si="42"/>
        <v>0</v>
      </c>
      <c r="V109" s="43">
        <f t="shared" si="43"/>
        <v>0</v>
      </c>
      <c r="W109" s="209">
        <f t="shared" si="44"/>
        <v>12</v>
      </c>
      <c r="X109" s="44">
        <f t="shared" si="45"/>
        <v>0</v>
      </c>
      <c r="Y109" s="45">
        <f t="shared" si="46"/>
        <v>5</v>
      </c>
      <c r="Z109" s="46" t="s">
        <v>0</v>
      </c>
      <c r="AA109" s="39">
        <v>1</v>
      </c>
      <c r="AB109" s="47">
        <f t="shared" si="47"/>
        <v>0</v>
      </c>
      <c r="AC109" s="39">
        <v>1</v>
      </c>
      <c r="AD109" s="47">
        <f t="shared" si="48"/>
        <v>0</v>
      </c>
      <c r="AE109" s="39">
        <v>1</v>
      </c>
      <c r="AF109" s="47">
        <f t="shared" si="49"/>
        <v>0</v>
      </c>
      <c r="AG109" s="61"/>
      <c r="AH109" s="48">
        <f t="shared" si="50"/>
        <v>0</v>
      </c>
      <c r="AI109" s="49">
        <f t="shared" si="51"/>
        <v>0</v>
      </c>
      <c r="AJ109" s="61"/>
      <c r="AK109" s="48">
        <f t="shared" si="52"/>
        <v>0</v>
      </c>
      <c r="AL109" s="49">
        <f t="shared" si="53"/>
        <v>0</v>
      </c>
      <c r="AM109" s="61"/>
      <c r="AN109" s="48">
        <f t="shared" si="54"/>
        <v>0</v>
      </c>
      <c r="AO109" s="49">
        <f t="shared" si="55"/>
        <v>0</v>
      </c>
      <c r="AP109" s="61"/>
      <c r="AQ109" s="48">
        <f t="shared" si="56"/>
        <v>0</v>
      </c>
      <c r="AR109" s="49">
        <f t="shared" si="57"/>
        <v>0</v>
      </c>
      <c r="AS109" s="61"/>
      <c r="AT109" s="48">
        <f t="shared" si="63"/>
        <v>0</v>
      </c>
      <c r="AU109" s="49">
        <f t="shared" si="64"/>
        <v>0</v>
      </c>
      <c r="AV109" s="61"/>
      <c r="AW109" s="48">
        <f t="shared" si="58"/>
        <v>0</v>
      </c>
      <c r="AX109" s="49">
        <f t="shared" si="59"/>
        <v>0</v>
      </c>
      <c r="AY109" s="61"/>
      <c r="AZ109" s="48">
        <f t="shared" si="60"/>
        <v>0</v>
      </c>
      <c r="BA109" s="49">
        <f t="shared" si="61"/>
        <v>0</v>
      </c>
      <c r="BB109" s="50">
        <f t="shared" si="62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4"/>
        <v>0</v>
      </c>
      <c r="L110" s="38">
        <f t="shared" si="35"/>
        <v>0</v>
      </c>
      <c r="M110" s="38">
        <f t="shared" si="36"/>
        <v>0</v>
      </c>
      <c r="N110" s="38">
        <f t="shared" si="37"/>
        <v>0</v>
      </c>
      <c r="O110" s="38">
        <f t="shared" si="38"/>
        <v>0</v>
      </c>
      <c r="P110" s="38">
        <f t="shared" si="39"/>
        <v>0</v>
      </c>
      <c r="Q110" s="39">
        <v>1</v>
      </c>
      <c r="R110" s="40">
        <f t="shared" si="40"/>
        <v>0</v>
      </c>
      <c r="S110" s="39">
        <v>1</v>
      </c>
      <c r="T110" s="41">
        <f t="shared" si="41"/>
        <v>0</v>
      </c>
      <c r="U110" s="42">
        <f t="shared" si="42"/>
        <v>0</v>
      </c>
      <c r="V110" s="43">
        <f t="shared" si="43"/>
        <v>0</v>
      </c>
      <c r="W110" s="209">
        <f t="shared" si="44"/>
        <v>12</v>
      </c>
      <c r="X110" s="44">
        <f t="shared" si="45"/>
        <v>0</v>
      </c>
      <c r="Y110" s="45">
        <f t="shared" si="46"/>
        <v>5</v>
      </c>
      <c r="Z110" s="46" t="s">
        <v>0</v>
      </c>
      <c r="AA110" s="39">
        <v>1</v>
      </c>
      <c r="AB110" s="47">
        <f t="shared" si="47"/>
        <v>0</v>
      </c>
      <c r="AC110" s="39">
        <v>1</v>
      </c>
      <c r="AD110" s="47">
        <f t="shared" si="48"/>
        <v>0</v>
      </c>
      <c r="AE110" s="39">
        <v>1</v>
      </c>
      <c r="AF110" s="47">
        <f t="shared" si="49"/>
        <v>0</v>
      </c>
      <c r="AG110" s="61"/>
      <c r="AH110" s="48">
        <f t="shared" si="50"/>
        <v>0</v>
      </c>
      <c r="AI110" s="49">
        <f t="shared" si="51"/>
        <v>0</v>
      </c>
      <c r="AJ110" s="61"/>
      <c r="AK110" s="48">
        <f t="shared" si="52"/>
        <v>0</v>
      </c>
      <c r="AL110" s="49">
        <f t="shared" si="53"/>
        <v>0</v>
      </c>
      <c r="AM110" s="61"/>
      <c r="AN110" s="48">
        <f t="shared" si="54"/>
        <v>0</v>
      </c>
      <c r="AO110" s="49">
        <f t="shared" si="55"/>
        <v>0</v>
      </c>
      <c r="AP110" s="61"/>
      <c r="AQ110" s="48">
        <f t="shared" si="56"/>
        <v>0</v>
      </c>
      <c r="AR110" s="49">
        <f t="shared" si="57"/>
        <v>0</v>
      </c>
      <c r="AS110" s="61"/>
      <c r="AT110" s="48">
        <f t="shared" si="63"/>
        <v>0</v>
      </c>
      <c r="AU110" s="49">
        <f t="shared" si="64"/>
        <v>0</v>
      </c>
      <c r="AV110" s="61"/>
      <c r="AW110" s="48">
        <f t="shared" si="58"/>
        <v>0</v>
      </c>
      <c r="AX110" s="49">
        <f t="shared" si="59"/>
        <v>0</v>
      </c>
      <c r="AY110" s="61"/>
      <c r="AZ110" s="48">
        <f t="shared" si="60"/>
        <v>0</v>
      </c>
      <c r="BA110" s="49">
        <f t="shared" si="61"/>
        <v>0</v>
      </c>
      <c r="BB110" s="50">
        <f t="shared" si="62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4"/>
        <v>0</v>
      </c>
      <c r="L111" s="38">
        <f t="shared" si="35"/>
        <v>0</v>
      </c>
      <c r="M111" s="38">
        <f t="shared" si="36"/>
        <v>0</v>
      </c>
      <c r="N111" s="38">
        <f t="shared" si="37"/>
        <v>0</v>
      </c>
      <c r="O111" s="38">
        <f t="shared" si="38"/>
        <v>0</v>
      </c>
      <c r="P111" s="38">
        <f t="shared" si="39"/>
        <v>0</v>
      </c>
      <c r="Q111" s="39">
        <v>1</v>
      </c>
      <c r="R111" s="40">
        <f t="shared" si="40"/>
        <v>0</v>
      </c>
      <c r="S111" s="39">
        <v>1</v>
      </c>
      <c r="T111" s="41">
        <f t="shared" si="41"/>
        <v>0</v>
      </c>
      <c r="U111" s="42">
        <f t="shared" si="42"/>
        <v>0</v>
      </c>
      <c r="V111" s="43">
        <f t="shared" si="43"/>
        <v>0</v>
      </c>
      <c r="W111" s="209">
        <f t="shared" si="44"/>
        <v>12</v>
      </c>
      <c r="X111" s="44">
        <f t="shared" si="45"/>
        <v>0</v>
      </c>
      <c r="Y111" s="45">
        <f t="shared" si="46"/>
        <v>5</v>
      </c>
      <c r="Z111" s="46" t="s">
        <v>0</v>
      </c>
      <c r="AA111" s="39">
        <v>1</v>
      </c>
      <c r="AB111" s="47">
        <f t="shared" si="47"/>
        <v>0</v>
      </c>
      <c r="AC111" s="39">
        <v>1</v>
      </c>
      <c r="AD111" s="47">
        <f t="shared" si="48"/>
        <v>0</v>
      </c>
      <c r="AE111" s="39">
        <v>1</v>
      </c>
      <c r="AF111" s="47">
        <f t="shared" si="49"/>
        <v>0</v>
      </c>
      <c r="AG111" s="61"/>
      <c r="AH111" s="48">
        <f t="shared" si="50"/>
        <v>0</v>
      </c>
      <c r="AI111" s="49">
        <f t="shared" si="51"/>
        <v>0</v>
      </c>
      <c r="AJ111" s="61"/>
      <c r="AK111" s="48">
        <f t="shared" si="52"/>
        <v>0</v>
      </c>
      <c r="AL111" s="49">
        <f t="shared" si="53"/>
        <v>0</v>
      </c>
      <c r="AM111" s="61"/>
      <c r="AN111" s="48">
        <f t="shared" si="54"/>
        <v>0</v>
      </c>
      <c r="AO111" s="49">
        <f t="shared" si="55"/>
        <v>0</v>
      </c>
      <c r="AP111" s="61"/>
      <c r="AQ111" s="48">
        <f t="shared" si="56"/>
        <v>0</v>
      </c>
      <c r="AR111" s="49">
        <f t="shared" si="57"/>
        <v>0</v>
      </c>
      <c r="AS111" s="61"/>
      <c r="AT111" s="48">
        <f t="shared" si="63"/>
        <v>0</v>
      </c>
      <c r="AU111" s="49">
        <f t="shared" si="64"/>
        <v>0</v>
      </c>
      <c r="AV111" s="61"/>
      <c r="AW111" s="48">
        <f t="shared" si="58"/>
        <v>0</v>
      </c>
      <c r="AX111" s="49">
        <f t="shared" si="59"/>
        <v>0</v>
      </c>
      <c r="AY111" s="61"/>
      <c r="AZ111" s="48">
        <f t="shared" si="60"/>
        <v>0</v>
      </c>
      <c r="BA111" s="49">
        <f t="shared" si="61"/>
        <v>0</v>
      </c>
      <c r="BB111" s="50">
        <f t="shared" si="62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4"/>
        <v>0</v>
      </c>
      <c r="L112" s="38">
        <f t="shared" si="35"/>
        <v>0</v>
      </c>
      <c r="M112" s="38">
        <f t="shared" si="36"/>
        <v>0</v>
      </c>
      <c r="N112" s="38">
        <f t="shared" si="37"/>
        <v>0</v>
      </c>
      <c r="O112" s="38">
        <f t="shared" si="38"/>
        <v>0</v>
      </c>
      <c r="P112" s="38">
        <f t="shared" si="39"/>
        <v>0</v>
      </c>
      <c r="Q112" s="39">
        <v>1</v>
      </c>
      <c r="R112" s="40">
        <f t="shared" si="40"/>
        <v>0</v>
      </c>
      <c r="S112" s="39">
        <v>1</v>
      </c>
      <c r="T112" s="41">
        <f t="shared" si="41"/>
        <v>0</v>
      </c>
      <c r="U112" s="42">
        <f t="shared" si="42"/>
        <v>0</v>
      </c>
      <c r="V112" s="43">
        <f t="shared" si="43"/>
        <v>0</v>
      </c>
      <c r="W112" s="209">
        <f t="shared" si="44"/>
        <v>12</v>
      </c>
      <c r="X112" s="44">
        <f t="shared" si="45"/>
        <v>0</v>
      </c>
      <c r="Y112" s="45">
        <f t="shared" si="46"/>
        <v>5</v>
      </c>
      <c r="Z112" s="46" t="s">
        <v>0</v>
      </c>
      <c r="AA112" s="39">
        <v>1</v>
      </c>
      <c r="AB112" s="47">
        <f t="shared" si="47"/>
        <v>0</v>
      </c>
      <c r="AC112" s="39">
        <v>1</v>
      </c>
      <c r="AD112" s="47">
        <f t="shared" si="48"/>
        <v>0</v>
      </c>
      <c r="AE112" s="39">
        <v>1</v>
      </c>
      <c r="AF112" s="47">
        <f t="shared" si="49"/>
        <v>0</v>
      </c>
      <c r="AG112" s="61"/>
      <c r="AH112" s="48">
        <f t="shared" si="50"/>
        <v>0</v>
      </c>
      <c r="AI112" s="49">
        <f t="shared" si="51"/>
        <v>0</v>
      </c>
      <c r="AJ112" s="61"/>
      <c r="AK112" s="48">
        <f t="shared" si="52"/>
        <v>0</v>
      </c>
      <c r="AL112" s="49">
        <f t="shared" si="53"/>
        <v>0</v>
      </c>
      <c r="AM112" s="61"/>
      <c r="AN112" s="48">
        <f t="shared" si="54"/>
        <v>0</v>
      </c>
      <c r="AO112" s="49">
        <f t="shared" si="55"/>
        <v>0</v>
      </c>
      <c r="AP112" s="61"/>
      <c r="AQ112" s="48">
        <f t="shared" si="56"/>
        <v>0</v>
      </c>
      <c r="AR112" s="49">
        <f t="shared" si="57"/>
        <v>0</v>
      </c>
      <c r="AS112" s="61"/>
      <c r="AT112" s="48">
        <f t="shared" si="63"/>
        <v>0</v>
      </c>
      <c r="AU112" s="49">
        <f t="shared" si="64"/>
        <v>0</v>
      </c>
      <c r="AV112" s="61"/>
      <c r="AW112" s="48">
        <f t="shared" si="58"/>
        <v>0</v>
      </c>
      <c r="AX112" s="49">
        <f t="shared" si="59"/>
        <v>0</v>
      </c>
      <c r="AY112" s="61"/>
      <c r="AZ112" s="48">
        <f t="shared" si="60"/>
        <v>0</v>
      </c>
      <c r="BA112" s="49">
        <f t="shared" si="61"/>
        <v>0</v>
      </c>
      <c r="BB112" s="50">
        <f t="shared" si="62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4"/>
        <v>0</v>
      </c>
      <c r="L113" s="38">
        <f t="shared" si="35"/>
        <v>0</v>
      </c>
      <c r="M113" s="38">
        <f t="shared" si="36"/>
        <v>0</v>
      </c>
      <c r="N113" s="38">
        <f t="shared" si="37"/>
        <v>0</v>
      </c>
      <c r="O113" s="38">
        <f t="shared" si="38"/>
        <v>0</v>
      </c>
      <c r="P113" s="38">
        <f t="shared" si="39"/>
        <v>0</v>
      </c>
      <c r="Q113" s="39">
        <v>1</v>
      </c>
      <c r="R113" s="40">
        <f t="shared" si="40"/>
        <v>0</v>
      </c>
      <c r="S113" s="39">
        <v>1</v>
      </c>
      <c r="T113" s="41">
        <f t="shared" si="41"/>
        <v>0</v>
      </c>
      <c r="U113" s="42">
        <f t="shared" si="42"/>
        <v>0</v>
      </c>
      <c r="V113" s="43">
        <f t="shared" si="43"/>
        <v>0</v>
      </c>
      <c r="W113" s="209">
        <f t="shared" si="44"/>
        <v>12</v>
      </c>
      <c r="X113" s="44">
        <f t="shared" si="45"/>
        <v>0</v>
      </c>
      <c r="Y113" s="45">
        <f t="shared" si="46"/>
        <v>5</v>
      </c>
      <c r="Z113" s="46" t="s">
        <v>0</v>
      </c>
      <c r="AA113" s="39">
        <v>1</v>
      </c>
      <c r="AB113" s="47">
        <f t="shared" si="47"/>
        <v>0</v>
      </c>
      <c r="AC113" s="39">
        <v>1</v>
      </c>
      <c r="AD113" s="47">
        <f t="shared" si="48"/>
        <v>0</v>
      </c>
      <c r="AE113" s="39">
        <v>1</v>
      </c>
      <c r="AF113" s="47">
        <f t="shared" si="49"/>
        <v>0</v>
      </c>
      <c r="AG113" s="61"/>
      <c r="AH113" s="48">
        <f t="shared" si="50"/>
        <v>0</v>
      </c>
      <c r="AI113" s="49">
        <f t="shared" si="51"/>
        <v>0</v>
      </c>
      <c r="AJ113" s="61"/>
      <c r="AK113" s="48">
        <f t="shared" si="52"/>
        <v>0</v>
      </c>
      <c r="AL113" s="49">
        <f t="shared" si="53"/>
        <v>0</v>
      </c>
      <c r="AM113" s="61"/>
      <c r="AN113" s="48">
        <f t="shared" si="54"/>
        <v>0</v>
      </c>
      <c r="AO113" s="49">
        <f t="shared" si="55"/>
        <v>0</v>
      </c>
      <c r="AP113" s="61"/>
      <c r="AQ113" s="48">
        <f t="shared" si="56"/>
        <v>0</v>
      </c>
      <c r="AR113" s="49">
        <f t="shared" si="57"/>
        <v>0</v>
      </c>
      <c r="AS113" s="61"/>
      <c r="AT113" s="48">
        <f t="shared" si="63"/>
        <v>0</v>
      </c>
      <c r="AU113" s="49">
        <f t="shared" si="64"/>
        <v>0</v>
      </c>
      <c r="AV113" s="61"/>
      <c r="AW113" s="48">
        <f t="shared" si="58"/>
        <v>0</v>
      </c>
      <c r="AX113" s="49">
        <f t="shared" si="59"/>
        <v>0</v>
      </c>
      <c r="AY113" s="61"/>
      <c r="AZ113" s="48">
        <f t="shared" si="60"/>
        <v>0</v>
      </c>
      <c r="BA113" s="49">
        <f t="shared" si="61"/>
        <v>0</v>
      </c>
      <c r="BB113" s="50">
        <f t="shared" si="62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4"/>
        <v>0</v>
      </c>
      <c r="L114" s="38">
        <f t="shared" si="35"/>
        <v>0</v>
      </c>
      <c r="M114" s="38">
        <f t="shared" si="36"/>
        <v>0</v>
      </c>
      <c r="N114" s="38">
        <f t="shared" si="37"/>
        <v>0</v>
      </c>
      <c r="O114" s="38">
        <f t="shared" si="38"/>
        <v>0</v>
      </c>
      <c r="P114" s="38">
        <f t="shared" si="39"/>
        <v>0</v>
      </c>
      <c r="Q114" s="39">
        <v>1</v>
      </c>
      <c r="R114" s="40">
        <f t="shared" si="40"/>
        <v>0</v>
      </c>
      <c r="S114" s="39">
        <v>1</v>
      </c>
      <c r="T114" s="41">
        <f t="shared" si="41"/>
        <v>0</v>
      </c>
      <c r="U114" s="42">
        <f t="shared" si="42"/>
        <v>0</v>
      </c>
      <c r="V114" s="43">
        <f t="shared" si="43"/>
        <v>0</v>
      </c>
      <c r="W114" s="209">
        <f t="shared" si="44"/>
        <v>12</v>
      </c>
      <c r="X114" s="44">
        <f t="shared" si="45"/>
        <v>0</v>
      </c>
      <c r="Y114" s="45">
        <f t="shared" si="46"/>
        <v>5</v>
      </c>
      <c r="Z114" s="46" t="s">
        <v>0</v>
      </c>
      <c r="AA114" s="39">
        <v>1</v>
      </c>
      <c r="AB114" s="47">
        <f t="shared" si="47"/>
        <v>0</v>
      </c>
      <c r="AC114" s="39">
        <v>1</v>
      </c>
      <c r="AD114" s="47">
        <f t="shared" si="48"/>
        <v>0</v>
      </c>
      <c r="AE114" s="39">
        <v>1</v>
      </c>
      <c r="AF114" s="47">
        <f t="shared" si="49"/>
        <v>0</v>
      </c>
      <c r="AG114" s="61"/>
      <c r="AH114" s="48">
        <f t="shared" si="50"/>
        <v>0</v>
      </c>
      <c r="AI114" s="49">
        <f t="shared" si="51"/>
        <v>0</v>
      </c>
      <c r="AJ114" s="61"/>
      <c r="AK114" s="48">
        <f t="shared" si="52"/>
        <v>0</v>
      </c>
      <c r="AL114" s="49">
        <f t="shared" si="53"/>
        <v>0</v>
      </c>
      <c r="AM114" s="61"/>
      <c r="AN114" s="48">
        <f t="shared" si="54"/>
        <v>0</v>
      </c>
      <c r="AO114" s="49">
        <f t="shared" si="55"/>
        <v>0</v>
      </c>
      <c r="AP114" s="61"/>
      <c r="AQ114" s="48">
        <f t="shared" si="56"/>
        <v>0</v>
      </c>
      <c r="AR114" s="49">
        <f t="shared" si="57"/>
        <v>0</v>
      </c>
      <c r="AS114" s="61"/>
      <c r="AT114" s="48">
        <f t="shared" si="63"/>
        <v>0</v>
      </c>
      <c r="AU114" s="49">
        <f t="shared" si="64"/>
        <v>0</v>
      </c>
      <c r="AV114" s="61"/>
      <c r="AW114" s="48">
        <f t="shared" si="58"/>
        <v>0</v>
      </c>
      <c r="AX114" s="49">
        <f t="shared" si="59"/>
        <v>0</v>
      </c>
      <c r="AY114" s="61"/>
      <c r="AZ114" s="48">
        <f t="shared" si="60"/>
        <v>0</v>
      </c>
      <c r="BA114" s="49">
        <f t="shared" si="61"/>
        <v>0</v>
      </c>
      <c r="BB114" s="50">
        <f t="shared" si="62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ref="K115" si="65">IF(G115=0,"0",F115/G115)</f>
        <v>0</v>
      </c>
      <c r="L115" s="38">
        <f t="shared" ref="L115" si="66">IF($Y115=3,$K115,0)+IF($Y115=4,$K115,0)+IF($Y115=5,$K115,0)+IF($Y115=6,$K115,0)+IF($Y115=7,$K115,0)+IF($Y115=10,$K115*2,0)+IF($Y115=12,$K115*2,0)+IF($Y115=14,$K115*2,0)+IF($Y115=21,$K115*3,0)+IF($Y115&lt;=1,$K115*$J115/21.75,0)+IF($Y115=15,$K115*3,0)+IF($Y115=42,$K115*6,0)+IF($Y115=28,$K115*4,0)</f>
        <v>0</v>
      </c>
      <c r="M115" s="38">
        <f t="shared" ref="M115" si="67">IF($Y115=2,$K115,0)+IF($Y115=4,$K115,0)+IF($Y115=5,$K115,0)+IF($Y115=6,$K115,0)+IF($Y115=7,$K115,0)+IF($Y115=10,$K115*2,0)+IF($Y115=12,$K115*2,0)+IF($Y115=14,$K115*2,0)+IF($Y115=15,$K115*3,0)+IF($Y115=21,$K115*3,0)+IF($Y115&lt;=1,$K115*$J115/21.75,0)+IF($Y115=42,$K115*6,0)+IF($Y115=28,$K115*4,0)</f>
        <v>0</v>
      </c>
      <c r="N115" s="38">
        <f t="shared" ref="N115" si="68">IF($Y115=3,$K115,0)+IF($Y115=4,$K115,0)+IF($Y115=5,$K115,0)+IF($Y115=6,$K115,0)+IF($Y115=7,$K115,0)+IF($Y115=10,$K115*2,0)+IF($Y115=12,$K115*2,0)+IF($Y115=14,$K115*2,0)+IF($Y115=21,$K115*3,0)+IF($Y115&lt;=1,$K115*$J115/21.75,0)+IF($Y115=15,$K115*3,0)+IF($Y115=42,$K115*6,0)+IF($Y115=28,$K115*4,0)</f>
        <v>0</v>
      </c>
      <c r="O115" s="38">
        <f t="shared" ref="O115" si="69">IF($Y115=2,$K115,0)+IF($Y115=4,$K115,0)+IF($Y115=5,$K115,0)+IF($Y115=6,$K115,0)+IF($Y115=7,$K115,0)+IF($Y115=10,$K115*2,0)+IF($Y115=12,$K115*2,0)+IF($Y115=14,$K115*2,0)+IF($Y115=15,$K115*3,0)+IF($Y115=21,$K115*3,0)+IF($Y115&lt;=1,$K115*$J115/21.75,0)+IF($Y115=42,$K115*6,0)+IF($Y115=28,$K115*4,0)</f>
        <v>0</v>
      </c>
      <c r="P115" s="38">
        <f t="shared" ref="P115" si="70">IF($Y115=3,$K115,0)+IF($Y115=4,$K115,0)+IF($Y115=5,$K115,0)+IF($Y115=6,$K115,0)+IF($Y115=7,$K115,0)+IF($Y115=10,$K115*2,0)+IF($Y115=12,$K115*2,0)+IF($Y115=14,$K115*2,0)+IF($Y115=21,$K115*3,0)+IF($Y115&lt;=1,$K115*$J115/21.75,0)+IF($Y115=15,$K115*3,0)+IF($Y115=42,$K115*6,0)+IF($Y115=28,$K115*4,0)</f>
        <v>0</v>
      </c>
      <c r="Q115" s="39">
        <v>1</v>
      </c>
      <c r="R115" s="40">
        <f t="shared" ref="R115" si="71">(IF($Y115=6,$K115,)+IF($Y115=7,$K115,)+IF($Y115=12,$K115*2,)+IF($Y115=18,$K115*3,)+IF($Y115=28,$K115*4,0)+IF($Y115=21,$K115*3,)+IF($Y115=42,$K115*6,0)+IF($Y115=14,$K115*2,))*Q115</f>
        <v>0</v>
      </c>
      <c r="S115" s="39">
        <v>1</v>
      </c>
      <c r="T115" s="41">
        <f t="shared" ref="T115" si="72">(IF($Y115=7,$K115,)+IF($Y115=21,$K115*3,)+IF($Y115=42,$K115*6,0)+IF($Y115=28,$K115*4,0)+IF($Y115=14,$K115*2,))*S115</f>
        <v>0</v>
      </c>
      <c r="U115" s="42">
        <f t="shared" ref="U115" si="73">SUM(+L115+M115+N115+O115+P115+R115+T115)</f>
        <v>0</v>
      </c>
      <c r="V115" s="43">
        <f t="shared" ref="V115" si="74">+U115*4.345</f>
        <v>0</v>
      </c>
      <c r="W115" s="209">
        <f t="shared" ref="W115" si="75">+$X$4</f>
        <v>12</v>
      </c>
      <c r="X115" s="44">
        <f t="shared" si="45"/>
        <v>0</v>
      </c>
      <c r="Y115" s="45">
        <f t="shared" ref="Y115" si="76">ROUND(J115/4.3452380952381,1)</f>
        <v>5</v>
      </c>
      <c r="Z115" s="46" t="s">
        <v>0</v>
      </c>
      <c r="AA115" s="39">
        <v>1</v>
      </c>
      <c r="AB115" s="47">
        <f t="shared" ref="AB115" si="77">+IF($Z115="M",$U115,IF($Z115="MT",$U115/2,IF(Z115="MN",$U115/2,IF($Z115="MTN",$U115/3,0))))*AA115</f>
        <v>0</v>
      </c>
      <c r="AC115" s="39">
        <v>1</v>
      </c>
      <c r="AD115" s="47">
        <f t="shared" ref="AD115" si="78">+IF($Z115="T",$U115,IF($Z115="MT",$U115/2,IF($Z115="TN",$U115/2,IF($Z115="MTN",$U115/3,0))))*AC115</f>
        <v>0</v>
      </c>
      <c r="AE115" s="39">
        <v>1</v>
      </c>
      <c r="AF115" s="47">
        <f t="shared" ref="AF115" si="79">+IF($Z115="N",$U115,IF($Z115="MN",$U115/2,IF($Z115="TN",$U115/2,IF($Z115="MTN",$U115/3,0))))*AE115</f>
        <v>0</v>
      </c>
      <c r="AG115" s="61"/>
      <c r="AH115" s="48">
        <f t="shared" ref="AH115" si="80">IF(AI$4=0,0,(AG115/AI$4))</f>
        <v>0</v>
      </c>
      <c r="AI115" s="49">
        <f t="shared" ref="AI115" si="81">IF(AI$4=0,0,(AH115*AH$4/12))</f>
        <v>0</v>
      </c>
      <c r="AJ115" s="61"/>
      <c r="AK115" s="48">
        <f t="shared" ref="AK115" si="82">IF(AL$4=0,0,(AJ115/AL$4))</f>
        <v>0</v>
      </c>
      <c r="AL115" s="49">
        <f t="shared" ref="AL115" si="83">IF(AL$4=0,0,(AK115*AK$4/12))</f>
        <v>0</v>
      </c>
      <c r="AM115" s="61"/>
      <c r="AN115" s="48">
        <f t="shared" ref="AN115" si="84">IF(AO$4=0,0,(AM115/AO$4))</f>
        <v>0</v>
      </c>
      <c r="AO115" s="49">
        <f t="shared" ref="AO115" si="85">IF(AO$4=0,0,(AN115*AN$4/12))</f>
        <v>0</v>
      </c>
      <c r="AP115" s="61"/>
      <c r="AQ115" s="48">
        <f t="shared" ref="AQ115" si="86">IF(AR$4=0,0,(AP115/AR$4))</f>
        <v>0</v>
      </c>
      <c r="AR115" s="49">
        <f t="shared" ref="AR115" si="87">IF(AR$4=0,0,(AQ115*AQ$4/12))</f>
        <v>0</v>
      </c>
      <c r="AS115" s="61"/>
      <c r="AT115" s="48">
        <f t="shared" si="63"/>
        <v>0</v>
      </c>
      <c r="AU115" s="49">
        <f t="shared" si="64"/>
        <v>0</v>
      </c>
      <c r="AV115" s="61"/>
      <c r="AW115" s="48">
        <f t="shared" ref="AW115" si="88">IF(AX$4=0,0,(AV115/AX$4))</f>
        <v>0</v>
      </c>
      <c r="AX115" s="49">
        <f t="shared" ref="AX115" si="89">IF(AX$4=0,0,(AW115*AW$4/12))</f>
        <v>0</v>
      </c>
      <c r="AY115" s="61"/>
      <c r="AZ115" s="48">
        <f t="shared" ref="AZ115" si="90">IF(BA$4=0,0,(AY115/BA$4))</f>
        <v>0</v>
      </c>
      <c r="BA115" s="49">
        <f t="shared" ref="BA115" si="91">IF(BA$4=0,0,(AZ115*AZ$4/12))</f>
        <v>0</v>
      </c>
      <c r="BB115" s="50">
        <f t="shared" ref="BB115" si="92">+AI115+AL115+AO115+AR115+AU115+AX115+BA115</f>
        <v>0</v>
      </c>
    </row>
    <row r="116" spans="1:54" ht="16" thickBot="1">
      <c r="A116" s="3"/>
      <c r="B116" s="6"/>
      <c r="C116" s="6"/>
      <c r="D116" s="6"/>
      <c r="E116" s="6"/>
      <c r="F116" s="51">
        <f>SUM(F8:F115)</f>
        <v>0</v>
      </c>
      <c r="K116" s="51">
        <f t="shared" ref="K116:P116" si="93">SUM(K8:K115)</f>
        <v>0</v>
      </c>
      <c r="L116" s="51">
        <f t="shared" si="93"/>
        <v>0</v>
      </c>
      <c r="M116" s="51">
        <f t="shared" si="93"/>
        <v>0</v>
      </c>
      <c r="N116" s="51">
        <f t="shared" si="93"/>
        <v>0</v>
      </c>
      <c r="O116" s="51">
        <f t="shared" si="93"/>
        <v>0</v>
      </c>
      <c r="P116" s="51">
        <f t="shared" si="93"/>
        <v>0</v>
      </c>
      <c r="Q116" s="51"/>
      <c r="R116" s="51">
        <f>SUM(R8:R115)</f>
        <v>0</v>
      </c>
      <c r="S116" s="51"/>
      <c r="T116" s="51">
        <f>SUM(T8:T115)</f>
        <v>0</v>
      </c>
      <c r="U116" s="51">
        <f>SUM(U8:U115)</f>
        <v>0</v>
      </c>
      <c r="V116" s="51">
        <f>SUM(V8:V115)</f>
        <v>0</v>
      </c>
      <c r="W116" s="51"/>
      <c r="X116" s="51">
        <f>SUM(X8:X115)</f>
        <v>0</v>
      </c>
      <c r="Y116" s="52"/>
      <c r="Z116" s="52"/>
      <c r="AA116" s="52"/>
      <c r="AB116" s="51">
        <f>SUM(AB8:AB115)</f>
        <v>0</v>
      </c>
      <c r="AC116" s="51"/>
      <c r="AD116" s="51">
        <f>SUM(AD8:AD115)</f>
        <v>0</v>
      </c>
      <c r="AE116" s="51"/>
      <c r="AF116" s="51">
        <f>SUM(AF8:AF115)</f>
        <v>0</v>
      </c>
      <c r="AG116" s="53">
        <f>SUM(AG8:AG115)</f>
        <v>0</v>
      </c>
      <c r="AH116" s="53"/>
      <c r="AI116" s="54">
        <f>SUM(AI8:AI115)</f>
        <v>0</v>
      </c>
      <c r="AJ116" s="53">
        <f>SUM(AJ8:AJ115)</f>
        <v>0</v>
      </c>
      <c r="AK116" s="53"/>
      <c r="AL116" s="54">
        <f>SUM(AL8:AL115)</f>
        <v>0</v>
      </c>
      <c r="AM116" s="53">
        <f>SUM(AM8:AM115)</f>
        <v>0</v>
      </c>
      <c r="AN116" s="53"/>
      <c r="AO116" s="54">
        <f>SUM(AO8:AO115)</f>
        <v>0</v>
      </c>
      <c r="AP116" s="53">
        <f>SUM(AP8:AP115)</f>
        <v>0</v>
      </c>
      <c r="AQ116" s="53"/>
      <c r="AR116" s="54">
        <f>SUM(AR8:AR115)</f>
        <v>0</v>
      </c>
      <c r="AS116" s="53">
        <f>SUM(AS8:AS115)</f>
        <v>0</v>
      </c>
      <c r="AT116" s="53"/>
      <c r="AU116" s="54">
        <f>SUM(AU8:AU115)</f>
        <v>0</v>
      </c>
      <c r="AV116" s="53">
        <f>SUM(AV8:AV115)</f>
        <v>0</v>
      </c>
      <c r="AW116" s="53"/>
      <c r="AX116" s="54">
        <f>SUM(AX8:AX115)</f>
        <v>0</v>
      </c>
      <c r="AY116" s="53">
        <f>SUM(AY8:AY115)</f>
        <v>0</v>
      </c>
      <c r="AZ116" s="53"/>
      <c r="BA116" s="54">
        <f>SUM(BA8:BA115)</f>
        <v>0</v>
      </c>
      <c r="BB116" s="51">
        <f>SUM(BB8:BB115)</f>
        <v>0</v>
      </c>
    </row>
    <row r="117" spans="1:54" ht="16" hidden="1" thickBot="1">
      <c r="AB117" s="246">
        <f>SUM(AB116:AF116)</f>
        <v>0</v>
      </c>
      <c r="AC117" s="247"/>
      <c r="AD117" s="247"/>
      <c r="AE117" s="247"/>
      <c r="AF117" s="248"/>
      <c r="AG117" s="240">
        <f>+AI116/4.345</f>
        <v>0</v>
      </c>
      <c r="AH117" s="240"/>
      <c r="AI117" s="240"/>
      <c r="AJ117" s="240">
        <f>+AL116/4.345</f>
        <v>0</v>
      </c>
      <c r="AK117" s="240"/>
      <c r="AL117" s="240"/>
      <c r="AM117" s="240">
        <f>+AO116/4.345</f>
        <v>0</v>
      </c>
      <c r="AN117" s="240"/>
      <c r="AO117" s="240"/>
      <c r="AP117" s="240">
        <f>+AR116/4.345</f>
        <v>0</v>
      </c>
      <c r="AQ117" s="240"/>
      <c r="AR117" s="240"/>
      <c r="AS117" s="240">
        <f>+AU116/4.345</f>
        <v>0</v>
      </c>
      <c r="AT117" s="240"/>
      <c r="AU117" s="240"/>
      <c r="AV117" s="240">
        <f>+AX116/4.345</f>
        <v>0</v>
      </c>
      <c r="AW117" s="240"/>
      <c r="AX117" s="240"/>
      <c r="AY117" s="240">
        <f>+BA116/4.345</f>
        <v>0</v>
      </c>
      <c r="AZ117" s="240"/>
      <c r="BA117" s="240"/>
      <c r="BB117" s="241" t="s">
        <v>4</v>
      </c>
    </row>
    <row r="118" spans="1:54" ht="17" hidden="1" thickTop="1" thickBot="1">
      <c r="AG118" s="243" t="s">
        <v>3</v>
      </c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4"/>
      <c r="BB118" s="242"/>
    </row>
    <row r="120" spans="1:54">
      <c r="G120" s="55"/>
      <c r="H120" s="55"/>
      <c r="I120" s="55"/>
      <c r="J120" s="55"/>
    </row>
  </sheetData>
  <sheetProtection selectLockedCells="1" autoFilter="0"/>
  <autoFilter ref="B7:BB118" xr:uid="{36503B65-BCD5-4DF6-B570-A2DC9BAC281F}">
    <filterColumn colId="4">
      <customFilters>
        <customFilter operator="notEqual" val=" "/>
      </customFilters>
    </filterColumn>
  </autoFilter>
  <mergeCells count="46">
    <mergeCell ref="AY117:BA117"/>
    <mergeCell ref="BB117:BB118"/>
    <mergeCell ref="AG118:BA118"/>
    <mergeCell ref="AJ117:AL117"/>
    <mergeCell ref="AM117:AO117"/>
    <mergeCell ref="AP117:AR117"/>
    <mergeCell ref="AS117:AU117"/>
    <mergeCell ref="AV117:AX117"/>
    <mergeCell ref="AA6:AB6"/>
    <mergeCell ref="AC6:AD6"/>
    <mergeCell ref="AE6:AF6"/>
    <mergeCell ref="AB117:AF117"/>
    <mergeCell ref="AG117:AI117"/>
    <mergeCell ref="BB4:BB5"/>
    <mergeCell ref="Y5:AF5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8" type="noConversion"/>
  <hyperlinks>
    <hyperlink ref="B1:C1" location="Inici!A1" display="Inici" xr:uid="{3C0EA36F-22A7-4900-A69A-05638686DBC7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D66681-1F78-4A73-A982-D6E1E8557F68}">
          <x14:formula1>
            <xm:f>Tablas!$B$5:$B$41</xm:f>
          </x14:formula1>
          <xm:sqref>H8:H115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41" filterMode="1">
    <pageSetUpPr fitToPage="1"/>
  </sheetPr>
  <dimension ref="A1:BB104"/>
  <sheetViews>
    <sheetView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3" style="2" customWidth="1"/>
    <col min="3" max="3" width="14.8320312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Estudi'!D19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Estudi'!H19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E60AC2F0-5636-4614-A4A7-218F2C110B37}">
    <filterColumn colId="4">
      <customFilters>
        <customFilter operator="notEqual" val=" "/>
      </customFilters>
    </filterColumn>
  </autoFilter>
  <mergeCells count="46">
    <mergeCell ref="AY101:BA101"/>
    <mergeCell ref="BB101:BB102"/>
    <mergeCell ref="AG102:BA102"/>
    <mergeCell ref="AJ101:AL101"/>
    <mergeCell ref="AM101:AO101"/>
    <mergeCell ref="AP101:AR101"/>
    <mergeCell ref="AS101:AU101"/>
    <mergeCell ref="AV101:AX101"/>
    <mergeCell ref="AA6:AB6"/>
    <mergeCell ref="AC6:AD6"/>
    <mergeCell ref="AE6:AF6"/>
    <mergeCell ref="AB101:AF101"/>
    <mergeCell ref="AG101:AI101"/>
    <mergeCell ref="BB4:BB5"/>
    <mergeCell ref="Y5:AF5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8" type="noConversion"/>
  <hyperlinks>
    <hyperlink ref="B1:C1" location="Inici!A1" display="Inici" xr:uid="{5EF8E913-99BC-4C15-AA02-6BD3684F270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E4D93C-79DC-4A21-8759-68979BBF3939}">
          <x14:formula1>
            <xm:f>Tablas!$B$5:$B$41</xm:f>
          </x14:formula1>
          <xm:sqref>H8:H99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U208"/>
  <sheetViews>
    <sheetView topLeftCell="D1" zoomScaleNormal="100" workbookViewId="0">
      <pane ySplit="2" topLeftCell="A5" activePane="bottomLeft" state="frozen"/>
      <selection activeCell="AN80" sqref="AN80:AO80"/>
      <selection pane="bottomLeft" activeCell="N90" sqref="N90"/>
    </sheetView>
  </sheetViews>
  <sheetFormatPr baseColWidth="10" defaultColWidth="11.5" defaultRowHeight="16"/>
  <cols>
    <col min="1" max="1" width="5.83203125" style="126" customWidth="1"/>
    <col min="2" max="2" width="12" style="97" customWidth="1"/>
    <col min="3" max="3" width="45.83203125" style="122" customWidth="1"/>
    <col min="4" max="4" width="64.1640625" style="96" customWidth="1"/>
    <col min="5" max="5" width="7" style="131" customWidth="1"/>
    <col min="6" max="6" width="84.1640625" style="96" customWidth="1"/>
    <col min="7" max="7" width="12.6640625" style="215" customWidth="1"/>
    <col min="8" max="8" width="13.83203125" style="131" customWidth="1"/>
    <col min="9" max="9" width="13.5" style="95" bestFit="1" customWidth="1"/>
    <col min="10" max="10" width="14.5" style="95" bestFit="1" customWidth="1"/>
    <col min="11" max="11" width="15.1640625" style="95" bestFit="1" customWidth="1"/>
    <col min="12" max="12" width="18.5" style="94" customWidth="1"/>
    <col min="13" max="13" width="17" style="127" customWidth="1"/>
    <col min="14" max="14" width="10" style="127" customWidth="1"/>
    <col min="15" max="15" width="13" style="127" customWidth="1"/>
    <col min="16" max="16" width="12.6640625" style="127" customWidth="1"/>
    <col min="17" max="17" width="10.83203125" style="127" customWidth="1"/>
    <col min="18" max="16384" width="11.5" style="127"/>
  </cols>
  <sheetData>
    <row r="1" spans="2:17" ht="35">
      <c r="B1" s="222" t="s">
        <v>135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 t="s">
        <v>67</v>
      </c>
      <c r="N1" s="223"/>
      <c r="O1" s="128"/>
    </row>
    <row r="2" spans="2:17" ht="32">
      <c r="B2" s="174" t="s">
        <v>2</v>
      </c>
      <c r="C2" s="175" t="s">
        <v>120</v>
      </c>
      <c r="D2" s="176" t="s">
        <v>78</v>
      </c>
      <c r="E2" s="177"/>
      <c r="F2" s="176" t="s">
        <v>79</v>
      </c>
      <c r="G2" s="211" t="s">
        <v>80</v>
      </c>
      <c r="H2" s="177" t="s">
        <v>81</v>
      </c>
      <c r="I2" s="177" t="s">
        <v>82</v>
      </c>
      <c r="J2" s="177" t="s">
        <v>83</v>
      </c>
      <c r="K2" s="177" t="s">
        <v>84</v>
      </c>
      <c r="L2" s="177" t="s">
        <v>85</v>
      </c>
      <c r="M2" s="177" t="s">
        <v>86</v>
      </c>
      <c r="N2" s="177" t="s">
        <v>87</v>
      </c>
      <c r="O2" s="177" t="s">
        <v>88</v>
      </c>
      <c r="P2" s="177" t="s">
        <v>89</v>
      </c>
      <c r="Q2" s="177" t="s">
        <v>4</v>
      </c>
    </row>
    <row r="3" spans="2:17" hidden="1">
      <c r="G3" s="212"/>
      <c r="J3" s="179"/>
      <c r="K3" s="179"/>
      <c r="L3" s="180"/>
      <c r="M3" s="181"/>
      <c r="N3" s="181"/>
    </row>
    <row r="4" spans="2:17" ht="20" hidden="1">
      <c r="B4" s="105"/>
      <c r="C4" s="123"/>
      <c r="D4" s="104"/>
      <c r="E4" s="132"/>
      <c r="F4" s="104"/>
      <c r="G4" s="212"/>
      <c r="H4" s="132"/>
      <c r="I4" s="103"/>
      <c r="J4" s="103"/>
      <c r="K4" s="103"/>
      <c r="L4" s="102"/>
      <c r="M4" s="102"/>
      <c r="N4" s="102"/>
      <c r="O4" s="102"/>
      <c r="P4" s="102"/>
      <c r="Q4" s="102"/>
    </row>
    <row r="5" spans="2:17" ht="20">
      <c r="B5" s="164">
        <v>1</v>
      </c>
      <c r="C5" s="160" t="s">
        <v>135</v>
      </c>
      <c r="D5" s="161" t="s">
        <v>136</v>
      </c>
      <c r="E5" s="206">
        <v>1</v>
      </c>
      <c r="F5" s="161" t="s">
        <v>254</v>
      </c>
      <c r="G5" s="166">
        <v>12</v>
      </c>
      <c r="H5" s="166">
        <v>5</v>
      </c>
      <c r="I5" s="162">
        <f>+'Resum Estudi'!G4</f>
        <v>4125.12</v>
      </c>
      <c r="J5" s="162">
        <f>+'1'!AG107</f>
        <v>3.6</v>
      </c>
      <c r="K5" s="162">
        <f>+'1'!AJ107</f>
        <v>352.26</v>
      </c>
      <c r="L5" s="162">
        <f>+'1'!$AM$107</f>
        <v>2884.6300000000006</v>
      </c>
      <c r="M5" s="162">
        <f>+'1'!AP107</f>
        <v>29.032499999999999</v>
      </c>
      <c r="N5" s="162">
        <f>+'1'!$AS$107</f>
        <v>0</v>
      </c>
      <c r="O5" s="162">
        <f>+'1'!AV107</f>
        <v>2884.6300000000006</v>
      </c>
      <c r="P5" s="162">
        <f>+'1'!AY107</f>
        <v>243</v>
      </c>
      <c r="Q5" s="162">
        <f>+'1'!BB107</f>
        <v>0</v>
      </c>
    </row>
    <row r="6" spans="2:17" ht="20">
      <c r="B6" s="164">
        <v>2</v>
      </c>
      <c r="C6" s="160" t="s">
        <v>135</v>
      </c>
      <c r="D6" s="161" t="s">
        <v>137</v>
      </c>
      <c r="E6" s="206">
        <v>2</v>
      </c>
      <c r="F6" s="161" t="s">
        <v>255</v>
      </c>
      <c r="G6" s="166">
        <v>10</v>
      </c>
      <c r="H6" s="166">
        <v>5</v>
      </c>
      <c r="I6" s="162">
        <f>+'Resum Estudi'!G5</f>
        <v>2003.3699999999997</v>
      </c>
      <c r="J6" s="162">
        <f>+'2'!AG104</f>
        <v>0</v>
      </c>
      <c r="K6" s="162">
        <f>+'2'!AJ104</f>
        <v>76.5</v>
      </c>
      <c r="L6" s="162">
        <f>+'2'!$AM$104</f>
        <v>665.66999999999985</v>
      </c>
      <c r="M6" s="162">
        <f>+'2'!$AP$104</f>
        <v>2.5225</v>
      </c>
      <c r="N6" s="162">
        <f>+'2'!$AS$104</f>
        <v>0</v>
      </c>
      <c r="O6" s="162">
        <f>+'2'!AV$104</f>
        <v>665.66999999999985</v>
      </c>
      <c r="P6" s="162">
        <f>+'2'!AY$104</f>
        <v>36</v>
      </c>
      <c r="Q6" s="162">
        <f>+'2'!BB104</f>
        <v>0</v>
      </c>
    </row>
    <row r="7" spans="2:17" ht="20">
      <c r="B7" s="164">
        <v>3</v>
      </c>
      <c r="C7" s="160" t="s">
        <v>135</v>
      </c>
      <c r="D7" s="161" t="s">
        <v>138</v>
      </c>
      <c r="E7" s="206">
        <v>3</v>
      </c>
      <c r="F7" s="161" t="s">
        <v>256</v>
      </c>
      <c r="G7" s="166">
        <v>12</v>
      </c>
      <c r="H7" s="166">
        <v>5</v>
      </c>
      <c r="I7" s="162">
        <f>+'Resum Estudi'!G6</f>
        <v>4394.87</v>
      </c>
      <c r="J7" s="162">
        <f>+'3'!AG107</f>
        <v>97.95</v>
      </c>
      <c r="K7" s="162">
        <f>+'3'!AJ$107</f>
        <v>66.72</v>
      </c>
      <c r="L7" s="162">
        <f>+'3'!$AM$107</f>
        <v>2134.77</v>
      </c>
      <c r="M7" s="162">
        <f>+'3'!$AP$107</f>
        <v>0</v>
      </c>
      <c r="N7" s="162">
        <f>+'3'!$AS$107</f>
        <v>0</v>
      </c>
      <c r="O7" s="162">
        <f>+'3'!AV$107</f>
        <v>2134.77</v>
      </c>
      <c r="P7" s="162">
        <f>+'3'!AY107</f>
        <v>0</v>
      </c>
      <c r="Q7" s="162">
        <f>+'3'!BB$107</f>
        <v>0</v>
      </c>
    </row>
    <row r="8" spans="2:17" ht="19.25" hidden="1" customHeight="1">
      <c r="B8" s="164">
        <v>4</v>
      </c>
      <c r="C8" s="160"/>
      <c r="D8" s="161"/>
      <c r="E8" s="206">
        <v>4</v>
      </c>
      <c r="F8" s="161"/>
      <c r="G8" s="166">
        <v>12</v>
      </c>
      <c r="H8" s="166">
        <v>5</v>
      </c>
      <c r="I8" s="162">
        <f>+'Resum Estudi'!G7</f>
        <v>0</v>
      </c>
      <c r="J8" s="162">
        <f>+'4'!AG$134</f>
        <v>0</v>
      </c>
      <c r="K8" s="162">
        <f>+'4'!AJ$134</f>
        <v>0</v>
      </c>
      <c r="L8" s="162">
        <f>+'4'!$AM$134</f>
        <v>0</v>
      </c>
      <c r="M8" s="162">
        <f>+'4'!$AP$134</f>
        <v>0</v>
      </c>
      <c r="N8" s="162">
        <f>+'4'!$AS$134</f>
        <v>0</v>
      </c>
      <c r="O8" s="162">
        <f>+'4'!AV$134</f>
        <v>0</v>
      </c>
      <c r="P8" s="162">
        <f>+'4'!AY134</f>
        <v>0</v>
      </c>
      <c r="Q8" s="162">
        <f>+'4'!BB$134</f>
        <v>0</v>
      </c>
    </row>
    <row r="9" spans="2:17" ht="19" hidden="1">
      <c r="B9" s="164">
        <v>5</v>
      </c>
      <c r="C9" s="160"/>
      <c r="D9" s="161"/>
      <c r="E9" s="206">
        <v>5</v>
      </c>
      <c r="F9" s="161"/>
      <c r="G9" s="166">
        <v>12</v>
      </c>
      <c r="H9" s="166">
        <v>5</v>
      </c>
      <c r="I9" s="162">
        <f>+'Resum Estudi'!G8</f>
        <v>0</v>
      </c>
      <c r="J9" s="162">
        <f>+'5'!AG$139</f>
        <v>0</v>
      </c>
      <c r="K9" s="162">
        <f>+'5'!AJ$139</f>
        <v>0</v>
      </c>
      <c r="L9" s="162">
        <f>+'5'!$AM$139</f>
        <v>0</v>
      </c>
      <c r="M9" s="162">
        <f>+'5'!$AP$139</f>
        <v>0</v>
      </c>
      <c r="N9" s="162">
        <f>+'5'!$AS$139</f>
        <v>0</v>
      </c>
      <c r="O9" s="162">
        <f>+'5'!AV$139</f>
        <v>0</v>
      </c>
      <c r="P9" s="162">
        <f>+'5'!AY$139</f>
        <v>0</v>
      </c>
      <c r="Q9" s="162">
        <f>+'5'!BB$139</f>
        <v>0</v>
      </c>
    </row>
    <row r="10" spans="2:17" ht="19" hidden="1">
      <c r="B10" s="164">
        <v>6</v>
      </c>
      <c r="C10" s="160"/>
      <c r="D10" s="161"/>
      <c r="E10" s="206">
        <v>6</v>
      </c>
      <c r="F10" s="161"/>
      <c r="G10" s="166">
        <v>12</v>
      </c>
      <c r="H10" s="166">
        <v>5</v>
      </c>
      <c r="I10" s="162">
        <f>+'Resum Estudi'!G9</f>
        <v>0</v>
      </c>
      <c r="J10" s="162">
        <f>+'6'!AG$100</f>
        <v>0</v>
      </c>
      <c r="K10" s="162">
        <f>+'6'!AJ$100</f>
        <v>0</v>
      </c>
      <c r="L10" s="162">
        <f>+'6'!$AM$100</f>
        <v>0</v>
      </c>
      <c r="M10" s="162">
        <f>+'6'!$AP$100</f>
        <v>0</v>
      </c>
      <c r="N10" s="162">
        <f>+'6'!$AS$100</f>
        <v>0</v>
      </c>
      <c r="O10" s="162">
        <f>+'6'!AV$100</f>
        <v>0</v>
      </c>
      <c r="P10" s="162">
        <f>+'6'!AY$100</f>
        <v>0</v>
      </c>
      <c r="Q10" s="162">
        <f>+'6'!BB$100</f>
        <v>0</v>
      </c>
    </row>
    <row r="11" spans="2:17" ht="19" hidden="1">
      <c r="B11" s="164">
        <v>7</v>
      </c>
      <c r="C11" s="160"/>
      <c r="D11" s="161"/>
      <c r="E11" s="206">
        <v>7</v>
      </c>
      <c r="F11" s="161"/>
      <c r="G11" s="166">
        <v>12</v>
      </c>
      <c r="H11" s="166">
        <v>5</v>
      </c>
      <c r="I11" s="162">
        <f>+'Resum Estudi'!G10</f>
        <v>0</v>
      </c>
      <c r="J11" s="162">
        <f>+'7'!AG$100</f>
        <v>0</v>
      </c>
      <c r="K11" s="162">
        <f>+'7'!AJ$100</f>
        <v>0</v>
      </c>
      <c r="L11" s="162">
        <f>+'7'!$AM$100</f>
        <v>0</v>
      </c>
      <c r="M11" s="162">
        <f>+'7'!$AP$100</f>
        <v>0</v>
      </c>
      <c r="N11" s="162">
        <f>+'7'!AS$100</f>
        <v>0</v>
      </c>
      <c r="O11" s="162">
        <f>+'7'!AV$100</f>
        <v>0</v>
      </c>
      <c r="P11" s="162">
        <f>+'7'!AY$100</f>
        <v>0</v>
      </c>
      <c r="Q11" s="162">
        <f>+'7'!BB$100</f>
        <v>0</v>
      </c>
    </row>
    <row r="12" spans="2:17" ht="19" hidden="1">
      <c r="B12" s="164">
        <v>8</v>
      </c>
      <c r="C12" s="160"/>
      <c r="D12" s="161"/>
      <c r="E12" s="206">
        <v>8</v>
      </c>
      <c r="F12" s="161"/>
      <c r="G12" s="166">
        <v>12</v>
      </c>
      <c r="H12" s="166">
        <v>5</v>
      </c>
      <c r="I12" s="162">
        <f>+'Resum Estudi'!G11</f>
        <v>0</v>
      </c>
      <c r="J12" s="162">
        <f>+'8'!AG$100</f>
        <v>0</v>
      </c>
      <c r="K12" s="162">
        <f>+'8'!AJ100</f>
        <v>0</v>
      </c>
      <c r="L12" s="162">
        <f>+'8'!$AM$100</f>
        <v>0</v>
      </c>
      <c r="M12" s="162">
        <f>+'8'!$AP$100</f>
        <v>0</v>
      </c>
      <c r="N12" s="162">
        <f>+'8'!AS$100</f>
        <v>0</v>
      </c>
      <c r="O12" s="162">
        <f>+'8'!AV100</f>
        <v>0</v>
      </c>
      <c r="P12" s="162">
        <f>+'8'!AY100</f>
        <v>0</v>
      </c>
      <c r="Q12" s="162">
        <f>+'8'!BB100</f>
        <v>0</v>
      </c>
    </row>
    <row r="13" spans="2:17" ht="19" hidden="1">
      <c r="B13" s="164">
        <v>9</v>
      </c>
      <c r="C13" s="160"/>
      <c r="D13" s="161"/>
      <c r="E13" s="206">
        <v>9</v>
      </c>
      <c r="F13" s="161"/>
      <c r="G13" s="166">
        <v>12</v>
      </c>
      <c r="H13" s="166">
        <v>5</v>
      </c>
      <c r="I13" s="162">
        <f>+'Resum Estudi'!G12</f>
        <v>0</v>
      </c>
      <c r="J13" s="162">
        <f>+'9'!AG$120</f>
        <v>0</v>
      </c>
      <c r="K13" s="162">
        <f>+'9'!AJ$120</f>
        <v>0</v>
      </c>
      <c r="L13" s="162">
        <f>+'9'!$AM$120</f>
        <v>0</v>
      </c>
      <c r="M13" s="162">
        <f>+'9'!$AP$120</f>
        <v>0</v>
      </c>
      <c r="N13" s="162">
        <f>+'9'!AS$120</f>
        <v>0</v>
      </c>
      <c r="O13" s="162">
        <f>+'9'!AV$120</f>
        <v>0</v>
      </c>
      <c r="P13" s="162">
        <f>+'9'!AY$120</f>
        <v>0</v>
      </c>
      <c r="Q13" s="162">
        <f>+'9'!BB$120</f>
        <v>0</v>
      </c>
    </row>
    <row r="14" spans="2:17" ht="19" hidden="1">
      <c r="B14" s="164">
        <v>10</v>
      </c>
      <c r="C14" s="160"/>
      <c r="D14" s="161"/>
      <c r="E14" s="206">
        <v>10</v>
      </c>
      <c r="F14" s="161"/>
      <c r="G14" s="166">
        <v>12</v>
      </c>
      <c r="H14" s="166">
        <v>5</v>
      </c>
      <c r="I14" s="162">
        <f>+'Resum Estudi'!G13</f>
        <v>0</v>
      </c>
      <c r="J14" s="162">
        <f>+'10'!AG$123</f>
        <v>0</v>
      </c>
      <c r="K14" s="162">
        <f>+'10'!AJ123</f>
        <v>0</v>
      </c>
      <c r="L14" s="162">
        <f>+'10'!$AM$123</f>
        <v>0</v>
      </c>
      <c r="M14" s="162">
        <f>+'10'!$AP$123</f>
        <v>0</v>
      </c>
      <c r="N14" s="162">
        <f>+'10'!AS$123</f>
        <v>0</v>
      </c>
      <c r="O14" s="162">
        <f>+'10'!AV123</f>
        <v>0</v>
      </c>
      <c r="P14" s="162">
        <f>+'10'!AY123</f>
        <v>0</v>
      </c>
      <c r="Q14" s="162">
        <f>+'10'!BB123</f>
        <v>0</v>
      </c>
    </row>
    <row r="15" spans="2:17" ht="19" hidden="1">
      <c r="B15" s="164">
        <v>11</v>
      </c>
      <c r="C15" s="160"/>
      <c r="D15" s="161"/>
      <c r="E15" s="206">
        <v>11</v>
      </c>
      <c r="F15" s="161"/>
      <c r="G15" s="166">
        <v>12</v>
      </c>
      <c r="H15" s="166">
        <v>5</v>
      </c>
      <c r="I15" s="162">
        <f>+'Resum Estudi'!G14</f>
        <v>0</v>
      </c>
      <c r="J15" s="162">
        <f>+'11'!AG$123</f>
        <v>0</v>
      </c>
      <c r="K15" s="162">
        <f>+'11'!AJ$123</f>
        <v>0</v>
      </c>
      <c r="L15" s="162">
        <f>+'11'!$AM$123</f>
        <v>0</v>
      </c>
      <c r="M15" s="162">
        <f>+'11'!$AP$123</f>
        <v>0</v>
      </c>
      <c r="N15" s="162">
        <f>+'11'!AS$123</f>
        <v>0</v>
      </c>
      <c r="O15" s="162">
        <f>+'11'!AV$123</f>
        <v>0</v>
      </c>
      <c r="P15" s="162">
        <f>+'11'!AY$123</f>
        <v>0</v>
      </c>
      <c r="Q15" s="162">
        <f>+'11'!BB$123</f>
        <v>0</v>
      </c>
    </row>
    <row r="16" spans="2:17" ht="19" hidden="1">
      <c r="B16" s="164">
        <v>12</v>
      </c>
      <c r="C16" s="160"/>
      <c r="D16" s="161"/>
      <c r="E16" s="206">
        <v>12</v>
      </c>
      <c r="F16" s="161"/>
      <c r="G16" s="166">
        <v>12</v>
      </c>
      <c r="H16" s="166">
        <v>5</v>
      </c>
      <c r="I16" s="162">
        <f>+'Resum Estudi'!G15</f>
        <v>0</v>
      </c>
      <c r="J16" s="162">
        <f>+'12'!AG$124</f>
        <v>0</v>
      </c>
      <c r="K16" s="162">
        <f>+'12'!AJ124</f>
        <v>0</v>
      </c>
      <c r="L16" s="162">
        <f>+'12'!$AM$124</f>
        <v>0</v>
      </c>
      <c r="M16" s="162">
        <f>+'12'!$AP$124</f>
        <v>0</v>
      </c>
      <c r="N16" s="162">
        <f>+'12'!AS$124</f>
        <v>0</v>
      </c>
      <c r="O16" s="162">
        <f>+'12'!AV124</f>
        <v>0</v>
      </c>
      <c r="P16" s="162">
        <f>+'12'!AY124</f>
        <v>0</v>
      </c>
      <c r="Q16" s="162">
        <f>+'12'!BB124</f>
        <v>0</v>
      </c>
    </row>
    <row r="17" spans="2:21" ht="19" hidden="1">
      <c r="B17" s="164">
        <v>13</v>
      </c>
      <c r="C17" s="160"/>
      <c r="D17" s="161"/>
      <c r="E17" s="206">
        <v>13</v>
      </c>
      <c r="F17" s="161"/>
      <c r="G17" s="166">
        <v>12</v>
      </c>
      <c r="H17" s="166">
        <v>5</v>
      </c>
      <c r="I17" s="162">
        <f>+'Resum Estudi'!G16</f>
        <v>0</v>
      </c>
      <c r="J17" s="162">
        <f>+'13'!AG$100</f>
        <v>0</v>
      </c>
      <c r="K17" s="162">
        <f>+'13'!AJ$100</f>
        <v>0</v>
      </c>
      <c r="L17" s="162">
        <f>+'13'!$AM$100</f>
        <v>0</v>
      </c>
      <c r="M17" s="162">
        <f>+'13'!$AP$100</f>
        <v>0</v>
      </c>
      <c r="N17" s="162">
        <f>+'13'!AS$100</f>
        <v>0</v>
      </c>
      <c r="O17" s="162">
        <f>+'13'!AV$100</f>
        <v>0</v>
      </c>
      <c r="P17" s="162">
        <f>+'13'!AY$100</f>
        <v>0</v>
      </c>
      <c r="Q17" s="162">
        <f>+'13'!BB$100</f>
        <v>0</v>
      </c>
    </row>
    <row r="18" spans="2:21" ht="19" hidden="1">
      <c r="B18" s="164">
        <v>14</v>
      </c>
      <c r="C18" s="160"/>
      <c r="D18" s="161"/>
      <c r="E18" s="206">
        <v>14</v>
      </c>
      <c r="F18" s="161"/>
      <c r="G18" s="166">
        <v>12</v>
      </c>
      <c r="H18" s="166">
        <v>5</v>
      </c>
      <c r="I18" s="162">
        <f>+'Resum Estudi'!G17</f>
        <v>0</v>
      </c>
      <c r="J18" s="162">
        <f>+'14'!AG$100</f>
        <v>0</v>
      </c>
      <c r="K18" s="162">
        <f>+'14'!AJ100</f>
        <v>0</v>
      </c>
      <c r="L18" s="162">
        <f>+'14'!$AM$100</f>
        <v>0</v>
      </c>
      <c r="M18" s="162">
        <f>+'14'!$AP$100</f>
        <v>0</v>
      </c>
      <c r="N18" s="162">
        <f>+'14'!AS$100</f>
        <v>0</v>
      </c>
      <c r="O18" s="162">
        <f>+'14'!AV100</f>
        <v>0</v>
      </c>
      <c r="P18" s="162">
        <f>+'14'!AY100</f>
        <v>0</v>
      </c>
      <c r="Q18" s="162">
        <f>+'14'!BB100</f>
        <v>0</v>
      </c>
    </row>
    <row r="19" spans="2:21" ht="19" hidden="1">
      <c r="B19" s="164">
        <v>15</v>
      </c>
      <c r="C19" s="160"/>
      <c r="D19" s="161"/>
      <c r="E19" s="206">
        <v>15</v>
      </c>
      <c r="F19" s="161"/>
      <c r="G19" s="166">
        <v>12</v>
      </c>
      <c r="H19" s="166">
        <v>5</v>
      </c>
      <c r="I19" s="162">
        <f>+'Resum Estudi'!G18</f>
        <v>0</v>
      </c>
      <c r="J19" s="162">
        <f>+'15'!AG$116</f>
        <v>0</v>
      </c>
      <c r="K19" s="162">
        <f>+'15'!AJ116</f>
        <v>0</v>
      </c>
      <c r="L19" s="162">
        <f>+'15'!$AM$116</f>
        <v>0</v>
      </c>
      <c r="M19" s="162">
        <f>+'15'!$AP$116</f>
        <v>0</v>
      </c>
      <c r="N19" s="162">
        <f>+'15'!AS$116</f>
        <v>0</v>
      </c>
      <c r="O19" s="162">
        <f>+'15'!AV116</f>
        <v>0</v>
      </c>
      <c r="P19" s="162">
        <f>+'15'!AY116</f>
        <v>0</v>
      </c>
      <c r="Q19" s="162">
        <f>+'15'!BB116</f>
        <v>0</v>
      </c>
    </row>
    <row r="20" spans="2:21" ht="19" hidden="1">
      <c r="B20" s="164">
        <v>16</v>
      </c>
      <c r="C20" s="160"/>
      <c r="D20" s="161"/>
      <c r="E20" s="206">
        <v>16</v>
      </c>
      <c r="F20" s="161"/>
      <c r="G20" s="166">
        <v>12</v>
      </c>
      <c r="H20" s="166">
        <v>5</v>
      </c>
      <c r="I20" s="162">
        <f>+'Resum Estudi'!G19</f>
        <v>0</v>
      </c>
      <c r="J20" s="162">
        <f>+'16'!AG$100</f>
        <v>0</v>
      </c>
      <c r="K20" s="162">
        <f>+'16'!AJ100</f>
        <v>0</v>
      </c>
      <c r="L20" s="162">
        <f>+'16'!$AM$100</f>
        <v>0</v>
      </c>
      <c r="M20" s="162">
        <f>+'16'!$AP$100</f>
        <v>0</v>
      </c>
      <c r="N20" s="162">
        <f>+'16'!AS$100</f>
        <v>0</v>
      </c>
      <c r="O20" s="162">
        <f>+'16'!AV100</f>
        <v>0</v>
      </c>
      <c r="P20" s="162">
        <f>+'16'!AY100</f>
        <v>0</v>
      </c>
      <c r="Q20" s="162">
        <f>+'16'!BB100</f>
        <v>0</v>
      </c>
    </row>
    <row r="21" spans="2:21" ht="19" hidden="1">
      <c r="B21" s="164">
        <v>17</v>
      </c>
      <c r="C21" s="160"/>
      <c r="D21" s="161"/>
      <c r="E21" s="206">
        <v>17</v>
      </c>
      <c r="F21" s="161"/>
      <c r="G21" s="166">
        <v>12</v>
      </c>
      <c r="H21" s="166">
        <v>5</v>
      </c>
      <c r="I21" s="162">
        <f>+'Resum Estudi'!G20</f>
        <v>0</v>
      </c>
      <c r="J21" s="162">
        <f>+'17'!AG$119</f>
        <v>0</v>
      </c>
      <c r="K21" s="162">
        <f>+'17'!AJ119</f>
        <v>0</v>
      </c>
      <c r="L21" s="162">
        <f>+'17'!$AM$119</f>
        <v>0</v>
      </c>
      <c r="M21" s="162">
        <f>+'17'!$AP$119</f>
        <v>0</v>
      </c>
      <c r="N21" s="162">
        <f>+'17'!AS$119</f>
        <v>0</v>
      </c>
      <c r="O21" s="162">
        <f>+'16'!AV100</f>
        <v>0</v>
      </c>
      <c r="P21" s="162">
        <f>+'16'!AY100</f>
        <v>0</v>
      </c>
      <c r="Q21" s="162">
        <f>+'16'!BB100</f>
        <v>0</v>
      </c>
      <c r="U21" s="204"/>
    </row>
    <row r="22" spans="2:21" ht="19" hidden="1">
      <c r="B22" s="164">
        <v>18</v>
      </c>
      <c r="C22" s="160"/>
      <c r="D22" s="161"/>
      <c r="E22" s="206">
        <v>18</v>
      </c>
      <c r="F22" s="161"/>
      <c r="G22" s="166">
        <v>12</v>
      </c>
      <c r="H22" s="166">
        <v>5</v>
      </c>
      <c r="I22" s="162">
        <f>+'Resum Estudi'!G21</f>
        <v>0</v>
      </c>
      <c r="J22" s="162">
        <f>+'18'!AG$100</f>
        <v>0</v>
      </c>
      <c r="K22" s="162">
        <f>+'18'!AJ100</f>
        <v>0</v>
      </c>
      <c r="L22" s="162">
        <f>+'18'!$AM$100</f>
        <v>0</v>
      </c>
      <c r="M22" s="162">
        <f>+'18'!$AP$100</f>
        <v>0</v>
      </c>
      <c r="N22" s="162">
        <f>+'18'!AS$100</f>
        <v>0</v>
      </c>
      <c r="O22" s="162">
        <f>+'18'!AV100</f>
        <v>0</v>
      </c>
      <c r="P22" s="162">
        <f>+'18'!AY100</f>
        <v>0</v>
      </c>
      <c r="Q22" s="162">
        <f>+'18'!BB100</f>
        <v>0</v>
      </c>
      <c r="U22" s="204"/>
    </row>
    <row r="23" spans="2:21" ht="19" hidden="1">
      <c r="B23" s="164">
        <v>19</v>
      </c>
      <c r="C23" s="160"/>
      <c r="D23" s="161"/>
      <c r="E23" s="206">
        <v>19</v>
      </c>
      <c r="F23" s="161"/>
      <c r="G23" s="166">
        <v>12</v>
      </c>
      <c r="H23" s="166">
        <v>5</v>
      </c>
      <c r="I23" s="162">
        <f>+'Resum Estudi'!G22</f>
        <v>0</v>
      </c>
      <c r="J23" s="162">
        <f>+'19'!AG$100</f>
        <v>0</v>
      </c>
      <c r="K23" s="162">
        <f>+'19'!AJ100</f>
        <v>0</v>
      </c>
      <c r="L23" s="162">
        <f>+'19'!$AM$100</f>
        <v>0</v>
      </c>
      <c r="M23" s="162">
        <f>+'19'!$AP$100</f>
        <v>0</v>
      </c>
      <c r="N23" s="162">
        <f>+'19'!AS$100</f>
        <v>0</v>
      </c>
      <c r="O23" s="162">
        <f>+'19'!AV100</f>
        <v>0</v>
      </c>
      <c r="P23" s="162">
        <f>+'19'!AY100</f>
        <v>0</v>
      </c>
      <c r="Q23" s="162">
        <f>+'19'!BB100</f>
        <v>0</v>
      </c>
    </row>
    <row r="24" spans="2:21" ht="19" hidden="1">
      <c r="B24" s="164">
        <v>20</v>
      </c>
      <c r="C24" s="160"/>
      <c r="D24" s="161"/>
      <c r="E24" s="206">
        <v>20</v>
      </c>
      <c r="F24" s="161"/>
      <c r="G24" s="166">
        <v>12</v>
      </c>
      <c r="H24" s="166">
        <v>5</v>
      </c>
      <c r="I24" s="162">
        <f>+'Resum Estudi'!G23</f>
        <v>0</v>
      </c>
      <c r="J24" s="162">
        <f>+'20'!AG$100</f>
        <v>0</v>
      </c>
      <c r="K24" s="162">
        <f>+'20'!AJ100</f>
        <v>0</v>
      </c>
      <c r="L24" s="162">
        <f>+'20'!$AM$100</f>
        <v>0</v>
      </c>
      <c r="M24" s="162">
        <f>+'20'!$AP$100</f>
        <v>0</v>
      </c>
      <c r="N24" s="162">
        <f>+'20'!AS$100</f>
        <v>0</v>
      </c>
      <c r="O24" s="162">
        <f>+'20'!AV100</f>
        <v>0</v>
      </c>
      <c r="P24" s="162">
        <f>+'20'!AY100</f>
        <v>0</v>
      </c>
      <c r="Q24" s="162">
        <f>+'20'!BB100</f>
        <v>0</v>
      </c>
    </row>
    <row r="25" spans="2:21" ht="19" hidden="1">
      <c r="B25" s="164">
        <v>21</v>
      </c>
      <c r="C25" s="160"/>
      <c r="D25" s="161"/>
      <c r="E25" s="206">
        <v>21</v>
      </c>
      <c r="F25" s="161"/>
      <c r="G25" s="166">
        <v>12</v>
      </c>
      <c r="H25" s="166">
        <v>5</v>
      </c>
      <c r="I25" s="162">
        <f>+'Resum Estudi'!G24</f>
        <v>0</v>
      </c>
      <c r="J25" s="162">
        <f>+'21'!AG$100</f>
        <v>0</v>
      </c>
      <c r="K25" s="162">
        <f>+'21'!AJ100</f>
        <v>0</v>
      </c>
      <c r="L25" s="162">
        <f>+'21'!$AM$100</f>
        <v>0</v>
      </c>
      <c r="M25" s="162">
        <f>+'21'!$AP$100</f>
        <v>0</v>
      </c>
      <c r="N25" s="162">
        <f>+'21'!AS$100</f>
        <v>0</v>
      </c>
      <c r="O25" s="162">
        <f>+'21'!AV100</f>
        <v>0</v>
      </c>
      <c r="P25" s="162">
        <f>+'21'!AY100</f>
        <v>0</v>
      </c>
      <c r="Q25" s="162">
        <f>+'21'!BB100</f>
        <v>0</v>
      </c>
    </row>
    <row r="26" spans="2:21" ht="19" hidden="1">
      <c r="B26" s="164">
        <v>22</v>
      </c>
      <c r="C26" s="160"/>
      <c r="D26" s="161"/>
      <c r="E26" s="206">
        <v>22</v>
      </c>
      <c r="F26" s="161"/>
      <c r="G26" s="166">
        <v>12</v>
      </c>
      <c r="H26" s="166">
        <v>5</v>
      </c>
      <c r="I26" s="162">
        <f>+'Resum Estudi'!G25</f>
        <v>0</v>
      </c>
      <c r="J26" s="162">
        <f>+'22'!AG$100</f>
        <v>0</v>
      </c>
      <c r="K26" s="162">
        <f>+'22'!AJ100</f>
        <v>0</v>
      </c>
      <c r="L26" s="162">
        <f>+'22'!$AM$100</f>
        <v>0</v>
      </c>
      <c r="M26" s="162">
        <f>+'22'!$AP$100</f>
        <v>0</v>
      </c>
      <c r="N26" s="162">
        <f>+'22'!AS$100</f>
        <v>0</v>
      </c>
      <c r="O26" s="162">
        <f>+'22'!AV100</f>
        <v>0</v>
      </c>
      <c r="P26" s="162">
        <f>+'22'!AY100</f>
        <v>0</v>
      </c>
      <c r="Q26" s="162">
        <f>+'22'!BB100</f>
        <v>0</v>
      </c>
    </row>
    <row r="27" spans="2:21" ht="19" hidden="1">
      <c r="B27" s="164">
        <v>23</v>
      </c>
      <c r="C27" s="160"/>
      <c r="D27" s="161"/>
      <c r="E27" s="206">
        <v>23</v>
      </c>
      <c r="F27" s="161"/>
      <c r="G27" s="166">
        <v>12</v>
      </c>
      <c r="H27" s="166">
        <v>5</v>
      </c>
      <c r="I27" s="162">
        <f>+'Resum Estudi'!G26</f>
        <v>0</v>
      </c>
      <c r="J27" s="162">
        <f>+'23'!AG$100</f>
        <v>0</v>
      </c>
      <c r="K27" s="162">
        <f>+'23'!AJ100</f>
        <v>0</v>
      </c>
      <c r="L27" s="162">
        <f>+'23'!$AM$100</f>
        <v>0</v>
      </c>
      <c r="M27" s="162">
        <f>+'23'!$AP$100</f>
        <v>0</v>
      </c>
      <c r="N27" s="162">
        <f>+'23'!AS$100</f>
        <v>0</v>
      </c>
      <c r="O27" s="162">
        <f>+'23'!AV100</f>
        <v>0</v>
      </c>
      <c r="P27" s="162">
        <f>+'23'!AY100</f>
        <v>0</v>
      </c>
      <c r="Q27" s="162">
        <f>+'23'!BB100</f>
        <v>0</v>
      </c>
    </row>
    <row r="28" spans="2:21" ht="19" hidden="1">
      <c r="B28" s="164">
        <v>24</v>
      </c>
      <c r="C28" s="160"/>
      <c r="D28" s="161"/>
      <c r="E28" s="206">
        <v>24</v>
      </c>
      <c r="F28" s="161"/>
      <c r="G28" s="166">
        <v>12</v>
      </c>
      <c r="H28" s="166">
        <v>5</v>
      </c>
      <c r="I28" s="162">
        <f>+'Resum Estudi'!G27</f>
        <v>0</v>
      </c>
      <c r="J28" s="162">
        <f>+'24'!AG$100</f>
        <v>0</v>
      </c>
      <c r="K28" s="162">
        <f>+'24'!AJ100</f>
        <v>0</v>
      </c>
      <c r="L28" s="162">
        <f>+'24'!$AM$100</f>
        <v>0</v>
      </c>
      <c r="M28" s="162">
        <f>+'24'!$AP$100</f>
        <v>0</v>
      </c>
      <c r="N28" s="162">
        <f>+'24'!AS$100</f>
        <v>0</v>
      </c>
      <c r="O28" s="162">
        <f>+'24'!AV100</f>
        <v>0</v>
      </c>
      <c r="P28" s="162">
        <f>+'24'!AY100</f>
        <v>0</v>
      </c>
      <c r="Q28" s="162">
        <f>+'24'!BB100</f>
        <v>0</v>
      </c>
    </row>
    <row r="29" spans="2:21" ht="19" hidden="1">
      <c r="B29" s="164">
        <v>25</v>
      </c>
      <c r="C29" s="160"/>
      <c r="D29" s="161"/>
      <c r="E29" s="206">
        <v>25</v>
      </c>
      <c r="F29" s="161"/>
      <c r="G29" s="166">
        <v>12</v>
      </c>
      <c r="H29" s="166">
        <v>5</v>
      </c>
      <c r="I29" s="162">
        <f>+'Resum Estudi'!G28</f>
        <v>0</v>
      </c>
      <c r="J29" s="162">
        <f>+'25'!AG$100</f>
        <v>0</v>
      </c>
      <c r="K29" s="162">
        <f>+'25'!AJ100</f>
        <v>0</v>
      </c>
      <c r="L29" s="162">
        <f>+'25'!$AM$100</f>
        <v>0</v>
      </c>
      <c r="M29" s="162">
        <f>+'25'!$AP$100</f>
        <v>0</v>
      </c>
      <c r="N29" s="162">
        <f>+'25'!AS$100</f>
        <v>0</v>
      </c>
      <c r="O29" s="162">
        <f>+'25'!AV100</f>
        <v>0</v>
      </c>
      <c r="P29" s="162">
        <f>+'25'!AY100</f>
        <v>0</v>
      </c>
      <c r="Q29" s="162">
        <f>+'25'!BB100</f>
        <v>0</v>
      </c>
    </row>
    <row r="30" spans="2:21" ht="19" hidden="1">
      <c r="B30" s="164">
        <v>26</v>
      </c>
      <c r="C30" s="160"/>
      <c r="D30" s="161"/>
      <c r="E30" s="206">
        <v>26</v>
      </c>
      <c r="F30" s="161"/>
      <c r="G30" s="166">
        <v>12</v>
      </c>
      <c r="H30" s="166">
        <v>5</v>
      </c>
      <c r="I30" s="162">
        <f>+'Resum Estudi'!G29</f>
        <v>0</v>
      </c>
      <c r="J30" s="162">
        <f>+'26'!AG$100</f>
        <v>0</v>
      </c>
      <c r="K30" s="162">
        <f>+'26'!AJ100</f>
        <v>0</v>
      </c>
      <c r="L30" s="162">
        <f>+'26'!$AM$100</f>
        <v>0</v>
      </c>
      <c r="M30" s="162">
        <f>+'26'!$AP$100</f>
        <v>0</v>
      </c>
      <c r="N30" s="162">
        <f>+'26'!$AS$100</f>
        <v>0</v>
      </c>
      <c r="O30" s="162">
        <f>+'26'!AV100</f>
        <v>0</v>
      </c>
      <c r="P30" s="162">
        <f>+'26'!AY100</f>
        <v>0</v>
      </c>
      <c r="Q30" s="162">
        <f>+'26'!BB100</f>
        <v>0</v>
      </c>
    </row>
    <row r="31" spans="2:21" ht="19" hidden="1">
      <c r="B31" s="164">
        <v>27</v>
      </c>
      <c r="C31" s="160"/>
      <c r="D31" s="161"/>
      <c r="E31" s="206">
        <v>27</v>
      </c>
      <c r="F31" s="161"/>
      <c r="G31" s="166">
        <v>12</v>
      </c>
      <c r="H31" s="166">
        <v>5</v>
      </c>
      <c r="I31" s="162">
        <f>+'Resum Estudi'!G30</f>
        <v>0</v>
      </c>
      <c r="J31" s="162">
        <f>+'27'!AG$100</f>
        <v>0</v>
      </c>
      <c r="K31" s="162">
        <f>+'27'!AJ100</f>
        <v>0</v>
      </c>
      <c r="L31" s="162">
        <f>+'27'!$AM$100</f>
        <v>0</v>
      </c>
      <c r="M31" s="162">
        <f>+'27'!$AP$100</f>
        <v>0</v>
      </c>
      <c r="N31" s="162">
        <f>+'27'!$AS$100</f>
        <v>0</v>
      </c>
      <c r="O31" s="162">
        <f>+'27'!AV100</f>
        <v>0</v>
      </c>
      <c r="P31" s="162">
        <f>+'27'!AY100</f>
        <v>0</v>
      </c>
      <c r="Q31" s="162">
        <f>+'27'!BB100</f>
        <v>0</v>
      </c>
    </row>
    <row r="32" spans="2:21" ht="19" hidden="1">
      <c r="B32" s="164">
        <v>28</v>
      </c>
      <c r="C32" s="160"/>
      <c r="D32" s="161"/>
      <c r="E32" s="206">
        <v>28</v>
      </c>
      <c r="F32" s="161"/>
      <c r="G32" s="166">
        <v>12</v>
      </c>
      <c r="H32" s="166">
        <v>5</v>
      </c>
      <c r="I32" s="162">
        <f>+'Resum Estudi'!G31</f>
        <v>0</v>
      </c>
      <c r="J32" s="162">
        <f>+'28'!AG$100</f>
        <v>0</v>
      </c>
      <c r="K32" s="162">
        <f>+'28'!$AJ$100</f>
        <v>0</v>
      </c>
      <c r="L32" s="162">
        <f>+'28'!$AM$100</f>
        <v>0</v>
      </c>
      <c r="M32" s="162">
        <f>+'28'!$AP$100</f>
        <v>0</v>
      </c>
      <c r="N32" s="162">
        <f>+'28'!$AS$100</f>
        <v>0</v>
      </c>
      <c r="O32" s="162">
        <f>+'28'!$AV$100</f>
        <v>0</v>
      </c>
      <c r="P32" s="162">
        <f>+'28'!$AY$100</f>
        <v>0</v>
      </c>
      <c r="Q32" s="162">
        <f>+'28'!$BB$100</f>
        <v>0</v>
      </c>
    </row>
    <row r="33" spans="2:17" ht="19" hidden="1">
      <c r="B33" s="164">
        <v>29</v>
      </c>
      <c r="C33" s="160"/>
      <c r="D33" s="161"/>
      <c r="E33" s="206">
        <v>29</v>
      </c>
      <c r="F33" s="161"/>
      <c r="G33" s="166">
        <v>12</v>
      </c>
      <c r="H33" s="166">
        <v>5</v>
      </c>
      <c r="I33" s="162">
        <f>+'Resum Estudi'!G32</f>
        <v>0</v>
      </c>
      <c r="J33" s="162">
        <f>+'29'!AG$100</f>
        <v>0</v>
      </c>
      <c r="K33" s="162">
        <f>+'29'!$AJ$100</f>
        <v>0</v>
      </c>
      <c r="L33" s="162">
        <f>+'29'!$AM$100</f>
        <v>0</v>
      </c>
      <c r="M33" s="162">
        <f>+'29'!$AP$100</f>
        <v>0</v>
      </c>
      <c r="N33" s="162">
        <f>+'29'!$AS$100</f>
        <v>0</v>
      </c>
      <c r="O33" s="162">
        <f>+'29'!$AV$100</f>
        <v>0</v>
      </c>
      <c r="P33" s="162">
        <f>+'29'!$AY$100</f>
        <v>0</v>
      </c>
      <c r="Q33" s="162">
        <f>+'29'!$BB$100</f>
        <v>0</v>
      </c>
    </row>
    <row r="34" spans="2:17" ht="19" hidden="1">
      <c r="B34" s="164">
        <v>30</v>
      </c>
      <c r="C34" s="160"/>
      <c r="D34" s="161"/>
      <c r="E34" s="206">
        <v>30</v>
      </c>
      <c r="F34" s="161"/>
      <c r="G34" s="166">
        <v>12</v>
      </c>
      <c r="H34" s="166">
        <v>5</v>
      </c>
      <c r="I34" s="162">
        <f>+'Resum Estudi'!G33</f>
        <v>0</v>
      </c>
      <c r="J34" s="162">
        <f>+'30'!AG$100</f>
        <v>0</v>
      </c>
      <c r="K34" s="162">
        <f>+'30'!$AJ$100</f>
        <v>0</v>
      </c>
      <c r="L34" s="162">
        <f>+'30'!$AM$100</f>
        <v>0</v>
      </c>
      <c r="M34" s="162">
        <f>+'30'!$AP$100</f>
        <v>0</v>
      </c>
      <c r="N34" s="162">
        <f>+'30'!$AS$100</f>
        <v>0</v>
      </c>
      <c r="O34" s="162">
        <f>+'30'!$AV$100</f>
        <v>0</v>
      </c>
      <c r="P34" s="162">
        <f>+'30'!$AY$100</f>
        <v>0</v>
      </c>
      <c r="Q34" s="162">
        <f>+'30'!$BB$100</f>
        <v>0</v>
      </c>
    </row>
    <row r="35" spans="2:17" ht="19" hidden="1">
      <c r="B35" s="164">
        <v>31</v>
      </c>
      <c r="C35" s="160"/>
      <c r="D35" s="161"/>
      <c r="E35" s="206">
        <v>31</v>
      </c>
      <c r="F35" s="161"/>
      <c r="G35" s="166">
        <v>12</v>
      </c>
      <c r="H35" s="166">
        <v>5</v>
      </c>
      <c r="I35" s="162">
        <f>+'Resum Estudi'!G34</f>
        <v>0</v>
      </c>
      <c r="J35" s="162">
        <f>+'31'!AG$100</f>
        <v>0</v>
      </c>
      <c r="K35" s="162">
        <f>+'31'!$AJ$100</f>
        <v>0</v>
      </c>
      <c r="L35" s="162">
        <f>+'31'!$AM$100</f>
        <v>0</v>
      </c>
      <c r="M35" s="162">
        <f>+'31'!$AP$100</f>
        <v>0</v>
      </c>
      <c r="N35" s="162">
        <f>+'31'!$AS$100</f>
        <v>0</v>
      </c>
      <c r="O35" s="162">
        <f>+'31'!$AV$100</f>
        <v>0</v>
      </c>
      <c r="P35" s="162">
        <f>+'31'!$AY$100</f>
        <v>0</v>
      </c>
      <c r="Q35" s="162">
        <f>+'31'!$BB$100</f>
        <v>0</v>
      </c>
    </row>
    <row r="36" spans="2:17" ht="19" hidden="1">
      <c r="B36" s="164">
        <v>32</v>
      </c>
      <c r="C36" s="160"/>
      <c r="D36" s="161"/>
      <c r="E36" s="206">
        <v>32</v>
      </c>
      <c r="F36" s="161"/>
      <c r="G36" s="166">
        <v>12</v>
      </c>
      <c r="H36" s="166">
        <v>5</v>
      </c>
      <c r="I36" s="162">
        <f>+'Resum Estudi'!G35</f>
        <v>0</v>
      </c>
      <c r="J36" s="162">
        <f>+'32'!AG$100</f>
        <v>0</v>
      </c>
      <c r="K36" s="162">
        <f>+'32'!$AJ$100</f>
        <v>0</v>
      </c>
      <c r="L36" s="162">
        <f>+'32'!$AM$100</f>
        <v>0</v>
      </c>
      <c r="M36" s="162">
        <f>+'32'!$AP$100</f>
        <v>0</v>
      </c>
      <c r="N36" s="162">
        <f>+'32'!$AS$100</f>
        <v>0</v>
      </c>
      <c r="O36" s="162">
        <f>+'32'!$AV$100</f>
        <v>0</v>
      </c>
      <c r="P36" s="162">
        <f>+'32'!$AY$100</f>
        <v>0</v>
      </c>
      <c r="Q36" s="162">
        <f>+'32'!$BB$100</f>
        <v>0</v>
      </c>
    </row>
    <row r="37" spans="2:17" ht="19" hidden="1">
      <c r="B37" s="164">
        <v>33</v>
      </c>
      <c r="C37" s="160"/>
      <c r="D37" s="160"/>
      <c r="E37" s="206">
        <v>33</v>
      </c>
      <c r="F37" s="161"/>
      <c r="G37" s="166">
        <v>12</v>
      </c>
      <c r="H37" s="166">
        <v>5</v>
      </c>
      <c r="I37" s="162">
        <f>+'Resum Estudi'!G36</f>
        <v>0</v>
      </c>
      <c r="J37" s="162">
        <f>+'33'!AG$100</f>
        <v>0</v>
      </c>
      <c r="K37" s="162">
        <f>+'33'!$AJ$100</f>
        <v>0</v>
      </c>
      <c r="L37" s="162">
        <f>+'33'!$AM$100</f>
        <v>0</v>
      </c>
      <c r="M37" s="162">
        <f>+'33'!$AP$100</f>
        <v>0</v>
      </c>
      <c r="N37" s="162">
        <f>+'33'!$AS$100</f>
        <v>0</v>
      </c>
      <c r="O37" s="162">
        <f>+'33'!$AV$100</f>
        <v>0</v>
      </c>
      <c r="P37" s="162">
        <f>+'33'!$AY$100</f>
        <v>0</v>
      </c>
      <c r="Q37" s="162">
        <f>+'33'!$BB$100</f>
        <v>0</v>
      </c>
    </row>
    <row r="38" spans="2:17" ht="19" hidden="1">
      <c r="B38" s="164">
        <v>34</v>
      </c>
      <c r="C38" s="160"/>
      <c r="D38" s="160"/>
      <c r="E38" s="206">
        <v>34</v>
      </c>
      <c r="F38" s="161"/>
      <c r="G38" s="166">
        <v>12</v>
      </c>
      <c r="H38" s="166">
        <v>5</v>
      </c>
      <c r="I38" s="162">
        <f>+'Resum Estudi'!G37</f>
        <v>0</v>
      </c>
      <c r="J38" s="162">
        <f>+'34'!AG$100</f>
        <v>0</v>
      </c>
      <c r="K38" s="162">
        <f>+'34'!$AJ$100</f>
        <v>0</v>
      </c>
      <c r="L38" s="162">
        <f>+'34'!$AM$100</f>
        <v>0</v>
      </c>
      <c r="M38" s="162">
        <f>+'34'!$AP$100</f>
        <v>0</v>
      </c>
      <c r="N38" s="162">
        <f>+'34'!$AS$100</f>
        <v>0</v>
      </c>
      <c r="O38" s="162">
        <f>+'34'!$AV$100</f>
        <v>0</v>
      </c>
      <c r="P38" s="162">
        <f>+'34'!$AY$100</f>
        <v>0</v>
      </c>
      <c r="Q38" s="162">
        <f>+'34'!$BB$100</f>
        <v>0</v>
      </c>
    </row>
    <row r="39" spans="2:17" ht="19" hidden="1">
      <c r="B39" s="164">
        <v>35</v>
      </c>
      <c r="C39" s="160"/>
      <c r="D39" s="161"/>
      <c r="E39" s="206">
        <v>35</v>
      </c>
      <c r="F39" s="161"/>
      <c r="G39" s="166">
        <v>12</v>
      </c>
      <c r="H39" s="166">
        <v>5</v>
      </c>
      <c r="I39" s="162">
        <f>+'Resum Estudi'!G38</f>
        <v>0</v>
      </c>
      <c r="J39" s="162">
        <f>+'35'!AG$100</f>
        <v>0</v>
      </c>
      <c r="K39" s="162">
        <f>+'35'!$AJ$100</f>
        <v>0</v>
      </c>
      <c r="L39" s="162">
        <f>+'35'!$AM$100</f>
        <v>0</v>
      </c>
      <c r="M39" s="162">
        <f>+'35'!$AP$100</f>
        <v>0</v>
      </c>
      <c r="N39" s="162">
        <f>+'35'!$AS$100</f>
        <v>0</v>
      </c>
      <c r="O39" s="162">
        <f>+'35'!$AV$100</f>
        <v>0</v>
      </c>
      <c r="P39" s="162">
        <f>+'35'!$AY$100</f>
        <v>0</v>
      </c>
      <c r="Q39" s="162">
        <f>+'35'!$BB$100</f>
        <v>0</v>
      </c>
    </row>
    <row r="40" spans="2:17" ht="19" hidden="1">
      <c r="B40" s="164">
        <v>36</v>
      </c>
      <c r="C40" s="160"/>
      <c r="D40" s="161"/>
      <c r="E40" s="206">
        <v>36</v>
      </c>
      <c r="F40" s="161"/>
      <c r="G40" s="166">
        <v>12</v>
      </c>
      <c r="H40" s="166">
        <v>5</v>
      </c>
      <c r="I40" s="162">
        <f>+'Resum Estudi'!G39</f>
        <v>0</v>
      </c>
      <c r="J40" s="162">
        <f>+'36'!AG$100</f>
        <v>0</v>
      </c>
      <c r="K40" s="162">
        <f>+'36'!$AJ$100</f>
        <v>0</v>
      </c>
      <c r="L40" s="162">
        <f>+'36'!$AM$100</f>
        <v>0</v>
      </c>
      <c r="M40" s="162">
        <f>+'36'!$AP$100</f>
        <v>0</v>
      </c>
      <c r="N40" s="162">
        <f>+'36'!$AS$100</f>
        <v>0</v>
      </c>
      <c r="O40" s="162">
        <f>+'36'!$AV$100</f>
        <v>0</v>
      </c>
      <c r="P40" s="162">
        <f>+'36'!$AY$100</f>
        <v>0</v>
      </c>
      <c r="Q40" s="162">
        <f>+'36'!$BB$100</f>
        <v>0</v>
      </c>
    </row>
    <row r="41" spans="2:17" ht="19" hidden="1">
      <c r="B41" s="164">
        <v>37</v>
      </c>
      <c r="C41" s="160"/>
      <c r="D41" s="161"/>
      <c r="E41" s="206">
        <v>37</v>
      </c>
      <c r="F41" s="161"/>
      <c r="G41" s="166">
        <v>12</v>
      </c>
      <c r="H41" s="166">
        <v>5</v>
      </c>
      <c r="I41" s="162">
        <f>+'Resum Estudi'!G40</f>
        <v>0</v>
      </c>
      <c r="J41" s="162">
        <f>+'37'!AG$100</f>
        <v>0</v>
      </c>
      <c r="K41" s="162">
        <f>+'37'!$AJ$100</f>
        <v>0</v>
      </c>
      <c r="L41" s="162">
        <f>+'37'!$AM$100</f>
        <v>0</v>
      </c>
      <c r="M41" s="162">
        <f>+'37'!$AP$100</f>
        <v>0</v>
      </c>
      <c r="N41" s="162">
        <f>+'37'!$AS$100</f>
        <v>0</v>
      </c>
      <c r="O41" s="162">
        <f>+'37'!$AV$100</f>
        <v>0</v>
      </c>
      <c r="P41" s="162">
        <f>+'37'!$AY$100</f>
        <v>0</v>
      </c>
      <c r="Q41" s="162">
        <f>+'37'!$BB$100</f>
        <v>0</v>
      </c>
    </row>
    <row r="42" spans="2:17" ht="19" hidden="1">
      <c r="B42" s="164">
        <v>38</v>
      </c>
      <c r="C42" s="160"/>
      <c r="D42" s="161"/>
      <c r="E42" s="206">
        <v>38</v>
      </c>
      <c r="F42" s="161"/>
      <c r="G42" s="166">
        <v>12</v>
      </c>
      <c r="H42" s="166">
        <v>5</v>
      </c>
      <c r="I42" s="162">
        <f>+'Resum Estudi'!G41</f>
        <v>0</v>
      </c>
      <c r="J42" s="162">
        <f>+'38'!AG$100</f>
        <v>0</v>
      </c>
      <c r="K42" s="162">
        <f>+'38'!$AJ$100</f>
        <v>0</v>
      </c>
      <c r="L42" s="162">
        <f>+'38'!$AM$100</f>
        <v>0</v>
      </c>
      <c r="M42" s="162">
        <f>+'38'!$AP$100</f>
        <v>0</v>
      </c>
      <c r="N42" s="162">
        <f>+'38'!$AS$100</f>
        <v>0</v>
      </c>
      <c r="O42" s="162">
        <f>+'38'!$AV$100</f>
        <v>0</v>
      </c>
      <c r="P42" s="162">
        <f>+'38'!$AY$100</f>
        <v>0</v>
      </c>
      <c r="Q42" s="162">
        <f>+'38'!$BB$100</f>
        <v>0</v>
      </c>
    </row>
    <row r="43" spans="2:17" ht="19" hidden="1">
      <c r="B43" s="164">
        <v>39</v>
      </c>
      <c r="C43" s="160"/>
      <c r="D43" s="161"/>
      <c r="E43" s="206">
        <v>39</v>
      </c>
      <c r="F43" s="161"/>
      <c r="G43" s="166">
        <v>12</v>
      </c>
      <c r="H43" s="166">
        <v>5</v>
      </c>
      <c r="I43" s="162">
        <f>+'Resum Estudi'!G42</f>
        <v>0</v>
      </c>
      <c r="J43" s="162">
        <f>+'39'!AG$117</f>
        <v>0</v>
      </c>
      <c r="K43" s="162">
        <f>+'39'!$AJ$117</f>
        <v>0</v>
      </c>
      <c r="L43" s="162">
        <f>+'39'!$AM$117</f>
        <v>0</v>
      </c>
      <c r="M43" s="162">
        <f>+'39'!$AP$117</f>
        <v>0</v>
      </c>
      <c r="N43" s="162">
        <f>+'39'!$AS$117</f>
        <v>0</v>
      </c>
      <c r="O43" s="162">
        <f>+'39'!$AV$117</f>
        <v>0</v>
      </c>
      <c r="P43" s="162">
        <f>+'39'!$AY$117</f>
        <v>0</v>
      </c>
      <c r="Q43" s="162">
        <f>+'39'!$BB$117</f>
        <v>0</v>
      </c>
    </row>
    <row r="44" spans="2:17" ht="19" hidden="1">
      <c r="B44" s="164">
        <v>40</v>
      </c>
      <c r="C44" s="160"/>
      <c r="D44" s="161"/>
      <c r="E44" s="206">
        <v>40</v>
      </c>
      <c r="F44" s="161"/>
      <c r="G44" s="166">
        <v>12</v>
      </c>
      <c r="H44" s="166">
        <v>5</v>
      </c>
      <c r="I44" s="162">
        <f>+'Resum Estudi'!G43</f>
        <v>0</v>
      </c>
      <c r="J44" s="162">
        <f>+'40'!AG$100</f>
        <v>0</v>
      </c>
      <c r="K44" s="162">
        <f>+'40'!$AJ$100</f>
        <v>0</v>
      </c>
      <c r="L44" s="162">
        <f>+'40'!$AM$100</f>
        <v>0</v>
      </c>
      <c r="M44" s="162">
        <f>+'40'!$AP$100</f>
        <v>0</v>
      </c>
      <c r="N44" s="162">
        <f>+'40'!$AS$100</f>
        <v>0</v>
      </c>
      <c r="O44" s="162">
        <f>+'40'!$AV$100</f>
        <v>0</v>
      </c>
      <c r="P44" s="162">
        <f>+'40'!$AY$100</f>
        <v>0</v>
      </c>
      <c r="Q44" s="162">
        <f>+'40'!$BB$100</f>
        <v>0</v>
      </c>
    </row>
    <row r="45" spans="2:17" ht="19" hidden="1">
      <c r="B45" s="164">
        <v>41</v>
      </c>
      <c r="C45" s="160"/>
      <c r="D45" s="161"/>
      <c r="E45" s="206">
        <v>41</v>
      </c>
      <c r="F45" s="161"/>
      <c r="G45" s="166">
        <v>12</v>
      </c>
      <c r="H45" s="166">
        <v>5</v>
      </c>
      <c r="I45" s="162">
        <f>+'Resum Estudi'!G44</f>
        <v>0</v>
      </c>
      <c r="J45" s="162">
        <f>+'41'!AG$107</f>
        <v>0</v>
      </c>
      <c r="K45" s="162">
        <f>+'41'!$AJ$107</f>
        <v>0</v>
      </c>
      <c r="L45" s="162">
        <f>+'41'!$AM$107</f>
        <v>0</v>
      </c>
      <c r="M45" s="162">
        <f>+'41'!$AP$107</f>
        <v>0</v>
      </c>
      <c r="N45" s="162">
        <f>+'41'!$AS$107</f>
        <v>0</v>
      </c>
      <c r="O45" s="162">
        <f>+'41'!$AV$107</f>
        <v>0</v>
      </c>
      <c r="P45" s="162">
        <f>+'41'!$AY$107</f>
        <v>0</v>
      </c>
      <c r="Q45" s="162">
        <f>+'41'!$BB$107</f>
        <v>0</v>
      </c>
    </row>
    <row r="46" spans="2:17" ht="19" hidden="1">
      <c r="B46" s="164">
        <v>42</v>
      </c>
      <c r="C46" s="160"/>
      <c r="D46" s="161"/>
      <c r="E46" s="206">
        <v>42</v>
      </c>
      <c r="F46" s="161"/>
      <c r="G46" s="166">
        <v>12</v>
      </c>
      <c r="H46" s="166">
        <v>5</v>
      </c>
      <c r="I46" s="162">
        <f>+'Resum Estudi'!G45</f>
        <v>0</v>
      </c>
      <c r="J46" s="162">
        <f>+'42'!AG$100</f>
        <v>0</v>
      </c>
      <c r="K46" s="162">
        <f>+'42'!$AJ$100</f>
        <v>0</v>
      </c>
      <c r="L46" s="162">
        <f>+'42'!$AM$100</f>
        <v>0</v>
      </c>
      <c r="M46" s="162">
        <f>+'42'!$AP$100</f>
        <v>0</v>
      </c>
      <c r="N46" s="162">
        <f>+'42'!$AS$100</f>
        <v>0</v>
      </c>
      <c r="O46" s="162">
        <f>+'42'!$AV$100</f>
        <v>0</v>
      </c>
      <c r="P46" s="162">
        <f>+'42'!$AY$100</f>
        <v>0</v>
      </c>
      <c r="Q46" s="162">
        <f>+'42'!$BB$100</f>
        <v>0</v>
      </c>
    </row>
    <row r="47" spans="2:17" ht="19" hidden="1">
      <c r="B47" s="164">
        <v>43</v>
      </c>
      <c r="C47" s="160"/>
      <c r="D47" s="161"/>
      <c r="E47" s="206">
        <v>43</v>
      </c>
      <c r="F47" s="161"/>
      <c r="G47" s="166">
        <v>12</v>
      </c>
      <c r="H47" s="166">
        <v>5</v>
      </c>
      <c r="I47" s="162">
        <f>+'Resum Estudi'!G46</f>
        <v>0</v>
      </c>
      <c r="J47" s="162">
        <f>+'43'!AG$100</f>
        <v>0</v>
      </c>
      <c r="K47" s="162">
        <f>+'43'!$AJ$100</f>
        <v>0</v>
      </c>
      <c r="L47" s="162">
        <f>+'43'!$AM$100</f>
        <v>0</v>
      </c>
      <c r="M47" s="162">
        <f>+'43'!$AP$100</f>
        <v>0</v>
      </c>
      <c r="N47" s="162">
        <f>+'43'!$AS$100</f>
        <v>0</v>
      </c>
      <c r="O47" s="162">
        <f>+'43'!$AV$100</f>
        <v>0</v>
      </c>
      <c r="P47" s="162">
        <f>+'43'!$AY$100</f>
        <v>0</v>
      </c>
      <c r="Q47" s="162">
        <f>+'43'!$BB$100</f>
        <v>0</v>
      </c>
    </row>
    <row r="48" spans="2:17" ht="19" hidden="1">
      <c r="B48" s="164">
        <v>44</v>
      </c>
      <c r="C48" s="160"/>
      <c r="D48" s="161"/>
      <c r="E48" s="206">
        <v>44</v>
      </c>
      <c r="F48" s="161"/>
      <c r="G48" s="166">
        <v>12</v>
      </c>
      <c r="H48" s="166">
        <v>5</v>
      </c>
      <c r="I48" s="162">
        <f>+'Resum Estudi'!G47</f>
        <v>0</v>
      </c>
      <c r="J48" s="162">
        <f>+'44'!AI100</f>
        <v>0</v>
      </c>
      <c r="K48" s="162">
        <f>+'44'!AL100</f>
        <v>0</v>
      </c>
      <c r="L48" s="162">
        <f>+'44'!$AM$100</f>
        <v>0</v>
      </c>
      <c r="M48" s="162">
        <f>+'44'!$AP$100</f>
        <v>0</v>
      </c>
      <c r="N48" s="162">
        <f>+'44'!$AS$100</f>
        <v>0</v>
      </c>
      <c r="O48" s="162">
        <f>+'44'!$AV$100</f>
        <v>0</v>
      </c>
      <c r="P48" s="162">
        <f>+'44'!$AY$100</f>
        <v>0</v>
      </c>
      <c r="Q48" s="162">
        <f>+'44'!$BB$100</f>
        <v>0</v>
      </c>
    </row>
    <row r="49" spans="2:17" ht="19" hidden="1">
      <c r="B49" s="164">
        <v>45</v>
      </c>
      <c r="C49" s="160"/>
      <c r="D49" s="161"/>
      <c r="E49" s="206">
        <v>45</v>
      </c>
      <c r="F49" s="161"/>
      <c r="G49" s="166">
        <v>12</v>
      </c>
      <c r="H49" s="166">
        <v>5</v>
      </c>
      <c r="I49" s="162">
        <f>+'Resum Estudi'!G48</f>
        <v>0</v>
      </c>
      <c r="J49" s="162">
        <f>+'45'!AG$142</f>
        <v>0</v>
      </c>
      <c r="K49" s="162">
        <f>+'45'!$AJ$142</f>
        <v>0</v>
      </c>
      <c r="L49" s="162">
        <f>+'45'!$AM$142</f>
        <v>0</v>
      </c>
      <c r="M49" s="162">
        <f>+'45'!$AP$142</f>
        <v>0</v>
      </c>
      <c r="N49" s="162">
        <f>+'45'!$AS$142</f>
        <v>0</v>
      </c>
      <c r="O49" s="162">
        <f>+'45'!$AV$142</f>
        <v>0</v>
      </c>
      <c r="P49" s="162">
        <f>+'45'!$AY$142</f>
        <v>0</v>
      </c>
      <c r="Q49" s="162">
        <f>+'45'!$BB$142</f>
        <v>0</v>
      </c>
    </row>
    <row r="50" spans="2:17" ht="19" hidden="1">
      <c r="B50" s="164">
        <v>46</v>
      </c>
      <c r="C50" s="160"/>
      <c r="D50" s="161"/>
      <c r="E50" s="206">
        <v>46</v>
      </c>
      <c r="F50" s="161"/>
      <c r="G50" s="166">
        <v>12</v>
      </c>
      <c r="H50" s="166">
        <v>5</v>
      </c>
      <c r="I50" s="162">
        <f>+'Resum Estudi'!G49</f>
        <v>0</v>
      </c>
      <c r="J50" s="162">
        <f>+'46'!AG$100</f>
        <v>0</v>
      </c>
      <c r="K50" s="162">
        <f>+'46'!$AJ$100</f>
        <v>0</v>
      </c>
      <c r="L50" s="162">
        <f>+'46'!$AM$100</f>
        <v>0</v>
      </c>
      <c r="M50" s="162">
        <f>+'46'!$AP$100</f>
        <v>0</v>
      </c>
      <c r="N50" s="162">
        <f>+'46'!$AS$100</f>
        <v>0</v>
      </c>
      <c r="O50" s="162">
        <f>+'46'!$AV$100</f>
        <v>0</v>
      </c>
      <c r="P50" s="162">
        <f>+'46'!$AY$100</f>
        <v>0</v>
      </c>
      <c r="Q50" s="162">
        <f>+'46'!$BB$100</f>
        <v>0</v>
      </c>
    </row>
    <row r="51" spans="2:17" ht="19" hidden="1">
      <c r="B51" s="164">
        <v>47</v>
      </c>
      <c r="C51" s="160"/>
      <c r="D51" s="161"/>
      <c r="E51" s="206">
        <v>47</v>
      </c>
      <c r="F51" s="161"/>
      <c r="G51" s="166">
        <v>12</v>
      </c>
      <c r="H51" s="166">
        <v>5</v>
      </c>
      <c r="I51" s="162">
        <f>+'Resum Estudi'!G50</f>
        <v>0</v>
      </c>
      <c r="J51" s="162">
        <f>+'47'!AG$100</f>
        <v>0</v>
      </c>
      <c r="K51" s="162">
        <f>+'47'!$AJ$100</f>
        <v>0</v>
      </c>
      <c r="L51" s="162">
        <f>+'47'!$AM$100</f>
        <v>0</v>
      </c>
      <c r="M51" s="162">
        <f>+'47'!$AP$100</f>
        <v>0</v>
      </c>
      <c r="N51" s="162">
        <f>+'47'!$AS$100</f>
        <v>0</v>
      </c>
      <c r="O51" s="162">
        <f>+'47'!$AV$100</f>
        <v>0</v>
      </c>
      <c r="P51" s="162">
        <f>+'47'!$AY$100</f>
        <v>0</v>
      </c>
      <c r="Q51" s="162">
        <f>+'47'!$BB$100</f>
        <v>0</v>
      </c>
    </row>
    <row r="52" spans="2:17" ht="19" hidden="1">
      <c r="B52" s="164">
        <v>48</v>
      </c>
      <c r="C52" s="160"/>
      <c r="D52" s="161"/>
      <c r="E52" s="206">
        <v>48</v>
      </c>
      <c r="F52" s="161"/>
      <c r="G52" s="166">
        <v>12</v>
      </c>
      <c r="H52" s="166">
        <v>5</v>
      </c>
      <c r="I52" s="162">
        <f>+'Resum Estudi'!G51</f>
        <v>0</v>
      </c>
      <c r="J52" s="162">
        <f>+'48'!AG$100</f>
        <v>0</v>
      </c>
      <c r="K52" s="162">
        <f>+'48'!$AJ$100</f>
        <v>0</v>
      </c>
      <c r="L52" s="162">
        <f>+'48'!$AM$100</f>
        <v>0</v>
      </c>
      <c r="M52" s="162">
        <f>+'48'!$AP$100</f>
        <v>0</v>
      </c>
      <c r="N52" s="162">
        <f>+'48'!$AS$100</f>
        <v>0</v>
      </c>
      <c r="O52" s="162">
        <f>+'48'!$AV$100</f>
        <v>0</v>
      </c>
      <c r="P52" s="162">
        <f>+'48'!$AY$100</f>
        <v>0</v>
      </c>
      <c r="Q52" s="162">
        <f>+'48'!$BB$100</f>
        <v>0</v>
      </c>
    </row>
    <row r="53" spans="2:17" ht="19" hidden="1">
      <c r="B53" s="164">
        <v>49</v>
      </c>
      <c r="C53" s="160"/>
      <c r="D53" s="161"/>
      <c r="E53" s="206">
        <v>49</v>
      </c>
      <c r="F53" s="161"/>
      <c r="G53" s="166">
        <v>12</v>
      </c>
      <c r="H53" s="166">
        <v>5</v>
      </c>
      <c r="I53" s="162">
        <f>+'Resum Estudi'!G52</f>
        <v>0</v>
      </c>
      <c r="J53" s="162">
        <f>+'49'!AG$100</f>
        <v>0</v>
      </c>
      <c r="K53" s="162">
        <f>+'49'!$AJ$100</f>
        <v>0</v>
      </c>
      <c r="L53" s="162">
        <f>+'49'!$AM$100</f>
        <v>0</v>
      </c>
      <c r="M53" s="162">
        <f>+'49'!$AP$100</f>
        <v>0</v>
      </c>
      <c r="N53" s="162">
        <f>+'49'!$AS$100</f>
        <v>0</v>
      </c>
      <c r="O53" s="162">
        <f>+'49'!$AV$100</f>
        <v>0</v>
      </c>
      <c r="P53" s="162">
        <f>+'49'!$AY$100</f>
        <v>0</v>
      </c>
      <c r="Q53" s="162">
        <f>+'49'!$BB$100</f>
        <v>0</v>
      </c>
    </row>
    <row r="54" spans="2:17" ht="19" hidden="1">
      <c r="B54" s="164">
        <v>50</v>
      </c>
      <c r="C54" s="160"/>
      <c r="D54" s="161"/>
      <c r="E54" s="206">
        <v>50</v>
      </c>
      <c r="F54" s="161"/>
      <c r="G54" s="166">
        <v>12</v>
      </c>
      <c r="H54" s="166">
        <v>5</v>
      </c>
      <c r="I54" s="162">
        <f>+'Resum Estudi'!G53</f>
        <v>0</v>
      </c>
      <c r="J54" s="162">
        <f>+'50'!$AG$100</f>
        <v>0</v>
      </c>
      <c r="K54" s="162">
        <f>+'50'!$AJ$100</f>
        <v>0</v>
      </c>
      <c r="L54" s="162">
        <f>+'50'!$AM$100</f>
        <v>0</v>
      </c>
      <c r="M54" s="162">
        <f>+'50'!$AP$100</f>
        <v>0</v>
      </c>
      <c r="N54" s="162">
        <f>+'50'!$AS$100</f>
        <v>0</v>
      </c>
      <c r="O54" s="162">
        <f>+'50'!$AV$100</f>
        <v>0</v>
      </c>
      <c r="P54" s="162">
        <f>'50'!$AY$100</f>
        <v>0</v>
      </c>
      <c r="Q54" s="162">
        <f>+'50'!$BB$100</f>
        <v>0</v>
      </c>
    </row>
    <row r="55" spans="2:17" ht="19" hidden="1">
      <c r="B55" s="164">
        <v>51</v>
      </c>
      <c r="C55" s="160"/>
      <c r="D55" s="161"/>
      <c r="E55" s="206">
        <v>51</v>
      </c>
      <c r="F55" s="161"/>
      <c r="G55" s="166">
        <v>12</v>
      </c>
      <c r="H55" s="166">
        <v>5</v>
      </c>
      <c r="I55" s="162">
        <f>+'Resum Estudi'!G54</f>
        <v>0</v>
      </c>
      <c r="J55" s="162">
        <f>+'51'!$AG$128</f>
        <v>0</v>
      </c>
      <c r="K55" s="162">
        <f>+'51'!$AJ$128</f>
        <v>0</v>
      </c>
      <c r="L55" s="162">
        <f>+'51'!$AM$128</f>
        <v>0</v>
      </c>
      <c r="M55" s="162">
        <f>+'51'!$AP$128</f>
        <v>0</v>
      </c>
      <c r="N55" s="162">
        <f>+'51'!$AS$128</f>
        <v>0</v>
      </c>
      <c r="O55" s="162">
        <f>+'51'!$AV$128</f>
        <v>0</v>
      </c>
      <c r="P55" s="162">
        <f>'51'!$AY$128</f>
        <v>0</v>
      </c>
      <c r="Q55" s="162">
        <f>+'51'!$BB$128</f>
        <v>0</v>
      </c>
    </row>
    <row r="56" spans="2:17" ht="19" hidden="1">
      <c r="B56" s="164">
        <v>52</v>
      </c>
      <c r="C56" s="160"/>
      <c r="D56" s="161"/>
      <c r="E56" s="206">
        <v>52</v>
      </c>
      <c r="F56" s="161"/>
      <c r="G56" s="166">
        <v>12</v>
      </c>
      <c r="H56" s="166">
        <v>5</v>
      </c>
      <c r="I56" s="162">
        <f>+'Resum Estudi'!G55</f>
        <v>0</v>
      </c>
      <c r="J56" s="162">
        <f>+'52'!$AG$100</f>
        <v>0</v>
      </c>
      <c r="K56" s="162">
        <f>+'52'!$AJ$100</f>
        <v>0</v>
      </c>
      <c r="L56" s="162">
        <f>+'52'!$AM$100</f>
        <v>0</v>
      </c>
      <c r="M56" s="162">
        <f>+'52'!$AP$100</f>
        <v>0</v>
      </c>
      <c r="N56" s="162">
        <f>+'52'!$AS$100</f>
        <v>0</v>
      </c>
      <c r="O56" s="162">
        <f>+'52'!$AV$100</f>
        <v>0</v>
      </c>
      <c r="P56" s="162">
        <f>'52'!$AY$100</f>
        <v>0</v>
      </c>
      <c r="Q56" s="162">
        <f>+'52'!$BB$100</f>
        <v>0</v>
      </c>
    </row>
    <row r="57" spans="2:17" ht="19" hidden="1">
      <c r="B57" s="164">
        <v>53</v>
      </c>
      <c r="C57" s="160"/>
      <c r="D57" s="161"/>
      <c r="E57" s="206">
        <v>53</v>
      </c>
      <c r="F57" s="161"/>
      <c r="G57" s="166">
        <v>12</v>
      </c>
      <c r="H57" s="166">
        <v>5</v>
      </c>
      <c r="I57" s="162">
        <f>+'Resum Estudi'!G56</f>
        <v>0</v>
      </c>
      <c r="J57" s="162">
        <f>+'53'!$AG$100</f>
        <v>0</v>
      </c>
      <c r="K57" s="162">
        <f>+'53'!$AJ$100</f>
        <v>0</v>
      </c>
      <c r="L57" s="162">
        <f>+'53'!$AM$100</f>
        <v>0</v>
      </c>
      <c r="M57" s="162">
        <f>+'53'!$AP$100</f>
        <v>0</v>
      </c>
      <c r="N57" s="162">
        <f>+'53'!$AS$100</f>
        <v>0</v>
      </c>
      <c r="O57" s="162">
        <f>+'53'!$AV$100</f>
        <v>0</v>
      </c>
      <c r="P57" s="162">
        <f>'53'!$AY$100</f>
        <v>0</v>
      </c>
      <c r="Q57" s="162">
        <f>+'53'!$BB$100</f>
        <v>0</v>
      </c>
    </row>
    <row r="58" spans="2:17" ht="19" hidden="1">
      <c r="B58" s="164">
        <v>54</v>
      </c>
      <c r="C58" s="160"/>
      <c r="D58" s="161"/>
      <c r="E58" s="206">
        <v>54</v>
      </c>
      <c r="F58" s="161"/>
      <c r="G58" s="166">
        <v>12</v>
      </c>
      <c r="H58" s="166">
        <v>5</v>
      </c>
      <c r="I58" s="162">
        <f>+'Resum Estudi'!G57</f>
        <v>0</v>
      </c>
      <c r="J58" s="162">
        <f>+'54'!$AG$100</f>
        <v>0</v>
      </c>
      <c r="K58" s="162">
        <f>+'54'!$AJ$100</f>
        <v>0</v>
      </c>
      <c r="L58" s="162">
        <f>+'54'!$AM$100</f>
        <v>0</v>
      </c>
      <c r="M58" s="162">
        <f>+'54'!$AP$100</f>
        <v>0</v>
      </c>
      <c r="N58" s="162">
        <f>+'54'!$AS$100</f>
        <v>0</v>
      </c>
      <c r="O58" s="162">
        <f>+'54'!$AV$100</f>
        <v>0</v>
      </c>
      <c r="P58" s="162">
        <f>'54'!$AY$100</f>
        <v>0</v>
      </c>
      <c r="Q58" s="162">
        <f>+'54'!$BB$100</f>
        <v>0</v>
      </c>
    </row>
    <row r="59" spans="2:17" ht="19" hidden="1">
      <c r="B59" s="164">
        <v>55</v>
      </c>
      <c r="C59" s="160"/>
      <c r="D59" s="161"/>
      <c r="E59" s="206">
        <v>55</v>
      </c>
      <c r="F59" s="161"/>
      <c r="G59" s="166">
        <v>12</v>
      </c>
      <c r="H59" s="166">
        <v>5</v>
      </c>
      <c r="I59" s="162">
        <f>+'Resum Estudi'!G58</f>
        <v>0</v>
      </c>
      <c r="J59" s="162">
        <f>+'55'!$AG$100</f>
        <v>0</v>
      </c>
      <c r="K59" s="162">
        <f>+'55'!$AJ$100</f>
        <v>0</v>
      </c>
      <c r="L59" s="162">
        <f>+'55'!$AM$100</f>
        <v>0</v>
      </c>
      <c r="M59" s="162">
        <f>+'55'!$AP$100</f>
        <v>0</v>
      </c>
      <c r="N59" s="162">
        <f>+'55'!$AS$100</f>
        <v>0</v>
      </c>
      <c r="O59" s="162">
        <f>+'55'!$AV$100</f>
        <v>0</v>
      </c>
      <c r="P59" s="162">
        <f>'55'!$AY$100</f>
        <v>0</v>
      </c>
      <c r="Q59" s="162">
        <f>+'55'!$BB$100</f>
        <v>0</v>
      </c>
    </row>
    <row r="60" spans="2:17" ht="19" hidden="1">
      <c r="B60" s="164">
        <v>56</v>
      </c>
      <c r="C60" s="160"/>
      <c r="D60" s="161"/>
      <c r="E60" s="206">
        <v>56</v>
      </c>
      <c r="F60" s="161"/>
      <c r="G60" s="166">
        <v>12</v>
      </c>
      <c r="H60" s="166">
        <v>5</v>
      </c>
      <c r="I60" s="162">
        <f>+'Resum Estudi'!G59</f>
        <v>0</v>
      </c>
      <c r="J60" s="162">
        <f>+'56'!$AG$100</f>
        <v>0</v>
      </c>
      <c r="K60" s="162">
        <f>+'56'!$AJ$100</f>
        <v>0</v>
      </c>
      <c r="L60" s="162">
        <f>+'56'!$AM$100</f>
        <v>0</v>
      </c>
      <c r="M60" s="162">
        <f>+'56'!$AP$100</f>
        <v>0</v>
      </c>
      <c r="N60" s="162">
        <f>+'56'!$AS$100</f>
        <v>0</v>
      </c>
      <c r="O60" s="162">
        <f>+'56'!$AV$100</f>
        <v>0</v>
      </c>
      <c r="P60" s="162">
        <f>'56'!$AY$100</f>
        <v>0</v>
      </c>
      <c r="Q60" s="162">
        <f>+'56'!$BB$100</f>
        <v>0</v>
      </c>
    </row>
    <row r="61" spans="2:17" ht="19" hidden="1">
      <c r="B61" s="164">
        <v>57</v>
      </c>
      <c r="C61" s="160"/>
      <c r="D61" s="161"/>
      <c r="E61" s="206">
        <v>57</v>
      </c>
      <c r="F61" s="161"/>
      <c r="G61" s="166">
        <v>12</v>
      </c>
      <c r="H61" s="166">
        <v>5</v>
      </c>
      <c r="I61" s="162">
        <f>+'Resum Estudi'!G60</f>
        <v>0</v>
      </c>
      <c r="J61" s="162">
        <f>+'57'!$AG$100</f>
        <v>0</v>
      </c>
      <c r="K61" s="162">
        <f>+'57'!$AJ$100</f>
        <v>0</v>
      </c>
      <c r="L61" s="162">
        <f>+'57'!$AM$100</f>
        <v>0</v>
      </c>
      <c r="M61" s="162">
        <f>+'57'!$AP$100</f>
        <v>0</v>
      </c>
      <c r="N61" s="162">
        <f>+'57'!$AS$100</f>
        <v>0</v>
      </c>
      <c r="O61" s="162">
        <f>+'57'!$AV$100</f>
        <v>0</v>
      </c>
      <c r="P61" s="162">
        <f>'57'!$AY$100</f>
        <v>0</v>
      </c>
      <c r="Q61" s="162">
        <f>+'57'!$BB$100</f>
        <v>0</v>
      </c>
    </row>
    <row r="62" spans="2:17" ht="19" hidden="1">
      <c r="B62" s="164">
        <v>58</v>
      </c>
      <c r="C62" s="160"/>
      <c r="D62" s="161"/>
      <c r="E62" s="206">
        <v>58</v>
      </c>
      <c r="F62" s="161"/>
      <c r="G62" s="166">
        <v>12</v>
      </c>
      <c r="H62" s="166">
        <v>5</v>
      </c>
      <c r="I62" s="162">
        <f>+'Resum Estudi'!G61</f>
        <v>0</v>
      </c>
      <c r="J62" s="162">
        <f>+'58'!$AG$143</f>
        <v>0</v>
      </c>
      <c r="K62" s="162">
        <f>+'58'!$AJ$143</f>
        <v>0</v>
      </c>
      <c r="L62" s="162">
        <f>+'58'!$AM$143</f>
        <v>0</v>
      </c>
      <c r="M62" s="162">
        <f>+'58'!$AP$143</f>
        <v>0</v>
      </c>
      <c r="N62" s="162">
        <f>+'58'!$AS$143</f>
        <v>0</v>
      </c>
      <c r="O62" s="162">
        <f>+'58'!$AV$143</f>
        <v>0</v>
      </c>
      <c r="P62" s="162">
        <f>'58'!$AY$143</f>
        <v>0</v>
      </c>
      <c r="Q62" s="162">
        <f>+'58'!$BB$143</f>
        <v>0</v>
      </c>
    </row>
    <row r="63" spans="2:17" ht="19" hidden="1">
      <c r="B63" s="164">
        <v>59</v>
      </c>
      <c r="C63" s="160"/>
      <c r="D63" s="161"/>
      <c r="E63" s="206">
        <v>59</v>
      </c>
      <c r="F63" s="161"/>
      <c r="G63" s="166">
        <v>12</v>
      </c>
      <c r="H63" s="166">
        <v>5</v>
      </c>
      <c r="I63" s="162">
        <f>+'Resum Estudi'!G62</f>
        <v>0</v>
      </c>
      <c r="J63" s="162">
        <f>+'59'!$AG$143</f>
        <v>0</v>
      </c>
      <c r="K63" s="162">
        <f>+'59'!$AJ$143</f>
        <v>0</v>
      </c>
      <c r="L63" s="162">
        <f>+'59'!$AM$143</f>
        <v>0</v>
      </c>
      <c r="M63" s="162">
        <f>+'59'!$AP$143</f>
        <v>0</v>
      </c>
      <c r="N63" s="162">
        <f>+'59'!$AS$143</f>
        <v>0</v>
      </c>
      <c r="O63" s="162">
        <f>+'59'!$AV$143</f>
        <v>0</v>
      </c>
      <c r="P63" s="162">
        <f>'59'!$AY$143</f>
        <v>0</v>
      </c>
      <c r="Q63" s="162">
        <f>+'59'!$BB$143</f>
        <v>0</v>
      </c>
    </row>
    <row r="64" spans="2:17" ht="19" hidden="1">
      <c r="B64" s="164">
        <v>60</v>
      </c>
      <c r="C64" s="160"/>
      <c r="D64" s="161"/>
      <c r="E64" s="206">
        <v>60</v>
      </c>
      <c r="F64" s="161"/>
      <c r="G64" s="166">
        <v>12</v>
      </c>
      <c r="H64" s="166">
        <v>5</v>
      </c>
      <c r="I64" s="162">
        <f>+'Resum Estudi'!G63</f>
        <v>0</v>
      </c>
      <c r="J64" s="162">
        <f>+'60'!$AG$143</f>
        <v>0</v>
      </c>
      <c r="K64" s="162">
        <f>+'60'!$AJ$143</f>
        <v>0</v>
      </c>
      <c r="L64" s="162">
        <f>+'60'!$AM$143</f>
        <v>0</v>
      </c>
      <c r="M64" s="162">
        <f>+'60'!$AP$143</f>
        <v>0</v>
      </c>
      <c r="N64" s="162">
        <f>+'60'!$AS$143</f>
        <v>0</v>
      </c>
      <c r="O64" s="162">
        <f>+'60'!$AV$143</f>
        <v>0</v>
      </c>
      <c r="P64" s="162">
        <f>'60'!$AY$143</f>
        <v>0</v>
      </c>
      <c r="Q64" s="162">
        <f>+'60'!$BB$143</f>
        <v>0</v>
      </c>
    </row>
    <row r="65" spans="2:17" ht="20">
      <c r="B65" s="124"/>
      <c r="C65" s="124"/>
      <c r="D65" s="119"/>
      <c r="E65" s="133"/>
      <c r="F65" s="119"/>
      <c r="G65" s="213"/>
      <c r="H65" s="133"/>
      <c r="I65" s="163">
        <f t="shared" ref="I65:Q65" si="0">SUM(I5:I64)</f>
        <v>10523.36</v>
      </c>
      <c r="J65" s="163">
        <f t="shared" si="0"/>
        <v>101.55</v>
      </c>
      <c r="K65" s="163">
        <f t="shared" si="0"/>
        <v>495.48</v>
      </c>
      <c r="L65" s="163">
        <f t="shared" si="0"/>
        <v>5685.07</v>
      </c>
      <c r="M65" s="163">
        <f t="shared" si="0"/>
        <v>31.555</v>
      </c>
      <c r="N65" s="163">
        <f t="shared" si="0"/>
        <v>0</v>
      </c>
      <c r="O65" s="163">
        <f t="shared" si="0"/>
        <v>5685.07</v>
      </c>
      <c r="P65" s="163">
        <f t="shared" si="0"/>
        <v>279</v>
      </c>
      <c r="Q65" s="163">
        <f t="shared" si="0"/>
        <v>0</v>
      </c>
    </row>
    <row r="66" spans="2:17" ht="20">
      <c r="B66" s="124"/>
      <c r="C66" s="124"/>
      <c r="D66" s="119"/>
      <c r="E66" s="133"/>
      <c r="F66" s="119"/>
      <c r="G66" s="213"/>
      <c r="H66" s="133"/>
      <c r="I66" s="120"/>
      <c r="J66" s="120"/>
      <c r="K66" s="120"/>
      <c r="L66" s="121"/>
    </row>
    <row r="67" spans="2:17" ht="20">
      <c r="B67" s="124"/>
      <c r="C67" s="124"/>
      <c r="D67" s="119"/>
      <c r="E67" s="133"/>
      <c r="F67" s="119"/>
      <c r="G67" s="213"/>
      <c r="H67" s="133"/>
      <c r="I67" s="120"/>
      <c r="J67" s="120"/>
      <c r="K67" s="120"/>
      <c r="L67" s="121"/>
    </row>
    <row r="68" spans="2:17" ht="17">
      <c r="B68" s="125"/>
      <c r="C68" s="125"/>
      <c r="D68" s="100"/>
      <c r="E68" s="134"/>
      <c r="F68" s="100"/>
      <c r="G68" s="214"/>
      <c r="H68" s="134"/>
      <c r="I68" s="99"/>
      <c r="J68" s="99"/>
      <c r="K68" s="99"/>
      <c r="L68" s="98"/>
    </row>
    <row r="69" spans="2:17" ht="17">
      <c r="B69" s="125"/>
      <c r="C69" s="125"/>
      <c r="D69" s="100"/>
      <c r="E69" s="134"/>
      <c r="F69" s="100"/>
      <c r="G69" s="214"/>
      <c r="H69" s="134"/>
      <c r="I69" s="99"/>
      <c r="J69" s="99"/>
      <c r="K69" s="99"/>
      <c r="L69" s="98"/>
    </row>
    <row r="70" spans="2:17" ht="17">
      <c r="B70" s="125"/>
      <c r="C70" s="125"/>
      <c r="D70" s="100"/>
      <c r="E70" s="134"/>
      <c r="F70" s="100"/>
      <c r="G70" s="214"/>
      <c r="H70" s="134"/>
      <c r="I70" s="99"/>
      <c r="J70" s="99"/>
      <c r="K70" s="99"/>
      <c r="L70" s="98"/>
    </row>
    <row r="71" spans="2:17" ht="17">
      <c r="B71" s="125"/>
      <c r="C71" s="125"/>
      <c r="D71" s="100"/>
      <c r="E71" s="134"/>
      <c r="F71" s="100"/>
      <c r="G71" s="214"/>
      <c r="H71" s="134"/>
      <c r="I71" s="99"/>
      <c r="J71" s="99"/>
      <c r="K71" s="99"/>
      <c r="L71" s="98"/>
    </row>
    <row r="72" spans="2:17" ht="17">
      <c r="B72" s="125"/>
      <c r="C72" s="125"/>
      <c r="D72" s="100"/>
      <c r="E72" s="134"/>
      <c r="F72" s="100"/>
      <c r="G72" s="214"/>
      <c r="H72" s="134"/>
      <c r="I72" s="99"/>
      <c r="J72" s="99"/>
      <c r="K72" s="99"/>
      <c r="L72" s="98"/>
    </row>
    <row r="73" spans="2:17" ht="17">
      <c r="B73" s="125"/>
      <c r="C73" s="125"/>
      <c r="D73" s="100"/>
      <c r="E73" s="134"/>
      <c r="F73" s="100"/>
      <c r="G73" s="214"/>
      <c r="H73" s="134"/>
      <c r="I73" s="99"/>
      <c r="J73" s="99"/>
      <c r="K73" s="99"/>
      <c r="L73" s="98"/>
    </row>
    <row r="74" spans="2:17" ht="17">
      <c r="B74" s="125"/>
      <c r="C74" s="125"/>
      <c r="D74" s="100"/>
      <c r="E74" s="134"/>
      <c r="F74" s="100"/>
      <c r="G74" s="214"/>
      <c r="H74" s="134"/>
      <c r="I74" s="99"/>
      <c r="J74" s="99"/>
      <c r="K74" s="99"/>
      <c r="L74" s="98"/>
    </row>
    <row r="75" spans="2:17" ht="17">
      <c r="B75" s="125"/>
      <c r="C75" s="125"/>
      <c r="D75" s="100"/>
      <c r="E75" s="134"/>
      <c r="F75" s="100"/>
      <c r="G75" s="214"/>
      <c r="H75" s="134"/>
      <c r="I75" s="99"/>
      <c r="J75" s="99"/>
      <c r="K75" s="99"/>
      <c r="L75" s="98"/>
    </row>
    <row r="76" spans="2:17" ht="17">
      <c r="B76" s="125"/>
      <c r="C76" s="125"/>
      <c r="D76" s="100"/>
      <c r="E76" s="134"/>
      <c r="F76" s="100"/>
      <c r="G76" s="214"/>
      <c r="H76" s="134"/>
      <c r="I76" s="99"/>
      <c r="J76" s="99"/>
      <c r="K76" s="99"/>
      <c r="L76" s="98"/>
    </row>
    <row r="77" spans="2:17" ht="17">
      <c r="B77" s="125"/>
      <c r="C77" s="125"/>
      <c r="D77" s="100"/>
      <c r="E77" s="134"/>
      <c r="F77" s="100"/>
      <c r="G77" s="214"/>
      <c r="H77" s="134"/>
      <c r="I77" s="99"/>
      <c r="J77" s="99"/>
      <c r="K77" s="99"/>
      <c r="L77" s="98"/>
    </row>
    <row r="78" spans="2:17" ht="17">
      <c r="B78" s="125"/>
      <c r="C78" s="125"/>
      <c r="D78" s="100"/>
      <c r="E78" s="134"/>
      <c r="F78" s="100"/>
      <c r="G78" s="214"/>
      <c r="H78" s="134"/>
      <c r="I78" s="99"/>
      <c r="J78" s="99"/>
      <c r="K78" s="99"/>
      <c r="L78" s="98"/>
    </row>
    <row r="79" spans="2:17" ht="17">
      <c r="B79" s="125"/>
      <c r="C79" s="125"/>
      <c r="D79" s="100"/>
      <c r="E79" s="134"/>
      <c r="F79" s="100"/>
      <c r="G79" s="214"/>
      <c r="H79" s="134"/>
      <c r="I79" s="99"/>
      <c r="J79" s="99"/>
      <c r="K79" s="99"/>
      <c r="L79" s="98"/>
    </row>
    <row r="80" spans="2:17" ht="17">
      <c r="B80" s="125"/>
      <c r="C80" s="125"/>
      <c r="D80" s="100"/>
      <c r="E80" s="134"/>
      <c r="F80" s="100"/>
      <c r="G80" s="214"/>
      <c r="H80" s="134"/>
      <c r="I80" s="99"/>
      <c r="J80" s="99"/>
      <c r="K80" s="99"/>
      <c r="L80" s="98"/>
    </row>
    <row r="81" spans="2:12" ht="17">
      <c r="B81" s="125"/>
      <c r="C81" s="125"/>
      <c r="D81" s="100"/>
      <c r="E81" s="134"/>
      <c r="F81" s="100"/>
      <c r="G81" s="214"/>
      <c r="H81" s="134"/>
      <c r="I81" s="99"/>
      <c r="J81" s="99"/>
      <c r="K81" s="99"/>
      <c r="L81" s="98"/>
    </row>
    <row r="82" spans="2:12" ht="17">
      <c r="B82" s="125"/>
      <c r="C82" s="125"/>
      <c r="D82" s="100"/>
      <c r="E82" s="134"/>
      <c r="F82" s="100"/>
      <c r="G82" s="214"/>
      <c r="H82" s="134"/>
      <c r="I82" s="99"/>
      <c r="J82" s="99"/>
      <c r="K82" s="99"/>
      <c r="L82" s="98"/>
    </row>
    <row r="83" spans="2:12" ht="17">
      <c r="B83" s="125"/>
      <c r="C83" s="125"/>
      <c r="D83" s="100"/>
      <c r="E83" s="134"/>
      <c r="F83" s="100"/>
      <c r="G83" s="214"/>
      <c r="H83" s="134"/>
      <c r="I83" s="99"/>
      <c r="J83" s="99"/>
      <c r="K83" s="99"/>
      <c r="L83" s="98"/>
    </row>
    <row r="84" spans="2:12" ht="17">
      <c r="B84" s="125"/>
      <c r="C84" s="125"/>
      <c r="D84" s="100"/>
      <c r="E84" s="134"/>
      <c r="F84" s="100"/>
      <c r="G84" s="214"/>
      <c r="H84" s="134"/>
      <c r="I84" s="99"/>
      <c r="J84" s="99"/>
      <c r="K84" s="99"/>
      <c r="L84" s="98"/>
    </row>
    <row r="85" spans="2:12" ht="17">
      <c r="B85" s="125"/>
      <c r="C85" s="125"/>
      <c r="D85" s="100"/>
      <c r="E85" s="134"/>
      <c r="F85" s="100"/>
      <c r="G85" s="214"/>
      <c r="H85" s="134"/>
      <c r="I85" s="99"/>
      <c r="J85" s="99"/>
      <c r="K85" s="99"/>
      <c r="L85" s="98"/>
    </row>
    <row r="86" spans="2:12" ht="17">
      <c r="B86" s="125"/>
      <c r="C86" s="125"/>
      <c r="D86" s="100"/>
      <c r="E86" s="134"/>
      <c r="F86" s="100"/>
      <c r="G86" s="214"/>
      <c r="H86" s="134"/>
      <c r="I86" s="99"/>
      <c r="J86" s="99"/>
      <c r="K86" s="99"/>
      <c r="L86" s="98"/>
    </row>
    <row r="87" spans="2:12" ht="17">
      <c r="B87" s="125"/>
      <c r="C87" s="125"/>
      <c r="D87" s="100"/>
      <c r="E87" s="134"/>
      <c r="F87" s="100"/>
      <c r="G87" s="214"/>
      <c r="H87" s="134"/>
      <c r="I87" s="99"/>
      <c r="J87" s="99"/>
      <c r="K87" s="99"/>
      <c r="L87" s="98"/>
    </row>
    <row r="88" spans="2:12" ht="17">
      <c r="B88" s="125"/>
      <c r="C88" s="125"/>
      <c r="D88" s="100"/>
      <c r="E88" s="134"/>
      <c r="F88" s="100"/>
      <c r="G88" s="214"/>
      <c r="H88" s="134"/>
      <c r="I88" s="99"/>
      <c r="J88" s="99"/>
      <c r="K88" s="99"/>
      <c r="L88" s="98"/>
    </row>
    <row r="89" spans="2:12" ht="17">
      <c r="B89" s="125"/>
      <c r="C89" s="125"/>
      <c r="D89" s="100"/>
      <c r="E89" s="134"/>
      <c r="F89" s="100"/>
      <c r="G89" s="214"/>
      <c r="H89" s="134"/>
      <c r="I89" s="99"/>
      <c r="J89" s="99"/>
      <c r="K89" s="99"/>
      <c r="L89" s="98"/>
    </row>
    <row r="90" spans="2:12" ht="20">
      <c r="B90" s="118"/>
      <c r="C90" s="125"/>
      <c r="D90" s="100"/>
      <c r="E90" s="134"/>
      <c r="F90" s="100"/>
      <c r="G90" s="214"/>
      <c r="H90" s="134"/>
      <c r="I90" s="99"/>
      <c r="J90" s="99"/>
      <c r="K90" s="99"/>
      <c r="L90" s="98"/>
    </row>
    <row r="91" spans="2:12" ht="20">
      <c r="B91" s="118"/>
      <c r="C91" s="125"/>
      <c r="D91" s="100"/>
      <c r="E91" s="134"/>
      <c r="F91" s="100"/>
      <c r="G91" s="214"/>
      <c r="H91" s="134"/>
      <c r="I91" s="99"/>
      <c r="J91" s="99"/>
      <c r="K91" s="99"/>
      <c r="L91" s="98"/>
    </row>
    <row r="92" spans="2:12" ht="20">
      <c r="B92" s="118"/>
      <c r="C92" s="125"/>
      <c r="D92" s="100"/>
      <c r="E92" s="134"/>
      <c r="F92" s="100"/>
      <c r="G92" s="214"/>
      <c r="H92" s="134"/>
      <c r="I92" s="99"/>
      <c r="J92" s="99"/>
      <c r="K92" s="99"/>
      <c r="L92" s="98"/>
    </row>
    <row r="93" spans="2:12" ht="17">
      <c r="B93" s="101"/>
      <c r="C93" s="125"/>
      <c r="D93" s="100"/>
      <c r="E93" s="134"/>
      <c r="F93" s="100"/>
      <c r="G93" s="214"/>
      <c r="H93" s="134"/>
      <c r="I93" s="99"/>
      <c r="J93" s="99"/>
      <c r="K93" s="99"/>
      <c r="L93" s="98"/>
    </row>
    <row r="94" spans="2:12" ht="17">
      <c r="B94" s="101"/>
      <c r="C94" s="125"/>
      <c r="D94" s="100"/>
      <c r="E94" s="134"/>
      <c r="F94" s="100"/>
      <c r="G94" s="214"/>
      <c r="H94" s="134"/>
      <c r="I94" s="99"/>
      <c r="J94" s="99"/>
      <c r="K94" s="99"/>
      <c r="L94" s="98"/>
    </row>
    <row r="95" spans="2:12" ht="17">
      <c r="B95" s="101"/>
      <c r="C95" s="125"/>
      <c r="D95" s="100"/>
      <c r="E95" s="134"/>
      <c r="F95" s="100"/>
      <c r="G95" s="214"/>
      <c r="H95" s="134"/>
      <c r="I95" s="99"/>
      <c r="J95" s="99"/>
      <c r="K95" s="99"/>
      <c r="L95" s="98"/>
    </row>
    <row r="96" spans="2:12" ht="17">
      <c r="B96" s="101"/>
      <c r="C96" s="125"/>
      <c r="D96" s="100"/>
      <c r="E96" s="134"/>
      <c r="F96" s="100"/>
      <c r="G96" s="214"/>
      <c r="H96" s="134"/>
      <c r="I96" s="99"/>
      <c r="J96" s="99"/>
      <c r="K96" s="99"/>
      <c r="L96" s="98"/>
    </row>
    <row r="97" spans="2:12" ht="17">
      <c r="B97" s="101"/>
      <c r="C97" s="125"/>
      <c r="D97" s="100"/>
      <c r="E97" s="134"/>
      <c r="F97" s="100"/>
      <c r="G97" s="214"/>
      <c r="H97" s="134"/>
      <c r="I97" s="99"/>
      <c r="J97" s="99"/>
      <c r="K97" s="99"/>
      <c r="L97" s="98"/>
    </row>
    <row r="98" spans="2:12" ht="17">
      <c r="B98" s="101"/>
      <c r="C98" s="125"/>
      <c r="D98" s="100"/>
      <c r="E98" s="134"/>
      <c r="F98" s="100"/>
      <c r="G98" s="214"/>
      <c r="H98" s="134"/>
      <c r="I98" s="99"/>
      <c r="J98" s="99"/>
      <c r="K98" s="99"/>
      <c r="L98" s="98"/>
    </row>
    <row r="99" spans="2:12" ht="17">
      <c r="B99" s="101"/>
      <c r="C99" s="125"/>
      <c r="D99" s="100"/>
      <c r="E99" s="134"/>
      <c r="F99" s="100"/>
      <c r="G99" s="214"/>
      <c r="H99" s="134"/>
      <c r="I99" s="99"/>
      <c r="J99" s="99"/>
      <c r="K99" s="99"/>
      <c r="L99" s="98"/>
    </row>
    <row r="100" spans="2:12" ht="17">
      <c r="B100" s="101"/>
      <c r="C100" s="125"/>
      <c r="D100" s="100"/>
      <c r="E100" s="134"/>
      <c r="F100" s="100"/>
      <c r="G100" s="214"/>
      <c r="H100" s="134"/>
      <c r="I100" s="99"/>
      <c r="J100" s="99"/>
      <c r="K100" s="99"/>
      <c r="L100" s="98"/>
    </row>
    <row r="101" spans="2:12" ht="17">
      <c r="B101" s="101"/>
      <c r="C101" s="125"/>
      <c r="D101" s="100"/>
      <c r="E101" s="134"/>
      <c r="F101" s="100"/>
      <c r="G101" s="214"/>
      <c r="H101" s="134"/>
      <c r="I101" s="99"/>
      <c r="J101" s="99"/>
      <c r="K101" s="99"/>
      <c r="L101" s="98"/>
    </row>
    <row r="102" spans="2:12" ht="17">
      <c r="B102" s="101"/>
      <c r="C102" s="125"/>
      <c r="D102" s="100"/>
      <c r="E102" s="134"/>
      <c r="F102" s="100"/>
      <c r="G102" s="214"/>
      <c r="H102" s="134"/>
      <c r="I102" s="99"/>
      <c r="J102" s="99"/>
      <c r="K102" s="99"/>
      <c r="L102" s="98"/>
    </row>
    <row r="103" spans="2:12" ht="17">
      <c r="B103" s="101"/>
      <c r="C103" s="125"/>
      <c r="D103" s="100"/>
      <c r="E103" s="134"/>
      <c r="F103" s="100"/>
      <c r="G103" s="214"/>
      <c r="H103" s="134"/>
      <c r="I103" s="99"/>
      <c r="J103" s="99"/>
      <c r="K103" s="99"/>
      <c r="L103" s="98"/>
    </row>
    <row r="104" spans="2:12" ht="17">
      <c r="B104" s="101"/>
      <c r="C104" s="125"/>
      <c r="D104" s="100"/>
      <c r="E104" s="134"/>
      <c r="F104" s="100"/>
      <c r="G104" s="214"/>
      <c r="H104" s="134"/>
      <c r="I104" s="99"/>
      <c r="J104" s="99"/>
      <c r="K104" s="99"/>
      <c r="L104" s="98"/>
    </row>
    <row r="105" spans="2:12" ht="17">
      <c r="B105" s="101"/>
      <c r="C105" s="125"/>
      <c r="D105" s="100"/>
      <c r="E105" s="134"/>
      <c r="F105" s="100"/>
      <c r="G105" s="214"/>
      <c r="H105" s="134"/>
      <c r="I105" s="99"/>
      <c r="J105" s="99"/>
      <c r="K105" s="99"/>
      <c r="L105" s="98"/>
    </row>
    <row r="106" spans="2:12" ht="17">
      <c r="B106" s="101"/>
      <c r="C106" s="125"/>
      <c r="D106" s="100"/>
      <c r="E106" s="134"/>
      <c r="F106" s="100"/>
      <c r="G106" s="214"/>
      <c r="H106" s="134"/>
      <c r="I106" s="99"/>
      <c r="J106" s="99"/>
      <c r="K106" s="99"/>
      <c r="L106" s="98"/>
    </row>
    <row r="107" spans="2:12" ht="17">
      <c r="B107" s="101"/>
      <c r="C107" s="125"/>
      <c r="D107" s="100"/>
      <c r="E107" s="134"/>
      <c r="F107" s="100"/>
      <c r="G107" s="214"/>
      <c r="H107" s="134"/>
      <c r="I107" s="99"/>
      <c r="J107" s="99"/>
      <c r="K107" s="99"/>
      <c r="L107" s="98"/>
    </row>
    <row r="108" spans="2:12" ht="17">
      <c r="B108" s="101"/>
      <c r="C108" s="125"/>
      <c r="D108" s="100"/>
      <c r="E108" s="134"/>
      <c r="F108" s="100"/>
      <c r="G108" s="214"/>
      <c r="H108" s="134"/>
      <c r="I108" s="99"/>
      <c r="J108" s="99"/>
      <c r="K108" s="99"/>
      <c r="L108" s="98"/>
    </row>
    <row r="109" spans="2:12" ht="17">
      <c r="B109" s="101"/>
      <c r="C109" s="125"/>
      <c r="D109" s="100"/>
      <c r="E109" s="134"/>
      <c r="F109" s="100"/>
      <c r="G109" s="214"/>
      <c r="H109" s="134"/>
      <c r="I109" s="99"/>
      <c r="J109" s="99"/>
      <c r="K109" s="99"/>
      <c r="L109" s="98"/>
    </row>
    <row r="110" spans="2:12" ht="17">
      <c r="B110" s="101"/>
      <c r="C110" s="125"/>
      <c r="D110" s="100"/>
      <c r="E110" s="134"/>
      <c r="F110" s="100"/>
      <c r="G110" s="214"/>
      <c r="H110" s="134"/>
      <c r="I110" s="99"/>
      <c r="J110" s="99"/>
      <c r="K110" s="99"/>
      <c r="L110" s="98"/>
    </row>
    <row r="111" spans="2:12" ht="17">
      <c r="B111" s="101"/>
      <c r="C111" s="125"/>
      <c r="D111" s="100"/>
      <c r="E111" s="134"/>
      <c r="F111" s="100"/>
      <c r="G111" s="214"/>
      <c r="H111" s="134"/>
      <c r="I111" s="99"/>
      <c r="J111" s="99"/>
      <c r="K111" s="99"/>
      <c r="L111" s="98"/>
    </row>
    <row r="112" spans="2:12" ht="17">
      <c r="B112" s="101"/>
      <c r="C112" s="125"/>
      <c r="D112" s="100"/>
      <c r="E112" s="134"/>
      <c r="F112" s="100"/>
      <c r="G112" s="214"/>
      <c r="H112" s="134"/>
      <c r="I112" s="99"/>
      <c r="J112" s="99"/>
      <c r="K112" s="99"/>
      <c r="L112" s="98"/>
    </row>
    <row r="113" spans="2:12" ht="17">
      <c r="B113" s="101"/>
      <c r="C113" s="125"/>
      <c r="D113" s="100"/>
      <c r="E113" s="134"/>
      <c r="F113" s="100"/>
      <c r="G113" s="214"/>
      <c r="H113" s="134"/>
      <c r="I113" s="99"/>
      <c r="J113" s="99"/>
      <c r="K113" s="99"/>
      <c r="L113" s="98"/>
    </row>
    <row r="114" spans="2:12" ht="17">
      <c r="B114" s="101"/>
      <c r="C114" s="125"/>
      <c r="D114" s="100"/>
      <c r="E114" s="134"/>
      <c r="F114" s="100"/>
      <c r="G114" s="214"/>
      <c r="H114" s="134"/>
      <c r="I114" s="99"/>
      <c r="J114" s="99"/>
      <c r="K114" s="99"/>
      <c r="L114" s="98"/>
    </row>
    <row r="115" spans="2:12" ht="17">
      <c r="B115" s="101"/>
      <c r="C115" s="125"/>
      <c r="D115" s="100"/>
      <c r="E115" s="134"/>
      <c r="F115" s="100"/>
      <c r="G115" s="214"/>
      <c r="H115" s="134"/>
      <c r="I115" s="99"/>
      <c r="J115" s="99"/>
      <c r="K115" s="99"/>
      <c r="L115" s="98"/>
    </row>
    <row r="116" spans="2:12" ht="17">
      <c r="B116" s="101"/>
      <c r="C116" s="125"/>
      <c r="D116" s="100"/>
      <c r="E116" s="134"/>
      <c r="F116" s="100"/>
      <c r="G116" s="214"/>
      <c r="H116" s="134"/>
      <c r="I116" s="99"/>
      <c r="J116" s="99"/>
      <c r="K116" s="99"/>
      <c r="L116" s="98"/>
    </row>
    <row r="117" spans="2:12" ht="17">
      <c r="B117" s="101"/>
      <c r="C117" s="125"/>
      <c r="D117" s="100"/>
      <c r="E117" s="134"/>
      <c r="F117" s="100"/>
      <c r="G117" s="214"/>
      <c r="H117" s="134"/>
      <c r="I117" s="99"/>
      <c r="J117" s="99"/>
      <c r="K117" s="99"/>
      <c r="L117" s="98"/>
    </row>
    <row r="118" spans="2:12" ht="17">
      <c r="B118" s="101"/>
      <c r="C118" s="125"/>
      <c r="D118" s="100"/>
      <c r="E118" s="134"/>
      <c r="F118" s="100"/>
      <c r="G118" s="214"/>
      <c r="H118" s="134"/>
      <c r="I118" s="99"/>
      <c r="J118" s="99"/>
      <c r="K118" s="99"/>
      <c r="L118" s="98"/>
    </row>
    <row r="119" spans="2:12" ht="17">
      <c r="B119" s="101"/>
      <c r="C119" s="125"/>
      <c r="D119" s="100"/>
      <c r="E119" s="134"/>
      <c r="F119" s="100"/>
      <c r="G119" s="214"/>
      <c r="H119" s="134"/>
      <c r="I119" s="99"/>
      <c r="J119" s="99"/>
      <c r="K119" s="99"/>
      <c r="L119" s="98"/>
    </row>
    <row r="120" spans="2:12" ht="17">
      <c r="B120" s="101"/>
      <c r="C120" s="125"/>
      <c r="D120" s="100"/>
      <c r="E120" s="134"/>
      <c r="F120" s="100"/>
      <c r="G120" s="214"/>
      <c r="H120" s="134"/>
      <c r="I120" s="99"/>
      <c r="J120" s="99"/>
      <c r="K120" s="99"/>
      <c r="L120" s="98"/>
    </row>
    <row r="121" spans="2:12" ht="17">
      <c r="B121" s="101"/>
      <c r="C121" s="125"/>
      <c r="D121" s="100"/>
      <c r="E121" s="134"/>
      <c r="F121" s="100"/>
      <c r="G121" s="214"/>
      <c r="H121" s="134"/>
      <c r="I121" s="99"/>
      <c r="J121" s="99"/>
      <c r="K121" s="99"/>
      <c r="L121" s="98"/>
    </row>
    <row r="122" spans="2:12" ht="17">
      <c r="B122" s="101"/>
      <c r="C122" s="125"/>
      <c r="D122" s="100"/>
      <c r="E122" s="134"/>
      <c r="F122" s="100"/>
      <c r="G122" s="214"/>
      <c r="H122" s="134"/>
      <c r="I122" s="99"/>
      <c r="J122" s="99"/>
      <c r="K122" s="99"/>
      <c r="L122" s="98"/>
    </row>
    <row r="123" spans="2:12" ht="17">
      <c r="B123" s="101"/>
      <c r="C123" s="125"/>
      <c r="D123" s="100"/>
      <c r="E123" s="134"/>
      <c r="F123" s="100"/>
      <c r="G123" s="214"/>
      <c r="H123" s="134"/>
      <c r="I123" s="99"/>
      <c r="J123" s="99"/>
      <c r="K123" s="99"/>
      <c r="L123" s="98"/>
    </row>
    <row r="124" spans="2:12" ht="17">
      <c r="B124" s="101"/>
      <c r="C124" s="125"/>
      <c r="D124" s="100"/>
      <c r="E124" s="134"/>
      <c r="F124" s="100"/>
      <c r="G124" s="214"/>
      <c r="H124" s="134"/>
      <c r="I124" s="99"/>
      <c r="J124" s="99"/>
      <c r="K124" s="99"/>
      <c r="L124" s="98"/>
    </row>
    <row r="125" spans="2:12" ht="17">
      <c r="B125" s="101"/>
      <c r="C125" s="125"/>
      <c r="D125" s="100"/>
      <c r="E125" s="134"/>
      <c r="F125" s="100"/>
      <c r="G125" s="214"/>
      <c r="H125" s="134"/>
      <c r="I125" s="99"/>
      <c r="J125" s="99"/>
      <c r="K125" s="99"/>
      <c r="L125" s="98"/>
    </row>
    <row r="126" spans="2:12" ht="17">
      <c r="B126" s="101"/>
      <c r="C126" s="125"/>
      <c r="D126" s="100"/>
      <c r="E126" s="134"/>
      <c r="F126" s="100"/>
      <c r="G126" s="214"/>
      <c r="H126" s="134"/>
      <c r="I126" s="99"/>
      <c r="J126" s="99"/>
      <c r="K126" s="99"/>
      <c r="L126" s="98"/>
    </row>
    <row r="127" spans="2:12" ht="17">
      <c r="B127" s="101"/>
      <c r="C127" s="125"/>
      <c r="D127" s="100"/>
      <c r="E127" s="134"/>
      <c r="F127" s="100"/>
      <c r="G127" s="214"/>
      <c r="H127" s="134"/>
      <c r="I127" s="99"/>
      <c r="J127" s="99"/>
      <c r="K127" s="99"/>
      <c r="L127" s="98"/>
    </row>
    <row r="128" spans="2:12" ht="17">
      <c r="B128" s="101"/>
      <c r="C128" s="125"/>
      <c r="D128" s="100"/>
      <c r="E128" s="134"/>
      <c r="F128" s="100"/>
      <c r="G128" s="214"/>
      <c r="H128" s="134"/>
      <c r="I128" s="99"/>
      <c r="J128" s="99"/>
      <c r="K128" s="99"/>
      <c r="L128" s="98"/>
    </row>
    <row r="129" spans="2:12" ht="17">
      <c r="B129" s="101"/>
      <c r="C129" s="125"/>
      <c r="D129" s="100"/>
      <c r="E129" s="134"/>
      <c r="F129" s="100"/>
      <c r="G129" s="214"/>
      <c r="H129" s="134"/>
      <c r="I129" s="99"/>
      <c r="J129" s="99"/>
      <c r="K129" s="99"/>
      <c r="L129" s="98"/>
    </row>
    <row r="130" spans="2:12" ht="17">
      <c r="B130" s="101"/>
      <c r="C130" s="125"/>
      <c r="D130" s="100"/>
      <c r="E130" s="134"/>
      <c r="F130" s="100"/>
      <c r="G130" s="214"/>
      <c r="H130" s="134"/>
      <c r="I130" s="99"/>
      <c r="J130" s="99"/>
      <c r="K130" s="99"/>
      <c r="L130" s="98"/>
    </row>
    <row r="131" spans="2:12" ht="17">
      <c r="B131" s="101"/>
      <c r="C131" s="125"/>
      <c r="D131" s="100"/>
      <c r="E131" s="134"/>
      <c r="F131" s="100"/>
      <c r="G131" s="214"/>
      <c r="H131" s="134"/>
      <c r="I131" s="99"/>
      <c r="J131" s="99"/>
      <c r="K131" s="99"/>
      <c r="L131" s="98"/>
    </row>
    <row r="132" spans="2:12" ht="17">
      <c r="B132" s="101"/>
      <c r="C132" s="125"/>
      <c r="D132" s="100"/>
      <c r="E132" s="134"/>
      <c r="F132" s="100"/>
      <c r="G132" s="214"/>
      <c r="H132" s="134"/>
      <c r="I132" s="99"/>
      <c r="J132" s="99"/>
      <c r="K132" s="99"/>
      <c r="L132" s="98"/>
    </row>
    <row r="133" spans="2:12" ht="17">
      <c r="B133" s="101"/>
      <c r="C133" s="125"/>
      <c r="D133" s="100"/>
      <c r="E133" s="134"/>
      <c r="F133" s="100"/>
      <c r="G133" s="214"/>
      <c r="H133" s="134"/>
      <c r="I133" s="99"/>
      <c r="J133" s="99"/>
      <c r="K133" s="99"/>
      <c r="L133" s="98"/>
    </row>
    <row r="134" spans="2:12" ht="17">
      <c r="B134" s="101"/>
      <c r="C134" s="125"/>
      <c r="D134" s="100"/>
      <c r="E134" s="134"/>
      <c r="F134" s="100"/>
      <c r="G134" s="214"/>
      <c r="H134" s="134"/>
      <c r="I134" s="99"/>
      <c r="J134" s="99"/>
      <c r="K134" s="99"/>
      <c r="L134" s="98"/>
    </row>
    <row r="135" spans="2:12" ht="17">
      <c r="B135" s="101"/>
      <c r="C135" s="125"/>
      <c r="D135" s="100"/>
      <c r="E135" s="134"/>
      <c r="F135" s="100"/>
      <c r="G135" s="214"/>
      <c r="H135" s="134"/>
      <c r="I135" s="99"/>
      <c r="J135" s="99"/>
      <c r="K135" s="99"/>
      <c r="L135" s="98"/>
    </row>
    <row r="136" spans="2:12" ht="17">
      <c r="B136" s="101"/>
      <c r="C136" s="125"/>
      <c r="D136" s="100"/>
      <c r="E136" s="134"/>
      <c r="F136" s="100"/>
      <c r="G136" s="214"/>
      <c r="H136" s="134"/>
      <c r="I136" s="99"/>
      <c r="J136" s="99"/>
      <c r="K136" s="99"/>
      <c r="L136" s="98"/>
    </row>
    <row r="137" spans="2:12" ht="17">
      <c r="B137" s="101"/>
      <c r="C137" s="125"/>
      <c r="D137" s="100"/>
      <c r="E137" s="134"/>
      <c r="F137" s="100"/>
      <c r="G137" s="214"/>
      <c r="H137" s="134"/>
      <c r="I137" s="99"/>
      <c r="J137" s="99"/>
      <c r="K137" s="99"/>
      <c r="L137" s="98"/>
    </row>
    <row r="138" spans="2:12" ht="17">
      <c r="B138" s="101"/>
      <c r="C138" s="125"/>
      <c r="D138" s="100"/>
      <c r="E138" s="134"/>
      <c r="F138" s="100"/>
      <c r="G138" s="214"/>
      <c r="H138" s="134"/>
      <c r="I138" s="99"/>
      <c r="J138" s="99"/>
      <c r="K138" s="99"/>
      <c r="L138" s="98"/>
    </row>
    <row r="139" spans="2:12" ht="17">
      <c r="B139" s="101"/>
      <c r="C139" s="125"/>
      <c r="D139" s="100"/>
      <c r="E139" s="134"/>
      <c r="F139" s="100"/>
      <c r="G139" s="214"/>
      <c r="H139" s="134"/>
      <c r="I139" s="99"/>
      <c r="J139" s="99"/>
      <c r="K139" s="99"/>
      <c r="L139" s="98"/>
    </row>
    <row r="140" spans="2:12" ht="17">
      <c r="B140" s="101"/>
      <c r="C140" s="125"/>
      <c r="D140" s="100"/>
      <c r="E140" s="134"/>
      <c r="F140" s="100"/>
      <c r="G140" s="214"/>
      <c r="H140" s="134"/>
      <c r="I140" s="99"/>
      <c r="J140" s="99"/>
      <c r="K140" s="99"/>
      <c r="L140" s="98"/>
    </row>
    <row r="141" spans="2:12" ht="17">
      <c r="B141" s="101"/>
      <c r="C141" s="125"/>
      <c r="D141" s="100"/>
      <c r="E141" s="134"/>
      <c r="F141" s="100"/>
      <c r="G141" s="214"/>
      <c r="H141" s="134"/>
      <c r="I141" s="99"/>
      <c r="J141" s="99"/>
      <c r="K141" s="99"/>
      <c r="L141" s="98"/>
    </row>
    <row r="142" spans="2:12" ht="17">
      <c r="B142" s="101"/>
      <c r="C142" s="125"/>
      <c r="D142" s="100"/>
      <c r="E142" s="134"/>
      <c r="F142" s="100"/>
      <c r="G142" s="214"/>
      <c r="H142" s="134"/>
      <c r="I142" s="99"/>
      <c r="J142" s="99"/>
      <c r="K142" s="99"/>
      <c r="L142" s="98"/>
    </row>
    <row r="143" spans="2:12" ht="17">
      <c r="B143" s="101"/>
      <c r="C143" s="125"/>
      <c r="D143" s="100"/>
      <c r="E143" s="134"/>
      <c r="F143" s="100"/>
      <c r="G143" s="214"/>
      <c r="H143" s="134"/>
      <c r="I143" s="99"/>
      <c r="J143" s="99"/>
      <c r="K143" s="99"/>
      <c r="L143" s="98"/>
    </row>
    <row r="144" spans="2:12" ht="17">
      <c r="B144" s="101"/>
      <c r="C144" s="125"/>
      <c r="D144" s="100"/>
      <c r="E144" s="134"/>
      <c r="F144" s="100"/>
      <c r="G144" s="214"/>
      <c r="H144" s="134"/>
      <c r="I144" s="99"/>
      <c r="J144" s="99"/>
      <c r="K144" s="99"/>
      <c r="L144" s="98"/>
    </row>
    <row r="145" spans="2:12" ht="17">
      <c r="B145" s="101"/>
      <c r="C145" s="125"/>
      <c r="D145" s="100"/>
      <c r="E145" s="134"/>
      <c r="F145" s="100"/>
      <c r="G145" s="214"/>
      <c r="H145" s="134"/>
      <c r="I145" s="99"/>
      <c r="J145" s="99"/>
      <c r="K145" s="99"/>
      <c r="L145" s="98"/>
    </row>
    <row r="146" spans="2:12" ht="17">
      <c r="B146" s="101"/>
      <c r="C146" s="125"/>
      <c r="D146" s="100"/>
      <c r="E146" s="134"/>
      <c r="F146" s="100"/>
      <c r="G146" s="214"/>
      <c r="H146" s="134"/>
      <c r="I146" s="99"/>
      <c r="J146" s="99"/>
      <c r="K146" s="99"/>
      <c r="L146" s="98"/>
    </row>
    <row r="147" spans="2:12" ht="17">
      <c r="B147" s="101"/>
      <c r="C147" s="125"/>
      <c r="D147" s="100"/>
      <c r="E147" s="134"/>
      <c r="F147" s="100"/>
      <c r="G147" s="214"/>
      <c r="H147" s="134"/>
      <c r="I147" s="99"/>
      <c r="J147" s="99"/>
      <c r="K147" s="99"/>
      <c r="L147" s="98"/>
    </row>
    <row r="148" spans="2:12" ht="17">
      <c r="B148" s="101"/>
      <c r="C148" s="125"/>
      <c r="D148" s="100"/>
      <c r="E148" s="134"/>
      <c r="F148" s="100"/>
      <c r="G148" s="214"/>
      <c r="H148" s="134"/>
      <c r="I148" s="99"/>
      <c r="J148" s="99"/>
      <c r="K148" s="99"/>
      <c r="L148" s="98"/>
    </row>
    <row r="149" spans="2:12" ht="17">
      <c r="B149" s="101"/>
      <c r="C149" s="125"/>
      <c r="D149" s="100"/>
      <c r="E149" s="134"/>
      <c r="F149" s="100"/>
      <c r="G149" s="214"/>
      <c r="H149" s="134"/>
      <c r="I149" s="99"/>
      <c r="J149" s="99"/>
      <c r="K149" s="99"/>
      <c r="L149" s="98"/>
    </row>
    <row r="150" spans="2:12" ht="17">
      <c r="B150" s="101"/>
      <c r="C150" s="125"/>
      <c r="D150" s="100"/>
      <c r="E150" s="134"/>
      <c r="F150" s="100"/>
      <c r="G150" s="214"/>
      <c r="H150" s="134"/>
      <c r="I150" s="99"/>
      <c r="J150" s="99"/>
      <c r="K150" s="99"/>
      <c r="L150" s="98"/>
    </row>
    <row r="151" spans="2:12" ht="17">
      <c r="B151" s="101"/>
      <c r="C151" s="125"/>
      <c r="D151" s="100"/>
      <c r="E151" s="134"/>
      <c r="F151" s="100"/>
      <c r="G151" s="214"/>
      <c r="H151" s="134"/>
      <c r="I151" s="99"/>
      <c r="J151" s="99"/>
      <c r="K151" s="99"/>
      <c r="L151" s="98"/>
    </row>
    <row r="152" spans="2:12" ht="17">
      <c r="B152" s="101"/>
      <c r="C152" s="125"/>
      <c r="D152" s="100"/>
      <c r="E152" s="134"/>
      <c r="F152" s="100"/>
      <c r="G152" s="214"/>
      <c r="H152" s="134"/>
      <c r="I152" s="99"/>
      <c r="J152" s="99"/>
      <c r="K152" s="99"/>
      <c r="L152" s="98"/>
    </row>
    <row r="153" spans="2:12" ht="17">
      <c r="B153" s="101"/>
      <c r="C153" s="125"/>
      <c r="D153" s="100"/>
      <c r="E153" s="134"/>
      <c r="F153" s="100"/>
      <c r="G153" s="214"/>
      <c r="H153" s="134"/>
      <c r="I153" s="99"/>
      <c r="J153" s="99"/>
      <c r="K153" s="99"/>
      <c r="L153" s="98"/>
    </row>
    <row r="154" spans="2:12" ht="17">
      <c r="B154" s="101"/>
      <c r="C154" s="125"/>
      <c r="D154" s="100"/>
      <c r="E154" s="134"/>
      <c r="F154" s="100"/>
      <c r="G154" s="214"/>
      <c r="H154" s="134"/>
      <c r="I154" s="99"/>
      <c r="J154" s="99"/>
      <c r="K154" s="99"/>
      <c r="L154" s="98"/>
    </row>
    <row r="155" spans="2:12" ht="17">
      <c r="B155" s="101"/>
      <c r="C155" s="125"/>
      <c r="D155" s="100"/>
      <c r="E155" s="134"/>
      <c r="F155" s="100"/>
      <c r="G155" s="214"/>
      <c r="H155" s="134"/>
      <c r="I155" s="99"/>
      <c r="J155" s="99"/>
      <c r="K155" s="99"/>
      <c r="L155" s="98"/>
    </row>
    <row r="156" spans="2:12" ht="17">
      <c r="B156" s="101"/>
      <c r="C156" s="125"/>
      <c r="D156" s="100"/>
      <c r="E156" s="134"/>
      <c r="F156" s="100"/>
      <c r="G156" s="214"/>
      <c r="H156" s="134"/>
      <c r="I156" s="99"/>
      <c r="J156" s="99"/>
      <c r="K156" s="99"/>
      <c r="L156" s="98"/>
    </row>
    <row r="157" spans="2:12" ht="17">
      <c r="B157" s="101"/>
      <c r="C157" s="125"/>
      <c r="D157" s="100"/>
      <c r="E157" s="134"/>
      <c r="F157" s="100"/>
      <c r="G157" s="214"/>
      <c r="H157" s="134"/>
      <c r="I157" s="99"/>
      <c r="J157" s="99"/>
      <c r="K157" s="99"/>
      <c r="L157" s="98"/>
    </row>
    <row r="158" spans="2:12" ht="17">
      <c r="B158" s="101"/>
      <c r="C158" s="125"/>
      <c r="D158" s="100"/>
      <c r="E158" s="134"/>
      <c r="F158" s="100"/>
      <c r="G158" s="214"/>
      <c r="H158" s="134"/>
      <c r="I158" s="99"/>
      <c r="J158" s="99"/>
      <c r="K158" s="99"/>
      <c r="L158" s="98"/>
    </row>
    <row r="159" spans="2:12" ht="17">
      <c r="B159" s="101"/>
      <c r="C159" s="125"/>
      <c r="D159" s="100"/>
      <c r="E159" s="134"/>
      <c r="F159" s="100"/>
      <c r="G159" s="214"/>
      <c r="H159" s="134"/>
      <c r="I159" s="99"/>
      <c r="J159" s="99"/>
      <c r="K159" s="99"/>
      <c r="L159" s="98"/>
    </row>
    <row r="160" spans="2:12" ht="17">
      <c r="B160" s="101"/>
      <c r="C160" s="125"/>
      <c r="D160" s="100"/>
      <c r="E160" s="134"/>
      <c r="F160" s="100"/>
      <c r="G160" s="214"/>
      <c r="H160" s="134"/>
      <c r="I160" s="99"/>
      <c r="J160" s="99"/>
      <c r="K160" s="99"/>
      <c r="L160" s="98"/>
    </row>
    <row r="161" spans="2:12" ht="17">
      <c r="B161" s="101"/>
      <c r="C161" s="125"/>
      <c r="D161" s="100"/>
      <c r="E161" s="134"/>
      <c r="F161" s="100"/>
      <c r="G161" s="214"/>
      <c r="H161" s="134"/>
      <c r="I161" s="99"/>
      <c r="J161" s="99"/>
      <c r="K161" s="99"/>
      <c r="L161" s="98"/>
    </row>
    <row r="162" spans="2:12" ht="17">
      <c r="B162" s="101"/>
      <c r="C162" s="125"/>
      <c r="D162" s="100"/>
      <c r="E162" s="134"/>
      <c r="F162" s="100"/>
      <c r="G162" s="214"/>
      <c r="H162" s="134"/>
      <c r="I162" s="99"/>
      <c r="J162" s="99"/>
      <c r="K162" s="99"/>
      <c r="L162" s="98"/>
    </row>
    <row r="163" spans="2:12" ht="17">
      <c r="B163" s="101"/>
      <c r="C163" s="125"/>
      <c r="D163" s="100"/>
      <c r="E163" s="134"/>
      <c r="F163" s="100"/>
      <c r="G163" s="214"/>
      <c r="H163" s="134"/>
      <c r="I163" s="99"/>
      <c r="J163" s="99"/>
      <c r="K163" s="99"/>
      <c r="L163" s="98"/>
    </row>
    <row r="164" spans="2:12" ht="17">
      <c r="B164" s="101"/>
      <c r="C164" s="125"/>
      <c r="D164" s="100"/>
      <c r="E164" s="134"/>
      <c r="F164" s="100"/>
      <c r="G164" s="214"/>
      <c r="H164" s="134"/>
      <c r="I164" s="99"/>
      <c r="J164" s="99"/>
      <c r="K164" s="99"/>
      <c r="L164" s="98"/>
    </row>
    <row r="165" spans="2:12" ht="17">
      <c r="B165" s="101"/>
      <c r="C165" s="125"/>
      <c r="D165" s="100"/>
      <c r="E165" s="134"/>
      <c r="F165" s="100"/>
      <c r="G165" s="214"/>
      <c r="H165" s="134"/>
      <c r="I165" s="99"/>
      <c r="J165" s="99"/>
      <c r="K165" s="99"/>
      <c r="L165" s="98"/>
    </row>
    <row r="166" spans="2:12" ht="17">
      <c r="B166" s="101"/>
      <c r="C166" s="125"/>
      <c r="D166" s="100"/>
      <c r="E166" s="134"/>
      <c r="F166" s="100"/>
      <c r="G166" s="214"/>
      <c r="H166" s="134"/>
      <c r="I166" s="99"/>
      <c r="J166" s="99"/>
      <c r="K166" s="99"/>
      <c r="L166" s="98"/>
    </row>
    <row r="167" spans="2:12" ht="17">
      <c r="B167" s="101"/>
      <c r="C167" s="125"/>
      <c r="D167" s="100"/>
      <c r="E167" s="134"/>
      <c r="F167" s="100"/>
      <c r="G167" s="214"/>
      <c r="H167" s="134"/>
      <c r="I167" s="99"/>
      <c r="J167" s="99"/>
      <c r="K167" s="99"/>
      <c r="L167" s="98"/>
    </row>
    <row r="168" spans="2:12" ht="17">
      <c r="B168" s="101"/>
      <c r="C168" s="125"/>
      <c r="D168" s="100"/>
      <c r="E168" s="134"/>
      <c r="F168" s="100"/>
      <c r="G168" s="214"/>
      <c r="H168" s="134"/>
      <c r="I168" s="99"/>
      <c r="J168" s="99"/>
      <c r="K168" s="99"/>
      <c r="L168" s="98"/>
    </row>
    <row r="169" spans="2:12" ht="17">
      <c r="B169" s="101"/>
      <c r="C169" s="125"/>
      <c r="D169" s="100"/>
      <c r="E169" s="134"/>
      <c r="F169" s="100"/>
      <c r="G169" s="214"/>
      <c r="H169" s="134"/>
      <c r="I169" s="99"/>
      <c r="J169" s="99"/>
      <c r="K169" s="99"/>
      <c r="L169" s="98"/>
    </row>
    <row r="170" spans="2:12" ht="17">
      <c r="B170" s="101"/>
      <c r="C170" s="125"/>
      <c r="D170" s="100"/>
      <c r="E170" s="134"/>
      <c r="F170" s="100"/>
      <c r="G170" s="214"/>
      <c r="H170" s="134"/>
      <c r="I170" s="99"/>
      <c r="J170" s="99"/>
      <c r="K170" s="99"/>
      <c r="L170" s="98"/>
    </row>
    <row r="171" spans="2:12" ht="17">
      <c r="B171" s="101"/>
      <c r="C171" s="125"/>
      <c r="D171" s="100"/>
      <c r="E171" s="134"/>
      <c r="F171" s="100"/>
      <c r="G171" s="214"/>
      <c r="H171" s="134"/>
      <c r="I171" s="99"/>
      <c r="J171" s="99"/>
      <c r="K171" s="99"/>
      <c r="L171" s="98"/>
    </row>
    <row r="172" spans="2:12" ht="17">
      <c r="B172" s="101"/>
      <c r="C172" s="125"/>
      <c r="D172" s="100"/>
      <c r="E172" s="134"/>
      <c r="F172" s="100"/>
      <c r="G172" s="214"/>
      <c r="H172" s="134"/>
      <c r="I172" s="99"/>
      <c r="J172" s="99"/>
      <c r="K172" s="99"/>
      <c r="L172" s="98"/>
    </row>
    <row r="173" spans="2:12" ht="17">
      <c r="B173" s="101"/>
      <c r="C173" s="125"/>
      <c r="D173" s="100"/>
      <c r="E173" s="134"/>
      <c r="F173" s="100"/>
      <c r="G173" s="214"/>
      <c r="H173" s="134"/>
      <c r="I173" s="99"/>
      <c r="J173" s="99"/>
      <c r="K173" s="99"/>
      <c r="L173" s="98"/>
    </row>
    <row r="174" spans="2:12" ht="17">
      <c r="B174" s="101"/>
      <c r="C174" s="125"/>
      <c r="D174" s="100"/>
      <c r="E174" s="134"/>
      <c r="F174" s="100"/>
      <c r="G174" s="214"/>
      <c r="H174" s="134"/>
      <c r="I174" s="99"/>
      <c r="J174" s="99"/>
      <c r="K174" s="99"/>
      <c r="L174" s="98"/>
    </row>
    <row r="175" spans="2:12" ht="17">
      <c r="B175" s="101"/>
      <c r="C175" s="125"/>
      <c r="D175" s="100"/>
      <c r="E175" s="134"/>
      <c r="F175" s="100"/>
      <c r="G175" s="214"/>
      <c r="H175" s="134"/>
      <c r="I175" s="99"/>
      <c r="J175" s="99"/>
      <c r="K175" s="99"/>
      <c r="L175" s="98"/>
    </row>
    <row r="176" spans="2:12" ht="17">
      <c r="B176" s="101"/>
      <c r="C176" s="125"/>
      <c r="D176" s="100"/>
      <c r="E176" s="134"/>
      <c r="F176" s="100"/>
      <c r="G176" s="214"/>
      <c r="H176" s="134"/>
      <c r="I176" s="99"/>
      <c r="J176" s="99"/>
      <c r="K176" s="99"/>
      <c r="L176" s="98"/>
    </row>
    <row r="177" spans="2:12" ht="17">
      <c r="B177" s="101"/>
      <c r="C177" s="125"/>
      <c r="D177" s="100"/>
      <c r="E177" s="134"/>
      <c r="F177" s="100"/>
      <c r="G177" s="214"/>
      <c r="H177" s="134"/>
      <c r="I177" s="99"/>
      <c r="J177" s="99"/>
      <c r="K177" s="99"/>
      <c r="L177" s="98"/>
    </row>
    <row r="178" spans="2:12" ht="17">
      <c r="B178" s="101"/>
      <c r="C178" s="125"/>
      <c r="D178" s="100"/>
      <c r="E178" s="134"/>
      <c r="F178" s="100"/>
      <c r="G178" s="214"/>
      <c r="H178" s="134"/>
      <c r="I178" s="99"/>
      <c r="J178" s="99"/>
      <c r="K178" s="99"/>
      <c r="L178" s="98"/>
    </row>
    <row r="179" spans="2:12" ht="17">
      <c r="B179" s="101"/>
      <c r="C179" s="125"/>
      <c r="D179" s="100"/>
      <c r="E179" s="134"/>
      <c r="F179" s="100"/>
      <c r="G179" s="214"/>
      <c r="H179" s="134"/>
      <c r="I179" s="99"/>
      <c r="J179" s="99"/>
      <c r="K179" s="99"/>
      <c r="L179" s="98"/>
    </row>
    <row r="180" spans="2:12" ht="17">
      <c r="B180" s="101"/>
      <c r="C180" s="125"/>
      <c r="D180" s="100"/>
      <c r="E180" s="134"/>
      <c r="F180" s="100"/>
      <c r="G180" s="214"/>
      <c r="H180" s="134"/>
      <c r="I180" s="99"/>
      <c r="J180" s="99"/>
      <c r="K180" s="99"/>
      <c r="L180" s="98"/>
    </row>
    <row r="181" spans="2:12" ht="17">
      <c r="B181" s="101"/>
      <c r="C181" s="125"/>
      <c r="D181" s="100"/>
      <c r="E181" s="134"/>
      <c r="F181" s="100"/>
      <c r="G181" s="214"/>
      <c r="H181" s="134"/>
      <c r="I181" s="99"/>
      <c r="J181" s="99"/>
      <c r="K181" s="99"/>
      <c r="L181" s="98"/>
    </row>
    <row r="182" spans="2:12" ht="17">
      <c r="B182" s="101"/>
      <c r="C182" s="125"/>
      <c r="D182" s="100"/>
      <c r="E182" s="134"/>
      <c r="F182" s="100"/>
      <c r="G182" s="214"/>
      <c r="H182" s="134"/>
      <c r="I182" s="99"/>
      <c r="J182" s="99"/>
      <c r="K182" s="99"/>
      <c r="L182" s="98"/>
    </row>
    <row r="183" spans="2:12" ht="17">
      <c r="B183" s="101"/>
      <c r="C183" s="125"/>
      <c r="D183" s="100"/>
      <c r="E183" s="134"/>
      <c r="F183" s="100"/>
      <c r="G183" s="214"/>
      <c r="H183" s="134"/>
      <c r="I183" s="99"/>
      <c r="J183" s="99"/>
      <c r="K183" s="99"/>
      <c r="L183" s="98"/>
    </row>
    <row r="184" spans="2:12" ht="17">
      <c r="B184" s="101"/>
    </row>
    <row r="185" spans="2:12" ht="17">
      <c r="B185" s="101"/>
    </row>
    <row r="186" spans="2:12" ht="17">
      <c r="B186" s="101"/>
    </row>
    <row r="187" spans="2:12" ht="17">
      <c r="B187" s="101"/>
    </row>
    <row r="188" spans="2:12" ht="17">
      <c r="B188" s="101"/>
    </row>
    <row r="189" spans="2:12" ht="17">
      <c r="B189" s="101"/>
      <c r="F189" s="95"/>
      <c r="H189" s="135"/>
    </row>
    <row r="190" spans="2:12" ht="17">
      <c r="B190" s="101"/>
    </row>
    <row r="191" spans="2:12" ht="17">
      <c r="B191" s="101"/>
    </row>
    <row r="192" spans="2:12" ht="17">
      <c r="B192" s="101"/>
    </row>
    <row r="193" spans="2:2" ht="17">
      <c r="B193" s="101"/>
    </row>
    <row r="194" spans="2:2" ht="17">
      <c r="B194" s="101"/>
    </row>
    <row r="195" spans="2:2" ht="17">
      <c r="B195" s="101"/>
    </row>
    <row r="196" spans="2:2" ht="17">
      <c r="B196" s="101"/>
    </row>
    <row r="197" spans="2:2" ht="17">
      <c r="B197" s="101"/>
    </row>
    <row r="198" spans="2:2" ht="17">
      <c r="B198" s="101"/>
    </row>
    <row r="199" spans="2:2" ht="17">
      <c r="B199" s="101"/>
    </row>
    <row r="200" spans="2:2" ht="17">
      <c r="B200" s="101"/>
    </row>
    <row r="201" spans="2:2" ht="17">
      <c r="B201" s="101"/>
    </row>
    <row r="202" spans="2:2" ht="17">
      <c r="B202" s="101"/>
    </row>
    <row r="203" spans="2:2" ht="17">
      <c r="B203" s="101"/>
    </row>
    <row r="204" spans="2:2" ht="17">
      <c r="B204" s="101"/>
    </row>
    <row r="205" spans="2:2" ht="17">
      <c r="B205" s="101"/>
    </row>
    <row r="206" spans="2:2" ht="17">
      <c r="B206" s="101"/>
    </row>
    <row r="207" spans="2:2" ht="17">
      <c r="B207" s="101"/>
    </row>
    <row r="208" spans="2:2" ht="17">
      <c r="B208" s="101"/>
    </row>
  </sheetData>
  <sheetProtection algorithmName="SHA-512" hashValue="tqclEbIFdXfvVXZm1cK+sQ7A7So+c//IJzIiAMeNOl/dc145l3O7a82B7NfruGeV+7ec2tRswFJhQhWgogytqA==" saltValue="Qh7UjZ2DMQVOW16qnPWCqw==" spinCount="100000" sheet="1" objects="1" scenarios="1"/>
  <autoFilter ref="B2:Q65" xr:uid="{348D677F-3A2C-4F97-9790-EC318E7D3E2D}"/>
  <mergeCells count="2">
    <mergeCell ref="B1:L1"/>
    <mergeCell ref="M1:N1"/>
  </mergeCells>
  <phoneticPr fontId="79" type="noConversion"/>
  <hyperlinks>
    <hyperlink ref="M1:N1" location="Inici!A1" display="Inici" xr:uid="{00000000-0004-0000-0000-000000000000}"/>
  </hyperlink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42" filterMode="1">
    <pageSetUpPr fitToPage="1"/>
  </sheetPr>
  <dimension ref="A1:BB123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3.33203125" style="2" bestFit="1" customWidth="1"/>
    <col min="3" max="3" width="11.5" style="2" bestFit="1" customWidth="1"/>
    <col min="4" max="4" width="23.1640625" style="2" bestFit="1" customWidth="1"/>
    <col min="5" max="5" width="9.5" style="2" customWidth="1"/>
    <col min="6" max="6" width="10.5" style="2" bestFit="1" customWidth="1"/>
    <col min="7" max="7" width="10.33203125" style="2" customWidth="1"/>
    <col min="8" max="8" width="13.5" style="2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Estudi'!D20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+L119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Estudi'!H20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BB119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90" si="25">IF(AU$4=0,0,(AS8/AU$4))</f>
        <v>0</v>
      </c>
      <c r="AU8" s="49">
        <f t="shared" ref="AU8:AU90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ref="AT13:AT31" si="32">IF(AU$4=0,0,(AS13/AU$4))</f>
        <v>0</v>
      </c>
      <c r="AU13" s="49">
        <f t="shared" ref="AU13:AU31" si="33">IF(AU$4=0,0,(AT13*AT$4/12))</f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32"/>
        <v>0</v>
      </c>
      <c r="AU14" s="49">
        <f t="shared" si="33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32"/>
        <v>0</v>
      </c>
      <c r="AU15" s="49">
        <f t="shared" si="33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32"/>
        <v>0</v>
      </c>
      <c r="AU16" s="49">
        <f t="shared" si="33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32"/>
        <v>0</v>
      </c>
      <c r="AU17" s="49">
        <f t="shared" si="33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32"/>
        <v>0</v>
      </c>
      <c r="AU18" s="49">
        <f t="shared" si="33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32"/>
        <v>0</v>
      </c>
      <c r="AU19" s="49">
        <f t="shared" si="33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32"/>
        <v>0</v>
      </c>
      <c r="AU20" s="49">
        <f t="shared" si="33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32"/>
        <v>0</v>
      </c>
      <c r="AU21" s="49">
        <f t="shared" si="33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32"/>
        <v>0</v>
      </c>
      <c r="AU22" s="49">
        <f t="shared" si="33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32"/>
        <v>0</v>
      </c>
      <c r="AU23" s="49">
        <f t="shared" si="33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32"/>
        <v>0</v>
      </c>
      <c r="AU24" s="49">
        <f t="shared" si="33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32"/>
        <v>0</v>
      </c>
      <c r="AU25" s="49">
        <f t="shared" si="33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32"/>
        <v>0</v>
      </c>
      <c r="AU26" s="49">
        <f t="shared" si="33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32"/>
        <v>0</v>
      </c>
      <c r="AU27" s="49">
        <f t="shared" si="33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32"/>
        <v>0</v>
      </c>
      <c r="AU28" s="49">
        <f t="shared" si="33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32"/>
        <v>0</v>
      </c>
      <c r="AU29" s="49">
        <f t="shared" si="33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32"/>
        <v>0</v>
      </c>
      <c r="AU30" s="49">
        <f t="shared" si="33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32"/>
        <v>0</v>
      </c>
      <c r="AU31" s="49">
        <f t="shared" si="33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17" si="34">IF(G72=0,"0",F72/G72)</f>
        <v>0</v>
      </c>
      <c r="L72" s="38">
        <f t="shared" ref="L72:L11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1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1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17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17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17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17" si="41">(IF($Y72=7,$K72,)+IF($Y72=21,$K72*3,)+IF($Y72=42,$K72*6,0)+IF($Y72=28,$K72*4,0)+IF($Y72=14,$K72*2,))*S72</f>
        <v>0</v>
      </c>
      <c r="U72" s="42">
        <f t="shared" ref="U72:U117" si="42">SUM(+L72+M72+N72+O72+P72+R72+T72)</f>
        <v>0</v>
      </c>
      <c r="V72" s="43">
        <f t="shared" ref="V72:V117" si="43">+U72*4.345</f>
        <v>0</v>
      </c>
      <c r="W72" s="209">
        <f t="shared" ref="W72:W117" si="44">+$X$4</f>
        <v>12</v>
      </c>
      <c r="X72" s="44">
        <f t="shared" ref="X72:X118" si="45">IF(V72="","",W72*V72)</f>
        <v>0</v>
      </c>
      <c r="Y72" s="45">
        <f t="shared" ref="Y72:Y117" si="46">ROUND(J72/4.3452380952381,1)</f>
        <v>5</v>
      </c>
      <c r="Z72" s="46" t="s">
        <v>0</v>
      </c>
      <c r="AA72" s="39">
        <v>1</v>
      </c>
      <c r="AB72" s="47">
        <f t="shared" ref="AB72:AB117" si="47">+IF($Z72="M",$U72,IF($Z72="MT",$U72/2,IF(Z72="MN",$U72/2,IF($Z72="MTN",$U72/3,0))))*AA72</f>
        <v>0</v>
      </c>
      <c r="AC72" s="39">
        <v>1</v>
      </c>
      <c r="AD72" s="47">
        <f t="shared" ref="AD72:AD117" si="48">+IF($Z72="T",$U72,IF($Z72="MT",$U72/2,IF($Z72="TN",$U72/2,IF($Z72="MTN",$U72/3,0))))*AC72</f>
        <v>0</v>
      </c>
      <c r="AE72" s="39">
        <v>1</v>
      </c>
      <c r="AF72" s="47">
        <f t="shared" ref="AF72:AF117" si="49">+IF($Z72="N",$U72,IF($Z72="MN",$U72/2,IF($Z72="TN",$U72/2,IF($Z72="MTN",$U72/3,0))))*AE72</f>
        <v>0</v>
      </c>
      <c r="AG72" s="61"/>
      <c r="AH72" s="48">
        <f t="shared" ref="AH72:AH117" si="50">IF(AI$4=0,0,(AG72/AI$4))</f>
        <v>0</v>
      </c>
      <c r="AI72" s="49">
        <f t="shared" ref="AI72:AI117" si="51">IF(AI$4=0,0,(AH72*AH$4/12))</f>
        <v>0</v>
      </c>
      <c r="AJ72" s="61"/>
      <c r="AK72" s="48">
        <f t="shared" ref="AK72:AK117" si="52">IF(AL$4=0,0,(AJ72/AL$4))</f>
        <v>0</v>
      </c>
      <c r="AL72" s="49">
        <f t="shared" ref="AL72:AL117" si="53">IF(AL$4=0,0,(AK72*AK$4/12))</f>
        <v>0</v>
      </c>
      <c r="AM72" s="61"/>
      <c r="AN72" s="48">
        <f t="shared" ref="AN72:AN117" si="54">IF(AO$4=0,0,(AM72/AO$4))</f>
        <v>0</v>
      </c>
      <c r="AO72" s="49">
        <f t="shared" ref="AO72:AO117" si="55">IF(AO$4=0,0,(AN72*AN$4/12))</f>
        <v>0</v>
      </c>
      <c r="AP72" s="61"/>
      <c r="AQ72" s="48">
        <f t="shared" ref="AQ72:AQ117" si="56">IF(AR$4=0,0,(AP72/AR$4))</f>
        <v>0</v>
      </c>
      <c r="AR72" s="49">
        <f t="shared" ref="AR72:AR117" si="57">IF(AR$4=0,0,(AQ72*AQ$4/12))</f>
        <v>0</v>
      </c>
      <c r="AS72" s="61"/>
      <c r="AT72" s="48">
        <f t="shared" si="25"/>
        <v>0</v>
      </c>
      <c r="AU72" s="49">
        <f t="shared" si="26"/>
        <v>0</v>
      </c>
      <c r="AV72" s="61"/>
      <c r="AW72" s="48">
        <f t="shared" ref="AW72:AW117" si="58">IF(AX$4=0,0,(AV72/AX$4))</f>
        <v>0</v>
      </c>
      <c r="AX72" s="49">
        <f t="shared" ref="AX72:AX117" si="59">IF(AX$4=0,0,(AW72*AW$4/12))</f>
        <v>0</v>
      </c>
      <c r="AY72" s="61"/>
      <c r="AZ72" s="48">
        <f t="shared" ref="AZ72:AZ117" si="60">IF(BA$4=0,0,(AY72/BA$4))</f>
        <v>0</v>
      </c>
      <c r="BA72" s="49">
        <f t="shared" ref="BA72:BA117" si="61">IF(BA$4=0,0,(AZ72*AZ$4/12))</f>
        <v>0</v>
      </c>
      <c r="BB72" s="50">
        <f t="shared" ref="BB72:BB117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si="45"/>
        <v>0</v>
      </c>
      <c r="Y73" s="45">
        <f t="shared" si="46"/>
        <v>5</v>
      </c>
      <c r="Z73" s="46" t="s">
        <v>0</v>
      </c>
      <c r="AA73" s="39">
        <v>1</v>
      </c>
      <c r="AB73" s="47">
        <f t="shared" si="47"/>
        <v>0</v>
      </c>
      <c r="AC73" s="39">
        <v>1</v>
      </c>
      <c r="AD73" s="47">
        <f t="shared" si="48"/>
        <v>0</v>
      </c>
      <c r="AE73" s="39">
        <v>1</v>
      </c>
      <c r="AF73" s="47">
        <f t="shared" si="49"/>
        <v>0</v>
      </c>
      <c r="AG73" s="61"/>
      <c r="AH73" s="48">
        <f t="shared" si="50"/>
        <v>0</v>
      </c>
      <c r="AI73" s="49">
        <f t="shared" si="51"/>
        <v>0</v>
      </c>
      <c r="AJ73" s="61"/>
      <c r="AK73" s="48">
        <f t="shared" si="52"/>
        <v>0</v>
      </c>
      <c r="AL73" s="49">
        <f t="shared" si="53"/>
        <v>0</v>
      </c>
      <c r="AM73" s="61"/>
      <c r="AN73" s="48">
        <f t="shared" si="54"/>
        <v>0</v>
      </c>
      <c r="AO73" s="49">
        <f t="shared" si="55"/>
        <v>0</v>
      </c>
      <c r="AP73" s="61"/>
      <c r="AQ73" s="48">
        <f t="shared" si="56"/>
        <v>0</v>
      </c>
      <c r="AR73" s="49">
        <f t="shared" si="57"/>
        <v>0</v>
      </c>
      <c r="AS73" s="61"/>
      <c r="AT73" s="48">
        <f t="shared" si="25"/>
        <v>0</v>
      </c>
      <c r="AU73" s="49">
        <f t="shared" si="26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45"/>
        <v>0</v>
      </c>
      <c r="Y74" s="45">
        <f t="shared" si="46"/>
        <v>5</v>
      </c>
      <c r="Z74" s="46" t="s">
        <v>0</v>
      </c>
      <c r="AA74" s="39">
        <v>1</v>
      </c>
      <c r="AB74" s="47">
        <f t="shared" si="47"/>
        <v>0</v>
      </c>
      <c r="AC74" s="39">
        <v>1</v>
      </c>
      <c r="AD74" s="47">
        <f t="shared" si="48"/>
        <v>0</v>
      </c>
      <c r="AE74" s="39">
        <v>1</v>
      </c>
      <c r="AF74" s="47">
        <f t="shared" si="49"/>
        <v>0</v>
      </c>
      <c r="AG74" s="61"/>
      <c r="AH74" s="48">
        <f t="shared" si="50"/>
        <v>0</v>
      </c>
      <c r="AI74" s="49">
        <f t="shared" si="51"/>
        <v>0</v>
      </c>
      <c r="AJ74" s="61"/>
      <c r="AK74" s="48">
        <f t="shared" si="52"/>
        <v>0</v>
      </c>
      <c r="AL74" s="49">
        <f t="shared" si="53"/>
        <v>0</v>
      </c>
      <c r="AM74" s="61"/>
      <c r="AN74" s="48">
        <f t="shared" si="54"/>
        <v>0</v>
      </c>
      <c r="AO74" s="49">
        <f t="shared" si="55"/>
        <v>0</v>
      </c>
      <c r="AP74" s="61"/>
      <c r="AQ74" s="48">
        <f t="shared" si="56"/>
        <v>0</v>
      </c>
      <c r="AR74" s="49">
        <f t="shared" si="57"/>
        <v>0</v>
      </c>
      <c r="AS74" s="61"/>
      <c r="AT74" s="48">
        <f t="shared" si="25"/>
        <v>0</v>
      </c>
      <c r="AU74" s="49">
        <f t="shared" si="26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45"/>
        <v>0</v>
      </c>
      <c r="Y75" s="45">
        <f t="shared" si="46"/>
        <v>5</v>
      </c>
      <c r="Z75" s="46" t="s">
        <v>0</v>
      </c>
      <c r="AA75" s="39">
        <v>1</v>
      </c>
      <c r="AB75" s="47">
        <f t="shared" si="47"/>
        <v>0</v>
      </c>
      <c r="AC75" s="39">
        <v>1</v>
      </c>
      <c r="AD75" s="47">
        <f t="shared" si="48"/>
        <v>0</v>
      </c>
      <c r="AE75" s="39">
        <v>1</v>
      </c>
      <c r="AF75" s="47">
        <f t="shared" si="49"/>
        <v>0</v>
      </c>
      <c r="AG75" s="61"/>
      <c r="AH75" s="48">
        <f t="shared" si="50"/>
        <v>0</v>
      </c>
      <c r="AI75" s="49">
        <f t="shared" si="51"/>
        <v>0</v>
      </c>
      <c r="AJ75" s="61"/>
      <c r="AK75" s="48">
        <f t="shared" si="52"/>
        <v>0</v>
      </c>
      <c r="AL75" s="49">
        <f t="shared" si="53"/>
        <v>0</v>
      </c>
      <c r="AM75" s="61"/>
      <c r="AN75" s="48">
        <f t="shared" si="54"/>
        <v>0</v>
      </c>
      <c r="AO75" s="49">
        <f t="shared" si="55"/>
        <v>0</v>
      </c>
      <c r="AP75" s="61"/>
      <c r="AQ75" s="48">
        <f t="shared" si="56"/>
        <v>0</v>
      </c>
      <c r="AR75" s="49">
        <f t="shared" si="57"/>
        <v>0</v>
      </c>
      <c r="AS75" s="61"/>
      <c r="AT75" s="48">
        <f t="shared" si="25"/>
        <v>0</v>
      </c>
      <c r="AU75" s="49">
        <f t="shared" si="26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45"/>
        <v>0</v>
      </c>
      <c r="Y76" s="45">
        <f t="shared" si="46"/>
        <v>5</v>
      </c>
      <c r="Z76" s="46" t="s">
        <v>0</v>
      </c>
      <c r="AA76" s="39">
        <v>1</v>
      </c>
      <c r="AB76" s="47">
        <f t="shared" si="47"/>
        <v>0</v>
      </c>
      <c r="AC76" s="39">
        <v>1</v>
      </c>
      <c r="AD76" s="47">
        <f t="shared" si="48"/>
        <v>0</v>
      </c>
      <c r="AE76" s="39">
        <v>1</v>
      </c>
      <c r="AF76" s="47">
        <f t="shared" si="49"/>
        <v>0</v>
      </c>
      <c r="AG76" s="61"/>
      <c r="AH76" s="48">
        <f t="shared" si="50"/>
        <v>0</v>
      </c>
      <c r="AI76" s="49">
        <f t="shared" si="51"/>
        <v>0</v>
      </c>
      <c r="AJ76" s="61"/>
      <c r="AK76" s="48">
        <f t="shared" si="52"/>
        <v>0</v>
      </c>
      <c r="AL76" s="49">
        <f t="shared" si="53"/>
        <v>0</v>
      </c>
      <c r="AM76" s="61"/>
      <c r="AN76" s="48">
        <f t="shared" si="54"/>
        <v>0</v>
      </c>
      <c r="AO76" s="49">
        <f t="shared" si="55"/>
        <v>0</v>
      </c>
      <c r="AP76" s="61"/>
      <c r="AQ76" s="48">
        <f t="shared" si="56"/>
        <v>0</v>
      </c>
      <c r="AR76" s="49">
        <f t="shared" si="57"/>
        <v>0</v>
      </c>
      <c r="AS76" s="61"/>
      <c r="AT76" s="48">
        <f t="shared" si="25"/>
        <v>0</v>
      </c>
      <c r="AU76" s="49">
        <f t="shared" si="26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45"/>
        <v>0</v>
      </c>
      <c r="Y77" s="45">
        <f t="shared" si="46"/>
        <v>5</v>
      </c>
      <c r="Z77" s="46" t="s">
        <v>0</v>
      </c>
      <c r="AA77" s="39">
        <v>1</v>
      </c>
      <c r="AB77" s="47">
        <f t="shared" si="47"/>
        <v>0</v>
      </c>
      <c r="AC77" s="39">
        <v>1</v>
      </c>
      <c r="AD77" s="47">
        <f t="shared" si="48"/>
        <v>0</v>
      </c>
      <c r="AE77" s="39">
        <v>1</v>
      </c>
      <c r="AF77" s="47">
        <f t="shared" si="49"/>
        <v>0</v>
      </c>
      <c r="AG77" s="61"/>
      <c r="AH77" s="48">
        <f t="shared" si="50"/>
        <v>0</v>
      </c>
      <c r="AI77" s="49">
        <f t="shared" si="51"/>
        <v>0</v>
      </c>
      <c r="AJ77" s="61"/>
      <c r="AK77" s="48">
        <f t="shared" si="52"/>
        <v>0</v>
      </c>
      <c r="AL77" s="49">
        <f t="shared" si="53"/>
        <v>0</v>
      </c>
      <c r="AM77" s="61"/>
      <c r="AN77" s="48">
        <f t="shared" si="54"/>
        <v>0</v>
      </c>
      <c r="AO77" s="49">
        <f t="shared" si="55"/>
        <v>0</v>
      </c>
      <c r="AP77" s="61"/>
      <c r="AQ77" s="48">
        <f t="shared" si="56"/>
        <v>0</v>
      </c>
      <c r="AR77" s="49">
        <f t="shared" si="57"/>
        <v>0</v>
      </c>
      <c r="AS77" s="61"/>
      <c r="AT77" s="48">
        <f t="shared" si="25"/>
        <v>0</v>
      </c>
      <c r="AU77" s="49">
        <f t="shared" si="26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45"/>
        <v>0</v>
      </c>
      <c r="Y78" s="45">
        <f t="shared" si="46"/>
        <v>5</v>
      </c>
      <c r="Z78" s="46" t="s">
        <v>0</v>
      </c>
      <c r="AA78" s="39">
        <v>1</v>
      </c>
      <c r="AB78" s="47">
        <f t="shared" si="47"/>
        <v>0</v>
      </c>
      <c r="AC78" s="39">
        <v>1</v>
      </c>
      <c r="AD78" s="47">
        <f t="shared" si="48"/>
        <v>0</v>
      </c>
      <c r="AE78" s="39">
        <v>1</v>
      </c>
      <c r="AF78" s="47">
        <f t="shared" si="49"/>
        <v>0</v>
      </c>
      <c r="AG78" s="61"/>
      <c r="AH78" s="48">
        <f t="shared" si="50"/>
        <v>0</v>
      </c>
      <c r="AI78" s="49">
        <f t="shared" si="51"/>
        <v>0</v>
      </c>
      <c r="AJ78" s="61"/>
      <c r="AK78" s="48">
        <f t="shared" si="52"/>
        <v>0</v>
      </c>
      <c r="AL78" s="49">
        <f t="shared" si="53"/>
        <v>0</v>
      </c>
      <c r="AM78" s="61"/>
      <c r="AN78" s="48">
        <f t="shared" si="54"/>
        <v>0</v>
      </c>
      <c r="AO78" s="49">
        <f t="shared" si="55"/>
        <v>0</v>
      </c>
      <c r="AP78" s="61"/>
      <c r="AQ78" s="48">
        <f t="shared" si="56"/>
        <v>0</v>
      </c>
      <c r="AR78" s="49">
        <f t="shared" si="57"/>
        <v>0</v>
      </c>
      <c r="AS78" s="61"/>
      <c r="AT78" s="48">
        <f t="shared" si="25"/>
        <v>0</v>
      </c>
      <c r="AU78" s="49">
        <f t="shared" si="26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45"/>
        <v>0</v>
      </c>
      <c r="Y79" s="45">
        <f t="shared" si="46"/>
        <v>5</v>
      </c>
      <c r="Z79" s="46" t="s">
        <v>0</v>
      </c>
      <c r="AA79" s="39">
        <v>1</v>
      </c>
      <c r="AB79" s="47">
        <f t="shared" si="47"/>
        <v>0</v>
      </c>
      <c r="AC79" s="39">
        <v>1</v>
      </c>
      <c r="AD79" s="47">
        <f t="shared" si="48"/>
        <v>0</v>
      </c>
      <c r="AE79" s="39">
        <v>1</v>
      </c>
      <c r="AF79" s="47">
        <f t="shared" si="49"/>
        <v>0</v>
      </c>
      <c r="AG79" s="61"/>
      <c r="AH79" s="48">
        <f t="shared" si="50"/>
        <v>0</v>
      </c>
      <c r="AI79" s="49">
        <f t="shared" si="51"/>
        <v>0</v>
      </c>
      <c r="AJ79" s="61"/>
      <c r="AK79" s="48">
        <f t="shared" si="52"/>
        <v>0</v>
      </c>
      <c r="AL79" s="49">
        <f t="shared" si="53"/>
        <v>0</v>
      </c>
      <c r="AM79" s="61"/>
      <c r="AN79" s="48">
        <f t="shared" si="54"/>
        <v>0</v>
      </c>
      <c r="AO79" s="49">
        <f t="shared" si="55"/>
        <v>0</v>
      </c>
      <c r="AP79" s="61"/>
      <c r="AQ79" s="48">
        <f t="shared" si="56"/>
        <v>0</v>
      </c>
      <c r="AR79" s="49">
        <f t="shared" si="57"/>
        <v>0</v>
      </c>
      <c r="AS79" s="61"/>
      <c r="AT79" s="48">
        <f t="shared" si="25"/>
        <v>0</v>
      </c>
      <c r="AU79" s="49">
        <f t="shared" si="26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45"/>
        <v>0</v>
      </c>
      <c r="Y80" s="45">
        <f t="shared" si="46"/>
        <v>5</v>
      </c>
      <c r="Z80" s="46" t="s">
        <v>0</v>
      </c>
      <c r="AA80" s="39">
        <v>1</v>
      </c>
      <c r="AB80" s="47">
        <f t="shared" si="47"/>
        <v>0</v>
      </c>
      <c r="AC80" s="39">
        <v>1</v>
      </c>
      <c r="AD80" s="47">
        <f t="shared" si="48"/>
        <v>0</v>
      </c>
      <c r="AE80" s="39">
        <v>1</v>
      </c>
      <c r="AF80" s="47">
        <f t="shared" si="49"/>
        <v>0</v>
      </c>
      <c r="AG80" s="61"/>
      <c r="AH80" s="48">
        <f t="shared" si="50"/>
        <v>0</v>
      </c>
      <c r="AI80" s="49">
        <f t="shared" si="51"/>
        <v>0</v>
      </c>
      <c r="AJ80" s="61"/>
      <c r="AK80" s="48">
        <f t="shared" si="52"/>
        <v>0</v>
      </c>
      <c r="AL80" s="49">
        <f t="shared" si="53"/>
        <v>0</v>
      </c>
      <c r="AM80" s="61"/>
      <c r="AN80" s="48">
        <f t="shared" si="54"/>
        <v>0</v>
      </c>
      <c r="AO80" s="49">
        <f t="shared" si="55"/>
        <v>0</v>
      </c>
      <c r="AP80" s="61"/>
      <c r="AQ80" s="48">
        <f t="shared" si="56"/>
        <v>0</v>
      </c>
      <c r="AR80" s="49">
        <f t="shared" si="57"/>
        <v>0</v>
      </c>
      <c r="AS80" s="61"/>
      <c r="AT80" s="48">
        <f t="shared" si="25"/>
        <v>0</v>
      </c>
      <c r="AU80" s="49">
        <f t="shared" si="26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45"/>
        <v>0</v>
      </c>
      <c r="Y81" s="45">
        <f t="shared" si="46"/>
        <v>5</v>
      </c>
      <c r="Z81" s="46" t="s">
        <v>0</v>
      </c>
      <c r="AA81" s="39">
        <v>1</v>
      </c>
      <c r="AB81" s="47">
        <f t="shared" si="47"/>
        <v>0</v>
      </c>
      <c r="AC81" s="39">
        <v>1</v>
      </c>
      <c r="AD81" s="47">
        <f t="shared" si="48"/>
        <v>0</v>
      </c>
      <c r="AE81" s="39">
        <v>1</v>
      </c>
      <c r="AF81" s="47">
        <f t="shared" si="49"/>
        <v>0</v>
      </c>
      <c r="AG81" s="61"/>
      <c r="AH81" s="48">
        <f t="shared" si="50"/>
        <v>0</v>
      </c>
      <c r="AI81" s="49">
        <f t="shared" si="51"/>
        <v>0</v>
      </c>
      <c r="AJ81" s="61"/>
      <c r="AK81" s="48">
        <f t="shared" si="52"/>
        <v>0</v>
      </c>
      <c r="AL81" s="49">
        <f t="shared" si="53"/>
        <v>0</v>
      </c>
      <c r="AM81" s="61"/>
      <c r="AN81" s="48">
        <f t="shared" si="54"/>
        <v>0</v>
      </c>
      <c r="AO81" s="49">
        <f t="shared" si="55"/>
        <v>0</v>
      </c>
      <c r="AP81" s="61"/>
      <c r="AQ81" s="48">
        <f t="shared" si="56"/>
        <v>0</v>
      </c>
      <c r="AR81" s="49">
        <f t="shared" si="57"/>
        <v>0</v>
      </c>
      <c r="AS81" s="61"/>
      <c r="AT81" s="48">
        <f t="shared" si="25"/>
        <v>0</v>
      </c>
      <c r="AU81" s="49">
        <f t="shared" si="26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45"/>
        <v>0</v>
      </c>
      <c r="Y82" s="45">
        <f t="shared" si="46"/>
        <v>5</v>
      </c>
      <c r="Z82" s="46" t="s">
        <v>0</v>
      </c>
      <c r="AA82" s="39">
        <v>1</v>
      </c>
      <c r="AB82" s="47">
        <f t="shared" si="47"/>
        <v>0</v>
      </c>
      <c r="AC82" s="39">
        <v>1</v>
      </c>
      <c r="AD82" s="47">
        <f t="shared" si="48"/>
        <v>0</v>
      </c>
      <c r="AE82" s="39">
        <v>1</v>
      </c>
      <c r="AF82" s="47">
        <f t="shared" si="49"/>
        <v>0</v>
      </c>
      <c r="AG82" s="61"/>
      <c r="AH82" s="48">
        <f t="shared" si="50"/>
        <v>0</v>
      </c>
      <c r="AI82" s="49">
        <f t="shared" si="51"/>
        <v>0</v>
      </c>
      <c r="AJ82" s="61"/>
      <c r="AK82" s="48">
        <f t="shared" si="52"/>
        <v>0</v>
      </c>
      <c r="AL82" s="49">
        <f t="shared" si="53"/>
        <v>0</v>
      </c>
      <c r="AM82" s="61"/>
      <c r="AN82" s="48">
        <f t="shared" si="54"/>
        <v>0</v>
      </c>
      <c r="AO82" s="49">
        <f t="shared" si="55"/>
        <v>0</v>
      </c>
      <c r="AP82" s="61"/>
      <c r="AQ82" s="48">
        <f t="shared" si="56"/>
        <v>0</v>
      </c>
      <c r="AR82" s="49">
        <f t="shared" si="57"/>
        <v>0</v>
      </c>
      <c r="AS82" s="61"/>
      <c r="AT82" s="48">
        <f t="shared" si="25"/>
        <v>0</v>
      </c>
      <c r="AU82" s="49">
        <f t="shared" si="26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45"/>
        <v>0</v>
      </c>
      <c r="Y83" s="45">
        <f t="shared" si="46"/>
        <v>5</v>
      </c>
      <c r="Z83" s="46" t="s">
        <v>0</v>
      </c>
      <c r="AA83" s="39">
        <v>1</v>
      </c>
      <c r="AB83" s="47">
        <f t="shared" si="47"/>
        <v>0</v>
      </c>
      <c r="AC83" s="39">
        <v>1</v>
      </c>
      <c r="AD83" s="47">
        <f t="shared" si="48"/>
        <v>0</v>
      </c>
      <c r="AE83" s="39">
        <v>1</v>
      </c>
      <c r="AF83" s="47">
        <f t="shared" si="49"/>
        <v>0</v>
      </c>
      <c r="AG83" s="61"/>
      <c r="AH83" s="48">
        <f t="shared" si="50"/>
        <v>0</v>
      </c>
      <c r="AI83" s="49">
        <f t="shared" si="51"/>
        <v>0</v>
      </c>
      <c r="AJ83" s="61"/>
      <c r="AK83" s="48">
        <f t="shared" si="52"/>
        <v>0</v>
      </c>
      <c r="AL83" s="49">
        <f t="shared" si="53"/>
        <v>0</v>
      </c>
      <c r="AM83" s="61"/>
      <c r="AN83" s="48">
        <f t="shared" si="54"/>
        <v>0</v>
      </c>
      <c r="AO83" s="49">
        <f t="shared" si="55"/>
        <v>0</v>
      </c>
      <c r="AP83" s="61"/>
      <c r="AQ83" s="48">
        <f t="shared" si="56"/>
        <v>0</v>
      </c>
      <c r="AR83" s="49">
        <f t="shared" si="57"/>
        <v>0</v>
      </c>
      <c r="AS83" s="61"/>
      <c r="AT83" s="48">
        <f t="shared" si="25"/>
        <v>0</v>
      </c>
      <c r="AU83" s="49">
        <f t="shared" si="26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45"/>
        <v>0</v>
      </c>
      <c r="Y84" s="45">
        <f t="shared" si="46"/>
        <v>5</v>
      </c>
      <c r="Z84" s="46" t="s">
        <v>0</v>
      </c>
      <c r="AA84" s="39">
        <v>1</v>
      </c>
      <c r="AB84" s="47">
        <f t="shared" si="47"/>
        <v>0</v>
      </c>
      <c r="AC84" s="39">
        <v>1</v>
      </c>
      <c r="AD84" s="47">
        <f t="shared" si="48"/>
        <v>0</v>
      </c>
      <c r="AE84" s="39">
        <v>1</v>
      </c>
      <c r="AF84" s="47">
        <f t="shared" si="49"/>
        <v>0</v>
      </c>
      <c r="AG84" s="61"/>
      <c r="AH84" s="48">
        <f t="shared" si="50"/>
        <v>0</v>
      </c>
      <c r="AI84" s="49">
        <f t="shared" si="51"/>
        <v>0</v>
      </c>
      <c r="AJ84" s="61"/>
      <c r="AK84" s="48">
        <f t="shared" si="52"/>
        <v>0</v>
      </c>
      <c r="AL84" s="49">
        <f t="shared" si="53"/>
        <v>0</v>
      </c>
      <c r="AM84" s="61"/>
      <c r="AN84" s="48">
        <f t="shared" si="54"/>
        <v>0</v>
      </c>
      <c r="AO84" s="49">
        <f t="shared" si="55"/>
        <v>0</v>
      </c>
      <c r="AP84" s="61"/>
      <c r="AQ84" s="48">
        <f t="shared" si="56"/>
        <v>0</v>
      </c>
      <c r="AR84" s="49">
        <f t="shared" si="57"/>
        <v>0</v>
      </c>
      <c r="AS84" s="61"/>
      <c r="AT84" s="48">
        <f t="shared" si="25"/>
        <v>0</v>
      </c>
      <c r="AU84" s="49">
        <f t="shared" si="26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45"/>
        <v>0</v>
      </c>
      <c r="Y85" s="45">
        <f t="shared" si="46"/>
        <v>5</v>
      </c>
      <c r="Z85" s="46" t="s">
        <v>0</v>
      </c>
      <c r="AA85" s="39">
        <v>1</v>
      </c>
      <c r="AB85" s="47">
        <f t="shared" si="47"/>
        <v>0</v>
      </c>
      <c r="AC85" s="39">
        <v>1</v>
      </c>
      <c r="AD85" s="47">
        <f t="shared" si="48"/>
        <v>0</v>
      </c>
      <c r="AE85" s="39">
        <v>1</v>
      </c>
      <c r="AF85" s="47">
        <f t="shared" si="49"/>
        <v>0</v>
      </c>
      <c r="AG85" s="61"/>
      <c r="AH85" s="48">
        <f t="shared" si="50"/>
        <v>0</v>
      </c>
      <c r="AI85" s="49">
        <f t="shared" si="51"/>
        <v>0</v>
      </c>
      <c r="AJ85" s="61"/>
      <c r="AK85" s="48">
        <f t="shared" si="52"/>
        <v>0</v>
      </c>
      <c r="AL85" s="49">
        <f t="shared" si="53"/>
        <v>0</v>
      </c>
      <c r="AM85" s="61"/>
      <c r="AN85" s="48">
        <f t="shared" si="54"/>
        <v>0</v>
      </c>
      <c r="AO85" s="49">
        <f t="shared" si="55"/>
        <v>0</v>
      </c>
      <c r="AP85" s="61"/>
      <c r="AQ85" s="48">
        <f t="shared" si="56"/>
        <v>0</v>
      </c>
      <c r="AR85" s="49">
        <f t="shared" si="57"/>
        <v>0</v>
      </c>
      <c r="AS85" s="61"/>
      <c r="AT85" s="48">
        <f t="shared" si="25"/>
        <v>0</v>
      </c>
      <c r="AU85" s="49">
        <f t="shared" si="26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45"/>
        <v>0</v>
      </c>
      <c r="Y86" s="45">
        <f t="shared" si="46"/>
        <v>5</v>
      </c>
      <c r="Z86" s="46" t="s">
        <v>0</v>
      </c>
      <c r="AA86" s="39">
        <v>1</v>
      </c>
      <c r="AB86" s="47">
        <f t="shared" si="47"/>
        <v>0</v>
      </c>
      <c r="AC86" s="39">
        <v>1</v>
      </c>
      <c r="AD86" s="47">
        <f t="shared" si="48"/>
        <v>0</v>
      </c>
      <c r="AE86" s="39">
        <v>1</v>
      </c>
      <c r="AF86" s="47">
        <f t="shared" si="49"/>
        <v>0</v>
      </c>
      <c r="AG86" s="61"/>
      <c r="AH86" s="48">
        <f t="shared" si="50"/>
        <v>0</v>
      </c>
      <c r="AI86" s="49">
        <f t="shared" si="51"/>
        <v>0</v>
      </c>
      <c r="AJ86" s="61"/>
      <c r="AK86" s="48">
        <f t="shared" si="52"/>
        <v>0</v>
      </c>
      <c r="AL86" s="49">
        <f t="shared" si="53"/>
        <v>0</v>
      </c>
      <c r="AM86" s="61"/>
      <c r="AN86" s="48">
        <f t="shared" si="54"/>
        <v>0</v>
      </c>
      <c r="AO86" s="49">
        <f t="shared" si="55"/>
        <v>0</v>
      </c>
      <c r="AP86" s="61"/>
      <c r="AQ86" s="48">
        <f t="shared" si="56"/>
        <v>0</v>
      </c>
      <c r="AR86" s="49">
        <f t="shared" si="57"/>
        <v>0</v>
      </c>
      <c r="AS86" s="61"/>
      <c r="AT86" s="48">
        <f t="shared" si="25"/>
        <v>0</v>
      </c>
      <c r="AU86" s="49">
        <f t="shared" si="26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45"/>
        <v>0</v>
      </c>
      <c r="Y87" s="45">
        <f t="shared" si="46"/>
        <v>5</v>
      </c>
      <c r="Z87" s="46" t="s">
        <v>0</v>
      </c>
      <c r="AA87" s="39">
        <v>1</v>
      </c>
      <c r="AB87" s="47">
        <f t="shared" si="47"/>
        <v>0</v>
      </c>
      <c r="AC87" s="39">
        <v>1</v>
      </c>
      <c r="AD87" s="47">
        <f t="shared" si="48"/>
        <v>0</v>
      </c>
      <c r="AE87" s="39">
        <v>1</v>
      </c>
      <c r="AF87" s="47">
        <f t="shared" si="49"/>
        <v>0</v>
      </c>
      <c r="AG87" s="61"/>
      <c r="AH87" s="48">
        <f t="shared" si="50"/>
        <v>0</v>
      </c>
      <c r="AI87" s="49">
        <f t="shared" si="51"/>
        <v>0</v>
      </c>
      <c r="AJ87" s="61"/>
      <c r="AK87" s="48">
        <f t="shared" si="52"/>
        <v>0</v>
      </c>
      <c r="AL87" s="49">
        <f t="shared" si="53"/>
        <v>0</v>
      </c>
      <c r="AM87" s="61"/>
      <c r="AN87" s="48">
        <f t="shared" si="54"/>
        <v>0</v>
      </c>
      <c r="AO87" s="49">
        <f t="shared" si="55"/>
        <v>0</v>
      </c>
      <c r="AP87" s="61"/>
      <c r="AQ87" s="48">
        <f t="shared" si="56"/>
        <v>0</v>
      </c>
      <c r="AR87" s="49">
        <f t="shared" si="57"/>
        <v>0</v>
      </c>
      <c r="AS87" s="61"/>
      <c r="AT87" s="48">
        <f t="shared" si="25"/>
        <v>0</v>
      </c>
      <c r="AU87" s="49">
        <f t="shared" si="26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45"/>
        <v>0</v>
      </c>
      <c r="Y88" s="45">
        <f t="shared" si="46"/>
        <v>5</v>
      </c>
      <c r="Z88" s="46" t="s">
        <v>0</v>
      </c>
      <c r="AA88" s="39">
        <v>1</v>
      </c>
      <c r="AB88" s="47">
        <f t="shared" si="47"/>
        <v>0</v>
      </c>
      <c r="AC88" s="39">
        <v>1</v>
      </c>
      <c r="AD88" s="47">
        <f t="shared" si="48"/>
        <v>0</v>
      </c>
      <c r="AE88" s="39">
        <v>1</v>
      </c>
      <c r="AF88" s="47">
        <f t="shared" si="49"/>
        <v>0</v>
      </c>
      <c r="AG88" s="61"/>
      <c r="AH88" s="48">
        <f t="shared" si="50"/>
        <v>0</v>
      </c>
      <c r="AI88" s="49">
        <f t="shared" si="51"/>
        <v>0</v>
      </c>
      <c r="AJ88" s="61"/>
      <c r="AK88" s="48">
        <f t="shared" si="52"/>
        <v>0</v>
      </c>
      <c r="AL88" s="49">
        <f t="shared" si="53"/>
        <v>0</v>
      </c>
      <c r="AM88" s="61"/>
      <c r="AN88" s="48">
        <f t="shared" si="54"/>
        <v>0</v>
      </c>
      <c r="AO88" s="49">
        <f t="shared" si="55"/>
        <v>0</v>
      </c>
      <c r="AP88" s="61"/>
      <c r="AQ88" s="48">
        <f t="shared" si="56"/>
        <v>0</v>
      </c>
      <c r="AR88" s="49">
        <f t="shared" si="57"/>
        <v>0</v>
      </c>
      <c r="AS88" s="61"/>
      <c r="AT88" s="48">
        <f t="shared" si="25"/>
        <v>0</v>
      </c>
      <c r="AU88" s="49">
        <f t="shared" si="26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45"/>
        <v>0</v>
      </c>
      <c r="Y89" s="45">
        <f t="shared" si="46"/>
        <v>5</v>
      </c>
      <c r="Z89" s="46" t="s">
        <v>0</v>
      </c>
      <c r="AA89" s="39">
        <v>1</v>
      </c>
      <c r="AB89" s="47">
        <f t="shared" si="47"/>
        <v>0</v>
      </c>
      <c r="AC89" s="39">
        <v>1</v>
      </c>
      <c r="AD89" s="47">
        <f t="shared" si="48"/>
        <v>0</v>
      </c>
      <c r="AE89" s="39">
        <v>1</v>
      </c>
      <c r="AF89" s="47">
        <f t="shared" si="49"/>
        <v>0</v>
      </c>
      <c r="AG89" s="61"/>
      <c r="AH89" s="48">
        <f t="shared" si="50"/>
        <v>0</v>
      </c>
      <c r="AI89" s="49">
        <f t="shared" si="51"/>
        <v>0</v>
      </c>
      <c r="AJ89" s="61"/>
      <c r="AK89" s="48">
        <f t="shared" si="52"/>
        <v>0</v>
      </c>
      <c r="AL89" s="49">
        <f t="shared" si="53"/>
        <v>0</v>
      </c>
      <c r="AM89" s="61"/>
      <c r="AN89" s="48">
        <f t="shared" si="54"/>
        <v>0</v>
      </c>
      <c r="AO89" s="49">
        <f t="shared" si="55"/>
        <v>0</v>
      </c>
      <c r="AP89" s="61"/>
      <c r="AQ89" s="48">
        <f t="shared" si="56"/>
        <v>0</v>
      </c>
      <c r="AR89" s="49">
        <f t="shared" si="57"/>
        <v>0</v>
      </c>
      <c r="AS89" s="61"/>
      <c r="AT89" s="48">
        <f t="shared" si="25"/>
        <v>0</v>
      </c>
      <c r="AU89" s="49">
        <f t="shared" si="26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45"/>
        <v>0</v>
      </c>
      <c r="Y90" s="45">
        <f t="shared" si="46"/>
        <v>5</v>
      </c>
      <c r="Z90" s="46" t="s">
        <v>0</v>
      </c>
      <c r="AA90" s="39">
        <v>1</v>
      </c>
      <c r="AB90" s="47">
        <f t="shared" si="47"/>
        <v>0</v>
      </c>
      <c r="AC90" s="39">
        <v>1</v>
      </c>
      <c r="AD90" s="47">
        <f t="shared" si="48"/>
        <v>0</v>
      </c>
      <c r="AE90" s="39">
        <v>1</v>
      </c>
      <c r="AF90" s="47">
        <f t="shared" si="49"/>
        <v>0</v>
      </c>
      <c r="AG90" s="61"/>
      <c r="AH90" s="48">
        <f t="shared" si="50"/>
        <v>0</v>
      </c>
      <c r="AI90" s="49">
        <f t="shared" si="51"/>
        <v>0</v>
      </c>
      <c r="AJ90" s="61"/>
      <c r="AK90" s="48">
        <f t="shared" si="52"/>
        <v>0</v>
      </c>
      <c r="AL90" s="49">
        <f t="shared" si="53"/>
        <v>0</v>
      </c>
      <c r="AM90" s="61"/>
      <c r="AN90" s="48">
        <f t="shared" si="54"/>
        <v>0</v>
      </c>
      <c r="AO90" s="49">
        <f t="shared" si="55"/>
        <v>0</v>
      </c>
      <c r="AP90" s="61"/>
      <c r="AQ90" s="48">
        <f t="shared" si="56"/>
        <v>0</v>
      </c>
      <c r="AR90" s="49">
        <f t="shared" si="57"/>
        <v>0</v>
      </c>
      <c r="AS90" s="61"/>
      <c r="AT90" s="48">
        <f t="shared" si="25"/>
        <v>0</v>
      </c>
      <c r="AU90" s="49">
        <f t="shared" si="26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45"/>
        <v>0</v>
      </c>
      <c r="Y91" s="45">
        <f t="shared" si="46"/>
        <v>5</v>
      </c>
      <c r="Z91" s="46" t="s">
        <v>0</v>
      </c>
      <c r="AA91" s="39">
        <v>1</v>
      </c>
      <c r="AB91" s="47">
        <f t="shared" si="47"/>
        <v>0</v>
      </c>
      <c r="AC91" s="39">
        <v>1</v>
      </c>
      <c r="AD91" s="47">
        <f t="shared" si="48"/>
        <v>0</v>
      </c>
      <c r="AE91" s="39">
        <v>1</v>
      </c>
      <c r="AF91" s="47">
        <f t="shared" si="49"/>
        <v>0</v>
      </c>
      <c r="AG91" s="61"/>
      <c r="AH91" s="48">
        <f t="shared" si="50"/>
        <v>0</v>
      </c>
      <c r="AI91" s="49">
        <f t="shared" si="51"/>
        <v>0</v>
      </c>
      <c r="AJ91" s="61"/>
      <c r="AK91" s="48">
        <f t="shared" si="52"/>
        <v>0</v>
      </c>
      <c r="AL91" s="49">
        <f t="shared" si="53"/>
        <v>0</v>
      </c>
      <c r="AM91" s="61"/>
      <c r="AN91" s="48">
        <f t="shared" si="54"/>
        <v>0</v>
      </c>
      <c r="AO91" s="49">
        <f t="shared" si="55"/>
        <v>0</v>
      </c>
      <c r="AP91" s="61"/>
      <c r="AQ91" s="48">
        <f t="shared" si="56"/>
        <v>0</v>
      </c>
      <c r="AR91" s="49">
        <f t="shared" si="57"/>
        <v>0</v>
      </c>
      <c r="AS91" s="61"/>
      <c r="AT91" s="48">
        <f t="shared" ref="AT91:AT118" si="63">IF(AU$4=0,0,(AS91/AU$4))</f>
        <v>0</v>
      </c>
      <c r="AU91" s="49">
        <f t="shared" ref="AU91:AU118" si="64">IF(AU$4=0,0,(AT91*AT$4/12))</f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45"/>
        <v>0</v>
      </c>
      <c r="Y92" s="45">
        <f t="shared" si="46"/>
        <v>5</v>
      </c>
      <c r="Z92" s="46" t="s">
        <v>0</v>
      </c>
      <c r="AA92" s="39">
        <v>1</v>
      </c>
      <c r="AB92" s="47">
        <f t="shared" si="47"/>
        <v>0</v>
      </c>
      <c r="AC92" s="39">
        <v>1</v>
      </c>
      <c r="AD92" s="47">
        <f t="shared" si="48"/>
        <v>0</v>
      </c>
      <c r="AE92" s="39">
        <v>1</v>
      </c>
      <c r="AF92" s="47">
        <f t="shared" si="49"/>
        <v>0</v>
      </c>
      <c r="AG92" s="61"/>
      <c r="AH92" s="48">
        <f t="shared" si="50"/>
        <v>0</v>
      </c>
      <c r="AI92" s="49">
        <f t="shared" si="51"/>
        <v>0</v>
      </c>
      <c r="AJ92" s="61"/>
      <c r="AK92" s="48">
        <f t="shared" si="52"/>
        <v>0</v>
      </c>
      <c r="AL92" s="49">
        <f t="shared" si="53"/>
        <v>0</v>
      </c>
      <c r="AM92" s="61"/>
      <c r="AN92" s="48">
        <f t="shared" si="54"/>
        <v>0</v>
      </c>
      <c r="AO92" s="49">
        <f t="shared" si="55"/>
        <v>0</v>
      </c>
      <c r="AP92" s="61"/>
      <c r="AQ92" s="48">
        <f t="shared" si="56"/>
        <v>0</v>
      </c>
      <c r="AR92" s="49">
        <f t="shared" si="57"/>
        <v>0</v>
      </c>
      <c r="AS92" s="61"/>
      <c r="AT92" s="48">
        <f t="shared" si="63"/>
        <v>0</v>
      </c>
      <c r="AU92" s="49">
        <f t="shared" si="64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45"/>
        <v>0</v>
      </c>
      <c r="Y93" s="45">
        <f t="shared" si="46"/>
        <v>5</v>
      </c>
      <c r="Z93" s="46" t="s">
        <v>0</v>
      </c>
      <c r="AA93" s="39">
        <v>1</v>
      </c>
      <c r="AB93" s="47">
        <f t="shared" si="47"/>
        <v>0</v>
      </c>
      <c r="AC93" s="39">
        <v>1</v>
      </c>
      <c r="AD93" s="47">
        <f t="shared" si="48"/>
        <v>0</v>
      </c>
      <c r="AE93" s="39">
        <v>1</v>
      </c>
      <c r="AF93" s="47">
        <f t="shared" si="49"/>
        <v>0</v>
      </c>
      <c r="AG93" s="61"/>
      <c r="AH93" s="48">
        <f t="shared" si="50"/>
        <v>0</v>
      </c>
      <c r="AI93" s="49">
        <f t="shared" si="51"/>
        <v>0</v>
      </c>
      <c r="AJ93" s="61"/>
      <c r="AK93" s="48">
        <f t="shared" si="52"/>
        <v>0</v>
      </c>
      <c r="AL93" s="49">
        <f t="shared" si="53"/>
        <v>0</v>
      </c>
      <c r="AM93" s="61"/>
      <c r="AN93" s="48">
        <f t="shared" si="54"/>
        <v>0</v>
      </c>
      <c r="AO93" s="49">
        <f t="shared" si="55"/>
        <v>0</v>
      </c>
      <c r="AP93" s="61"/>
      <c r="AQ93" s="48">
        <f t="shared" si="56"/>
        <v>0</v>
      </c>
      <c r="AR93" s="49">
        <f t="shared" si="57"/>
        <v>0</v>
      </c>
      <c r="AS93" s="61"/>
      <c r="AT93" s="48">
        <f t="shared" si="63"/>
        <v>0</v>
      </c>
      <c r="AU93" s="49">
        <f t="shared" si="64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45"/>
        <v>0</v>
      </c>
      <c r="Y94" s="45">
        <f t="shared" si="46"/>
        <v>5</v>
      </c>
      <c r="Z94" s="46" t="s">
        <v>0</v>
      </c>
      <c r="AA94" s="39">
        <v>1</v>
      </c>
      <c r="AB94" s="47">
        <f t="shared" si="47"/>
        <v>0</v>
      </c>
      <c r="AC94" s="39">
        <v>1</v>
      </c>
      <c r="AD94" s="47">
        <f t="shared" si="48"/>
        <v>0</v>
      </c>
      <c r="AE94" s="39">
        <v>1</v>
      </c>
      <c r="AF94" s="47">
        <f t="shared" si="49"/>
        <v>0</v>
      </c>
      <c r="AG94" s="61"/>
      <c r="AH94" s="48">
        <f t="shared" si="50"/>
        <v>0</v>
      </c>
      <c r="AI94" s="49">
        <f t="shared" si="51"/>
        <v>0</v>
      </c>
      <c r="AJ94" s="61"/>
      <c r="AK94" s="48">
        <f t="shared" si="52"/>
        <v>0</v>
      </c>
      <c r="AL94" s="49">
        <f t="shared" si="53"/>
        <v>0</v>
      </c>
      <c r="AM94" s="61"/>
      <c r="AN94" s="48">
        <f t="shared" si="54"/>
        <v>0</v>
      </c>
      <c r="AO94" s="49">
        <f t="shared" si="55"/>
        <v>0</v>
      </c>
      <c r="AP94" s="61"/>
      <c r="AQ94" s="48">
        <f t="shared" si="56"/>
        <v>0</v>
      </c>
      <c r="AR94" s="49">
        <f t="shared" si="57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45"/>
        <v>0</v>
      </c>
      <c r="Y95" s="45">
        <f t="shared" si="46"/>
        <v>5</v>
      </c>
      <c r="Z95" s="46" t="s">
        <v>0</v>
      </c>
      <c r="AA95" s="39">
        <v>1</v>
      </c>
      <c r="AB95" s="47">
        <f t="shared" si="47"/>
        <v>0</v>
      </c>
      <c r="AC95" s="39">
        <v>1</v>
      </c>
      <c r="AD95" s="47">
        <f t="shared" si="48"/>
        <v>0</v>
      </c>
      <c r="AE95" s="39">
        <v>1</v>
      </c>
      <c r="AF95" s="47">
        <f t="shared" si="49"/>
        <v>0</v>
      </c>
      <c r="AG95" s="61"/>
      <c r="AH95" s="48">
        <f t="shared" si="50"/>
        <v>0</v>
      </c>
      <c r="AI95" s="49">
        <f t="shared" si="51"/>
        <v>0</v>
      </c>
      <c r="AJ95" s="61"/>
      <c r="AK95" s="48">
        <f t="shared" si="52"/>
        <v>0</v>
      </c>
      <c r="AL95" s="49">
        <f t="shared" si="53"/>
        <v>0</v>
      </c>
      <c r="AM95" s="61"/>
      <c r="AN95" s="48">
        <f t="shared" si="54"/>
        <v>0</v>
      </c>
      <c r="AO95" s="49">
        <f t="shared" si="55"/>
        <v>0</v>
      </c>
      <c r="AP95" s="61"/>
      <c r="AQ95" s="48">
        <f t="shared" si="56"/>
        <v>0</v>
      </c>
      <c r="AR95" s="49">
        <f t="shared" si="57"/>
        <v>0</v>
      </c>
      <c r="AS95" s="61"/>
      <c r="AT95" s="48">
        <f t="shared" si="63"/>
        <v>0</v>
      </c>
      <c r="AU95" s="49">
        <f t="shared" si="64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45"/>
        <v>0</v>
      </c>
      <c r="Y96" s="45">
        <f t="shared" si="46"/>
        <v>5</v>
      </c>
      <c r="Z96" s="46" t="s">
        <v>0</v>
      </c>
      <c r="AA96" s="39">
        <v>1</v>
      </c>
      <c r="AB96" s="47">
        <f t="shared" si="47"/>
        <v>0</v>
      </c>
      <c r="AC96" s="39">
        <v>1</v>
      </c>
      <c r="AD96" s="47">
        <f t="shared" si="48"/>
        <v>0</v>
      </c>
      <c r="AE96" s="39">
        <v>1</v>
      </c>
      <c r="AF96" s="47">
        <f t="shared" si="49"/>
        <v>0</v>
      </c>
      <c r="AG96" s="61"/>
      <c r="AH96" s="48">
        <f t="shared" si="50"/>
        <v>0</v>
      </c>
      <c r="AI96" s="49">
        <f t="shared" si="51"/>
        <v>0</v>
      </c>
      <c r="AJ96" s="61"/>
      <c r="AK96" s="48">
        <f t="shared" si="52"/>
        <v>0</v>
      </c>
      <c r="AL96" s="49">
        <f t="shared" si="53"/>
        <v>0</v>
      </c>
      <c r="AM96" s="61"/>
      <c r="AN96" s="48">
        <f t="shared" si="54"/>
        <v>0</v>
      </c>
      <c r="AO96" s="49">
        <f t="shared" si="55"/>
        <v>0</v>
      </c>
      <c r="AP96" s="61"/>
      <c r="AQ96" s="48">
        <f t="shared" si="56"/>
        <v>0</v>
      </c>
      <c r="AR96" s="49">
        <f t="shared" si="57"/>
        <v>0</v>
      </c>
      <c r="AS96" s="61"/>
      <c r="AT96" s="48">
        <f t="shared" si="63"/>
        <v>0</v>
      </c>
      <c r="AU96" s="49">
        <f t="shared" si="64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45"/>
        <v>0</v>
      </c>
      <c r="Y97" s="45">
        <f t="shared" si="46"/>
        <v>5</v>
      </c>
      <c r="Z97" s="46" t="s">
        <v>0</v>
      </c>
      <c r="AA97" s="39">
        <v>1</v>
      </c>
      <c r="AB97" s="47">
        <f t="shared" si="47"/>
        <v>0</v>
      </c>
      <c r="AC97" s="39">
        <v>1</v>
      </c>
      <c r="AD97" s="47">
        <f t="shared" si="48"/>
        <v>0</v>
      </c>
      <c r="AE97" s="39">
        <v>1</v>
      </c>
      <c r="AF97" s="47">
        <f t="shared" si="49"/>
        <v>0</v>
      </c>
      <c r="AG97" s="61"/>
      <c r="AH97" s="48">
        <f t="shared" si="50"/>
        <v>0</v>
      </c>
      <c r="AI97" s="49">
        <f t="shared" si="51"/>
        <v>0</v>
      </c>
      <c r="AJ97" s="61"/>
      <c r="AK97" s="48">
        <f t="shared" si="52"/>
        <v>0</v>
      </c>
      <c r="AL97" s="49">
        <f t="shared" si="53"/>
        <v>0</v>
      </c>
      <c r="AM97" s="61"/>
      <c r="AN97" s="48">
        <f t="shared" si="54"/>
        <v>0</v>
      </c>
      <c r="AO97" s="49">
        <f t="shared" si="55"/>
        <v>0</v>
      </c>
      <c r="AP97" s="61"/>
      <c r="AQ97" s="48">
        <f t="shared" si="56"/>
        <v>0</v>
      </c>
      <c r="AR97" s="49">
        <f t="shared" si="57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45"/>
        <v>0</v>
      </c>
      <c r="Y98" s="45">
        <f t="shared" si="46"/>
        <v>5</v>
      </c>
      <c r="Z98" s="46" t="s">
        <v>0</v>
      </c>
      <c r="AA98" s="39">
        <v>1</v>
      </c>
      <c r="AB98" s="47">
        <f t="shared" si="47"/>
        <v>0</v>
      </c>
      <c r="AC98" s="39">
        <v>1</v>
      </c>
      <c r="AD98" s="47">
        <f t="shared" si="48"/>
        <v>0</v>
      </c>
      <c r="AE98" s="39">
        <v>1</v>
      </c>
      <c r="AF98" s="47">
        <f t="shared" si="49"/>
        <v>0</v>
      </c>
      <c r="AG98" s="61"/>
      <c r="AH98" s="48">
        <f t="shared" si="50"/>
        <v>0</v>
      </c>
      <c r="AI98" s="49">
        <f t="shared" si="51"/>
        <v>0</v>
      </c>
      <c r="AJ98" s="61"/>
      <c r="AK98" s="48">
        <f t="shared" si="52"/>
        <v>0</v>
      </c>
      <c r="AL98" s="49">
        <f t="shared" si="53"/>
        <v>0</v>
      </c>
      <c r="AM98" s="61"/>
      <c r="AN98" s="48">
        <f t="shared" si="54"/>
        <v>0</v>
      </c>
      <c r="AO98" s="49">
        <f t="shared" si="55"/>
        <v>0</v>
      </c>
      <c r="AP98" s="61"/>
      <c r="AQ98" s="48">
        <f t="shared" si="56"/>
        <v>0</v>
      </c>
      <c r="AR98" s="49">
        <f t="shared" si="57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4"/>
        <v>0</v>
      </c>
      <c r="L99" s="38">
        <f t="shared" si="35"/>
        <v>0</v>
      </c>
      <c r="M99" s="38">
        <f t="shared" si="36"/>
        <v>0</v>
      </c>
      <c r="N99" s="38">
        <f t="shared" si="37"/>
        <v>0</v>
      </c>
      <c r="O99" s="38">
        <f t="shared" si="38"/>
        <v>0</v>
      </c>
      <c r="P99" s="38">
        <f t="shared" si="39"/>
        <v>0</v>
      </c>
      <c r="Q99" s="39">
        <v>1</v>
      </c>
      <c r="R99" s="40">
        <f t="shared" si="40"/>
        <v>0</v>
      </c>
      <c r="S99" s="39">
        <v>1</v>
      </c>
      <c r="T99" s="41">
        <f t="shared" si="41"/>
        <v>0</v>
      </c>
      <c r="U99" s="42">
        <f t="shared" si="42"/>
        <v>0</v>
      </c>
      <c r="V99" s="43">
        <f t="shared" si="43"/>
        <v>0</v>
      </c>
      <c r="W99" s="209">
        <f t="shared" si="44"/>
        <v>12</v>
      </c>
      <c r="X99" s="44">
        <f t="shared" si="45"/>
        <v>0</v>
      </c>
      <c r="Y99" s="45">
        <f t="shared" si="46"/>
        <v>5</v>
      </c>
      <c r="Z99" s="46" t="s">
        <v>0</v>
      </c>
      <c r="AA99" s="39">
        <v>1</v>
      </c>
      <c r="AB99" s="47">
        <f t="shared" si="47"/>
        <v>0</v>
      </c>
      <c r="AC99" s="39">
        <v>1</v>
      </c>
      <c r="AD99" s="47">
        <f t="shared" si="48"/>
        <v>0</v>
      </c>
      <c r="AE99" s="39">
        <v>1</v>
      </c>
      <c r="AF99" s="47">
        <f t="shared" si="49"/>
        <v>0</v>
      </c>
      <c r="AG99" s="61"/>
      <c r="AH99" s="48">
        <f t="shared" si="50"/>
        <v>0</v>
      </c>
      <c r="AI99" s="49">
        <f t="shared" si="51"/>
        <v>0</v>
      </c>
      <c r="AJ99" s="61"/>
      <c r="AK99" s="48">
        <f t="shared" si="52"/>
        <v>0</v>
      </c>
      <c r="AL99" s="49">
        <f t="shared" si="53"/>
        <v>0</v>
      </c>
      <c r="AM99" s="61"/>
      <c r="AN99" s="48">
        <f t="shared" si="54"/>
        <v>0</v>
      </c>
      <c r="AO99" s="49">
        <f t="shared" si="55"/>
        <v>0</v>
      </c>
      <c r="AP99" s="61"/>
      <c r="AQ99" s="48">
        <f t="shared" si="56"/>
        <v>0</v>
      </c>
      <c r="AR99" s="49">
        <f t="shared" si="57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4"/>
        <v>0</v>
      </c>
      <c r="L100" s="38">
        <f t="shared" si="35"/>
        <v>0</v>
      </c>
      <c r="M100" s="38">
        <f t="shared" si="36"/>
        <v>0</v>
      </c>
      <c r="N100" s="38">
        <f t="shared" si="37"/>
        <v>0</v>
      </c>
      <c r="O100" s="38">
        <f t="shared" si="38"/>
        <v>0</v>
      </c>
      <c r="P100" s="38">
        <f t="shared" si="39"/>
        <v>0</v>
      </c>
      <c r="Q100" s="39">
        <v>1</v>
      </c>
      <c r="R100" s="40">
        <f t="shared" si="40"/>
        <v>0</v>
      </c>
      <c r="S100" s="39">
        <v>1</v>
      </c>
      <c r="T100" s="41">
        <f t="shared" si="41"/>
        <v>0</v>
      </c>
      <c r="U100" s="42">
        <f t="shared" si="42"/>
        <v>0</v>
      </c>
      <c r="V100" s="43">
        <f t="shared" si="43"/>
        <v>0</v>
      </c>
      <c r="W100" s="209">
        <f t="shared" si="44"/>
        <v>12</v>
      </c>
      <c r="X100" s="44">
        <f t="shared" si="45"/>
        <v>0</v>
      </c>
      <c r="Y100" s="45">
        <f t="shared" si="46"/>
        <v>5</v>
      </c>
      <c r="Z100" s="46" t="s">
        <v>0</v>
      </c>
      <c r="AA100" s="39">
        <v>1</v>
      </c>
      <c r="AB100" s="47">
        <f t="shared" si="47"/>
        <v>0</v>
      </c>
      <c r="AC100" s="39">
        <v>1</v>
      </c>
      <c r="AD100" s="47">
        <f t="shared" si="48"/>
        <v>0</v>
      </c>
      <c r="AE100" s="39">
        <v>1</v>
      </c>
      <c r="AF100" s="47">
        <f t="shared" si="49"/>
        <v>0</v>
      </c>
      <c r="AG100" s="61"/>
      <c r="AH100" s="48">
        <f t="shared" si="50"/>
        <v>0</v>
      </c>
      <c r="AI100" s="49">
        <f t="shared" si="51"/>
        <v>0</v>
      </c>
      <c r="AJ100" s="61"/>
      <c r="AK100" s="48">
        <f t="shared" si="52"/>
        <v>0</v>
      </c>
      <c r="AL100" s="49">
        <f t="shared" si="53"/>
        <v>0</v>
      </c>
      <c r="AM100" s="61"/>
      <c r="AN100" s="48">
        <f t="shared" si="54"/>
        <v>0</v>
      </c>
      <c r="AO100" s="49">
        <f t="shared" si="55"/>
        <v>0</v>
      </c>
      <c r="AP100" s="61"/>
      <c r="AQ100" s="48">
        <f t="shared" si="56"/>
        <v>0</v>
      </c>
      <c r="AR100" s="49">
        <f t="shared" si="57"/>
        <v>0</v>
      </c>
      <c r="AS100" s="61"/>
      <c r="AT100" s="48">
        <f t="shared" si="63"/>
        <v>0</v>
      </c>
      <c r="AU100" s="49">
        <f t="shared" si="64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4"/>
        <v>0</v>
      </c>
      <c r="L101" s="38">
        <f t="shared" si="35"/>
        <v>0</v>
      </c>
      <c r="M101" s="38">
        <f t="shared" si="36"/>
        <v>0</v>
      </c>
      <c r="N101" s="38">
        <f t="shared" si="37"/>
        <v>0</v>
      </c>
      <c r="O101" s="38">
        <f t="shared" si="38"/>
        <v>0</v>
      </c>
      <c r="P101" s="38">
        <f t="shared" si="39"/>
        <v>0</v>
      </c>
      <c r="Q101" s="39">
        <v>1</v>
      </c>
      <c r="R101" s="40">
        <f t="shared" si="40"/>
        <v>0</v>
      </c>
      <c r="S101" s="39">
        <v>1</v>
      </c>
      <c r="T101" s="41">
        <f t="shared" si="41"/>
        <v>0</v>
      </c>
      <c r="U101" s="42">
        <f t="shared" si="42"/>
        <v>0</v>
      </c>
      <c r="V101" s="43">
        <f t="shared" si="43"/>
        <v>0</v>
      </c>
      <c r="W101" s="209">
        <f t="shared" si="44"/>
        <v>12</v>
      </c>
      <c r="X101" s="44">
        <f t="shared" si="45"/>
        <v>0</v>
      </c>
      <c r="Y101" s="45">
        <f t="shared" si="46"/>
        <v>5</v>
      </c>
      <c r="Z101" s="46" t="s">
        <v>0</v>
      </c>
      <c r="AA101" s="39">
        <v>1</v>
      </c>
      <c r="AB101" s="47">
        <f t="shared" si="47"/>
        <v>0</v>
      </c>
      <c r="AC101" s="39">
        <v>1</v>
      </c>
      <c r="AD101" s="47">
        <f t="shared" si="48"/>
        <v>0</v>
      </c>
      <c r="AE101" s="39">
        <v>1</v>
      </c>
      <c r="AF101" s="47">
        <f t="shared" si="49"/>
        <v>0</v>
      </c>
      <c r="AG101" s="61"/>
      <c r="AH101" s="48">
        <f t="shared" si="50"/>
        <v>0</v>
      </c>
      <c r="AI101" s="49">
        <f t="shared" si="51"/>
        <v>0</v>
      </c>
      <c r="AJ101" s="61"/>
      <c r="AK101" s="48">
        <f t="shared" si="52"/>
        <v>0</v>
      </c>
      <c r="AL101" s="49">
        <f t="shared" si="53"/>
        <v>0</v>
      </c>
      <c r="AM101" s="61"/>
      <c r="AN101" s="48">
        <f t="shared" si="54"/>
        <v>0</v>
      </c>
      <c r="AO101" s="49">
        <f t="shared" si="55"/>
        <v>0</v>
      </c>
      <c r="AP101" s="61"/>
      <c r="AQ101" s="48">
        <f t="shared" si="56"/>
        <v>0</v>
      </c>
      <c r="AR101" s="49">
        <f t="shared" si="57"/>
        <v>0</v>
      </c>
      <c r="AS101" s="61"/>
      <c r="AT101" s="48">
        <f t="shared" si="63"/>
        <v>0</v>
      </c>
      <c r="AU101" s="49">
        <f t="shared" si="64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4"/>
        <v>0</v>
      </c>
      <c r="L102" s="38">
        <f t="shared" si="35"/>
        <v>0</v>
      </c>
      <c r="M102" s="38">
        <f t="shared" si="36"/>
        <v>0</v>
      </c>
      <c r="N102" s="38">
        <f t="shared" si="37"/>
        <v>0</v>
      </c>
      <c r="O102" s="38">
        <f t="shared" si="38"/>
        <v>0</v>
      </c>
      <c r="P102" s="38">
        <f t="shared" si="39"/>
        <v>0</v>
      </c>
      <c r="Q102" s="39">
        <v>1</v>
      </c>
      <c r="R102" s="40">
        <f t="shared" si="40"/>
        <v>0</v>
      </c>
      <c r="S102" s="39">
        <v>1</v>
      </c>
      <c r="T102" s="41">
        <f t="shared" si="41"/>
        <v>0</v>
      </c>
      <c r="U102" s="42">
        <f t="shared" si="42"/>
        <v>0</v>
      </c>
      <c r="V102" s="43">
        <f t="shared" si="43"/>
        <v>0</v>
      </c>
      <c r="W102" s="209">
        <f t="shared" si="44"/>
        <v>12</v>
      </c>
      <c r="X102" s="44">
        <f t="shared" si="45"/>
        <v>0</v>
      </c>
      <c r="Y102" s="45">
        <f t="shared" si="46"/>
        <v>5</v>
      </c>
      <c r="Z102" s="46" t="s">
        <v>0</v>
      </c>
      <c r="AA102" s="39">
        <v>1</v>
      </c>
      <c r="AB102" s="47">
        <f t="shared" si="47"/>
        <v>0</v>
      </c>
      <c r="AC102" s="39">
        <v>1</v>
      </c>
      <c r="AD102" s="47">
        <f t="shared" si="48"/>
        <v>0</v>
      </c>
      <c r="AE102" s="39">
        <v>1</v>
      </c>
      <c r="AF102" s="47">
        <f t="shared" si="49"/>
        <v>0</v>
      </c>
      <c r="AG102" s="61"/>
      <c r="AH102" s="48">
        <f t="shared" si="50"/>
        <v>0</v>
      </c>
      <c r="AI102" s="49">
        <f t="shared" si="51"/>
        <v>0</v>
      </c>
      <c r="AJ102" s="61"/>
      <c r="AK102" s="48">
        <f t="shared" si="52"/>
        <v>0</v>
      </c>
      <c r="AL102" s="49">
        <f t="shared" si="53"/>
        <v>0</v>
      </c>
      <c r="AM102" s="61"/>
      <c r="AN102" s="48">
        <f t="shared" si="54"/>
        <v>0</v>
      </c>
      <c r="AO102" s="49">
        <f t="shared" si="55"/>
        <v>0</v>
      </c>
      <c r="AP102" s="61"/>
      <c r="AQ102" s="48">
        <f t="shared" si="56"/>
        <v>0</v>
      </c>
      <c r="AR102" s="49">
        <f t="shared" si="57"/>
        <v>0</v>
      </c>
      <c r="AS102" s="61"/>
      <c r="AT102" s="48">
        <f t="shared" si="63"/>
        <v>0</v>
      </c>
      <c r="AU102" s="49">
        <f t="shared" si="64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4"/>
        <v>0</v>
      </c>
      <c r="L103" s="38">
        <f t="shared" si="35"/>
        <v>0</v>
      </c>
      <c r="M103" s="38">
        <f t="shared" si="36"/>
        <v>0</v>
      </c>
      <c r="N103" s="38">
        <f t="shared" si="37"/>
        <v>0</v>
      </c>
      <c r="O103" s="38">
        <f t="shared" si="38"/>
        <v>0</v>
      </c>
      <c r="P103" s="38">
        <f t="shared" si="39"/>
        <v>0</v>
      </c>
      <c r="Q103" s="39">
        <v>1</v>
      </c>
      <c r="R103" s="40">
        <f t="shared" si="40"/>
        <v>0</v>
      </c>
      <c r="S103" s="39">
        <v>1</v>
      </c>
      <c r="T103" s="41">
        <f t="shared" si="41"/>
        <v>0</v>
      </c>
      <c r="U103" s="42">
        <f t="shared" si="42"/>
        <v>0</v>
      </c>
      <c r="V103" s="43">
        <f t="shared" si="43"/>
        <v>0</v>
      </c>
      <c r="W103" s="209">
        <f t="shared" si="44"/>
        <v>12</v>
      </c>
      <c r="X103" s="44">
        <f t="shared" si="45"/>
        <v>0</v>
      </c>
      <c r="Y103" s="45">
        <f t="shared" si="46"/>
        <v>5</v>
      </c>
      <c r="Z103" s="46" t="s">
        <v>0</v>
      </c>
      <c r="AA103" s="39">
        <v>1</v>
      </c>
      <c r="AB103" s="47">
        <f t="shared" si="47"/>
        <v>0</v>
      </c>
      <c r="AC103" s="39">
        <v>1</v>
      </c>
      <c r="AD103" s="47">
        <f t="shared" si="48"/>
        <v>0</v>
      </c>
      <c r="AE103" s="39">
        <v>1</v>
      </c>
      <c r="AF103" s="47">
        <f t="shared" si="49"/>
        <v>0</v>
      </c>
      <c r="AG103" s="61"/>
      <c r="AH103" s="48">
        <f t="shared" si="50"/>
        <v>0</v>
      </c>
      <c r="AI103" s="49">
        <f t="shared" si="51"/>
        <v>0</v>
      </c>
      <c r="AJ103" s="61"/>
      <c r="AK103" s="48">
        <f t="shared" si="52"/>
        <v>0</v>
      </c>
      <c r="AL103" s="49">
        <f t="shared" si="53"/>
        <v>0</v>
      </c>
      <c r="AM103" s="61"/>
      <c r="AN103" s="48">
        <f t="shared" si="54"/>
        <v>0</v>
      </c>
      <c r="AO103" s="49">
        <f t="shared" si="55"/>
        <v>0</v>
      </c>
      <c r="AP103" s="61"/>
      <c r="AQ103" s="48">
        <f t="shared" si="56"/>
        <v>0</v>
      </c>
      <c r="AR103" s="49">
        <f t="shared" si="57"/>
        <v>0</v>
      </c>
      <c r="AS103" s="61"/>
      <c r="AT103" s="48">
        <f t="shared" si="63"/>
        <v>0</v>
      </c>
      <c r="AU103" s="49">
        <f t="shared" si="64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4"/>
        <v>0</v>
      </c>
      <c r="L104" s="38">
        <f t="shared" si="35"/>
        <v>0</v>
      </c>
      <c r="M104" s="38">
        <f t="shared" si="36"/>
        <v>0</v>
      </c>
      <c r="N104" s="38">
        <f t="shared" si="37"/>
        <v>0</v>
      </c>
      <c r="O104" s="38">
        <f t="shared" si="38"/>
        <v>0</v>
      </c>
      <c r="P104" s="38">
        <f t="shared" si="39"/>
        <v>0</v>
      </c>
      <c r="Q104" s="39">
        <v>1</v>
      </c>
      <c r="R104" s="40">
        <f t="shared" si="40"/>
        <v>0</v>
      </c>
      <c r="S104" s="39">
        <v>1</v>
      </c>
      <c r="T104" s="41">
        <f t="shared" si="41"/>
        <v>0</v>
      </c>
      <c r="U104" s="42">
        <f t="shared" si="42"/>
        <v>0</v>
      </c>
      <c r="V104" s="43">
        <f t="shared" si="43"/>
        <v>0</v>
      </c>
      <c r="W104" s="209">
        <f t="shared" si="44"/>
        <v>12</v>
      </c>
      <c r="X104" s="44">
        <f t="shared" si="45"/>
        <v>0</v>
      </c>
      <c r="Y104" s="45">
        <f t="shared" si="46"/>
        <v>5</v>
      </c>
      <c r="Z104" s="46" t="s">
        <v>0</v>
      </c>
      <c r="AA104" s="39">
        <v>1</v>
      </c>
      <c r="AB104" s="47">
        <f t="shared" si="47"/>
        <v>0</v>
      </c>
      <c r="AC104" s="39">
        <v>1</v>
      </c>
      <c r="AD104" s="47">
        <f t="shared" si="48"/>
        <v>0</v>
      </c>
      <c r="AE104" s="39">
        <v>1</v>
      </c>
      <c r="AF104" s="47">
        <f t="shared" si="49"/>
        <v>0</v>
      </c>
      <c r="AG104" s="61"/>
      <c r="AH104" s="48">
        <f t="shared" si="50"/>
        <v>0</v>
      </c>
      <c r="AI104" s="49">
        <f t="shared" si="51"/>
        <v>0</v>
      </c>
      <c r="AJ104" s="61"/>
      <c r="AK104" s="48">
        <f t="shared" si="52"/>
        <v>0</v>
      </c>
      <c r="AL104" s="49">
        <f t="shared" si="53"/>
        <v>0</v>
      </c>
      <c r="AM104" s="61"/>
      <c r="AN104" s="48">
        <f t="shared" si="54"/>
        <v>0</v>
      </c>
      <c r="AO104" s="49">
        <f t="shared" si="55"/>
        <v>0</v>
      </c>
      <c r="AP104" s="61"/>
      <c r="AQ104" s="48">
        <f t="shared" si="56"/>
        <v>0</v>
      </c>
      <c r="AR104" s="49">
        <f t="shared" si="57"/>
        <v>0</v>
      </c>
      <c r="AS104" s="61"/>
      <c r="AT104" s="48">
        <f t="shared" si="63"/>
        <v>0</v>
      </c>
      <c r="AU104" s="49">
        <f t="shared" si="64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4"/>
        <v>0</v>
      </c>
      <c r="L105" s="38">
        <f t="shared" si="35"/>
        <v>0</v>
      </c>
      <c r="M105" s="38">
        <f t="shared" si="36"/>
        <v>0</v>
      </c>
      <c r="N105" s="38">
        <f t="shared" si="37"/>
        <v>0</v>
      </c>
      <c r="O105" s="38">
        <f t="shared" si="38"/>
        <v>0</v>
      </c>
      <c r="P105" s="38">
        <f t="shared" si="39"/>
        <v>0</v>
      </c>
      <c r="Q105" s="39">
        <v>1</v>
      </c>
      <c r="R105" s="40">
        <f t="shared" si="40"/>
        <v>0</v>
      </c>
      <c r="S105" s="39">
        <v>1</v>
      </c>
      <c r="T105" s="41">
        <f t="shared" si="41"/>
        <v>0</v>
      </c>
      <c r="U105" s="42">
        <f t="shared" si="42"/>
        <v>0</v>
      </c>
      <c r="V105" s="43">
        <f t="shared" si="43"/>
        <v>0</v>
      </c>
      <c r="W105" s="209">
        <f t="shared" si="44"/>
        <v>12</v>
      </c>
      <c r="X105" s="44">
        <f t="shared" si="45"/>
        <v>0</v>
      </c>
      <c r="Y105" s="45">
        <f t="shared" si="46"/>
        <v>5</v>
      </c>
      <c r="Z105" s="46" t="s">
        <v>0</v>
      </c>
      <c r="AA105" s="39">
        <v>1</v>
      </c>
      <c r="AB105" s="47">
        <f t="shared" si="47"/>
        <v>0</v>
      </c>
      <c r="AC105" s="39">
        <v>1</v>
      </c>
      <c r="AD105" s="47">
        <f t="shared" si="48"/>
        <v>0</v>
      </c>
      <c r="AE105" s="39">
        <v>1</v>
      </c>
      <c r="AF105" s="47">
        <f t="shared" si="49"/>
        <v>0</v>
      </c>
      <c r="AG105" s="61"/>
      <c r="AH105" s="48">
        <f t="shared" si="50"/>
        <v>0</v>
      </c>
      <c r="AI105" s="49">
        <f t="shared" si="51"/>
        <v>0</v>
      </c>
      <c r="AJ105" s="61"/>
      <c r="AK105" s="48">
        <f t="shared" si="52"/>
        <v>0</v>
      </c>
      <c r="AL105" s="49">
        <f t="shared" si="53"/>
        <v>0</v>
      </c>
      <c r="AM105" s="61"/>
      <c r="AN105" s="48">
        <f t="shared" si="54"/>
        <v>0</v>
      </c>
      <c r="AO105" s="49">
        <f t="shared" si="55"/>
        <v>0</v>
      </c>
      <c r="AP105" s="61"/>
      <c r="AQ105" s="48">
        <f t="shared" si="56"/>
        <v>0</v>
      </c>
      <c r="AR105" s="49">
        <f t="shared" si="57"/>
        <v>0</v>
      </c>
      <c r="AS105" s="61"/>
      <c r="AT105" s="48">
        <f t="shared" si="63"/>
        <v>0</v>
      </c>
      <c r="AU105" s="49">
        <f t="shared" si="64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4"/>
        <v>0</v>
      </c>
      <c r="L106" s="38">
        <f t="shared" si="35"/>
        <v>0</v>
      </c>
      <c r="M106" s="38">
        <f t="shared" si="36"/>
        <v>0</v>
      </c>
      <c r="N106" s="38">
        <f t="shared" si="37"/>
        <v>0</v>
      </c>
      <c r="O106" s="38">
        <f t="shared" si="38"/>
        <v>0</v>
      </c>
      <c r="P106" s="38">
        <f t="shared" si="39"/>
        <v>0</v>
      </c>
      <c r="Q106" s="39">
        <v>1</v>
      </c>
      <c r="R106" s="40">
        <f t="shared" si="40"/>
        <v>0</v>
      </c>
      <c r="S106" s="39">
        <v>1</v>
      </c>
      <c r="T106" s="41">
        <f t="shared" si="41"/>
        <v>0</v>
      </c>
      <c r="U106" s="42">
        <f t="shared" si="42"/>
        <v>0</v>
      </c>
      <c r="V106" s="43">
        <f t="shared" si="43"/>
        <v>0</v>
      </c>
      <c r="W106" s="209">
        <f t="shared" si="44"/>
        <v>12</v>
      </c>
      <c r="X106" s="44">
        <f t="shared" si="45"/>
        <v>0</v>
      </c>
      <c r="Y106" s="45">
        <f t="shared" si="46"/>
        <v>5</v>
      </c>
      <c r="Z106" s="46" t="s">
        <v>0</v>
      </c>
      <c r="AA106" s="39">
        <v>1</v>
      </c>
      <c r="AB106" s="47">
        <f t="shared" si="47"/>
        <v>0</v>
      </c>
      <c r="AC106" s="39">
        <v>1</v>
      </c>
      <c r="AD106" s="47">
        <f t="shared" si="48"/>
        <v>0</v>
      </c>
      <c r="AE106" s="39">
        <v>1</v>
      </c>
      <c r="AF106" s="47">
        <f t="shared" si="49"/>
        <v>0</v>
      </c>
      <c r="AG106" s="61"/>
      <c r="AH106" s="48">
        <f t="shared" si="50"/>
        <v>0</v>
      </c>
      <c r="AI106" s="49">
        <f t="shared" si="51"/>
        <v>0</v>
      </c>
      <c r="AJ106" s="61"/>
      <c r="AK106" s="48">
        <f t="shared" si="52"/>
        <v>0</v>
      </c>
      <c r="AL106" s="49">
        <f t="shared" si="53"/>
        <v>0</v>
      </c>
      <c r="AM106" s="61"/>
      <c r="AN106" s="48">
        <f t="shared" si="54"/>
        <v>0</v>
      </c>
      <c r="AO106" s="49">
        <f t="shared" si="55"/>
        <v>0</v>
      </c>
      <c r="AP106" s="61"/>
      <c r="AQ106" s="48">
        <f t="shared" si="56"/>
        <v>0</v>
      </c>
      <c r="AR106" s="49">
        <f t="shared" si="57"/>
        <v>0</v>
      </c>
      <c r="AS106" s="61"/>
      <c r="AT106" s="48">
        <f t="shared" si="63"/>
        <v>0</v>
      </c>
      <c r="AU106" s="49">
        <f t="shared" si="64"/>
        <v>0</v>
      </c>
      <c r="AV106" s="61"/>
      <c r="AW106" s="48">
        <f t="shared" si="58"/>
        <v>0</v>
      </c>
      <c r="AX106" s="49">
        <f t="shared" si="59"/>
        <v>0</v>
      </c>
      <c r="AY106" s="61"/>
      <c r="AZ106" s="48">
        <f t="shared" si="60"/>
        <v>0</v>
      </c>
      <c r="BA106" s="49">
        <f t="shared" si="61"/>
        <v>0</v>
      </c>
      <c r="BB106" s="50">
        <f t="shared" si="62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4"/>
        <v>0</v>
      </c>
      <c r="L107" s="38">
        <f t="shared" si="35"/>
        <v>0</v>
      </c>
      <c r="M107" s="38">
        <f t="shared" si="36"/>
        <v>0</v>
      </c>
      <c r="N107" s="38">
        <f t="shared" si="37"/>
        <v>0</v>
      </c>
      <c r="O107" s="38">
        <f t="shared" si="38"/>
        <v>0</v>
      </c>
      <c r="P107" s="38">
        <f t="shared" si="39"/>
        <v>0</v>
      </c>
      <c r="Q107" s="39">
        <v>1</v>
      </c>
      <c r="R107" s="40">
        <f t="shared" si="40"/>
        <v>0</v>
      </c>
      <c r="S107" s="39">
        <v>1</v>
      </c>
      <c r="T107" s="41">
        <f t="shared" si="41"/>
        <v>0</v>
      </c>
      <c r="U107" s="42">
        <f t="shared" si="42"/>
        <v>0</v>
      </c>
      <c r="V107" s="43">
        <f t="shared" si="43"/>
        <v>0</v>
      </c>
      <c r="W107" s="209">
        <f t="shared" si="44"/>
        <v>12</v>
      </c>
      <c r="X107" s="44">
        <f t="shared" si="45"/>
        <v>0</v>
      </c>
      <c r="Y107" s="45">
        <f t="shared" si="46"/>
        <v>5</v>
      </c>
      <c r="Z107" s="46" t="s">
        <v>0</v>
      </c>
      <c r="AA107" s="39">
        <v>1</v>
      </c>
      <c r="AB107" s="47">
        <f t="shared" si="47"/>
        <v>0</v>
      </c>
      <c r="AC107" s="39">
        <v>1</v>
      </c>
      <c r="AD107" s="47">
        <f t="shared" si="48"/>
        <v>0</v>
      </c>
      <c r="AE107" s="39">
        <v>1</v>
      </c>
      <c r="AF107" s="47">
        <f t="shared" si="49"/>
        <v>0</v>
      </c>
      <c r="AG107" s="61"/>
      <c r="AH107" s="48">
        <f t="shared" si="50"/>
        <v>0</v>
      </c>
      <c r="AI107" s="49">
        <f t="shared" si="51"/>
        <v>0</v>
      </c>
      <c r="AJ107" s="61"/>
      <c r="AK107" s="48">
        <f t="shared" si="52"/>
        <v>0</v>
      </c>
      <c r="AL107" s="49">
        <f t="shared" si="53"/>
        <v>0</v>
      </c>
      <c r="AM107" s="61"/>
      <c r="AN107" s="48">
        <f t="shared" si="54"/>
        <v>0</v>
      </c>
      <c r="AO107" s="49">
        <f t="shared" si="55"/>
        <v>0</v>
      </c>
      <c r="AP107" s="61"/>
      <c r="AQ107" s="48">
        <f t="shared" si="56"/>
        <v>0</v>
      </c>
      <c r="AR107" s="49">
        <f t="shared" si="57"/>
        <v>0</v>
      </c>
      <c r="AS107" s="61"/>
      <c r="AT107" s="48">
        <f t="shared" si="63"/>
        <v>0</v>
      </c>
      <c r="AU107" s="49">
        <f t="shared" si="64"/>
        <v>0</v>
      </c>
      <c r="AV107" s="61"/>
      <c r="AW107" s="48">
        <f t="shared" si="58"/>
        <v>0</v>
      </c>
      <c r="AX107" s="49">
        <f t="shared" si="59"/>
        <v>0</v>
      </c>
      <c r="AY107" s="61"/>
      <c r="AZ107" s="48">
        <f t="shared" si="60"/>
        <v>0</v>
      </c>
      <c r="BA107" s="49">
        <f t="shared" si="61"/>
        <v>0</v>
      </c>
      <c r="BB107" s="50">
        <f t="shared" si="62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4"/>
        <v>0</v>
      </c>
      <c r="L108" s="38">
        <f t="shared" si="35"/>
        <v>0</v>
      </c>
      <c r="M108" s="38">
        <f t="shared" si="36"/>
        <v>0</v>
      </c>
      <c r="N108" s="38">
        <f t="shared" si="37"/>
        <v>0</v>
      </c>
      <c r="O108" s="38">
        <f t="shared" si="38"/>
        <v>0</v>
      </c>
      <c r="P108" s="38">
        <f t="shared" si="39"/>
        <v>0</v>
      </c>
      <c r="Q108" s="39">
        <v>1</v>
      </c>
      <c r="R108" s="40">
        <f t="shared" si="40"/>
        <v>0</v>
      </c>
      <c r="S108" s="39">
        <v>1</v>
      </c>
      <c r="T108" s="41">
        <f t="shared" si="41"/>
        <v>0</v>
      </c>
      <c r="U108" s="42">
        <f t="shared" si="42"/>
        <v>0</v>
      </c>
      <c r="V108" s="43">
        <f t="shared" si="43"/>
        <v>0</v>
      </c>
      <c r="W108" s="209">
        <f t="shared" si="44"/>
        <v>12</v>
      </c>
      <c r="X108" s="44">
        <f t="shared" si="45"/>
        <v>0</v>
      </c>
      <c r="Y108" s="45">
        <f t="shared" si="46"/>
        <v>5</v>
      </c>
      <c r="Z108" s="46" t="s">
        <v>0</v>
      </c>
      <c r="AA108" s="39">
        <v>1</v>
      </c>
      <c r="AB108" s="47">
        <f t="shared" si="47"/>
        <v>0</v>
      </c>
      <c r="AC108" s="39">
        <v>1</v>
      </c>
      <c r="AD108" s="47">
        <f t="shared" si="48"/>
        <v>0</v>
      </c>
      <c r="AE108" s="39">
        <v>1</v>
      </c>
      <c r="AF108" s="47">
        <f t="shared" si="49"/>
        <v>0</v>
      </c>
      <c r="AG108" s="61"/>
      <c r="AH108" s="48">
        <f t="shared" si="50"/>
        <v>0</v>
      </c>
      <c r="AI108" s="49">
        <f t="shared" si="51"/>
        <v>0</v>
      </c>
      <c r="AJ108" s="61"/>
      <c r="AK108" s="48">
        <f t="shared" si="52"/>
        <v>0</v>
      </c>
      <c r="AL108" s="49">
        <f t="shared" si="53"/>
        <v>0</v>
      </c>
      <c r="AM108" s="61"/>
      <c r="AN108" s="48">
        <f t="shared" si="54"/>
        <v>0</v>
      </c>
      <c r="AO108" s="49">
        <f t="shared" si="55"/>
        <v>0</v>
      </c>
      <c r="AP108" s="61"/>
      <c r="AQ108" s="48">
        <f t="shared" si="56"/>
        <v>0</v>
      </c>
      <c r="AR108" s="49">
        <f t="shared" si="57"/>
        <v>0</v>
      </c>
      <c r="AS108" s="61"/>
      <c r="AT108" s="48">
        <f t="shared" si="63"/>
        <v>0</v>
      </c>
      <c r="AU108" s="49">
        <f t="shared" si="64"/>
        <v>0</v>
      </c>
      <c r="AV108" s="61"/>
      <c r="AW108" s="48">
        <f t="shared" si="58"/>
        <v>0</v>
      </c>
      <c r="AX108" s="49">
        <f t="shared" si="59"/>
        <v>0</v>
      </c>
      <c r="AY108" s="61"/>
      <c r="AZ108" s="48">
        <f t="shared" si="60"/>
        <v>0</v>
      </c>
      <c r="BA108" s="49">
        <f t="shared" si="61"/>
        <v>0</v>
      </c>
      <c r="BB108" s="50">
        <f t="shared" si="62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4"/>
        <v>0</v>
      </c>
      <c r="L109" s="38">
        <f t="shared" si="35"/>
        <v>0</v>
      </c>
      <c r="M109" s="38">
        <f t="shared" si="36"/>
        <v>0</v>
      </c>
      <c r="N109" s="38">
        <f t="shared" si="37"/>
        <v>0</v>
      </c>
      <c r="O109" s="38">
        <f t="shared" si="38"/>
        <v>0</v>
      </c>
      <c r="P109" s="38">
        <f t="shared" si="39"/>
        <v>0</v>
      </c>
      <c r="Q109" s="39">
        <v>1</v>
      </c>
      <c r="R109" s="40">
        <f t="shared" si="40"/>
        <v>0</v>
      </c>
      <c r="S109" s="39">
        <v>1</v>
      </c>
      <c r="T109" s="41">
        <f t="shared" si="41"/>
        <v>0</v>
      </c>
      <c r="U109" s="42">
        <f t="shared" si="42"/>
        <v>0</v>
      </c>
      <c r="V109" s="43">
        <f t="shared" si="43"/>
        <v>0</v>
      </c>
      <c r="W109" s="209">
        <f t="shared" si="44"/>
        <v>12</v>
      </c>
      <c r="X109" s="44">
        <f t="shared" si="45"/>
        <v>0</v>
      </c>
      <c r="Y109" s="45">
        <f t="shared" si="46"/>
        <v>5</v>
      </c>
      <c r="Z109" s="46" t="s">
        <v>0</v>
      </c>
      <c r="AA109" s="39">
        <v>1</v>
      </c>
      <c r="AB109" s="47">
        <f t="shared" si="47"/>
        <v>0</v>
      </c>
      <c r="AC109" s="39">
        <v>1</v>
      </c>
      <c r="AD109" s="47">
        <f t="shared" si="48"/>
        <v>0</v>
      </c>
      <c r="AE109" s="39">
        <v>1</v>
      </c>
      <c r="AF109" s="47">
        <f t="shared" si="49"/>
        <v>0</v>
      </c>
      <c r="AG109" s="61"/>
      <c r="AH109" s="48">
        <f t="shared" si="50"/>
        <v>0</v>
      </c>
      <c r="AI109" s="49">
        <f t="shared" si="51"/>
        <v>0</v>
      </c>
      <c r="AJ109" s="61"/>
      <c r="AK109" s="48">
        <f t="shared" si="52"/>
        <v>0</v>
      </c>
      <c r="AL109" s="49">
        <f t="shared" si="53"/>
        <v>0</v>
      </c>
      <c r="AM109" s="61"/>
      <c r="AN109" s="48">
        <f t="shared" si="54"/>
        <v>0</v>
      </c>
      <c r="AO109" s="49">
        <f t="shared" si="55"/>
        <v>0</v>
      </c>
      <c r="AP109" s="61"/>
      <c r="AQ109" s="48">
        <f t="shared" si="56"/>
        <v>0</v>
      </c>
      <c r="AR109" s="49">
        <f t="shared" si="57"/>
        <v>0</v>
      </c>
      <c r="AS109" s="61"/>
      <c r="AT109" s="48">
        <f t="shared" si="63"/>
        <v>0</v>
      </c>
      <c r="AU109" s="49">
        <f t="shared" si="64"/>
        <v>0</v>
      </c>
      <c r="AV109" s="61"/>
      <c r="AW109" s="48">
        <f t="shared" si="58"/>
        <v>0</v>
      </c>
      <c r="AX109" s="49">
        <f t="shared" si="59"/>
        <v>0</v>
      </c>
      <c r="AY109" s="61"/>
      <c r="AZ109" s="48">
        <f t="shared" si="60"/>
        <v>0</v>
      </c>
      <c r="BA109" s="49">
        <f t="shared" si="61"/>
        <v>0</v>
      </c>
      <c r="BB109" s="50">
        <f t="shared" si="62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4"/>
        <v>0</v>
      </c>
      <c r="L110" s="38">
        <f t="shared" si="35"/>
        <v>0</v>
      </c>
      <c r="M110" s="38">
        <f t="shared" si="36"/>
        <v>0</v>
      </c>
      <c r="N110" s="38">
        <f t="shared" si="37"/>
        <v>0</v>
      </c>
      <c r="O110" s="38">
        <f t="shared" si="38"/>
        <v>0</v>
      </c>
      <c r="P110" s="38">
        <f t="shared" si="39"/>
        <v>0</v>
      </c>
      <c r="Q110" s="39">
        <v>1</v>
      </c>
      <c r="R110" s="40">
        <f t="shared" si="40"/>
        <v>0</v>
      </c>
      <c r="S110" s="39">
        <v>1</v>
      </c>
      <c r="T110" s="41">
        <f t="shared" si="41"/>
        <v>0</v>
      </c>
      <c r="U110" s="42">
        <f t="shared" si="42"/>
        <v>0</v>
      </c>
      <c r="V110" s="43">
        <f t="shared" si="43"/>
        <v>0</v>
      </c>
      <c r="W110" s="209">
        <f t="shared" si="44"/>
        <v>12</v>
      </c>
      <c r="X110" s="44">
        <f t="shared" si="45"/>
        <v>0</v>
      </c>
      <c r="Y110" s="45">
        <f t="shared" si="46"/>
        <v>5</v>
      </c>
      <c r="Z110" s="46" t="s">
        <v>0</v>
      </c>
      <c r="AA110" s="39">
        <v>1</v>
      </c>
      <c r="AB110" s="47">
        <f t="shared" si="47"/>
        <v>0</v>
      </c>
      <c r="AC110" s="39">
        <v>1</v>
      </c>
      <c r="AD110" s="47">
        <f t="shared" si="48"/>
        <v>0</v>
      </c>
      <c r="AE110" s="39">
        <v>1</v>
      </c>
      <c r="AF110" s="47">
        <f t="shared" si="49"/>
        <v>0</v>
      </c>
      <c r="AG110" s="61"/>
      <c r="AH110" s="48">
        <f t="shared" si="50"/>
        <v>0</v>
      </c>
      <c r="AI110" s="49">
        <f t="shared" si="51"/>
        <v>0</v>
      </c>
      <c r="AJ110" s="61"/>
      <c r="AK110" s="48">
        <f t="shared" si="52"/>
        <v>0</v>
      </c>
      <c r="AL110" s="49">
        <f t="shared" si="53"/>
        <v>0</v>
      </c>
      <c r="AM110" s="61"/>
      <c r="AN110" s="48">
        <f t="shared" si="54"/>
        <v>0</v>
      </c>
      <c r="AO110" s="49">
        <f t="shared" si="55"/>
        <v>0</v>
      </c>
      <c r="AP110" s="61"/>
      <c r="AQ110" s="48">
        <f t="shared" si="56"/>
        <v>0</v>
      </c>
      <c r="AR110" s="49">
        <f t="shared" si="57"/>
        <v>0</v>
      </c>
      <c r="AS110" s="61"/>
      <c r="AT110" s="48">
        <f t="shared" si="63"/>
        <v>0</v>
      </c>
      <c r="AU110" s="49">
        <f t="shared" si="64"/>
        <v>0</v>
      </c>
      <c r="AV110" s="61"/>
      <c r="AW110" s="48">
        <f t="shared" si="58"/>
        <v>0</v>
      </c>
      <c r="AX110" s="49">
        <f t="shared" si="59"/>
        <v>0</v>
      </c>
      <c r="AY110" s="61"/>
      <c r="AZ110" s="48">
        <f t="shared" si="60"/>
        <v>0</v>
      </c>
      <c r="BA110" s="49">
        <f t="shared" si="61"/>
        <v>0</v>
      </c>
      <c r="BB110" s="50">
        <f t="shared" si="62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4"/>
        <v>0</v>
      </c>
      <c r="L111" s="38">
        <f t="shared" si="35"/>
        <v>0</v>
      </c>
      <c r="M111" s="38">
        <f t="shared" si="36"/>
        <v>0</v>
      </c>
      <c r="N111" s="38">
        <f t="shared" si="37"/>
        <v>0</v>
      </c>
      <c r="O111" s="38">
        <f t="shared" si="38"/>
        <v>0</v>
      </c>
      <c r="P111" s="38">
        <f t="shared" si="39"/>
        <v>0</v>
      </c>
      <c r="Q111" s="39">
        <v>1</v>
      </c>
      <c r="R111" s="40">
        <f t="shared" si="40"/>
        <v>0</v>
      </c>
      <c r="S111" s="39">
        <v>1</v>
      </c>
      <c r="T111" s="41">
        <f t="shared" si="41"/>
        <v>0</v>
      </c>
      <c r="U111" s="42">
        <f t="shared" si="42"/>
        <v>0</v>
      </c>
      <c r="V111" s="43">
        <f t="shared" si="43"/>
        <v>0</v>
      </c>
      <c r="W111" s="209">
        <f t="shared" si="44"/>
        <v>12</v>
      </c>
      <c r="X111" s="44">
        <f t="shared" si="45"/>
        <v>0</v>
      </c>
      <c r="Y111" s="45">
        <f t="shared" si="46"/>
        <v>5</v>
      </c>
      <c r="Z111" s="46" t="s">
        <v>0</v>
      </c>
      <c r="AA111" s="39">
        <v>1</v>
      </c>
      <c r="AB111" s="47">
        <f t="shared" si="47"/>
        <v>0</v>
      </c>
      <c r="AC111" s="39">
        <v>1</v>
      </c>
      <c r="AD111" s="47">
        <f t="shared" si="48"/>
        <v>0</v>
      </c>
      <c r="AE111" s="39">
        <v>1</v>
      </c>
      <c r="AF111" s="47">
        <f t="shared" si="49"/>
        <v>0</v>
      </c>
      <c r="AG111" s="61"/>
      <c r="AH111" s="48">
        <f t="shared" si="50"/>
        <v>0</v>
      </c>
      <c r="AI111" s="49">
        <f t="shared" si="51"/>
        <v>0</v>
      </c>
      <c r="AJ111" s="61"/>
      <c r="AK111" s="48">
        <f t="shared" si="52"/>
        <v>0</v>
      </c>
      <c r="AL111" s="49">
        <f t="shared" si="53"/>
        <v>0</v>
      </c>
      <c r="AM111" s="61"/>
      <c r="AN111" s="48">
        <f t="shared" si="54"/>
        <v>0</v>
      </c>
      <c r="AO111" s="49">
        <f t="shared" si="55"/>
        <v>0</v>
      </c>
      <c r="AP111" s="61"/>
      <c r="AQ111" s="48">
        <f t="shared" si="56"/>
        <v>0</v>
      </c>
      <c r="AR111" s="49">
        <f t="shared" si="57"/>
        <v>0</v>
      </c>
      <c r="AS111" s="61"/>
      <c r="AT111" s="48">
        <f t="shared" si="63"/>
        <v>0</v>
      </c>
      <c r="AU111" s="49">
        <f t="shared" si="64"/>
        <v>0</v>
      </c>
      <c r="AV111" s="61"/>
      <c r="AW111" s="48">
        <f t="shared" si="58"/>
        <v>0</v>
      </c>
      <c r="AX111" s="49">
        <f t="shared" si="59"/>
        <v>0</v>
      </c>
      <c r="AY111" s="61"/>
      <c r="AZ111" s="48">
        <f t="shared" si="60"/>
        <v>0</v>
      </c>
      <c r="BA111" s="49">
        <f t="shared" si="61"/>
        <v>0</v>
      </c>
      <c r="BB111" s="50">
        <f t="shared" si="62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4"/>
        <v>0</v>
      </c>
      <c r="L112" s="38">
        <f t="shared" si="35"/>
        <v>0</v>
      </c>
      <c r="M112" s="38">
        <f t="shared" si="36"/>
        <v>0</v>
      </c>
      <c r="N112" s="38">
        <f t="shared" si="37"/>
        <v>0</v>
      </c>
      <c r="O112" s="38">
        <f t="shared" si="38"/>
        <v>0</v>
      </c>
      <c r="P112" s="38">
        <f t="shared" si="39"/>
        <v>0</v>
      </c>
      <c r="Q112" s="39">
        <v>1</v>
      </c>
      <c r="R112" s="40">
        <f t="shared" si="40"/>
        <v>0</v>
      </c>
      <c r="S112" s="39">
        <v>1</v>
      </c>
      <c r="T112" s="41">
        <f t="shared" si="41"/>
        <v>0</v>
      </c>
      <c r="U112" s="42">
        <f t="shared" si="42"/>
        <v>0</v>
      </c>
      <c r="V112" s="43">
        <f t="shared" si="43"/>
        <v>0</v>
      </c>
      <c r="W112" s="209">
        <f t="shared" si="44"/>
        <v>12</v>
      </c>
      <c r="X112" s="44">
        <f t="shared" si="45"/>
        <v>0</v>
      </c>
      <c r="Y112" s="45">
        <f t="shared" si="46"/>
        <v>5</v>
      </c>
      <c r="Z112" s="46" t="s">
        <v>0</v>
      </c>
      <c r="AA112" s="39">
        <v>1</v>
      </c>
      <c r="AB112" s="47">
        <f t="shared" si="47"/>
        <v>0</v>
      </c>
      <c r="AC112" s="39">
        <v>1</v>
      </c>
      <c r="AD112" s="47">
        <f t="shared" si="48"/>
        <v>0</v>
      </c>
      <c r="AE112" s="39">
        <v>1</v>
      </c>
      <c r="AF112" s="47">
        <f t="shared" si="49"/>
        <v>0</v>
      </c>
      <c r="AG112" s="61"/>
      <c r="AH112" s="48">
        <f t="shared" si="50"/>
        <v>0</v>
      </c>
      <c r="AI112" s="49">
        <f t="shared" si="51"/>
        <v>0</v>
      </c>
      <c r="AJ112" s="61"/>
      <c r="AK112" s="48">
        <f t="shared" si="52"/>
        <v>0</v>
      </c>
      <c r="AL112" s="49">
        <f t="shared" si="53"/>
        <v>0</v>
      </c>
      <c r="AM112" s="61"/>
      <c r="AN112" s="48">
        <f t="shared" si="54"/>
        <v>0</v>
      </c>
      <c r="AO112" s="49">
        <f t="shared" si="55"/>
        <v>0</v>
      </c>
      <c r="AP112" s="61"/>
      <c r="AQ112" s="48">
        <f t="shared" si="56"/>
        <v>0</v>
      </c>
      <c r="AR112" s="49">
        <f t="shared" si="57"/>
        <v>0</v>
      </c>
      <c r="AS112" s="61"/>
      <c r="AT112" s="48">
        <f t="shared" si="63"/>
        <v>0</v>
      </c>
      <c r="AU112" s="49">
        <f t="shared" si="64"/>
        <v>0</v>
      </c>
      <c r="AV112" s="61"/>
      <c r="AW112" s="48">
        <f t="shared" si="58"/>
        <v>0</v>
      </c>
      <c r="AX112" s="49">
        <f t="shared" si="59"/>
        <v>0</v>
      </c>
      <c r="AY112" s="61"/>
      <c r="AZ112" s="48">
        <f t="shared" si="60"/>
        <v>0</v>
      </c>
      <c r="BA112" s="49">
        <f t="shared" si="61"/>
        <v>0</v>
      </c>
      <c r="BB112" s="50">
        <f t="shared" si="62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4"/>
        <v>0</v>
      </c>
      <c r="L113" s="38">
        <f t="shared" si="35"/>
        <v>0</v>
      </c>
      <c r="M113" s="38">
        <f t="shared" si="36"/>
        <v>0</v>
      </c>
      <c r="N113" s="38">
        <f t="shared" si="37"/>
        <v>0</v>
      </c>
      <c r="O113" s="38">
        <f t="shared" si="38"/>
        <v>0</v>
      </c>
      <c r="P113" s="38">
        <f t="shared" si="39"/>
        <v>0</v>
      </c>
      <c r="Q113" s="39">
        <v>1</v>
      </c>
      <c r="R113" s="40">
        <f t="shared" si="40"/>
        <v>0</v>
      </c>
      <c r="S113" s="39">
        <v>1</v>
      </c>
      <c r="T113" s="41">
        <f t="shared" si="41"/>
        <v>0</v>
      </c>
      <c r="U113" s="42">
        <f t="shared" si="42"/>
        <v>0</v>
      </c>
      <c r="V113" s="43">
        <f t="shared" si="43"/>
        <v>0</v>
      </c>
      <c r="W113" s="209">
        <f t="shared" si="44"/>
        <v>12</v>
      </c>
      <c r="X113" s="44">
        <f t="shared" si="45"/>
        <v>0</v>
      </c>
      <c r="Y113" s="45">
        <f t="shared" si="46"/>
        <v>5</v>
      </c>
      <c r="Z113" s="46" t="s">
        <v>0</v>
      </c>
      <c r="AA113" s="39">
        <v>1</v>
      </c>
      <c r="AB113" s="47">
        <f t="shared" si="47"/>
        <v>0</v>
      </c>
      <c r="AC113" s="39">
        <v>1</v>
      </c>
      <c r="AD113" s="47">
        <f t="shared" si="48"/>
        <v>0</v>
      </c>
      <c r="AE113" s="39">
        <v>1</v>
      </c>
      <c r="AF113" s="47">
        <f t="shared" si="49"/>
        <v>0</v>
      </c>
      <c r="AG113" s="61"/>
      <c r="AH113" s="48">
        <f t="shared" si="50"/>
        <v>0</v>
      </c>
      <c r="AI113" s="49">
        <f t="shared" si="51"/>
        <v>0</v>
      </c>
      <c r="AJ113" s="61"/>
      <c r="AK113" s="48">
        <f t="shared" si="52"/>
        <v>0</v>
      </c>
      <c r="AL113" s="49">
        <f t="shared" si="53"/>
        <v>0</v>
      </c>
      <c r="AM113" s="61"/>
      <c r="AN113" s="48">
        <f t="shared" si="54"/>
        <v>0</v>
      </c>
      <c r="AO113" s="49">
        <f t="shared" si="55"/>
        <v>0</v>
      </c>
      <c r="AP113" s="61"/>
      <c r="AQ113" s="48">
        <f t="shared" si="56"/>
        <v>0</v>
      </c>
      <c r="AR113" s="49">
        <f t="shared" si="57"/>
        <v>0</v>
      </c>
      <c r="AS113" s="61"/>
      <c r="AT113" s="48">
        <f t="shared" si="63"/>
        <v>0</v>
      </c>
      <c r="AU113" s="49">
        <f t="shared" si="64"/>
        <v>0</v>
      </c>
      <c r="AV113" s="61"/>
      <c r="AW113" s="48">
        <f t="shared" si="58"/>
        <v>0</v>
      </c>
      <c r="AX113" s="49">
        <f t="shared" si="59"/>
        <v>0</v>
      </c>
      <c r="AY113" s="61"/>
      <c r="AZ113" s="48">
        <f t="shared" si="60"/>
        <v>0</v>
      </c>
      <c r="BA113" s="49">
        <f t="shared" si="61"/>
        <v>0</v>
      </c>
      <c r="BB113" s="50">
        <f t="shared" si="62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4"/>
        <v>0</v>
      </c>
      <c r="L114" s="38">
        <f t="shared" si="35"/>
        <v>0</v>
      </c>
      <c r="M114" s="38">
        <f t="shared" si="36"/>
        <v>0</v>
      </c>
      <c r="N114" s="38">
        <f t="shared" si="37"/>
        <v>0</v>
      </c>
      <c r="O114" s="38">
        <f t="shared" si="38"/>
        <v>0</v>
      </c>
      <c r="P114" s="38">
        <f t="shared" si="39"/>
        <v>0</v>
      </c>
      <c r="Q114" s="39">
        <v>1</v>
      </c>
      <c r="R114" s="40">
        <f t="shared" si="40"/>
        <v>0</v>
      </c>
      <c r="S114" s="39">
        <v>1</v>
      </c>
      <c r="T114" s="41">
        <f t="shared" si="41"/>
        <v>0</v>
      </c>
      <c r="U114" s="42">
        <f t="shared" si="42"/>
        <v>0</v>
      </c>
      <c r="V114" s="43">
        <f t="shared" si="43"/>
        <v>0</v>
      </c>
      <c r="W114" s="209">
        <f t="shared" si="44"/>
        <v>12</v>
      </c>
      <c r="X114" s="44">
        <f t="shared" si="45"/>
        <v>0</v>
      </c>
      <c r="Y114" s="45">
        <f t="shared" si="46"/>
        <v>5</v>
      </c>
      <c r="Z114" s="46" t="s">
        <v>0</v>
      </c>
      <c r="AA114" s="39">
        <v>1</v>
      </c>
      <c r="AB114" s="47">
        <f t="shared" si="47"/>
        <v>0</v>
      </c>
      <c r="AC114" s="39">
        <v>1</v>
      </c>
      <c r="AD114" s="47">
        <f t="shared" si="48"/>
        <v>0</v>
      </c>
      <c r="AE114" s="39">
        <v>1</v>
      </c>
      <c r="AF114" s="47">
        <f t="shared" si="49"/>
        <v>0</v>
      </c>
      <c r="AG114" s="61"/>
      <c r="AH114" s="48">
        <f t="shared" si="50"/>
        <v>0</v>
      </c>
      <c r="AI114" s="49">
        <f t="shared" si="51"/>
        <v>0</v>
      </c>
      <c r="AJ114" s="61"/>
      <c r="AK114" s="48">
        <f t="shared" si="52"/>
        <v>0</v>
      </c>
      <c r="AL114" s="49">
        <f t="shared" si="53"/>
        <v>0</v>
      </c>
      <c r="AM114" s="61"/>
      <c r="AN114" s="48">
        <f t="shared" si="54"/>
        <v>0</v>
      </c>
      <c r="AO114" s="49">
        <f t="shared" si="55"/>
        <v>0</v>
      </c>
      <c r="AP114" s="61"/>
      <c r="AQ114" s="48">
        <f t="shared" si="56"/>
        <v>0</v>
      </c>
      <c r="AR114" s="49">
        <f t="shared" si="57"/>
        <v>0</v>
      </c>
      <c r="AS114" s="61"/>
      <c r="AT114" s="48">
        <f t="shared" si="63"/>
        <v>0</v>
      </c>
      <c r="AU114" s="49">
        <f t="shared" si="64"/>
        <v>0</v>
      </c>
      <c r="AV114" s="61"/>
      <c r="AW114" s="48">
        <f t="shared" si="58"/>
        <v>0</v>
      </c>
      <c r="AX114" s="49">
        <f t="shared" si="59"/>
        <v>0</v>
      </c>
      <c r="AY114" s="61"/>
      <c r="AZ114" s="48">
        <f t="shared" si="60"/>
        <v>0</v>
      </c>
      <c r="BA114" s="49">
        <f t="shared" si="61"/>
        <v>0</v>
      </c>
      <c r="BB114" s="50">
        <f t="shared" si="62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4"/>
        <v>0</v>
      </c>
      <c r="L115" s="38">
        <f t="shared" si="35"/>
        <v>0</v>
      </c>
      <c r="M115" s="38">
        <f t="shared" si="36"/>
        <v>0</v>
      </c>
      <c r="N115" s="38">
        <f t="shared" si="37"/>
        <v>0</v>
      </c>
      <c r="O115" s="38">
        <f t="shared" si="38"/>
        <v>0</v>
      </c>
      <c r="P115" s="38">
        <f t="shared" si="39"/>
        <v>0</v>
      </c>
      <c r="Q115" s="39">
        <v>1</v>
      </c>
      <c r="R115" s="40">
        <f t="shared" si="40"/>
        <v>0</v>
      </c>
      <c r="S115" s="39">
        <v>1</v>
      </c>
      <c r="T115" s="41">
        <f t="shared" si="41"/>
        <v>0</v>
      </c>
      <c r="U115" s="42">
        <f t="shared" si="42"/>
        <v>0</v>
      </c>
      <c r="V115" s="43">
        <f t="shared" si="43"/>
        <v>0</v>
      </c>
      <c r="W115" s="209">
        <f t="shared" si="44"/>
        <v>12</v>
      </c>
      <c r="X115" s="44">
        <f t="shared" si="45"/>
        <v>0</v>
      </c>
      <c r="Y115" s="45">
        <f t="shared" si="46"/>
        <v>5</v>
      </c>
      <c r="Z115" s="46" t="s">
        <v>0</v>
      </c>
      <c r="AA115" s="39">
        <v>1</v>
      </c>
      <c r="AB115" s="47">
        <f t="shared" si="47"/>
        <v>0</v>
      </c>
      <c r="AC115" s="39">
        <v>1</v>
      </c>
      <c r="AD115" s="47">
        <f t="shared" si="48"/>
        <v>0</v>
      </c>
      <c r="AE115" s="39">
        <v>1</v>
      </c>
      <c r="AF115" s="47">
        <f t="shared" si="49"/>
        <v>0</v>
      </c>
      <c r="AG115" s="61"/>
      <c r="AH115" s="48">
        <f t="shared" si="50"/>
        <v>0</v>
      </c>
      <c r="AI115" s="49">
        <f t="shared" si="51"/>
        <v>0</v>
      </c>
      <c r="AJ115" s="61"/>
      <c r="AK115" s="48">
        <f t="shared" si="52"/>
        <v>0</v>
      </c>
      <c r="AL115" s="49">
        <f t="shared" si="53"/>
        <v>0</v>
      </c>
      <c r="AM115" s="61"/>
      <c r="AN115" s="48">
        <f t="shared" si="54"/>
        <v>0</v>
      </c>
      <c r="AO115" s="49">
        <f t="shared" si="55"/>
        <v>0</v>
      </c>
      <c r="AP115" s="61"/>
      <c r="AQ115" s="48">
        <f t="shared" si="56"/>
        <v>0</v>
      </c>
      <c r="AR115" s="49">
        <f t="shared" si="57"/>
        <v>0</v>
      </c>
      <c r="AS115" s="61"/>
      <c r="AT115" s="48">
        <f t="shared" si="63"/>
        <v>0</v>
      </c>
      <c r="AU115" s="49">
        <f t="shared" si="64"/>
        <v>0</v>
      </c>
      <c r="AV115" s="61"/>
      <c r="AW115" s="48">
        <f t="shared" si="58"/>
        <v>0</v>
      </c>
      <c r="AX115" s="49">
        <f t="shared" si="59"/>
        <v>0</v>
      </c>
      <c r="AY115" s="61"/>
      <c r="AZ115" s="48">
        <f t="shared" si="60"/>
        <v>0</v>
      </c>
      <c r="BA115" s="49">
        <f t="shared" si="61"/>
        <v>0</v>
      </c>
      <c r="BB115" s="50">
        <f t="shared" si="62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si="34"/>
        <v>0</v>
      </c>
      <c r="L116" s="38">
        <f t="shared" si="35"/>
        <v>0</v>
      </c>
      <c r="M116" s="38">
        <f t="shared" si="36"/>
        <v>0</v>
      </c>
      <c r="N116" s="38">
        <f t="shared" si="37"/>
        <v>0</v>
      </c>
      <c r="O116" s="38">
        <f t="shared" si="38"/>
        <v>0</v>
      </c>
      <c r="P116" s="38">
        <f t="shared" si="39"/>
        <v>0</v>
      </c>
      <c r="Q116" s="39">
        <v>1</v>
      </c>
      <c r="R116" s="40">
        <f t="shared" si="40"/>
        <v>0</v>
      </c>
      <c r="S116" s="39">
        <v>1</v>
      </c>
      <c r="T116" s="41">
        <f t="shared" si="41"/>
        <v>0</v>
      </c>
      <c r="U116" s="42">
        <f t="shared" si="42"/>
        <v>0</v>
      </c>
      <c r="V116" s="43">
        <f t="shared" si="43"/>
        <v>0</v>
      </c>
      <c r="W116" s="209">
        <f t="shared" si="44"/>
        <v>12</v>
      </c>
      <c r="X116" s="44">
        <f t="shared" si="45"/>
        <v>0</v>
      </c>
      <c r="Y116" s="45">
        <f t="shared" si="46"/>
        <v>5</v>
      </c>
      <c r="Z116" s="46" t="s">
        <v>0</v>
      </c>
      <c r="AA116" s="39">
        <v>1</v>
      </c>
      <c r="AB116" s="47">
        <f t="shared" si="47"/>
        <v>0</v>
      </c>
      <c r="AC116" s="39">
        <v>1</v>
      </c>
      <c r="AD116" s="47">
        <f t="shared" si="48"/>
        <v>0</v>
      </c>
      <c r="AE116" s="39">
        <v>1</v>
      </c>
      <c r="AF116" s="47">
        <f t="shared" si="49"/>
        <v>0</v>
      </c>
      <c r="AG116" s="61"/>
      <c r="AH116" s="48">
        <f t="shared" si="50"/>
        <v>0</v>
      </c>
      <c r="AI116" s="49">
        <f t="shared" si="51"/>
        <v>0</v>
      </c>
      <c r="AJ116" s="61"/>
      <c r="AK116" s="48">
        <f t="shared" si="52"/>
        <v>0</v>
      </c>
      <c r="AL116" s="49">
        <f t="shared" si="53"/>
        <v>0</v>
      </c>
      <c r="AM116" s="61"/>
      <c r="AN116" s="48">
        <f t="shared" si="54"/>
        <v>0</v>
      </c>
      <c r="AO116" s="49">
        <f t="shared" si="55"/>
        <v>0</v>
      </c>
      <c r="AP116" s="61"/>
      <c r="AQ116" s="48">
        <f t="shared" si="56"/>
        <v>0</v>
      </c>
      <c r="AR116" s="49">
        <f t="shared" si="57"/>
        <v>0</v>
      </c>
      <c r="AS116" s="61"/>
      <c r="AT116" s="48">
        <f t="shared" si="63"/>
        <v>0</v>
      </c>
      <c r="AU116" s="49">
        <f t="shared" si="64"/>
        <v>0</v>
      </c>
      <c r="AV116" s="61"/>
      <c r="AW116" s="48">
        <f t="shared" si="58"/>
        <v>0</v>
      </c>
      <c r="AX116" s="49">
        <f t="shared" si="59"/>
        <v>0</v>
      </c>
      <c r="AY116" s="61"/>
      <c r="AZ116" s="48">
        <f t="shared" si="60"/>
        <v>0</v>
      </c>
      <c r="BA116" s="49">
        <f t="shared" si="61"/>
        <v>0</v>
      </c>
      <c r="BB116" s="50">
        <f t="shared" si="62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 t="s">
        <v>11</v>
      </c>
      <c r="I117" s="81">
        <f>IF(H117=Tablas!$B$5,Tablas!$C$5,VLOOKUP(H117,Tablas!$B$5:$D$41,2,FALSE))</f>
        <v>19</v>
      </c>
      <c r="J117" s="70">
        <f>IF(I117=0,"",VLOOKUP(I117,Tablas!$C$5:$D$41,2,FALSE))</f>
        <v>21.726190476190478</v>
      </c>
      <c r="K117" s="37" t="str">
        <f t="shared" si="34"/>
        <v>0</v>
      </c>
      <c r="L117" s="38">
        <f t="shared" si="35"/>
        <v>0</v>
      </c>
      <c r="M117" s="38">
        <f t="shared" si="36"/>
        <v>0</v>
      </c>
      <c r="N117" s="38">
        <f t="shared" si="37"/>
        <v>0</v>
      </c>
      <c r="O117" s="38">
        <f t="shared" si="38"/>
        <v>0</v>
      </c>
      <c r="P117" s="38">
        <f t="shared" si="39"/>
        <v>0</v>
      </c>
      <c r="Q117" s="39">
        <v>1</v>
      </c>
      <c r="R117" s="40">
        <f t="shared" si="40"/>
        <v>0</v>
      </c>
      <c r="S117" s="39">
        <v>1</v>
      </c>
      <c r="T117" s="41">
        <f t="shared" si="41"/>
        <v>0</v>
      </c>
      <c r="U117" s="42">
        <f t="shared" si="42"/>
        <v>0</v>
      </c>
      <c r="V117" s="43">
        <f t="shared" si="43"/>
        <v>0</v>
      </c>
      <c r="W117" s="209">
        <f t="shared" si="44"/>
        <v>12</v>
      </c>
      <c r="X117" s="44">
        <f t="shared" si="45"/>
        <v>0</v>
      </c>
      <c r="Y117" s="45">
        <f t="shared" si="46"/>
        <v>5</v>
      </c>
      <c r="Z117" s="46" t="s">
        <v>0</v>
      </c>
      <c r="AA117" s="39">
        <v>1</v>
      </c>
      <c r="AB117" s="47">
        <f t="shared" si="47"/>
        <v>0</v>
      </c>
      <c r="AC117" s="39">
        <v>1</v>
      </c>
      <c r="AD117" s="47">
        <f t="shared" si="48"/>
        <v>0</v>
      </c>
      <c r="AE117" s="39">
        <v>1</v>
      </c>
      <c r="AF117" s="47">
        <f t="shared" si="49"/>
        <v>0</v>
      </c>
      <c r="AG117" s="61"/>
      <c r="AH117" s="48">
        <f t="shared" si="50"/>
        <v>0</v>
      </c>
      <c r="AI117" s="49">
        <f t="shared" si="51"/>
        <v>0</v>
      </c>
      <c r="AJ117" s="61"/>
      <c r="AK117" s="48">
        <f t="shared" si="52"/>
        <v>0</v>
      </c>
      <c r="AL117" s="49">
        <f t="shared" si="53"/>
        <v>0</v>
      </c>
      <c r="AM117" s="61"/>
      <c r="AN117" s="48">
        <f t="shared" si="54"/>
        <v>0</v>
      </c>
      <c r="AO117" s="49">
        <f t="shared" si="55"/>
        <v>0</v>
      </c>
      <c r="AP117" s="61"/>
      <c r="AQ117" s="48">
        <f t="shared" si="56"/>
        <v>0</v>
      </c>
      <c r="AR117" s="49">
        <f t="shared" si="57"/>
        <v>0</v>
      </c>
      <c r="AS117" s="61"/>
      <c r="AT117" s="48">
        <f t="shared" si="63"/>
        <v>0</v>
      </c>
      <c r="AU117" s="49">
        <f t="shared" si="64"/>
        <v>0</v>
      </c>
      <c r="AV117" s="61"/>
      <c r="AW117" s="48">
        <f t="shared" si="58"/>
        <v>0</v>
      </c>
      <c r="AX117" s="49">
        <f t="shared" si="59"/>
        <v>0</v>
      </c>
      <c r="AY117" s="61"/>
      <c r="AZ117" s="48">
        <f t="shared" si="60"/>
        <v>0</v>
      </c>
      <c r="BA117" s="49">
        <f t="shared" si="61"/>
        <v>0</v>
      </c>
      <c r="BB117" s="50">
        <f t="shared" si="62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 t="s">
        <v>11</v>
      </c>
      <c r="I118" s="81">
        <f>IF(H118=Tablas!$B$5,Tablas!$C$5,VLOOKUP(H118,Tablas!$B$5:$D$41,2,FALSE))</f>
        <v>19</v>
      </c>
      <c r="J118" s="70">
        <f>IF(I118=0,"",VLOOKUP(I118,Tablas!$C$5:$D$41,2,FALSE))</f>
        <v>21.726190476190478</v>
      </c>
      <c r="K118" s="37" t="str">
        <f t="shared" ref="K118" si="65">IF(G118=0,"0",F118/G118)</f>
        <v>0</v>
      </c>
      <c r="L118" s="38">
        <f t="shared" ref="L118" si="66">IF($Y118=3,$K118,0)+IF($Y118=4,$K118,0)+IF($Y118=5,$K118,0)+IF($Y118=6,$K118,0)+IF($Y118=7,$K118,0)+IF($Y118=10,$K118*2,0)+IF($Y118=12,$K118*2,0)+IF($Y118=14,$K118*2,0)+IF($Y118=21,$K118*3,0)+IF($Y118&lt;=1,$K118*$J118/21.75,0)+IF($Y118=15,$K118*3,0)+IF($Y118=42,$K118*6,0)+IF($Y118=28,$K118*4,0)</f>
        <v>0</v>
      </c>
      <c r="M118" s="38">
        <f t="shared" ref="M118" si="67">IF($Y118=2,$K118,0)+IF($Y118=4,$K118,0)+IF($Y118=5,$K118,0)+IF($Y118=6,$K118,0)+IF($Y118=7,$K118,0)+IF($Y118=10,$K118*2,0)+IF($Y118=12,$K118*2,0)+IF($Y118=14,$K118*2,0)+IF($Y118=15,$K118*3,0)+IF($Y118=21,$K118*3,0)+IF($Y118&lt;=1,$K118*$J118/21.75,0)+IF($Y118=42,$K118*6,0)+IF($Y118=28,$K118*4,0)</f>
        <v>0</v>
      </c>
      <c r="N118" s="38">
        <f t="shared" ref="N118" si="68">IF($Y118=3,$K118,0)+IF($Y118=4,$K118,0)+IF($Y118=5,$K118,0)+IF($Y118=6,$K118,0)+IF($Y118=7,$K118,0)+IF($Y118=10,$K118*2,0)+IF($Y118=12,$K118*2,0)+IF($Y118=14,$K118*2,0)+IF($Y118=21,$K118*3,0)+IF($Y118&lt;=1,$K118*$J118/21.75,0)+IF($Y118=15,$K118*3,0)+IF($Y118=42,$K118*6,0)+IF($Y118=28,$K118*4,0)</f>
        <v>0</v>
      </c>
      <c r="O118" s="38">
        <f t="shared" ref="O118" si="69">IF($Y118=2,$K118,0)+IF($Y118=4,$K118,0)+IF($Y118=5,$K118,0)+IF($Y118=6,$K118,0)+IF($Y118=7,$K118,0)+IF($Y118=10,$K118*2,0)+IF($Y118=12,$K118*2,0)+IF($Y118=14,$K118*2,0)+IF($Y118=15,$K118*3,0)+IF($Y118=21,$K118*3,0)+IF($Y118&lt;=1,$K118*$J118/21.75,0)+IF($Y118=42,$K118*6,0)+IF($Y118=28,$K118*4,0)</f>
        <v>0</v>
      </c>
      <c r="P118" s="38">
        <f t="shared" ref="P118" si="70">IF($Y118=3,$K118,0)+IF($Y118=4,$K118,0)+IF($Y118=5,$K118,0)+IF($Y118=6,$K118,0)+IF($Y118=7,$K118,0)+IF($Y118=10,$K118*2,0)+IF($Y118=12,$K118*2,0)+IF($Y118=14,$K118*2,0)+IF($Y118=21,$K118*3,0)+IF($Y118&lt;=1,$K118*$J118/21.75,0)+IF($Y118=15,$K118*3,0)+IF($Y118=42,$K118*6,0)+IF($Y118=28,$K118*4,0)</f>
        <v>0</v>
      </c>
      <c r="Q118" s="39">
        <v>1</v>
      </c>
      <c r="R118" s="40">
        <f t="shared" ref="R118" si="71">(IF($Y118=6,$K118,)+IF($Y118=7,$K118,)+IF($Y118=12,$K118*2,)+IF($Y118=18,$K118*3,)+IF($Y118=28,$K118*4,0)+IF($Y118=21,$K118*3,)+IF($Y118=42,$K118*6,0)+IF($Y118=14,$K118*2,))*Q118</f>
        <v>0</v>
      </c>
      <c r="S118" s="39">
        <v>1</v>
      </c>
      <c r="T118" s="41">
        <f t="shared" ref="T118" si="72">(IF($Y118=7,$K118,)+IF($Y118=21,$K118*3,)+IF($Y118=42,$K118*6,0)+IF($Y118=28,$K118*4,0)+IF($Y118=14,$K118*2,))*S118</f>
        <v>0</v>
      </c>
      <c r="U118" s="42">
        <f t="shared" ref="U118" si="73">SUM(+L118+M118+N118+O118+P118+R118+T118)</f>
        <v>0</v>
      </c>
      <c r="V118" s="43">
        <f t="shared" ref="V118" si="74">+U118*4.345</f>
        <v>0</v>
      </c>
      <c r="W118" s="209">
        <f t="shared" ref="W118" si="75">+$X$4</f>
        <v>12</v>
      </c>
      <c r="X118" s="44">
        <f t="shared" si="45"/>
        <v>0</v>
      </c>
      <c r="Y118" s="45">
        <f t="shared" ref="Y118" si="76">ROUND(J118/4.3452380952381,1)</f>
        <v>5</v>
      </c>
      <c r="Z118" s="46" t="s">
        <v>0</v>
      </c>
      <c r="AA118" s="39">
        <v>1</v>
      </c>
      <c r="AB118" s="47">
        <f t="shared" ref="AB118" si="77">+IF($Z118="M",$U118,IF($Z118="MT",$U118/2,IF(Z118="MN",$U118/2,IF($Z118="MTN",$U118/3,0))))*AA118</f>
        <v>0</v>
      </c>
      <c r="AC118" s="39">
        <v>1</v>
      </c>
      <c r="AD118" s="47">
        <f t="shared" ref="AD118" si="78">+IF($Z118="T",$U118,IF($Z118="MT",$U118/2,IF($Z118="TN",$U118/2,IF($Z118="MTN",$U118/3,0))))*AC118</f>
        <v>0</v>
      </c>
      <c r="AE118" s="39">
        <v>1</v>
      </c>
      <c r="AF118" s="47">
        <f t="shared" ref="AF118" si="79">+IF($Z118="N",$U118,IF($Z118="MN",$U118/2,IF($Z118="TN",$U118/2,IF($Z118="MTN",$U118/3,0))))*AE118</f>
        <v>0</v>
      </c>
      <c r="AG118" s="61"/>
      <c r="AH118" s="48">
        <f t="shared" ref="AH118" si="80">IF(AI$4=0,0,(AG118/AI$4))</f>
        <v>0</v>
      </c>
      <c r="AI118" s="49">
        <f t="shared" ref="AI118" si="81">IF(AI$4=0,0,(AH118*AH$4/12))</f>
        <v>0</v>
      </c>
      <c r="AJ118" s="61"/>
      <c r="AK118" s="48">
        <f t="shared" ref="AK118" si="82">IF(AL$4=0,0,(AJ118/AL$4))</f>
        <v>0</v>
      </c>
      <c r="AL118" s="49">
        <f t="shared" ref="AL118" si="83">IF(AL$4=0,0,(AK118*AK$4/12))</f>
        <v>0</v>
      </c>
      <c r="AM118" s="61"/>
      <c r="AN118" s="48">
        <f t="shared" ref="AN118" si="84">IF(AO$4=0,0,(AM118/AO$4))</f>
        <v>0</v>
      </c>
      <c r="AO118" s="49">
        <f t="shared" ref="AO118" si="85">IF(AO$4=0,0,(AN118*AN$4/12))</f>
        <v>0</v>
      </c>
      <c r="AP118" s="61"/>
      <c r="AQ118" s="48">
        <f t="shared" ref="AQ118" si="86">IF(AR$4=0,0,(AP118/AR$4))</f>
        <v>0</v>
      </c>
      <c r="AR118" s="49">
        <f t="shared" ref="AR118" si="87">IF(AR$4=0,0,(AQ118*AQ$4/12))</f>
        <v>0</v>
      </c>
      <c r="AS118" s="61"/>
      <c r="AT118" s="48">
        <f t="shared" si="63"/>
        <v>0</v>
      </c>
      <c r="AU118" s="49">
        <f t="shared" si="64"/>
        <v>0</v>
      </c>
      <c r="AV118" s="61"/>
      <c r="AW118" s="48">
        <f t="shared" ref="AW118" si="88">IF(AX$4=0,0,(AV118/AX$4))</f>
        <v>0</v>
      </c>
      <c r="AX118" s="49">
        <f t="shared" ref="AX118" si="89">IF(AX$4=0,0,(AW118*AW$4/12))</f>
        <v>0</v>
      </c>
      <c r="AY118" s="61"/>
      <c r="AZ118" s="48">
        <f t="shared" ref="AZ118" si="90">IF(BA$4=0,0,(AY118/BA$4))</f>
        <v>0</v>
      </c>
      <c r="BA118" s="49">
        <f t="shared" ref="BA118" si="91">IF(BA$4=0,0,(AZ118*AZ$4/12))</f>
        <v>0</v>
      </c>
      <c r="BB118" s="50">
        <f t="shared" ref="BB118" si="92">+AI118+AL118+AO118+AR118+AU118+AX118+BA118</f>
        <v>0</v>
      </c>
    </row>
    <row r="119" spans="1:54" ht="16" thickBot="1">
      <c r="A119" s="3"/>
      <c r="B119" s="6"/>
      <c r="C119" s="6"/>
      <c r="D119" s="6"/>
      <c r="E119" s="6"/>
      <c r="F119" s="51">
        <f>SUM(F8:F118)</f>
        <v>0</v>
      </c>
      <c r="K119" s="51">
        <f t="shared" ref="K119:P119" si="93">SUM(K8:K118)</f>
        <v>0</v>
      </c>
      <c r="L119" s="51">
        <f t="shared" si="93"/>
        <v>0</v>
      </c>
      <c r="M119" s="51">
        <f t="shared" si="93"/>
        <v>0</v>
      </c>
      <c r="N119" s="51">
        <f t="shared" si="93"/>
        <v>0</v>
      </c>
      <c r="O119" s="51">
        <f t="shared" si="93"/>
        <v>0</v>
      </c>
      <c r="P119" s="51">
        <f t="shared" si="93"/>
        <v>0</v>
      </c>
      <c r="Q119" s="51"/>
      <c r="R119" s="51">
        <f>SUM(R8:R118)</f>
        <v>0</v>
      </c>
      <c r="S119" s="51"/>
      <c r="T119" s="51">
        <f>SUM(T8:T118)</f>
        <v>0</v>
      </c>
      <c r="U119" s="51">
        <f>SUM(U8:U118)</f>
        <v>0</v>
      </c>
      <c r="V119" s="51">
        <f>SUM(V8:V118)</f>
        <v>0</v>
      </c>
      <c r="W119" s="51"/>
      <c r="X119" s="51">
        <f>SUM(X8:X118)</f>
        <v>0</v>
      </c>
      <c r="Y119" s="52"/>
      <c r="Z119" s="52"/>
      <c r="AA119" s="52"/>
      <c r="AB119" s="51">
        <f>SUM(AB8:AB118)</f>
        <v>0</v>
      </c>
      <c r="AC119" s="51"/>
      <c r="AD119" s="51">
        <f>SUM(AD8:AD118)</f>
        <v>0</v>
      </c>
      <c r="AE119" s="51"/>
      <c r="AF119" s="51">
        <f>SUM(AF8:AF118)</f>
        <v>0</v>
      </c>
      <c r="AG119" s="53">
        <f>SUM(AG8:AG118)</f>
        <v>0</v>
      </c>
      <c r="AH119" s="53"/>
      <c r="AI119" s="54">
        <f>SUM(AI8:AI118)</f>
        <v>0</v>
      </c>
      <c r="AJ119" s="53">
        <f>SUM(AJ8:AJ118)</f>
        <v>0</v>
      </c>
      <c r="AK119" s="53"/>
      <c r="AL119" s="54">
        <f>SUM(AL8:AL118)</f>
        <v>0</v>
      </c>
      <c r="AM119" s="53">
        <f>SUM(AM8:AM118)</f>
        <v>0</v>
      </c>
      <c r="AN119" s="53"/>
      <c r="AO119" s="54">
        <f>SUM(AO8:AO118)</f>
        <v>0</v>
      </c>
      <c r="AP119" s="53">
        <f>SUM(AP8:AP118)</f>
        <v>0</v>
      </c>
      <c r="AQ119" s="53"/>
      <c r="AR119" s="54">
        <f>SUM(AR8:AR118)</f>
        <v>0</v>
      </c>
      <c r="AS119" s="53">
        <f>SUM(AS8:AS118)</f>
        <v>0</v>
      </c>
      <c r="AT119" s="53"/>
      <c r="AU119" s="54">
        <f>SUM(AU8:AU118)</f>
        <v>0</v>
      </c>
      <c r="AV119" s="53">
        <f>SUM(AV8:AV118)</f>
        <v>0</v>
      </c>
      <c r="AW119" s="53"/>
      <c r="AX119" s="54">
        <f>SUM(AX8:AX118)</f>
        <v>0</v>
      </c>
      <c r="AY119" s="53">
        <f>SUM(AY8:AY118)</f>
        <v>0</v>
      </c>
      <c r="AZ119" s="53"/>
      <c r="BA119" s="54">
        <f>SUM(BA8:BA118)</f>
        <v>0</v>
      </c>
      <c r="BB119" s="51">
        <f>SUM(BB8:BB118)</f>
        <v>0</v>
      </c>
    </row>
    <row r="120" spans="1:54" ht="16" hidden="1" thickBot="1">
      <c r="AB120" s="246">
        <f>SUM(AB119:AF119)</f>
        <v>0</v>
      </c>
      <c r="AC120" s="247"/>
      <c r="AD120" s="247"/>
      <c r="AE120" s="247"/>
      <c r="AF120" s="248"/>
      <c r="AG120" s="240">
        <f>+AI119/4.345</f>
        <v>0</v>
      </c>
      <c r="AH120" s="240"/>
      <c r="AI120" s="240"/>
      <c r="AJ120" s="240">
        <f>+AL119/4.345</f>
        <v>0</v>
      </c>
      <c r="AK120" s="240"/>
      <c r="AL120" s="240"/>
      <c r="AM120" s="240">
        <f>+AO119/4.345</f>
        <v>0</v>
      </c>
      <c r="AN120" s="240"/>
      <c r="AO120" s="240"/>
      <c r="AP120" s="240">
        <f>+AR119/4.345</f>
        <v>0</v>
      </c>
      <c r="AQ120" s="240"/>
      <c r="AR120" s="240"/>
      <c r="AS120" s="240">
        <f>+AU119/4.345</f>
        <v>0</v>
      </c>
      <c r="AT120" s="240"/>
      <c r="AU120" s="240"/>
      <c r="AV120" s="240">
        <f>+AX119/4.345</f>
        <v>0</v>
      </c>
      <c r="AW120" s="240"/>
      <c r="AX120" s="240"/>
      <c r="AY120" s="240">
        <f>+BA119/4.345</f>
        <v>0</v>
      </c>
      <c r="AZ120" s="240"/>
      <c r="BA120" s="240"/>
      <c r="BB120" s="241" t="s">
        <v>4</v>
      </c>
    </row>
    <row r="121" spans="1:54" ht="17" hidden="1" thickTop="1" thickBot="1">
      <c r="AG121" s="243" t="s">
        <v>3</v>
      </c>
      <c r="AH121" s="243"/>
      <c r="AI121" s="243"/>
      <c r="AJ121" s="243"/>
      <c r="AK121" s="243"/>
      <c r="AL121" s="243"/>
      <c r="AM121" s="243"/>
      <c r="AN121" s="243"/>
      <c r="AO121" s="243"/>
      <c r="AP121" s="243"/>
      <c r="AQ121" s="243"/>
      <c r="AR121" s="243"/>
      <c r="AS121" s="243"/>
      <c r="AT121" s="243"/>
      <c r="AU121" s="243"/>
      <c r="AV121" s="243"/>
      <c r="AW121" s="243"/>
      <c r="AX121" s="243"/>
      <c r="AY121" s="243"/>
      <c r="AZ121" s="243"/>
      <c r="BA121" s="244"/>
      <c r="BB121" s="242"/>
    </row>
    <row r="123" spans="1:54">
      <c r="G123" s="55"/>
      <c r="H123" s="55"/>
      <c r="I123" s="55"/>
      <c r="J123" s="55"/>
    </row>
  </sheetData>
  <sheetProtection selectLockedCells="1" autoFilter="0"/>
  <autoFilter ref="B7:BB121" xr:uid="{83F11338-F0B8-46D3-9171-6D55279B0448}">
    <filterColumn colId="4">
      <customFilters>
        <customFilter operator="notEqual" val=" "/>
      </customFilters>
    </filterColumn>
  </autoFilter>
  <mergeCells count="46">
    <mergeCell ref="AY120:BA120"/>
    <mergeCell ref="BB120:BB121"/>
    <mergeCell ref="AG121:BA121"/>
    <mergeCell ref="AJ120:AL120"/>
    <mergeCell ref="AM120:AO120"/>
    <mergeCell ref="AP120:AR120"/>
    <mergeCell ref="AS120:AU120"/>
    <mergeCell ref="AV120:AX120"/>
    <mergeCell ref="AA6:AB6"/>
    <mergeCell ref="AC6:AD6"/>
    <mergeCell ref="AE6:AF6"/>
    <mergeCell ref="AB120:AF120"/>
    <mergeCell ref="AG120:AI120"/>
    <mergeCell ref="BB4:BB5"/>
    <mergeCell ref="Y5:AF5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8" type="noConversion"/>
  <hyperlinks>
    <hyperlink ref="B1:C1" location="Inici!A1" display="Inici" xr:uid="{3A6E9ECE-EA8E-4DF2-BCA1-40D5BDD93A5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11EA69-9808-48C5-9819-F40E5BBBD38C}">
          <x14:formula1>
            <xm:f>Tablas!$B$5:$B$41</xm:f>
          </x14:formula1>
          <xm:sqref>H8:H118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43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2.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Estudi'!D21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3" spans="1:54" hidden="1">
      <c r="W103" s="2"/>
    </row>
    <row r="104" spans="1:54">
      <c r="G104" s="55"/>
      <c r="H104" s="55"/>
      <c r="I104" s="55"/>
      <c r="J104" s="55"/>
    </row>
  </sheetData>
  <sheetProtection selectLockedCells="1" autoFilter="0"/>
  <autoFilter ref="B7:BB103" xr:uid="{6D3A86A2-FD10-4CA1-8B01-D8AC338170B5}">
    <filterColumn colId="4">
      <customFilters>
        <customFilter operator="notEqual" val=" "/>
      </customFilters>
    </filterColumn>
  </autoFilter>
  <mergeCells count="46">
    <mergeCell ref="AY101:BA101"/>
    <mergeCell ref="BB101:BB102"/>
    <mergeCell ref="AG102:BA102"/>
    <mergeCell ref="AJ101:AL101"/>
    <mergeCell ref="AM101:AO101"/>
    <mergeCell ref="AP101:AR101"/>
    <mergeCell ref="AS101:AU101"/>
    <mergeCell ref="AV101:AX101"/>
    <mergeCell ref="AA6:AB6"/>
    <mergeCell ref="AC6:AD6"/>
    <mergeCell ref="AE6:AF6"/>
    <mergeCell ref="AB101:AF101"/>
    <mergeCell ref="AG101:AI101"/>
    <mergeCell ref="BB4:BB5"/>
    <mergeCell ref="Y5:AF5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ED711208-9CC4-4696-83F2-7F2FF6C6F3C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067B12-AD11-4029-8A2B-073CA4AC7E31}">
          <x14:formula1>
            <xm:f>Tablas!$B$5:$B$41</xm:f>
          </x14:formula1>
          <xm:sqref>H8:H99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4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5.1640625" style="2" customWidth="1"/>
    <col min="3" max="3" width="16.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5.1640625" style="2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Estudi'!D22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8D2A6306-08E1-4175-BE12-1B3011388E20}">
    <filterColumn colId="4">
      <customFilters>
        <customFilter operator="notEqual" val=" "/>
      </customFilters>
    </filterColumn>
    <filterColumn colId="6">
      <filters>
        <filter val="Cuatro veces semana"/>
      </filters>
    </filterColumn>
  </autoFilter>
  <mergeCells count="46">
    <mergeCell ref="AY101:BA101"/>
    <mergeCell ref="BB101:BB102"/>
    <mergeCell ref="AG102:BA102"/>
    <mergeCell ref="AJ101:AL101"/>
    <mergeCell ref="AM101:AO101"/>
    <mergeCell ref="AP101:AR101"/>
    <mergeCell ref="AS101:AU101"/>
    <mergeCell ref="AV101:AX101"/>
    <mergeCell ref="AA6:AB6"/>
    <mergeCell ref="AC6:AD6"/>
    <mergeCell ref="AE6:AF6"/>
    <mergeCell ref="AB101:AF101"/>
    <mergeCell ref="AG101:AI101"/>
    <mergeCell ref="BB4:BB5"/>
    <mergeCell ref="Y5:AF5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P3:AR3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C4E821E0-BD6D-4E06-934D-85256876E8A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FC78C9-ADFB-40E4-87D7-334DB0F77AA3}">
          <x14:formula1>
            <xm:f>Tablas!$B$5:$B$41</xm:f>
          </x14:formula1>
          <xm:sqref>H8:H99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48" filterMode="1">
    <pageSetUpPr fitToPage="1"/>
  </sheetPr>
  <dimension ref="A1:BB104"/>
  <sheetViews>
    <sheetView zoomScaleNormal="100"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1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33203125" style="2" bestFit="1" customWidth="1"/>
    <col min="45" max="45" width="4.33203125" style="2" hidden="1" customWidth="1"/>
    <col min="46" max="46" width="5.1640625" style="2" hidden="1" customWidth="1"/>
    <col min="47" max="47" width="9.33203125" style="2" hidden="1" customWidth="1"/>
    <col min="48" max="48" width="5.664062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Estudi'!D23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Estudi'!H23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D2CCDB6D-2E6D-4E52-9BE9-E1B6170A9500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5BE264DF-5D4D-44A6-AFF2-1AAE48A8C6A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A3D9357-26F4-47BD-B3CC-B1974CC382DC}">
          <x14:formula1>
            <xm:f>Tablas!$B$5:$B$41</xm:f>
          </x14:formula1>
          <xm:sqref>H8:H99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49" filterMode="1">
    <pageSetUpPr fitToPage="1"/>
  </sheetPr>
  <dimension ref="A1:BB104"/>
  <sheetViews>
    <sheetView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6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Estudi'!D24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Estudi'!H24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84400A78-B54D-4C13-AD9C-5148EF39C57F}">
    <filterColumn colId="4">
      <customFilters>
        <customFilter operator="notEqual" val=" "/>
      </customFilters>
    </filterColumn>
  </autoFilter>
  <mergeCells count="46"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V101:AX101"/>
    <mergeCell ref="AY101:BA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AP3:AR3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469C238C-91C8-4045-9EDE-E24D5A2494BE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0011EA-0725-4E05-820F-D1A9A46A9175}">
          <x14:formula1>
            <xm:f>Tablas!$B$5:$B$41</xm:f>
          </x14:formula1>
          <xm:sqref>H8:H99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50" filterMode="1">
    <pageSetUpPr fitToPage="1"/>
  </sheetPr>
  <dimension ref="A1:BB104"/>
  <sheetViews>
    <sheetView workbookViewId="0">
      <pane xSplit="6" ySplit="7" topLeftCell="G77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30.1640625" style="2" customWidth="1"/>
    <col min="3" max="3" width="13.664062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8320312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Estudi'!D25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Estudi'!H25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85B1D36F-65E3-4D1A-98EA-A5B95A20D2BC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P3:AR3"/>
    <mergeCell ref="BB4:BB5"/>
    <mergeCell ref="Y5:AF5"/>
    <mergeCell ref="AA6:AB6"/>
    <mergeCell ref="AT4:AT5"/>
    <mergeCell ref="AU4:AU5"/>
    <mergeCell ref="AS4:AS5"/>
    <mergeCell ref="AW4:AW5"/>
    <mergeCell ref="AX4:AX5"/>
    <mergeCell ref="AY4:AY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P4:AP5"/>
    <mergeCell ref="AN4:AN5"/>
    <mergeCell ref="AO4:AO5"/>
    <mergeCell ref="AL4:AL5"/>
    <mergeCell ref="AM4:AM5"/>
    <mergeCell ref="AQ4:AQ5"/>
    <mergeCell ref="AR4:AR5"/>
    <mergeCell ref="AZ4:AZ5"/>
    <mergeCell ref="BA4:BA5"/>
    <mergeCell ref="AV4:AV5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522BC348-B38D-4A8E-B8DB-75896CA793DB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3DA9B3-D0DF-4A21-A7B2-196506278C73}">
          <x14:formula1>
            <xm:f>Tablas!$B$5:$B$41</xm:f>
          </x14:formula1>
          <xm:sqref>H8:H99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7" filterMode="1">
    <pageSetUpPr fitToPage="1"/>
  </sheetPr>
  <dimension ref="A1:BB104"/>
  <sheetViews>
    <sheetView workbookViewId="0">
      <pane xSplit="6" ySplit="7" topLeftCell="G77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2.83203125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8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Estudi'!D26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3219D185-F735-46F5-A628-169EE3408B2E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2C40FC67-7B4A-430C-AF28-88DA8BC9070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FE6026-B74D-4584-BB1D-FF35BDF1DC73}">
          <x14:formula1>
            <xm:f>Tablas!$B$5:$B$41</xm:f>
          </x14:formula1>
          <xm:sqref>H8:H99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5" filterMode="1">
    <pageSetUpPr fitToPage="1"/>
  </sheetPr>
  <dimension ref="A1:BB104"/>
  <sheetViews>
    <sheetView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2" style="2" customWidth="1"/>
    <col min="3" max="3" width="11.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Estudi'!D27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247FC5BB-AE7D-450B-B77A-B08BA2C4A25B}">
    <filterColumn colId="4">
      <customFilters>
        <customFilter operator="notEqual" val=" "/>
      </customFilters>
    </filterColumn>
  </autoFilter>
  <mergeCells count="46"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V101:AX101"/>
    <mergeCell ref="AY101:BA101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AP3:AR3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BCF56F84-C3A6-4FEF-BCA1-9B0B2125D0DE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229788-09A8-4886-BF23-63BFDB74BAD4}">
          <x14:formula1>
            <xm:f>Tablas!$B$5:$B$41</xm:f>
          </x14:formula1>
          <xm:sqref>H8:H99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14" filterMode="1">
    <pageSetUpPr fitToPage="1"/>
  </sheetPr>
  <dimension ref="A1:BB104"/>
  <sheetViews>
    <sheetView workbookViewId="0">
      <pane xSplit="6" ySplit="7" topLeftCell="K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4.33203125" style="2" customWidth="1"/>
    <col min="3" max="3" width="12.83203125" style="2" customWidth="1"/>
    <col min="4" max="4" width="19.5" style="2" customWidth="1"/>
    <col min="5" max="5" width="9.5" style="2" customWidth="1"/>
    <col min="6" max="6" width="10.5" style="2" bestFit="1" customWidth="1"/>
    <col min="7" max="7" width="10.332031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164062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Estudi'!D28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219"/>
      <c r="X7" s="130"/>
      <c r="Y7" s="130"/>
      <c r="Z7" s="130"/>
      <c r="AA7" s="130"/>
      <c r="AB7" s="130"/>
      <c r="AC7" s="130"/>
      <c r="AD7" s="130"/>
      <c r="AE7" s="130"/>
      <c r="AF7" s="130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41DC67FE-848F-497D-8057-C4D823DC8639}">
    <filterColumn colId="4">
      <customFilters>
        <customFilter operator="notEqual" val=" "/>
      </customFilters>
    </filterColumn>
  </autoFilter>
  <mergeCells count="46">
    <mergeCell ref="AS101:AU101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Z4:AZ5"/>
    <mergeCell ref="BA4:BA5"/>
    <mergeCell ref="BB4:BB5"/>
    <mergeCell ref="Y5:AF5"/>
    <mergeCell ref="AA6:AB6"/>
    <mergeCell ref="AC6:AD6"/>
    <mergeCell ref="AE6:AF6"/>
    <mergeCell ref="AS4:AS5"/>
    <mergeCell ref="AT4:AT5"/>
    <mergeCell ref="AO4:AO5"/>
    <mergeCell ref="AP4:AP5"/>
    <mergeCell ref="AQ4:AQ5"/>
    <mergeCell ref="AR4:AR5"/>
    <mergeCell ref="AY4:AY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U4:AU5"/>
    <mergeCell ref="AV4:AV5"/>
    <mergeCell ref="AW4:AW5"/>
    <mergeCell ref="AX4:AX5"/>
    <mergeCell ref="AM4:AM5"/>
    <mergeCell ref="AN4:AN5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5E195CB8-F6C8-4C13-A4C7-F4D35A80D45A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6CFCB2-AE87-48FF-9478-9C5636652105}">
          <x14:formula1>
            <xm:f>Tablas!$B$5:$B$41</xm:f>
          </x14:formula1>
          <xm:sqref>H8:H99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5" filterMode="1">
    <pageSetUpPr fitToPage="1"/>
  </sheetPr>
  <dimension ref="A1:BB104"/>
  <sheetViews>
    <sheetView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35.5" style="2" customWidth="1"/>
    <col min="3" max="3" width="16.1640625" style="2" bestFit="1" customWidth="1"/>
    <col min="4" max="4" width="23.33203125" style="2" bestFit="1" customWidth="1"/>
    <col min="5" max="5" width="9.5" style="2" customWidth="1"/>
    <col min="6" max="6" width="11.83203125" style="2" bestFit="1" customWidth="1"/>
    <col min="7" max="7" width="9.33203125" style="2" customWidth="1"/>
    <col min="8" max="8" width="12.33203125" style="2" bestFit="1" customWidth="1"/>
    <col min="9" max="9" width="3" style="2" hidden="1" customWidth="1"/>
    <col min="10" max="10" width="3.5" style="2" hidden="1" customWidth="1"/>
    <col min="11" max="11" width="6.5" style="2" bestFit="1" customWidth="1"/>
    <col min="12" max="12" width="8.5" style="2" bestFit="1" customWidth="1"/>
    <col min="13" max="16" width="8.5" style="2" customWidth="1"/>
    <col min="17" max="17" width="4.83203125" style="2" bestFit="1" customWidth="1"/>
    <col min="18" max="18" width="6.1640625" style="2" bestFit="1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8.5" style="2" bestFit="1" customWidth="1"/>
    <col min="34" max="34" width="5.5" style="2" bestFit="1" customWidth="1"/>
    <col min="35" max="35" width="10.33203125" style="2" bestFit="1" customWidth="1"/>
    <col min="36" max="36" width="8.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Estudi'!D29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6"/>
      <c r="H3" s="16"/>
      <c r="I3" s="16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3"/>
      <c r="H4" s="13"/>
      <c r="I4" s="13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Estudi'!H29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0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0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0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0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0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0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0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0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0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0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0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0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0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0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0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0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0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0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0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0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0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0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0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0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0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0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0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0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0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0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0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0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0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0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0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0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0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0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0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0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0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0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0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0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0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0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0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0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0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0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0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0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0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0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0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0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0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0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0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0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0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0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0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0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0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0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0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0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0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0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0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0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0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0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0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0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0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0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0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0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0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0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0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0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0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0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0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0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0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0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0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0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A102"/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J104" s="55"/>
    </row>
  </sheetData>
  <sheetProtection selectLockedCells="1" autoFilter="0"/>
  <autoFilter ref="B7:BB102" xr:uid="{E48874D7-18C2-406B-84B6-5CB7DF5E0048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A6:AB6"/>
    <mergeCell ref="AC6:AD6"/>
    <mergeCell ref="AE6:AF6"/>
    <mergeCell ref="AS4:AS5"/>
    <mergeCell ref="AT4:AT5"/>
    <mergeCell ref="AG4:AG5"/>
    <mergeCell ref="AH4:AH5"/>
    <mergeCell ref="AI4:AI5"/>
    <mergeCell ref="AJ4:AJ5"/>
    <mergeCell ref="AK4:AK5"/>
    <mergeCell ref="AY4:AY5"/>
    <mergeCell ref="AZ4:AZ5"/>
    <mergeCell ref="BA4:BA5"/>
    <mergeCell ref="BB4:BB5"/>
    <mergeCell ref="Y5:AF5"/>
    <mergeCell ref="AL4:AL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M3:AO3"/>
    <mergeCell ref="AP3:AR3"/>
    <mergeCell ref="AS3:AU3"/>
    <mergeCell ref="AV3:AX3"/>
    <mergeCell ref="AY3:BA3"/>
    <mergeCell ref="B1:C1"/>
    <mergeCell ref="P1:AB1"/>
    <mergeCell ref="B3:D3"/>
    <mergeCell ref="AG3:AI3"/>
    <mergeCell ref="AJ3:AL3"/>
  </mergeCells>
  <phoneticPr fontId="79" type="noConversion"/>
  <hyperlinks>
    <hyperlink ref="B1:C1" location="Inici!A1" display="Inici" xr:uid="{41144759-2392-43F6-93E6-951E1666391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DAF5F6-BD4A-4910-8387-878A88F44A63}">
          <x14:formula1>
            <xm:f>Tablas!$B$5:$B$41</xm:f>
          </x14:formula1>
          <xm:sqref>H8:H99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pageSetUpPr fitToPage="1"/>
  </sheetPr>
  <dimension ref="A1:J28"/>
  <sheetViews>
    <sheetView showGridLines="0" zoomScaleNormal="100" workbookViewId="0">
      <pane ySplit="2" topLeftCell="A3" activePane="bottomLeft" state="frozen"/>
      <selection activeCell="AN80" sqref="AN80:AO80"/>
      <selection pane="bottomLeft" activeCell="B4" sqref="B4"/>
    </sheetView>
  </sheetViews>
  <sheetFormatPr baseColWidth="10" defaultColWidth="11.5" defaultRowHeight="15"/>
  <cols>
    <col min="1" max="1" width="7.5" style="2" bestFit="1" customWidth="1"/>
    <col min="2" max="2" width="40" style="2" customWidth="1"/>
    <col min="3" max="3" width="7.1640625" style="2" customWidth="1"/>
    <col min="4" max="4" width="37.5" style="2" customWidth="1"/>
    <col min="5" max="5" width="6.5" style="2" customWidth="1"/>
    <col min="6" max="6" width="38.83203125" style="2" customWidth="1"/>
    <col min="7" max="7" width="6.5" style="2" customWidth="1"/>
    <col min="8" max="8" width="39" style="2" customWidth="1"/>
    <col min="9" max="9" width="5.1640625" style="2" customWidth="1"/>
    <col min="10" max="10" width="32.5" style="2" customWidth="1"/>
    <col min="11" max="11" width="11.5" style="2"/>
    <col min="12" max="12" width="27.1640625" style="2" bestFit="1" customWidth="1"/>
    <col min="13" max="16384" width="11.5" style="2"/>
  </cols>
  <sheetData>
    <row r="1" spans="1:10" ht="32.25" customHeight="1">
      <c r="A1" s="225" t="s">
        <v>139</v>
      </c>
      <c r="B1" s="225"/>
      <c r="C1" s="225"/>
      <c r="D1" s="225"/>
      <c r="E1" s="225"/>
      <c r="F1" s="225"/>
      <c r="G1" s="225"/>
      <c r="H1" s="225"/>
      <c r="I1" s="225"/>
      <c r="J1" s="88"/>
    </row>
    <row r="2" spans="1:10" ht="264" customHeight="1">
      <c r="A2" s="1"/>
      <c r="B2"/>
      <c r="C2" s="1"/>
      <c r="D2"/>
      <c r="E2"/>
      <c r="F2"/>
      <c r="G2" s="226"/>
      <c r="H2" s="226"/>
    </row>
    <row r="3" spans="1:10" s="89" customFormat="1" ht="33.5" customHeight="1">
      <c r="A3" s="228"/>
      <c r="B3" s="228"/>
      <c r="C3" s="228"/>
      <c r="D3" s="228"/>
      <c r="E3" s="228"/>
      <c r="F3" s="228"/>
      <c r="G3" s="228"/>
      <c r="H3" s="228"/>
    </row>
    <row r="4" spans="1:10" s="89" customFormat="1" ht="26.5" customHeight="1" thickBot="1">
      <c r="A4" s="91">
        <v>1</v>
      </c>
      <c r="B4" s="129" t="str">
        <f>+'Resum Estudi'!D4</f>
        <v>Escola Dr. Arruga</v>
      </c>
      <c r="C4" s="91">
        <v>2</v>
      </c>
      <c r="D4" s="129" t="str">
        <f>+'Resum Estudi'!D5</f>
        <v>Escola L'Olivar Vell</v>
      </c>
      <c r="E4" s="91">
        <v>3</v>
      </c>
      <c r="F4" s="129" t="str">
        <f>+'Resum Estudi'!D6</f>
        <v>Poliesportiu Municipal</v>
      </c>
      <c r="J4" s="224" t="s">
        <v>90</v>
      </c>
    </row>
    <row r="5" spans="1:10" s="89" customFormat="1" ht="26.5" hidden="1" customHeight="1" thickTop="1" thickBot="1">
      <c r="A5" s="91">
        <v>5</v>
      </c>
      <c r="B5" s="129">
        <f>+'Resum Estudi'!D8</f>
        <v>0</v>
      </c>
      <c r="C5" s="91">
        <v>6</v>
      </c>
      <c r="D5" s="129">
        <f>+'Resum Estudi'!D9</f>
        <v>0</v>
      </c>
      <c r="E5" s="91">
        <v>7</v>
      </c>
      <c r="F5" s="129">
        <f>+'Resum Estudi'!D10</f>
        <v>0</v>
      </c>
      <c r="G5" s="91">
        <v>8</v>
      </c>
      <c r="H5" s="129">
        <f>+'Resum Estudi'!D11</f>
        <v>0</v>
      </c>
      <c r="J5" s="224"/>
    </row>
    <row r="6" spans="1:10" s="89" customFormat="1" ht="26.5" hidden="1" customHeight="1" thickTop="1" thickBot="1">
      <c r="A6" s="91">
        <v>9</v>
      </c>
      <c r="B6" s="129">
        <f>+'Resum Estudi'!D12</f>
        <v>0</v>
      </c>
      <c r="C6" s="91">
        <v>10</v>
      </c>
      <c r="D6" s="129">
        <f>+'Resum Estudi'!D13</f>
        <v>0</v>
      </c>
      <c r="E6" s="91">
        <v>11</v>
      </c>
      <c r="F6" s="129">
        <f>+'Resum Estudi'!D14</f>
        <v>0</v>
      </c>
      <c r="G6" s="91">
        <v>12</v>
      </c>
      <c r="H6" s="129">
        <f>+'Resum Estudi'!D15</f>
        <v>0</v>
      </c>
    </row>
    <row r="7" spans="1:10" s="89" customFormat="1" ht="26.5" hidden="1" customHeight="1" thickTop="1" thickBot="1">
      <c r="A7" s="91">
        <v>13</v>
      </c>
      <c r="B7" s="129">
        <f>+'Resum Estudi'!D16</f>
        <v>0</v>
      </c>
      <c r="C7" s="91">
        <v>14</v>
      </c>
      <c r="D7" s="129">
        <f>+'Resum Estudi'!D17</f>
        <v>0</v>
      </c>
      <c r="E7" s="91">
        <v>15</v>
      </c>
      <c r="F7" s="129">
        <f>+'Resum Estudi'!D18</f>
        <v>0</v>
      </c>
      <c r="G7" s="91">
        <v>16</v>
      </c>
      <c r="H7" s="129">
        <f>+'Resum Estudi'!D19</f>
        <v>0</v>
      </c>
    </row>
    <row r="8" spans="1:10" s="89" customFormat="1" ht="26.5" hidden="1" customHeight="1" thickTop="1" thickBot="1">
      <c r="A8" s="91">
        <v>17</v>
      </c>
      <c r="B8" s="129">
        <f>+'Resum Estudi'!D20</f>
        <v>0</v>
      </c>
      <c r="C8" s="91">
        <v>18</v>
      </c>
      <c r="D8" s="129">
        <f>+'Resum Estudi'!D21</f>
        <v>0</v>
      </c>
      <c r="E8" s="91">
        <v>19</v>
      </c>
      <c r="F8" s="129">
        <f>+'Resum Estudi'!D22</f>
        <v>0</v>
      </c>
      <c r="G8" s="91">
        <v>20</v>
      </c>
      <c r="H8" s="129">
        <f>+'Resum Estudi'!D23</f>
        <v>0</v>
      </c>
    </row>
    <row r="9" spans="1:10" s="89" customFormat="1" ht="26.5" hidden="1" customHeight="1" thickTop="1" thickBot="1">
      <c r="A9" s="91">
        <v>21</v>
      </c>
      <c r="B9" s="129">
        <f>+'Resum Estudi'!D24</f>
        <v>0</v>
      </c>
      <c r="C9" s="91">
        <v>22</v>
      </c>
      <c r="D9" s="129">
        <f>+'Resum Estudi'!D25</f>
        <v>0</v>
      </c>
      <c r="E9" s="91">
        <v>23</v>
      </c>
      <c r="F9" s="129">
        <f>+'Resum Estudi'!D26</f>
        <v>0</v>
      </c>
      <c r="G9" s="91">
        <v>24</v>
      </c>
      <c r="H9" s="129">
        <f>+'Resum Estudi'!D27</f>
        <v>0</v>
      </c>
    </row>
    <row r="10" spans="1:10" s="89" customFormat="1" ht="26.5" hidden="1" customHeight="1" thickTop="1" thickBot="1">
      <c r="A10" s="91">
        <v>25</v>
      </c>
      <c r="B10" s="129">
        <f>+'Resum Estudi'!D28</f>
        <v>0</v>
      </c>
      <c r="C10" s="91">
        <v>26</v>
      </c>
      <c r="D10" s="129">
        <f>+'Resum Estudi'!D29</f>
        <v>0</v>
      </c>
      <c r="E10" s="91">
        <v>27</v>
      </c>
      <c r="F10" s="129">
        <f>+'Resum Estudi'!D30</f>
        <v>0</v>
      </c>
      <c r="G10" s="91">
        <v>28</v>
      </c>
      <c r="H10" s="129">
        <f>+'Resum Estudi'!D31</f>
        <v>0</v>
      </c>
    </row>
    <row r="11" spans="1:10" s="89" customFormat="1" ht="26.5" hidden="1" customHeight="1" thickTop="1" thickBot="1">
      <c r="A11" s="91">
        <v>29</v>
      </c>
      <c r="B11" s="129">
        <f>+'Resum Estudi'!D32</f>
        <v>0</v>
      </c>
      <c r="C11" s="91">
        <v>30</v>
      </c>
      <c r="D11" s="129">
        <f>+'Resum Estudi'!D33</f>
        <v>0</v>
      </c>
      <c r="E11" s="91">
        <v>31</v>
      </c>
      <c r="F11" s="129">
        <f>+'Resum Estudi'!D34</f>
        <v>0</v>
      </c>
      <c r="G11" s="91">
        <v>32</v>
      </c>
      <c r="H11" s="129">
        <f>+'Resum Estudi'!D35</f>
        <v>0</v>
      </c>
    </row>
    <row r="12" spans="1:10" s="89" customFormat="1" ht="26.5" hidden="1" customHeight="1" thickTop="1" thickBot="1">
      <c r="A12" s="91">
        <v>33</v>
      </c>
      <c r="B12" s="129">
        <f>+'Resum Estudi'!D36</f>
        <v>0</v>
      </c>
      <c r="C12" s="91">
        <v>34</v>
      </c>
      <c r="D12" s="129">
        <f>+'Resum Estudi'!D37</f>
        <v>0</v>
      </c>
      <c r="E12" s="91">
        <v>35</v>
      </c>
      <c r="F12" s="129">
        <f>+'Resum Estudi'!D38</f>
        <v>0</v>
      </c>
      <c r="G12" s="91">
        <v>36</v>
      </c>
      <c r="H12" s="129">
        <f>+'Resum Estudi'!D39</f>
        <v>0</v>
      </c>
    </row>
    <row r="13" spans="1:10" s="89" customFormat="1" ht="26.5" hidden="1" customHeight="1" thickTop="1" thickBot="1">
      <c r="A13" s="91">
        <v>37</v>
      </c>
      <c r="B13" s="129">
        <f>+'Resum Estudi'!D40</f>
        <v>0</v>
      </c>
      <c r="C13" s="91">
        <v>38</v>
      </c>
      <c r="D13" s="129">
        <f>+'Resum Estudi'!D41</f>
        <v>0</v>
      </c>
      <c r="E13" s="91">
        <v>39</v>
      </c>
      <c r="F13" s="129">
        <f>+'Resum Estudi'!D42</f>
        <v>0</v>
      </c>
      <c r="G13" s="91">
        <v>40</v>
      </c>
      <c r="H13" s="129">
        <f>+'Resum Estudi'!D43</f>
        <v>0</v>
      </c>
    </row>
    <row r="14" spans="1:10" s="89" customFormat="1" ht="26.5" hidden="1" customHeight="1" thickTop="1" thickBot="1">
      <c r="A14" s="91">
        <v>41</v>
      </c>
      <c r="B14" s="129">
        <f>+'Resum Estudi'!D44</f>
        <v>0</v>
      </c>
      <c r="C14" s="91">
        <v>42</v>
      </c>
      <c r="D14" s="129">
        <f>+'Resum Estudi'!D45</f>
        <v>0</v>
      </c>
      <c r="E14" s="91">
        <v>43</v>
      </c>
      <c r="F14" s="129">
        <f>+'Resum Estudi'!D46</f>
        <v>0</v>
      </c>
      <c r="G14" s="91">
        <v>44</v>
      </c>
      <c r="H14" s="129">
        <f>+'Resum Estudi'!D47</f>
        <v>0</v>
      </c>
    </row>
    <row r="15" spans="1:10" s="89" customFormat="1" ht="26.5" hidden="1" customHeight="1" thickTop="1" thickBot="1">
      <c r="A15" s="91">
        <v>45</v>
      </c>
      <c r="B15" s="129">
        <f>+'Resum Estudi'!D48</f>
        <v>0</v>
      </c>
      <c r="C15" s="91">
        <v>46</v>
      </c>
      <c r="D15" s="129">
        <f>+'Resum Estudi'!D49</f>
        <v>0</v>
      </c>
      <c r="E15" s="91">
        <v>47</v>
      </c>
      <c r="F15" s="129">
        <f>+'Resum Estudi'!D50</f>
        <v>0</v>
      </c>
      <c r="G15" s="91">
        <v>48</v>
      </c>
      <c r="H15" s="129" t="str">
        <f>+'Resum Estudi'!F51</f>
        <v>0</v>
      </c>
    </row>
    <row r="16" spans="1:10" s="89" customFormat="1" ht="26.5" hidden="1" customHeight="1" thickTop="1" thickBot="1">
      <c r="A16" s="91">
        <v>49</v>
      </c>
      <c r="B16" s="129">
        <f>+'Resum Estudi'!D52</f>
        <v>0</v>
      </c>
      <c r="C16" s="91">
        <v>50</v>
      </c>
      <c r="D16" s="129">
        <f>+'Resum Estudi'!D53</f>
        <v>0</v>
      </c>
      <c r="E16" s="91">
        <v>51</v>
      </c>
      <c r="F16" s="129">
        <f>+'Resum Estudi'!D54</f>
        <v>0</v>
      </c>
      <c r="G16" s="91">
        <v>52</v>
      </c>
      <c r="H16" s="129">
        <f>+'Resum Estudi'!D55</f>
        <v>0</v>
      </c>
    </row>
    <row r="17" spans="1:10" s="89" customFormat="1" ht="26.5" hidden="1" customHeight="1" thickTop="1" thickBot="1">
      <c r="A17" s="91">
        <v>53</v>
      </c>
      <c r="B17" s="129">
        <f>+'Resum Estudi'!D56</f>
        <v>0</v>
      </c>
      <c r="C17" s="91">
        <v>54</v>
      </c>
      <c r="D17" s="129">
        <f>+'Resum Estudi'!D57</f>
        <v>0</v>
      </c>
      <c r="E17" s="91">
        <v>55</v>
      </c>
      <c r="F17" s="129">
        <f>+'Resum Estudi'!D58</f>
        <v>0</v>
      </c>
      <c r="G17" s="91">
        <v>56</v>
      </c>
      <c r="H17" s="129">
        <f>+'Resum Estudi'!D59</f>
        <v>0</v>
      </c>
    </row>
    <row r="18" spans="1:10" s="89" customFormat="1" ht="26.5" hidden="1" customHeight="1" thickTop="1" thickBot="1">
      <c r="A18" s="91">
        <v>57</v>
      </c>
      <c r="B18" s="129">
        <f>+'Resum Estudi'!D60</f>
        <v>0</v>
      </c>
      <c r="C18" s="91">
        <v>58</v>
      </c>
      <c r="D18" s="129">
        <f>+'Resum Estudi'!D61</f>
        <v>0</v>
      </c>
      <c r="E18" s="91">
        <v>59</v>
      </c>
      <c r="F18" s="129">
        <f>+'Resum Estudi'!D62</f>
        <v>0</v>
      </c>
      <c r="G18" s="91">
        <v>60</v>
      </c>
      <c r="H18" s="129">
        <f>+'Resum Estudi'!D63</f>
        <v>0</v>
      </c>
    </row>
    <row r="19" spans="1:10" s="89" customFormat="1" ht="13" thickTop="1"/>
    <row r="20" spans="1:10" s="89" customFormat="1" ht="30">
      <c r="A20" s="3"/>
      <c r="B20" s="3"/>
      <c r="C20" s="227" t="s">
        <v>91</v>
      </c>
      <c r="D20" s="227"/>
      <c r="E20" s="227"/>
      <c r="F20" s="227"/>
      <c r="G20" s="227"/>
      <c r="H20" s="3"/>
    </row>
    <row r="21" spans="1:10" s="89" customFormat="1">
      <c r="A21" s="3"/>
      <c r="B21" s="3"/>
      <c r="C21" s="3"/>
      <c r="D21" s="3"/>
      <c r="E21" s="3"/>
      <c r="F21" s="3"/>
      <c r="G21" s="3"/>
      <c r="H21" s="3"/>
      <c r="I21" s="90"/>
    </row>
    <row r="22" spans="1:10" s="89" customFormat="1">
      <c r="A22" s="3"/>
      <c r="B22" s="3"/>
      <c r="C22" s="3"/>
      <c r="D22" s="3"/>
      <c r="E22" s="3"/>
      <c r="G22" s="3"/>
      <c r="I22" s="90"/>
    </row>
    <row r="23" spans="1:10" s="3" customFormat="1">
      <c r="B23" s="2"/>
      <c r="C23" s="2"/>
      <c r="D23" s="2"/>
      <c r="E23" s="2"/>
      <c r="F23" s="2"/>
      <c r="G23" s="2"/>
      <c r="H23" s="2"/>
      <c r="I23" s="87"/>
    </row>
    <row r="24" spans="1:10" s="3" customFormat="1">
      <c r="A24" s="2"/>
      <c r="B24" s="5"/>
      <c r="C24" s="2"/>
      <c r="D24" s="2"/>
      <c r="E24" s="2"/>
      <c r="F24" s="2"/>
      <c r="G24" s="2"/>
      <c r="H24" s="2"/>
      <c r="I24" s="87"/>
    </row>
    <row r="25" spans="1:10" s="3" customFormat="1">
      <c r="A25" s="2"/>
      <c r="B25" s="4"/>
      <c r="C25" s="4"/>
      <c r="D25" s="4"/>
      <c r="E25" s="4"/>
      <c r="F25" s="4"/>
      <c r="G25" s="4"/>
      <c r="H25" s="2"/>
      <c r="I25" s="87"/>
    </row>
    <row r="26" spans="1:10">
      <c r="D26" s="3"/>
      <c r="E26" s="6"/>
      <c r="F26"/>
      <c r="J26" s="3"/>
    </row>
    <row r="27" spans="1:10" ht="21.75" customHeight="1"/>
    <row r="28" spans="1:10" ht="15" customHeight="1"/>
  </sheetData>
  <sheetProtection algorithmName="SHA-512" hashValue="E0s/hKOyUWS/qMFbx1dPuPaSJtkT4ON3aJNAbmE7dFAk0J6S2VyXUT69YKuiGSbEJ1b4U4j8SY/jh2fHsikpGA==" saltValue="zcZMSktaDNYRyO9uwzrF4Q==" spinCount="100000" sheet="1" selectLockedCells="1"/>
  <mergeCells count="5">
    <mergeCell ref="J4:J5"/>
    <mergeCell ref="A1:I1"/>
    <mergeCell ref="G2:H2"/>
    <mergeCell ref="C20:G20"/>
    <mergeCell ref="A3:H3"/>
  </mergeCells>
  <hyperlinks>
    <hyperlink ref="C20" location="RESUM!A1" display="Resum" xr:uid="{00000000-0004-0000-0100-000000000000}"/>
    <hyperlink ref="C20:E20" location="'Resum Estudi'!A1" display="Resum" xr:uid="{00000000-0004-0000-0100-000001000000}"/>
    <hyperlink ref="D5" location="'6'!A1" display="'6'!A1" xr:uid="{00000000-0004-0000-0100-000003000000}"/>
    <hyperlink ref="H5" location="'8'!A1" display="'8'!A1" xr:uid="{00000000-0004-0000-0100-000004000000}"/>
    <hyperlink ref="D7" location="'14'!A1" display="'14'!A1" xr:uid="{00000000-0004-0000-0100-000005000000}"/>
    <hyperlink ref="F7" location="'15'!A1" display="'15'!A1" xr:uid="{00000000-0004-0000-0100-000006000000}"/>
    <hyperlink ref="H7" location="'16'!A1" display="'16'!A1" xr:uid="{00000000-0004-0000-0100-000007000000}"/>
    <hyperlink ref="F8" location="'19'!A1" display="'19'!A1" xr:uid="{00000000-0004-0000-0100-000008000000}"/>
    <hyperlink ref="B4" location="'1'!A1" display="'1'!A1" xr:uid="{00000000-0004-0000-0100-00000A000000}"/>
    <hyperlink ref="C20:G20" location="'Resum Estudi'!A1" display="Resum" xr:uid="{00000000-0004-0000-0100-00000B000000}"/>
    <hyperlink ref="H8" location="'20'!A1" display="'20'!A1" xr:uid="{00000000-0004-0000-0100-00000C000000}"/>
    <hyperlink ref="D4" location="'2'!A1" display="'2'!A1" xr:uid="{00000000-0004-0000-0100-00000D000000}"/>
    <hyperlink ref="D6" location="'10'!A1" display="'10'!A1" xr:uid="{00000000-0004-0000-0100-00000E000000}"/>
    <hyperlink ref="H6" location="'12'!A1" display="'12'!A1" xr:uid="{00000000-0004-0000-0100-00000F000000}"/>
    <hyperlink ref="D8" location="'18'!A1" display="'18'!A1" xr:uid="{00000000-0004-0000-0100-000010000000}"/>
    <hyperlink ref="B8" location="'17'!A1" display="'17'!A1" xr:uid="{00000000-0004-0000-0100-000011000000}"/>
    <hyperlink ref="H9" location="'24'!A1" display="'24'!A1" xr:uid="{00000000-0004-0000-0100-000012000000}"/>
    <hyperlink ref="B9" location="'21'!A1" display="'21'!A1" xr:uid="{00000000-0004-0000-0100-000013000000}"/>
    <hyperlink ref="D9" location="'22'!A1" display="'22'!A1" xr:uid="{00000000-0004-0000-0100-000014000000}"/>
    <hyperlink ref="B5" location="'5'!A1" display="'5'!A1" xr:uid="{00000000-0004-0000-0100-000016000000}"/>
    <hyperlink ref="F5" location="'7'!A1" display="'7'!A1" xr:uid="{00000000-0004-0000-0100-000017000000}"/>
    <hyperlink ref="F6" location="'11'!A1" display="'11'!A1" xr:uid="{00000000-0004-0000-0100-000018000000}"/>
    <hyperlink ref="F4" location="'3'!A1" display="'3'!A1" xr:uid="{00000000-0004-0000-0100-00001A000000}"/>
    <hyperlink ref="B7" location="'13'!A1" display="'13'!A1" xr:uid="{00000000-0004-0000-0100-00001B000000}"/>
    <hyperlink ref="B6" location="'9'!A1" display="'9'!A1" xr:uid="{00000000-0004-0000-0100-00001C000000}"/>
    <hyperlink ref="J4:J5" location="Instruccions!A1" display="Instruccions Annex 4" xr:uid="{23BA51DE-E6AD-44BC-904C-04F9B7E6A453}"/>
    <hyperlink ref="B10" location="'25'!A1" display="'25'!A1" xr:uid="{AFB8F701-BBC4-4E3F-AB42-4626BA954298}"/>
    <hyperlink ref="D10" location="'26'!A1" display="'26'!A1" xr:uid="{C09C715D-0455-46EC-9A8B-08572EA472EA}"/>
    <hyperlink ref="F9" location="'23'!A1" display="'23'!A1" xr:uid="{CBE0630B-469D-4C28-998C-5F16DE98B356}"/>
    <hyperlink ref="B11" location="'29'!A1" display="'29'!A1" xr:uid="{75D545E0-8E3D-4D11-B7B8-0D9591D32A66}"/>
    <hyperlink ref="D13" location="'38'!A1" display="'38'!A1" xr:uid="{99054962-8FCC-41B9-8FAD-6CC4004C920F}"/>
    <hyperlink ref="B15:B16" location="'25'!A1" display="'25'!A1" xr:uid="{BCD8A043-A954-4BA4-A823-8C74AAE0E03C}"/>
    <hyperlink ref="D16" location="'50'!A1" display="'50'!A1" xr:uid="{ECA51876-B958-4108-87F8-5ED9FC424DC0}"/>
    <hyperlink ref="D14:D19" location="'26'!A1" display="'26'!A1" xr:uid="{FA62A854-CE27-402A-9239-F47F8B2DF3D4}"/>
    <hyperlink ref="B13" location="'37'!A1" display="'37'!A1" xr:uid="{78F6E36C-B4DF-4BA5-9C62-D94F79E69ED3}"/>
    <hyperlink ref="F13" location="'39'!A1" display="'39'!A1" xr:uid="{DBDE1CC0-FE48-463A-B57C-09499A7343BE}"/>
    <hyperlink ref="H13" location="'40'!A1" display="'40'!A1" xr:uid="{5475D181-5A86-434E-B72F-AD8F28DB920D}"/>
    <hyperlink ref="B14" location="'41'!A1" display="'41'!A1" xr:uid="{3265C887-AB42-4D25-8B67-35E65D0F67A7}"/>
    <hyperlink ref="D14" location="'42'!A1" display="'42'!A1" xr:uid="{BEEB1FFB-52C6-4367-A432-60690B693F30}"/>
    <hyperlink ref="F14" location="'43'!A1" display="'43'!A1" xr:uid="{97ED4EF1-5791-4E16-9A8D-EBA0C6F7A4C6}"/>
    <hyperlink ref="B15" location="'45'!A1" display="'45'!A1" xr:uid="{DE967743-01BB-4C52-AA87-BC296030307C}"/>
    <hyperlink ref="B16" location="'49'!A1" display="'49'!A1" xr:uid="{061B3F99-4573-427E-8235-BD1244780C0D}"/>
    <hyperlink ref="F16" location="'51'!A1" display="'51'!A1" xr:uid="{629720C0-74DC-472D-9FEA-102AC8FAF180}"/>
    <hyperlink ref="H16" location="'52'!A1" display="'52'!A1" xr:uid="{0614A890-DF69-47FE-8938-B606D491D30E}"/>
    <hyperlink ref="B17" location="'53'!A1" display="'53'!A1" xr:uid="{5D29B320-FF5A-4487-BE8F-834D1B6E58CC}"/>
    <hyperlink ref="D17" location="'54'!A1" display="'54'!A1" xr:uid="{5A303443-C404-43AB-A336-BA34E7D8733C}"/>
    <hyperlink ref="F17" location="'55'!A1" display="'55'!A1" xr:uid="{293DA775-1F7B-41B3-906A-5972FB9B7B4C}"/>
    <hyperlink ref="H17" location="'56'!A1" display="'56'!A1" xr:uid="{3E3E4678-BD7E-4A92-809E-E25EDFB37853}"/>
    <hyperlink ref="B18" location="'57'!A1" display="'57'!A1" xr:uid="{5114BD7A-19CD-44C7-97B7-6731F017B144}"/>
    <hyperlink ref="D18" location="'58'!A1" display="'58'!A1" xr:uid="{2883C7DB-6841-4D44-B79F-4253C4608DA8}"/>
    <hyperlink ref="H18" location="'60'!A1" display="'60'!A1" xr:uid="{5793F37F-F9EC-43E5-BF2C-614E04F3E65D}"/>
    <hyperlink ref="F18" location="'59'!A1" display="'59'!A1" xr:uid="{CBE5B8C6-2833-48CD-A352-9486DD4CBBF4}"/>
    <hyperlink ref="F10" location="'27'!A1" display="'27'!A1" xr:uid="{F7892771-485C-47C4-9081-10FE91894191}"/>
    <hyperlink ref="H10" location="'28'!A1" display="'28'!A1" xr:uid="{D38C4E43-5823-4B8F-A692-6FF023F54389}"/>
    <hyperlink ref="D11" location="'30'!A1" display="'30'!A1" xr:uid="{C1E09754-AD60-45B0-A905-26BBE9B8907F}"/>
    <hyperlink ref="F11" location="'31'!A1" display="'31'!A1" xr:uid="{D1ACB68E-2F9C-46B1-9BFA-2872FF4B2234}"/>
    <hyperlink ref="H11" location="'32'!A1" display="'32'!A1" xr:uid="{177EF4DF-C871-4A5B-9920-F62E04EFDBB8}"/>
    <hyperlink ref="B12" location="'33'!A1" display="'33'!A1" xr:uid="{C1E10165-48F9-459E-983C-24DD47D017C3}"/>
    <hyperlink ref="D12" location="'34'!A1" display="'34'!A1" xr:uid="{CCCAFB1A-B659-4B27-A3D8-188DD946C0FE}"/>
    <hyperlink ref="F12" location="'35'!A1" display="'35'!A1" xr:uid="{FC849FFA-DE9F-40B6-A108-847402D1362F}"/>
    <hyperlink ref="H12" location="'36'!A1" display="'36'!A1" xr:uid="{F97FFA81-D85B-460A-BAFF-261045F27C91}"/>
    <hyperlink ref="H14" location="'44'!A1" display="'44'!A1" xr:uid="{44F0B5C3-AC7F-4C60-A99E-D5B18FBD510E}"/>
    <hyperlink ref="D15" location="'46'!A1" display="'46'!A1" xr:uid="{A8D22FAE-67F4-45DF-8CDB-FC8AB762E2BD}"/>
    <hyperlink ref="F15" location="'47'!A1" display="'47'!A1" xr:uid="{B74E7308-7C1A-4B68-8336-C8D3157820E2}"/>
    <hyperlink ref="H15" location="'48'!A1" display="'48'!A1" xr:uid="{4104FDB6-C3A9-439B-9E7E-A24D05C4A53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landscape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16" filterMode="1">
    <pageSetUpPr fitToPage="1"/>
  </sheetPr>
  <dimension ref="A1:BB104"/>
  <sheetViews>
    <sheetView workbookViewId="0">
      <pane xSplit="6" ySplit="7" topLeftCell="G76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6.83203125" style="2" customWidth="1"/>
    <col min="3" max="3" width="16.16406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3.83203125" style="2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Estudi'!D30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216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0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99" si="24">IF(AU$4=0,0,(AS8/AU$4))</f>
        <v>0</v>
      </c>
      <c r="AU8" s="49">
        <f t="shared" ref="AU8:AU99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0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0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0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0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0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0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0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0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0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0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0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0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0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0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0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0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0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0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0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0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0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0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0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0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0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0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0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0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0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0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0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0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0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0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0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0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0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0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0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0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0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0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0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0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0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ref="AT53:AT95" si="32">IF(AU$4=0,0,(AS53/AU$4))</f>
        <v>0</v>
      </c>
      <c r="AU53" s="49">
        <f t="shared" ref="AU53:AU95" si="33">IF(AU$4=0,0,(AT53*AT$4/12))</f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0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32"/>
        <v>0</v>
      </c>
      <c r="AU54" s="49">
        <f t="shared" si="33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0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32"/>
        <v>0</v>
      </c>
      <c r="AU55" s="49">
        <f t="shared" si="33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0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32"/>
        <v>0</v>
      </c>
      <c r="AU56" s="49">
        <f t="shared" si="33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0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32"/>
        <v>0</v>
      </c>
      <c r="AU57" s="49">
        <f t="shared" si="33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0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32"/>
        <v>0</v>
      </c>
      <c r="AU58" s="49">
        <f t="shared" si="33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0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32"/>
        <v>0</v>
      </c>
      <c r="AU59" s="49">
        <f t="shared" si="33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0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32"/>
        <v>0</v>
      </c>
      <c r="AU60" s="49">
        <f t="shared" si="33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0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32"/>
        <v>0</v>
      </c>
      <c r="AU61" s="49">
        <f t="shared" si="33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0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32"/>
        <v>0</v>
      </c>
      <c r="AU62" s="49">
        <f t="shared" si="33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0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32"/>
        <v>0</v>
      </c>
      <c r="AU63" s="49">
        <f t="shared" si="33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0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32"/>
        <v>0</v>
      </c>
      <c r="AU64" s="49">
        <f t="shared" si="33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0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32"/>
        <v>0</v>
      </c>
      <c r="AU65" s="49">
        <f t="shared" si="33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0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32"/>
        <v>0</v>
      </c>
      <c r="AU66" s="49">
        <f t="shared" si="33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0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32"/>
        <v>0</v>
      </c>
      <c r="AU67" s="49">
        <f t="shared" si="33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0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32"/>
        <v>0</v>
      </c>
      <c r="AU68" s="49">
        <f t="shared" si="33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0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32"/>
        <v>0</v>
      </c>
      <c r="AU69" s="49">
        <f t="shared" si="33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0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32"/>
        <v>0</v>
      </c>
      <c r="AU70" s="49">
        <f t="shared" si="33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0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32"/>
        <v>0</v>
      </c>
      <c r="AU71" s="49">
        <f t="shared" si="33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8" si="34">IF(G72=0,"0",F72/G72)</f>
        <v>0</v>
      </c>
      <c r="L72" s="38">
        <f t="shared" ref="L72:L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41">(IF($Y72=7,$K72,)+IF($Y72=21,$K72*3,)+IF($Y72=42,$K72*6,0)+IF($Y72=28,$K72*4,0)+IF($Y72=14,$K72*2,))*S72</f>
        <v>0</v>
      </c>
      <c r="U72" s="42">
        <f t="shared" ref="U72:U98" si="42">SUM(+L72+M72+N72+O72+P72+R72+T72)</f>
        <v>0</v>
      </c>
      <c r="V72" s="43">
        <f t="shared" ref="V72:V98" si="43">+U72*4.345</f>
        <v>0</v>
      </c>
      <c r="W72" s="209">
        <f t="shared" ref="W72:W98" si="44">+$X$4</f>
        <v>12</v>
      </c>
      <c r="X72" s="44">
        <f t="shared" si="31"/>
        <v>0</v>
      </c>
      <c r="Y72" s="45">
        <f t="shared" ref="Y72:Y98" si="45">ROUND(J72/4.3452380952381,1)</f>
        <v>0</v>
      </c>
      <c r="Z72" s="46" t="s">
        <v>0</v>
      </c>
      <c r="AA72" s="39">
        <v>1</v>
      </c>
      <c r="AB72" s="47">
        <f t="shared" ref="AB72:AB98" si="46">+IF($Z72="M",$U72,IF($Z72="MT",$U72/2,IF(Z72="MN",$U72/2,IF($Z72="MTN",$U72/3,0))))*AA72</f>
        <v>0</v>
      </c>
      <c r="AC72" s="39">
        <v>1</v>
      </c>
      <c r="AD72" s="47">
        <f t="shared" ref="AD72:AD98" si="47">+IF($Z72="T",$U72,IF($Z72="MT",$U72/2,IF($Z72="TN",$U72/2,IF($Z72="MTN",$U72/3,0))))*AC72</f>
        <v>0</v>
      </c>
      <c r="AE72" s="39">
        <v>1</v>
      </c>
      <c r="AF72" s="47">
        <f t="shared" ref="AF72:AF98" si="48">+IF($Z72="N",$U72,IF($Z72="MN",$U72/2,IF($Z72="TN",$U72/2,IF($Z72="MTN",$U72/3,0))))*AE72</f>
        <v>0</v>
      </c>
      <c r="AG72" s="61"/>
      <c r="AH72" s="48">
        <f t="shared" ref="AH72:AH98" si="49">IF(AI$4=0,0,(AG72/AI$4))</f>
        <v>0</v>
      </c>
      <c r="AI72" s="49">
        <f t="shared" ref="AI72:AI98" si="50">IF(AI$4=0,0,(AH72*AH$4/12))</f>
        <v>0</v>
      </c>
      <c r="AJ72" s="61"/>
      <c r="AK72" s="48">
        <f t="shared" ref="AK72:AK98" si="51">IF(AL$4=0,0,(AJ72/AL$4))</f>
        <v>0</v>
      </c>
      <c r="AL72" s="49">
        <f t="shared" ref="AL72:AL98" si="52">IF(AL$4=0,0,(AK72*AK$4/12))</f>
        <v>0</v>
      </c>
      <c r="AM72" s="61"/>
      <c r="AN72" s="48">
        <f t="shared" ref="AN72:AN98" si="53">IF(AO$4=0,0,(AM72/AO$4))</f>
        <v>0</v>
      </c>
      <c r="AO72" s="49">
        <f t="shared" ref="AO72:AO98" si="54">IF(AO$4=0,0,(AN72*AN$4/12))</f>
        <v>0</v>
      </c>
      <c r="AP72" s="61"/>
      <c r="AQ72" s="48">
        <f t="shared" ref="AQ72:AQ98" si="55">IF(AR$4=0,0,(AP72/AR$4))</f>
        <v>0</v>
      </c>
      <c r="AR72" s="49">
        <f t="shared" ref="AR72:AR98" si="56">IF(AR$4=0,0,(AQ72*AQ$4/12))</f>
        <v>0</v>
      </c>
      <c r="AS72" s="61"/>
      <c r="AT72" s="48">
        <f t="shared" si="32"/>
        <v>0</v>
      </c>
      <c r="AU72" s="49">
        <f t="shared" si="33"/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ref="X73:X99" si="62">IF(V73="","",W73*V73)</f>
        <v>0</v>
      </c>
      <c r="Y73" s="45">
        <f t="shared" si="45"/>
        <v>0</v>
      </c>
      <c r="Z73" s="46" t="s">
        <v>0</v>
      </c>
      <c r="AA73" s="39">
        <v>1</v>
      </c>
      <c r="AB73" s="47">
        <f t="shared" si="46"/>
        <v>0</v>
      </c>
      <c r="AC73" s="39">
        <v>1</v>
      </c>
      <c r="AD73" s="47">
        <f t="shared" si="47"/>
        <v>0</v>
      </c>
      <c r="AE73" s="39">
        <v>1</v>
      </c>
      <c r="AF73" s="47">
        <f t="shared" si="48"/>
        <v>0</v>
      </c>
      <c r="AG73" s="61"/>
      <c r="AH73" s="48">
        <f t="shared" si="49"/>
        <v>0</v>
      </c>
      <c r="AI73" s="49">
        <f t="shared" si="50"/>
        <v>0</v>
      </c>
      <c r="AJ73" s="61"/>
      <c r="AK73" s="48">
        <f t="shared" si="51"/>
        <v>0</v>
      </c>
      <c r="AL73" s="49">
        <f t="shared" si="52"/>
        <v>0</v>
      </c>
      <c r="AM73" s="61"/>
      <c r="AN73" s="48">
        <f t="shared" si="53"/>
        <v>0</v>
      </c>
      <c r="AO73" s="49">
        <f t="shared" si="54"/>
        <v>0</v>
      </c>
      <c r="AP73" s="61"/>
      <c r="AQ73" s="48">
        <f t="shared" si="55"/>
        <v>0</v>
      </c>
      <c r="AR73" s="49">
        <f t="shared" si="56"/>
        <v>0</v>
      </c>
      <c r="AS73" s="61"/>
      <c r="AT73" s="48">
        <f t="shared" si="32"/>
        <v>0</v>
      </c>
      <c r="AU73" s="49">
        <f t="shared" si="33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62"/>
        <v>0</v>
      </c>
      <c r="Y74" s="45">
        <f t="shared" si="45"/>
        <v>0</v>
      </c>
      <c r="Z74" s="46" t="s">
        <v>0</v>
      </c>
      <c r="AA74" s="39">
        <v>1</v>
      </c>
      <c r="AB74" s="47">
        <f t="shared" si="46"/>
        <v>0</v>
      </c>
      <c r="AC74" s="39">
        <v>1</v>
      </c>
      <c r="AD74" s="47">
        <f t="shared" si="47"/>
        <v>0</v>
      </c>
      <c r="AE74" s="39">
        <v>1</v>
      </c>
      <c r="AF74" s="47">
        <f t="shared" si="48"/>
        <v>0</v>
      </c>
      <c r="AG74" s="61"/>
      <c r="AH74" s="48">
        <f t="shared" si="49"/>
        <v>0</v>
      </c>
      <c r="AI74" s="49">
        <f t="shared" si="50"/>
        <v>0</v>
      </c>
      <c r="AJ74" s="61"/>
      <c r="AK74" s="48">
        <f t="shared" si="51"/>
        <v>0</v>
      </c>
      <c r="AL74" s="49">
        <f t="shared" si="52"/>
        <v>0</v>
      </c>
      <c r="AM74" s="61"/>
      <c r="AN74" s="48">
        <f t="shared" si="53"/>
        <v>0</v>
      </c>
      <c r="AO74" s="49">
        <f t="shared" si="54"/>
        <v>0</v>
      </c>
      <c r="AP74" s="61"/>
      <c r="AQ74" s="48">
        <f t="shared" si="55"/>
        <v>0</v>
      </c>
      <c r="AR74" s="49">
        <f t="shared" si="56"/>
        <v>0</v>
      </c>
      <c r="AS74" s="61"/>
      <c r="AT74" s="48">
        <f t="shared" si="32"/>
        <v>0</v>
      </c>
      <c r="AU74" s="49">
        <f t="shared" si="33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62"/>
        <v>0</v>
      </c>
      <c r="Y75" s="45">
        <f t="shared" si="45"/>
        <v>0</v>
      </c>
      <c r="Z75" s="46" t="s">
        <v>0</v>
      </c>
      <c r="AA75" s="39">
        <v>1</v>
      </c>
      <c r="AB75" s="47">
        <f t="shared" si="46"/>
        <v>0</v>
      </c>
      <c r="AC75" s="39">
        <v>1</v>
      </c>
      <c r="AD75" s="47">
        <f t="shared" si="47"/>
        <v>0</v>
      </c>
      <c r="AE75" s="39">
        <v>1</v>
      </c>
      <c r="AF75" s="47">
        <f t="shared" si="48"/>
        <v>0</v>
      </c>
      <c r="AG75" s="61"/>
      <c r="AH75" s="48">
        <f t="shared" si="49"/>
        <v>0</v>
      </c>
      <c r="AI75" s="49">
        <f t="shared" si="50"/>
        <v>0</v>
      </c>
      <c r="AJ75" s="61"/>
      <c r="AK75" s="48">
        <f t="shared" si="51"/>
        <v>0</v>
      </c>
      <c r="AL75" s="49">
        <f t="shared" si="52"/>
        <v>0</v>
      </c>
      <c r="AM75" s="61"/>
      <c r="AN75" s="48">
        <f t="shared" si="53"/>
        <v>0</v>
      </c>
      <c r="AO75" s="49">
        <f t="shared" si="54"/>
        <v>0</v>
      </c>
      <c r="AP75" s="61"/>
      <c r="AQ75" s="48">
        <f t="shared" si="55"/>
        <v>0</v>
      </c>
      <c r="AR75" s="49">
        <f t="shared" si="56"/>
        <v>0</v>
      </c>
      <c r="AS75" s="61"/>
      <c r="AT75" s="48">
        <f t="shared" si="32"/>
        <v>0</v>
      </c>
      <c r="AU75" s="49">
        <f t="shared" si="33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62"/>
        <v>0</v>
      </c>
      <c r="Y76" s="45">
        <f t="shared" si="45"/>
        <v>0</v>
      </c>
      <c r="Z76" s="46" t="s">
        <v>0</v>
      </c>
      <c r="AA76" s="39">
        <v>1</v>
      </c>
      <c r="AB76" s="47">
        <f t="shared" si="46"/>
        <v>0</v>
      </c>
      <c r="AC76" s="39">
        <v>1</v>
      </c>
      <c r="AD76" s="47">
        <f t="shared" si="47"/>
        <v>0</v>
      </c>
      <c r="AE76" s="39">
        <v>1</v>
      </c>
      <c r="AF76" s="47">
        <f t="shared" si="48"/>
        <v>0</v>
      </c>
      <c r="AG76" s="61"/>
      <c r="AH76" s="48">
        <f t="shared" si="49"/>
        <v>0</v>
      </c>
      <c r="AI76" s="49">
        <f t="shared" si="50"/>
        <v>0</v>
      </c>
      <c r="AJ76" s="61"/>
      <c r="AK76" s="48">
        <f t="shared" si="51"/>
        <v>0</v>
      </c>
      <c r="AL76" s="49">
        <f t="shared" si="52"/>
        <v>0</v>
      </c>
      <c r="AM76" s="61"/>
      <c r="AN76" s="48">
        <f t="shared" si="53"/>
        <v>0</v>
      </c>
      <c r="AO76" s="49">
        <f t="shared" si="54"/>
        <v>0</v>
      </c>
      <c r="AP76" s="61"/>
      <c r="AQ76" s="48">
        <f t="shared" si="55"/>
        <v>0</v>
      </c>
      <c r="AR76" s="49">
        <f t="shared" si="56"/>
        <v>0</v>
      </c>
      <c r="AS76" s="61"/>
      <c r="AT76" s="48">
        <f t="shared" si="32"/>
        <v>0</v>
      </c>
      <c r="AU76" s="49">
        <f t="shared" si="33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62"/>
        <v>0</v>
      </c>
      <c r="Y77" s="45">
        <f t="shared" si="45"/>
        <v>0</v>
      </c>
      <c r="Z77" s="46" t="s">
        <v>0</v>
      </c>
      <c r="AA77" s="39">
        <v>1</v>
      </c>
      <c r="AB77" s="47">
        <f t="shared" si="46"/>
        <v>0</v>
      </c>
      <c r="AC77" s="39">
        <v>1</v>
      </c>
      <c r="AD77" s="47">
        <f t="shared" si="47"/>
        <v>0</v>
      </c>
      <c r="AE77" s="39">
        <v>1</v>
      </c>
      <c r="AF77" s="47">
        <f t="shared" si="48"/>
        <v>0</v>
      </c>
      <c r="AG77" s="61"/>
      <c r="AH77" s="48">
        <f t="shared" si="49"/>
        <v>0</v>
      </c>
      <c r="AI77" s="49">
        <f t="shared" si="50"/>
        <v>0</v>
      </c>
      <c r="AJ77" s="61"/>
      <c r="AK77" s="48">
        <f t="shared" si="51"/>
        <v>0</v>
      </c>
      <c r="AL77" s="49">
        <f t="shared" si="52"/>
        <v>0</v>
      </c>
      <c r="AM77" s="61"/>
      <c r="AN77" s="48">
        <f t="shared" si="53"/>
        <v>0</v>
      </c>
      <c r="AO77" s="49">
        <f t="shared" si="54"/>
        <v>0</v>
      </c>
      <c r="AP77" s="61"/>
      <c r="AQ77" s="48">
        <f t="shared" si="55"/>
        <v>0</v>
      </c>
      <c r="AR77" s="49">
        <f t="shared" si="56"/>
        <v>0</v>
      </c>
      <c r="AS77" s="61"/>
      <c r="AT77" s="48">
        <f t="shared" si="32"/>
        <v>0</v>
      </c>
      <c r="AU77" s="49">
        <f t="shared" si="33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62"/>
        <v>0</v>
      </c>
      <c r="Y78" s="45">
        <f t="shared" si="45"/>
        <v>0</v>
      </c>
      <c r="Z78" s="46" t="s">
        <v>0</v>
      </c>
      <c r="AA78" s="39">
        <v>1</v>
      </c>
      <c r="AB78" s="47">
        <f t="shared" si="46"/>
        <v>0</v>
      </c>
      <c r="AC78" s="39">
        <v>1</v>
      </c>
      <c r="AD78" s="47">
        <f t="shared" si="47"/>
        <v>0</v>
      </c>
      <c r="AE78" s="39">
        <v>1</v>
      </c>
      <c r="AF78" s="47">
        <f t="shared" si="48"/>
        <v>0</v>
      </c>
      <c r="AG78" s="61"/>
      <c r="AH78" s="48">
        <f t="shared" si="49"/>
        <v>0</v>
      </c>
      <c r="AI78" s="49">
        <f t="shared" si="50"/>
        <v>0</v>
      </c>
      <c r="AJ78" s="61"/>
      <c r="AK78" s="48">
        <f t="shared" si="51"/>
        <v>0</v>
      </c>
      <c r="AL78" s="49">
        <f t="shared" si="52"/>
        <v>0</v>
      </c>
      <c r="AM78" s="61"/>
      <c r="AN78" s="48">
        <f t="shared" si="53"/>
        <v>0</v>
      </c>
      <c r="AO78" s="49">
        <f t="shared" si="54"/>
        <v>0</v>
      </c>
      <c r="AP78" s="61"/>
      <c r="AQ78" s="48">
        <f t="shared" si="55"/>
        <v>0</v>
      </c>
      <c r="AR78" s="49">
        <f t="shared" si="56"/>
        <v>0</v>
      </c>
      <c r="AS78" s="61"/>
      <c r="AT78" s="48">
        <f t="shared" si="32"/>
        <v>0</v>
      </c>
      <c r="AU78" s="49">
        <f t="shared" si="33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62"/>
        <v>0</v>
      </c>
      <c r="Y79" s="45">
        <f t="shared" si="45"/>
        <v>0</v>
      </c>
      <c r="Z79" s="46" t="s">
        <v>0</v>
      </c>
      <c r="AA79" s="39">
        <v>1</v>
      </c>
      <c r="AB79" s="47">
        <f t="shared" si="46"/>
        <v>0</v>
      </c>
      <c r="AC79" s="39">
        <v>1</v>
      </c>
      <c r="AD79" s="47">
        <f t="shared" si="47"/>
        <v>0</v>
      </c>
      <c r="AE79" s="39">
        <v>1</v>
      </c>
      <c r="AF79" s="47">
        <f t="shared" si="48"/>
        <v>0</v>
      </c>
      <c r="AG79" s="61"/>
      <c r="AH79" s="48">
        <f t="shared" si="49"/>
        <v>0</v>
      </c>
      <c r="AI79" s="49">
        <f t="shared" si="50"/>
        <v>0</v>
      </c>
      <c r="AJ79" s="61"/>
      <c r="AK79" s="48">
        <f t="shared" si="51"/>
        <v>0</v>
      </c>
      <c r="AL79" s="49">
        <f t="shared" si="52"/>
        <v>0</v>
      </c>
      <c r="AM79" s="61"/>
      <c r="AN79" s="48">
        <f t="shared" si="53"/>
        <v>0</v>
      </c>
      <c r="AO79" s="49">
        <f t="shared" si="54"/>
        <v>0</v>
      </c>
      <c r="AP79" s="61"/>
      <c r="AQ79" s="48">
        <f t="shared" si="55"/>
        <v>0</v>
      </c>
      <c r="AR79" s="49">
        <f t="shared" si="56"/>
        <v>0</v>
      </c>
      <c r="AS79" s="61"/>
      <c r="AT79" s="48">
        <f t="shared" si="32"/>
        <v>0</v>
      </c>
      <c r="AU79" s="49">
        <f t="shared" si="33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62"/>
        <v>0</v>
      </c>
      <c r="Y80" s="45">
        <f t="shared" si="45"/>
        <v>0</v>
      </c>
      <c r="Z80" s="46" t="s">
        <v>0</v>
      </c>
      <c r="AA80" s="39">
        <v>1</v>
      </c>
      <c r="AB80" s="47">
        <f t="shared" si="46"/>
        <v>0</v>
      </c>
      <c r="AC80" s="39">
        <v>1</v>
      </c>
      <c r="AD80" s="47">
        <f t="shared" si="47"/>
        <v>0</v>
      </c>
      <c r="AE80" s="39">
        <v>1</v>
      </c>
      <c r="AF80" s="47">
        <f t="shared" si="48"/>
        <v>0</v>
      </c>
      <c r="AG80" s="61"/>
      <c r="AH80" s="48">
        <f t="shared" si="49"/>
        <v>0</v>
      </c>
      <c r="AI80" s="49">
        <f t="shared" si="50"/>
        <v>0</v>
      </c>
      <c r="AJ80" s="61"/>
      <c r="AK80" s="48">
        <f t="shared" si="51"/>
        <v>0</v>
      </c>
      <c r="AL80" s="49">
        <f t="shared" si="52"/>
        <v>0</v>
      </c>
      <c r="AM80" s="61"/>
      <c r="AN80" s="48">
        <f t="shared" si="53"/>
        <v>0</v>
      </c>
      <c r="AO80" s="49">
        <f t="shared" si="54"/>
        <v>0</v>
      </c>
      <c r="AP80" s="61"/>
      <c r="AQ80" s="48">
        <f t="shared" si="55"/>
        <v>0</v>
      </c>
      <c r="AR80" s="49">
        <f t="shared" si="56"/>
        <v>0</v>
      </c>
      <c r="AS80" s="61"/>
      <c r="AT80" s="48">
        <f t="shared" si="32"/>
        <v>0</v>
      </c>
      <c r="AU80" s="49">
        <f t="shared" si="33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62"/>
        <v>0</v>
      </c>
      <c r="Y81" s="45">
        <f t="shared" si="45"/>
        <v>0</v>
      </c>
      <c r="Z81" s="46" t="s">
        <v>0</v>
      </c>
      <c r="AA81" s="39">
        <v>1</v>
      </c>
      <c r="AB81" s="47">
        <f t="shared" si="46"/>
        <v>0</v>
      </c>
      <c r="AC81" s="39">
        <v>1</v>
      </c>
      <c r="AD81" s="47">
        <f t="shared" si="47"/>
        <v>0</v>
      </c>
      <c r="AE81" s="39">
        <v>1</v>
      </c>
      <c r="AF81" s="47">
        <f t="shared" si="48"/>
        <v>0</v>
      </c>
      <c r="AG81" s="61"/>
      <c r="AH81" s="48">
        <f t="shared" si="49"/>
        <v>0</v>
      </c>
      <c r="AI81" s="49">
        <f t="shared" si="50"/>
        <v>0</v>
      </c>
      <c r="AJ81" s="61"/>
      <c r="AK81" s="48">
        <f t="shared" si="51"/>
        <v>0</v>
      </c>
      <c r="AL81" s="49">
        <f t="shared" si="52"/>
        <v>0</v>
      </c>
      <c r="AM81" s="61"/>
      <c r="AN81" s="48">
        <f t="shared" si="53"/>
        <v>0</v>
      </c>
      <c r="AO81" s="49">
        <f t="shared" si="54"/>
        <v>0</v>
      </c>
      <c r="AP81" s="61"/>
      <c r="AQ81" s="48">
        <f t="shared" si="55"/>
        <v>0</v>
      </c>
      <c r="AR81" s="49">
        <f t="shared" si="56"/>
        <v>0</v>
      </c>
      <c r="AS81" s="61"/>
      <c r="AT81" s="48">
        <f t="shared" si="32"/>
        <v>0</v>
      </c>
      <c r="AU81" s="49">
        <f t="shared" si="33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62"/>
        <v>0</v>
      </c>
      <c r="Y82" s="45">
        <f t="shared" si="45"/>
        <v>0</v>
      </c>
      <c r="Z82" s="46" t="s">
        <v>0</v>
      </c>
      <c r="AA82" s="39">
        <v>1</v>
      </c>
      <c r="AB82" s="47">
        <f t="shared" si="46"/>
        <v>0</v>
      </c>
      <c r="AC82" s="39">
        <v>1</v>
      </c>
      <c r="AD82" s="47">
        <f t="shared" si="47"/>
        <v>0</v>
      </c>
      <c r="AE82" s="39">
        <v>1</v>
      </c>
      <c r="AF82" s="47">
        <f t="shared" si="48"/>
        <v>0</v>
      </c>
      <c r="AG82" s="61"/>
      <c r="AH82" s="48">
        <f t="shared" si="49"/>
        <v>0</v>
      </c>
      <c r="AI82" s="49">
        <f t="shared" si="50"/>
        <v>0</v>
      </c>
      <c r="AJ82" s="61"/>
      <c r="AK82" s="48">
        <f t="shared" si="51"/>
        <v>0</v>
      </c>
      <c r="AL82" s="49">
        <f t="shared" si="52"/>
        <v>0</v>
      </c>
      <c r="AM82" s="61"/>
      <c r="AN82" s="48">
        <f t="shared" si="53"/>
        <v>0</v>
      </c>
      <c r="AO82" s="49">
        <f t="shared" si="54"/>
        <v>0</v>
      </c>
      <c r="AP82" s="61"/>
      <c r="AQ82" s="48">
        <f t="shared" si="55"/>
        <v>0</v>
      </c>
      <c r="AR82" s="49">
        <f t="shared" si="56"/>
        <v>0</v>
      </c>
      <c r="AS82" s="61"/>
      <c r="AT82" s="48">
        <f t="shared" si="32"/>
        <v>0</v>
      </c>
      <c r="AU82" s="49">
        <f t="shared" si="33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62"/>
        <v>0</v>
      </c>
      <c r="Y83" s="45">
        <f t="shared" si="45"/>
        <v>0</v>
      </c>
      <c r="Z83" s="46" t="s">
        <v>0</v>
      </c>
      <c r="AA83" s="39">
        <v>1</v>
      </c>
      <c r="AB83" s="47">
        <f t="shared" si="46"/>
        <v>0</v>
      </c>
      <c r="AC83" s="39">
        <v>1</v>
      </c>
      <c r="AD83" s="47">
        <f t="shared" si="47"/>
        <v>0</v>
      </c>
      <c r="AE83" s="39">
        <v>1</v>
      </c>
      <c r="AF83" s="47">
        <f t="shared" si="48"/>
        <v>0</v>
      </c>
      <c r="AG83" s="61"/>
      <c r="AH83" s="48">
        <f t="shared" si="49"/>
        <v>0</v>
      </c>
      <c r="AI83" s="49">
        <f t="shared" si="50"/>
        <v>0</v>
      </c>
      <c r="AJ83" s="61"/>
      <c r="AK83" s="48">
        <f t="shared" si="51"/>
        <v>0</v>
      </c>
      <c r="AL83" s="49">
        <f t="shared" si="52"/>
        <v>0</v>
      </c>
      <c r="AM83" s="61"/>
      <c r="AN83" s="48">
        <f t="shared" si="53"/>
        <v>0</v>
      </c>
      <c r="AO83" s="49">
        <f t="shared" si="54"/>
        <v>0</v>
      </c>
      <c r="AP83" s="61"/>
      <c r="AQ83" s="48">
        <f t="shared" si="55"/>
        <v>0</v>
      </c>
      <c r="AR83" s="49">
        <f t="shared" si="56"/>
        <v>0</v>
      </c>
      <c r="AS83" s="61"/>
      <c r="AT83" s="48">
        <f t="shared" si="32"/>
        <v>0</v>
      </c>
      <c r="AU83" s="49">
        <f t="shared" si="33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62"/>
        <v>0</v>
      </c>
      <c r="Y84" s="45">
        <f t="shared" si="45"/>
        <v>0</v>
      </c>
      <c r="Z84" s="46" t="s">
        <v>0</v>
      </c>
      <c r="AA84" s="39">
        <v>1</v>
      </c>
      <c r="AB84" s="47">
        <f t="shared" si="46"/>
        <v>0</v>
      </c>
      <c r="AC84" s="39">
        <v>1</v>
      </c>
      <c r="AD84" s="47">
        <f t="shared" si="47"/>
        <v>0</v>
      </c>
      <c r="AE84" s="39">
        <v>1</v>
      </c>
      <c r="AF84" s="47">
        <f t="shared" si="48"/>
        <v>0</v>
      </c>
      <c r="AG84" s="61"/>
      <c r="AH84" s="48">
        <f t="shared" si="49"/>
        <v>0</v>
      </c>
      <c r="AI84" s="49">
        <f t="shared" si="50"/>
        <v>0</v>
      </c>
      <c r="AJ84" s="61"/>
      <c r="AK84" s="48">
        <f t="shared" si="51"/>
        <v>0</v>
      </c>
      <c r="AL84" s="49">
        <f t="shared" si="52"/>
        <v>0</v>
      </c>
      <c r="AM84" s="61"/>
      <c r="AN84" s="48">
        <f t="shared" si="53"/>
        <v>0</v>
      </c>
      <c r="AO84" s="49">
        <f t="shared" si="54"/>
        <v>0</v>
      </c>
      <c r="AP84" s="61"/>
      <c r="AQ84" s="48">
        <f t="shared" si="55"/>
        <v>0</v>
      </c>
      <c r="AR84" s="49">
        <f t="shared" si="56"/>
        <v>0</v>
      </c>
      <c r="AS84" s="61"/>
      <c r="AT84" s="48">
        <f t="shared" si="32"/>
        <v>0</v>
      </c>
      <c r="AU84" s="49">
        <f t="shared" si="33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62"/>
        <v>0</v>
      </c>
      <c r="Y85" s="45">
        <f t="shared" si="45"/>
        <v>0</v>
      </c>
      <c r="Z85" s="46" t="s">
        <v>0</v>
      </c>
      <c r="AA85" s="39">
        <v>1</v>
      </c>
      <c r="AB85" s="47">
        <f t="shared" si="46"/>
        <v>0</v>
      </c>
      <c r="AC85" s="39">
        <v>1</v>
      </c>
      <c r="AD85" s="47">
        <f t="shared" si="47"/>
        <v>0</v>
      </c>
      <c r="AE85" s="39">
        <v>1</v>
      </c>
      <c r="AF85" s="47">
        <f t="shared" si="48"/>
        <v>0</v>
      </c>
      <c r="AG85" s="61"/>
      <c r="AH85" s="48">
        <f t="shared" si="49"/>
        <v>0</v>
      </c>
      <c r="AI85" s="49">
        <f t="shared" si="50"/>
        <v>0</v>
      </c>
      <c r="AJ85" s="61"/>
      <c r="AK85" s="48">
        <f t="shared" si="51"/>
        <v>0</v>
      </c>
      <c r="AL85" s="49">
        <f t="shared" si="52"/>
        <v>0</v>
      </c>
      <c r="AM85" s="61"/>
      <c r="AN85" s="48">
        <f t="shared" si="53"/>
        <v>0</v>
      </c>
      <c r="AO85" s="49">
        <f t="shared" si="54"/>
        <v>0</v>
      </c>
      <c r="AP85" s="61"/>
      <c r="AQ85" s="48">
        <f t="shared" si="55"/>
        <v>0</v>
      </c>
      <c r="AR85" s="49">
        <f t="shared" si="56"/>
        <v>0</v>
      </c>
      <c r="AS85" s="61"/>
      <c r="AT85" s="48">
        <f t="shared" si="32"/>
        <v>0</v>
      </c>
      <c r="AU85" s="49">
        <f t="shared" si="33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62"/>
        <v>0</v>
      </c>
      <c r="Y86" s="45">
        <f t="shared" si="45"/>
        <v>0</v>
      </c>
      <c r="Z86" s="46" t="s">
        <v>0</v>
      </c>
      <c r="AA86" s="39">
        <v>1</v>
      </c>
      <c r="AB86" s="47">
        <f t="shared" si="46"/>
        <v>0</v>
      </c>
      <c r="AC86" s="39">
        <v>1</v>
      </c>
      <c r="AD86" s="47">
        <f t="shared" si="47"/>
        <v>0</v>
      </c>
      <c r="AE86" s="39">
        <v>1</v>
      </c>
      <c r="AF86" s="47">
        <f t="shared" si="48"/>
        <v>0</v>
      </c>
      <c r="AG86" s="61"/>
      <c r="AH86" s="48">
        <f t="shared" si="49"/>
        <v>0</v>
      </c>
      <c r="AI86" s="49">
        <f t="shared" si="50"/>
        <v>0</v>
      </c>
      <c r="AJ86" s="61"/>
      <c r="AK86" s="48">
        <f t="shared" si="51"/>
        <v>0</v>
      </c>
      <c r="AL86" s="49">
        <f t="shared" si="52"/>
        <v>0</v>
      </c>
      <c r="AM86" s="61"/>
      <c r="AN86" s="48">
        <f t="shared" si="53"/>
        <v>0</v>
      </c>
      <c r="AO86" s="49">
        <f t="shared" si="54"/>
        <v>0</v>
      </c>
      <c r="AP86" s="61"/>
      <c r="AQ86" s="48">
        <f t="shared" si="55"/>
        <v>0</v>
      </c>
      <c r="AR86" s="49">
        <f t="shared" si="56"/>
        <v>0</v>
      </c>
      <c r="AS86" s="61"/>
      <c r="AT86" s="48">
        <f t="shared" si="32"/>
        <v>0</v>
      </c>
      <c r="AU86" s="49">
        <f t="shared" si="33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62"/>
        <v>0</v>
      </c>
      <c r="Y87" s="45">
        <f t="shared" si="45"/>
        <v>0</v>
      </c>
      <c r="Z87" s="46" t="s">
        <v>0</v>
      </c>
      <c r="AA87" s="39">
        <v>1</v>
      </c>
      <c r="AB87" s="47">
        <f t="shared" si="46"/>
        <v>0</v>
      </c>
      <c r="AC87" s="39">
        <v>1</v>
      </c>
      <c r="AD87" s="47">
        <f t="shared" si="47"/>
        <v>0</v>
      </c>
      <c r="AE87" s="39">
        <v>1</v>
      </c>
      <c r="AF87" s="47">
        <f t="shared" si="48"/>
        <v>0</v>
      </c>
      <c r="AG87" s="61"/>
      <c r="AH87" s="48">
        <f t="shared" si="49"/>
        <v>0</v>
      </c>
      <c r="AI87" s="49">
        <f t="shared" si="50"/>
        <v>0</v>
      </c>
      <c r="AJ87" s="61"/>
      <c r="AK87" s="48">
        <f t="shared" si="51"/>
        <v>0</v>
      </c>
      <c r="AL87" s="49">
        <f t="shared" si="52"/>
        <v>0</v>
      </c>
      <c r="AM87" s="61"/>
      <c r="AN87" s="48">
        <f t="shared" si="53"/>
        <v>0</v>
      </c>
      <c r="AO87" s="49">
        <f t="shared" si="54"/>
        <v>0</v>
      </c>
      <c r="AP87" s="61"/>
      <c r="AQ87" s="48">
        <f t="shared" si="55"/>
        <v>0</v>
      </c>
      <c r="AR87" s="49">
        <f t="shared" si="56"/>
        <v>0</v>
      </c>
      <c r="AS87" s="61"/>
      <c r="AT87" s="48">
        <f t="shared" si="32"/>
        <v>0</v>
      </c>
      <c r="AU87" s="49">
        <f t="shared" si="33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62"/>
        <v>0</v>
      </c>
      <c r="Y88" s="45">
        <f t="shared" si="45"/>
        <v>0</v>
      </c>
      <c r="Z88" s="46" t="s">
        <v>0</v>
      </c>
      <c r="AA88" s="39">
        <v>1</v>
      </c>
      <c r="AB88" s="47">
        <f t="shared" si="46"/>
        <v>0</v>
      </c>
      <c r="AC88" s="39">
        <v>1</v>
      </c>
      <c r="AD88" s="47">
        <f t="shared" si="47"/>
        <v>0</v>
      </c>
      <c r="AE88" s="39">
        <v>1</v>
      </c>
      <c r="AF88" s="47">
        <f t="shared" si="48"/>
        <v>0</v>
      </c>
      <c r="AG88" s="61"/>
      <c r="AH88" s="48">
        <f t="shared" si="49"/>
        <v>0</v>
      </c>
      <c r="AI88" s="49">
        <f t="shared" si="50"/>
        <v>0</v>
      </c>
      <c r="AJ88" s="61"/>
      <c r="AK88" s="48">
        <f t="shared" si="51"/>
        <v>0</v>
      </c>
      <c r="AL88" s="49">
        <f t="shared" si="52"/>
        <v>0</v>
      </c>
      <c r="AM88" s="61"/>
      <c r="AN88" s="48">
        <f t="shared" si="53"/>
        <v>0</v>
      </c>
      <c r="AO88" s="49">
        <f t="shared" si="54"/>
        <v>0</v>
      </c>
      <c r="AP88" s="61"/>
      <c r="AQ88" s="48">
        <f t="shared" si="55"/>
        <v>0</v>
      </c>
      <c r="AR88" s="49">
        <f t="shared" si="56"/>
        <v>0</v>
      </c>
      <c r="AS88" s="61"/>
      <c r="AT88" s="48">
        <f t="shared" si="32"/>
        <v>0</v>
      </c>
      <c r="AU88" s="49">
        <f t="shared" si="33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62"/>
        <v>0</v>
      </c>
      <c r="Y89" s="45">
        <f t="shared" si="45"/>
        <v>0</v>
      </c>
      <c r="Z89" s="46" t="s">
        <v>0</v>
      </c>
      <c r="AA89" s="39">
        <v>1</v>
      </c>
      <c r="AB89" s="47">
        <f t="shared" si="46"/>
        <v>0</v>
      </c>
      <c r="AC89" s="39">
        <v>1</v>
      </c>
      <c r="AD89" s="47">
        <f t="shared" si="47"/>
        <v>0</v>
      </c>
      <c r="AE89" s="39">
        <v>1</v>
      </c>
      <c r="AF89" s="47">
        <f t="shared" si="48"/>
        <v>0</v>
      </c>
      <c r="AG89" s="61"/>
      <c r="AH89" s="48">
        <f t="shared" si="49"/>
        <v>0</v>
      </c>
      <c r="AI89" s="49">
        <f t="shared" si="50"/>
        <v>0</v>
      </c>
      <c r="AJ89" s="61"/>
      <c r="AK89" s="48">
        <f t="shared" si="51"/>
        <v>0</v>
      </c>
      <c r="AL89" s="49">
        <f t="shared" si="52"/>
        <v>0</v>
      </c>
      <c r="AM89" s="61"/>
      <c r="AN89" s="48">
        <f t="shared" si="53"/>
        <v>0</v>
      </c>
      <c r="AO89" s="49">
        <f t="shared" si="54"/>
        <v>0</v>
      </c>
      <c r="AP89" s="61"/>
      <c r="AQ89" s="48">
        <f t="shared" si="55"/>
        <v>0</v>
      </c>
      <c r="AR89" s="49">
        <f t="shared" si="56"/>
        <v>0</v>
      </c>
      <c r="AS89" s="61"/>
      <c r="AT89" s="48">
        <f t="shared" si="32"/>
        <v>0</v>
      </c>
      <c r="AU89" s="49">
        <f t="shared" si="33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62"/>
        <v>0</v>
      </c>
      <c r="Y90" s="45">
        <f t="shared" si="45"/>
        <v>0</v>
      </c>
      <c r="Z90" s="46" t="s">
        <v>0</v>
      </c>
      <c r="AA90" s="39">
        <v>1</v>
      </c>
      <c r="AB90" s="47">
        <f t="shared" si="46"/>
        <v>0</v>
      </c>
      <c r="AC90" s="39">
        <v>1</v>
      </c>
      <c r="AD90" s="47">
        <f t="shared" si="47"/>
        <v>0</v>
      </c>
      <c r="AE90" s="39">
        <v>1</v>
      </c>
      <c r="AF90" s="47">
        <f t="shared" si="48"/>
        <v>0</v>
      </c>
      <c r="AG90" s="61"/>
      <c r="AH90" s="48">
        <f t="shared" si="49"/>
        <v>0</v>
      </c>
      <c r="AI90" s="49">
        <f t="shared" si="50"/>
        <v>0</v>
      </c>
      <c r="AJ90" s="61"/>
      <c r="AK90" s="48">
        <f t="shared" si="51"/>
        <v>0</v>
      </c>
      <c r="AL90" s="49">
        <f t="shared" si="52"/>
        <v>0</v>
      </c>
      <c r="AM90" s="61"/>
      <c r="AN90" s="48">
        <f t="shared" si="53"/>
        <v>0</v>
      </c>
      <c r="AO90" s="49">
        <f t="shared" si="54"/>
        <v>0</v>
      </c>
      <c r="AP90" s="61"/>
      <c r="AQ90" s="48">
        <f t="shared" si="55"/>
        <v>0</v>
      </c>
      <c r="AR90" s="49">
        <f t="shared" si="56"/>
        <v>0</v>
      </c>
      <c r="AS90" s="61"/>
      <c r="AT90" s="48">
        <f t="shared" si="32"/>
        <v>0</v>
      </c>
      <c r="AU90" s="49">
        <f t="shared" si="33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62"/>
        <v>0</v>
      </c>
      <c r="Y91" s="45">
        <f t="shared" si="45"/>
        <v>0</v>
      </c>
      <c r="Z91" s="46" t="s">
        <v>0</v>
      </c>
      <c r="AA91" s="39">
        <v>1</v>
      </c>
      <c r="AB91" s="47">
        <f t="shared" si="46"/>
        <v>0</v>
      </c>
      <c r="AC91" s="39">
        <v>1</v>
      </c>
      <c r="AD91" s="47">
        <f t="shared" si="47"/>
        <v>0</v>
      </c>
      <c r="AE91" s="39">
        <v>1</v>
      </c>
      <c r="AF91" s="47">
        <f t="shared" si="48"/>
        <v>0</v>
      </c>
      <c r="AG91" s="61"/>
      <c r="AH91" s="48">
        <f t="shared" si="49"/>
        <v>0</v>
      </c>
      <c r="AI91" s="49">
        <f t="shared" si="50"/>
        <v>0</v>
      </c>
      <c r="AJ91" s="61"/>
      <c r="AK91" s="48">
        <f t="shared" si="51"/>
        <v>0</v>
      </c>
      <c r="AL91" s="49">
        <f t="shared" si="52"/>
        <v>0</v>
      </c>
      <c r="AM91" s="61"/>
      <c r="AN91" s="48">
        <f t="shared" si="53"/>
        <v>0</v>
      </c>
      <c r="AO91" s="49">
        <f t="shared" si="54"/>
        <v>0</v>
      </c>
      <c r="AP91" s="61"/>
      <c r="AQ91" s="48">
        <f t="shared" si="55"/>
        <v>0</v>
      </c>
      <c r="AR91" s="49">
        <f t="shared" si="56"/>
        <v>0</v>
      </c>
      <c r="AS91" s="61"/>
      <c r="AT91" s="48">
        <f t="shared" si="32"/>
        <v>0</v>
      </c>
      <c r="AU91" s="49">
        <f t="shared" si="33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62"/>
        <v>0</v>
      </c>
      <c r="Y92" s="45">
        <f t="shared" si="45"/>
        <v>0</v>
      </c>
      <c r="Z92" s="46" t="s">
        <v>0</v>
      </c>
      <c r="AA92" s="39">
        <v>1</v>
      </c>
      <c r="AB92" s="47">
        <f t="shared" si="46"/>
        <v>0</v>
      </c>
      <c r="AC92" s="39">
        <v>1</v>
      </c>
      <c r="AD92" s="47">
        <f t="shared" si="47"/>
        <v>0</v>
      </c>
      <c r="AE92" s="39">
        <v>1</v>
      </c>
      <c r="AF92" s="47">
        <f t="shared" si="48"/>
        <v>0</v>
      </c>
      <c r="AG92" s="61"/>
      <c r="AH92" s="48">
        <f t="shared" si="49"/>
        <v>0</v>
      </c>
      <c r="AI92" s="49">
        <f t="shared" si="50"/>
        <v>0</v>
      </c>
      <c r="AJ92" s="61"/>
      <c r="AK92" s="48">
        <f t="shared" si="51"/>
        <v>0</v>
      </c>
      <c r="AL92" s="49">
        <f t="shared" si="52"/>
        <v>0</v>
      </c>
      <c r="AM92" s="61"/>
      <c r="AN92" s="48">
        <f t="shared" si="53"/>
        <v>0</v>
      </c>
      <c r="AO92" s="49">
        <f t="shared" si="54"/>
        <v>0</v>
      </c>
      <c r="AP92" s="61"/>
      <c r="AQ92" s="48">
        <f t="shared" si="55"/>
        <v>0</v>
      </c>
      <c r="AR92" s="49">
        <f t="shared" si="56"/>
        <v>0</v>
      </c>
      <c r="AS92" s="61"/>
      <c r="AT92" s="48">
        <f t="shared" si="32"/>
        <v>0</v>
      </c>
      <c r="AU92" s="49">
        <f t="shared" si="33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62"/>
        <v>0</v>
      </c>
      <c r="Y93" s="45">
        <f t="shared" si="45"/>
        <v>0</v>
      </c>
      <c r="Z93" s="46" t="s">
        <v>0</v>
      </c>
      <c r="AA93" s="39">
        <v>1</v>
      </c>
      <c r="AB93" s="47">
        <f t="shared" si="46"/>
        <v>0</v>
      </c>
      <c r="AC93" s="39">
        <v>1</v>
      </c>
      <c r="AD93" s="47">
        <f t="shared" si="47"/>
        <v>0</v>
      </c>
      <c r="AE93" s="39">
        <v>1</v>
      </c>
      <c r="AF93" s="47">
        <f t="shared" si="48"/>
        <v>0</v>
      </c>
      <c r="AG93" s="61"/>
      <c r="AH93" s="48">
        <f t="shared" si="49"/>
        <v>0</v>
      </c>
      <c r="AI93" s="49">
        <f t="shared" si="50"/>
        <v>0</v>
      </c>
      <c r="AJ93" s="61"/>
      <c r="AK93" s="48">
        <f t="shared" si="51"/>
        <v>0</v>
      </c>
      <c r="AL93" s="49">
        <f t="shared" si="52"/>
        <v>0</v>
      </c>
      <c r="AM93" s="61"/>
      <c r="AN93" s="48">
        <f t="shared" si="53"/>
        <v>0</v>
      </c>
      <c r="AO93" s="49">
        <f t="shared" si="54"/>
        <v>0</v>
      </c>
      <c r="AP93" s="61"/>
      <c r="AQ93" s="48">
        <f t="shared" si="55"/>
        <v>0</v>
      </c>
      <c r="AR93" s="49">
        <f t="shared" si="56"/>
        <v>0</v>
      </c>
      <c r="AS93" s="61"/>
      <c r="AT93" s="48">
        <f t="shared" si="32"/>
        <v>0</v>
      </c>
      <c r="AU93" s="49">
        <f t="shared" si="33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62"/>
        <v>0</v>
      </c>
      <c r="Y94" s="45">
        <f t="shared" si="45"/>
        <v>0</v>
      </c>
      <c r="Z94" s="46" t="s">
        <v>0</v>
      </c>
      <c r="AA94" s="39">
        <v>1</v>
      </c>
      <c r="AB94" s="47">
        <f t="shared" si="46"/>
        <v>0</v>
      </c>
      <c r="AC94" s="39">
        <v>1</v>
      </c>
      <c r="AD94" s="47">
        <f t="shared" si="47"/>
        <v>0</v>
      </c>
      <c r="AE94" s="39">
        <v>1</v>
      </c>
      <c r="AF94" s="47">
        <f t="shared" si="48"/>
        <v>0</v>
      </c>
      <c r="AG94" s="61"/>
      <c r="AH94" s="48">
        <f t="shared" si="49"/>
        <v>0</v>
      </c>
      <c r="AI94" s="49">
        <f t="shared" si="50"/>
        <v>0</v>
      </c>
      <c r="AJ94" s="61"/>
      <c r="AK94" s="48">
        <f t="shared" si="51"/>
        <v>0</v>
      </c>
      <c r="AL94" s="49">
        <f t="shared" si="52"/>
        <v>0</v>
      </c>
      <c r="AM94" s="61"/>
      <c r="AN94" s="48">
        <f t="shared" si="53"/>
        <v>0</v>
      </c>
      <c r="AO94" s="49">
        <f t="shared" si="54"/>
        <v>0</v>
      </c>
      <c r="AP94" s="61"/>
      <c r="AQ94" s="48">
        <f t="shared" si="55"/>
        <v>0</v>
      </c>
      <c r="AR94" s="49">
        <f t="shared" si="56"/>
        <v>0</v>
      </c>
      <c r="AS94" s="61"/>
      <c r="AT94" s="48">
        <f t="shared" si="32"/>
        <v>0</v>
      </c>
      <c r="AU94" s="49">
        <f t="shared" si="33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62"/>
        <v>0</v>
      </c>
      <c r="Y95" s="45">
        <f t="shared" si="45"/>
        <v>0</v>
      </c>
      <c r="Z95" s="46" t="s">
        <v>0</v>
      </c>
      <c r="AA95" s="39">
        <v>1</v>
      </c>
      <c r="AB95" s="47">
        <f t="shared" si="46"/>
        <v>0</v>
      </c>
      <c r="AC95" s="39">
        <v>1</v>
      </c>
      <c r="AD95" s="47">
        <f t="shared" si="47"/>
        <v>0</v>
      </c>
      <c r="AE95" s="39">
        <v>1</v>
      </c>
      <c r="AF95" s="47">
        <f t="shared" si="48"/>
        <v>0</v>
      </c>
      <c r="AG95" s="61"/>
      <c r="AH95" s="48">
        <f t="shared" si="49"/>
        <v>0</v>
      </c>
      <c r="AI95" s="49">
        <f t="shared" si="50"/>
        <v>0</v>
      </c>
      <c r="AJ95" s="61"/>
      <c r="AK95" s="48">
        <f t="shared" si="51"/>
        <v>0</v>
      </c>
      <c r="AL95" s="49">
        <f t="shared" si="52"/>
        <v>0</v>
      </c>
      <c r="AM95" s="61"/>
      <c r="AN95" s="48">
        <f t="shared" si="53"/>
        <v>0</v>
      </c>
      <c r="AO95" s="49">
        <f t="shared" si="54"/>
        <v>0</v>
      </c>
      <c r="AP95" s="61"/>
      <c r="AQ95" s="48">
        <f t="shared" si="55"/>
        <v>0</v>
      </c>
      <c r="AR95" s="49">
        <f t="shared" si="56"/>
        <v>0</v>
      </c>
      <c r="AS95" s="61"/>
      <c r="AT95" s="48">
        <f t="shared" si="32"/>
        <v>0</v>
      </c>
      <c r="AU95" s="49">
        <f t="shared" si="33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62"/>
        <v>0</v>
      </c>
      <c r="Y96" s="45">
        <f t="shared" si="45"/>
        <v>0</v>
      </c>
      <c r="Z96" s="46" t="s">
        <v>0</v>
      </c>
      <c r="AA96" s="39">
        <v>1</v>
      </c>
      <c r="AB96" s="47">
        <f t="shared" si="46"/>
        <v>0</v>
      </c>
      <c r="AC96" s="39">
        <v>1</v>
      </c>
      <c r="AD96" s="47">
        <f t="shared" si="47"/>
        <v>0</v>
      </c>
      <c r="AE96" s="39">
        <v>1</v>
      </c>
      <c r="AF96" s="47">
        <f t="shared" si="48"/>
        <v>0</v>
      </c>
      <c r="AG96" s="61"/>
      <c r="AH96" s="48">
        <f t="shared" si="49"/>
        <v>0</v>
      </c>
      <c r="AI96" s="49">
        <f t="shared" si="50"/>
        <v>0</v>
      </c>
      <c r="AJ96" s="61"/>
      <c r="AK96" s="48">
        <f t="shared" si="51"/>
        <v>0</v>
      </c>
      <c r="AL96" s="49">
        <f t="shared" si="52"/>
        <v>0</v>
      </c>
      <c r="AM96" s="61"/>
      <c r="AN96" s="48">
        <f t="shared" si="53"/>
        <v>0</v>
      </c>
      <c r="AO96" s="49">
        <f t="shared" si="54"/>
        <v>0</v>
      </c>
      <c r="AP96" s="61"/>
      <c r="AQ96" s="48">
        <f t="shared" si="55"/>
        <v>0</v>
      </c>
      <c r="AR96" s="49">
        <f t="shared" si="56"/>
        <v>0</v>
      </c>
      <c r="AS96" s="61"/>
      <c r="AT96" s="48">
        <f t="shared" si="24"/>
        <v>0</v>
      </c>
      <c r="AU96" s="49">
        <f t="shared" si="25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62"/>
        <v>0</v>
      </c>
      <c r="Y97" s="45">
        <f t="shared" si="45"/>
        <v>0</v>
      </c>
      <c r="Z97" s="46" t="s">
        <v>0</v>
      </c>
      <c r="AA97" s="39">
        <v>1</v>
      </c>
      <c r="AB97" s="47">
        <f t="shared" si="46"/>
        <v>0</v>
      </c>
      <c r="AC97" s="39">
        <v>1</v>
      </c>
      <c r="AD97" s="47">
        <f t="shared" si="47"/>
        <v>0</v>
      </c>
      <c r="AE97" s="39">
        <v>1</v>
      </c>
      <c r="AF97" s="47">
        <f t="shared" si="48"/>
        <v>0</v>
      </c>
      <c r="AG97" s="61"/>
      <c r="AH97" s="48">
        <f t="shared" si="49"/>
        <v>0</v>
      </c>
      <c r="AI97" s="49">
        <f t="shared" si="50"/>
        <v>0</v>
      </c>
      <c r="AJ97" s="61"/>
      <c r="AK97" s="48">
        <f t="shared" si="51"/>
        <v>0</v>
      </c>
      <c r="AL97" s="49">
        <f t="shared" si="52"/>
        <v>0</v>
      </c>
      <c r="AM97" s="61"/>
      <c r="AN97" s="48">
        <f t="shared" si="53"/>
        <v>0</v>
      </c>
      <c r="AO97" s="49">
        <f t="shared" si="54"/>
        <v>0</v>
      </c>
      <c r="AP97" s="61"/>
      <c r="AQ97" s="48">
        <f t="shared" si="55"/>
        <v>0</v>
      </c>
      <c r="AR97" s="49">
        <f t="shared" si="56"/>
        <v>0</v>
      </c>
      <c r="AS97" s="61"/>
      <c r="AT97" s="48">
        <f t="shared" si="24"/>
        <v>0</v>
      </c>
      <c r="AU97" s="49">
        <f t="shared" si="25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62"/>
        <v>0</v>
      </c>
      <c r="Y98" s="45">
        <f t="shared" si="45"/>
        <v>0</v>
      </c>
      <c r="Z98" s="46" t="s">
        <v>0</v>
      </c>
      <c r="AA98" s="39">
        <v>1</v>
      </c>
      <c r="AB98" s="47">
        <f t="shared" si="46"/>
        <v>0</v>
      </c>
      <c r="AC98" s="39">
        <v>1</v>
      </c>
      <c r="AD98" s="47">
        <f t="shared" si="47"/>
        <v>0</v>
      </c>
      <c r="AE98" s="39">
        <v>1</v>
      </c>
      <c r="AF98" s="47">
        <f t="shared" si="48"/>
        <v>0</v>
      </c>
      <c r="AG98" s="61"/>
      <c r="AH98" s="48">
        <f t="shared" si="49"/>
        <v>0</v>
      </c>
      <c r="AI98" s="49">
        <f t="shared" si="50"/>
        <v>0</v>
      </c>
      <c r="AJ98" s="61"/>
      <c r="AK98" s="48">
        <f t="shared" si="51"/>
        <v>0</v>
      </c>
      <c r="AL98" s="49">
        <f t="shared" si="52"/>
        <v>0</v>
      </c>
      <c r="AM98" s="61"/>
      <c r="AN98" s="48">
        <f t="shared" si="53"/>
        <v>0</v>
      </c>
      <c r="AO98" s="49">
        <f t="shared" si="54"/>
        <v>0</v>
      </c>
      <c r="AP98" s="61"/>
      <c r="AQ98" s="48">
        <f t="shared" si="55"/>
        <v>0</v>
      </c>
      <c r="AR98" s="49">
        <f t="shared" si="56"/>
        <v>0</v>
      </c>
      <c r="AS98" s="61"/>
      <c r="AT98" s="48">
        <f t="shared" si="24"/>
        <v>0</v>
      </c>
      <c r="AU98" s="49">
        <f t="shared" si="25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0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24"/>
        <v>0</v>
      </c>
      <c r="AU99" s="49">
        <f t="shared" si="25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hidden="1" thickTop="1" thickBot="1">
      <c r="W102" s="2"/>
      <c r="AG102" s="243" t="s">
        <v>3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E3B7AFE4-50B3-439E-90CC-0BF520B1576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Z4:AZ5"/>
    <mergeCell ref="BA4:BA5"/>
    <mergeCell ref="BB4:BB5"/>
    <mergeCell ref="Y5:AF5"/>
    <mergeCell ref="AA6:AB6"/>
    <mergeCell ref="AC6:AD6"/>
    <mergeCell ref="AE6:AF6"/>
    <mergeCell ref="AS4:AS5"/>
    <mergeCell ref="AT4:AT5"/>
    <mergeCell ref="AO4:AO5"/>
    <mergeCell ref="AP4:AP5"/>
    <mergeCell ref="AQ4:AQ5"/>
    <mergeCell ref="AR4:AR5"/>
    <mergeCell ref="AY4:AY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U4:AU5"/>
    <mergeCell ref="AV4:AV5"/>
    <mergeCell ref="AW4:AW5"/>
    <mergeCell ref="AX4:AX5"/>
    <mergeCell ref="AM4:AM5"/>
    <mergeCell ref="AN4:AN5"/>
    <mergeCell ref="B1:C1"/>
    <mergeCell ref="B3:D3"/>
    <mergeCell ref="AG3:AI3"/>
    <mergeCell ref="AJ3:AL3"/>
    <mergeCell ref="AM3:AO3"/>
    <mergeCell ref="P1:AB1"/>
  </mergeCells>
  <phoneticPr fontId="79" type="noConversion"/>
  <hyperlinks>
    <hyperlink ref="B1:C1" location="Inici!A1" display="Inici" xr:uid="{71C4850A-9ADF-49C9-839D-A8906B6ECD6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AA10F7-D3F9-4CDE-9981-3161163EA8A9}">
          <x14:formula1>
            <xm:f>Tablas!$B$5:$B$41</xm:f>
          </x14:formula1>
          <xm:sqref>H8:H99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D4A4-45FD-4022-A98A-E7E3333A5BC8}">
  <sheetPr codeName="Hoja3">
    <pageSetUpPr fitToPage="1"/>
  </sheetPr>
  <dimension ref="A1:BB104"/>
  <sheetViews>
    <sheetView workbookViewId="0">
      <pane xSplit="6" ySplit="7" topLeftCell="G79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33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664062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Estudi'!D31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si="31"/>
        <v>0</v>
      </c>
      <c r="Y72" s="45">
        <f t="shared" ref="Y72:Y97" si="43">ROUND(J72/4.3452380952381,1)</f>
        <v>5</v>
      </c>
      <c r="Z72" s="46" t="s">
        <v>0</v>
      </c>
      <c r="AA72" s="39">
        <v>1</v>
      </c>
      <c r="AB72" s="47">
        <f t="shared" ref="AB72:AB97" si="44">+IF($Z72="M",$U72,IF($Z72="MT",$U72/2,IF(Z72="MN",$U72/2,IF($Z72="MTN",$U72/3,0))))*AA72</f>
        <v>0</v>
      </c>
      <c r="AC72" s="39">
        <v>1</v>
      </c>
      <c r="AD72" s="47">
        <f t="shared" ref="AD72:AD97" si="45">+IF($Z72="T",$U72,IF($Z72="MT",$U72/2,IF($Z72="TN",$U72/2,IF($Z72="MTN",$U72/3,0))))*AC72</f>
        <v>0</v>
      </c>
      <c r="AE72" s="39">
        <v>1</v>
      </c>
      <c r="AF72" s="47">
        <f t="shared" ref="AF72:AF97" si="46">+IF($Z72="N",$U72,IF($Z72="MN",$U72/2,IF($Z72="TN",$U72/2,IF($Z72="MTN",$U72/3,0))))*AE72</f>
        <v>0</v>
      </c>
      <c r="AG72" s="61"/>
      <c r="AH72" s="48">
        <f t="shared" ref="AH72:AH97" si="47">IF(AI$4=0,0,(AG72/AI$4))</f>
        <v>0</v>
      </c>
      <c r="AI72" s="49">
        <f t="shared" ref="AI72:AI97" si="48">IF(AI$4=0,0,(AH72*AH$4/12))</f>
        <v>0</v>
      </c>
      <c r="AJ72" s="61"/>
      <c r="AK72" s="48">
        <f t="shared" ref="AK72:AK97" si="49">IF(AL$4=0,0,(AJ72/AL$4))</f>
        <v>0</v>
      </c>
      <c r="AL72" s="49">
        <f t="shared" ref="AL72:AL97" si="50">IF(AL$4=0,0,(AK72*AK$4/12))</f>
        <v>0</v>
      </c>
      <c r="AM72" s="61"/>
      <c r="AN72" s="48">
        <f t="shared" ref="AN72:AN97" si="51">IF(AO$4=0,0,(AM72/AO$4))</f>
        <v>0</v>
      </c>
      <c r="AO72" s="49">
        <f t="shared" ref="AO72:AO97" si="52">IF(AO$4=0,0,(AN72*AN$4/12))</f>
        <v>0</v>
      </c>
      <c r="AP72" s="61"/>
      <c r="AQ72" s="48">
        <f t="shared" ref="AQ72:AQ97" si="53">IF(AR$4=0,0,(AP72/AR$4))</f>
        <v>0</v>
      </c>
      <c r="AR72" s="49">
        <f t="shared" ref="AR72:AR97" si="54">IF(AR$4=0,0,(AQ72*AQ$4/12))</f>
        <v>0</v>
      </c>
      <c r="AS72" s="61"/>
      <c r="AT72" s="48">
        <f t="shared" ref="AT72:AT97" si="55">IF(AU$4=0,0,(AS72/AU$4))</f>
        <v>0</v>
      </c>
      <c r="AU72" s="49">
        <f t="shared" ref="AU72:AU97" si="56">IF(AU$4=0,0,(AT72*AT$4/12))</f>
        <v>0</v>
      </c>
      <c r="AV72" s="61"/>
      <c r="AW72" s="48">
        <f t="shared" ref="AW72:AW97" si="57">IF(AX$4=0,0,(AV72/AX$4))</f>
        <v>0</v>
      </c>
      <c r="AX72" s="49">
        <f t="shared" ref="AX72:AX97" si="58">IF(AX$4=0,0,(AW72*AW$4/12))</f>
        <v>0</v>
      </c>
      <c r="AY72" s="61"/>
      <c r="AZ72" s="48">
        <f t="shared" ref="AZ72:AZ97" si="59">IF(BA$4=0,0,(AY72/BA$4))</f>
        <v>0</v>
      </c>
      <c r="BA72" s="49">
        <f t="shared" ref="BA72:BA97" si="60">IF(BA$4=0,0,(AZ72*AZ$4/12))</f>
        <v>0</v>
      </c>
      <c r="BB72" s="50">
        <f t="shared" ref="BB72:BB97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 t="shared" si="62"/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 t="shared" si="62"/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2" xr:uid="{9E83CCDB-3866-4005-A9D6-4A97EAE2271E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79" type="noConversion"/>
  <hyperlinks>
    <hyperlink ref="B1:C1" location="Inici!A1" display="Inici" xr:uid="{20571382-D7C3-4460-B792-211CAD21AEE8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B7A9D19-DAF4-43F1-8876-2136675B1B3B}">
          <x14:formula1>
            <xm:f>Tablas!$B$5:$B$41</xm:f>
          </x14:formula1>
          <xm:sqref>H8:H99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59FBB-CBF5-4C38-B7F7-F3377172FFE2}">
  <sheetPr codeName="Hoja4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32.5" style="2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Estudi'!D32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216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23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3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3" si="8">(IF($Y8=7,$K8,)+IF($Y8=21,$K8*3,)+IF($Y8=42,$K8*6,0)+IF($Y8=28,$K8*4,0)+IF($Y8=14,$K8*2,))*S8</f>
        <v>0</v>
      </c>
      <c r="U8" s="42">
        <f t="shared" ref="U8:U23" si="9">SUM(+L8+M8+N8+O8+P8+R8+T8)</f>
        <v>0</v>
      </c>
      <c r="V8" s="43">
        <f t="shared" ref="V8:V23" si="10">+U8*4.345</f>
        <v>0</v>
      </c>
      <c r="W8" s="209">
        <f t="shared" ref="W8:W23" si="11">+$X$4</f>
        <v>12</v>
      </c>
      <c r="X8" s="44">
        <f>IF(V8="","",W8*V8)</f>
        <v>0</v>
      </c>
      <c r="Y8" s="45">
        <f t="shared" ref="Y8:Y23" si="12">ROUND(J8/4.3452380952381,1)</f>
        <v>5</v>
      </c>
      <c r="Z8" s="46" t="s">
        <v>0</v>
      </c>
      <c r="AA8" s="39">
        <v>1</v>
      </c>
      <c r="AB8" s="47">
        <f t="shared" ref="AB8:AB23" si="13">+IF($Z8="M",$U8,IF($Z8="MT",$U8/2,IF(Z8="MN",$U8/2,IF($Z8="MTN",$U8/3,0))))*AA8</f>
        <v>0</v>
      </c>
      <c r="AC8" s="39">
        <v>1</v>
      </c>
      <c r="AD8" s="47">
        <f t="shared" ref="AD8:AD23" si="14">+IF($Z8="T",$U8,IF($Z8="MT",$U8/2,IF($Z8="TN",$U8/2,IF($Z8="MTN",$U8/3,0))))*AC8</f>
        <v>0</v>
      </c>
      <c r="AE8" s="39">
        <v>1</v>
      </c>
      <c r="AF8" s="47">
        <f t="shared" ref="AF8:AF23" si="15">+IF($Z8="N",$U8,IF($Z8="MN",$U8/2,IF($Z8="TN",$U8/2,IF($Z8="MTN",$U8/3,0))))*AE8</f>
        <v>0</v>
      </c>
      <c r="AG8" s="61"/>
      <c r="AH8" s="48">
        <f t="shared" ref="AH8:AH23" si="16">IF(AI$4=0,0,(AG8/AI$4))</f>
        <v>0</v>
      </c>
      <c r="AI8" s="49">
        <f t="shared" ref="AI8:AI23" si="17">IF(AI$4=0,0,(AH8*AH$4/12))</f>
        <v>0</v>
      </c>
      <c r="AJ8" s="61"/>
      <c r="AK8" s="48">
        <f t="shared" ref="AK8:AK23" si="18">IF(AL$4=0,0,(AJ8/AL$4))</f>
        <v>0</v>
      </c>
      <c r="AL8" s="49">
        <f t="shared" ref="AL8:AL23" si="19">IF(AL$4=0,0,(AK8*AK$4/12))</f>
        <v>0</v>
      </c>
      <c r="AM8" s="61"/>
      <c r="AN8" s="48">
        <f t="shared" ref="AN8:AN23" si="20">IF(AO$4=0,0,(AM8/AO$4))</f>
        <v>0</v>
      </c>
      <c r="AO8" s="49">
        <f t="shared" ref="AO8:AO23" si="21">IF(AO$4=0,0,(AN8*AN$4/12))</f>
        <v>0</v>
      </c>
      <c r="AP8" s="61"/>
      <c r="AQ8" s="48">
        <f t="shared" ref="AQ8:AQ23" si="22">IF(AR$4=0,0,(AP8/AR$4))</f>
        <v>0</v>
      </c>
      <c r="AR8" s="49">
        <f t="shared" ref="AR8:AR23" si="23">IF(AR$4=0,0,(AQ8*AQ$4/12))</f>
        <v>0</v>
      </c>
      <c r="AS8" s="61"/>
      <c r="AT8" s="48">
        <f t="shared" ref="AT8:AT23" si="24">IF(AU$4=0,0,(AS8/AU$4))</f>
        <v>0</v>
      </c>
      <c r="AU8" s="49">
        <f t="shared" ref="AU8:AU23" si="25">IF(AU$4=0,0,(AT8*AT$4/12))</f>
        <v>0</v>
      </c>
      <c r="AV8" s="61"/>
      <c r="AW8" s="48">
        <f t="shared" ref="AW8:AW23" si="26">IF(AX$4=0,0,(AV8/AX$4))</f>
        <v>0</v>
      </c>
      <c r="AX8" s="49">
        <f t="shared" ref="AX8:AX23" si="27">IF(AX$4=0,0,(AW8*AW$4/12))</f>
        <v>0</v>
      </c>
      <c r="AY8" s="61"/>
      <c r="AZ8" s="48">
        <f t="shared" ref="AZ8:AZ23" si="28">IF(BA$4=0,0,(AY8/BA$4))</f>
        <v>0</v>
      </c>
      <c r="BA8" s="49">
        <f t="shared" ref="BA8:BA23" si="29">IF(BA$4=0,0,(AZ8*AZ$4/12))</f>
        <v>0</v>
      </c>
      <c r="BB8" s="50">
        <f t="shared" ref="BB8:BB23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ref="K24:K71" si="32">IF(G24=0,"0",F24/G24)</f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ref="R24:R71" si="33">(IF($Y24=6,$K24,)+IF($Y24=7,$K24,)+IF($Y24=12,$K24*2,)+IF($Y24=18,$K24*3,)+IF($Y24=28,$K24*4,0)+IF($Y24=21,$K24*3,)+IF($Y24=42,$K24*6,0)+IF($Y24=14,$K24*2,))*Q24</f>
        <v>0</v>
      </c>
      <c r="S24" s="39">
        <v>1</v>
      </c>
      <c r="T24" s="41">
        <f t="shared" ref="T24:T71" si="34">(IF($Y24=7,$K24,)+IF($Y24=21,$K24*3,)+IF($Y24=42,$K24*6,0)+IF($Y24=28,$K24*4,0)+IF($Y24=14,$K24*2,))*S24</f>
        <v>0</v>
      </c>
      <c r="U24" s="42">
        <f t="shared" ref="U24:U71" si="35">SUM(+L24+M24+N24+O24+P24+R24+T24)</f>
        <v>0</v>
      </c>
      <c r="V24" s="43">
        <f t="shared" ref="V24:V71" si="36">+U24*4.345</f>
        <v>0</v>
      </c>
      <c r="W24" s="209">
        <f t="shared" ref="W24:W85" si="37">+$X$4</f>
        <v>12</v>
      </c>
      <c r="X24" s="44">
        <f t="shared" si="31"/>
        <v>0</v>
      </c>
      <c r="Y24" s="45">
        <f t="shared" ref="Y24:Y71" si="38">ROUND(J24/4.3452380952381,1)</f>
        <v>5</v>
      </c>
      <c r="Z24" s="46" t="s">
        <v>0</v>
      </c>
      <c r="AA24" s="39">
        <v>1</v>
      </c>
      <c r="AB24" s="47">
        <f t="shared" ref="AB24:AB71" si="39">+IF($Z24="M",$U24,IF($Z24="MT",$U24/2,IF(Z24="MN",$U24/2,IF($Z24="MTN",$U24/3,0))))*AA24</f>
        <v>0</v>
      </c>
      <c r="AC24" s="39">
        <v>1</v>
      </c>
      <c r="AD24" s="47">
        <f t="shared" ref="AD24:AD71" si="40">+IF($Z24="T",$U24,IF($Z24="MT",$U24/2,IF($Z24="TN",$U24/2,IF($Z24="MTN",$U24/3,0))))*AC24</f>
        <v>0</v>
      </c>
      <c r="AE24" s="39">
        <v>1</v>
      </c>
      <c r="AF24" s="47">
        <f t="shared" ref="AF24:AF71" si="41">+IF($Z24="N",$U24,IF($Z24="MN",$U24/2,IF($Z24="TN",$U24/2,IF($Z24="MTN",$U24/3,0))))*AE24</f>
        <v>0</v>
      </c>
      <c r="AG24" s="61"/>
      <c r="AH24" s="48">
        <f t="shared" ref="AH24:AH71" si="42">IF(AI$4=0,0,(AG24/AI$4))</f>
        <v>0</v>
      </c>
      <c r="AI24" s="49">
        <f t="shared" ref="AI24:AI71" si="43">IF(AI$4=0,0,(AH24*AH$4/12))</f>
        <v>0</v>
      </c>
      <c r="AJ24" s="61"/>
      <c r="AK24" s="48">
        <f t="shared" ref="AK24:AK71" si="44">IF(AL$4=0,0,(AJ24/AL$4))</f>
        <v>0</v>
      </c>
      <c r="AL24" s="49">
        <f t="shared" ref="AL24:AL71" si="45">IF(AL$4=0,0,(AK24*AK$4/12))</f>
        <v>0</v>
      </c>
      <c r="AM24" s="61"/>
      <c r="AN24" s="48">
        <f t="shared" ref="AN24:AN71" si="46">IF(AO$4=0,0,(AM24/AO$4))</f>
        <v>0</v>
      </c>
      <c r="AO24" s="49">
        <f t="shared" ref="AO24:AO71" si="47">IF(AO$4=0,0,(AN24*AN$4/12))</f>
        <v>0</v>
      </c>
      <c r="AP24" s="61"/>
      <c r="AQ24" s="48">
        <f t="shared" ref="AQ24:AQ71" si="48">IF(AR$4=0,0,(AP24/AR$4))</f>
        <v>0</v>
      </c>
      <c r="AR24" s="49">
        <f t="shared" ref="AR24:AR71" si="49">IF(AR$4=0,0,(AQ24*AQ$4/12))</f>
        <v>0</v>
      </c>
      <c r="AS24" s="61"/>
      <c r="AT24" s="48">
        <f t="shared" ref="AT24:AT71" si="50">IF(AU$4=0,0,(AS24/AU$4))</f>
        <v>0</v>
      </c>
      <c r="AU24" s="49">
        <f t="shared" ref="AU24:AU71" si="51">IF(AU$4=0,0,(AT24*AT$4/12))</f>
        <v>0</v>
      </c>
      <c r="AV24" s="61"/>
      <c r="AW24" s="48">
        <f t="shared" ref="AW24:AW71" si="52">IF(AX$4=0,0,(AV24/AX$4))</f>
        <v>0</v>
      </c>
      <c r="AX24" s="49">
        <f t="shared" ref="AX24:AX71" si="53">IF(AX$4=0,0,(AW24*AW$4/12))</f>
        <v>0</v>
      </c>
      <c r="AY24" s="61"/>
      <c r="AZ24" s="48">
        <f t="shared" ref="AZ24:AZ71" si="54">IF(BA$4=0,0,(AY24/BA$4))</f>
        <v>0</v>
      </c>
      <c r="BA24" s="49">
        <f t="shared" ref="BA24:BA71" si="55">IF(BA$4=0,0,(AZ24*AZ$4/12))</f>
        <v>0</v>
      </c>
      <c r="BB24" s="50">
        <f t="shared" ref="BB24:BB71" si="56">+AI24+AL24+AO24+AR24+AU24+AX24+BA24</f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2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3"/>
        <v>0</v>
      </c>
      <c r="S25" s="39">
        <v>1</v>
      </c>
      <c r="T25" s="41">
        <f t="shared" si="34"/>
        <v>0</v>
      </c>
      <c r="U25" s="42">
        <f t="shared" si="35"/>
        <v>0</v>
      </c>
      <c r="V25" s="43">
        <f t="shared" si="36"/>
        <v>0</v>
      </c>
      <c r="W25" s="209">
        <f t="shared" si="37"/>
        <v>12</v>
      </c>
      <c r="X25" s="44">
        <f t="shared" si="31"/>
        <v>0</v>
      </c>
      <c r="Y25" s="45">
        <f t="shared" si="38"/>
        <v>5</v>
      </c>
      <c r="Z25" s="46" t="s">
        <v>0</v>
      </c>
      <c r="AA25" s="39">
        <v>1</v>
      </c>
      <c r="AB25" s="47">
        <f t="shared" si="39"/>
        <v>0</v>
      </c>
      <c r="AC25" s="39">
        <v>1</v>
      </c>
      <c r="AD25" s="47">
        <f t="shared" si="40"/>
        <v>0</v>
      </c>
      <c r="AE25" s="39">
        <v>1</v>
      </c>
      <c r="AF25" s="47">
        <f t="shared" si="41"/>
        <v>0</v>
      </c>
      <c r="AG25" s="61"/>
      <c r="AH25" s="48">
        <f t="shared" si="42"/>
        <v>0</v>
      </c>
      <c r="AI25" s="49">
        <f t="shared" si="43"/>
        <v>0</v>
      </c>
      <c r="AJ25" s="61"/>
      <c r="AK25" s="48">
        <f t="shared" si="44"/>
        <v>0</v>
      </c>
      <c r="AL25" s="49">
        <f t="shared" si="45"/>
        <v>0</v>
      </c>
      <c r="AM25" s="61"/>
      <c r="AN25" s="48">
        <f t="shared" si="46"/>
        <v>0</v>
      </c>
      <c r="AO25" s="49">
        <f t="shared" si="47"/>
        <v>0</v>
      </c>
      <c r="AP25" s="61"/>
      <c r="AQ25" s="48">
        <f t="shared" si="48"/>
        <v>0</v>
      </c>
      <c r="AR25" s="49">
        <f t="shared" si="49"/>
        <v>0</v>
      </c>
      <c r="AS25" s="61"/>
      <c r="AT25" s="48">
        <f t="shared" si="50"/>
        <v>0</v>
      </c>
      <c r="AU25" s="49">
        <f t="shared" si="51"/>
        <v>0</v>
      </c>
      <c r="AV25" s="61"/>
      <c r="AW25" s="48">
        <f t="shared" si="52"/>
        <v>0</v>
      </c>
      <c r="AX25" s="49">
        <f t="shared" si="53"/>
        <v>0</v>
      </c>
      <c r="AY25" s="61"/>
      <c r="AZ25" s="48">
        <f t="shared" si="54"/>
        <v>0</v>
      </c>
      <c r="BA25" s="49">
        <f t="shared" si="55"/>
        <v>0</v>
      </c>
      <c r="BB25" s="50">
        <f t="shared" si="56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2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3"/>
        <v>0</v>
      </c>
      <c r="S26" s="39">
        <v>1</v>
      </c>
      <c r="T26" s="41">
        <f t="shared" si="34"/>
        <v>0</v>
      </c>
      <c r="U26" s="42">
        <f t="shared" si="35"/>
        <v>0</v>
      </c>
      <c r="V26" s="43">
        <f t="shared" si="36"/>
        <v>0</v>
      </c>
      <c r="W26" s="209">
        <f t="shared" si="37"/>
        <v>12</v>
      </c>
      <c r="X26" s="44">
        <f t="shared" si="31"/>
        <v>0</v>
      </c>
      <c r="Y26" s="45">
        <f t="shared" si="38"/>
        <v>5</v>
      </c>
      <c r="Z26" s="46" t="s">
        <v>0</v>
      </c>
      <c r="AA26" s="39">
        <v>1</v>
      </c>
      <c r="AB26" s="47">
        <f t="shared" si="39"/>
        <v>0</v>
      </c>
      <c r="AC26" s="39">
        <v>1</v>
      </c>
      <c r="AD26" s="47">
        <f t="shared" si="40"/>
        <v>0</v>
      </c>
      <c r="AE26" s="39">
        <v>1</v>
      </c>
      <c r="AF26" s="47">
        <f t="shared" si="41"/>
        <v>0</v>
      </c>
      <c r="AG26" s="61"/>
      <c r="AH26" s="48">
        <f t="shared" si="42"/>
        <v>0</v>
      </c>
      <c r="AI26" s="49">
        <f t="shared" si="43"/>
        <v>0</v>
      </c>
      <c r="AJ26" s="61"/>
      <c r="AK26" s="48">
        <f t="shared" si="44"/>
        <v>0</v>
      </c>
      <c r="AL26" s="49">
        <f t="shared" si="45"/>
        <v>0</v>
      </c>
      <c r="AM26" s="61"/>
      <c r="AN26" s="48">
        <f t="shared" si="46"/>
        <v>0</v>
      </c>
      <c r="AO26" s="49">
        <f t="shared" si="47"/>
        <v>0</v>
      </c>
      <c r="AP26" s="61"/>
      <c r="AQ26" s="48">
        <f t="shared" si="48"/>
        <v>0</v>
      </c>
      <c r="AR26" s="49">
        <f t="shared" si="49"/>
        <v>0</v>
      </c>
      <c r="AS26" s="61"/>
      <c r="AT26" s="48">
        <f t="shared" si="50"/>
        <v>0</v>
      </c>
      <c r="AU26" s="49">
        <f t="shared" si="51"/>
        <v>0</v>
      </c>
      <c r="AV26" s="61"/>
      <c r="AW26" s="48">
        <f t="shared" si="52"/>
        <v>0</v>
      </c>
      <c r="AX26" s="49">
        <f t="shared" si="53"/>
        <v>0</v>
      </c>
      <c r="AY26" s="61"/>
      <c r="AZ26" s="48">
        <f t="shared" si="54"/>
        <v>0</v>
      </c>
      <c r="BA26" s="49">
        <f t="shared" si="55"/>
        <v>0</v>
      </c>
      <c r="BB26" s="50">
        <f t="shared" si="56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2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3"/>
        <v>0</v>
      </c>
      <c r="S27" s="39">
        <v>1</v>
      </c>
      <c r="T27" s="41">
        <f t="shared" si="34"/>
        <v>0</v>
      </c>
      <c r="U27" s="42">
        <f t="shared" si="35"/>
        <v>0</v>
      </c>
      <c r="V27" s="43">
        <f t="shared" si="36"/>
        <v>0</v>
      </c>
      <c r="W27" s="209">
        <f t="shared" si="37"/>
        <v>12</v>
      </c>
      <c r="X27" s="44">
        <f t="shared" si="31"/>
        <v>0</v>
      </c>
      <c r="Y27" s="45">
        <f t="shared" si="38"/>
        <v>5</v>
      </c>
      <c r="Z27" s="46" t="s">
        <v>0</v>
      </c>
      <c r="AA27" s="39">
        <v>1</v>
      </c>
      <c r="AB27" s="47">
        <f t="shared" si="39"/>
        <v>0</v>
      </c>
      <c r="AC27" s="39">
        <v>1</v>
      </c>
      <c r="AD27" s="47">
        <f t="shared" si="40"/>
        <v>0</v>
      </c>
      <c r="AE27" s="39">
        <v>1</v>
      </c>
      <c r="AF27" s="47">
        <f t="shared" si="41"/>
        <v>0</v>
      </c>
      <c r="AG27" s="61"/>
      <c r="AH27" s="48">
        <f t="shared" si="42"/>
        <v>0</v>
      </c>
      <c r="AI27" s="49">
        <f t="shared" si="43"/>
        <v>0</v>
      </c>
      <c r="AJ27" s="61"/>
      <c r="AK27" s="48">
        <f t="shared" si="44"/>
        <v>0</v>
      </c>
      <c r="AL27" s="49">
        <f t="shared" si="45"/>
        <v>0</v>
      </c>
      <c r="AM27" s="61"/>
      <c r="AN27" s="48">
        <f t="shared" si="46"/>
        <v>0</v>
      </c>
      <c r="AO27" s="49">
        <f t="shared" si="47"/>
        <v>0</v>
      </c>
      <c r="AP27" s="61"/>
      <c r="AQ27" s="48">
        <f t="shared" si="48"/>
        <v>0</v>
      </c>
      <c r="AR27" s="49">
        <f t="shared" si="49"/>
        <v>0</v>
      </c>
      <c r="AS27" s="61"/>
      <c r="AT27" s="48">
        <f t="shared" si="50"/>
        <v>0</v>
      </c>
      <c r="AU27" s="49">
        <f t="shared" si="51"/>
        <v>0</v>
      </c>
      <c r="AV27" s="61"/>
      <c r="AW27" s="48">
        <f t="shared" si="52"/>
        <v>0</v>
      </c>
      <c r="AX27" s="49">
        <f t="shared" si="53"/>
        <v>0</v>
      </c>
      <c r="AY27" s="61"/>
      <c r="AZ27" s="48">
        <f t="shared" si="54"/>
        <v>0</v>
      </c>
      <c r="BA27" s="49">
        <f t="shared" si="55"/>
        <v>0</v>
      </c>
      <c r="BB27" s="50">
        <f t="shared" si="56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2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3"/>
        <v>0</v>
      </c>
      <c r="S28" s="39">
        <v>1</v>
      </c>
      <c r="T28" s="41">
        <f t="shared" si="34"/>
        <v>0</v>
      </c>
      <c r="U28" s="42">
        <f t="shared" si="35"/>
        <v>0</v>
      </c>
      <c r="V28" s="43">
        <f t="shared" si="36"/>
        <v>0</v>
      </c>
      <c r="W28" s="209">
        <f t="shared" si="37"/>
        <v>12</v>
      </c>
      <c r="X28" s="44">
        <f t="shared" si="31"/>
        <v>0</v>
      </c>
      <c r="Y28" s="45">
        <f t="shared" si="38"/>
        <v>5</v>
      </c>
      <c r="Z28" s="46" t="s">
        <v>0</v>
      </c>
      <c r="AA28" s="39">
        <v>1</v>
      </c>
      <c r="AB28" s="47">
        <f t="shared" si="39"/>
        <v>0</v>
      </c>
      <c r="AC28" s="39">
        <v>1</v>
      </c>
      <c r="AD28" s="47">
        <f t="shared" si="40"/>
        <v>0</v>
      </c>
      <c r="AE28" s="39">
        <v>1</v>
      </c>
      <c r="AF28" s="47">
        <f t="shared" si="41"/>
        <v>0</v>
      </c>
      <c r="AG28" s="61"/>
      <c r="AH28" s="48">
        <f t="shared" si="42"/>
        <v>0</v>
      </c>
      <c r="AI28" s="49">
        <f t="shared" si="43"/>
        <v>0</v>
      </c>
      <c r="AJ28" s="61"/>
      <c r="AK28" s="48">
        <f t="shared" si="44"/>
        <v>0</v>
      </c>
      <c r="AL28" s="49">
        <f t="shared" si="45"/>
        <v>0</v>
      </c>
      <c r="AM28" s="61"/>
      <c r="AN28" s="48">
        <f t="shared" si="46"/>
        <v>0</v>
      </c>
      <c r="AO28" s="49">
        <f t="shared" si="47"/>
        <v>0</v>
      </c>
      <c r="AP28" s="61"/>
      <c r="AQ28" s="48">
        <f t="shared" si="48"/>
        <v>0</v>
      </c>
      <c r="AR28" s="49">
        <f t="shared" si="49"/>
        <v>0</v>
      </c>
      <c r="AS28" s="61"/>
      <c r="AT28" s="48">
        <f t="shared" si="50"/>
        <v>0</v>
      </c>
      <c r="AU28" s="49">
        <f t="shared" si="51"/>
        <v>0</v>
      </c>
      <c r="AV28" s="61"/>
      <c r="AW28" s="48">
        <f t="shared" si="52"/>
        <v>0</v>
      </c>
      <c r="AX28" s="49">
        <f t="shared" si="53"/>
        <v>0</v>
      </c>
      <c r="AY28" s="61"/>
      <c r="AZ28" s="48">
        <f t="shared" si="54"/>
        <v>0</v>
      </c>
      <c r="BA28" s="49">
        <f t="shared" si="55"/>
        <v>0</v>
      </c>
      <c r="BB28" s="50">
        <f t="shared" si="56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2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3"/>
        <v>0</v>
      </c>
      <c r="S29" s="39">
        <v>1</v>
      </c>
      <c r="T29" s="41">
        <f t="shared" si="34"/>
        <v>0</v>
      </c>
      <c r="U29" s="42">
        <f t="shared" si="35"/>
        <v>0</v>
      </c>
      <c r="V29" s="43">
        <f t="shared" si="36"/>
        <v>0</v>
      </c>
      <c r="W29" s="209">
        <f t="shared" si="37"/>
        <v>12</v>
      </c>
      <c r="X29" s="44">
        <f t="shared" si="31"/>
        <v>0</v>
      </c>
      <c r="Y29" s="45">
        <f t="shared" si="38"/>
        <v>5</v>
      </c>
      <c r="Z29" s="46" t="s">
        <v>0</v>
      </c>
      <c r="AA29" s="39">
        <v>1</v>
      </c>
      <c r="AB29" s="47">
        <f t="shared" si="39"/>
        <v>0</v>
      </c>
      <c r="AC29" s="39">
        <v>1</v>
      </c>
      <c r="AD29" s="47">
        <f t="shared" si="40"/>
        <v>0</v>
      </c>
      <c r="AE29" s="39">
        <v>1</v>
      </c>
      <c r="AF29" s="47">
        <f t="shared" si="41"/>
        <v>0</v>
      </c>
      <c r="AG29" s="61"/>
      <c r="AH29" s="48">
        <f t="shared" si="42"/>
        <v>0</v>
      </c>
      <c r="AI29" s="49">
        <f t="shared" si="43"/>
        <v>0</v>
      </c>
      <c r="AJ29" s="61"/>
      <c r="AK29" s="48">
        <f t="shared" si="44"/>
        <v>0</v>
      </c>
      <c r="AL29" s="49">
        <f t="shared" si="45"/>
        <v>0</v>
      </c>
      <c r="AM29" s="61"/>
      <c r="AN29" s="48">
        <f t="shared" si="46"/>
        <v>0</v>
      </c>
      <c r="AO29" s="49">
        <f t="shared" si="47"/>
        <v>0</v>
      </c>
      <c r="AP29" s="61"/>
      <c r="AQ29" s="48">
        <f t="shared" si="48"/>
        <v>0</v>
      </c>
      <c r="AR29" s="49">
        <f t="shared" si="49"/>
        <v>0</v>
      </c>
      <c r="AS29" s="61"/>
      <c r="AT29" s="48">
        <f t="shared" si="50"/>
        <v>0</v>
      </c>
      <c r="AU29" s="49">
        <f t="shared" si="51"/>
        <v>0</v>
      </c>
      <c r="AV29" s="61"/>
      <c r="AW29" s="48">
        <f t="shared" si="52"/>
        <v>0</v>
      </c>
      <c r="AX29" s="49">
        <f t="shared" si="53"/>
        <v>0</v>
      </c>
      <c r="AY29" s="61"/>
      <c r="AZ29" s="48">
        <f t="shared" si="54"/>
        <v>0</v>
      </c>
      <c r="BA29" s="49">
        <f t="shared" si="55"/>
        <v>0</v>
      </c>
      <c r="BB29" s="50">
        <f t="shared" si="56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2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3"/>
        <v>0</v>
      </c>
      <c r="S30" s="39">
        <v>1</v>
      </c>
      <c r="T30" s="41">
        <f t="shared" si="34"/>
        <v>0</v>
      </c>
      <c r="U30" s="42">
        <f t="shared" si="35"/>
        <v>0</v>
      </c>
      <c r="V30" s="43">
        <f t="shared" si="36"/>
        <v>0</v>
      </c>
      <c r="W30" s="209">
        <f t="shared" si="37"/>
        <v>12</v>
      </c>
      <c r="X30" s="44">
        <f t="shared" si="31"/>
        <v>0</v>
      </c>
      <c r="Y30" s="45">
        <f t="shared" si="38"/>
        <v>5</v>
      </c>
      <c r="Z30" s="46" t="s">
        <v>0</v>
      </c>
      <c r="AA30" s="39">
        <v>1</v>
      </c>
      <c r="AB30" s="47">
        <f t="shared" si="39"/>
        <v>0</v>
      </c>
      <c r="AC30" s="39">
        <v>1</v>
      </c>
      <c r="AD30" s="47">
        <f t="shared" si="40"/>
        <v>0</v>
      </c>
      <c r="AE30" s="39">
        <v>1</v>
      </c>
      <c r="AF30" s="47">
        <f t="shared" si="41"/>
        <v>0</v>
      </c>
      <c r="AG30" s="61"/>
      <c r="AH30" s="48">
        <f t="shared" si="42"/>
        <v>0</v>
      </c>
      <c r="AI30" s="49">
        <f t="shared" si="43"/>
        <v>0</v>
      </c>
      <c r="AJ30" s="61"/>
      <c r="AK30" s="48">
        <f t="shared" si="44"/>
        <v>0</v>
      </c>
      <c r="AL30" s="49">
        <f t="shared" si="45"/>
        <v>0</v>
      </c>
      <c r="AM30" s="61"/>
      <c r="AN30" s="48">
        <f t="shared" si="46"/>
        <v>0</v>
      </c>
      <c r="AO30" s="49">
        <f t="shared" si="47"/>
        <v>0</v>
      </c>
      <c r="AP30" s="61"/>
      <c r="AQ30" s="48">
        <f t="shared" si="48"/>
        <v>0</v>
      </c>
      <c r="AR30" s="49">
        <f t="shared" si="49"/>
        <v>0</v>
      </c>
      <c r="AS30" s="61"/>
      <c r="AT30" s="48">
        <f t="shared" si="50"/>
        <v>0</v>
      </c>
      <c r="AU30" s="49">
        <f t="shared" si="51"/>
        <v>0</v>
      </c>
      <c r="AV30" s="61"/>
      <c r="AW30" s="48">
        <f t="shared" si="52"/>
        <v>0</v>
      </c>
      <c r="AX30" s="49">
        <f t="shared" si="53"/>
        <v>0</v>
      </c>
      <c r="AY30" s="61"/>
      <c r="AZ30" s="48">
        <f t="shared" si="54"/>
        <v>0</v>
      </c>
      <c r="BA30" s="49">
        <f t="shared" si="55"/>
        <v>0</v>
      </c>
      <c r="BB30" s="50">
        <f t="shared" si="56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2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3"/>
        <v>0</v>
      </c>
      <c r="S31" s="39">
        <v>1</v>
      </c>
      <c r="T31" s="41">
        <f t="shared" si="34"/>
        <v>0</v>
      </c>
      <c r="U31" s="42">
        <f t="shared" si="35"/>
        <v>0</v>
      </c>
      <c r="V31" s="43">
        <f t="shared" si="36"/>
        <v>0</v>
      </c>
      <c r="W31" s="209">
        <f t="shared" si="37"/>
        <v>12</v>
      </c>
      <c r="X31" s="44">
        <f t="shared" si="31"/>
        <v>0</v>
      </c>
      <c r="Y31" s="45">
        <f t="shared" si="38"/>
        <v>5</v>
      </c>
      <c r="Z31" s="46" t="s">
        <v>0</v>
      </c>
      <c r="AA31" s="39">
        <v>1</v>
      </c>
      <c r="AB31" s="47">
        <f t="shared" si="39"/>
        <v>0</v>
      </c>
      <c r="AC31" s="39">
        <v>1</v>
      </c>
      <c r="AD31" s="47">
        <f t="shared" si="40"/>
        <v>0</v>
      </c>
      <c r="AE31" s="39">
        <v>1</v>
      </c>
      <c r="AF31" s="47">
        <f t="shared" si="41"/>
        <v>0</v>
      </c>
      <c r="AG31" s="61"/>
      <c r="AH31" s="48">
        <f t="shared" si="42"/>
        <v>0</v>
      </c>
      <c r="AI31" s="49">
        <f t="shared" si="43"/>
        <v>0</v>
      </c>
      <c r="AJ31" s="61"/>
      <c r="AK31" s="48">
        <f t="shared" si="44"/>
        <v>0</v>
      </c>
      <c r="AL31" s="49">
        <f t="shared" si="45"/>
        <v>0</v>
      </c>
      <c r="AM31" s="61"/>
      <c r="AN31" s="48">
        <f t="shared" si="46"/>
        <v>0</v>
      </c>
      <c r="AO31" s="49">
        <f t="shared" si="47"/>
        <v>0</v>
      </c>
      <c r="AP31" s="61"/>
      <c r="AQ31" s="48">
        <f t="shared" si="48"/>
        <v>0</v>
      </c>
      <c r="AR31" s="49">
        <f t="shared" si="49"/>
        <v>0</v>
      </c>
      <c r="AS31" s="61"/>
      <c r="AT31" s="48">
        <f t="shared" si="50"/>
        <v>0</v>
      </c>
      <c r="AU31" s="49">
        <f t="shared" si="51"/>
        <v>0</v>
      </c>
      <c r="AV31" s="61"/>
      <c r="AW31" s="48">
        <f t="shared" si="52"/>
        <v>0</v>
      </c>
      <c r="AX31" s="49">
        <f t="shared" si="53"/>
        <v>0</v>
      </c>
      <c r="AY31" s="61"/>
      <c r="AZ31" s="48">
        <f t="shared" si="54"/>
        <v>0</v>
      </c>
      <c r="BA31" s="49">
        <f t="shared" si="55"/>
        <v>0</v>
      </c>
      <c r="BB31" s="50">
        <f t="shared" si="56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2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3"/>
        <v>0</v>
      </c>
      <c r="S32" s="39">
        <v>1</v>
      </c>
      <c r="T32" s="41">
        <f t="shared" si="34"/>
        <v>0</v>
      </c>
      <c r="U32" s="42">
        <f t="shared" si="35"/>
        <v>0</v>
      </c>
      <c r="V32" s="43">
        <f t="shared" si="36"/>
        <v>0</v>
      </c>
      <c r="W32" s="209">
        <f t="shared" si="37"/>
        <v>12</v>
      </c>
      <c r="X32" s="44">
        <f t="shared" si="31"/>
        <v>0</v>
      </c>
      <c r="Y32" s="45">
        <f t="shared" si="38"/>
        <v>5</v>
      </c>
      <c r="Z32" s="46" t="s">
        <v>0</v>
      </c>
      <c r="AA32" s="39">
        <v>1</v>
      </c>
      <c r="AB32" s="47">
        <f t="shared" si="39"/>
        <v>0</v>
      </c>
      <c r="AC32" s="39">
        <v>1</v>
      </c>
      <c r="AD32" s="47">
        <f t="shared" si="40"/>
        <v>0</v>
      </c>
      <c r="AE32" s="39">
        <v>1</v>
      </c>
      <c r="AF32" s="47">
        <f t="shared" si="41"/>
        <v>0</v>
      </c>
      <c r="AG32" s="61"/>
      <c r="AH32" s="48">
        <f t="shared" si="42"/>
        <v>0</v>
      </c>
      <c r="AI32" s="49">
        <f t="shared" si="43"/>
        <v>0</v>
      </c>
      <c r="AJ32" s="61"/>
      <c r="AK32" s="48">
        <f t="shared" si="44"/>
        <v>0</v>
      </c>
      <c r="AL32" s="49">
        <f t="shared" si="45"/>
        <v>0</v>
      </c>
      <c r="AM32" s="61"/>
      <c r="AN32" s="48">
        <f t="shared" si="46"/>
        <v>0</v>
      </c>
      <c r="AO32" s="49">
        <f t="shared" si="47"/>
        <v>0</v>
      </c>
      <c r="AP32" s="61"/>
      <c r="AQ32" s="48">
        <f t="shared" si="48"/>
        <v>0</v>
      </c>
      <c r="AR32" s="49">
        <f t="shared" si="49"/>
        <v>0</v>
      </c>
      <c r="AS32" s="61"/>
      <c r="AT32" s="48">
        <f t="shared" si="50"/>
        <v>0</v>
      </c>
      <c r="AU32" s="49">
        <f t="shared" si="51"/>
        <v>0</v>
      </c>
      <c r="AV32" s="61"/>
      <c r="AW32" s="48">
        <f t="shared" si="52"/>
        <v>0</v>
      </c>
      <c r="AX32" s="49">
        <f t="shared" si="53"/>
        <v>0</v>
      </c>
      <c r="AY32" s="61"/>
      <c r="AZ32" s="48">
        <f t="shared" si="54"/>
        <v>0</v>
      </c>
      <c r="BA32" s="49">
        <f t="shared" si="55"/>
        <v>0</v>
      </c>
      <c r="BB32" s="50">
        <f t="shared" si="56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2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3"/>
        <v>0</v>
      </c>
      <c r="S33" s="39">
        <v>1</v>
      </c>
      <c r="T33" s="41">
        <f t="shared" si="34"/>
        <v>0</v>
      </c>
      <c r="U33" s="42">
        <f t="shared" si="35"/>
        <v>0</v>
      </c>
      <c r="V33" s="43">
        <f t="shared" si="36"/>
        <v>0</v>
      </c>
      <c r="W33" s="209">
        <f t="shared" si="37"/>
        <v>12</v>
      </c>
      <c r="X33" s="44">
        <f t="shared" si="31"/>
        <v>0</v>
      </c>
      <c r="Y33" s="45">
        <f t="shared" si="38"/>
        <v>5</v>
      </c>
      <c r="Z33" s="46" t="s">
        <v>0</v>
      </c>
      <c r="AA33" s="39">
        <v>1</v>
      </c>
      <c r="AB33" s="47">
        <f t="shared" si="39"/>
        <v>0</v>
      </c>
      <c r="AC33" s="39">
        <v>1</v>
      </c>
      <c r="AD33" s="47">
        <f t="shared" si="40"/>
        <v>0</v>
      </c>
      <c r="AE33" s="39">
        <v>1</v>
      </c>
      <c r="AF33" s="47">
        <f t="shared" si="41"/>
        <v>0</v>
      </c>
      <c r="AG33" s="61"/>
      <c r="AH33" s="48">
        <f t="shared" si="42"/>
        <v>0</v>
      </c>
      <c r="AI33" s="49">
        <f t="shared" si="43"/>
        <v>0</v>
      </c>
      <c r="AJ33" s="61"/>
      <c r="AK33" s="48">
        <f t="shared" si="44"/>
        <v>0</v>
      </c>
      <c r="AL33" s="49">
        <f t="shared" si="45"/>
        <v>0</v>
      </c>
      <c r="AM33" s="61"/>
      <c r="AN33" s="48">
        <f t="shared" si="46"/>
        <v>0</v>
      </c>
      <c r="AO33" s="49">
        <f t="shared" si="47"/>
        <v>0</v>
      </c>
      <c r="AP33" s="61"/>
      <c r="AQ33" s="48">
        <f t="shared" si="48"/>
        <v>0</v>
      </c>
      <c r="AR33" s="49">
        <f t="shared" si="49"/>
        <v>0</v>
      </c>
      <c r="AS33" s="61"/>
      <c r="AT33" s="48">
        <f t="shared" si="50"/>
        <v>0</v>
      </c>
      <c r="AU33" s="49">
        <f t="shared" si="51"/>
        <v>0</v>
      </c>
      <c r="AV33" s="61"/>
      <c r="AW33" s="48">
        <f t="shared" si="52"/>
        <v>0</v>
      </c>
      <c r="AX33" s="49">
        <f t="shared" si="53"/>
        <v>0</v>
      </c>
      <c r="AY33" s="61"/>
      <c r="AZ33" s="48">
        <f t="shared" si="54"/>
        <v>0</v>
      </c>
      <c r="BA33" s="49">
        <f t="shared" si="55"/>
        <v>0</v>
      </c>
      <c r="BB33" s="50">
        <f t="shared" si="56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2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3"/>
        <v>0</v>
      </c>
      <c r="S34" s="39">
        <v>1</v>
      </c>
      <c r="T34" s="41">
        <f t="shared" si="34"/>
        <v>0</v>
      </c>
      <c r="U34" s="42">
        <f t="shared" si="35"/>
        <v>0</v>
      </c>
      <c r="V34" s="43">
        <f t="shared" si="36"/>
        <v>0</v>
      </c>
      <c r="W34" s="209">
        <f t="shared" si="37"/>
        <v>12</v>
      </c>
      <c r="X34" s="44">
        <f t="shared" si="31"/>
        <v>0</v>
      </c>
      <c r="Y34" s="45">
        <f t="shared" si="38"/>
        <v>5</v>
      </c>
      <c r="Z34" s="46" t="s">
        <v>0</v>
      </c>
      <c r="AA34" s="39">
        <v>1</v>
      </c>
      <c r="AB34" s="47">
        <f t="shared" si="39"/>
        <v>0</v>
      </c>
      <c r="AC34" s="39">
        <v>1</v>
      </c>
      <c r="AD34" s="47">
        <f t="shared" si="40"/>
        <v>0</v>
      </c>
      <c r="AE34" s="39">
        <v>1</v>
      </c>
      <c r="AF34" s="47">
        <f t="shared" si="41"/>
        <v>0</v>
      </c>
      <c r="AG34" s="61"/>
      <c r="AH34" s="48">
        <f t="shared" si="42"/>
        <v>0</v>
      </c>
      <c r="AI34" s="49">
        <f t="shared" si="43"/>
        <v>0</v>
      </c>
      <c r="AJ34" s="61"/>
      <c r="AK34" s="48">
        <f t="shared" si="44"/>
        <v>0</v>
      </c>
      <c r="AL34" s="49">
        <f t="shared" si="45"/>
        <v>0</v>
      </c>
      <c r="AM34" s="61"/>
      <c r="AN34" s="48">
        <f t="shared" si="46"/>
        <v>0</v>
      </c>
      <c r="AO34" s="49">
        <f t="shared" si="47"/>
        <v>0</v>
      </c>
      <c r="AP34" s="61"/>
      <c r="AQ34" s="48">
        <f t="shared" si="48"/>
        <v>0</v>
      </c>
      <c r="AR34" s="49">
        <f t="shared" si="49"/>
        <v>0</v>
      </c>
      <c r="AS34" s="61"/>
      <c r="AT34" s="48">
        <f t="shared" si="50"/>
        <v>0</v>
      </c>
      <c r="AU34" s="49">
        <f t="shared" si="51"/>
        <v>0</v>
      </c>
      <c r="AV34" s="61"/>
      <c r="AW34" s="48">
        <f t="shared" si="52"/>
        <v>0</v>
      </c>
      <c r="AX34" s="49">
        <f t="shared" si="53"/>
        <v>0</v>
      </c>
      <c r="AY34" s="61"/>
      <c r="AZ34" s="48">
        <f t="shared" si="54"/>
        <v>0</v>
      </c>
      <c r="BA34" s="49">
        <f t="shared" si="55"/>
        <v>0</v>
      </c>
      <c r="BB34" s="50">
        <f t="shared" si="56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2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3"/>
        <v>0</v>
      </c>
      <c r="S35" s="39">
        <v>1</v>
      </c>
      <c r="T35" s="41">
        <f t="shared" si="34"/>
        <v>0</v>
      </c>
      <c r="U35" s="42">
        <f t="shared" si="35"/>
        <v>0</v>
      </c>
      <c r="V35" s="43">
        <f t="shared" si="36"/>
        <v>0</v>
      </c>
      <c r="W35" s="209">
        <f t="shared" si="37"/>
        <v>12</v>
      </c>
      <c r="X35" s="44">
        <f t="shared" si="31"/>
        <v>0</v>
      </c>
      <c r="Y35" s="45">
        <f t="shared" si="38"/>
        <v>5</v>
      </c>
      <c r="Z35" s="46" t="s">
        <v>0</v>
      </c>
      <c r="AA35" s="39">
        <v>1</v>
      </c>
      <c r="AB35" s="47">
        <f t="shared" si="39"/>
        <v>0</v>
      </c>
      <c r="AC35" s="39">
        <v>1</v>
      </c>
      <c r="AD35" s="47">
        <f t="shared" si="40"/>
        <v>0</v>
      </c>
      <c r="AE35" s="39">
        <v>1</v>
      </c>
      <c r="AF35" s="47">
        <f t="shared" si="41"/>
        <v>0</v>
      </c>
      <c r="AG35" s="61"/>
      <c r="AH35" s="48">
        <f t="shared" si="42"/>
        <v>0</v>
      </c>
      <c r="AI35" s="49">
        <f t="shared" si="43"/>
        <v>0</v>
      </c>
      <c r="AJ35" s="61"/>
      <c r="AK35" s="48">
        <f t="shared" si="44"/>
        <v>0</v>
      </c>
      <c r="AL35" s="49">
        <f t="shared" si="45"/>
        <v>0</v>
      </c>
      <c r="AM35" s="61"/>
      <c r="AN35" s="48">
        <f t="shared" si="46"/>
        <v>0</v>
      </c>
      <c r="AO35" s="49">
        <f t="shared" si="47"/>
        <v>0</v>
      </c>
      <c r="AP35" s="61"/>
      <c r="AQ35" s="48">
        <f t="shared" si="48"/>
        <v>0</v>
      </c>
      <c r="AR35" s="49">
        <f t="shared" si="49"/>
        <v>0</v>
      </c>
      <c r="AS35" s="61"/>
      <c r="AT35" s="48">
        <f t="shared" si="50"/>
        <v>0</v>
      </c>
      <c r="AU35" s="49">
        <f t="shared" si="51"/>
        <v>0</v>
      </c>
      <c r="AV35" s="61"/>
      <c r="AW35" s="48">
        <f t="shared" si="52"/>
        <v>0</v>
      </c>
      <c r="AX35" s="49">
        <f t="shared" si="53"/>
        <v>0</v>
      </c>
      <c r="AY35" s="61"/>
      <c r="AZ35" s="48">
        <f t="shared" si="54"/>
        <v>0</v>
      </c>
      <c r="BA35" s="49">
        <f t="shared" si="55"/>
        <v>0</v>
      </c>
      <c r="BB35" s="50">
        <f t="shared" si="56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2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3"/>
        <v>0</v>
      </c>
      <c r="S36" s="39">
        <v>1</v>
      </c>
      <c r="T36" s="41">
        <f t="shared" si="34"/>
        <v>0</v>
      </c>
      <c r="U36" s="42">
        <f t="shared" si="35"/>
        <v>0</v>
      </c>
      <c r="V36" s="43">
        <f t="shared" si="36"/>
        <v>0</v>
      </c>
      <c r="W36" s="209">
        <f t="shared" si="37"/>
        <v>12</v>
      </c>
      <c r="X36" s="44">
        <f t="shared" si="31"/>
        <v>0</v>
      </c>
      <c r="Y36" s="45">
        <f t="shared" si="38"/>
        <v>5</v>
      </c>
      <c r="Z36" s="46" t="s">
        <v>0</v>
      </c>
      <c r="AA36" s="39">
        <v>1</v>
      </c>
      <c r="AB36" s="47">
        <f t="shared" si="39"/>
        <v>0</v>
      </c>
      <c r="AC36" s="39">
        <v>1</v>
      </c>
      <c r="AD36" s="47">
        <f t="shared" si="40"/>
        <v>0</v>
      </c>
      <c r="AE36" s="39">
        <v>1</v>
      </c>
      <c r="AF36" s="47">
        <f t="shared" si="41"/>
        <v>0</v>
      </c>
      <c r="AG36" s="61"/>
      <c r="AH36" s="48">
        <f t="shared" si="42"/>
        <v>0</v>
      </c>
      <c r="AI36" s="49">
        <f t="shared" si="43"/>
        <v>0</v>
      </c>
      <c r="AJ36" s="61"/>
      <c r="AK36" s="48">
        <f t="shared" si="44"/>
        <v>0</v>
      </c>
      <c r="AL36" s="49">
        <f t="shared" si="45"/>
        <v>0</v>
      </c>
      <c r="AM36" s="61"/>
      <c r="AN36" s="48">
        <f t="shared" si="46"/>
        <v>0</v>
      </c>
      <c r="AO36" s="49">
        <f t="shared" si="47"/>
        <v>0</v>
      </c>
      <c r="AP36" s="61"/>
      <c r="AQ36" s="48">
        <f t="shared" si="48"/>
        <v>0</v>
      </c>
      <c r="AR36" s="49">
        <f t="shared" si="49"/>
        <v>0</v>
      </c>
      <c r="AS36" s="61"/>
      <c r="AT36" s="48">
        <f t="shared" si="50"/>
        <v>0</v>
      </c>
      <c r="AU36" s="49">
        <f t="shared" si="51"/>
        <v>0</v>
      </c>
      <c r="AV36" s="61"/>
      <c r="AW36" s="48">
        <f t="shared" si="52"/>
        <v>0</v>
      </c>
      <c r="AX36" s="49">
        <f t="shared" si="53"/>
        <v>0</v>
      </c>
      <c r="AY36" s="61"/>
      <c r="AZ36" s="48">
        <f t="shared" si="54"/>
        <v>0</v>
      </c>
      <c r="BA36" s="49">
        <f t="shared" si="55"/>
        <v>0</v>
      </c>
      <c r="BB36" s="50">
        <f t="shared" si="56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2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3"/>
        <v>0</v>
      </c>
      <c r="S37" s="39">
        <v>1</v>
      </c>
      <c r="T37" s="41">
        <f t="shared" si="34"/>
        <v>0</v>
      </c>
      <c r="U37" s="42">
        <f t="shared" si="35"/>
        <v>0</v>
      </c>
      <c r="V37" s="43">
        <f t="shared" si="36"/>
        <v>0</v>
      </c>
      <c r="W37" s="209">
        <f t="shared" si="37"/>
        <v>12</v>
      </c>
      <c r="X37" s="44">
        <f t="shared" si="31"/>
        <v>0</v>
      </c>
      <c r="Y37" s="45">
        <f t="shared" si="38"/>
        <v>5</v>
      </c>
      <c r="Z37" s="46" t="s">
        <v>0</v>
      </c>
      <c r="AA37" s="39">
        <v>1</v>
      </c>
      <c r="AB37" s="47">
        <f t="shared" si="39"/>
        <v>0</v>
      </c>
      <c r="AC37" s="39">
        <v>1</v>
      </c>
      <c r="AD37" s="47">
        <f t="shared" si="40"/>
        <v>0</v>
      </c>
      <c r="AE37" s="39">
        <v>1</v>
      </c>
      <c r="AF37" s="47">
        <f t="shared" si="41"/>
        <v>0</v>
      </c>
      <c r="AG37" s="61"/>
      <c r="AH37" s="48">
        <f t="shared" si="42"/>
        <v>0</v>
      </c>
      <c r="AI37" s="49">
        <f t="shared" si="43"/>
        <v>0</v>
      </c>
      <c r="AJ37" s="61"/>
      <c r="AK37" s="48">
        <f t="shared" si="44"/>
        <v>0</v>
      </c>
      <c r="AL37" s="49">
        <f t="shared" si="45"/>
        <v>0</v>
      </c>
      <c r="AM37" s="61"/>
      <c r="AN37" s="48">
        <f t="shared" si="46"/>
        <v>0</v>
      </c>
      <c r="AO37" s="49">
        <f t="shared" si="47"/>
        <v>0</v>
      </c>
      <c r="AP37" s="61"/>
      <c r="AQ37" s="48">
        <f t="shared" si="48"/>
        <v>0</v>
      </c>
      <c r="AR37" s="49">
        <f t="shared" si="49"/>
        <v>0</v>
      </c>
      <c r="AS37" s="61"/>
      <c r="AT37" s="48">
        <f t="shared" si="50"/>
        <v>0</v>
      </c>
      <c r="AU37" s="49">
        <f t="shared" si="51"/>
        <v>0</v>
      </c>
      <c r="AV37" s="61"/>
      <c r="AW37" s="48">
        <f t="shared" si="52"/>
        <v>0</v>
      </c>
      <c r="AX37" s="49">
        <f t="shared" si="53"/>
        <v>0</v>
      </c>
      <c r="AY37" s="61"/>
      <c r="AZ37" s="48">
        <f t="shared" si="54"/>
        <v>0</v>
      </c>
      <c r="BA37" s="49">
        <f t="shared" si="55"/>
        <v>0</v>
      </c>
      <c r="BB37" s="50">
        <f t="shared" si="56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2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3"/>
        <v>0</v>
      </c>
      <c r="S38" s="39">
        <v>1</v>
      </c>
      <c r="T38" s="41">
        <f t="shared" si="34"/>
        <v>0</v>
      </c>
      <c r="U38" s="42">
        <f t="shared" si="35"/>
        <v>0</v>
      </c>
      <c r="V38" s="43">
        <f t="shared" si="36"/>
        <v>0</v>
      </c>
      <c r="W38" s="209">
        <f t="shared" si="37"/>
        <v>12</v>
      </c>
      <c r="X38" s="44">
        <f t="shared" si="31"/>
        <v>0</v>
      </c>
      <c r="Y38" s="45">
        <f t="shared" si="38"/>
        <v>5</v>
      </c>
      <c r="Z38" s="46" t="s">
        <v>0</v>
      </c>
      <c r="AA38" s="39">
        <v>1</v>
      </c>
      <c r="AB38" s="47">
        <f t="shared" si="39"/>
        <v>0</v>
      </c>
      <c r="AC38" s="39">
        <v>1</v>
      </c>
      <c r="AD38" s="47">
        <f t="shared" si="40"/>
        <v>0</v>
      </c>
      <c r="AE38" s="39">
        <v>1</v>
      </c>
      <c r="AF38" s="47">
        <f t="shared" si="41"/>
        <v>0</v>
      </c>
      <c r="AG38" s="61"/>
      <c r="AH38" s="48">
        <f t="shared" si="42"/>
        <v>0</v>
      </c>
      <c r="AI38" s="49">
        <f t="shared" si="43"/>
        <v>0</v>
      </c>
      <c r="AJ38" s="61"/>
      <c r="AK38" s="48">
        <f t="shared" si="44"/>
        <v>0</v>
      </c>
      <c r="AL38" s="49">
        <f t="shared" si="45"/>
        <v>0</v>
      </c>
      <c r="AM38" s="61"/>
      <c r="AN38" s="48">
        <f t="shared" si="46"/>
        <v>0</v>
      </c>
      <c r="AO38" s="49">
        <f t="shared" si="47"/>
        <v>0</v>
      </c>
      <c r="AP38" s="61"/>
      <c r="AQ38" s="48">
        <f t="shared" si="48"/>
        <v>0</v>
      </c>
      <c r="AR38" s="49">
        <f t="shared" si="49"/>
        <v>0</v>
      </c>
      <c r="AS38" s="61"/>
      <c r="AT38" s="48">
        <f t="shared" si="50"/>
        <v>0</v>
      </c>
      <c r="AU38" s="49">
        <f t="shared" si="51"/>
        <v>0</v>
      </c>
      <c r="AV38" s="61"/>
      <c r="AW38" s="48">
        <f t="shared" si="52"/>
        <v>0</v>
      </c>
      <c r="AX38" s="49">
        <f t="shared" si="53"/>
        <v>0</v>
      </c>
      <c r="AY38" s="61"/>
      <c r="AZ38" s="48">
        <f t="shared" si="54"/>
        <v>0</v>
      </c>
      <c r="BA38" s="49">
        <f t="shared" si="55"/>
        <v>0</v>
      </c>
      <c r="BB38" s="50">
        <f t="shared" si="56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2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3"/>
        <v>0</v>
      </c>
      <c r="S39" s="39">
        <v>1</v>
      </c>
      <c r="T39" s="41">
        <f t="shared" si="34"/>
        <v>0</v>
      </c>
      <c r="U39" s="42">
        <f t="shared" si="35"/>
        <v>0</v>
      </c>
      <c r="V39" s="43">
        <f t="shared" si="36"/>
        <v>0</v>
      </c>
      <c r="W39" s="209">
        <f t="shared" si="37"/>
        <v>12</v>
      </c>
      <c r="X39" s="44">
        <f t="shared" si="31"/>
        <v>0</v>
      </c>
      <c r="Y39" s="45">
        <f t="shared" si="38"/>
        <v>5</v>
      </c>
      <c r="Z39" s="46" t="s">
        <v>0</v>
      </c>
      <c r="AA39" s="39">
        <v>1</v>
      </c>
      <c r="AB39" s="47">
        <f t="shared" si="39"/>
        <v>0</v>
      </c>
      <c r="AC39" s="39">
        <v>1</v>
      </c>
      <c r="AD39" s="47">
        <f t="shared" si="40"/>
        <v>0</v>
      </c>
      <c r="AE39" s="39">
        <v>1</v>
      </c>
      <c r="AF39" s="47">
        <f t="shared" si="41"/>
        <v>0</v>
      </c>
      <c r="AG39" s="61"/>
      <c r="AH39" s="48">
        <f t="shared" si="42"/>
        <v>0</v>
      </c>
      <c r="AI39" s="49">
        <f t="shared" si="43"/>
        <v>0</v>
      </c>
      <c r="AJ39" s="61"/>
      <c r="AK39" s="48">
        <f t="shared" si="44"/>
        <v>0</v>
      </c>
      <c r="AL39" s="49">
        <f t="shared" si="45"/>
        <v>0</v>
      </c>
      <c r="AM39" s="61"/>
      <c r="AN39" s="48">
        <f t="shared" si="46"/>
        <v>0</v>
      </c>
      <c r="AO39" s="49">
        <f t="shared" si="47"/>
        <v>0</v>
      </c>
      <c r="AP39" s="61"/>
      <c r="AQ39" s="48">
        <f t="shared" si="48"/>
        <v>0</v>
      </c>
      <c r="AR39" s="49">
        <f t="shared" si="49"/>
        <v>0</v>
      </c>
      <c r="AS39" s="61"/>
      <c r="AT39" s="48">
        <f t="shared" si="50"/>
        <v>0</v>
      </c>
      <c r="AU39" s="49">
        <f t="shared" si="51"/>
        <v>0</v>
      </c>
      <c r="AV39" s="61"/>
      <c r="AW39" s="48">
        <f t="shared" si="52"/>
        <v>0</v>
      </c>
      <c r="AX39" s="49">
        <f t="shared" si="53"/>
        <v>0</v>
      </c>
      <c r="AY39" s="61"/>
      <c r="AZ39" s="48">
        <f t="shared" si="54"/>
        <v>0</v>
      </c>
      <c r="BA39" s="49">
        <f t="shared" si="55"/>
        <v>0</v>
      </c>
      <c r="BB39" s="50">
        <f t="shared" si="56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2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3"/>
        <v>0</v>
      </c>
      <c r="S40" s="39">
        <v>1</v>
      </c>
      <c r="T40" s="41">
        <f t="shared" si="34"/>
        <v>0</v>
      </c>
      <c r="U40" s="42">
        <f t="shared" si="35"/>
        <v>0</v>
      </c>
      <c r="V40" s="43">
        <f t="shared" si="36"/>
        <v>0</v>
      </c>
      <c r="W40" s="209">
        <f t="shared" si="37"/>
        <v>12</v>
      </c>
      <c r="X40" s="44">
        <f t="shared" si="31"/>
        <v>0</v>
      </c>
      <c r="Y40" s="45">
        <f t="shared" si="38"/>
        <v>5</v>
      </c>
      <c r="Z40" s="46" t="s">
        <v>0</v>
      </c>
      <c r="AA40" s="39">
        <v>1</v>
      </c>
      <c r="AB40" s="47">
        <f t="shared" si="39"/>
        <v>0</v>
      </c>
      <c r="AC40" s="39">
        <v>1</v>
      </c>
      <c r="AD40" s="47">
        <f t="shared" si="40"/>
        <v>0</v>
      </c>
      <c r="AE40" s="39">
        <v>1</v>
      </c>
      <c r="AF40" s="47">
        <f t="shared" si="41"/>
        <v>0</v>
      </c>
      <c r="AG40" s="61"/>
      <c r="AH40" s="48">
        <f t="shared" si="42"/>
        <v>0</v>
      </c>
      <c r="AI40" s="49">
        <f t="shared" si="43"/>
        <v>0</v>
      </c>
      <c r="AJ40" s="61"/>
      <c r="AK40" s="48">
        <f t="shared" si="44"/>
        <v>0</v>
      </c>
      <c r="AL40" s="49">
        <f t="shared" si="45"/>
        <v>0</v>
      </c>
      <c r="AM40" s="61"/>
      <c r="AN40" s="48">
        <f t="shared" si="46"/>
        <v>0</v>
      </c>
      <c r="AO40" s="49">
        <f t="shared" si="47"/>
        <v>0</v>
      </c>
      <c r="AP40" s="61"/>
      <c r="AQ40" s="48">
        <f t="shared" si="48"/>
        <v>0</v>
      </c>
      <c r="AR40" s="49">
        <f t="shared" si="49"/>
        <v>0</v>
      </c>
      <c r="AS40" s="61"/>
      <c r="AT40" s="48">
        <f t="shared" si="50"/>
        <v>0</v>
      </c>
      <c r="AU40" s="49">
        <f t="shared" si="51"/>
        <v>0</v>
      </c>
      <c r="AV40" s="61"/>
      <c r="AW40" s="48">
        <f t="shared" si="52"/>
        <v>0</v>
      </c>
      <c r="AX40" s="49">
        <f t="shared" si="53"/>
        <v>0</v>
      </c>
      <c r="AY40" s="61"/>
      <c r="AZ40" s="48">
        <f t="shared" si="54"/>
        <v>0</v>
      </c>
      <c r="BA40" s="49">
        <f t="shared" si="55"/>
        <v>0</v>
      </c>
      <c r="BB40" s="50">
        <f t="shared" si="56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2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3"/>
        <v>0</v>
      </c>
      <c r="S41" s="39">
        <v>1</v>
      </c>
      <c r="T41" s="41">
        <f t="shared" si="34"/>
        <v>0</v>
      </c>
      <c r="U41" s="42">
        <f t="shared" si="35"/>
        <v>0</v>
      </c>
      <c r="V41" s="43">
        <f t="shared" si="36"/>
        <v>0</v>
      </c>
      <c r="W41" s="209">
        <f t="shared" si="37"/>
        <v>12</v>
      </c>
      <c r="X41" s="44">
        <f t="shared" si="31"/>
        <v>0</v>
      </c>
      <c r="Y41" s="45">
        <f t="shared" si="38"/>
        <v>5</v>
      </c>
      <c r="Z41" s="46" t="s">
        <v>0</v>
      </c>
      <c r="AA41" s="39">
        <v>1</v>
      </c>
      <c r="AB41" s="47">
        <f t="shared" si="39"/>
        <v>0</v>
      </c>
      <c r="AC41" s="39">
        <v>1</v>
      </c>
      <c r="AD41" s="47">
        <f t="shared" si="40"/>
        <v>0</v>
      </c>
      <c r="AE41" s="39">
        <v>1</v>
      </c>
      <c r="AF41" s="47">
        <f t="shared" si="41"/>
        <v>0</v>
      </c>
      <c r="AG41" s="61"/>
      <c r="AH41" s="48">
        <f t="shared" si="42"/>
        <v>0</v>
      </c>
      <c r="AI41" s="49">
        <f t="shared" si="43"/>
        <v>0</v>
      </c>
      <c r="AJ41" s="61"/>
      <c r="AK41" s="48">
        <f t="shared" si="44"/>
        <v>0</v>
      </c>
      <c r="AL41" s="49">
        <f t="shared" si="45"/>
        <v>0</v>
      </c>
      <c r="AM41" s="61"/>
      <c r="AN41" s="48">
        <f t="shared" si="46"/>
        <v>0</v>
      </c>
      <c r="AO41" s="49">
        <f t="shared" si="47"/>
        <v>0</v>
      </c>
      <c r="AP41" s="61"/>
      <c r="AQ41" s="48">
        <f t="shared" si="48"/>
        <v>0</v>
      </c>
      <c r="AR41" s="49">
        <f t="shared" si="49"/>
        <v>0</v>
      </c>
      <c r="AS41" s="61"/>
      <c r="AT41" s="48">
        <f t="shared" si="50"/>
        <v>0</v>
      </c>
      <c r="AU41" s="49">
        <f t="shared" si="51"/>
        <v>0</v>
      </c>
      <c r="AV41" s="61"/>
      <c r="AW41" s="48">
        <f t="shared" si="52"/>
        <v>0</v>
      </c>
      <c r="AX41" s="49">
        <f t="shared" si="53"/>
        <v>0</v>
      </c>
      <c r="AY41" s="61"/>
      <c r="AZ41" s="48">
        <f t="shared" si="54"/>
        <v>0</v>
      </c>
      <c r="BA41" s="49">
        <f t="shared" si="55"/>
        <v>0</v>
      </c>
      <c r="BB41" s="50">
        <f t="shared" si="56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2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3"/>
        <v>0</v>
      </c>
      <c r="S42" s="39">
        <v>1</v>
      </c>
      <c r="T42" s="41">
        <f t="shared" si="34"/>
        <v>0</v>
      </c>
      <c r="U42" s="42">
        <f t="shared" si="35"/>
        <v>0</v>
      </c>
      <c r="V42" s="43">
        <f t="shared" si="36"/>
        <v>0</v>
      </c>
      <c r="W42" s="209">
        <f t="shared" si="37"/>
        <v>12</v>
      </c>
      <c r="X42" s="44">
        <f t="shared" si="31"/>
        <v>0</v>
      </c>
      <c r="Y42" s="45">
        <f t="shared" si="38"/>
        <v>5</v>
      </c>
      <c r="Z42" s="46" t="s">
        <v>0</v>
      </c>
      <c r="AA42" s="39">
        <v>1</v>
      </c>
      <c r="AB42" s="47">
        <f t="shared" si="39"/>
        <v>0</v>
      </c>
      <c r="AC42" s="39">
        <v>1</v>
      </c>
      <c r="AD42" s="47">
        <f t="shared" si="40"/>
        <v>0</v>
      </c>
      <c r="AE42" s="39">
        <v>1</v>
      </c>
      <c r="AF42" s="47">
        <f t="shared" si="41"/>
        <v>0</v>
      </c>
      <c r="AG42" s="61"/>
      <c r="AH42" s="48">
        <f t="shared" si="42"/>
        <v>0</v>
      </c>
      <c r="AI42" s="49">
        <f t="shared" si="43"/>
        <v>0</v>
      </c>
      <c r="AJ42" s="61"/>
      <c r="AK42" s="48">
        <f t="shared" si="44"/>
        <v>0</v>
      </c>
      <c r="AL42" s="49">
        <f t="shared" si="45"/>
        <v>0</v>
      </c>
      <c r="AM42" s="61"/>
      <c r="AN42" s="48">
        <f t="shared" si="46"/>
        <v>0</v>
      </c>
      <c r="AO42" s="49">
        <f t="shared" si="47"/>
        <v>0</v>
      </c>
      <c r="AP42" s="61"/>
      <c r="AQ42" s="48">
        <f t="shared" si="48"/>
        <v>0</v>
      </c>
      <c r="AR42" s="49">
        <f t="shared" si="49"/>
        <v>0</v>
      </c>
      <c r="AS42" s="61"/>
      <c r="AT42" s="48">
        <f t="shared" si="50"/>
        <v>0</v>
      </c>
      <c r="AU42" s="49">
        <f t="shared" si="51"/>
        <v>0</v>
      </c>
      <c r="AV42" s="61"/>
      <c r="AW42" s="48">
        <f t="shared" si="52"/>
        <v>0</v>
      </c>
      <c r="AX42" s="49">
        <f t="shared" si="53"/>
        <v>0</v>
      </c>
      <c r="AY42" s="61"/>
      <c r="AZ42" s="48">
        <f t="shared" si="54"/>
        <v>0</v>
      </c>
      <c r="BA42" s="49">
        <f t="shared" si="55"/>
        <v>0</v>
      </c>
      <c r="BB42" s="50">
        <f t="shared" si="56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2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3"/>
        <v>0</v>
      </c>
      <c r="S43" s="39">
        <v>1</v>
      </c>
      <c r="T43" s="41">
        <f t="shared" si="34"/>
        <v>0</v>
      </c>
      <c r="U43" s="42">
        <f t="shared" si="35"/>
        <v>0</v>
      </c>
      <c r="V43" s="43">
        <f t="shared" si="36"/>
        <v>0</v>
      </c>
      <c r="W43" s="209">
        <f t="shared" si="37"/>
        <v>12</v>
      </c>
      <c r="X43" s="44">
        <f t="shared" si="31"/>
        <v>0</v>
      </c>
      <c r="Y43" s="45">
        <f t="shared" si="38"/>
        <v>5</v>
      </c>
      <c r="Z43" s="46" t="s">
        <v>0</v>
      </c>
      <c r="AA43" s="39">
        <v>1</v>
      </c>
      <c r="AB43" s="47">
        <f t="shared" si="39"/>
        <v>0</v>
      </c>
      <c r="AC43" s="39">
        <v>1</v>
      </c>
      <c r="AD43" s="47">
        <f t="shared" si="40"/>
        <v>0</v>
      </c>
      <c r="AE43" s="39">
        <v>1</v>
      </c>
      <c r="AF43" s="47">
        <f t="shared" si="41"/>
        <v>0</v>
      </c>
      <c r="AG43" s="61"/>
      <c r="AH43" s="48">
        <f t="shared" si="42"/>
        <v>0</v>
      </c>
      <c r="AI43" s="49">
        <f t="shared" si="43"/>
        <v>0</v>
      </c>
      <c r="AJ43" s="61"/>
      <c r="AK43" s="48">
        <f t="shared" si="44"/>
        <v>0</v>
      </c>
      <c r="AL43" s="49">
        <f t="shared" si="45"/>
        <v>0</v>
      </c>
      <c r="AM43" s="61"/>
      <c r="AN43" s="48">
        <f t="shared" si="46"/>
        <v>0</v>
      </c>
      <c r="AO43" s="49">
        <f t="shared" si="47"/>
        <v>0</v>
      </c>
      <c r="AP43" s="61"/>
      <c r="AQ43" s="48">
        <f t="shared" si="48"/>
        <v>0</v>
      </c>
      <c r="AR43" s="49">
        <f t="shared" si="49"/>
        <v>0</v>
      </c>
      <c r="AS43" s="61"/>
      <c r="AT43" s="48">
        <f t="shared" si="50"/>
        <v>0</v>
      </c>
      <c r="AU43" s="49">
        <f t="shared" si="51"/>
        <v>0</v>
      </c>
      <c r="AV43" s="61"/>
      <c r="AW43" s="48">
        <f t="shared" si="52"/>
        <v>0</v>
      </c>
      <c r="AX43" s="49">
        <f t="shared" si="53"/>
        <v>0</v>
      </c>
      <c r="AY43" s="61"/>
      <c r="AZ43" s="48">
        <f t="shared" si="54"/>
        <v>0</v>
      </c>
      <c r="BA43" s="49">
        <f t="shared" si="55"/>
        <v>0</v>
      </c>
      <c r="BB43" s="50">
        <f t="shared" si="56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2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3"/>
        <v>0</v>
      </c>
      <c r="S44" s="39">
        <v>1</v>
      </c>
      <c r="T44" s="41">
        <f t="shared" si="34"/>
        <v>0</v>
      </c>
      <c r="U44" s="42">
        <f t="shared" si="35"/>
        <v>0</v>
      </c>
      <c r="V44" s="43">
        <f t="shared" si="36"/>
        <v>0</v>
      </c>
      <c r="W44" s="209">
        <f t="shared" si="37"/>
        <v>12</v>
      </c>
      <c r="X44" s="44">
        <f t="shared" si="31"/>
        <v>0</v>
      </c>
      <c r="Y44" s="45">
        <f t="shared" si="38"/>
        <v>5</v>
      </c>
      <c r="Z44" s="46" t="s">
        <v>0</v>
      </c>
      <c r="AA44" s="39">
        <v>1</v>
      </c>
      <c r="AB44" s="47">
        <f t="shared" si="39"/>
        <v>0</v>
      </c>
      <c r="AC44" s="39">
        <v>1</v>
      </c>
      <c r="AD44" s="47">
        <f t="shared" si="40"/>
        <v>0</v>
      </c>
      <c r="AE44" s="39">
        <v>1</v>
      </c>
      <c r="AF44" s="47">
        <f t="shared" si="41"/>
        <v>0</v>
      </c>
      <c r="AG44" s="61"/>
      <c r="AH44" s="48">
        <f t="shared" si="42"/>
        <v>0</v>
      </c>
      <c r="AI44" s="49">
        <f t="shared" si="43"/>
        <v>0</v>
      </c>
      <c r="AJ44" s="61"/>
      <c r="AK44" s="48">
        <f t="shared" si="44"/>
        <v>0</v>
      </c>
      <c r="AL44" s="49">
        <f t="shared" si="45"/>
        <v>0</v>
      </c>
      <c r="AM44" s="61"/>
      <c r="AN44" s="48">
        <f t="shared" si="46"/>
        <v>0</v>
      </c>
      <c r="AO44" s="49">
        <f t="shared" si="47"/>
        <v>0</v>
      </c>
      <c r="AP44" s="61"/>
      <c r="AQ44" s="48">
        <f t="shared" si="48"/>
        <v>0</v>
      </c>
      <c r="AR44" s="49">
        <f t="shared" si="49"/>
        <v>0</v>
      </c>
      <c r="AS44" s="61"/>
      <c r="AT44" s="48">
        <f t="shared" si="50"/>
        <v>0</v>
      </c>
      <c r="AU44" s="49">
        <f t="shared" si="51"/>
        <v>0</v>
      </c>
      <c r="AV44" s="61"/>
      <c r="AW44" s="48">
        <f t="shared" si="52"/>
        <v>0</v>
      </c>
      <c r="AX44" s="49">
        <f t="shared" si="53"/>
        <v>0</v>
      </c>
      <c r="AY44" s="61"/>
      <c r="AZ44" s="48">
        <f t="shared" si="54"/>
        <v>0</v>
      </c>
      <c r="BA44" s="49">
        <f t="shared" si="55"/>
        <v>0</v>
      </c>
      <c r="BB44" s="50">
        <f t="shared" si="56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2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3"/>
        <v>0</v>
      </c>
      <c r="S45" s="39">
        <v>1</v>
      </c>
      <c r="T45" s="41">
        <f t="shared" si="34"/>
        <v>0</v>
      </c>
      <c r="U45" s="42">
        <f t="shared" si="35"/>
        <v>0</v>
      </c>
      <c r="V45" s="43">
        <f t="shared" si="36"/>
        <v>0</v>
      </c>
      <c r="W45" s="209">
        <f t="shared" si="37"/>
        <v>12</v>
      </c>
      <c r="X45" s="44">
        <f t="shared" si="31"/>
        <v>0</v>
      </c>
      <c r="Y45" s="45">
        <f t="shared" si="38"/>
        <v>5</v>
      </c>
      <c r="Z45" s="46" t="s">
        <v>0</v>
      </c>
      <c r="AA45" s="39">
        <v>1</v>
      </c>
      <c r="AB45" s="47">
        <f t="shared" si="39"/>
        <v>0</v>
      </c>
      <c r="AC45" s="39">
        <v>1</v>
      </c>
      <c r="AD45" s="47">
        <f t="shared" si="40"/>
        <v>0</v>
      </c>
      <c r="AE45" s="39">
        <v>1</v>
      </c>
      <c r="AF45" s="47">
        <f t="shared" si="41"/>
        <v>0</v>
      </c>
      <c r="AG45" s="61"/>
      <c r="AH45" s="48">
        <f t="shared" si="42"/>
        <v>0</v>
      </c>
      <c r="AI45" s="49">
        <f t="shared" si="43"/>
        <v>0</v>
      </c>
      <c r="AJ45" s="61"/>
      <c r="AK45" s="48">
        <f t="shared" si="44"/>
        <v>0</v>
      </c>
      <c r="AL45" s="49">
        <f t="shared" si="45"/>
        <v>0</v>
      </c>
      <c r="AM45" s="61"/>
      <c r="AN45" s="48">
        <f t="shared" si="46"/>
        <v>0</v>
      </c>
      <c r="AO45" s="49">
        <f t="shared" si="47"/>
        <v>0</v>
      </c>
      <c r="AP45" s="61"/>
      <c r="AQ45" s="48">
        <f t="shared" si="48"/>
        <v>0</v>
      </c>
      <c r="AR45" s="49">
        <f t="shared" si="49"/>
        <v>0</v>
      </c>
      <c r="AS45" s="61"/>
      <c r="AT45" s="48">
        <f t="shared" si="50"/>
        <v>0</v>
      </c>
      <c r="AU45" s="49">
        <f t="shared" si="51"/>
        <v>0</v>
      </c>
      <c r="AV45" s="61"/>
      <c r="AW45" s="48">
        <f t="shared" si="52"/>
        <v>0</v>
      </c>
      <c r="AX45" s="49">
        <f t="shared" si="53"/>
        <v>0</v>
      </c>
      <c r="AY45" s="61"/>
      <c r="AZ45" s="48">
        <f t="shared" si="54"/>
        <v>0</v>
      </c>
      <c r="BA45" s="49">
        <f t="shared" si="55"/>
        <v>0</v>
      </c>
      <c r="BB45" s="50">
        <f t="shared" si="56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2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3"/>
        <v>0</v>
      </c>
      <c r="S46" s="39">
        <v>1</v>
      </c>
      <c r="T46" s="41">
        <f t="shared" si="34"/>
        <v>0</v>
      </c>
      <c r="U46" s="42">
        <f t="shared" si="35"/>
        <v>0</v>
      </c>
      <c r="V46" s="43">
        <f t="shared" si="36"/>
        <v>0</v>
      </c>
      <c r="W46" s="209">
        <f t="shared" si="37"/>
        <v>12</v>
      </c>
      <c r="X46" s="44">
        <f t="shared" si="31"/>
        <v>0</v>
      </c>
      <c r="Y46" s="45">
        <f t="shared" si="38"/>
        <v>5</v>
      </c>
      <c r="Z46" s="46" t="s">
        <v>0</v>
      </c>
      <c r="AA46" s="39">
        <v>1</v>
      </c>
      <c r="AB46" s="47">
        <f t="shared" si="39"/>
        <v>0</v>
      </c>
      <c r="AC46" s="39">
        <v>1</v>
      </c>
      <c r="AD46" s="47">
        <f t="shared" si="40"/>
        <v>0</v>
      </c>
      <c r="AE46" s="39">
        <v>1</v>
      </c>
      <c r="AF46" s="47">
        <f t="shared" si="41"/>
        <v>0</v>
      </c>
      <c r="AG46" s="61"/>
      <c r="AH46" s="48">
        <f t="shared" si="42"/>
        <v>0</v>
      </c>
      <c r="AI46" s="49">
        <f t="shared" si="43"/>
        <v>0</v>
      </c>
      <c r="AJ46" s="61"/>
      <c r="AK46" s="48">
        <f t="shared" si="44"/>
        <v>0</v>
      </c>
      <c r="AL46" s="49">
        <f t="shared" si="45"/>
        <v>0</v>
      </c>
      <c r="AM46" s="61"/>
      <c r="AN46" s="48">
        <f t="shared" si="46"/>
        <v>0</v>
      </c>
      <c r="AO46" s="49">
        <f t="shared" si="47"/>
        <v>0</v>
      </c>
      <c r="AP46" s="61"/>
      <c r="AQ46" s="48">
        <f t="shared" si="48"/>
        <v>0</v>
      </c>
      <c r="AR46" s="49">
        <f t="shared" si="49"/>
        <v>0</v>
      </c>
      <c r="AS46" s="61"/>
      <c r="AT46" s="48">
        <f t="shared" si="50"/>
        <v>0</v>
      </c>
      <c r="AU46" s="49">
        <f t="shared" si="51"/>
        <v>0</v>
      </c>
      <c r="AV46" s="61"/>
      <c r="AW46" s="48">
        <f t="shared" si="52"/>
        <v>0</v>
      </c>
      <c r="AX46" s="49">
        <f t="shared" si="53"/>
        <v>0</v>
      </c>
      <c r="AY46" s="61"/>
      <c r="AZ46" s="48">
        <f t="shared" si="54"/>
        <v>0</v>
      </c>
      <c r="BA46" s="49">
        <f t="shared" si="55"/>
        <v>0</v>
      </c>
      <c r="BB46" s="50">
        <f t="shared" si="56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2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3"/>
        <v>0</v>
      </c>
      <c r="S47" s="39">
        <v>1</v>
      </c>
      <c r="T47" s="41">
        <f t="shared" si="34"/>
        <v>0</v>
      </c>
      <c r="U47" s="42">
        <f t="shared" si="35"/>
        <v>0</v>
      </c>
      <c r="V47" s="43">
        <f t="shared" si="36"/>
        <v>0</v>
      </c>
      <c r="W47" s="209">
        <f t="shared" si="37"/>
        <v>12</v>
      </c>
      <c r="X47" s="44">
        <f t="shared" si="31"/>
        <v>0</v>
      </c>
      <c r="Y47" s="45">
        <f t="shared" si="38"/>
        <v>5</v>
      </c>
      <c r="Z47" s="46" t="s">
        <v>0</v>
      </c>
      <c r="AA47" s="39">
        <v>1</v>
      </c>
      <c r="AB47" s="47">
        <f t="shared" si="39"/>
        <v>0</v>
      </c>
      <c r="AC47" s="39">
        <v>1</v>
      </c>
      <c r="AD47" s="47">
        <f t="shared" si="40"/>
        <v>0</v>
      </c>
      <c r="AE47" s="39">
        <v>1</v>
      </c>
      <c r="AF47" s="47">
        <f t="shared" si="41"/>
        <v>0</v>
      </c>
      <c r="AG47" s="61"/>
      <c r="AH47" s="48">
        <f t="shared" si="42"/>
        <v>0</v>
      </c>
      <c r="AI47" s="49">
        <f t="shared" si="43"/>
        <v>0</v>
      </c>
      <c r="AJ47" s="61"/>
      <c r="AK47" s="48">
        <f t="shared" si="44"/>
        <v>0</v>
      </c>
      <c r="AL47" s="49">
        <f t="shared" si="45"/>
        <v>0</v>
      </c>
      <c r="AM47" s="61"/>
      <c r="AN47" s="48">
        <f t="shared" si="46"/>
        <v>0</v>
      </c>
      <c r="AO47" s="49">
        <f t="shared" si="47"/>
        <v>0</v>
      </c>
      <c r="AP47" s="61"/>
      <c r="AQ47" s="48">
        <f t="shared" si="48"/>
        <v>0</v>
      </c>
      <c r="AR47" s="49">
        <f t="shared" si="49"/>
        <v>0</v>
      </c>
      <c r="AS47" s="61"/>
      <c r="AT47" s="48">
        <f t="shared" si="50"/>
        <v>0</v>
      </c>
      <c r="AU47" s="49">
        <f t="shared" si="51"/>
        <v>0</v>
      </c>
      <c r="AV47" s="61"/>
      <c r="AW47" s="48">
        <f t="shared" si="52"/>
        <v>0</v>
      </c>
      <c r="AX47" s="49">
        <f t="shared" si="53"/>
        <v>0</v>
      </c>
      <c r="AY47" s="61"/>
      <c r="AZ47" s="48">
        <f t="shared" si="54"/>
        <v>0</v>
      </c>
      <c r="BA47" s="49">
        <f t="shared" si="55"/>
        <v>0</v>
      </c>
      <c r="BB47" s="50">
        <f t="shared" si="56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2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3"/>
        <v>0</v>
      </c>
      <c r="S48" s="39">
        <v>1</v>
      </c>
      <c r="T48" s="41">
        <f t="shared" si="34"/>
        <v>0</v>
      </c>
      <c r="U48" s="42">
        <f t="shared" si="35"/>
        <v>0</v>
      </c>
      <c r="V48" s="43">
        <f t="shared" si="36"/>
        <v>0</v>
      </c>
      <c r="W48" s="209">
        <f t="shared" si="37"/>
        <v>12</v>
      </c>
      <c r="X48" s="44">
        <f t="shared" si="31"/>
        <v>0</v>
      </c>
      <c r="Y48" s="45">
        <f t="shared" si="38"/>
        <v>5</v>
      </c>
      <c r="Z48" s="46" t="s">
        <v>0</v>
      </c>
      <c r="AA48" s="39">
        <v>1</v>
      </c>
      <c r="AB48" s="47">
        <f t="shared" si="39"/>
        <v>0</v>
      </c>
      <c r="AC48" s="39">
        <v>1</v>
      </c>
      <c r="AD48" s="47">
        <f t="shared" si="40"/>
        <v>0</v>
      </c>
      <c r="AE48" s="39">
        <v>1</v>
      </c>
      <c r="AF48" s="47">
        <f t="shared" si="41"/>
        <v>0</v>
      </c>
      <c r="AG48" s="61"/>
      <c r="AH48" s="48">
        <f t="shared" si="42"/>
        <v>0</v>
      </c>
      <c r="AI48" s="49">
        <f t="shared" si="43"/>
        <v>0</v>
      </c>
      <c r="AJ48" s="61"/>
      <c r="AK48" s="48">
        <f t="shared" si="44"/>
        <v>0</v>
      </c>
      <c r="AL48" s="49">
        <f t="shared" si="45"/>
        <v>0</v>
      </c>
      <c r="AM48" s="61"/>
      <c r="AN48" s="48">
        <f t="shared" si="46"/>
        <v>0</v>
      </c>
      <c r="AO48" s="49">
        <f t="shared" si="47"/>
        <v>0</v>
      </c>
      <c r="AP48" s="61"/>
      <c r="AQ48" s="48">
        <f t="shared" si="48"/>
        <v>0</v>
      </c>
      <c r="AR48" s="49">
        <f t="shared" si="49"/>
        <v>0</v>
      </c>
      <c r="AS48" s="61"/>
      <c r="AT48" s="48">
        <f t="shared" si="50"/>
        <v>0</v>
      </c>
      <c r="AU48" s="49">
        <f t="shared" si="51"/>
        <v>0</v>
      </c>
      <c r="AV48" s="61"/>
      <c r="AW48" s="48">
        <f t="shared" si="52"/>
        <v>0</v>
      </c>
      <c r="AX48" s="49">
        <f t="shared" si="53"/>
        <v>0</v>
      </c>
      <c r="AY48" s="61"/>
      <c r="AZ48" s="48">
        <f t="shared" si="54"/>
        <v>0</v>
      </c>
      <c r="BA48" s="49">
        <f t="shared" si="55"/>
        <v>0</v>
      </c>
      <c r="BB48" s="50">
        <f t="shared" si="56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2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3"/>
        <v>0</v>
      </c>
      <c r="S49" s="39">
        <v>1</v>
      </c>
      <c r="T49" s="41">
        <f t="shared" si="34"/>
        <v>0</v>
      </c>
      <c r="U49" s="42">
        <f t="shared" si="35"/>
        <v>0</v>
      </c>
      <c r="V49" s="43">
        <f t="shared" si="36"/>
        <v>0</v>
      </c>
      <c r="W49" s="209">
        <f t="shared" si="37"/>
        <v>12</v>
      </c>
      <c r="X49" s="44">
        <f t="shared" si="31"/>
        <v>0</v>
      </c>
      <c r="Y49" s="45">
        <f t="shared" si="38"/>
        <v>5</v>
      </c>
      <c r="Z49" s="46" t="s">
        <v>0</v>
      </c>
      <c r="AA49" s="39">
        <v>1</v>
      </c>
      <c r="AB49" s="47">
        <f t="shared" si="39"/>
        <v>0</v>
      </c>
      <c r="AC49" s="39">
        <v>1</v>
      </c>
      <c r="AD49" s="47">
        <f t="shared" si="40"/>
        <v>0</v>
      </c>
      <c r="AE49" s="39">
        <v>1</v>
      </c>
      <c r="AF49" s="47">
        <f t="shared" si="41"/>
        <v>0</v>
      </c>
      <c r="AG49" s="61"/>
      <c r="AH49" s="48">
        <f t="shared" si="42"/>
        <v>0</v>
      </c>
      <c r="AI49" s="49">
        <f t="shared" si="43"/>
        <v>0</v>
      </c>
      <c r="AJ49" s="61"/>
      <c r="AK49" s="48">
        <f t="shared" si="44"/>
        <v>0</v>
      </c>
      <c r="AL49" s="49">
        <f t="shared" si="45"/>
        <v>0</v>
      </c>
      <c r="AM49" s="61"/>
      <c r="AN49" s="48">
        <f t="shared" si="46"/>
        <v>0</v>
      </c>
      <c r="AO49" s="49">
        <f t="shared" si="47"/>
        <v>0</v>
      </c>
      <c r="AP49" s="61"/>
      <c r="AQ49" s="48">
        <f t="shared" si="48"/>
        <v>0</v>
      </c>
      <c r="AR49" s="49">
        <f t="shared" si="49"/>
        <v>0</v>
      </c>
      <c r="AS49" s="61"/>
      <c r="AT49" s="48">
        <f t="shared" si="50"/>
        <v>0</v>
      </c>
      <c r="AU49" s="49">
        <f t="shared" si="51"/>
        <v>0</v>
      </c>
      <c r="AV49" s="61"/>
      <c r="AW49" s="48">
        <f t="shared" si="52"/>
        <v>0</v>
      </c>
      <c r="AX49" s="49">
        <f t="shared" si="53"/>
        <v>0</v>
      </c>
      <c r="AY49" s="61"/>
      <c r="AZ49" s="48">
        <f t="shared" si="54"/>
        <v>0</v>
      </c>
      <c r="BA49" s="49">
        <f t="shared" si="55"/>
        <v>0</v>
      </c>
      <c r="BB49" s="50">
        <f t="shared" si="56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2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3"/>
        <v>0</v>
      </c>
      <c r="S50" s="39">
        <v>1</v>
      </c>
      <c r="T50" s="41">
        <f t="shared" si="34"/>
        <v>0</v>
      </c>
      <c r="U50" s="42">
        <f t="shared" si="35"/>
        <v>0</v>
      </c>
      <c r="V50" s="43">
        <f t="shared" si="36"/>
        <v>0</v>
      </c>
      <c r="W50" s="209">
        <f t="shared" si="37"/>
        <v>12</v>
      </c>
      <c r="X50" s="44">
        <f t="shared" si="31"/>
        <v>0</v>
      </c>
      <c r="Y50" s="45">
        <f t="shared" si="38"/>
        <v>5</v>
      </c>
      <c r="Z50" s="46" t="s">
        <v>0</v>
      </c>
      <c r="AA50" s="39">
        <v>1</v>
      </c>
      <c r="AB50" s="47">
        <f t="shared" si="39"/>
        <v>0</v>
      </c>
      <c r="AC50" s="39">
        <v>1</v>
      </c>
      <c r="AD50" s="47">
        <f t="shared" si="40"/>
        <v>0</v>
      </c>
      <c r="AE50" s="39">
        <v>1</v>
      </c>
      <c r="AF50" s="47">
        <f t="shared" si="41"/>
        <v>0</v>
      </c>
      <c r="AG50" s="61"/>
      <c r="AH50" s="48">
        <f t="shared" si="42"/>
        <v>0</v>
      </c>
      <c r="AI50" s="49">
        <f t="shared" si="43"/>
        <v>0</v>
      </c>
      <c r="AJ50" s="61"/>
      <c r="AK50" s="48">
        <f t="shared" si="44"/>
        <v>0</v>
      </c>
      <c r="AL50" s="49">
        <f t="shared" si="45"/>
        <v>0</v>
      </c>
      <c r="AM50" s="61"/>
      <c r="AN50" s="48">
        <f t="shared" si="46"/>
        <v>0</v>
      </c>
      <c r="AO50" s="49">
        <f t="shared" si="47"/>
        <v>0</v>
      </c>
      <c r="AP50" s="61"/>
      <c r="AQ50" s="48">
        <f t="shared" si="48"/>
        <v>0</v>
      </c>
      <c r="AR50" s="49">
        <f t="shared" si="49"/>
        <v>0</v>
      </c>
      <c r="AS50" s="61"/>
      <c r="AT50" s="48">
        <f t="shared" si="50"/>
        <v>0</v>
      </c>
      <c r="AU50" s="49">
        <f t="shared" si="51"/>
        <v>0</v>
      </c>
      <c r="AV50" s="61"/>
      <c r="AW50" s="48">
        <f t="shared" si="52"/>
        <v>0</v>
      </c>
      <c r="AX50" s="49">
        <f t="shared" si="53"/>
        <v>0</v>
      </c>
      <c r="AY50" s="61"/>
      <c r="AZ50" s="48">
        <f t="shared" si="54"/>
        <v>0</v>
      </c>
      <c r="BA50" s="49">
        <f t="shared" si="55"/>
        <v>0</v>
      </c>
      <c r="BB50" s="50">
        <f t="shared" si="56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2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3"/>
        <v>0</v>
      </c>
      <c r="S51" s="39">
        <v>1</v>
      </c>
      <c r="T51" s="41">
        <f t="shared" si="34"/>
        <v>0</v>
      </c>
      <c r="U51" s="42">
        <f t="shared" si="35"/>
        <v>0</v>
      </c>
      <c r="V51" s="43">
        <f t="shared" si="36"/>
        <v>0</v>
      </c>
      <c r="W51" s="209">
        <f t="shared" si="37"/>
        <v>12</v>
      </c>
      <c r="X51" s="44">
        <f t="shared" si="31"/>
        <v>0</v>
      </c>
      <c r="Y51" s="45">
        <f t="shared" si="38"/>
        <v>5</v>
      </c>
      <c r="Z51" s="46" t="s">
        <v>0</v>
      </c>
      <c r="AA51" s="39">
        <v>1</v>
      </c>
      <c r="AB51" s="47">
        <f t="shared" si="39"/>
        <v>0</v>
      </c>
      <c r="AC51" s="39">
        <v>1</v>
      </c>
      <c r="AD51" s="47">
        <f t="shared" si="40"/>
        <v>0</v>
      </c>
      <c r="AE51" s="39">
        <v>1</v>
      </c>
      <c r="AF51" s="47">
        <f t="shared" si="41"/>
        <v>0</v>
      </c>
      <c r="AG51" s="61"/>
      <c r="AH51" s="48">
        <f t="shared" si="42"/>
        <v>0</v>
      </c>
      <c r="AI51" s="49">
        <f t="shared" si="43"/>
        <v>0</v>
      </c>
      <c r="AJ51" s="61"/>
      <c r="AK51" s="48">
        <f t="shared" si="44"/>
        <v>0</v>
      </c>
      <c r="AL51" s="49">
        <f t="shared" si="45"/>
        <v>0</v>
      </c>
      <c r="AM51" s="61"/>
      <c r="AN51" s="48">
        <f t="shared" si="46"/>
        <v>0</v>
      </c>
      <c r="AO51" s="49">
        <f t="shared" si="47"/>
        <v>0</v>
      </c>
      <c r="AP51" s="61"/>
      <c r="AQ51" s="48">
        <f t="shared" si="48"/>
        <v>0</v>
      </c>
      <c r="AR51" s="49">
        <f t="shared" si="49"/>
        <v>0</v>
      </c>
      <c r="AS51" s="61"/>
      <c r="AT51" s="48">
        <f t="shared" si="50"/>
        <v>0</v>
      </c>
      <c r="AU51" s="49">
        <f t="shared" si="51"/>
        <v>0</v>
      </c>
      <c r="AV51" s="61"/>
      <c r="AW51" s="48">
        <f t="shared" si="52"/>
        <v>0</v>
      </c>
      <c r="AX51" s="49">
        <f t="shared" si="53"/>
        <v>0</v>
      </c>
      <c r="AY51" s="61"/>
      <c r="AZ51" s="48">
        <f t="shared" si="54"/>
        <v>0</v>
      </c>
      <c r="BA51" s="49">
        <f t="shared" si="55"/>
        <v>0</v>
      </c>
      <c r="BB51" s="50">
        <f t="shared" si="56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2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3"/>
        <v>0</v>
      </c>
      <c r="S52" s="39">
        <v>1</v>
      </c>
      <c r="T52" s="41">
        <f t="shared" si="34"/>
        <v>0</v>
      </c>
      <c r="U52" s="42">
        <f t="shared" si="35"/>
        <v>0</v>
      </c>
      <c r="V52" s="43">
        <f t="shared" si="36"/>
        <v>0</v>
      </c>
      <c r="W52" s="209">
        <f t="shared" si="37"/>
        <v>12</v>
      </c>
      <c r="X52" s="44">
        <f t="shared" si="31"/>
        <v>0</v>
      </c>
      <c r="Y52" s="45">
        <f t="shared" si="38"/>
        <v>5</v>
      </c>
      <c r="Z52" s="46" t="s">
        <v>0</v>
      </c>
      <c r="AA52" s="39">
        <v>1</v>
      </c>
      <c r="AB52" s="47">
        <f t="shared" si="39"/>
        <v>0</v>
      </c>
      <c r="AC52" s="39">
        <v>1</v>
      </c>
      <c r="AD52" s="47">
        <f t="shared" si="40"/>
        <v>0</v>
      </c>
      <c r="AE52" s="39">
        <v>1</v>
      </c>
      <c r="AF52" s="47">
        <f t="shared" si="41"/>
        <v>0</v>
      </c>
      <c r="AG52" s="61"/>
      <c r="AH52" s="48">
        <f t="shared" si="42"/>
        <v>0</v>
      </c>
      <c r="AI52" s="49">
        <f t="shared" si="43"/>
        <v>0</v>
      </c>
      <c r="AJ52" s="61"/>
      <c r="AK52" s="48">
        <f t="shared" si="44"/>
        <v>0</v>
      </c>
      <c r="AL52" s="49">
        <f t="shared" si="45"/>
        <v>0</v>
      </c>
      <c r="AM52" s="61"/>
      <c r="AN52" s="48">
        <f t="shared" si="46"/>
        <v>0</v>
      </c>
      <c r="AO52" s="49">
        <f t="shared" si="47"/>
        <v>0</v>
      </c>
      <c r="AP52" s="61"/>
      <c r="AQ52" s="48">
        <f t="shared" si="48"/>
        <v>0</v>
      </c>
      <c r="AR52" s="49">
        <f t="shared" si="49"/>
        <v>0</v>
      </c>
      <c r="AS52" s="61"/>
      <c r="AT52" s="48">
        <f t="shared" si="50"/>
        <v>0</v>
      </c>
      <c r="AU52" s="49">
        <f t="shared" si="51"/>
        <v>0</v>
      </c>
      <c r="AV52" s="61"/>
      <c r="AW52" s="48">
        <f t="shared" si="52"/>
        <v>0</v>
      </c>
      <c r="AX52" s="49">
        <f t="shared" si="53"/>
        <v>0</v>
      </c>
      <c r="AY52" s="61"/>
      <c r="AZ52" s="48">
        <f t="shared" si="54"/>
        <v>0</v>
      </c>
      <c r="BA52" s="49">
        <f t="shared" si="55"/>
        <v>0</v>
      </c>
      <c r="BB52" s="50">
        <f t="shared" si="56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2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3"/>
        <v>0</v>
      </c>
      <c r="S53" s="39">
        <v>1</v>
      </c>
      <c r="T53" s="41">
        <f t="shared" si="34"/>
        <v>0</v>
      </c>
      <c r="U53" s="42">
        <f t="shared" si="35"/>
        <v>0</v>
      </c>
      <c r="V53" s="43">
        <f t="shared" si="36"/>
        <v>0</v>
      </c>
      <c r="W53" s="209">
        <f t="shared" si="37"/>
        <v>12</v>
      </c>
      <c r="X53" s="44">
        <f t="shared" si="31"/>
        <v>0</v>
      </c>
      <c r="Y53" s="45">
        <f t="shared" si="38"/>
        <v>5</v>
      </c>
      <c r="Z53" s="46" t="s">
        <v>0</v>
      </c>
      <c r="AA53" s="39">
        <v>1</v>
      </c>
      <c r="AB53" s="47">
        <f t="shared" si="39"/>
        <v>0</v>
      </c>
      <c r="AC53" s="39">
        <v>1</v>
      </c>
      <c r="AD53" s="47">
        <f t="shared" si="40"/>
        <v>0</v>
      </c>
      <c r="AE53" s="39">
        <v>1</v>
      </c>
      <c r="AF53" s="47">
        <f t="shared" si="41"/>
        <v>0</v>
      </c>
      <c r="AG53" s="61"/>
      <c r="AH53" s="48">
        <f t="shared" si="42"/>
        <v>0</v>
      </c>
      <c r="AI53" s="49">
        <f t="shared" si="43"/>
        <v>0</v>
      </c>
      <c r="AJ53" s="61"/>
      <c r="AK53" s="48">
        <f t="shared" si="44"/>
        <v>0</v>
      </c>
      <c r="AL53" s="49">
        <f t="shared" si="45"/>
        <v>0</v>
      </c>
      <c r="AM53" s="61"/>
      <c r="AN53" s="48">
        <f t="shared" si="46"/>
        <v>0</v>
      </c>
      <c r="AO53" s="49">
        <f t="shared" si="47"/>
        <v>0</v>
      </c>
      <c r="AP53" s="61"/>
      <c r="AQ53" s="48">
        <f t="shared" si="48"/>
        <v>0</v>
      </c>
      <c r="AR53" s="49">
        <f t="shared" si="49"/>
        <v>0</v>
      </c>
      <c r="AS53" s="61"/>
      <c r="AT53" s="48">
        <f t="shared" si="50"/>
        <v>0</v>
      </c>
      <c r="AU53" s="49">
        <f t="shared" si="51"/>
        <v>0</v>
      </c>
      <c r="AV53" s="61"/>
      <c r="AW53" s="48">
        <f t="shared" si="52"/>
        <v>0</v>
      </c>
      <c r="AX53" s="49">
        <f t="shared" si="53"/>
        <v>0</v>
      </c>
      <c r="AY53" s="61"/>
      <c r="AZ53" s="48">
        <f t="shared" si="54"/>
        <v>0</v>
      </c>
      <c r="BA53" s="49">
        <f t="shared" si="55"/>
        <v>0</v>
      </c>
      <c r="BB53" s="50">
        <f t="shared" si="56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2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3"/>
        <v>0</v>
      </c>
      <c r="S54" s="39">
        <v>1</v>
      </c>
      <c r="T54" s="41">
        <f t="shared" si="34"/>
        <v>0</v>
      </c>
      <c r="U54" s="42">
        <f t="shared" si="35"/>
        <v>0</v>
      </c>
      <c r="V54" s="43">
        <f t="shared" si="36"/>
        <v>0</v>
      </c>
      <c r="W54" s="209">
        <f t="shared" si="37"/>
        <v>12</v>
      </c>
      <c r="X54" s="44">
        <f t="shared" si="31"/>
        <v>0</v>
      </c>
      <c r="Y54" s="45">
        <f t="shared" si="38"/>
        <v>5</v>
      </c>
      <c r="Z54" s="46" t="s">
        <v>0</v>
      </c>
      <c r="AA54" s="39">
        <v>1</v>
      </c>
      <c r="AB54" s="47">
        <f t="shared" si="39"/>
        <v>0</v>
      </c>
      <c r="AC54" s="39">
        <v>1</v>
      </c>
      <c r="AD54" s="47">
        <f t="shared" si="40"/>
        <v>0</v>
      </c>
      <c r="AE54" s="39">
        <v>1</v>
      </c>
      <c r="AF54" s="47">
        <f t="shared" si="41"/>
        <v>0</v>
      </c>
      <c r="AG54" s="61"/>
      <c r="AH54" s="48">
        <f t="shared" si="42"/>
        <v>0</v>
      </c>
      <c r="AI54" s="49">
        <f t="shared" si="43"/>
        <v>0</v>
      </c>
      <c r="AJ54" s="61"/>
      <c r="AK54" s="48">
        <f t="shared" si="44"/>
        <v>0</v>
      </c>
      <c r="AL54" s="49">
        <f t="shared" si="45"/>
        <v>0</v>
      </c>
      <c r="AM54" s="61"/>
      <c r="AN54" s="48">
        <f t="shared" si="46"/>
        <v>0</v>
      </c>
      <c r="AO54" s="49">
        <f t="shared" si="47"/>
        <v>0</v>
      </c>
      <c r="AP54" s="61"/>
      <c r="AQ54" s="48">
        <f t="shared" si="48"/>
        <v>0</v>
      </c>
      <c r="AR54" s="49">
        <f t="shared" si="49"/>
        <v>0</v>
      </c>
      <c r="AS54" s="61"/>
      <c r="AT54" s="48">
        <f t="shared" si="50"/>
        <v>0</v>
      </c>
      <c r="AU54" s="49">
        <f t="shared" si="51"/>
        <v>0</v>
      </c>
      <c r="AV54" s="61"/>
      <c r="AW54" s="48">
        <f t="shared" si="52"/>
        <v>0</v>
      </c>
      <c r="AX54" s="49">
        <f t="shared" si="53"/>
        <v>0</v>
      </c>
      <c r="AY54" s="61"/>
      <c r="AZ54" s="48">
        <f t="shared" si="54"/>
        <v>0</v>
      </c>
      <c r="BA54" s="49">
        <f t="shared" si="55"/>
        <v>0</v>
      </c>
      <c r="BB54" s="50">
        <f t="shared" si="56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2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3"/>
        <v>0</v>
      </c>
      <c r="S55" s="39">
        <v>1</v>
      </c>
      <c r="T55" s="41">
        <f t="shared" si="34"/>
        <v>0</v>
      </c>
      <c r="U55" s="42">
        <f t="shared" si="35"/>
        <v>0</v>
      </c>
      <c r="V55" s="43">
        <f t="shared" si="36"/>
        <v>0</v>
      </c>
      <c r="W55" s="209">
        <f t="shared" si="37"/>
        <v>12</v>
      </c>
      <c r="X55" s="44">
        <f t="shared" si="31"/>
        <v>0</v>
      </c>
      <c r="Y55" s="45">
        <f t="shared" si="38"/>
        <v>5</v>
      </c>
      <c r="Z55" s="46" t="s">
        <v>0</v>
      </c>
      <c r="AA55" s="39">
        <v>1</v>
      </c>
      <c r="AB55" s="47">
        <f t="shared" si="39"/>
        <v>0</v>
      </c>
      <c r="AC55" s="39">
        <v>1</v>
      </c>
      <c r="AD55" s="47">
        <f t="shared" si="40"/>
        <v>0</v>
      </c>
      <c r="AE55" s="39">
        <v>1</v>
      </c>
      <c r="AF55" s="47">
        <f t="shared" si="41"/>
        <v>0</v>
      </c>
      <c r="AG55" s="61"/>
      <c r="AH55" s="48">
        <f t="shared" si="42"/>
        <v>0</v>
      </c>
      <c r="AI55" s="49">
        <f t="shared" si="43"/>
        <v>0</v>
      </c>
      <c r="AJ55" s="61"/>
      <c r="AK55" s="48">
        <f t="shared" si="44"/>
        <v>0</v>
      </c>
      <c r="AL55" s="49">
        <f t="shared" si="45"/>
        <v>0</v>
      </c>
      <c r="AM55" s="61"/>
      <c r="AN55" s="48">
        <f t="shared" si="46"/>
        <v>0</v>
      </c>
      <c r="AO55" s="49">
        <f t="shared" si="47"/>
        <v>0</v>
      </c>
      <c r="AP55" s="61"/>
      <c r="AQ55" s="48">
        <f t="shared" si="48"/>
        <v>0</v>
      </c>
      <c r="AR55" s="49">
        <f t="shared" si="49"/>
        <v>0</v>
      </c>
      <c r="AS55" s="61"/>
      <c r="AT55" s="48">
        <f t="shared" si="50"/>
        <v>0</v>
      </c>
      <c r="AU55" s="49">
        <f t="shared" si="51"/>
        <v>0</v>
      </c>
      <c r="AV55" s="61"/>
      <c r="AW55" s="48">
        <f t="shared" si="52"/>
        <v>0</v>
      </c>
      <c r="AX55" s="49">
        <f t="shared" si="53"/>
        <v>0</v>
      </c>
      <c r="AY55" s="61"/>
      <c r="AZ55" s="48">
        <f t="shared" si="54"/>
        <v>0</v>
      </c>
      <c r="BA55" s="49">
        <f t="shared" si="55"/>
        <v>0</v>
      </c>
      <c r="BB55" s="50">
        <f t="shared" si="56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2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3"/>
        <v>0</v>
      </c>
      <c r="S56" s="39">
        <v>1</v>
      </c>
      <c r="T56" s="41">
        <f t="shared" si="34"/>
        <v>0</v>
      </c>
      <c r="U56" s="42">
        <f t="shared" si="35"/>
        <v>0</v>
      </c>
      <c r="V56" s="43">
        <f t="shared" si="36"/>
        <v>0</v>
      </c>
      <c r="W56" s="209">
        <f t="shared" si="37"/>
        <v>12</v>
      </c>
      <c r="X56" s="44">
        <f t="shared" si="31"/>
        <v>0</v>
      </c>
      <c r="Y56" s="45">
        <f t="shared" si="38"/>
        <v>5</v>
      </c>
      <c r="Z56" s="46" t="s">
        <v>0</v>
      </c>
      <c r="AA56" s="39">
        <v>1</v>
      </c>
      <c r="AB56" s="47">
        <f t="shared" si="39"/>
        <v>0</v>
      </c>
      <c r="AC56" s="39">
        <v>1</v>
      </c>
      <c r="AD56" s="47">
        <f t="shared" si="40"/>
        <v>0</v>
      </c>
      <c r="AE56" s="39">
        <v>1</v>
      </c>
      <c r="AF56" s="47">
        <f t="shared" si="41"/>
        <v>0</v>
      </c>
      <c r="AG56" s="61"/>
      <c r="AH56" s="48">
        <f t="shared" si="42"/>
        <v>0</v>
      </c>
      <c r="AI56" s="49">
        <f t="shared" si="43"/>
        <v>0</v>
      </c>
      <c r="AJ56" s="61"/>
      <c r="AK56" s="48">
        <f t="shared" si="44"/>
        <v>0</v>
      </c>
      <c r="AL56" s="49">
        <f t="shared" si="45"/>
        <v>0</v>
      </c>
      <c r="AM56" s="61"/>
      <c r="AN56" s="48">
        <f t="shared" si="46"/>
        <v>0</v>
      </c>
      <c r="AO56" s="49">
        <f t="shared" si="47"/>
        <v>0</v>
      </c>
      <c r="AP56" s="61"/>
      <c r="AQ56" s="48">
        <f t="shared" si="48"/>
        <v>0</v>
      </c>
      <c r="AR56" s="49">
        <f t="shared" si="49"/>
        <v>0</v>
      </c>
      <c r="AS56" s="61"/>
      <c r="AT56" s="48">
        <f t="shared" si="50"/>
        <v>0</v>
      </c>
      <c r="AU56" s="49">
        <f t="shared" si="51"/>
        <v>0</v>
      </c>
      <c r="AV56" s="61"/>
      <c r="AW56" s="48">
        <f t="shared" si="52"/>
        <v>0</v>
      </c>
      <c r="AX56" s="49">
        <f t="shared" si="53"/>
        <v>0</v>
      </c>
      <c r="AY56" s="61"/>
      <c r="AZ56" s="48">
        <f t="shared" si="54"/>
        <v>0</v>
      </c>
      <c r="BA56" s="49">
        <f t="shared" si="55"/>
        <v>0</v>
      </c>
      <c r="BB56" s="50">
        <f t="shared" si="56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2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3"/>
        <v>0</v>
      </c>
      <c r="S57" s="39">
        <v>1</v>
      </c>
      <c r="T57" s="41">
        <f t="shared" si="34"/>
        <v>0</v>
      </c>
      <c r="U57" s="42">
        <f t="shared" si="35"/>
        <v>0</v>
      </c>
      <c r="V57" s="43">
        <f t="shared" si="36"/>
        <v>0</v>
      </c>
      <c r="W57" s="209">
        <f t="shared" si="37"/>
        <v>12</v>
      </c>
      <c r="X57" s="44">
        <f t="shared" si="31"/>
        <v>0</v>
      </c>
      <c r="Y57" s="45">
        <f t="shared" si="38"/>
        <v>5</v>
      </c>
      <c r="Z57" s="46" t="s">
        <v>0</v>
      </c>
      <c r="AA57" s="39">
        <v>1</v>
      </c>
      <c r="AB57" s="47">
        <f t="shared" si="39"/>
        <v>0</v>
      </c>
      <c r="AC57" s="39">
        <v>1</v>
      </c>
      <c r="AD57" s="47">
        <f t="shared" si="40"/>
        <v>0</v>
      </c>
      <c r="AE57" s="39">
        <v>1</v>
      </c>
      <c r="AF57" s="47">
        <f t="shared" si="41"/>
        <v>0</v>
      </c>
      <c r="AG57" s="61"/>
      <c r="AH57" s="48">
        <f t="shared" si="42"/>
        <v>0</v>
      </c>
      <c r="AI57" s="49">
        <f t="shared" si="43"/>
        <v>0</v>
      </c>
      <c r="AJ57" s="61"/>
      <c r="AK57" s="48">
        <f t="shared" si="44"/>
        <v>0</v>
      </c>
      <c r="AL57" s="49">
        <f t="shared" si="45"/>
        <v>0</v>
      </c>
      <c r="AM57" s="61"/>
      <c r="AN57" s="48">
        <f t="shared" si="46"/>
        <v>0</v>
      </c>
      <c r="AO57" s="49">
        <f t="shared" si="47"/>
        <v>0</v>
      </c>
      <c r="AP57" s="61"/>
      <c r="AQ57" s="48">
        <f t="shared" si="48"/>
        <v>0</v>
      </c>
      <c r="AR57" s="49">
        <f t="shared" si="49"/>
        <v>0</v>
      </c>
      <c r="AS57" s="61"/>
      <c r="AT57" s="48">
        <f t="shared" si="50"/>
        <v>0</v>
      </c>
      <c r="AU57" s="49">
        <f t="shared" si="51"/>
        <v>0</v>
      </c>
      <c r="AV57" s="61"/>
      <c r="AW57" s="48">
        <f t="shared" si="52"/>
        <v>0</v>
      </c>
      <c r="AX57" s="49">
        <f t="shared" si="53"/>
        <v>0</v>
      </c>
      <c r="AY57" s="61"/>
      <c r="AZ57" s="48">
        <f t="shared" si="54"/>
        <v>0</v>
      </c>
      <c r="BA57" s="49">
        <f t="shared" si="55"/>
        <v>0</v>
      </c>
      <c r="BB57" s="50">
        <f t="shared" si="56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2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3"/>
        <v>0</v>
      </c>
      <c r="S58" s="39">
        <v>1</v>
      </c>
      <c r="T58" s="41">
        <f t="shared" si="34"/>
        <v>0</v>
      </c>
      <c r="U58" s="42">
        <f t="shared" si="35"/>
        <v>0</v>
      </c>
      <c r="V58" s="43">
        <f t="shared" si="36"/>
        <v>0</v>
      </c>
      <c r="W58" s="209">
        <f t="shared" si="37"/>
        <v>12</v>
      </c>
      <c r="X58" s="44">
        <f t="shared" si="31"/>
        <v>0</v>
      </c>
      <c r="Y58" s="45">
        <f t="shared" si="38"/>
        <v>5</v>
      </c>
      <c r="Z58" s="46" t="s">
        <v>0</v>
      </c>
      <c r="AA58" s="39">
        <v>1</v>
      </c>
      <c r="AB58" s="47">
        <f t="shared" si="39"/>
        <v>0</v>
      </c>
      <c r="AC58" s="39">
        <v>1</v>
      </c>
      <c r="AD58" s="47">
        <f t="shared" si="40"/>
        <v>0</v>
      </c>
      <c r="AE58" s="39">
        <v>1</v>
      </c>
      <c r="AF58" s="47">
        <f t="shared" si="41"/>
        <v>0</v>
      </c>
      <c r="AG58" s="61"/>
      <c r="AH58" s="48">
        <f t="shared" si="42"/>
        <v>0</v>
      </c>
      <c r="AI58" s="49">
        <f t="shared" si="43"/>
        <v>0</v>
      </c>
      <c r="AJ58" s="61"/>
      <c r="AK58" s="48">
        <f t="shared" si="44"/>
        <v>0</v>
      </c>
      <c r="AL58" s="49">
        <f t="shared" si="45"/>
        <v>0</v>
      </c>
      <c r="AM58" s="61"/>
      <c r="AN58" s="48">
        <f t="shared" si="46"/>
        <v>0</v>
      </c>
      <c r="AO58" s="49">
        <f t="shared" si="47"/>
        <v>0</v>
      </c>
      <c r="AP58" s="61"/>
      <c r="AQ58" s="48">
        <f t="shared" si="48"/>
        <v>0</v>
      </c>
      <c r="AR58" s="49">
        <f t="shared" si="49"/>
        <v>0</v>
      </c>
      <c r="AS58" s="61"/>
      <c r="AT58" s="48">
        <f t="shared" si="50"/>
        <v>0</v>
      </c>
      <c r="AU58" s="49">
        <f t="shared" si="51"/>
        <v>0</v>
      </c>
      <c r="AV58" s="61"/>
      <c r="AW58" s="48">
        <f t="shared" si="52"/>
        <v>0</v>
      </c>
      <c r="AX58" s="49">
        <f t="shared" si="53"/>
        <v>0</v>
      </c>
      <c r="AY58" s="61"/>
      <c r="AZ58" s="48">
        <f t="shared" si="54"/>
        <v>0</v>
      </c>
      <c r="BA58" s="49">
        <f t="shared" si="55"/>
        <v>0</v>
      </c>
      <c r="BB58" s="50">
        <f t="shared" si="56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2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3"/>
        <v>0</v>
      </c>
      <c r="S59" s="39">
        <v>1</v>
      </c>
      <c r="T59" s="41">
        <f t="shared" si="34"/>
        <v>0</v>
      </c>
      <c r="U59" s="42">
        <f t="shared" si="35"/>
        <v>0</v>
      </c>
      <c r="V59" s="43">
        <f t="shared" si="36"/>
        <v>0</v>
      </c>
      <c r="W59" s="209">
        <f t="shared" si="37"/>
        <v>12</v>
      </c>
      <c r="X59" s="44">
        <f t="shared" si="31"/>
        <v>0</v>
      </c>
      <c r="Y59" s="45">
        <f t="shared" si="38"/>
        <v>5</v>
      </c>
      <c r="Z59" s="46" t="s">
        <v>0</v>
      </c>
      <c r="AA59" s="39">
        <v>1</v>
      </c>
      <c r="AB59" s="47">
        <f t="shared" si="39"/>
        <v>0</v>
      </c>
      <c r="AC59" s="39">
        <v>1</v>
      </c>
      <c r="AD59" s="47">
        <f t="shared" si="40"/>
        <v>0</v>
      </c>
      <c r="AE59" s="39">
        <v>1</v>
      </c>
      <c r="AF59" s="47">
        <f t="shared" si="41"/>
        <v>0</v>
      </c>
      <c r="AG59" s="61"/>
      <c r="AH59" s="48">
        <f t="shared" si="42"/>
        <v>0</v>
      </c>
      <c r="AI59" s="49">
        <f t="shared" si="43"/>
        <v>0</v>
      </c>
      <c r="AJ59" s="61"/>
      <c r="AK59" s="48">
        <f t="shared" si="44"/>
        <v>0</v>
      </c>
      <c r="AL59" s="49">
        <f t="shared" si="45"/>
        <v>0</v>
      </c>
      <c r="AM59" s="61"/>
      <c r="AN59" s="48">
        <f t="shared" si="46"/>
        <v>0</v>
      </c>
      <c r="AO59" s="49">
        <f t="shared" si="47"/>
        <v>0</v>
      </c>
      <c r="AP59" s="61"/>
      <c r="AQ59" s="48">
        <f t="shared" si="48"/>
        <v>0</v>
      </c>
      <c r="AR59" s="49">
        <f t="shared" si="49"/>
        <v>0</v>
      </c>
      <c r="AS59" s="61"/>
      <c r="AT59" s="48">
        <f t="shared" si="50"/>
        <v>0</v>
      </c>
      <c r="AU59" s="49">
        <f t="shared" si="51"/>
        <v>0</v>
      </c>
      <c r="AV59" s="61"/>
      <c r="AW59" s="48">
        <f t="shared" si="52"/>
        <v>0</v>
      </c>
      <c r="AX59" s="49">
        <f t="shared" si="53"/>
        <v>0</v>
      </c>
      <c r="AY59" s="61"/>
      <c r="AZ59" s="48">
        <f t="shared" si="54"/>
        <v>0</v>
      </c>
      <c r="BA59" s="49">
        <f t="shared" si="55"/>
        <v>0</v>
      </c>
      <c r="BB59" s="50">
        <f t="shared" si="56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2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3"/>
        <v>0</v>
      </c>
      <c r="S60" s="39">
        <v>1</v>
      </c>
      <c r="T60" s="41">
        <f t="shared" si="34"/>
        <v>0</v>
      </c>
      <c r="U60" s="42">
        <f t="shared" si="35"/>
        <v>0</v>
      </c>
      <c r="V60" s="43">
        <f t="shared" si="36"/>
        <v>0</v>
      </c>
      <c r="W60" s="209">
        <f t="shared" si="37"/>
        <v>12</v>
      </c>
      <c r="X60" s="44">
        <f t="shared" si="31"/>
        <v>0</v>
      </c>
      <c r="Y60" s="45">
        <f t="shared" si="38"/>
        <v>5</v>
      </c>
      <c r="Z60" s="46" t="s">
        <v>0</v>
      </c>
      <c r="AA60" s="39">
        <v>1</v>
      </c>
      <c r="AB60" s="47">
        <f t="shared" si="39"/>
        <v>0</v>
      </c>
      <c r="AC60" s="39">
        <v>1</v>
      </c>
      <c r="AD60" s="47">
        <f t="shared" si="40"/>
        <v>0</v>
      </c>
      <c r="AE60" s="39">
        <v>1</v>
      </c>
      <c r="AF60" s="47">
        <f t="shared" si="41"/>
        <v>0</v>
      </c>
      <c r="AG60" s="61"/>
      <c r="AH60" s="48">
        <f t="shared" si="42"/>
        <v>0</v>
      </c>
      <c r="AI60" s="49">
        <f t="shared" si="43"/>
        <v>0</v>
      </c>
      <c r="AJ60" s="61"/>
      <c r="AK60" s="48">
        <f t="shared" si="44"/>
        <v>0</v>
      </c>
      <c r="AL60" s="49">
        <f t="shared" si="45"/>
        <v>0</v>
      </c>
      <c r="AM60" s="61"/>
      <c r="AN60" s="48">
        <f t="shared" si="46"/>
        <v>0</v>
      </c>
      <c r="AO60" s="49">
        <f t="shared" si="47"/>
        <v>0</v>
      </c>
      <c r="AP60" s="61"/>
      <c r="AQ60" s="48">
        <f t="shared" si="48"/>
        <v>0</v>
      </c>
      <c r="AR60" s="49">
        <f t="shared" si="49"/>
        <v>0</v>
      </c>
      <c r="AS60" s="61"/>
      <c r="AT60" s="48">
        <f t="shared" si="50"/>
        <v>0</v>
      </c>
      <c r="AU60" s="49">
        <f t="shared" si="51"/>
        <v>0</v>
      </c>
      <c r="AV60" s="61"/>
      <c r="AW60" s="48">
        <f t="shared" si="52"/>
        <v>0</v>
      </c>
      <c r="AX60" s="49">
        <f t="shared" si="53"/>
        <v>0</v>
      </c>
      <c r="AY60" s="61"/>
      <c r="AZ60" s="48">
        <f t="shared" si="54"/>
        <v>0</v>
      </c>
      <c r="BA60" s="49">
        <f t="shared" si="55"/>
        <v>0</v>
      </c>
      <c r="BB60" s="50">
        <f t="shared" si="56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2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3"/>
        <v>0</v>
      </c>
      <c r="S61" s="39">
        <v>1</v>
      </c>
      <c r="T61" s="41">
        <f t="shared" si="34"/>
        <v>0</v>
      </c>
      <c r="U61" s="42">
        <f t="shared" si="35"/>
        <v>0</v>
      </c>
      <c r="V61" s="43">
        <f t="shared" si="36"/>
        <v>0</v>
      </c>
      <c r="W61" s="209">
        <f t="shared" si="37"/>
        <v>12</v>
      </c>
      <c r="X61" s="44">
        <f t="shared" si="31"/>
        <v>0</v>
      </c>
      <c r="Y61" s="45">
        <f t="shared" si="38"/>
        <v>5</v>
      </c>
      <c r="Z61" s="46" t="s">
        <v>0</v>
      </c>
      <c r="AA61" s="39">
        <v>1</v>
      </c>
      <c r="AB61" s="47">
        <f t="shared" si="39"/>
        <v>0</v>
      </c>
      <c r="AC61" s="39">
        <v>1</v>
      </c>
      <c r="AD61" s="47">
        <f t="shared" si="40"/>
        <v>0</v>
      </c>
      <c r="AE61" s="39">
        <v>1</v>
      </c>
      <c r="AF61" s="47">
        <f t="shared" si="41"/>
        <v>0</v>
      </c>
      <c r="AG61" s="61"/>
      <c r="AH61" s="48">
        <f t="shared" si="42"/>
        <v>0</v>
      </c>
      <c r="AI61" s="49">
        <f t="shared" si="43"/>
        <v>0</v>
      </c>
      <c r="AJ61" s="61"/>
      <c r="AK61" s="48">
        <f t="shared" si="44"/>
        <v>0</v>
      </c>
      <c r="AL61" s="49">
        <f t="shared" si="45"/>
        <v>0</v>
      </c>
      <c r="AM61" s="61"/>
      <c r="AN61" s="48">
        <f t="shared" si="46"/>
        <v>0</v>
      </c>
      <c r="AO61" s="49">
        <f t="shared" si="47"/>
        <v>0</v>
      </c>
      <c r="AP61" s="61"/>
      <c r="AQ61" s="48">
        <f t="shared" si="48"/>
        <v>0</v>
      </c>
      <c r="AR61" s="49">
        <f t="shared" si="49"/>
        <v>0</v>
      </c>
      <c r="AS61" s="61"/>
      <c r="AT61" s="48">
        <f t="shared" si="50"/>
        <v>0</v>
      </c>
      <c r="AU61" s="49">
        <f t="shared" si="51"/>
        <v>0</v>
      </c>
      <c r="AV61" s="61"/>
      <c r="AW61" s="48">
        <f t="shared" si="52"/>
        <v>0</v>
      </c>
      <c r="AX61" s="49">
        <f t="shared" si="53"/>
        <v>0</v>
      </c>
      <c r="AY61" s="61"/>
      <c r="AZ61" s="48">
        <f t="shared" si="54"/>
        <v>0</v>
      </c>
      <c r="BA61" s="49">
        <f t="shared" si="55"/>
        <v>0</v>
      </c>
      <c r="BB61" s="50">
        <f t="shared" si="56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2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3"/>
        <v>0</v>
      </c>
      <c r="S62" s="39">
        <v>1</v>
      </c>
      <c r="T62" s="41">
        <f t="shared" si="34"/>
        <v>0</v>
      </c>
      <c r="U62" s="42">
        <f t="shared" si="35"/>
        <v>0</v>
      </c>
      <c r="V62" s="43">
        <f t="shared" si="36"/>
        <v>0</v>
      </c>
      <c r="W62" s="209">
        <f t="shared" si="37"/>
        <v>12</v>
      </c>
      <c r="X62" s="44">
        <f t="shared" si="31"/>
        <v>0</v>
      </c>
      <c r="Y62" s="45">
        <f t="shared" si="38"/>
        <v>5</v>
      </c>
      <c r="Z62" s="46" t="s">
        <v>0</v>
      </c>
      <c r="AA62" s="39">
        <v>1</v>
      </c>
      <c r="AB62" s="47">
        <f t="shared" si="39"/>
        <v>0</v>
      </c>
      <c r="AC62" s="39">
        <v>1</v>
      </c>
      <c r="AD62" s="47">
        <f t="shared" si="40"/>
        <v>0</v>
      </c>
      <c r="AE62" s="39">
        <v>1</v>
      </c>
      <c r="AF62" s="47">
        <f t="shared" si="41"/>
        <v>0</v>
      </c>
      <c r="AG62" s="61"/>
      <c r="AH62" s="48">
        <f t="shared" si="42"/>
        <v>0</v>
      </c>
      <c r="AI62" s="49">
        <f t="shared" si="43"/>
        <v>0</v>
      </c>
      <c r="AJ62" s="61"/>
      <c r="AK62" s="48">
        <f t="shared" si="44"/>
        <v>0</v>
      </c>
      <c r="AL62" s="49">
        <f t="shared" si="45"/>
        <v>0</v>
      </c>
      <c r="AM62" s="61"/>
      <c r="AN62" s="48">
        <f t="shared" si="46"/>
        <v>0</v>
      </c>
      <c r="AO62" s="49">
        <f t="shared" si="47"/>
        <v>0</v>
      </c>
      <c r="AP62" s="61"/>
      <c r="AQ62" s="48">
        <f t="shared" si="48"/>
        <v>0</v>
      </c>
      <c r="AR62" s="49">
        <f t="shared" si="49"/>
        <v>0</v>
      </c>
      <c r="AS62" s="61"/>
      <c r="AT62" s="48">
        <f t="shared" si="50"/>
        <v>0</v>
      </c>
      <c r="AU62" s="49">
        <f t="shared" si="51"/>
        <v>0</v>
      </c>
      <c r="AV62" s="61"/>
      <c r="AW62" s="48">
        <f t="shared" si="52"/>
        <v>0</v>
      </c>
      <c r="AX62" s="49">
        <f t="shared" si="53"/>
        <v>0</v>
      </c>
      <c r="AY62" s="61"/>
      <c r="AZ62" s="48">
        <f t="shared" si="54"/>
        <v>0</v>
      </c>
      <c r="BA62" s="49">
        <f t="shared" si="55"/>
        <v>0</v>
      </c>
      <c r="BB62" s="50">
        <f t="shared" si="56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2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3"/>
        <v>0</v>
      </c>
      <c r="S63" s="39">
        <v>1</v>
      </c>
      <c r="T63" s="41">
        <f t="shared" si="34"/>
        <v>0</v>
      </c>
      <c r="U63" s="42">
        <f t="shared" si="35"/>
        <v>0</v>
      </c>
      <c r="V63" s="43">
        <f t="shared" si="36"/>
        <v>0</v>
      </c>
      <c r="W63" s="209">
        <f t="shared" si="37"/>
        <v>12</v>
      </c>
      <c r="X63" s="44">
        <f t="shared" si="31"/>
        <v>0</v>
      </c>
      <c r="Y63" s="45">
        <f t="shared" si="38"/>
        <v>5</v>
      </c>
      <c r="Z63" s="46" t="s">
        <v>0</v>
      </c>
      <c r="AA63" s="39">
        <v>1</v>
      </c>
      <c r="AB63" s="47">
        <f t="shared" si="39"/>
        <v>0</v>
      </c>
      <c r="AC63" s="39">
        <v>1</v>
      </c>
      <c r="AD63" s="47">
        <f t="shared" si="40"/>
        <v>0</v>
      </c>
      <c r="AE63" s="39">
        <v>1</v>
      </c>
      <c r="AF63" s="47">
        <f t="shared" si="41"/>
        <v>0</v>
      </c>
      <c r="AG63" s="61"/>
      <c r="AH63" s="48">
        <f t="shared" si="42"/>
        <v>0</v>
      </c>
      <c r="AI63" s="49">
        <f t="shared" si="43"/>
        <v>0</v>
      </c>
      <c r="AJ63" s="61"/>
      <c r="AK63" s="48">
        <f t="shared" si="44"/>
        <v>0</v>
      </c>
      <c r="AL63" s="49">
        <f t="shared" si="45"/>
        <v>0</v>
      </c>
      <c r="AM63" s="61"/>
      <c r="AN63" s="48">
        <f t="shared" si="46"/>
        <v>0</v>
      </c>
      <c r="AO63" s="49">
        <f t="shared" si="47"/>
        <v>0</v>
      </c>
      <c r="AP63" s="61"/>
      <c r="AQ63" s="48">
        <f t="shared" si="48"/>
        <v>0</v>
      </c>
      <c r="AR63" s="49">
        <f t="shared" si="49"/>
        <v>0</v>
      </c>
      <c r="AS63" s="61"/>
      <c r="AT63" s="48">
        <f t="shared" si="50"/>
        <v>0</v>
      </c>
      <c r="AU63" s="49">
        <f t="shared" si="51"/>
        <v>0</v>
      </c>
      <c r="AV63" s="61"/>
      <c r="AW63" s="48">
        <f t="shared" si="52"/>
        <v>0</v>
      </c>
      <c r="AX63" s="49">
        <f t="shared" si="53"/>
        <v>0</v>
      </c>
      <c r="AY63" s="61"/>
      <c r="AZ63" s="48">
        <f t="shared" si="54"/>
        <v>0</v>
      </c>
      <c r="BA63" s="49">
        <f t="shared" si="55"/>
        <v>0</v>
      </c>
      <c r="BB63" s="50">
        <f t="shared" si="56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2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3"/>
        <v>0</v>
      </c>
      <c r="S64" s="39">
        <v>1</v>
      </c>
      <c r="T64" s="41">
        <f t="shared" si="34"/>
        <v>0</v>
      </c>
      <c r="U64" s="42">
        <f t="shared" si="35"/>
        <v>0</v>
      </c>
      <c r="V64" s="43">
        <f t="shared" si="36"/>
        <v>0</v>
      </c>
      <c r="W64" s="209">
        <f t="shared" si="37"/>
        <v>12</v>
      </c>
      <c r="X64" s="44">
        <f t="shared" si="31"/>
        <v>0</v>
      </c>
      <c r="Y64" s="45">
        <f t="shared" si="38"/>
        <v>5</v>
      </c>
      <c r="Z64" s="46" t="s">
        <v>0</v>
      </c>
      <c r="AA64" s="39">
        <v>1</v>
      </c>
      <c r="AB64" s="47">
        <f t="shared" si="39"/>
        <v>0</v>
      </c>
      <c r="AC64" s="39">
        <v>1</v>
      </c>
      <c r="AD64" s="47">
        <f t="shared" si="40"/>
        <v>0</v>
      </c>
      <c r="AE64" s="39">
        <v>1</v>
      </c>
      <c r="AF64" s="47">
        <f t="shared" si="41"/>
        <v>0</v>
      </c>
      <c r="AG64" s="61"/>
      <c r="AH64" s="48">
        <f t="shared" si="42"/>
        <v>0</v>
      </c>
      <c r="AI64" s="49">
        <f t="shared" si="43"/>
        <v>0</v>
      </c>
      <c r="AJ64" s="61"/>
      <c r="AK64" s="48">
        <f t="shared" si="44"/>
        <v>0</v>
      </c>
      <c r="AL64" s="49">
        <f t="shared" si="45"/>
        <v>0</v>
      </c>
      <c r="AM64" s="61"/>
      <c r="AN64" s="48">
        <f t="shared" si="46"/>
        <v>0</v>
      </c>
      <c r="AO64" s="49">
        <f t="shared" si="47"/>
        <v>0</v>
      </c>
      <c r="AP64" s="61"/>
      <c r="AQ64" s="48">
        <f t="shared" si="48"/>
        <v>0</v>
      </c>
      <c r="AR64" s="49">
        <f t="shared" si="49"/>
        <v>0</v>
      </c>
      <c r="AS64" s="61"/>
      <c r="AT64" s="48">
        <f t="shared" si="50"/>
        <v>0</v>
      </c>
      <c r="AU64" s="49">
        <f t="shared" si="51"/>
        <v>0</v>
      </c>
      <c r="AV64" s="61"/>
      <c r="AW64" s="48">
        <f t="shared" si="52"/>
        <v>0</v>
      </c>
      <c r="AX64" s="49">
        <f t="shared" si="53"/>
        <v>0</v>
      </c>
      <c r="AY64" s="61"/>
      <c r="AZ64" s="48">
        <f t="shared" si="54"/>
        <v>0</v>
      </c>
      <c r="BA64" s="49">
        <f t="shared" si="55"/>
        <v>0</v>
      </c>
      <c r="BB64" s="50">
        <f t="shared" si="56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2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3"/>
        <v>0</v>
      </c>
      <c r="S65" s="39">
        <v>1</v>
      </c>
      <c r="T65" s="41">
        <f t="shared" si="34"/>
        <v>0</v>
      </c>
      <c r="U65" s="42">
        <f t="shared" si="35"/>
        <v>0</v>
      </c>
      <c r="V65" s="43">
        <f t="shared" si="36"/>
        <v>0</v>
      </c>
      <c r="W65" s="209">
        <f t="shared" si="37"/>
        <v>12</v>
      </c>
      <c r="X65" s="44">
        <f t="shared" si="31"/>
        <v>0</v>
      </c>
      <c r="Y65" s="45">
        <f t="shared" si="38"/>
        <v>5</v>
      </c>
      <c r="Z65" s="46" t="s">
        <v>0</v>
      </c>
      <c r="AA65" s="39">
        <v>1</v>
      </c>
      <c r="AB65" s="47">
        <f t="shared" si="39"/>
        <v>0</v>
      </c>
      <c r="AC65" s="39">
        <v>1</v>
      </c>
      <c r="AD65" s="47">
        <f t="shared" si="40"/>
        <v>0</v>
      </c>
      <c r="AE65" s="39">
        <v>1</v>
      </c>
      <c r="AF65" s="47">
        <f t="shared" si="41"/>
        <v>0</v>
      </c>
      <c r="AG65" s="61"/>
      <c r="AH65" s="48">
        <f t="shared" si="42"/>
        <v>0</v>
      </c>
      <c r="AI65" s="49">
        <f t="shared" si="43"/>
        <v>0</v>
      </c>
      <c r="AJ65" s="61"/>
      <c r="AK65" s="48">
        <f t="shared" si="44"/>
        <v>0</v>
      </c>
      <c r="AL65" s="49">
        <f t="shared" si="45"/>
        <v>0</v>
      </c>
      <c r="AM65" s="61"/>
      <c r="AN65" s="48">
        <f t="shared" si="46"/>
        <v>0</v>
      </c>
      <c r="AO65" s="49">
        <f t="shared" si="47"/>
        <v>0</v>
      </c>
      <c r="AP65" s="61"/>
      <c r="AQ65" s="48">
        <f t="shared" si="48"/>
        <v>0</v>
      </c>
      <c r="AR65" s="49">
        <f t="shared" si="49"/>
        <v>0</v>
      </c>
      <c r="AS65" s="61"/>
      <c r="AT65" s="48">
        <f t="shared" si="50"/>
        <v>0</v>
      </c>
      <c r="AU65" s="49">
        <f t="shared" si="51"/>
        <v>0</v>
      </c>
      <c r="AV65" s="61"/>
      <c r="AW65" s="48">
        <f t="shared" si="52"/>
        <v>0</v>
      </c>
      <c r="AX65" s="49">
        <f t="shared" si="53"/>
        <v>0</v>
      </c>
      <c r="AY65" s="61"/>
      <c r="AZ65" s="48">
        <f t="shared" si="54"/>
        <v>0</v>
      </c>
      <c r="BA65" s="49">
        <f t="shared" si="55"/>
        <v>0</v>
      </c>
      <c r="BB65" s="50">
        <f t="shared" si="56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2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3"/>
        <v>0</v>
      </c>
      <c r="S66" s="39">
        <v>1</v>
      </c>
      <c r="T66" s="41">
        <f t="shared" si="34"/>
        <v>0</v>
      </c>
      <c r="U66" s="42">
        <f t="shared" si="35"/>
        <v>0</v>
      </c>
      <c r="V66" s="43">
        <f t="shared" si="36"/>
        <v>0</v>
      </c>
      <c r="W66" s="209">
        <f t="shared" si="37"/>
        <v>12</v>
      </c>
      <c r="X66" s="44">
        <f t="shared" si="31"/>
        <v>0</v>
      </c>
      <c r="Y66" s="45">
        <f t="shared" si="38"/>
        <v>5</v>
      </c>
      <c r="Z66" s="46" t="s">
        <v>0</v>
      </c>
      <c r="AA66" s="39">
        <v>1</v>
      </c>
      <c r="AB66" s="47">
        <f t="shared" si="39"/>
        <v>0</v>
      </c>
      <c r="AC66" s="39">
        <v>1</v>
      </c>
      <c r="AD66" s="47">
        <f t="shared" si="40"/>
        <v>0</v>
      </c>
      <c r="AE66" s="39">
        <v>1</v>
      </c>
      <c r="AF66" s="47">
        <f t="shared" si="41"/>
        <v>0</v>
      </c>
      <c r="AG66" s="61"/>
      <c r="AH66" s="48">
        <f t="shared" si="42"/>
        <v>0</v>
      </c>
      <c r="AI66" s="49">
        <f t="shared" si="43"/>
        <v>0</v>
      </c>
      <c r="AJ66" s="61"/>
      <c r="AK66" s="48">
        <f t="shared" si="44"/>
        <v>0</v>
      </c>
      <c r="AL66" s="49">
        <f t="shared" si="45"/>
        <v>0</v>
      </c>
      <c r="AM66" s="61"/>
      <c r="AN66" s="48">
        <f t="shared" si="46"/>
        <v>0</v>
      </c>
      <c r="AO66" s="49">
        <f t="shared" si="47"/>
        <v>0</v>
      </c>
      <c r="AP66" s="61"/>
      <c r="AQ66" s="48">
        <f t="shared" si="48"/>
        <v>0</v>
      </c>
      <c r="AR66" s="49">
        <f t="shared" si="49"/>
        <v>0</v>
      </c>
      <c r="AS66" s="61"/>
      <c r="AT66" s="48">
        <f t="shared" si="50"/>
        <v>0</v>
      </c>
      <c r="AU66" s="49">
        <f t="shared" si="51"/>
        <v>0</v>
      </c>
      <c r="AV66" s="61"/>
      <c r="AW66" s="48">
        <f t="shared" si="52"/>
        <v>0</v>
      </c>
      <c r="AX66" s="49">
        <f t="shared" si="53"/>
        <v>0</v>
      </c>
      <c r="AY66" s="61"/>
      <c r="AZ66" s="48">
        <f t="shared" si="54"/>
        <v>0</v>
      </c>
      <c r="BA66" s="49">
        <f t="shared" si="55"/>
        <v>0</v>
      </c>
      <c r="BB66" s="50">
        <f t="shared" si="56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2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3"/>
        <v>0</v>
      </c>
      <c r="S67" s="39">
        <v>1</v>
      </c>
      <c r="T67" s="41">
        <f t="shared" si="34"/>
        <v>0</v>
      </c>
      <c r="U67" s="42">
        <f t="shared" si="35"/>
        <v>0</v>
      </c>
      <c r="V67" s="43">
        <f t="shared" si="36"/>
        <v>0</v>
      </c>
      <c r="W67" s="209">
        <f t="shared" si="37"/>
        <v>12</v>
      </c>
      <c r="X67" s="44">
        <f t="shared" si="31"/>
        <v>0</v>
      </c>
      <c r="Y67" s="45">
        <f t="shared" si="38"/>
        <v>5</v>
      </c>
      <c r="Z67" s="46" t="s">
        <v>0</v>
      </c>
      <c r="AA67" s="39">
        <v>1</v>
      </c>
      <c r="AB67" s="47">
        <f t="shared" si="39"/>
        <v>0</v>
      </c>
      <c r="AC67" s="39">
        <v>1</v>
      </c>
      <c r="AD67" s="47">
        <f t="shared" si="40"/>
        <v>0</v>
      </c>
      <c r="AE67" s="39">
        <v>1</v>
      </c>
      <c r="AF67" s="47">
        <f t="shared" si="41"/>
        <v>0</v>
      </c>
      <c r="AG67" s="61"/>
      <c r="AH67" s="48">
        <f t="shared" si="42"/>
        <v>0</v>
      </c>
      <c r="AI67" s="49">
        <f t="shared" si="43"/>
        <v>0</v>
      </c>
      <c r="AJ67" s="61"/>
      <c r="AK67" s="48">
        <f t="shared" si="44"/>
        <v>0</v>
      </c>
      <c r="AL67" s="49">
        <f t="shared" si="45"/>
        <v>0</v>
      </c>
      <c r="AM67" s="61"/>
      <c r="AN67" s="48">
        <f t="shared" si="46"/>
        <v>0</v>
      </c>
      <c r="AO67" s="49">
        <f t="shared" si="47"/>
        <v>0</v>
      </c>
      <c r="AP67" s="61"/>
      <c r="AQ67" s="48">
        <f t="shared" si="48"/>
        <v>0</v>
      </c>
      <c r="AR67" s="49">
        <f t="shared" si="49"/>
        <v>0</v>
      </c>
      <c r="AS67" s="61"/>
      <c r="AT67" s="48">
        <f t="shared" si="50"/>
        <v>0</v>
      </c>
      <c r="AU67" s="49">
        <f t="shared" si="51"/>
        <v>0</v>
      </c>
      <c r="AV67" s="61"/>
      <c r="AW67" s="48">
        <f t="shared" si="52"/>
        <v>0</v>
      </c>
      <c r="AX67" s="49">
        <f t="shared" si="53"/>
        <v>0</v>
      </c>
      <c r="AY67" s="61"/>
      <c r="AZ67" s="48">
        <f t="shared" si="54"/>
        <v>0</v>
      </c>
      <c r="BA67" s="49">
        <f t="shared" si="55"/>
        <v>0</v>
      </c>
      <c r="BB67" s="50">
        <f t="shared" si="56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2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3"/>
        <v>0</v>
      </c>
      <c r="S68" s="39">
        <v>1</v>
      </c>
      <c r="T68" s="41">
        <f t="shared" si="34"/>
        <v>0</v>
      </c>
      <c r="U68" s="42">
        <f t="shared" si="35"/>
        <v>0</v>
      </c>
      <c r="V68" s="43">
        <f t="shared" si="36"/>
        <v>0</v>
      </c>
      <c r="W68" s="209">
        <f t="shared" si="37"/>
        <v>12</v>
      </c>
      <c r="X68" s="44">
        <f t="shared" si="31"/>
        <v>0</v>
      </c>
      <c r="Y68" s="45">
        <f t="shared" si="38"/>
        <v>5</v>
      </c>
      <c r="Z68" s="46" t="s">
        <v>0</v>
      </c>
      <c r="AA68" s="39">
        <v>1</v>
      </c>
      <c r="AB68" s="47">
        <f t="shared" si="39"/>
        <v>0</v>
      </c>
      <c r="AC68" s="39">
        <v>1</v>
      </c>
      <c r="AD68" s="47">
        <f t="shared" si="40"/>
        <v>0</v>
      </c>
      <c r="AE68" s="39">
        <v>1</v>
      </c>
      <c r="AF68" s="47">
        <f t="shared" si="41"/>
        <v>0</v>
      </c>
      <c r="AG68" s="61"/>
      <c r="AH68" s="48">
        <f t="shared" si="42"/>
        <v>0</v>
      </c>
      <c r="AI68" s="49">
        <f t="shared" si="43"/>
        <v>0</v>
      </c>
      <c r="AJ68" s="61"/>
      <c r="AK68" s="48">
        <f t="shared" si="44"/>
        <v>0</v>
      </c>
      <c r="AL68" s="49">
        <f t="shared" si="45"/>
        <v>0</v>
      </c>
      <c r="AM68" s="61"/>
      <c r="AN68" s="48">
        <f t="shared" si="46"/>
        <v>0</v>
      </c>
      <c r="AO68" s="49">
        <f t="shared" si="47"/>
        <v>0</v>
      </c>
      <c r="AP68" s="61"/>
      <c r="AQ68" s="48">
        <f t="shared" si="48"/>
        <v>0</v>
      </c>
      <c r="AR68" s="49">
        <f t="shared" si="49"/>
        <v>0</v>
      </c>
      <c r="AS68" s="61"/>
      <c r="AT68" s="48">
        <f t="shared" si="50"/>
        <v>0</v>
      </c>
      <c r="AU68" s="49">
        <f t="shared" si="51"/>
        <v>0</v>
      </c>
      <c r="AV68" s="61"/>
      <c r="AW68" s="48">
        <f t="shared" si="52"/>
        <v>0</v>
      </c>
      <c r="AX68" s="49">
        <f t="shared" si="53"/>
        <v>0</v>
      </c>
      <c r="AY68" s="61"/>
      <c r="AZ68" s="48">
        <f t="shared" si="54"/>
        <v>0</v>
      </c>
      <c r="BA68" s="49">
        <f t="shared" si="55"/>
        <v>0</v>
      </c>
      <c r="BB68" s="50">
        <f t="shared" si="56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2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3"/>
        <v>0</v>
      </c>
      <c r="S69" s="39">
        <v>1</v>
      </c>
      <c r="T69" s="41">
        <f t="shared" si="34"/>
        <v>0</v>
      </c>
      <c r="U69" s="42">
        <f t="shared" si="35"/>
        <v>0</v>
      </c>
      <c r="V69" s="43">
        <f t="shared" si="36"/>
        <v>0</v>
      </c>
      <c r="W69" s="209">
        <f t="shared" si="37"/>
        <v>12</v>
      </c>
      <c r="X69" s="44">
        <f t="shared" si="31"/>
        <v>0</v>
      </c>
      <c r="Y69" s="45">
        <f t="shared" si="38"/>
        <v>5</v>
      </c>
      <c r="Z69" s="46" t="s">
        <v>0</v>
      </c>
      <c r="AA69" s="39">
        <v>1</v>
      </c>
      <c r="AB69" s="47">
        <f t="shared" si="39"/>
        <v>0</v>
      </c>
      <c r="AC69" s="39">
        <v>1</v>
      </c>
      <c r="AD69" s="47">
        <f t="shared" si="40"/>
        <v>0</v>
      </c>
      <c r="AE69" s="39">
        <v>1</v>
      </c>
      <c r="AF69" s="47">
        <f t="shared" si="41"/>
        <v>0</v>
      </c>
      <c r="AG69" s="61"/>
      <c r="AH69" s="48">
        <f t="shared" si="42"/>
        <v>0</v>
      </c>
      <c r="AI69" s="49">
        <f t="shared" si="43"/>
        <v>0</v>
      </c>
      <c r="AJ69" s="61"/>
      <c r="AK69" s="48">
        <f t="shared" si="44"/>
        <v>0</v>
      </c>
      <c r="AL69" s="49">
        <f t="shared" si="45"/>
        <v>0</v>
      </c>
      <c r="AM69" s="61"/>
      <c r="AN69" s="48">
        <f t="shared" si="46"/>
        <v>0</v>
      </c>
      <c r="AO69" s="49">
        <f t="shared" si="47"/>
        <v>0</v>
      </c>
      <c r="AP69" s="61"/>
      <c r="AQ69" s="48">
        <f t="shared" si="48"/>
        <v>0</v>
      </c>
      <c r="AR69" s="49">
        <f t="shared" si="49"/>
        <v>0</v>
      </c>
      <c r="AS69" s="61"/>
      <c r="AT69" s="48">
        <f t="shared" si="50"/>
        <v>0</v>
      </c>
      <c r="AU69" s="49">
        <f t="shared" si="51"/>
        <v>0</v>
      </c>
      <c r="AV69" s="61"/>
      <c r="AW69" s="48">
        <f t="shared" si="52"/>
        <v>0</v>
      </c>
      <c r="AX69" s="49">
        <f t="shared" si="53"/>
        <v>0</v>
      </c>
      <c r="AY69" s="61"/>
      <c r="AZ69" s="48">
        <f t="shared" si="54"/>
        <v>0</v>
      </c>
      <c r="BA69" s="49">
        <f t="shared" si="55"/>
        <v>0</v>
      </c>
      <c r="BB69" s="50">
        <f t="shared" si="56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2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3"/>
        <v>0</v>
      </c>
      <c r="S70" s="39">
        <v>1</v>
      </c>
      <c r="T70" s="41">
        <f t="shared" si="34"/>
        <v>0</v>
      </c>
      <c r="U70" s="42">
        <f t="shared" si="35"/>
        <v>0</v>
      </c>
      <c r="V70" s="43">
        <f t="shared" si="36"/>
        <v>0</v>
      </c>
      <c r="W70" s="209">
        <f t="shared" si="37"/>
        <v>12</v>
      </c>
      <c r="X70" s="44">
        <f t="shared" si="31"/>
        <v>0</v>
      </c>
      <c r="Y70" s="45">
        <f t="shared" si="38"/>
        <v>5</v>
      </c>
      <c r="Z70" s="46" t="s">
        <v>0</v>
      </c>
      <c r="AA70" s="39">
        <v>1</v>
      </c>
      <c r="AB70" s="47">
        <f t="shared" si="39"/>
        <v>0</v>
      </c>
      <c r="AC70" s="39">
        <v>1</v>
      </c>
      <c r="AD70" s="47">
        <f t="shared" si="40"/>
        <v>0</v>
      </c>
      <c r="AE70" s="39">
        <v>1</v>
      </c>
      <c r="AF70" s="47">
        <f t="shared" si="41"/>
        <v>0</v>
      </c>
      <c r="AG70" s="61"/>
      <c r="AH70" s="48">
        <f t="shared" si="42"/>
        <v>0</v>
      </c>
      <c r="AI70" s="49">
        <f t="shared" si="43"/>
        <v>0</v>
      </c>
      <c r="AJ70" s="61"/>
      <c r="AK70" s="48">
        <f t="shared" si="44"/>
        <v>0</v>
      </c>
      <c r="AL70" s="49">
        <f t="shared" si="45"/>
        <v>0</v>
      </c>
      <c r="AM70" s="61"/>
      <c r="AN70" s="48">
        <f t="shared" si="46"/>
        <v>0</v>
      </c>
      <c r="AO70" s="49">
        <f t="shared" si="47"/>
        <v>0</v>
      </c>
      <c r="AP70" s="61"/>
      <c r="AQ70" s="48">
        <f t="shared" si="48"/>
        <v>0</v>
      </c>
      <c r="AR70" s="49">
        <f t="shared" si="49"/>
        <v>0</v>
      </c>
      <c r="AS70" s="61"/>
      <c r="AT70" s="48">
        <f t="shared" si="50"/>
        <v>0</v>
      </c>
      <c r="AU70" s="49">
        <f t="shared" si="51"/>
        <v>0</v>
      </c>
      <c r="AV70" s="61"/>
      <c r="AW70" s="48">
        <f t="shared" si="52"/>
        <v>0</v>
      </c>
      <c r="AX70" s="49">
        <f t="shared" si="53"/>
        <v>0</v>
      </c>
      <c r="AY70" s="61"/>
      <c r="AZ70" s="48">
        <f t="shared" si="54"/>
        <v>0</v>
      </c>
      <c r="BA70" s="49">
        <f t="shared" si="55"/>
        <v>0</v>
      </c>
      <c r="BB70" s="50">
        <f t="shared" si="56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2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3"/>
        <v>0</v>
      </c>
      <c r="S71" s="39">
        <v>1</v>
      </c>
      <c r="T71" s="41">
        <f t="shared" si="34"/>
        <v>0</v>
      </c>
      <c r="U71" s="42">
        <f t="shared" si="35"/>
        <v>0</v>
      </c>
      <c r="V71" s="43">
        <f t="shared" si="36"/>
        <v>0</v>
      </c>
      <c r="W71" s="209">
        <f t="shared" si="37"/>
        <v>12</v>
      </c>
      <c r="X71" s="44">
        <f t="shared" si="31"/>
        <v>0</v>
      </c>
      <c r="Y71" s="45">
        <f t="shared" si="38"/>
        <v>5</v>
      </c>
      <c r="Z71" s="46" t="s">
        <v>0</v>
      </c>
      <c r="AA71" s="39">
        <v>1</v>
      </c>
      <c r="AB71" s="47">
        <f t="shared" si="39"/>
        <v>0</v>
      </c>
      <c r="AC71" s="39">
        <v>1</v>
      </c>
      <c r="AD71" s="47">
        <f t="shared" si="40"/>
        <v>0</v>
      </c>
      <c r="AE71" s="39">
        <v>1</v>
      </c>
      <c r="AF71" s="47">
        <f t="shared" si="41"/>
        <v>0</v>
      </c>
      <c r="AG71" s="61"/>
      <c r="AH71" s="48">
        <f t="shared" si="42"/>
        <v>0</v>
      </c>
      <c r="AI71" s="49">
        <f t="shared" si="43"/>
        <v>0</v>
      </c>
      <c r="AJ71" s="61"/>
      <c r="AK71" s="48">
        <f t="shared" si="44"/>
        <v>0</v>
      </c>
      <c r="AL71" s="49">
        <f t="shared" si="45"/>
        <v>0</v>
      </c>
      <c r="AM71" s="61"/>
      <c r="AN71" s="48">
        <f t="shared" si="46"/>
        <v>0</v>
      </c>
      <c r="AO71" s="49">
        <f t="shared" si="47"/>
        <v>0</v>
      </c>
      <c r="AP71" s="61"/>
      <c r="AQ71" s="48">
        <f t="shared" si="48"/>
        <v>0</v>
      </c>
      <c r="AR71" s="49">
        <f t="shared" si="49"/>
        <v>0</v>
      </c>
      <c r="AS71" s="61"/>
      <c r="AT71" s="48">
        <f t="shared" si="50"/>
        <v>0</v>
      </c>
      <c r="AU71" s="49">
        <f t="shared" si="51"/>
        <v>0</v>
      </c>
      <c r="AV71" s="61"/>
      <c r="AW71" s="48">
        <f t="shared" si="52"/>
        <v>0</v>
      </c>
      <c r="AX71" s="49">
        <f t="shared" si="53"/>
        <v>0</v>
      </c>
      <c r="AY71" s="61"/>
      <c r="AZ71" s="48">
        <f t="shared" si="54"/>
        <v>0</v>
      </c>
      <c r="BA71" s="49">
        <f t="shared" si="55"/>
        <v>0</v>
      </c>
      <c r="BB71" s="50">
        <f t="shared" si="56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57">IF(G72=0,"0",F72/G72)</f>
        <v>0</v>
      </c>
      <c r="L72" s="38">
        <f t="shared" ref="L72:L97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61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6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63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64">(IF($Y72=7,$K72,)+IF($Y72=21,$K72*3,)+IF($Y72=42,$K72*6,0)+IF($Y72=28,$K72*4,0)+IF($Y72=14,$K72*2,))*S72</f>
        <v>0</v>
      </c>
      <c r="U72" s="42">
        <f t="shared" ref="U72:U97" si="65">SUM(+L72+M72+N72+O72+P72+R72+T72)</f>
        <v>0</v>
      </c>
      <c r="V72" s="43">
        <f t="shared" ref="V72:V97" si="66">+U72*4.345</f>
        <v>0</v>
      </c>
      <c r="W72" s="209">
        <f t="shared" si="37"/>
        <v>12</v>
      </c>
      <c r="X72" s="44">
        <f t="shared" si="31"/>
        <v>0</v>
      </c>
      <c r="Y72" s="45">
        <f t="shared" ref="Y72:Y97" si="67">ROUND(J72/4.3452380952381,1)</f>
        <v>5</v>
      </c>
      <c r="Z72" s="46" t="s">
        <v>0</v>
      </c>
      <c r="AA72" s="39">
        <v>1</v>
      </c>
      <c r="AB72" s="47">
        <f t="shared" ref="AB72:AB97" si="68">+IF($Z72="M",$U72,IF($Z72="MT",$U72/2,IF(Z72="MN",$U72/2,IF($Z72="MTN",$U72/3,0))))*AA72</f>
        <v>0</v>
      </c>
      <c r="AC72" s="39">
        <v>1</v>
      </c>
      <c r="AD72" s="47">
        <f t="shared" ref="AD72:AD97" si="69">+IF($Z72="T",$U72,IF($Z72="MT",$U72/2,IF($Z72="TN",$U72/2,IF($Z72="MTN",$U72/3,0))))*AC72</f>
        <v>0</v>
      </c>
      <c r="AE72" s="39">
        <v>1</v>
      </c>
      <c r="AF72" s="47">
        <f t="shared" ref="AF72:AF97" si="70">+IF($Z72="N",$U72,IF($Z72="MN",$U72/2,IF($Z72="TN",$U72/2,IF($Z72="MTN",$U72/3,0))))*AE72</f>
        <v>0</v>
      </c>
      <c r="AG72" s="61"/>
      <c r="AH72" s="48">
        <f t="shared" ref="AH72:AH97" si="71">IF(AI$4=0,0,(AG72/AI$4))</f>
        <v>0</v>
      </c>
      <c r="AI72" s="49">
        <f t="shared" ref="AI72:AI97" si="72">IF(AI$4=0,0,(AH72*AH$4/12))</f>
        <v>0</v>
      </c>
      <c r="AJ72" s="61"/>
      <c r="AK72" s="48">
        <f t="shared" ref="AK72:AK97" si="73">IF(AL$4=0,0,(AJ72/AL$4))</f>
        <v>0</v>
      </c>
      <c r="AL72" s="49">
        <f t="shared" ref="AL72:AL97" si="74">IF(AL$4=0,0,(AK72*AK$4/12))</f>
        <v>0</v>
      </c>
      <c r="AM72" s="61"/>
      <c r="AN72" s="48">
        <f t="shared" ref="AN72:AN97" si="75">IF(AO$4=0,0,(AM72/AO$4))</f>
        <v>0</v>
      </c>
      <c r="AO72" s="49">
        <f t="shared" ref="AO72:AO97" si="76">IF(AO$4=0,0,(AN72*AN$4/12))</f>
        <v>0</v>
      </c>
      <c r="AP72" s="61"/>
      <c r="AQ72" s="48">
        <f t="shared" ref="AQ72:AQ97" si="77">IF(AR$4=0,0,(AP72/AR$4))</f>
        <v>0</v>
      </c>
      <c r="AR72" s="49">
        <f t="shared" ref="AR72:AR97" si="78">IF(AR$4=0,0,(AQ72*AQ$4/12))</f>
        <v>0</v>
      </c>
      <c r="AS72" s="61"/>
      <c r="AT72" s="48">
        <f t="shared" ref="AT72:AT97" si="79">IF(AU$4=0,0,(AS72/AU$4))</f>
        <v>0</v>
      </c>
      <c r="AU72" s="49">
        <f t="shared" ref="AU72:AU97" si="80">IF(AU$4=0,0,(AT72*AT$4/12))</f>
        <v>0</v>
      </c>
      <c r="AV72" s="61"/>
      <c r="AW72" s="48">
        <f t="shared" ref="AW72:AW97" si="81">IF(AX$4=0,0,(AV72/AX$4))</f>
        <v>0</v>
      </c>
      <c r="AX72" s="49">
        <f t="shared" ref="AX72:AX97" si="82">IF(AX$4=0,0,(AW72*AW$4/12))</f>
        <v>0</v>
      </c>
      <c r="AY72" s="61"/>
      <c r="AZ72" s="48">
        <f t="shared" ref="AZ72:AZ97" si="83">IF(BA$4=0,0,(AY72/BA$4))</f>
        <v>0</v>
      </c>
      <c r="BA72" s="49">
        <f t="shared" ref="BA72:BA97" si="84">IF(BA$4=0,0,(AZ72*AZ$4/12))</f>
        <v>0</v>
      </c>
      <c r="BB72" s="50">
        <f t="shared" ref="BB72:BB97" si="85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57"/>
        <v>0</v>
      </c>
      <c r="L73" s="38">
        <f t="shared" si="58"/>
        <v>0</v>
      </c>
      <c r="M73" s="38">
        <f t="shared" si="59"/>
        <v>0</v>
      </c>
      <c r="N73" s="38">
        <f t="shared" si="60"/>
        <v>0</v>
      </c>
      <c r="O73" s="38">
        <f t="shared" si="61"/>
        <v>0</v>
      </c>
      <c r="P73" s="38">
        <f t="shared" si="62"/>
        <v>0</v>
      </c>
      <c r="Q73" s="39">
        <v>1</v>
      </c>
      <c r="R73" s="40">
        <f t="shared" si="63"/>
        <v>0</v>
      </c>
      <c r="S73" s="39">
        <v>1</v>
      </c>
      <c r="T73" s="41">
        <f t="shared" si="64"/>
        <v>0</v>
      </c>
      <c r="U73" s="42">
        <f t="shared" si="65"/>
        <v>0</v>
      </c>
      <c r="V73" s="43">
        <f t="shared" si="66"/>
        <v>0</v>
      </c>
      <c r="W73" s="209">
        <f t="shared" si="37"/>
        <v>12</v>
      </c>
      <c r="X73" s="44">
        <f t="shared" ref="X73:X99" si="86">IF(V73="","",W73*V73)</f>
        <v>0</v>
      </c>
      <c r="Y73" s="45">
        <f t="shared" si="67"/>
        <v>5</v>
      </c>
      <c r="Z73" s="46" t="s">
        <v>0</v>
      </c>
      <c r="AA73" s="39">
        <v>1</v>
      </c>
      <c r="AB73" s="47">
        <f t="shared" si="68"/>
        <v>0</v>
      </c>
      <c r="AC73" s="39">
        <v>1</v>
      </c>
      <c r="AD73" s="47">
        <f t="shared" si="69"/>
        <v>0</v>
      </c>
      <c r="AE73" s="39">
        <v>1</v>
      </c>
      <c r="AF73" s="47">
        <f t="shared" si="70"/>
        <v>0</v>
      </c>
      <c r="AG73" s="61"/>
      <c r="AH73" s="48">
        <f t="shared" si="71"/>
        <v>0</v>
      </c>
      <c r="AI73" s="49">
        <f t="shared" si="72"/>
        <v>0</v>
      </c>
      <c r="AJ73" s="61"/>
      <c r="AK73" s="48">
        <f t="shared" si="73"/>
        <v>0</v>
      </c>
      <c r="AL73" s="49">
        <f t="shared" si="74"/>
        <v>0</v>
      </c>
      <c r="AM73" s="61"/>
      <c r="AN73" s="48">
        <f t="shared" si="75"/>
        <v>0</v>
      </c>
      <c r="AO73" s="49">
        <f t="shared" si="76"/>
        <v>0</v>
      </c>
      <c r="AP73" s="61"/>
      <c r="AQ73" s="48">
        <f t="shared" si="77"/>
        <v>0</v>
      </c>
      <c r="AR73" s="49">
        <f t="shared" si="78"/>
        <v>0</v>
      </c>
      <c r="AS73" s="61"/>
      <c r="AT73" s="48">
        <f t="shared" si="79"/>
        <v>0</v>
      </c>
      <c r="AU73" s="49">
        <f t="shared" si="80"/>
        <v>0</v>
      </c>
      <c r="AV73" s="61"/>
      <c r="AW73" s="48">
        <f t="shared" si="81"/>
        <v>0</v>
      </c>
      <c r="AX73" s="49">
        <f t="shared" si="82"/>
        <v>0</v>
      </c>
      <c r="AY73" s="61"/>
      <c r="AZ73" s="48">
        <f t="shared" si="83"/>
        <v>0</v>
      </c>
      <c r="BA73" s="49">
        <f t="shared" si="84"/>
        <v>0</v>
      </c>
      <c r="BB73" s="50">
        <f t="shared" si="8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57"/>
        <v>0</v>
      </c>
      <c r="L74" s="38">
        <f t="shared" si="58"/>
        <v>0</v>
      </c>
      <c r="M74" s="38">
        <f t="shared" si="59"/>
        <v>0</v>
      </c>
      <c r="N74" s="38">
        <f t="shared" si="60"/>
        <v>0</v>
      </c>
      <c r="O74" s="38">
        <f t="shared" si="61"/>
        <v>0</v>
      </c>
      <c r="P74" s="38">
        <f t="shared" si="62"/>
        <v>0</v>
      </c>
      <c r="Q74" s="39">
        <v>1</v>
      </c>
      <c r="R74" s="40">
        <f t="shared" si="63"/>
        <v>0</v>
      </c>
      <c r="S74" s="39">
        <v>1</v>
      </c>
      <c r="T74" s="41">
        <f t="shared" si="64"/>
        <v>0</v>
      </c>
      <c r="U74" s="42">
        <f t="shared" si="65"/>
        <v>0</v>
      </c>
      <c r="V74" s="43">
        <f t="shared" si="66"/>
        <v>0</v>
      </c>
      <c r="W74" s="209">
        <f t="shared" si="37"/>
        <v>12</v>
      </c>
      <c r="X74" s="44">
        <f t="shared" si="86"/>
        <v>0</v>
      </c>
      <c r="Y74" s="45">
        <f t="shared" si="67"/>
        <v>5</v>
      </c>
      <c r="Z74" s="46" t="s">
        <v>0</v>
      </c>
      <c r="AA74" s="39">
        <v>1</v>
      </c>
      <c r="AB74" s="47">
        <f t="shared" si="68"/>
        <v>0</v>
      </c>
      <c r="AC74" s="39">
        <v>1</v>
      </c>
      <c r="AD74" s="47">
        <f t="shared" si="69"/>
        <v>0</v>
      </c>
      <c r="AE74" s="39">
        <v>1</v>
      </c>
      <c r="AF74" s="47">
        <f t="shared" si="70"/>
        <v>0</v>
      </c>
      <c r="AG74" s="61"/>
      <c r="AH74" s="48">
        <f t="shared" si="71"/>
        <v>0</v>
      </c>
      <c r="AI74" s="49">
        <f t="shared" si="72"/>
        <v>0</v>
      </c>
      <c r="AJ74" s="61"/>
      <c r="AK74" s="48">
        <f t="shared" si="73"/>
        <v>0</v>
      </c>
      <c r="AL74" s="49">
        <f t="shared" si="74"/>
        <v>0</v>
      </c>
      <c r="AM74" s="61"/>
      <c r="AN74" s="48">
        <f t="shared" si="75"/>
        <v>0</v>
      </c>
      <c r="AO74" s="49">
        <f t="shared" si="76"/>
        <v>0</v>
      </c>
      <c r="AP74" s="61"/>
      <c r="AQ74" s="48">
        <f t="shared" si="77"/>
        <v>0</v>
      </c>
      <c r="AR74" s="49">
        <f t="shared" si="78"/>
        <v>0</v>
      </c>
      <c r="AS74" s="61"/>
      <c r="AT74" s="48">
        <f t="shared" si="79"/>
        <v>0</v>
      </c>
      <c r="AU74" s="49">
        <f t="shared" si="80"/>
        <v>0</v>
      </c>
      <c r="AV74" s="61"/>
      <c r="AW74" s="48">
        <f t="shared" si="81"/>
        <v>0</v>
      </c>
      <c r="AX74" s="49">
        <f t="shared" si="82"/>
        <v>0</v>
      </c>
      <c r="AY74" s="61"/>
      <c r="AZ74" s="48">
        <f t="shared" si="83"/>
        <v>0</v>
      </c>
      <c r="BA74" s="49">
        <f t="shared" si="84"/>
        <v>0</v>
      </c>
      <c r="BB74" s="50">
        <f t="shared" si="85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57"/>
        <v>0</v>
      </c>
      <c r="L75" s="38">
        <f t="shared" si="58"/>
        <v>0</v>
      </c>
      <c r="M75" s="38">
        <f t="shared" si="59"/>
        <v>0</v>
      </c>
      <c r="N75" s="38">
        <f t="shared" si="60"/>
        <v>0</v>
      </c>
      <c r="O75" s="38">
        <f t="shared" si="61"/>
        <v>0</v>
      </c>
      <c r="P75" s="38">
        <f t="shared" si="62"/>
        <v>0</v>
      </c>
      <c r="Q75" s="39">
        <v>1</v>
      </c>
      <c r="R75" s="40">
        <f t="shared" si="63"/>
        <v>0</v>
      </c>
      <c r="S75" s="39">
        <v>1</v>
      </c>
      <c r="T75" s="41">
        <f t="shared" si="64"/>
        <v>0</v>
      </c>
      <c r="U75" s="42">
        <f t="shared" si="65"/>
        <v>0</v>
      </c>
      <c r="V75" s="43">
        <f t="shared" si="66"/>
        <v>0</v>
      </c>
      <c r="W75" s="209">
        <f t="shared" si="37"/>
        <v>12</v>
      </c>
      <c r="X75" s="44">
        <f t="shared" si="86"/>
        <v>0</v>
      </c>
      <c r="Y75" s="45">
        <f t="shared" si="67"/>
        <v>5</v>
      </c>
      <c r="Z75" s="46" t="s">
        <v>0</v>
      </c>
      <c r="AA75" s="39">
        <v>1</v>
      </c>
      <c r="AB75" s="47">
        <f t="shared" si="68"/>
        <v>0</v>
      </c>
      <c r="AC75" s="39">
        <v>1</v>
      </c>
      <c r="AD75" s="47">
        <f t="shared" si="69"/>
        <v>0</v>
      </c>
      <c r="AE75" s="39">
        <v>1</v>
      </c>
      <c r="AF75" s="47">
        <f t="shared" si="70"/>
        <v>0</v>
      </c>
      <c r="AG75" s="61"/>
      <c r="AH75" s="48">
        <f t="shared" si="71"/>
        <v>0</v>
      </c>
      <c r="AI75" s="49">
        <f t="shared" si="72"/>
        <v>0</v>
      </c>
      <c r="AJ75" s="61"/>
      <c r="AK75" s="48">
        <f t="shared" si="73"/>
        <v>0</v>
      </c>
      <c r="AL75" s="49">
        <f t="shared" si="74"/>
        <v>0</v>
      </c>
      <c r="AM75" s="61"/>
      <c r="AN75" s="48">
        <f t="shared" si="75"/>
        <v>0</v>
      </c>
      <c r="AO75" s="49">
        <f t="shared" si="76"/>
        <v>0</v>
      </c>
      <c r="AP75" s="61"/>
      <c r="AQ75" s="48">
        <f t="shared" si="77"/>
        <v>0</v>
      </c>
      <c r="AR75" s="49">
        <f t="shared" si="78"/>
        <v>0</v>
      </c>
      <c r="AS75" s="61"/>
      <c r="AT75" s="48">
        <f t="shared" si="79"/>
        <v>0</v>
      </c>
      <c r="AU75" s="49">
        <f t="shared" si="80"/>
        <v>0</v>
      </c>
      <c r="AV75" s="61"/>
      <c r="AW75" s="48">
        <f t="shared" si="81"/>
        <v>0</v>
      </c>
      <c r="AX75" s="49">
        <f t="shared" si="82"/>
        <v>0</v>
      </c>
      <c r="AY75" s="61"/>
      <c r="AZ75" s="48">
        <f t="shared" si="83"/>
        <v>0</v>
      </c>
      <c r="BA75" s="49">
        <f t="shared" si="84"/>
        <v>0</v>
      </c>
      <c r="BB75" s="50">
        <f t="shared" si="85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57"/>
        <v>0</v>
      </c>
      <c r="L76" s="38">
        <f t="shared" si="58"/>
        <v>0</v>
      </c>
      <c r="M76" s="38">
        <f t="shared" si="59"/>
        <v>0</v>
      </c>
      <c r="N76" s="38">
        <f t="shared" si="60"/>
        <v>0</v>
      </c>
      <c r="O76" s="38">
        <f t="shared" si="61"/>
        <v>0</v>
      </c>
      <c r="P76" s="38">
        <f t="shared" si="62"/>
        <v>0</v>
      </c>
      <c r="Q76" s="39">
        <v>1</v>
      </c>
      <c r="R76" s="40">
        <f t="shared" si="63"/>
        <v>0</v>
      </c>
      <c r="S76" s="39">
        <v>1</v>
      </c>
      <c r="T76" s="41">
        <f t="shared" si="64"/>
        <v>0</v>
      </c>
      <c r="U76" s="42">
        <f t="shared" si="65"/>
        <v>0</v>
      </c>
      <c r="V76" s="43">
        <f t="shared" si="66"/>
        <v>0</v>
      </c>
      <c r="W76" s="209">
        <f t="shared" si="37"/>
        <v>12</v>
      </c>
      <c r="X76" s="44">
        <f t="shared" si="86"/>
        <v>0</v>
      </c>
      <c r="Y76" s="45">
        <f t="shared" si="67"/>
        <v>5</v>
      </c>
      <c r="Z76" s="46" t="s">
        <v>0</v>
      </c>
      <c r="AA76" s="39">
        <v>1</v>
      </c>
      <c r="AB76" s="47">
        <f t="shared" si="68"/>
        <v>0</v>
      </c>
      <c r="AC76" s="39">
        <v>1</v>
      </c>
      <c r="AD76" s="47">
        <f t="shared" si="69"/>
        <v>0</v>
      </c>
      <c r="AE76" s="39">
        <v>1</v>
      </c>
      <c r="AF76" s="47">
        <f t="shared" si="70"/>
        <v>0</v>
      </c>
      <c r="AG76" s="61"/>
      <c r="AH76" s="48">
        <f t="shared" si="71"/>
        <v>0</v>
      </c>
      <c r="AI76" s="49">
        <f t="shared" si="72"/>
        <v>0</v>
      </c>
      <c r="AJ76" s="61"/>
      <c r="AK76" s="48">
        <f t="shared" si="73"/>
        <v>0</v>
      </c>
      <c r="AL76" s="49">
        <f t="shared" si="74"/>
        <v>0</v>
      </c>
      <c r="AM76" s="61"/>
      <c r="AN76" s="48">
        <f t="shared" si="75"/>
        <v>0</v>
      </c>
      <c r="AO76" s="49">
        <f t="shared" si="76"/>
        <v>0</v>
      </c>
      <c r="AP76" s="61"/>
      <c r="AQ76" s="48">
        <f t="shared" si="77"/>
        <v>0</v>
      </c>
      <c r="AR76" s="49">
        <f t="shared" si="78"/>
        <v>0</v>
      </c>
      <c r="AS76" s="61"/>
      <c r="AT76" s="48">
        <f t="shared" si="79"/>
        <v>0</v>
      </c>
      <c r="AU76" s="49">
        <f t="shared" si="80"/>
        <v>0</v>
      </c>
      <c r="AV76" s="61"/>
      <c r="AW76" s="48">
        <f t="shared" si="81"/>
        <v>0</v>
      </c>
      <c r="AX76" s="49">
        <f t="shared" si="82"/>
        <v>0</v>
      </c>
      <c r="AY76" s="61"/>
      <c r="AZ76" s="48">
        <f t="shared" si="83"/>
        <v>0</v>
      </c>
      <c r="BA76" s="49">
        <f t="shared" si="84"/>
        <v>0</v>
      </c>
      <c r="BB76" s="50">
        <f t="shared" si="85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57"/>
        <v>0</v>
      </c>
      <c r="L77" s="38">
        <f t="shared" si="58"/>
        <v>0</v>
      </c>
      <c r="M77" s="38">
        <f t="shared" si="59"/>
        <v>0</v>
      </c>
      <c r="N77" s="38">
        <f t="shared" si="60"/>
        <v>0</v>
      </c>
      <c r="O77" s="38">
        <f t="shared" si="61"/>
        <v>0</v>
      </c>
      <c r="P77" s="38">
        <f t="shared" si="62"/>
        <v>0</v>
      </c>
      <c r="Q77" s="39">
        <v>1</v>
      </c>
      <c r="R77" s="40">
        <f t="shared" si="63"/>
        <v>0</v>
      </c>
      <c r="S77" s="39">
        <v>1</v>
      </c>
      <c r="T77" s="41">
        <f t="shared" si="64"/>
        <v>0</v>
      </c>
      <c r="U77" s="42">
        <f t="shared" si="65"/>
        <v>0</v>
      </c>
      <c r="V77" s="43">
        <f t="shared" si="66"/>
        <v>0</v>
      </c>
      <c r="W77" s="209">
        <f t="shared" si="37"/>
        <v>12</v>
      </c>
      <c r="X77" s="44">
        <f t="shared" si="86"/>
        <v>0</v>
      </c>
      <c r="Y77" s="45">
        <f t="shared" si="67"/>
        <v>5</v>
      </c>
      <c r="Z77" s="46" t="s">
        <v>0</v>
      </c>
      <c r="AA77" s="39">
        <v>1</v>
      </c>
      <c r="AB77" s="47">
        <f t="shared" si="68"/>
        <v>0</v>
      </c>
      <c r="AC77" s="39">
        <v>1</v>
      </c>
      <c r="AD77" s="47">
        <f t="shared" si="69"/>
        <v>0</v>
      </c>
      <c r="AE77" s="39">
        <v>1</v>
      </c>
      <c r="AF77" s="47">
        <f t="shared" si="70"/>
        <v>0</v>
      </c>
      <c r="AG77" s="61"/>
      <c r="AH77" s="48">
        <f t="shared" si="71"/>
        <v>0</v>
      </c>
      <c r="AI77" s="49">
        <f t="shared" si="72"/>
        <v>0</v>
      </c>
      <c r="AJ77" s="61"/>
      <c r="AK77" s="48">
        <f t="shared" si="73"/>
        <v>0</v>
      </c>
      <c r="AL77" s="49">
        <f t="shared" si="74"/>
        <v>0</v>
      </c>
      <c r="AM77" s="61"/>
      <c r="AN77" s="48">
        <f t="shared" si="75"/>
        <v>0</v>
      </c>
      <c r="AO77" s="49">
        <f t="shared" si="76"/>
        <v>0</v>
      </c>
      <c r="AP77" s="61"/>
      <c r="AQ77" s="48">
        <f t="shared" si="77"/>
        <v>0</v>
      </c>
      <c r="AR77" s="49">
        <f t="shared" si="78"/>
        <v>0</v>
      </c>
      <c r="AS77" s="61"/>
      <c r="AT77" s="48">
        <f t="shared" si="79"/>
        <v>0</v>
      </c>
      <c r="AU77" s="49">
        <f t="shared" si="80"/>
        <v>0</v>
      </c>
      <c r="AV77" s="61"/>
      <c r="AW77" s="48">
        <f t="shared" si="81"/>
        <v>0</v>
      </c>
      <c r="AX77" s="49">
        <f t="shared" si="82"/>
        <v>0</v>
      </c>
      <c r="AY77" s="61"/>
      <c r="AZ77" s="48">
        <f t="shared" si="83"/>
        <v>0</v>
      </c>
      <c r="BA77" s="49">
        <f t="shared" si="84"/>
        <v>0</v>
      </c>
      <c r="BB77" s="50">
        <f t="shared" si="85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57"/>
        <v>0</v>
      </c>
      <c r="L78" s="38">
        <f t="shared" si="58"/>
        <v>0</v>
      </c>
      <c r="M78" s="38">
        <f t="shared" si="59"/>
        <v>0</v>
      </c>
      <c r="N78" s="38">
        <f t="shared" si="60"/>
        <v>0</v>
      </c>
      <c r="O78" s="38">
        <f t="shared" si="61"/>
        <v>0</v>
      </c>
      <c r="P78" s="38">
        <f t="shared" si="62"/>
        <v>0</v>
      </c>
      <c r="Q78" s="39">
        <v>1</v>
      </c>
      <c r="R78" s="40">
        <f t="shared" si="63"/>
        <v>0</v>
      </c>
      <c r="S78" s="39">
        <v>1</v>
      </c>
      <c r="T78" s="41">
        <f t="shared" si="64"/>
        <v>0</v>
      </c>
      <c r="U78" s="42">
        <f t="shared" si="65"/>
        <v>0</v>
      </c>
      <c r="V78" s="43">
        <f t="shared" si="66"/>
        <v>0</v>
      </c>
      <c r="W78" s="209">
        <f t="shared" si="37"/>
        <v>12</v>
      </c>
      <c r="X78" s="44">
        <f t="shared" si="86"/>
        <v>0</v>
      </c>
      <c r="Y78" s="45">
        <f t="shared" si="67"/>
        <v>5</v>
      </c>
      <c r="Z78" s="46" t="s">
        <v>0</v>
      </c>
      <c r="AA78" s="39">
        <v>1</v>
      </c>
      <c r="AB78" s="47">
        <f t="shared" si="68"/>
        <v>0</v>
      </c>
      <c r="AC78" s="39">
        <v>1</v>
      </c>
      <c r="AD78" s="47">
        <f t="shared" si="69"/>
        <v>0</v>
      </c>
      <c r="AE78" s="39">
        <v>1</v>
      </c>
      <c r="AF78" s="47">
        <f t="shared" si="70"/>
        <v>0</v>
      </c>
      <c r="AG78" s="61"/>
      <c r="AH78" s="48">
        <f t="shared" si="71"/>
        <v>0</v>
      </c>
      <c r="AI78" s="49">
        <f t="shared" si="72"/>
        <v>0</v>
      </c>
      <c r="AJ78" s="61"/>
      <c r="AK78" s="48">
        <f t="shared" si="73"/>
        <v>0</v>
      </c>
      <c r="AL78" s="49">
        <f t="shared" si="74"/>
        <v>0</v>
      </c>
      <c r="AM78" s="61"/>
      <c r="AN78" s="48">
        <f t="shared" si="75"/>
        <v>0</v>
      </c>
      <c r="AO78" s="49">
        <f t="shared" si="76"/>
        <v>0</v>
      </c>
      <c r="AP78" s="61"/>
      <c r="AQ78" s="48">
        <f t="shared" si="77"/>
        <v>0</v>
      </c>
      <c r="AR78" s="49">
        <f t="shared" si="78"/>
        <v>0</v>
      </c>
      <c r="AS78" s="61"/>
      <c r="AT78" s="48">
        <f t="shared" si="79"/>
        <v>0</v>
      </c>
      <c r="AU78" s="49">
        <f t="shared" si="80"/>
        <v>0</v>
      </c>
      <c r="AV78" s="61"/>
      <c r="AW78" s="48">
        <f t="shared" si="81"/>
        <v>0</v>
      </c>
      <c r="AX78" s="49">
        <f t="shared" si="82"/>
        <v>0</v>
      </c>
      <c r="AY78" s="61"/>
      <c r="AZ78" s="48">
        <f t="shared" si="83"/>
        <v>0</v>
      </c>
      <c r="BA78" s="49">
        <f t="shared" si="84"/>
        <v>0</v>
      </c>
      <c r="BB78" s="50">
        <f t="shared" si="85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57"/>
        <v>0</v>
      </c>
      <c r="L79" s="38">
        <f t="shared" si="58"/>
        <v>0</v>
      </c>
      <c r="M79" s="38">
        <f t="shared" si="59"/>
        <v>0</v>
      </c>
      <c r="N79" s="38">
        <f t="shared" si="60"/>
        <v>0</v>
      </c>
      <c r="O79" s="38">
        <f t="shared" si="61"/>
        <v>0</v>
      </c>
      <c r="P79" s="38">
        <f t="shared" si="62"/>
        <v>0</v>
      </c>
      <c r="Q79" s="39">
        <v>1</v>
      </c>
      <c r="R79" s="40">
        <f t="shared" si="63"/>
        <v>0</v>
      </c>
      <c r="S79" s="39">
        <v>1</v>
      </c>
      <c r="T79" s="41">
        <f t="shared" si="64"/>
        <v>0</v>
      </c>
      <c r="U79" s="42">
        <f t="shared" si="65"/>
        <v>0</v>
      </c>
      <c r="V79" s="43">
        <f t="shared" si="66"/>
        <v>0</v>
      </c>
      <c r="W79" s="209">
        <f t="shared" si="37"/>
        <v>12</v>
      </c>
      <c r="X79" s="44">
        <f t="shared" si="86"/>
        <v>0</v>
      </c>
      <c r="Y79" s="45">
        <f t="shared" si="67"/>
        <v>5</v>
      </c>
      <c r="Z79" s="46" t="s">
        <v>0</v>
      </c>
      <c r="AA79" s="39">
        <v>1</v>
      </c>
      <c r="AB79" s="47">
        <f t="shared" si="68"/>
        <v>0</v>
      </c>
      <c r="AC79" s="39">
        <v>1</v>
      </c>
      <c r="AD79" s="47">
        <f t="shared" si="69"/>
        <v>0</v>
      </c>
      <c r="AE79" s="39">
        <v>1</v>
      </c>
      <c r="AF79" s="47">
        <f t="shared" si="70"/>
        <v>0</v>
      </c>
      <c r="AG79" s="61"/>
      <c r="AH79" s="48">
        <f t="shared" si="71"/>
        <v>0</v>
      </c>
      <c r="AI79" s="49">
        <f t="shared" si="72"/>
        <v>0</v>
      </c>
      <c r="AJ79" s="61"/>
      <c r="AK79" s="48">
        <f t="shared" si="73"/>
        <v>0</v>
      </c>
      <c r="AL79" s="49">
        <f t="shared" si="74"/>
        <v>0</v>
      </c>
      <c r="AM79" s="61"/>
      <c r="AN79" s="48">
        <f t="shared" si="75"/>
        <v>0</v>
      </c>
      <c r="AO79" s="49">
        <f t="shared" si="76"/>
        <v>0</v>
      </c>
      <c r="AP79" s="61"/>
      <c r="AQ79" s="48">
        <f t="shared" si="77"/>
        <v>0</v>
      </c>
      <c r="AR79" s="49">
        <f t="shared" si="78"/>
        <v>0</v>
      </c>
      <c r="AS79" s="61"/>
      <c r="AT79" s="48">
        <f t="shared" si="79"/>
        <v>0</v>
      </c>
      <c r="AU79" s="49">
        <f t="shared" si="80"/>
        <v>0</v>
      </c>
      <c r="AV79" s="61"/>
      <c r="AW79" s="48">
        <f t="shared" si="81"/>
        <v>0</v>
      </c>
      <c r="AX79" s="49">
        <f t="shared" si="82"/>
        <v>0</v>
      </c>
      <c r="AY79" s="61"/>
      <c r="AZ79" s="48">
        <f t="shared" si="83"/>
        <v>0</v>
      </c>
      <c r="BA79" s="49">
        <f t="shared" si="84"/>
        <v>0</v>
      </c>
      <c r="BB79" s="50">
        <f t="shared" si="85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57"/>
        <v>0</v>
      </c>
      <c r="L80" s="38">
        <f t="shared" si="58"/>
        <v>0</v>
      </c>
      <c r="M80" s="38">
        <f t="shared" si="59"/>
        <v>0</v>
      </c>
      <c r="N80" s="38">
        <f t="shared" si="60"/>
        <v>0</v>
      </c>
      <c r="O80" s="38">
        <f t="shared" si="61"/>
        <v>0</v>
      </c>
      <c r="P80" s="38">
        <f t="shared" si="62"/>
        <v>0</v>
      </c>
      <c r="Q80" s="39">
        <v>1</v>
      </c>
      <c r="R80" s="40">
        <f t="shared" si="63"/>
        <v>0</v>
      </c>
      <c r="S80" s="39">
        <v>1</v>
      </c>
      <c r="T80" s="41">
        <f t="shared" si="64"/>
        <v>0</v>
      </c>
      <c r="U80" s="42">
        <f t="shared" si="65"/>
        <v>0</v>
      </c>
      <c r="V80" s="43">
        <f t="shared" si="66"/>
        <v>0</v>
      </c>
      <c r="W80" s="209">
        <f t="shared" si="37"/>
        <v>12</v>
      </c>
      <c r="X80" s="44">
        <f t="shared" si="86"/>
        <v>0</v>
      </c>
      <c r="Y80" s="45">
        <f t="shared" si="67"/>
        <v>5</v>
      </c>
      <c r="Z80" s="46" t="s">
        <v>0</v>
      </c>
      <c r="AA80" s="39">
        <v>1</v>
      </c>
      <c r="AB80" s="47">
        <f t="shared" si="68"/>
        <v>0</v>
      </c>
      <c r="AC80" s="39">
        <v>1</v>
      </c>
      <c r="AD80" s="47">
        <f t="shared" si="69"/>
        <v>0</v>
      </c>
      <c r="AE80" s="39">
        <v>1</v>
      </c>
      <c r="AF80" s="47">
        <f t="shared" si="70"/>
        <v>0</v>
      </c>
      <c r="AG80" s="61"/>
      <c r="AH80" s="48">
        <f t="shared" si="71"/>
        <v>0</v>
      </c>
      <c r="AI80" s="49">
        <f t="shared" si="72"/>
        <v>0</v>
      </c>
      <c r="AJ80" s="61"/>
      <c r="AK80" s="48">
        <f t="shared" si="73"/>
        <v>0</v>
      </c>
      <c r="AL80" s="49">
        <f t="shared" si="74"/>
        <v>0</v>
      </c>
      <c r="AM80" s="61"/>
      <c r="AN80" s="48">
        <f t="shared" si="75"/>
        <v>0</v>
      </c>
      <c r="AO80" s="49">
        <f t="shared" si="76"/>
        <v>0</v>
      </c>
      <c r="AP80" s="61"/>
      <c r="AQ80" s="48">
        <f t="shared" si="77"/>
        <v>0</v>
      </c>
      <c r="AR80" s="49">
        <f t="shared" si="78"/>
        <v>0</v>
      </c>
      <c r="AS80" s="61"/>
      <c r="AT80" s="48">
        <f t="shared" si="79"/>
        <v>0</v>
      </c>
      <c r="AU80" s="49">
        <f t="shared" si="80"/>
        <v>0</v>
      </c>
      <c r="AV80" s="61"/>
      <c r="AW80" s="48">
        <f t="shared" si="81"/>
        <v>0</v>
      </c>
      <c r="AX80" s="49">
        <f t="shared" si="82"/>
        <v>0</v>
      </c>
      <c r="AY80" s="61"/>
      <c r="AZ80" s="48">
        <f t="shared" si="83"/>
        <v>0</v>
      </c>
      <c r="BA80" s="49">
        <f t="shared" si="84"/>
        <v>0</v>
      </c>
      <c r="BB80" s="50">
        <f t="shared" si="85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57"/>
        <v>0</v>
      </c>
      <c r="L81" s="38">
        <f t="shared" si="58"/>
        <v>0</v>
      </c>
      <c r="M81" s="38">
        <f t="shared" si="59"/>
        <v>0</v>
      </c>
      <c r="N81" s="38">
        <f t="shared" si="60"/>
        <v>0</v>
      </c>
      <c r="O81" s="38">
        <f t="shared" si="61"/>
        <v>0</v>
      </c>
      <c r="P81" s="38">
        <f t="shared" si="62"/>
        <v>0</v>
      </c>
      <c r="Q81" s="39">
        <v>1</v>
      </c>
      <c r="R81" s="40">
        <f t="shared" si="63"/>
        <v>0</v>
      </c>
      <c r="S81" s="39">
        <v>1</v>
      </c>
      <c r="T81" s="41">
        <f t="shared" si="64"/>
        <v>0</v>
      </c>
      <c r="U81" s="42">
        <f t="shared" si="65"/>
        <v>0</v>
      </c>
      <c r="V81" s="43">
        <f t="shared" si="66"/>
        <v>0</v>
      </c>
      <c r="W81" s="209">
        <f t="shared" si="37"/>
        <v>12</v>
      </c>
      <c r="X81" s="44">
        <f t="shared" si="86"/>
        <v>0</v>
      </c>
      <c r="Y81" s="45">
        <f t="shared" si="67"/>
        <v>5</v>
      </c>
      <c r="Z81" s="46" t="s">
        <v>0</v>
      </c>
      <c r="AA81" s="39">
        <v>1</v>
      </c>
      <c r="AB81" s="47">
        <f t="shared" si="68"/>
        <v>0</v>
      </c>
      <c r="AC81" s="39">
        <v>1</v>
      </c>
      <c r="AD81" s="47">
        <f t="shared" si="69"/>
        <v>0</v>
      </c>
      <c r="AE81" s="39">
        <v>1</v>
      </c>
      <c r="AF81" s="47">
        <f t="shared" si="70"/>
        <v>0</v>
      </c>
      <c r="AG81" s="61"/>
      <c r="AH81" s="48">
        <f t="shared" si="71"/>
        <v>0</v>
      </c>
      <c r="AI81" s="49">
        <f t="shared" si="72"/>
        <v>0</v>
      </c>
      <c r="AJ81" s="61"/>
      <c r="AK81" s="48">
        <f t="shared" si="73"/>
        <v>0</v>
      </c>
      <c r="AL81" s="49">
        <f t="shared" si="74"/>
        <v>0</v>
      </c>
      <c r="AM81" s="61"/>
      <c r="AN81" s="48">
        <f t="shared" si="75"/>
        <v>0</v>
      </c>
      <c r="AO81" s="49">
        <f t="shared" si="76"/>
        <v>0</v>
      </c>
      <c r="AP81" s="61"/>
      <c r="AQ81" s="48">
        <f t="shared" si="77"/>
        <v>0</v>
      </c>
      <c r="AR81" s="49">
        <f t="shared" si="78"/>
        <v>0</v>
      </c>
      <c r="AS81" s="61"/>
      <c r="AT81" s="48">
        <f t="shared" si="79"/>
        <v>0</v>
      </c>
      <c r="AU81" s="49">
        <f t="shared" si="80"/>
        <v>0</v>
      </c>
      <c r="AV81" s="61"/>
      <c r="AW81" s="48">
        <f t="shared" si="81"/>
        <v>0</v>
      </c>
      <c r="AX81" s="49">
        <f t="shared" si="82"/>
        <v>0</v>
      </c>
      <c r="AY81" s="61"/>
      <c r="AZ81" s="48">
        <f t="shared" si="83"/>
        <v>0</v>
      </c>
      <c r="BA81" s="49">
        <f t="shared" si="84"/>
        <v>0</v>
      </c>
      <c r="BB81" s="50">
        <f t="shared" si="85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57"/>
        <v>0</v>
      </c>
      <c r="L82" s="38">
        <f t="shared" si="58"/>
        <v>0</v>
      </c>
      <c r="M82" s="38">
        <f t="shared" si="59"/>
        <v>0</v>
      </c>
      <c r="N82" s="38">
        <f t="shared" si="60"/>
        <v>0</v>
      </c>
      <c r="O82" s="38">
        <f t="shared" si="61"/>
        <v>0</v>
      </c>
      <c r="P82" s="38">
        <f t="shared" si="62"/>
        <v>0</v>
      </c>
      <c r="Q82" s="39">
        <v>1</v>
      </c>
      <c r="R82" s="40">
        <f t="shared" si="63"/>
        <v>0</v>
      </c>
      <c r="S82" s="39">
        <v>1</v>
      </c>
      <c r="T82" s="41">
        <f t="shared" si="64"/>
        <v>0</v>
      </c>
      <c r="U82" s="42">
        <f t="shared" si="65"/>
        <v>0</v>
      </c>
      <c r="V82" s="43">
        <f t="shared" si="66"/>
        <v>0</v>
      </c>
      <c r="W82" s="209">
        <f t="shared" si="37"/>
        <v>12</v>
      </c>
      <c r="X82" s="44">
        <f t="shared" si="86"/>
        <v>0</v>
      </c>
      <c r="Y82" s="45">
        <f t="shared" si="67"/>
        <v>5</v>
      </c>
      <c r="Z82" s="46" t="s">
        <v>0</v>
      </c>
      <c r="AA82" s="39">
        <v>1</v>
      </c>
      <c r="AB82" s="47">
        <f t="shared" si="68"/>
        <v>0</v>
      </c>
      <c r="AC82" s="39">
        <v>1</v>
      </c>
      <c r="AD82" s="47">
        <f t="shared" si="69"/>
        <v>0</v>
      </c>
      <c r="AE82" s="39">
        <v>1</v>
      </c>
      <c r="AF82" s="47">
        <f t="shared" si="70"/>
        <v>0</v>
      </c>
      <c r="AG82" s="61"/>
      <c r="AH82" s="48">
        <f t="shared" si="71"/>
        <v>0</v>
      </c>
      <c r="AI82" s="49">
        <f t="shared" si="72"/>
        <v>0</v>
      </c>
      <c r="AJ82" s="61"/>
      <c r="AK82" s="48">
        <f t="shared" si="73"/>
        <v>0</v>
      </c>
      <c r="AL82" s="49">
        <f t="shared" si="74"/>
        <v>0</v>
      </c>
      <c r="AM82" s="61"/>
      <c r="AN82" s="48">
        <f t="shared" si="75"/>
        <v>0</v>
      </c>
      <c r="AO82" s="49">
        <f t="shared" si="76"/>
        <v>0</v>
      </c>
      <c r="AP82" s="61"/>
      <c r="AQ82" s="48">
        <f t="shared" si="77"/>
        <v>0</v>
      </c>
      <c r="AR82" s="49">
        <f t="shared" si="78"/>
        <v>0</v>
      </c>
      <c r="AS82" s="61"/>
      <c r="AT82" s="48">
        <f t="shared" si="79"/>
        <v>0</v>
      </c>
      <c r="AU82" s="49">
        <f t="shared" si="80"/>
        <v>0</v>
      </c>
      <c r="AV82" s="61"/>
      <c r="AW82" s="48">
        <f t="shared" si="81"/>
        <v>0</v>
      </c>
      <c r="AX82" s="49">
        <f t="shared" si="82"/>
        <v>0</v>
      </c>
      <c r="AY82" s="61"/>
      <c r="AZ82" s="48">
        <f t="shared" si="83"/>
        <v>0</v>
      </c>
      <c r="BA82" s="49">
        <f t="shared" si="84"/>
        <v>0</v>
      </c>
      <c r="BB82" s="50">
        <f t="shared" si="85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57"/>
        <v>0</v>
      </c>
      <c r="L83" s="38">
        <f t="shared" si="58"/>
        <v>0</v>
      </c>
      <c r="M83" s="38">
        <f t="shared" si="59"/>
        <v>0</v>
      </c>
      <c r="N83" s="38">
        <f t="shared" si="60"/>
        <v>0</v>
      </c>
      <c r="O83" s="38">
        <f t="shared" si="61"/>
        <v>0</v>
      </c>
      <c r="P83" s="38">
        <f t="shared" si="62"/>
        <v>0</v>
      </c>
      <c r="Q83" s="39">
        <v>1</v>
      </c>
      <c r="R83" s="40">
        <f t="shared" si="63"/>
        <v>0</v>
      </c>
      <c r="S83" s="39">
        <v>1</v>
      </c>
      <c r="T83" s="41">
        <f t="shared" si="64"/>
        <v>0</v>
      </c>
      <c r="U83" s="42">
        <f t="shared" si="65"/>
        <v>0</v>
      </c>
      <c r="V83" s="43">
        <f t="shared" si="66"/>
        <v>0</v>
      </c>
      <c r="W83" s="209">
        <f t="shared" si="37"/>
        <v>12</v>
      </c>
      <c r="X83" s="44">
        <f t="shared" si="86"/>
        <v>0</v>
      </c>
      <c r="Y83" s="45">
        <f t="shared" si="67"/>
        <v>5</v>
      </c>
      <c r="Z83" s="46" t="s">
        <v>0</v>
      </c>
      <c r="AA83" s="39">
        <v>1</v>
      </c>
      <c r="AB83" s="47">
        <f t="shared" si="68"/>
        <v>0</v>
      </c>
      <c r="AC83" s="39">
        <v>1</v>
      </c>
      <c r="AD83" s="47">
        <f t="shared" si="69"/>
        <v>0</v>
      </c>
      <c r="AE83" s="39">
        <v>1</v>
      </c>
      <c r="AF83" s="47">
        <f t="shared" si="70"/>
        <v>0</v>
      </c>
      <c r="AG83" s="61"/>
      <c r="AH83" s="48">
        <f t="shared" si="71"/>
        <v>0</v>
      </c>
      <c r="AI83" s="49">
        <f t="shared" si="72"/>
        <v>0</v>
      </c>
      <c r="AJ83" s="61"/>
      <c r="AK83" s="48">
        <f t="shared" si="73"/>
        <v>0</v>
      </c>
      <c r="AL83" s="49">
        <f t="shared" si="74"/>
        <v>0</v>
      </c>
      <c r="AM83" s="61"/>
      <c r="AN83" s="48">
        <f t="shared" si="75"/>
        <v>0</v>
      </c>
      <c r="AO83" s="49">
        <f t="shared" si="76"/>
        <v>0</v>
      </c>
      <c r="AP83" s="61"/>
      <c r="AQ83" s="48">
        <f t="shared" si="77"/>
        <v>0</v>
      </c>
      <c r="AR83" s="49">
        <f t="shared" si="78"/>
        <v>0</v>
      </c>
      <c r="AS83" s="61"/>
      <c r="AT83" s="48">
        <f t="shared" si="79"/>
        <v>0</v>
      </c>
      <c r="AU83" s="49">
        <f t="shared" si="80"/>
        <v>0</v>
      </c>
      <c r="AV83" s="61"/>
      <c r="AW83" s="48">
        <f t="shared" si="81"/>
        <v>0</v>
      </c>
      <c r="AX83" s="49">
        <f t="shared" si="82"/>
        <v>0</v>
      </c>
      <c r="AY83" s="61"/>
      <c r="AZ83" s="48">
        <f t="shared" si="83"/>
        <v>0</v>
      </c>
      <c r="BA83" s="49">
        <f t="shared" si="84"/>
        <v>0</v>
      </c>
      <c r="BB83" s="50">
        <f t="shared" si="85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57"/>
        <v>0</v>
      </c>
      <c r="L84" s="38">
        <f t="shared" si="58"/>
        <v>0</v>
      </c>
      <c r="M84" s="38">
        <f t="shared" si="59"/>
        <v>0</v>
      </c>
      <c r="N84" s="38">
        <f t="shared" si="60"/>
        <v>0</v>
      </c>
      <c r="O84" s="38">
        <f t="shared" si="61"/>
        <v>0</v>
      </c>
      <c r="P84" s="38">
        <f t="shared" si="62"/>
        <v>0</v>
      </c>
      <c r="Q84" s="39">
        <v>1</v>
      </c>
      <c r="R84" s="40">
        <f t="shared" si="63"/>
        <v>0</v>
      </c>
      <c r="S84" s="39">
        <v>1</v>
      </c>
      <c r="T84" s="41">
        <f t="shared" si="64"/>
        <v>0</v>
      </c>
      <c r="U84" s="42">
        <f t="shared" si="65"/>
        <v>0</v>
      </c>
      <c r="V84" s="43">
        <f t="shared" si="66"/>
        <v>0</v>
      </c>
      <c r="W84" s="209">
        <f t="shared" si="37"/>
        <v>12</v>
      </c>
      <c r="X84" s="44">
        <f t="shared" si="86"/>
        <v>0</v>
      </c>
      <c r="Y84" s="45">
        <f t="shared" si="67"/>
        <v>5</v>
      </c>
      <c r="Z84" s="46" t="s">
        <v>0</v>
      </c>
      <c r="AA84" s="39">
        <v>1</v>
      </c>
      <c r="AB84" s="47">
        <f t="shared" si="68"/>
        <v>0</v>
      </c>
      <c r="AC84" s="39">
        <v>1</v>
      </c>
      <c r="AD84" s="47">
        <f t="shared" si="69"/>
        <v>0</v>
      </c>
      <c r="AE84" s="39">
        <v>1</v>
      </c>
      <c r="AF84" s="47">
        <f t="shared" si="70"/>
        <v>0</v>
      </c>
      <c r="AG84" s="61"/>
      <c r="AH84" s="48">
        <f t="shared" si="71"/>
        <v>0</v>
      </c>
      <c r="AI84" s="49">
        <f t="shared" si="72"/>
        <v>0</v>
      </c>
      <c r="AJ84" s="61"/>
      <c r="AK84" s="48">
        <f t="shared" si="73"/>
        <v>0</v>
      </c>
      <c r="AL84" s="49">
        <f t="shared" si="74"/>
        <v>0</v>
      </c>
      <c r="AM84" s="61"/>
      <c r="AN84" s="48">
        <f t="shared" si="75"/>
        <v>0</v>
      </c>
      <c r="AO84" s="49">
        <f t="shared" si="76"/>
        <v>0</v>
      </c>
      <c r="AP84" s="61"/>
      <c r="AQ84" s="48">
        <f t="shared" si="77"/>
        <v>0</v>
      </c>
      <c r="AR84" s="49">
        <f t="shared" si="78"/>
        <v>0</v>
      </c>
      <c r="AS84" s="61"/>
      <c r="AT84" s="48">
        <f t="shared" si="79"/>
        <v>0</v>
      </c>
      <c r="AU84" s="49">
        <f t="shared" si="80"/>
        <v>0</v>
      </c>
      <c r="AV84" s="61"/>
      <c r="AW84" s="48">
        <f t="shared" si="81"/>
        <v>0</v>
      </c>
      <c r="AX84" s="49">
        <f t="shared" si="82"/>
        <v>0</v>
      </c>
      <c r="AY84" s="61"/>
      <c r="AZ84" s="48">
        <f t="shared" si="83"/>
        <v>0</v>
      </c>
      <c r="BA84" s="49">
        <f t="shared" si="84"/>
        <v>0</v>
      </c>
      <c r="BB84" s="50">
        <f t="shared" si="85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57"/>
        <v>0</v>
      </c>
      <c r="L85" s="38">
        <f t="shared" si="58"/>
        <v>0</v>
      </c>
      <c r="M85" s="38">
        <f t="shared" si="59"/>
        <v>0</v>
      </c>
      <c r="N85" s="38">
        <f t="shared" si="60"/>
        <v>0</v>
      </c>
      <c r="O85" s="38">
        <f t="shared" si="61"/>
        <v>0</v>
      </c>
      <c r="P85" s="38">
        <f t="shared" si="62"/>
        <v>0</v>
      </c>
      <c r="Q85" s="39">
        <v>1</v>
      </c>
      <c r="R85" s="40">
        <f t="shared" si="63"/>
        <v>0</v>
      </c>
      <c r="S85" s="39">
        <v>1</v>
      </c>
      <c r="T85" s="41">
        <f t="shared" si="64"/>
        <v>0</v>
      </c>
      <c r="U85" s="42">
        <f t="shared" si="65"/>
        <v>0</v>
      </c>
      <c r="V85" s="43">
        <f t="shared" si="66"/>
        <v>0</v>
      </c>
      <c r="W85" s="209">
        <f t="shared" si="37"/>
        <v>12</v>
      </c>
      <c r="X85" s="44">
        <f t="shared" si="86"/>
        <v>0</v>
      </c>
      <c r="Y85" s="45">
        <f t="shared" si="67"/>
        <v>5</v>
      </c>
      <c r="Z85" s="46" t="s">
        <v>0</v>
      </c>
      <c r="AA85" s="39">
        <v>1</v>
      </c>
      <c r="AB85" s="47">
        <f t="shared" si="68"/>
        <v>0</v>
      </c>
      <c r="AC85" s="39">
        <v>1</v>
      </c>
      <c r="AD85" s="47">
        <f t="shared" si="69"/>
        <v>0</v>
      </c>
      <c r="AE85" s="39">
        <v>1</v>
      </c>
      <c r="AF85" s="47">
        <f t="shared" si="70"/>
        <v>0</v>
      </c>
      <c r="AG85" s="61"/>
      <c r="AH85" s="48">
        <f t="shared" si="71"/>
        <v>0</v>
      </c>
      <c r="AI85" s="49">
        <f t="shared" si="72"/>
        <v>0</v>
      </c>
      <c r="AJ85" s="61"/>
      <c r="AK85" s="48">
        <f t="shared" si="73"/>
        <v>0</v>
      </c>
      <c r="AL85" s="49">
        <f t="shared" si="74"/>
        <v>0</v>
      </c>
      <c r="AM85" s="61"/>
      <c r="AN85" s="48">
        <f t="shared" si="75"/>
        <v>0</v>
      </c>
      <c r="AO85" s="49">
        <f t="shared" si="76"/>
        <v>0</v>
      </c>
      <c r="AP85" s="61"/>
      <c r="AQ85" s="48">
        <f t="shared" si="77"/>
        <v>0</v>
      </c>
      <c r="AR85" s="49">
        <f t="shared" si="78"/>
        <v>0</v>
      </c>
      <c r="AS85" s="61"/>
      <c r="AT85" s="48">
        <f t="shared" si="79"/>
        <v>0</v>
      </c>
      <c r="AU85" s="49">
        <f t="shared" si="80"/>
        <v>0</v>
      </c>
      <c r="AV85" s="61"/>
      <c r="AW85" s="48">
        <f t="shared" si="81"/>
        <v>0</v>
      </c>
      <c r="AX85" s="49">
        <f t="shared" si="82"/>
        <v>0</v>
      </c>
      <c r="AY85" s="61"/>
      <c r="AZ85" s="48">
        <f t="shared" si="83"/>
        <v>0</v>
      </c>
      <c r="BA85" s="49">
        <f t="shared" si="84"/>
        <v>0</v>
      </c>
      <c r="BB85" s="50">
        <f t="shared" si="85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57"/>
        <v>0</v>
      </c>
      <c r="L86" s="38">
        <f t="shared" si="58"/>
        <v>0</v>
      </c>
      <c r="M86" s="38">
        <f t="shared" si="59"/>
        <v>0</v>
      </c>
      <c r="N86" s="38">
        <f t="shared" si="60"/>
        <v>0</v>
      </c>
      <c r="O86" s="38">
        <f t="shared" si="61"/>
        <v>0</v>
      </c>
      <c r="P86" s="38">
        <f t="shared" si="62"/>
        <v>0</v>
      </c>
      <c r="Q86" s="39">
        <v>1</v>
      </c>
      <c r="R86" s="40">
        <f t="shared" si="63"/>
        <v>0</v>
      </c>
      <c r="S86" s="39">
        <v>1</v>
      </c>
      <c r="T86" s="41">
        <f t="shared" si="64"/>
        <v>0</v>
      </c>
      <c r="U86" s="42">
        <f t="shared" si="65"/>
        <v>0</v>
      </c>
      <c r="V86" s="43">
        <f t="shared" si="66"/>
        <v>0</v>
      </c>
      <c r="W86" s="209">
        <f t="shared" ref="W86:W97" si="87">+$X$4</f>
        <v>12</v>
      </c>
      <c r="X86" s="44">
        <f t="shared" si="86"/>
        <v>0</v>
      </c>
      <c r="Y86" s="45">
        <f t="shared" si="67"/>
        <v>5</v>
      </c>
      <c r="Z86" s="46" t="s">
        <v>0</v>
      </c>
      <c r="AA86" s="39">
        <v>1</v>
      </c>
      <c r="AB86" s="47">
        <f t="shared" si="68"/>
        <v>0</v>
      </c>
      <c r="AC86" s="39">
        <v>1</v>
      </c>
      <c r="AD86" s="47">
        <f t="shared" si="69"/>
        <v>0</v>
      </c>
      <c r="AE86" s="39">
        <v>1</v>
      </c>
      <c r="AF86" s="47">
        <f t="shared" si="70"/>
        <v>0</v>
      </c>
      <c r="AG86" s="61"/>
      <c r="AH86" s="48">
        <f t="shared" si="71"/>
        <v>0</v>
      </c>
      <c r="AI86" s="49">
        <f t="shared" si="72"/>
        <v>0</v>
      </c>
      <c r="AJ86" s="61"/>
      <c r="AK86" s="48">
        <f t="shared" si="73"/>
        <v>0</v>
      </c>
      <c r="AL86" s="49">
        <f t="shared" si="74"/>
        <v>0</v>
      </c>
      <c r="AM86" s="61"/>
      <c r="AN86" s="48">
        <f t="shared" si="75"/>
        <v>0</v>
      </c>
      <c r="AO86" s="49">
        <f t="shared" si="76"/>
        <v>0</v>
      </c>
      <c r="AP86" s="61"/>
      <c r="AQ86" s="48">
        <f t="shared" si="77"/>
        <v>0</v>
      </c>
      <c r="AR86" s="49">
        <f t="shared" si="78"/>
        <v>0</v>
      </c>
      <c r="AS86" s="61"/>
      <c r="AT86" s="48">
        <f t="shared" si="79"/>
        <v>0</v>
      </c>
      <c r="AU86" s="49">
        <f t="shared" si="80"/>
        <v>0</v>
      </c>
      <c r="AV86" s="61"/>
      <c r="AW86" s="48">
        <f t="shared" si="81"/>
        <v>0</v>
      </c>
      <c r="AX86" s="49">
        <f t="shared" si="82"/>
        <v>0</v>
      </c>
      <c r="AY86" s="61"/>
      <c r="AZ86" s="48">
        <f t="shared" si="83"/>
        <v>0</v>
      </c>
      <c r="BA86" s="49">
        <f t="shared" si="84"/>
        <v>0</v>
      </c>
      <c r="BB86" s="50">
        <f t="shared" si="85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57"/>
        <v>0</v>
      </c>
      <c r="L87" s="38">
        <f t="shared" si="58"/>
        <v>0</v>
      </c>
      <c r="M87" s="38">
        <f t="shared" si="59"/>
        <v>0</v>
      </c>
      <c r="N87" s="38">
        <f t="shared" si="60"/>
        <v>0</v>
      </c>
      <c r="O87" s="38">
        <f t="shared" si="61"/>
        <v>0</v>
      </c>
      <c r="P87" s="38">
        <f t="shared" si="62"/>
        <v>0</v>
      </c>
      <c r="Q87" s="39">
        <v>1</v>
      </c>
      <c r="R87" s="40">
        <f t="shared" si="63"/>
        <v>0</v>
      </c>
      <c r="S87" s="39">
        <v>1</v>
      </c>
      <c r="T87" s="41">
        <f t="shared" si="64"/>
        <v>0</v>
      </c>
      <c r="U87" s="42">
        <f t="shared" si="65"/>
        <v>0</v>
      </c>
      <c r="V87" s="43">
        <f t="shared" si="66"/>
        <v>0</v>
      </c>
      <c r="W87" s="209">
        <f t="shared" si="87"/>
        <v>12</v>
      </c>
      <c r="X87" s="44">
        <f t="shared" si="86"/>
        <v>0</v>
      </c>
      <c r="Y87" s="45">
        <f t="shared" si="67"/>
        <v>5</v>
      </c>
      <c r="Z87" s="46" t="s">
        <v>0</v>
      </c>
      <c r="AA87" s="39">
        <v>1</v>
      </c>
      <c r="AB87" s="47">
        <f t="shared" si="68"/>
        <v>0</v>
      </c>
      <c r="AC87" s="39">
        <v>1</v>
      </c>
      <c r="AD87" s="47">
        <f t="shared" si="69"/>
        <v>0</v>
      </c>
      <c r="AE87" s="39">
        <v>1</v>
      </c>
      <c r="AF87" s="47">
        <f t="shared" si="70"/>
        <v>0</v>
      </c>
      <c r="AG87" s="61"/>
      <c r="AH87" s="48">
        <f t="shared" si="71"/>
        <v>0</v>
      </c>
      <c r="AI87" s="49">
        <f t="shared" si="72"/>
        <v>0</v>
      </c>
      <c r="AJ87" s="61"/>
      <c r="AK87" s="48">
        <f t="shared" si="73"/>
        <v>0</v>
      </c>
      <c r="AL87" s="49">
        <f t="shared" si="74"/>
        <v>0</v>
      </c>
      <c r="AM87" s="61"/>
      <c r="AN87" s="48">
        <f t="shared" si="75"/>
        <v>0</v>
      </c>
      <c r="AO87" s="49">
        <f t="shared" si="76"/>
        <v>0</v>
      </c>
      <c r="AP87" s="61"/>
      <c r="AQ87" s="48">
        <f t="shared" si="77"/>
        <v>0</v>
      </c>
      <c r="AR87" s="49">
        <f t="shared" si="78"/>
        <v>0</v>
      </c>
      <c r="AS87" s="61"/>
      <c r="AT87" s="48">
        <f t="shared" si="79"/>
        <v>0</v>
      </c>
      <c r="AU87" s="49">
        <f t="shared" si="80"/>
        <v>0</v>
      </c>
      <c r="AV87" s="61"/>
      <c r="AW87" s="48">
        <f t="shared" si="81"/>
        <v>0</v>
      </c>
      <c r="AX87" s="49">
        <f t="shared" si="82"/>
        <v>0</v>
      </c>
      <c r="AY87" s="61"/>
      <c r="AZ87" s="48">
        <f t="shared" si="83"/>
        <v>0</v>
      </c>
      <c r="BA87" s="49">
        <f t="shared" si="84"/>
        <v>0</v>
      </c>
      <c r="BB87" s="50">
        <f t="shared" si="85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57"/>
        <v>0</v>
      </c>
      <c r="L88" s="38">
        <f t="shared" si="58"/>
        <v>0</v>
      </c>
      <c r="M88" s="38">
        <f t="shared" si="59"/>
        <v>0</v>
      </c>
      <c r="N88" s="38">
        <f t="shared" si="60"/>
        <v>0</v>
      </c>
      <c r="O88" s="38">
        <f t="shared" si="61"/>
        <v>0</v>
      </c>
      <c r="P88" s="38">
        <f t="shared" si="62"/>
        <v>0</v>
      </c>
      <c r="Q88" s="39">
        <v>1</v>
      </c>
      <c r="R88" s="40">
        <f t="shared" si="63"/>
        <v>0</v>
      </c>
      <c r="S88" s="39">
        <v>1</v>
      </c>
      <c r="T88" s="41">
        <f t="shared" si="64"/>
        <v>0</v>
      </c>
      <c r="U88" s="42">
        <f t="shared" si="65"/>
        <v>0</v>
      </c>
      <c r="V88" s="43">
        <f t="shared" si="66"/>
        <v>0</v>
      </c>
      <c r="W88" s="209">
        <f t="shared" si="87"/>
        <v>12</v>
      </c>
      <c r="X88" s="44">
        <f t="shared" si="86"/>
        <v>0</v>
      </c>
      <c r="Y88" s="45">
        <f t="shared" si="67"/>
        <v>5</v>
      </c>
      <c r="Z88" s="46" t="s">
        <v>0</v>
      </c>
      <c r="AA88" s="39">
        <v>1</v>
      </c>
      <c r="AB88" s="47">
        <f t="shared" si="68"/>
        <v>0</v>
      </c>
      <c r="AC88" s="39">
        <v>1</v>
      </c>
      <c r="AD88" s="47">
        <f t="shared" si="69"/>
        <v>0</v>
      </c>
      <c r="AE88" s="39">
        <v>1</v>
      </c>
      <c r="AF88" s="47">
        <f t="shared" si="70"/>
        <v>0</v>
      </c>
      <c r="AG88" s="61"/>
      <c r="AH88" s="48">
        <f t="shared" si="71"/>
        <v>0</v>
      </c>
      <c r="AI88" s="49">
        <f t="shared" si="72"/>
        <v>0</v>
      </c>
      <c r="AJ88" s="61"/>
      <c r="AK88" s="48">
        <f t="shared" si="73"/>
        <v>0</v>
      </c>
      <c r="AL88" s="49">
        <f t="shared" si="74"/>
        <v>0</v>
      </c>
      <c r="AM88" s="61"/>
      <c r="AN88" s="48">
        <f t="shared" si="75"/>
        <v>0</v>
      </c>
      <c r="AO88" s="49">
        <f t="shared" si="76"/>
        <v>0</v>
      </c>
      <c r="AP88" s="61"/>
      <c r="AQ88" s="48">
        <f t="shared" si="77"/>
        <v>0</v>
      </c>
      <c r="AR88" s="49">
        <f t="shared" si="78"/>
        <v>0</v>
      </c>
      <c r="AS88" s="61"/>
      <c r="AT88" s="48">
        <f t="shared" si="79"/>
        <v>0</v>
      </c>
      <c r="AU88" s="49">
        <f t="shared" si="80"/>
        <v>0</v>
      </c>
      <c r="AV88" s="61"/>
      <c r="AW88" s="48">
        <f t="shared" si="81"/>
        <v>0</v>
      </c>
      <c r="AX88" s="49">
        <f t="shared" si="82"/>
        <v>0</v>
      </c>
      <c r="AY88" s="61"/>
      <c r="AZ88" s="48">
        <f t="shared" si="83"/>
        <v>0</v>
      </c>
      <c r="BA88" s="49">
        <f t="shared" si="84"/>
        <v>0</v>
      </c>
      <c r="BB88" s="50">
        <f t="shared" si="85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57"/>
        <v>0</v>
      </c>
      <c r="L89" s="38">
        <f t="shared" si="58"/>
        <v>0</v>
      </c>
      <c r="M89" s="38">
        <f t="shared" si="59"/>
        <v>0</v>
      </c>
      <c r="N89" s="38">
        <f t="shared" si="60"/>
        <v>0</v>
      </c>
      <c r="O89" s="38">
        <f t="shared" si="61"/>
        <v>0</v>
      </c>
      <c r="P89" s="38">
        <f t="shared" si="62"/>
        <v>0</v>
      </c>
      <c r="Q89" s="39">
        <v>1</v>
      </c>
      <c r="R89" s="40">
        <f t="shared" si="63"/>
        <v>0</v>
      </c>
      <c r="S89" s="39">
        <v>1</v>
      </c>
      <c r="T89" s="41">
        <f t="shared" si="64"/>
        <v>0</v>
      </c>
      <c r="U89" s="42">
        <f t="shared" si="65"/>
        <v>0</v>
      </c>
      <c r="V89" s="43">
        <f t="shared" si="66"/>
        <v>0</v>
      </c>
      <c r="W89" s="209">
        <f t="shared" si="87"/>
        <v>12</v>
      </c>
      <c r="X89" s="44">
        <f t="shared" si="86"/>
        <v>0</v>
      </c>
      <c r="Y89" s="45">
        <f t="shared" si="67"/>
        <v>5</v>
      </c>
      <c r="Z89" s="46" t="s">
        <v>0</v>
      </c>
      <c r="AA89" s="39">
        <v>1</v>
      </c>
      <c r="AB89" s="47">
        <f t="shared" si="68"/>
        <v>0</v>
      </c>
      <c r="AC89" s="39">
        <v>1</v>
      </c>
      <c r="AD89" s="47">
        <f t="shared" si="69"/>
        <v>0</v>
      </c>
      <c r="AE89" s="39">
        <v>1</v>
      </c>
      <c r="AF89" s="47">
        <f t="shared" si="70"/>
        <v>0</v>
      </c>
      <c r="AG89" s="61"/>
      <c r="AH89" s="48">
        <f t="shared" si="71"/>
        <v>0</v>
      </c>
      <c r="AI89" s="49">
        <f t="shared" si="72"/>
        <v>0</v>
      </c>
      <c r="AJ89" s="61"/>
      <c r="AK89" s="48">
        <f t="shared" si="73"/>
        <v>0</v>
      </c>
      <c r="AL89" s="49">
        <f t="shared" si="74"/>
        <v>0</v>
      </c>
      <c r="AM89" s="61"/>
      <c r="AN89" s="48">
        <f t="shared" si="75"/>
        <v>0</v>
      </c>
      <c r="AO89" s="49">
        <f t="shared" si="76"/>
        <v>0</v>
      </c>
      <c r="AP89" s="61"/>
      <c r="AQ89" s="48">
        <f t="shared" si="77"/>
        <v>0</v>
      </c>
      <c r="AR89" s="49">
        <f t="shared" si="78"/>
        <v>0</v>
      </c>
      <c r="AS89" s="61"/>
      <c r="AT89" s="48">
        <f t="shared" si="79"/>
        <v>0</v>
      </c>
      <c r="AU89" s="49">
        <f t="shared" si="80"/>
        <v>0</v>
      </c>
      <c r="AV89" s="61"/>
      <c r="AW89" s="48">
        <f t="shared" si="81"/>
        <v>0</v>
      </c>
      <c r="AX89" s="49">
        <f t="shared" si="82"/>
        <v>0</v>
      </c>
      <c r="AY89" s="61"/>
      <c r="AZ89" s="48">
        <f t="shared" si="83"/>
        <v>0</v>
      </c>
      <c r="BA89" s="49">
        <f t="shared" si="84"/>
        <v>0</v>
      </c>
      <c r="BB89" s="50">
        <f t="shared" si="85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57"/>
        <v>0</v>
      </c>
      <c r="L90" s="38">
        <f t="shared" si="58"/>
        <v>0</v>
      </c>
      <c r="M90" s="38">
        <f t="shared" si="59"/>
        <v>0</v>
      </c>
      <c r="N90" s="38">
        <f t="shared" si="60"/>
        <v>0</v>
      </c>
      <c r="O90" s="38">
        <f t="shared" si="61"/>
        <v>0</v>
      </c>
      <c r="P90" s="38">
        <f t="shared" si="62"/>
        <v>0</v>
      </c>
      <c r="Q90" s="39">
        <v>1</v>
      </c>
      <c r="R90" s="40">
        <f t="shared" si="63"/>
        <v>0</v>
      </c>
      <c r="S90" s="39">
        <v>1</v>
      </c>
      <c r="T90" s="41">
        <f t="shared" si="64"/>
        <v>0</v>
      </c>
      <c r="U90" s="42">
        <f t="shared" si="65"/>
        <v>0</v>
      </c>
      <c r="V90" s="43">
        <f t="shared" si="66"/>
        <v>0</v>
      </c>
      <c r="W90" s="209">
        <f t="shared" si="87"/>
        <v>12</v>
      </c>
      <c r="X90" s="44">
        <f t="shared" si="86"/>
        <v>0</v>
      </c>
      <c r="Y90" s="45">
        <f t="shared" si="67"/>
        <v>5</v>
      </c>
      <c r="Z90" s="46" t="s">
        <v>0</v>
      </c>
      <c r="AA90" s="39">
        <v>1</v>
      </c>
      <c r="AB90" s="47">
        <f t="shared" si="68"/>
        <v>0</v>
      </c>
      <c r="AC90" s="39">
        <v>1</v>
      </c>
      <c r="AD90" s="47">
        <f t="shared" si="69"/>
        <v>0</v>
      </c>
      <c r="AE90" s="39">
        <v>1</v>
      </c>
      <c r="AF90" s="47">
        <f t="shared" si="70"/>
        <v>0</v>
      </c>
      <c r="AG90" s="61"/>
      <c r="AH90" s="48">
        <f t="shared" si="71"/>
        <v>0</v>
      </c>
      <c r="AI90" s="49">
        <f t="shared" si="72"/>
        <v>0</v>
      </c>
      <c r="AJ90" s="61"/>
      <c r="AK90" s="48">
        <f t="shared" si="73"/>
        <v>0</v>
      </c>
      <c r="AL90" s="49">
        <f t="shared" si="74"/>
        <v>0</v>
      </c>
      <c r="AM90" s="61"/>
      <c r="AN90" s="48">
        <f t="shared" si="75"/>
        <v>0</v>
      </c>
      <c r="AO90" s="49">
        <f t="shared" si="76"/>
        <v>0</v>
      </c>
      <c r="AP90" s="61"/>
      <c r="AQ90" s="48">
        <f t="shared" si="77"/>
        <v>0</v>
      </c>
      <c r="AR90" s="49">
        <f t="shared" si="78"/>
        <v>0</v>
      </c>
      <c r="AS90" s="61"/>
      <c r="AT90" s="48">
        <f t="shared" si="79"/>
        <v>0</v>
      </c>
      <c r="AU90" s="49">
        <f t="shared" si="80"/>
        <v>0</v>
      </c>
      <c r="AV90" s="61"/>
      <c r="AW90" s="48">
        <f t="shared" si="81"/>
        <v>0</v>
      </c>
      <c r="AX90" s="49">
        <f t="shared" si="82"/>
        <v>0</v>
      </c>
      <c r="AY90" s="61"/>
      <c r="AZ90" s="48">
        <f t="shared" si="83"/>
        <v>0</v>
      </c>
      <c r="BA90" s="49">
        <f t="shared" si="84"/>
        <v>0</v>
      </c>
      <c r="BB90" s="50">
        <f t="shared" si="85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57"/>
        <v>0</v>
      </c>
      <c r="L91" s="38">
        <f t="shared" si="58"/>
        <v>0</v>
      </c>
      <c r="M91" s="38">
        <f t="shared" si="59"/>
        <v>0</v>
      </c>
      <c r="N91" s="38">
        <f t="shared" si="60"/>
        <v>0</v>
      </c>
      <c r="O91" s="38">
        <f t="shared" si="61"/>
        <v>0</v>
      </c>
      <c r="P91" s="38">
        <f t="shared" si="62"/>
        <v>0</v>
      </c>
      <c r="Q91" s="39">
        <v>1</v>
      </c>
      <c r="R91" s="40">
        <f t="shared" si="63"/>
        <v>0</v>
      </c>
      <c r="S91" s="39">
        <v>1</v>
      </c>
      <c r="T91" s="41">
        <f t="shared" si="64"/>
        <v>0</v>
      </c>
      <c r="U91" s="42">
        <f t="shared" si="65"/>
        <v>0</v>
      </c>
      <c r="V91" s="43">
        <f t="shared" si="66"/>
        <v>0</v>
      </c>
      <c r="W91" s="209">
        <f t="shared" si="87"/>
        <v>12</v>
      </c>
      <c r="X91" s="44">
        <f t="shared" si="86"/>
        <v>0</v>
      </c>
      <c r="Y91" s="45">
        <f t="shared" si="67"/>
        <v>5</v>
      </c>
      <c r="Z91" s="46" t="s">
        <v>0</v>
      </c>
      <c r="AA91" s="39">
        <v>1</v>
      </c>
      <c r="AB91" s="47">
        <f t="shared" si="68"/>
        <v>0</v>
      </c>
      <c r="AC91" s="39">
        <v>1</v>
      </c>
      <c r="AD91" s="47">
        <f t="shared" si="69"/>
        <v>0</v>
      </c>
      <c r="AE91" s="39">
        <v>1</v>
      </c>
      <c r="AF91" s="47">
        <f t="shared" si="70"/>
        <v>0</v>
      </c>
      <c r="AG91" s="61"/>
      <c r="AH91" s="48">
        <f t="shared" si="71"/>
        <v>0</v>
      </c>
      <c r="AI91" s="49">
        <f t="shared" si="72"/>
        <v>0</v>
      </c>
      <c r="AJ91" s="61"/>
      <c r="AK91" s="48">
        <f t="shared" si="73"/>
        <v>0</v>
      </c>
      <c r="AL91" s="49">
        <f t="shared" si="74"/>
        <v>0</v>
      </c>
      <c r="AM91" s="61"/>
      <c r="AN91" s="48">
        <f t="shared" si="75"/>
        <v>0</v>
      </c>
      <c r="AO91" s="49">
        <f t="shared" si="76"/>
        <v>0</v>
      </c>
      <c r="AP91" s="61"/>
      <c r="AQ91" s="48">
        <f t="shared" si="77"/>
        <v>0</v>
      </c>
      <c r="AR91" s="49">
        <f t="shared" si="78"/>
        <v>0</v>
      </c>
      <c r="AS91" s="61"/>
      <c r="AT91" s="48">
        <f t="shared" si="79"/>
        <v>0</v>
      </c>
      <c r="AU91" s="49">
        <f t="shared" si="80"/>
        <v>0</v>
      </c>
      <c r="AV91" s="61"/>
      <c r="AW91" s="48">
        <f t="shared" si="81"/>
        <v>0</v>
      </c>
      <c r="AX91" s="49">
        <f t="shared" si="82"/>
        <v>0</v>
      </c>
      <c r="AY91" s="61"/>
      <c r="AZ91" s="48">
        <f t="shared" si="83"/>
        <v>0</v>
      </c>
      <c r="BA91" s="49">
        <f t="shared" si="84"/>
        <v>0</v>
      </c>
      <c r="BB91" s="50">
        <f t="shared" si="85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57"/>
        <v>0</v>
      </c>
      <c r="L92" s="38">
        <f t="shared" si="58"/>
        <v>0</v>
      </c>
      <c r="M92" s="38">
        <f t="shared" si="59"/>
        <v>0</v>
      </c>
      <c r="N92" s="38">
        <f t="shared" si="60"/>
        <v>0</v>
      </c>
      <c r="O92" s="38">
        <f t="shared" si="61"/>
        <v>0</v>
      </c>
      <c r="P92" s="38">
        <f t="shared" si="62"/>
        <v>0</v>
      </c>
      <c r="Q92" s="39">
        <v>1</v>
      </c>
      <c r="R92" s="40">
        <f t="shared" si="63"/>
        <v>0</v>
      </c>
      <c r="S92" s="39">
        <v>1</v>
      </c>
      <c r="T92" s="41">
        <f t="shared" si="64"/>
        <v>0</v>
      </c>
      <c r="U92" s="42">
        <f t="shared" si="65"/>
        <v>0</v>
      </c>
      <c r="V92" s="43">
        <f t="shared" si="66"/>
        <v>0</v>
      </c>
      <c r="W92" s="209">
        <f t="shared" si="87"/>
        <v>12</v>
      </c>
      <c r="X92" s="44">
        <f t="shared" si="86"/>
        <v>0</v>
      </c>
      <c r="Y92" s="45">
        <f t="shared" si="67"/>
        <v>5</v>
      </c>
      <c r="Z92" s="46" t="s">
        <v>0</v>
      </c>
      <c r="AA92" s="39">
        <v>1</v>
      </c>
      <c r="AB92" s="47">
        <f t="shared" si="68"/>
        <v>0</v>
      </c>
      <c r="AC92" s="39">
        <v>1</v>
      </c>
      <c r="AD92" s="47">
        <f t="shared" si="69"/>
        <v>0</v>
      </c>
      <c r="AE92" s="39">
        <v>1</v>
      </c>
      <c r="AF92" s="47">
        <f t="shared" si="70"/>
        <v>0</v>
      </c>
      <c r="AG92" s="61"/>
      <c r="AH92" s="48">
        <f t="shared" si="71"/>
        <v>0</v>
      </c>
      <c r="AI92" s="49">
        <f t="shared" si="72"/>
        <v>0</v>
      </c>
      <c r="AJ92" s="61"/>
      <c r="AK92" s="48">
        <f t="shared" si="73"/>
        <v>0</v>
      </c>
      <c r="AL92" s="49">
        <f t="shared" si="74"/>
        <v>0</v>
      </c>
      <c r="AM92" s="61"/>
      <c r="AN92" s="48">
        <f t="shared" si="75"/>
        <v>0</v>
      </c>
      <c r="AO92" s="49">
        <f t="shared" si="76"/>
        <v>0</v>
      </c>
      <c r="AP92" s="61"/>
      <c r="AQ92" s="48">
        <f t="shared" si="77"/>
        <v>0</v>
      </c>
      <c r="AR92" s="49">
        <f t="shared" si="78"/>
        <v>0</v>
      </c>
      <c r="AS92" s="61"/>
      <c r="AT92" s="48">
        <f t="shared" si="79"/>
        <v>0</v>
      </c>
      <c r="AU92" s="49">
        <f t="shared" si="80"/>
        <v>0</v>
      </c>
      <c r="AV92" s="61"/>
      <c r="AW92" s="48">
        <f t="shared" si="81"/>
        <v>0</v>
      </c>
      <c r="AX92" s="49">
        <f t="shared" si="82"/>
        <v>0</v>
      </c>
      <c r="AY92" s="61"/>
      <c r="AZ92" s="48">
        <f t="shared" si="83"/>
        <v>0</v>
      </c>
      <c r="BA92" s="49">
        <f t="shared" si="84"/>
        <v>0</v>
      </c>
      <c r="BB92" s="50">
        <f t="shared" si="85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57"/>
        <v>0</v>
      </c>
      <c r="L93" s="38">
        <f t="shared" si="58"/>
        <v>0</v>
      </c>
      <c r="M93" s="38">
        <f t="shared" si="59"/>
        <v>0</v>
      </c>
      <c r="N93" s="38">
        <f t="shared" si="60"/>
        <v>0</v>
      </c>
      <c r="O93" s="38">
        <f t="shared" si="61"/>
        <v>0</v>
      </c>
      <c r="P93" s="38">
        <f t="shared" si="62"/>
        <v>0</v>
      </c>
      <c r="Q93" s="39">
        <v>1</v>
      </c>
      <c r="R93" s="40">
        <f t="shared" si="63"/>
        <v>0</v>
      </c>
      <c r="S93" s="39">
        <v>1</v>
      </c>
      <c r="T93" s="41">
        <f t="shared" si="64"/>
        <v>0</v>
      </c>
      <c r="U93" s="42">
        <f t="shared" si="65"/>
        <v>0</v>
      </c>
      <c r="V93" s="43">
        <f t="shared" si="66"/>
        <v>0</v>
      </c>
      <c r="W93" s="209">
        <f t="shared" si="87"/>
        <v>12</v>
      </c>
      <c r="X93" s="44">
        <f t="shared" si="86"/>
        <v>0</v>
      </c>
      <c r="Y93" s="45">
        <f t="shared" si="67"/>
        <v>5</v>
      </c>
      <c r="Z93" s="46" t="s">
        <v>0</v>
      </c>
      <c r="AA93" s="39">
        <v>1</v>
      </c>
      <c r="AB93" s="47">
        <f t="shared" si="68"/>
        <v>0</v>
      </c>
      <c r="AC93" s="39">
        <v>1</v>
      </c>
      <c r="AD93" s="47">
        <f t="shared" si="69"/>
        <v>0</v>
      </c>
      <c r="AE93" s="39">
        <v>1</v>
      </c>
      <c r="AF93" s="47">
        <f t="shared" si="70"/>
        <v>0</v>
      </c>
      <c r="AG93" s="61"/>
      <c r="AH93" s="48">
        <f t="shared" si="71"/>
        <v>0</v>
      </c>
      <c r="AI93" s="49">
        <f t="shared" si="72"/>
        <v>0</v>
      </c>
      <c r="AJ93" s="61"/>
      <c r="AK93" s="48">
        <f t="shared" si="73"/>
        <v>0</v>
      </c>
      <c r="AL93" s="49">
        <f t="shared" si="74"/>
        <v>0</v>
      </c>
      <c r="AM93" s="61"/>
      <c r="AN93" s="48">
        <f t="shared" si="75"/>
        <v>0</v>
      </c>
      <c r="AO93" s="49">
        <f t="shared" si="76"/>
        <v>0</v>
      </c>
      <c r="AP93" s="61"/>
      <c r="AQ93" s="48">
        <f t="shared" si="77"/>
        <v>0</v>
      </c>
      <c r="AR93" s="49">
        <f t="shared" si="78"/>
        <v>0</v>
      </c>
      <c r="AS93" s="61"/>
      <c r="AT93" s="48">
        <f t="shared" si="79"/>
        <v>0</v>
      </c>
      <c r="AU93" s="49">
        <f t="shared" si="80"/>
        <v>0</v>
      </c>
      <c r="AV93" s="61"/>
      <c r="AW93" s="48">
        <f t="shared" si="81"/>
        <v>0</v>
      </c>
      <c r="AX93" s="49">
        <f t="shared" si="82"/>
        <v>0</v>
      </c>
      <c r="AY93" s="61"/>
      <c r="AZ93" s="48">
        <f t="shared" si="83"/>
        <v>0</v>
      </c>
      <c r="BA93" s="49">
        <f t="shared" si="84"/>
        <v>0</v>
      </c>
      <c r="BB93" s="50">
        <f t="shared" si="85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57"/>
        <v>0</v>
      </c>
      <c r="L94" s="38">
        <f t="shared" si="58"/>
        <v>0</v>
      </c>
      <c r="M94" s="38">
        <f t="shared" si="59"/>
        <v>0</v>
      </c>
      <c r="N94" s="38">
        <f t="shared" si="60"/>
        <v>0</v>
      </c>
      <c r="O94" s="38">
        <f t="shared" si="61"/>
        <v>0</v>
      </c>
      <c r="P94" s="38">
        <f t="shared" si="62"/>
        <v>0</v>
      </c>
      <c r="Q94" s="39">
        <v>1</v>
      </c>
      <c r="R94" s="40">
        <f t="shared" si="63"/>
        <v>0</v>
      </c>
      <c r="S94" s="39">
        <v>1</v>
      </c>
      <c r="T94" s="41">
        <f t="shared" si="64"/>
        <v>0</v>
      </c>
      <c r="U94" s="42">
        <f t="shared" si="65"/>
        <v>0</v>
      </c>
      <c r="V94" s="43">
        <f t="shared" si="66"/>
        <v>0</v>
      </c>
      <c r="W94" s="209">
        <f t="shared" si="87"/>
        <v>12</v>
      </c>
      <c r="X94" s="44">
        <f t="shared" si="86"/>
        <v>0</v>
      </c>
      <c r="Y94" s="45">
        <f t="shared" si="67"/>
        <v>5</v>
      </c>
      <c r="Z94" s="46" t="s">
        <v>0</v>
      </c>
      <c r="AA94" s="39">
        <v>1</v>
      </c>
      <c r="AB94" s="47">
        <f t="shared" si="68"/>
        <v>0</v>
      </c>
      <c r="AC94" s="39">
        <v>1</v>
      </c>
      <c r="AD94" s="47">
        <f t="shared" si="69"/>
        <v>0</v>
      </c>
      <c r="AE94" s="39">
        <v>1</v>
      </c>
      <c r="AF94" s="47">
        <f t="shared" si="70"/>
        <v>0</v>
      </c>
      <c r="AG94" s="61"/>
      <c r="AH94" s="48">
        <f t="shared" si="71"/>
        <v>0</v>
      </c>
      <c r="AI94" s="49">
        <f t="shared" si="72"/>
        <v>0</v>
      </c>
      <c r="AJ94" s="61"/>
      <c r="AK94" s="48">
        <f t="shared" si="73"/>
        <v>0</v>
      </c>
      <c r="AL94" s="49">
        <f t="shared" si="74"/>
        <v>0</v>
      </c>
      <c r="AM94" s="61"/>
      <c r="AN94" s="48">
        <f t="shared" si="75"/>
        <v>0</v>
      </c>
      <c r="AO94" s="49">
        <f t="shared" si="76"/>
        <v>0</v>
      </c>
      <c r="AP94" s="61"/>
      <c r="AQ94" s="48">
        <f t="shared" si="77"/>
        <v>0</v>
      </c>
      <c r="AR94" s="49">
        <f t="shared" si="78"/>
        <v>0</v>
      </c>
      <c r="AS94" s="61"/>
      <c r="AT94" s="48">
        <f t="shared" si="79"/>
        <v>0</v>
      </c>
      <c r="AU94" s="49">
        <f t="shared" si="80"/>
        <v>0</v>
      </c>
      <c r="AV94" s="61"/>
      <c r="AW94" s="48">
        <f t="shared" si="81"/>
        <v>0</v>
      </c>
      <c r="AX94" s="49">
        <f t="shared" si="82"/>
        <v>0</v>
      </c>
      <c r="AY94" s="61"/>
      <c r="AZ94" s="48">
        <f t="shared" si="83"/>
        <v>0</v>
      </c>
      <c r="BA94" s="49">
        <f t="shared" si="84"/>
        <v>0</v>
      </c>
      <c r="BB94" s="50">
        <f t="shared" si="85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57"/>
        <v>0</v>
      </c>
      <c r="L95" s="38">
        <f t="shared" si="58"/>
        <v>0</v>
      </c>
      <c r="M95" s="38">
        <f t="shared" si="59"/>
        <v>0</v>
      </c>
      <c r="N95" s="38">
        <f t="shared" si="60"/>
        <v>0</v>
      </c>
      <c r="O95" s="38">
        <f t="shared" si="61"/>
        <v>0</v>
      </c>
      <c r="P95" s="38">
        <f t="shared" si="62"/>
        <v>0</v>
      </c>
      <c r="Q95" s="39">
        <v>1</v>
      </c>
      <c r="R95" s="40">
        <f t="shared" si="63"/>
        <v>0</v>
      </c>
      <c r="S95" s="39">
        <v>1</v>
      </c>
      <c r="T95" s="41">
        <f t="shared" si="64"/>
        <v>0</v>
      </c>
      <c r="U95" s="42">
        <f t="shared" si="65"/>
        <v>0</v>
      </c>
      <c r="V95" s="43">
        <f t="shared" si="66"/>
        <v>0</v>
      </c>
      <c r="W95" s="209">
        <f t="shared" si="87"/>
        <v>12</v>
      </c>
      <c r="X95" s="44">
        <f t="shared" si="86"/>
        <v>0</v>
      </c>
      <c r="Y95" s="45">
        <f t="shared" si="67"/>
        <v>5</v>
      </c>
      <c r="Z95" s="46" t="s">
        <v>0</v>
      </c>
      <c r="AA95" s="39">
        <v>1</v>
      </c>
      <c r="AB95" s="47">
        <f t="shared" si="68"/>
        <v>0</v>
      </c>
      <c r="AC95" s="39">
        <v>1</v>
      </c>
      <c r="AD95" s="47">
        <f t="shared" si="69"/>
        <v>0</v>
      </c>
      <c r="AE95" s="39">
        <v>1</v>
      </c>
      <c r="AF95" s="47">
        <f t="shared" si="70"/>
        <v>0</v>
      </c>
      <c r="AG95" s="61"/>
      <c r="AH95" s="48">
        <f t="shared" si="71"/>
        <v>0</v>
      </c>
      <c r="AI95" s="49">
        <f t="shared" si="72"/>
        <v>0</v>
      </c>
      <c r="AJ95" s="61"/>
      <c r="AK95" s="48">
        <f t="shared" si="73"/>
        <v>0</v>
      </c>
      <c r="AL95" s="49">
        <f t="shared" si="74"/>
        <v>0</v>
      </c>
      <c r="AM95" s="61"/>
      <c r="AN95" s="48">
        <f t="shared" si="75"/>
        <v>0</v>
      </c>
      <c r="AO95" s="49">
        <f t="shared" si="76"/>
        <v>0</v>
      </c>
      <c r="AP95" s="61"/>
      <c r="AQ95" s="48">
        <f t="shared" si="77"/>
        <v>0</v>
      </c>
      <c r="AR95" s="49">
        <f t="shared" si="78"/>
        <v>0</v>
      </c>
      <c r="AS95" s="61"/>
      <c r="AT95" s="48">
        <f t="shared" si="79"/>
        <v>0</v>
      </c>
      <c r="AU95" s="49">
        <f t="shared" si="80"/>
        <v>0</v>
      </c>
      <c r="AV95" s="61"/>
      <c r="AW95" s="48">
        <f t="shared" si="81"/>
        <v>0</v>
      </c>
      <c r="AX95" s="49">
        <f t="shared" si="82"/>
        <v>0</v>
      </c>
      <c r="AY95" s="61"/>
      <c r="AZ95" s="48">
        <f t="shared" si="83"/>
        <v>0</v>
      </c>
      <c r="BA95" s="49">
        <f t="shared" si="84"/>
        <v>0</v>
      </c>
      <c r="BB95" s="50">
        <f t="shared" si="85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57"/>
        <v>0</v>
      </c>
      <c r="L96" s="38">
        <f t="shared" si="58"/>
        <v>0</v>
      </c>
      <c r="M96" s="38">
        <f t="shared" si="59"/>
        <v>0</v>
      </c>
      <c r="N96" s="38">
        <f t="shared" si="60"/>
        <v>0</v>
      </c>
      <c r="O96" s="38">
        <f t="shared" si="61"/>
        <v>0</v>
      </c>
      <c r="P96" s="38">
        <f t="shared" si="62"/>
        <v>0</v>
      </c>
      <c r="Q96" s="39">
        <v>1</v>
      </c>
      <c r="R96" s="40">
        <f t="shared" si="63"/>
        <v>0</v>
      </c>
      <c r="S96" s="39">
        <v>1</v>
      </c>
      <c r="T96" s="41">
        <f t="shared" si="64"/>
        <v>0</v>
      </c>
      <c r="U96" s="42">
        <f t="shared" si="65"/>
        <v>0</v>
      </c>
      <c r="V96" s="43">
        <f t="shared" si="66"/>
        <v>0</v>
      </c>
      <c r="W96" s="209">
        <f t="shared" si="87"/>
        <v>12</v>
      </c>
      <c r="X96" s="44">
        <f t="shared" si="86"/>
        <v>0</v>
      </c>
      <c r="Y96" s="45">
        <f t="shared" si="67"/>
        <v>5</v>
      </c>
      <c r="Z96" s="46" t="s">
        <v>0</v>
      </c>
      <c r="AA96" s="39">
        <v>1</v>
      </c>
      <c r="AB96" s="47">
        <f t="shared" si="68"/>
        <v>0</v>
      </c>
      <c r="AC96" s="39">
        <v>1</v>
      </c>
      <c r="AD96" s="47">
        <f t="shared" si="69"/>
        <v>0</v>
      </c>
      <c r="AE96" s="39">
        <v>1</v>
      </c>
      <c r="AF96" s="47">
        <f t="shared" si="70"/>
        <v>0</v>
      </c>
      <c r="AG96" s="61"/>
      <c r="AH96" s="48">
        <f t="shared" si="71"/>
        <v>0</v>
      </c>
      <c r="AI96" s="49">
        <f t="shared" si="72"/>
        <v>0</v>
      </c>
      <c r="AJ96" s="61"/>
      <c r="AK96" s="48">
        <f t="shared" si="73"/>
        <v>0</v>
      </c>
      <c r="AL96" s="49">
        <f t="shared" si="74"/>
        <v>0</v>
      </c>
      <c r="AM96" s="61"/>
      <c r="AN96" s="48">
        <f t="shared" si="75"/>
        <v>0</v>
      </c>
      <c r="AO96" s="49">
        <f t="shared" si="76"/>
        <v>0</v>
      </c>
      <c r="AP96" s="61"/>
      <c r="AQ96" s="48">
        <f t="shared" si="77"/>
        <v>0</v>
      </c>
      <c r="AR96" s="49">
        <f t="shared" si="78"/>
        <v>0</v>
      </c>
      <c r="AS96" s="61"/>
      <c r="AT96" s="48">
        <f t="shared" si="79"/>
        <v>0</v>
      </c>
      <c r="AU96" s="49">
        <f t="shared" si="80"/>
        <v>0</v>
      </c>
      <c r="AV96" s="61"/>
      <c r="AW96" s="48">
        <f t="shared" si="81"/>
        <v>0</v>
      </c>
      <c r="AX96" s="49">
        <f t="shared" si="82"/>
        <v>0</v>
      </c>
      <c r="AY96" s="61"/>
      <c r="AZ96" s="48">
        <f t="shared" si="83"/>
        <v>0</v>
      </c>
      <c r="BA96" s="49">
        <f t="shared" si="84"/>
        <v>0</v>
      </c>
      <c r="BB96" s="50">
        <f t="shared" si="85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57"/>
        <v>0</v>
      </c>
      <c r="L97" s="38">
        <f t="shared" si="58"/>
        <v>0</v>
      </c>
      <c r="M97" s="38">
        <f t="shared" si="59"/>
        <v>0</v>
      </c>
      <c r="N97" s="38">
        <f t="shared" si="60"/>
        <v>0</v>
      </c>
      <c r="O97" s="38">
        <f t="shared" si="61"/>
        <v>0</v>
      </c>
      <c r="P97" s="38">
        <f t="shared" si="62"/>
        <v>0</v>
      </c>
      <c r="Q97" s="39">
        <v>1</v>
      </c>
      <c r="R97" s="40">
        <f t="shared" si="63"/>
        <v>0</v>
      </c>
      <c r="S97" s="39">
        <v>1</v>
      </c>
      <c r="T97" s="41">
        <f t="shared" si="64"/>
        <v>0</v>
      </c>
      <c r="U97" s="42">
        <f t="shared" si="65"/>
        <v>0</v>
      </c>
      <c r="V97" s="43">
        <f t="shared" si="66"/>
        <v>0</v>
      </c>
      <c r="W97" s="209">
        <f t="shared" si="87"/>
        <v>12</v>
      </c>
      <c r="X97" s="44">
        <f t="shared" si="86"/>
        <v>0</v>
      </c>
      <c r="Y97" s="45">
        <f t="shared" si="67"/>
        <v>5</v>
      </c>
      <c r="Z97" s="46" t="s">
        <v>0</v>
      </c>
      <c r="AA97" s="39">
        <v>1</v>
      </c>
      <c r="AB97" s="47">
        <f t="shared" si="68"/>
        <v>0</v>
      </c>
      <c r="AC97" s="39">
        <v>1</v>
      </c>
      <c r="AD97" s="47">
        <f t="shared" si="69"/>
        <v>0</v>
      </c>
      <c r="AE97" s="39">
        <v>1</v>
      </c>
      <c r="AF97" s="47">
        <f t="shared" si="70"/>
        <v>0</v>
      </c>
      <c r="AG97" s="61"/>
      <c r="AH97" s="48">
        <f t="shared" si="71"/>
        <v>0</v>
      </c>
      <c r="AI97" s="49">
        <f t="shared" si="72"/>
        <v>0</v>
      </c>
      <c r="AJ97" s="61"/>
      <c r="AK97" s="48">
        <f t="shared" si="73"/>
        <v>0</v>
      </c>
      <c r="AL97" s="49">
        <f t="shared" si="74"/>
        <v>0</v>
      </c>
      <c r="AM97" s="61"/>
      <c r="AN97" s="48">
        <f t="shared" si="75"/>
        <v>0</v>
      </c>
      <c r="AO97" s="49">
        <f t="shared" si="76"/>
        <v>0</v>
      </c>
      <c r="AP97" s="61"/>
      <c r="AQ97" s="48">
        <f t="shared" si="77"/>
        <v>0</v>
      </c>
      <c r="AR97" s="49">
        <f t="shared" si="78"/>
        <v>0</v>
      </c>
      <c r="AS97" s="61"/>
      <c r="AT97" s="48">
        <f t="shared" si="79"/>
        <v>0</v>
      </c>
      <c r="AU97" s="49">
        <f t="shared" si="80"/>
        <v>0</v>
      </c>
      <c r="AV97" s="61"/>
      <c r="AW97" s="48">
        <f t="shared" si="81"/>
        <v>0</v>
      </c>
      <c r="AX97" s="49">
        <f t="shared" si="82"/>
        <v>0</v>
      </c>
      <c r="AY97" s="61"/>
      <c r="AZ97" s="48">
        <f t="shared" si="83"/>
        <v>0</v>
      </c>
      <c r="BA97" s="49">
        <f t="shared" si="84"/>
        <v>0</v>
      </c>
      <c r="BB97" s="50">
        <f t="shared" si="85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88">IF(G98=0,"0",F98/G98)</f>
        <v>0</v>
      </c>
      <c r="L98" s="38">
        <f t="shared" ref="L98:L99" si="89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90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91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92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93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94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95">(IF($Y98=7,$K98,)+IF($Y98=21,$K98*3,)+IF($Y98=42,$K98*6,0)+IF($Y98=28,$K98*4,0)+IF($Y98=14,$K98*2,))*S98</f>
        <v>0</v>
      </c>
      <c r="U98" s="42">
        <f t="shared" ref="U98:U99" si="96">SUM(+L98+M98+N98+O98+P98+R98+T98)</f>
        <v>0</v>
      </c>
      <c r="V98" s="43">
        <f t="shared" ref="V98:V99" si="97">+U98*4.345</f>
        <v>0</v>
      </c>
      <c r="W98" s="209">
        <f>+$X$4</f>
        <v>12</v>
      </c>
      <c r="X98" s="44">
        <f t="shared" si="86"/>
        <v>0</v>
      </c>
      <c r="Y98" s="45">
        <f t="shared" ref="Y98:Y99" si="98">ROUND(J98/4.3452380952381,1)</f>
        <v>5</v>
      </c>
      <c r="Z98" s="46" t="s">
        <v>0</v>
      </c>
      <c r="AA98" s="39">
        <v>1</v>
      </c>
      <c r="AB98" s="47">
        <f t="shared" ref="AB98:AB99" si="99">+IF($Z98="M",$U98,IF($Z98="MT",$U98/2,IF(Z98="MN",$U98/2,IF($Z98="MTN",$U98/3,0))))*AA98</f>
        <v>0</v>
      </c>
      <c r="AC98" s="39">
        <v>1</v>
      </c>
      <c r="AD98" s="47">
        <f t="shared" ref="AD98:AD99" si="100">+IF($Z98="T",$U98,IF($Z98="MT",$U98/2,IF($Z98="TN",$U98/2,IF($Z98="MTN",$U98/3,0))))*AC98</f>
        <v>0</v>
      </c>
      <c r="AE98" s="39">
        <v>1</v>
      </c>
      <c r="AF98" s="47">
        <f t="shared" ref="AF98:AF99" si="101">+IF($Z98="N",$U98,IF($Z98="MN",$U98/2,IF($Z98="TN",$U98/2,IF($Z98="MTN",$U98/3,0))))*AE98</f>
        <v>0</v>
      </c>
      <c r="AG98" s="61"/>
      <c r="AH98" s="48">
        <f t="shared" ref="AH98:AH99" si="102">IF(AI$4=0,0,(AG98/AI$4))</f>
        <v>0</v>
      </c>
      <c r="AI98" s="49">
        <f t="shared" ref="AI98:AI99" si="103">IF(AI$4=0,0,(AH98*AH$4/12))</f>
        <v>0</v>
      </c>
      <c r="AJ98" s="61"/>
      <c r="AK98" s="48">
        <f t="shared" ref="AK98:AK99" si="104">IF(AL$4=0,0,(AJ98/AL$4))</f>
        <v>0</v>
      </c>
      <c r="AL98" s="49">
        <f t="shared" ref="AL98:AL99" si="105">IF(AL$4=0,0,(AK98*AK$4/12))</f>
        <v>0</v>
      </c>
      <c r="AM98" s="61"/>
      <c r="AN98" s="48">
        <f t="shared" ref="AN98:AN99" si="106">IF(AO$4=0,0,(AM98/AO$4))</f>
        <v>0</v>
      </c>
      <c r="AO98" s="49">
        <f t="shared" ref="AO98:AO99" si="107">IF(AO$4=0,0,(AN98*AN$4/12))</f>
        <v>0</v>
      </c>
      <c r="AP98" s="61"/>
      <c r="AQ98" s="48">
        <f t="shared" ref="AQ98:AQ99" si="108">IF(AR$4=0,0,(AP98/AR$4))</f>
        <v>0</v>
      </c>
      <c r="AR98" s="49">
        <f t="shared" ref="AR98:AR99" si="109">IF(AR$4=0,0,(AQ98*AQ$4/12))</f>
        <v>0</v>
      </c>
      <c r="AS98" s="61"/>
      <c r="AT98" s="48">
        <f t="shared" ref="AT98:AT99" si="110">IF(AU$4=0,0,(AS98/AU$4))</f>
        <v>0</v>
      </c>
      <c r="AU98" s="49">
        <f t="shared" ref="AU98:AU99" si="111">IF(AU$4=0,0,(AT98*AT$4/12))</f>
        <v>0</v>
      </c>
      <c r="AV98" s="61"/>
      <c r="AW98" s="48">
        <f t="shared" ref="AW98:AW99" si="112">IF(AX$4=0,0,(AV98/AX$4))</f>
        <v>0</v>
      </c>
      <c r="AX98" s="49">
        <f t="shared" ref="AX98:AX99" si="113">IF(AX$4=0,0,(AW98*AW$4/12))</f>
        <v>0</v>
      </c>
      <c r="AY98" s="61"/>
      <c r="AZ98" s="48">
        <f t="shared" ref="AZ98:AZ99" si="114">IF(BA$4=0,0,(AY98/BA$4))</f>
        <v>0</v>
      </c>
      <c r="BA98" s="49">
        <f t="shared" ref="BA98:BA99" si="115">IF(BA$4=0,0,(AZ98*AZ$4/12))</f>
        <v>0</v>
      </c>
      <c r="BB98" s="50">
        <f t="shared" ref="BB98:BB99" si="116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88"/>
        <v>0</v>
      </c>
      <c r="L99" s="38">
        <f t="shared" si="89"/>
        <v>0</v>
      </c>
      <c r="M99" s="38">
        <f t="shared" si="90"/>
        <v>0</v>
      </c>
      <c r="N99" s="38">
        <f t="shared" si="91"/>
        <v>0</v>
      </c>
      <c r="O99" s="38">
        <f t="shared" si="92"/>
        <v>0</v>
      </c>
      <c r="P99" s="38">
        <f t="shared" si="93"/>
        <v>0</v>
      </c>
      <c r="Q99" s="39">
        <v>1</v>
      </c>
      <c r="R99" s="40">
        <f t="shared" si="94"/>
        <v>0</v>
      </c>
      <c r="S99" s="39">
        <v>1</v>
      </c>
      <c r="T99" s="41">
        <f t="shared" si="95"/>
        <v>0</v>
      </c>
      <c r="U99" s="42">
        <f t="shared" si="96"/>
        <v>0</v>
      </c>
      <c r="V99" s="43">
        <f t="shared" si="97"/>
        <v>0</v>
      </c>
      <c r="W99" s="209">
        <f>+$X$4</f>
        <v>12</v>
      </c>
      <c r="X99" s="44">
        <f t="shared" si="86"/>
        <v>0</v>
      </c>
      <c r="Y99" s="45">
        <f t="shared" si="98"/>
        <v>5</v>
      </c>
      <c r="Z99" s="46" t="s">
        <v>0</v>
      </c>
      <c r="AA99" s="39">
        <v>1</v>
      </c>
      <c r="AB99" s="47">
        <f t="shared" si="99"/>
        <v>0</v>
      </c>
      <c r="AC99" s="39">
        <v>1</v>
      </c>
      <c r="AD99" s="47">
        <f t="shared" si="100"/>
        <v>0</v>
      </c>
      <c r="AE99" s="39">
        <v>1</v>
      </c>
      <c r="AF99" s="47">
        <f t="shared" si="101"/>
        <v>0</v>
      </c>
      <c r="AG99" s="61"/>
      <c r="AH99" s="48">
        <f t="shared" si="102"/>
        <v>0</v>
      </c>
      <c r="AI99" s="49">
        <f t="shared" si="103"/>
        <v>0</v>
      </c>
      <c r="AJ99" s="61"/>
      <c r="AK99" s="48">
        <f t="shared" si="104"/>
        <v>0</v>
      </c>
      <c r="AL99" s="49">
        <f t="shared" si="105"/>
        <v>0</v>
      </c>
      <c r="AM99" s="61"/>
      <c r="AN99" s="48">
        <f t="shared" si="106"/>
        <v>0</v>
      </c>
      <c r="AO99" s="49">
        <f t="shared" si="107"/>
        <v>0</v>
      </c>
      <c r="AP99" s="61"/>
      <c r="AQ99" s="48">
        <f t="shared" si="108"/>
        <v>0</v>
      </c>
      <c r="AR99" s="49">
        <f t="shared" si="109"/>
        <v>0</v>
      </c>
      <c r="AS99" s="61"/>
      <c r="AT99" s="48">
        <f t="shared" si="110"/>
        <v>0</v>
      </c>
      <c r="AU99" s="49">
        <f t="shared" si="111"/>
        <v>0</v>
      </c>
      <c r="AV99" s="61"/>
      <c r="AW99" s="48">
        <f t="shared" si="112"/>
        <v>0</v>
      </c>
      <c r="AX99" s="49">
        <f t="shared" si="113"/>
        <v>0</v>
      </c>
      <c r="AY99" s="61"/>
      <c r="AZ99" s="48">
        <f t="shared" si="114"/>
        <v>0</v>
      </c>
      <c r="BA99" s="49">
        <f t="shared" si="115"/>
        <v>0</v>
      </c>
      <c r="BB99" s="50">
        <f t="shared" si="11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117">SUM(K8:K99)</f>
        <v>0</v>
      </c>
      <c r="L100" s="51">
        <f t="shared" si="117"/>
        <v>0</v>
      </c>
      <c r="M100" s="51">
        <f t="shared" si="117"/>
        <v>0</v>
      </c>
      <c r="N100" s="51">
        <f t="shared" si="117"/>
        <v>0</v>
      </c>
      <c r="O100" s="51">
        <f t="shared" si="117"/>
        <v>0</v>
      </c>
      <c r="P100" s="51">
        <f t="shared" si="11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79" type="noConversion"/>
  <hyperlinks>
    <hyperlink ref="B1:C1" location="Inici!A1" display="Inici" xr:uid="{0FFE5B9B-280A-4976-B5C5-25AE7BD183D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FF8796-5881-4863-AF4B-F000317C1D3D}">
          <x14:formula1>
            <xm:f>Tablas!$B$5:$B$41</xm:f>
          </x14:formula1>
          <xm:sqref>H8:H99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93260-A8DF-4602-AAA3-38D607012283}">
  <sheetPr codeName="Hoja5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0.5" style="2" customWidth="1"/>
    <col min="3" max="3" width="22.16406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6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Estudi'!D33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si="31"/>
        <v>0</v>
      </c>
      <c r="Y72" s="45">
        <f t="shared" ref="Y72:Y97" si="43">ROUND(J72/4.3452380952381,1)</f>
        <v>5</v>
      </c>
      <c r="Z72" s="46" t="s">
        <v>0</v>
      </c>
      <c r="AA72" s="39">
        <v>1</v>
      </c>
      <c r="AB72" s="47">
        <f t="shared" ref="AB72:AB97" si="44">+IF($Z72="M",$U72,IF($Z72="MT",$U72/2,IF(Z72="MN",$U72/2,IF($Z72="MTN",$U72/3,0))))*AA72</f>
        <v>0</v>
      </c>
      <c r="AC72" s="39">
        <v>1</v>
      </c>
      <c r="AD72" s="47">
        <f t="shared" ref="AD72:AD97" si="45">+IF($Z72="T",$U72,IF($Z72="MT",$U72/2,IF($Z72="TN",$U72/2,IF($Z72="MTN",$U72/3,0))))*AC72</f>
        <v>0</v>
      </c>
      <c r="AE72" s="39">
        <v>1</v>
      </c>
      <c r="AF72" s="47">
        <f t="shared" ref="AF72:AF97" si="46">+IF($Z72="N",$U72,IF($Z72="MN",$U72/2,IF($Z72="TN",$U72/2,IF($Z72="MTN",$U72/3,0))))*AE72</f>
        <v>0</v>
      </c>
      <c r="AG72" s="61"/>
      <c r="AH72" s="48">
        <f t="shared" ref="AH72:AH97" si="47">IF(AI$4=0,0,(AG72/AI$4))</f>
        <v>0</v>
      </c>
      <c r="AI72" s="49">
        <f t="shared" ref="AI72:AI97" si="48">IF(AI$4=0,0,(AH72*AH$4/12))</f>
        <v>0</v>
      </c>
      <c r="AJ72" s="61"/>
      <c r="AK72" s="48">
        <f t="shared" ref="AK72:AK97" si="49">IF(AL$4=0,0,(AJ72/AL$4))</f>
        <v>0</v>
      </c>
      <c r="AL72" s="49">
        <f t="shared" ref="AL72:AL97" si="50">IF(AL$4=0,0,(AK72*AK$4/12))</f>
        <v>0</v>
      </c>
      <c r="AM72" s="61"/>
      <c r="AN72" s="48">
        <f t="shared" ref="AN72:AN97" si="51">IF(AO$4=0,0,(AM72/AO$4))</f>
        <v>0</v>
      </c>
      <c r="AO72" s="49">
        <f t="shared" ref="AO72:AO97" si="52">IF(AO$4=0,0,(AN72*AN$4/12))</f>
        <v>0</v>
      </c>
      <c r="AP72" s="61"/>
      <c r="AQ72" s="48">
        <f t="shared" ref="AQ72:AQ97" si="53">IF(AR$4=0,0,(AP72/AR$4))</f>
        <v>0</v>
      </c>
      <c r="AR72" s="49">
        <f t="shared" ref="AR72:AR97" si="54">IF(AR$4=0,0,(AQ72*AQ$4/12))</f>
        <v>0</v>
      </c>
      <c r="AS72" s="61"/>
      <c r="AT72" s="48">
        <f t="shared" ref="AT72:AT97" si="55">IF(AU$4=0,0,(AS72/AU$4))</f>
        <v>0</v>
      </c>
      <c r="AU72" s="49">
        <f t="shared" ref="AU72:AU97" si="56">IF(AU$4=0,0,(AT72*AT$4/12))</f>
        <v>0</v>
      </c>
      <c r="AV72" s="61"/>
      <c r="AW72" s="48">
        <f t="shared" ref="AW72:AW97" si="57">IF(AX$4=0,0,(AV72/AX$4))</f>
        <v>0</v>
      </c>
      <c r="AX72" s="49">
        <f t="shared" ref="AX72:AX97" si="58">IF(AX$4=0,0,(AW72*AW$4/12))</f>
        <v>0</v>
      </c>
      <c r="AY72" s="61"/>
      <c r="AZ72" s="48">
        <f t="shared" ref="AZ72:AZ97" si="59">IF(BA$4=0,0,(AY72/BA$4))</f>
        <v>0</v>
      </c>
      <c r="BA72" s="49">
        <f t="shared" ref="BA72:BA97" si="60">IF(BA$4=0,0,(AZ72*AZ$4/12))</f>
        <v>0</v>
      </c>
      <c r="BB72" s="50">
        <f t="shared" ref="BB72:BB97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 t="shared" si="62"/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 t="shared" si="62"/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2FD39AA7-36CA-4AA0-8371-77CB1461B7A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9CDC83-8105-4A45-A158-EF7374943C2F}">
          <x14:formula1>
            <xm:f>Tablas!$B$5:$B$41</xm:f>
          </x14:formula1>
          <xm:sqref>H8:H99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97361-E342-4EA5-836F-688A564DF390}">
  <sheetPr codeName="Hoja6">
    <pageSetUpPr fitToPage="1"/>
  </sheetPr>
  <dimension ref="A1:BB104"/>
  <sheetViews>
    <sheetView workbookViewId="0">
      <pane xSplit="6" ySplit="7" topLeftCell="G79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7.33203125" style="2" customWidth="1"/>
    <col min="3" max="3" width="16.8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Estudi'!D34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Estudi'!H34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si="31"/>
        <v>0</v>
      </c>
      <c r="Y72" s="45">
        <f t="shared" ref="Y72:Y97" si="43">ROUND(J72/4.3452380952381,1)</f>
        <v>5</v>
      </c>
      <c r="Z72" s="46" t="s">
        <v>0</v>
      </c>
      <c r="AA72" s="39">
        <v>1</v>
      </c>
      <c r="AB72" s="47">
        <f t="shared" ref="AB72:AB97" si="44">+IF($Z72="M",$U72,IF($Z72="MT",$U72/2,IF(Z72="MN",$U72/2,IF($Z72="MTN",$U72/3,0))))*AA72</f>
        <v>0</v>
      </c>
      <c r="AC72" s="39">
        <v>1</v>
      </c>
      <c r="AD72" s="47">
        <f t="shared" ref="AD72:AD97" si="45">+IF($Z72="T",$U72,IF($Z72="MT",$U72/2,IF($Z72="TN",$U72/2,IF($Z72="MTN",$U72/3,0))))*AC72</f>
        <v>0</v>
      </c>
      <c r="AE72" s="39">
        <v>1</v>
      </c>
      <c r="AF72" s="47">
        <f t="shared" ref="AF72:AF97" si="46">+IF($Z72="N",$U72,IF($Z72="MN",$U72/2,IF($Z72="TN",$U72/2,IF($Z72="MTN",$U72/3,0))))*AE72</f>
        <v>0</v>
      </c>
      <c r="AG72" s="61"/>
      <c r="AH72" s="48">
        <f t="shared" ref="AH72:AH97" si="47">IF(AI$4=0,0,(AG72/AI$4))</f>
        <v>0</v>
      </c>
      <c r="AI72" s="49">
        <f t="shared" ref="AI72:AI97" si="48">IF(AI$4=0,0,(AH72*AH$4/12))</f>
        <v>0</v>
      </c>
      <c r="AJ72" s="61"/>
      <c r="AK72" s="48">
        <f t="shared" ref="AK72:AK97" si="49">IF(AL$4=0,0,(AJ72/AL$4))</f>
        <v>0</v>
      </c>
      <c r="AL72" s="49">
        <f t="shared" ref="AL72:AL97" si="50">IF(AL$4=0,0,(AK72*AK$4/12))</f>
        <v>0</v>
      </c>
      <c r="AM72" s="61"/>
      <c r="AN72" s="48">
        <f t="shared" ref="AN72:AN97" si="51">IF(AO$4=0,0,(AM72/AO$4))</f>
        <v>0</v>
      </c>
      <c r="AO72" s="49">
        <f t="shared" ref="AO72:AO97" si="52">IF(AO$4=0,0,(AN72*AN$4/12))</f>
        <v>0</v>
      </c>
      <c r="AP72" s="61"/>
      <c r="AQ72" s="48">
        <f t="shared" ref="AQ72:AQ97" si="53">IF(AR$4=0,0,(AP72/AR$4))</f>
        <v>0</v>
      </c>
      <c r="AR72" s="49">
        <f t="shared" ref="AR72:AR97" si="54">IF(AR$4=0,0,(AQ72*AQ$4/12))</f>
        <v>0</v>
      </c>
      <c r="AS72" s="61"/>
      <c r="AT72" s="48">
        <f t="shared" ref="AT72:AT97" si="55">IF(AU$4=0,0,(AS72/AU$4))</f>
        <v>0</v>
      </c>
      <c r="AU72" s="49">
        <f t="shared" ref="AU72:AU97" si="56">IF(AU$4=0,0,(AT72*AT$4/12))</f>
        <v>0</v>
      </c>
      <c r="AV72" s="61"/>
      <c r="AW72" s="48">
        <f t="shared" ref="AW72:AW97" si="57">IF(AX$4=0,0,(AV72/AX$4))</f>
        <v>0</v>
      </c>
      <c r="AX72" s="49">
        <f t="shared" ref="AX72:AX97" si="58">IF(AX$4=0,0,(AW72*AW$4/12))</f>
        <v>0</v>
      </c>
      <c r="AY72" s="61"/>
      <c r="AZ72" s="48">
        <f t="shared" ref="AZ72:AZ97" si="59">IF(BA$4=0,0,(AY72/BA$4))</f>
        <v>0</v>
      </c>
      <c r="BA72" s="49">
        <f t="shared" ref="BA72:BA97" si="60">IF(BA$4=0,0,(AZ72*AZ$4/12))</f>
        <v>0</v>
      </c>
      <c r="BB72" s="50">
        <f t="shared" ref="BB72:BB97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 t="shared" si="62"/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 t="shared" si="62"/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2E612D5A-3EF7-4160-A531-90BF6C7E063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10D90E-B3B3-46A6-9A2C-99A774B60CED}">
          <x14:formula1>
            <xm:f>Tablas!$B$5:$B$41</xm:f>
          </x14:formula1>
          <xm:sqref>H8:H99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B403B-D8A6-45CA-B117-59B8E7B36448}">
  <sheetPr codeName="Hoja7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3.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8320312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Estudi'!D35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Estudi'!H35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8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8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8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8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8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8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8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8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8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8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8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8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8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8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8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8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8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8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8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8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8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8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8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8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8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8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8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8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8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8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8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8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8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8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8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8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8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8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8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8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8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8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8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8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8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8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8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8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8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8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8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8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8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8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8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8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8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8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8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8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8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8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8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8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8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8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8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8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8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8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8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8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8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8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8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8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8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8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8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7EC9B7F1-E146-4CAD-BD75-9584960B5C74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0D6B65-02CD-4F0F-A1AF-801CB3CAA48B}">
          <x14:formula1>
            <xm:f>Tablas!$B$5:$B$41</xm:f>
          </x14:formula1>
          <xm:sqref>H8:H99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10D73-9242-46D7-9F13-09FEE60F8A85}">
  <sheetPr codeName="Hoja9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3" customWidth="1"/>
    <col min="2" max="2" width="23.6640625" style="3" customWidth="1"/>
    <col min="3" max="3" width="18.83203125" style="3" bestFit="1" customWidth="1"/>
    <col min="4" max="4" width="25.1640625" style="3" customWidth="1"/>
    <col min="5" max="5" width="9.5" style="3" customWidth="1"/>
    <col min="6" max="6" width="11.83203125" style="3" bestFit="1" customWidth="1"/>
    <col min="7" max="7" width="8" style="3" bestFit="1" customWidth="1"/>
    <col min="8" max="8" width="12.5" style="3" bestFit="1" customWidth="1"/>
    <col min="9" max="9" width="3" style="2" hidden="1" customWidth="1"/>
    <col min="10" max="10" width="4.83203125" style="2" hidden="1" customWidth="1"/>
    <col min="11" max="11" width="6.6640625" style="3" bestFit="1" customWidth="1"/>
    <col min="12" max="12" width="6.33203125" style="3" bestFit="1" customWidth="1"/>
    <col min="13" max="16" width="8.5" style="3" customWidth="1"/>
    <col min="17" max="17" width="4.83203125" style="3" bestFit="1" customWidth="1"/>
    <col min="18" max="18" width="8.5" style="3" customWidth="1"/>
    <col min="19" max="19" width="4.83203125" style="3" bestFit="1" customWidth="1"/>
    <col min="20" max="20" width="8.5" style="3" customWidth="1"/>
    <col min="21" max="21" width="9.33203125" style="3" customWidth="1"/>
    <col min="22" max="22" width="8.5" style="3" bestFit="1" customWidth="1"/>
    <col min="23" max="23" width="8.5" style="188" customWidth="1"/>
    <col min="24" max="24" width="9.33203125" style="3" bestFit="1" customWidth="1"/>
    <col min="25" max="25" width="4.6640625" style="3" customWidth="1"/>
    <col min="26" max="26" width="4.1640625" style="3" bestFit="1" customWidth="1"/>
    <col min="27" max="27" width="5" style="3" bestFit="1" customWidth="1"/>
    <col min="28" max="28" width="7.1640625" style="3" bestFit="1" customWidth="1"/>
    <col min="29" max="29" width="7.1640625" style="3" customWidth="1"/>
    <col min="30" max="30" width="7.33203125" style="3" bestFit="1" customWidth="1"/>
    <col min="31" max="31" width="7.33203125" style="3" customWidth="1"/>
    <col min="32" max="32" width="5.6640625" style="3" bestFit="1" customWidth="1"/>
    <col min="33" max="33" width="7" style="3" bestFit="1" customWidth="1"/>
    <col min="34" max="34" width="5.5" style="3" bestFit="1" customWidth="1"/>
    <col min="35" max="35" width="10.33203125" style="3" bestFit="1" customWidth="1"/>
    <col min="36" max="36" width="7.1640625" style="3" bestFit="1" customWidth="1"/>
    <col min="37" max="37" width="6.1640625" style="3" bestFit="1" customWidth="1"/>
    <col min="38" max="38" width="10.33203125" style="3" bestFit="1" customWidth="1"/>
    <col min="39" max="39" width="8.5" style="3" bestFit="1" customWidth="1"/>
    <col min="40" max="40" width="5.33203125" style="3" bestFit="1" customWidth="1"/>
    <col min="41" max="41" width="9.5" style="3" bestFit="1" customWidth="1"/>
    <col min="42" max="42" width="7.1640625" style="3" customWidth="1"/>
    <col min="43" max="43" width="6.1640625" style="3" customWidth="1"/>
    <col min="44" max="44" width="9.5" style="3" customWidth="1"/>
    <col min="45" max="45" width="8.5" style="3" hidden="1" customWidth="1"/>
    <col min="46" max="46" width="7" style="3" hidden="1" customWidth="1"/>
    <col min="47" max="47" width="9.5" style="3" hidden="1" customWidth="1"/>
    <col min="48" max="48" width="8.5" style="3" bestFit="1" customWidth="1"/>
    <col min="49" max="49" width="7" style="3" bestFit="1" customWidth="1"/>
    <col min="50" max="50" width="9.5" style="3" bestFit="1" customWidth="1"/>
    <col min="51" max="51" width="6.83203125" style="3" customWidth="1"/>
    <col min="52" max="52" width="6.1640625" style="3" customWidth="1"/>
    <col min="53" max="53" width="9.5" style="3" customWidth="1"/>
    <col min="54" max="54" width="13.6640625" style="3" bestFit="1" customWidth="1"/>
    <col min="55" max="16384" width="11.5" style="3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85"/>
      <c r="N1" s="9"/>
      <c r="O1" s="9"/>
      <c r="P1" s="245">
        <f>+'Resum Estudi'!D36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186"/>
      <c r="AH1" s="186"/>
      <c r="AI1" s="18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54" ht="16" thickBot="1">
      <c r="A2" s="7"/>
      <c r="B2" s="12"/>
      <c r="C2" s="13"/>
      <c r="D2" s="13"/>
      <c r="E2" s="7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 s="2" customFormat="1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 s="2" customFormat="1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 s="2" customFormat="1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 s="2" customFormat="1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 s="2" customFormat="1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 s="2" customFormat="1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 s="2" customFormat="1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 s="2" customFormat="1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 s="2" customFormat="1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 s="2" customFormat="1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 s="2" customFormat="1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 s="2" customFormat="1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 s="2" customFormat="1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 s="2" customFormat="1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 s="2" customFormat="1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 s="2" customFormat="1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 s="2" customFormat="1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 s="2" customFormat="1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 s="2" customFormat="1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 s="2" customFormat="1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 s="2" customFormat="1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 s="2" customFormat="1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 s="2" customFormat="1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 s="2" customFormat="1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 s="2" customFormat="1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 s="2" customFormat="1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 s="2" customFormat="1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 s="2" customFormat="1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 s="2" customFormat="1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 s="2" customFormat="1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 s="2" customFormat="1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 s="2" customFormat="1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 s="2" customFormat="1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 s="2" customFormat="1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 s="2" customFormat="1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 s="2" customFormat="1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 s="2" customFormat="1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 s="2" customFormat="1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 s="2" customFormat="1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 s="2" customFormat="1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 s="2" customFormat="1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 s="2" customFormat="1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 s="2" customFormat="1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 s="2" customFormat="1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 s="2" customFormat="1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 s="2" customFormat="1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 s="2" customFormat="1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 s="2" customFormat="1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 s="2" customFormat="1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 s="2" customFormat="1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 s="2" customFormat="1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 s="2" customFormat="1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 s="2" customFormat="1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 s="2" customFormat="1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 s="2" customFormat="1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 s="2" customFormat="1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 s="2" customFormat="1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 s="2" customFormat="1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 s="2" customFormat="1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 s="2" customFormat="1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 s="2" customFormat="1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 s="2" customFormat="1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 s="2" customFormat="1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 s="2" customFormat="1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 s="2" customFormat="1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89" si="32">IF(G72=0,"0",F72/G72)</f>
        <v>0</v>
      </c>
      <c r="L72" s="38">
        <f t="shared" ref="L72:L89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89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89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89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89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89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89" si="39">(IF($Y72=7,$K72,)+IF($Y72=21,$K72*3,)+IF($Y72=42,$K72*6,0)+IF($Y72=28,$K72*4,0)+IF($Y72=14,$K72*2,))*S72</f>
        <v>0</v>
      </c>
      <c r="U72" s="42">
        <f t="shared" ref="U72:U89" si="40">SUM(+L72+M72+N72+O72+P72+R72+T72)</f>
        <v>0</v>
      </c>
      <c r="V72" s="43">
        <f t="shared" ref="V72:V89" si="41">+U72*4.345</f>
        <v>0</v>
      </c>
      <c r="W72" s="209">
        <f t="shared" ref="W72:W89" si="42">+$X$4</f>
        <v>12</v>
      </c>
      <c r="X72" s="44">
        <f t="shared" si="31"/>
        <v>0</v>
      </c>
      <c r="Y72" s="45">
        <f t="shared" ref="Y72:Y89" si="43">ROUND(J72/4.3452380952381,1)</f>
        <v>5</v>
      </c>
      <c r="Z72" s="46" t="s">
        <v>0</v>
      </c>
      <c r="AA72" s="39">
        <v>1</v>
      </c>
      <c r="AB72" s="47">
        <f t="shared" ref="AB72:AB89" si="44">+IF($Z72="M",$U72,IF($Z72="MT",$U72/2,IF(Z72="MN",$U72/2,IF($Z72="MTN",$U72/3,0))))*AA72</f>
        <v>0</v>
      </c>
      <c r="AC72" s="39">
        <v>1</v>
      </c>
      <c r="AD72" s="47">
        <f t="shared" ref="AD72:AD89" si="45">+IF($Z72="T",$U72,IF($Z72="MT",$U72/2,IF($Z72="TN",$U72/2,IF($Z72="MTN",$U72/3,0))))*AC72</f>
        <v>0</v>
      </c>
      <c r="AE72" s="39">
        <v>1</v>
      </c>
      <c r="AF72" s="47">
        <f t="shared" ref="AF72:AF89" si="46">+IF($Z72="N",$U72,IF($Z72="MN",$U72/2,IF($Z72="TN",$U72/2,IF($Z72="MTN",$U72/3,0))))*AE72</f>
        <v>0</v>
      </c>
      <c r="AG72" s="61"/>
      <c r="AH72" s="48">
        <f t="shared" ref="AH72:AH89" si="47">IF(AI$4=0,0,(AG72/AI$4))</f>
        <v>0</v>
      </c>
      <c r="AI72" s="49">
        <f t="shared" ref="AI72:AI89" si="48">IF(AI$4=0,0,(AH72*AH$4/12))</f>
        <v>0</v>
      </c>
      <c r="AJ72" s="61"/>
      <c r="AK72" s="48">
        <f t="shared" ref="AK72:AK89" si="49">IF(AL$4=0,0,(AJ72/AL$4))</f>
        <v>0</v>
      </c>
      <c r="AL72" s="49">
        <f t="shared" ref="AL72:AL89" si="50">IF(AL$4=0,0,(AK72*AK$4/12))</f>
        <v>0</v>
      </c>
      <c r="AM72" s="61"/>
      <c r="AN72" s="48">
        <f t="shared" ref="AN72:AN89" si="51">IF(AO$4=0,0,(AM72/AO$4))</f>
        <v>0</v>
      </c>
      <c r="AO72" s="49">
        <f t="shared" ref="AO72:AO89" si="52">IF(AO$4=0,0,(AN72*AN$4/12))</f>
        <v>0</v>
      </c>
      <c r="AP72" s="61"/>
      <c r="AQ72" s="48">
        <f t="shared" ref="AQ72:AQ89" si="53">IF(AR$4=0,0,(AP72/AR$4))</f>
        <v>0</v>
      </c>
      <c r="AR72" s="49">
        <f t="shared" ref="AR72:AR89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89" si="57">IF(AX$4=0,0,(AV72/AX$4))</f>
        <v>0</v>
      </c>
      <c r="AX72" s="49">
        <f t="shared" ref="AX72:AX89" si="58">IF(AX$4=0,0,(AW72*AW$4/12))</f>
        <v>0</v>
      </c>
      <c r="AY72" s="61"/>
      <c r="AZ72" s="48">
        <f t="shared" ref="AZ72:AZ89" si="59">IF(BA$4=0,0,(AY72/BA$4))</f>
        <v>0</v>
      </c>
      <c r="BA72" s="49">
        <f t="shared" ref="BA72:BA89" si="60">IF(BA$4=0,0,(AZ72*AZ$4/12))</f>
        <v>0</v>
      </c>
      <c r="BB72" s="50">
        <f t="shared" ref="BB72:BB89" si="61">+AI72+AL72+AO72+AR72+AU72+AX72+BA72</f>
        <v>0</v>
      </c>
    </row>
    <row r="73" spans="1:54" s="2" customFormat="1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 s="2" customFormat="1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 s="2" customFormat="1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 s="2" customFormat="1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 s="2" customFormat="1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 s="2" customFormat="1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 s="2" customFormat="1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 s="2" customFormat="1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 s="2" customFormat="1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 s="2" customFormat="1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 s="2" customFormat="1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 s="2" customFormat="1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 s="2" customFormat="1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 s="2" customFormat="1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 s="2" customFormat="1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 s="2" customFormat="1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 s="2" customFormat="1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 s="2" customFormat="1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ref="K90:K98" si="63">IF(G90=0,"0",F90/G90)</f>
        <v>0</v>
      </c>
      <c r="L90" s="38">
        <f t="shared" ref="L90:L99" si="64">IF($Y90=3,$K90,0)+IF($Y90=4,$K90,0)+IF($Y90=5,$K90,0)+IF($Y90=6,$K90,0)+IF($Y90=7,$K90,0)+IF($Y90=10,$K90*2,0)+IF($Y90=12,$K90*2,0)+IF($Y90=14,$K90*2,0)+IF($Y90=21,$K90*3,0)+IF($Y90&lt;=1,$K90*$J90/21.75,0)+IF($Y90=15,$K90*3,0)+IF($Y90=42,$K90*6,0)+IF($Y90=28,$K90*4,0)</f>
        <v>0</v>
      </c>
      <c r="M90" s="38">
        <f t="shared" ref="M90:M99" si="65">IF($Y90=2,$K90,0)+IF($Y90=4,$K90,0)+IF($Y90=5,$K90,0)+IF($Y90=6,$K90,0)+IF($Y90=7,$K90,0)+IF($Y90=10,$K90*2,0)+IF($Y90=12,$K90*2,0)+IF($Y90=14,$K90*2,0)+IF($Y90=15,$K90*3,0)+IF($Y90=21,$K90*3,0)+IF($Y90&lt;=1,$K90*$J90/21.75,0)+IF($Y90=42,$K90*6,0)+IF($Y90=28,$K90*4,0)</f>
        <v>0</v>
      </c>
      <c r="N90" s="38">
        <f t="shared" ref="N90:N99" si="66">IF($Y90=3,$K90,0)+IF($Y90=4,$K90,0)+IF($Y90=5,$K90,0)+IF($Y90=6,$K90,0)+IF($Y90=7,$K90,0)+IF($Y90=10,$K90*2,0)+IF($Y90=12,$K90*2,0)+IF($Y90=14,$K90*2,0)+IF($Y90=21,$K90*3,0)+IF($Y90&lt;=1,$K90*$J90/21.75,0)+IF($Y90=15,$K90*3,0)+IF($Y90=42,$K90*6,0)+IF($Y90=28,$K90*4,0)</f>
        <v>0</v>
      </c>
      <c r="O90" s="38">
        <f t="shared" ref="O90:O99" si="67">IF($Y90=2,$K90,0)+IF($Y90=4,$K90,0)+IF($Y90=5,$K90,0)+IF($Y90=6,$K90,0)+IF($Y90=7,$K90,0)+IF($Y90=10,$K90*2,0)+IF($Y90=12,$K90*2,0)+IF($Y90=14,$K90*2,0)+IF($Y90=15,$K90*3,0)+IF($Y90=21,$K90*3,0)+IF($Y90&lt;=1,$K90*$J90/21.75,0)+IF($Y90=42,$K90*6,0)+IF($Y90=28,$K90*4,0)</f>
        <v>0</v>
      </c>
      <c r="P90" s="38">
        <f t="shared" ref="P90:P99" si="68">IF($Y90=3,$K90,0)+IF($Y90=4,$K90,0)+IF($Y90=5,$K90,0)+IF($Y90=6,$K90,0)+IF($Y90=7,$K90,0)+IF($Y90=10,$K90*2,0)+IF($Y90=12,$K90*2,0)+IF($Y90=14,$K90*2,0)+IF($Y90=21,$K90*3,0)+IF($Y90&lt;=1,$K90*$J90/21.75,0)+IF($Y90=15,$K90*3,0)+IF($Y90=42,$K90*6,0)+IF($Y90=28,$K90*4,0)</f>
        <v>0</v>
      </c>
      <c r="Q90" s="39">
        <v>1</v>
      </c>
      <c r="R90" s="40">
        <f t="shared" ref="R90:R98" si="69">(IF($Y90=6,$K90,)+IF($Y90=7,$K90,)+IF($Y90=12,$K90*2,)+IF($Y90=18,$K90*3,)+IF($Y90=28,$K90*4,0)+IF($Y90=21,$K90*3,)+IF($Y90=42,$K90*6,0)+IF($Y90=14,$K90*2,))*Q90</f>
        <v>0</v>
      </c>
      <c r="S90" s="39">
        <v>1</v>
      </c>
      <c r="T90" s="41">
        <f t="shared" ref="T90:T98" si="70">(IF($Y90=7,$K90,)+IF($Y90=21,$K90*3,)+IF($Y90=42,$K90*6,0)+IF($Y90=28,$K90*4,0)+IF($Y90=14,$K90*2,))*S90</f>
        <v>0</v>
      </c>
      <c r="U90" s="42">
        <f t="shared" ref="U90:U98" si="71">SUM(+L90+M90+N90+O90+P90+R90+T90)</f>
        <v>0</v>
      </c>
      <c r="V90" s="43">
        <f t="shared" ref="V90:V98" si="72">+U90*4.345</f>
        <v>0</v>
      </c>
      <c r="W90" s="209">
        <f t="shared" ref="W90:W98" si="73">+$X$4</f>
        <v>12</v>
      </c>
      <c r="X90" s="44">
        <f t="shared" si="62"/>
        <v>0</v>
      </c>
      <c r="Y90" s="45">
        <f t="shared" ref="Y90:Y98" si="74">ROUND(J90/4.3452380952381,1)</f>
        <v>5</v>
      </c>
      <c r="Z90" s="46" t="s">
        <v>0</v>
      </c>
      <c r="AA90" s="39">
        <v>1</v>
      </c>
      <c r="AB90" s="47">
        <f t="shared" ref="AB90:AB98" si="75">+IF($Z90="M",$U90,IF($Z90="MT",$U90/2,IF(Z90="MN",$U90/2,IF($Z90="MTN",$U90/3,0))))*AA90</f>
        <v>0</v>
      </c>
      <c r="AC90" s="39">
        <v>1</v>
      </c>
      <c r="AD90" s="47">
        <f t="shared" ref="AD90:AD98" si="76">+IF($Z90="T",$U90,IF($Z90="MT",$U90/2,IF($Z90="TN",$U90/2,IF($Z90="MTN",$U90/3,0))))*AC90</f>
        <v>0</v>
      </c>
      <c r="AE90" s="39">
        <v>1</v>
      </c>
      <c r="AF90" s="47">
        <f t="shared" ref="AF90:AF98" si="77">+IF($Z90="N",$U90,IF($Z90="MN",$U90/2,IF($Z90="TN",$U90/2,IF($Z90="MTN",$U90/3,0))))*AE90</f>
        <v>0</v>
      </c>
      <c r="AG90" s="61"/>
      <c r="AH90" s="48">
        <f t="shared" ref="AH90:AH98" si="78">IF(AI$4=0,0,(AG90/AI$4))</f>
        <v>0</v>
      </c>
      <c r="AI90" s="49">
        <f t="shared" ref="AI90:AI98" si="79">IF(AI$4=0,0,(AH90*AH$4/12))</f>
        <v>0</v>
      </c>
      <c r="AJ90" s="61"/>
      <c r="AK90" s="48">
        <f t="shared" ref="AK90:AK98" si="80">IF(AL$4=0,0,(AJ90/AL$4))</f>
        <v>0</v>
      </c>
      <c r="AL90" s="49">
        <f t="shared" ref="AL90:AL98" si="81">IF(AL$4=0,0,(AK90*AK$4/12))</f>
        <v>0</v>
      </c>
      <c r="AM90" s="61"/>
      <c r="AN90" s="48">
        <f t="shared" ref="AN90:AN98" si="82">IF(AO$4=0,0,(AM90/AO$4))</f>
        <v>0</v>
      </c>
      <c r="AO90" s="49">
        <f t="shared" ref="AO90:AO98" si="83">IF(AO$4=0,0,(AN90*AN$4/12))</f>
        <v>0</v>
      </c>
      <c r="AP90" s="61"/>
      <c r="AQ90" s="48">
        <f t="shared" ref="AQ90:AQ98" si="84">IF(AR$4=0,0,(AP90/AR$4))</f>
        <v>0</v>
      </c>
      <c r="AR90" s="49">
        <f t="shared" ref="AR90:AR98" si="85">IF(AR$4=0,0,(AQ90*AQ$4/12))</f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ref="AW90:AW98" si="86">IF(AX$4=0,0,(AV90/AX$4))</f>
        <v>0</v>
      </c>
      <c r="AX90" s="49">
        <f t="shared" ref="AX90:AX98" si="87">IF(AX$4=0,0,(AW90*AW$4/12))</f>
        <v>0</v>
      </c>
      <c r="AY90" s="61"/>
      <c r="AZ90" s="48">
        <f t="shared" ref="AZ90:AZ98" si="88">IF(BA$4=0,0,(AY90/BA$4))</f>
        <v>0</v>
      </c>
      <c r="BA90" s="49">
        <f t="shared" ref="BA90:BA98" si="89">IF(BA$4=0,0,(AZ90*AZ$4/12))</f>
        <v>0</v>
      </c>
      <c r="BB90" s="50">
        <f t="shared" ref="BB90:BB98" si="90">+AI90+AL90+AO90+AR90+AU90+AX90+BA90</f>
        <v>0</v>
      </c>
    </row>
    <row r="91" spans="1:54" s="2" customFormat="1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3"/>
        <v>0</v>
      </c>
      <c r="L91" s="38">
        <f t="shared" si="64"/>
        <v>0</v>
      </c>
      <c r="M91" s="38">
        <f t="shared" si="65"/>
        <v>0</v>
      </c>
      <c r="N91" s="38">
        <f t="shared" si="66"/>
        <v>0</v>
      </c>
      <c r="O91" s="38">
        <f t="shared" si="67"/>
        <v>0</v>
      </c>
      <c r="P91" s="38">
        <f t="shared" si="68"/>
        <v>0</v>
      </c>
      <c r="Q91" s="39">
        <v>1</v>
      </c>
      <c r="R91" s="40">
        <f t="shared" si="69"/>
        <v>0</v>
      </c>
      <c r="S91" s="39">
        <v>1</v>
      </c>
      <c r="T91" s="41">
        <f t="shared" si="70"/>
        <v>0</v>
      </c>
      <c r="U91" s="42">
        <f t="shared" si="71"/>
        <v>0</v>
      </c>
      <c r="V91" s="43">
        <f t="shared" si="72"/>
        <v>0</v>
      </c>
      <c r="W91" s="209">
        <f t="shared" si="73"/>
        <v>12</v>
      </c>
      <c r="X91" s="44">
        <f t="shared" si="62"/>
        <v>0</v>
      </c>
      <c r="Y91" s="45">
        <f t="shared" si="74"/>
        <v>5</v>
      </c>
      <c r="Z91" s="46" t="s">
        <v>0</v>
      </c>
      <c r="AA91" s="39">
        <v>1</v>
      </c>
      <c r="AB91" s="47">
        <f t="shared" si="75"/>
        <v>0</v>
      </c>
      <c r="AC91" s="39">
        <v>1</v>
      </c>
      <c r="AD91" s="47">
        <f t="shared" si="76"/>
        <v>0</v>
      </c>
      <c r="AE91" s="39">
        <v>1</v>
      </c>
      <c r="AF91" s="47">
        <f t="shared" si="77"/>
        <v>0</v>
      </c>
      <c r="AG91" s="61"/>
      <c r="AH91" s="48">
        <f t="shared" si="78"/>
        <v>0</v>
      </c>
      <c r="AI91" s="49">
        <f t="shared" si="79"/>
        <v>0</v>
      </c>
      <c r="AJ91" s="61"/>
      <c r="AK91" s="48">
        <f t="shared" si="80"/>
        <v>0</v>
      </c>
      <c r="AL91" s="49">
        <f t="shared" si="81"/>
        <v>0</v>
      </c>
      <c r="AM91" s="61"/>
      <c r="AN91" s="48">
        <f t="shared" si="82"/>
        <v>0</v>
      </c>
      <c r="AO91" s="49">
        <f t="shared" si="83"/>
        <v>0</v>
      </c>
      <c r="AP91" s="61"/>
      <c r="AQ91" s="48">
        <f t="shared" si="84"/>
        <v>0</v>
      </c>
      <c r="AR91" s="49">
        <f t="shared" si="85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86"/>
        <v>0</v>
      </c>
      <c r="AX91" s="49">
        <f t="shared" si="87"/>
        <v>0</v>
      </c>
      <c r="AY91" s="61"/>
      <c r="AZ91" s="48">
        <f t="shared" si="88"/>
        <v>0</v>
      </c>
      <c r="BA91" s="49">
        <f t="shared" si="89"/>
        <v>0</v>
      </c>
      <c r="BB91" s="50">
        <f t="shared" si="90"/>
        <v>0</v>
      </c>
    </row>
    <row r="92" spans="1:54" s="2" customFormat="1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3"/>
        <v>0</v>
      </c>
      <c r="L92" s="38">
        <f t="shared" si="64"/>
        <v>0</v>
      </c>
      <c r="M92" s="38">
        <f t="shared" si="65"/>
        <v>0</v>
      </c>
      <c r="N92" s="38">
        <f t="shared" si="66"/>
        <v>0</v>
      </c>
      <c r="O92" s="38">
        <f t="shared" si="67"/>
        <v>0</v>
      </c>
      <c r="P92" s="38">
        <f t="shared" si="68"/>
        <v>0</v>
      </c>
      <c r="Q92" s="39">
        <v>1</v>
      </c>
      <c r="R92" s="40">
        <f t="shared" si="69"/>
        <v>0</v>
      </c>
      <c r="S92" s="39">
        <v>1</v>
      </c>
      <c r="T92" s="41">
        <f t="shared" si="70"/>
        <v>0</v>
      </c>
      <c r="U92" s="42">
        <f t="shared" si="71"/>
        <v>0</v>
      </c>
      <c r="V92" s="43">
        <f t="shared" si="72"/>
        <v>0</v>
      </c>
      <c r="W92" s="209">
        <f t="shared" si="73"/>
        <v>12</v>
      </c>
      <c r="X92" s="44">
        <f t="shared" si="62"/>
        <v>0</v>
      </c>
      <c r="Y92" s="45">
        <f t="shared" si="74"/>
        <v>5</v>
      </c>
      <c r="Z92" s="46" t="s">
        <v>0</v>
      </c>
      <c r="AA92" s="39">
        <v>1</v>
      </c>
      <c r="AB92" s="47">
        <f t="shared" si="75"/>
        <v>0</v>
      </c>
      <c r="AC92" s="39">
        <v>1</v>
      </c>
      <c r="AD92" s="47">
        <f t="shared" si="76"/>
        <v>0</v>
      </c>
      <c r="AE92" s="39">
        <v>1</v>
      </c>
      <c r="AF92" s="47">
        <f t="shared" si="77"/>
        <v>0</v>
      </c>
      <c r="AG92" s="61"/>
      <c r="AH92" s="48">
        <f t="shared" si="78"/>
        <v>0</v>
      </c>
      <c r="AI92" s="49">
        <f t="shared" si="79"/>
        <v>0</v>
      </c>
      <c r="AJ92" s="61"/>
      <c r="AK92" s="48">
        <f t="shared" si="80"/>
        <v>0</v>
      </c>
      <c r="AL92" s="49">
        <f t="shared" si="81"/>
        <v>0</v>
      </c>
      <c r="AM92" s="61"/>
      <c r="AN92" s="48">
        <f t="shared" si="82"/>
        <v>0</v>
      </c>
      <c r="AO92" s="49">
        <f t="shared" si="83"/>
        <v>0</v>
      </c>
      <c r="AP92" s="61"/>
      <c r="AQ92" s="48">
        <f t="shared" si="84"/>
        <v>0</v>
      </c>
      <c r="AR92" s="49">
        <f t="shared" si="85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86"/>
        <v>0</v>
      </c>
      <c r="AX92" s="49">
        <f t="shared" si="87"/>
        <v>0</v>
      </c>
      <c r="AY92" s="61"/>
      <c r="AZ92" s="48">
        <f t="shared" si="88"/>
        <v>0</v>
      </c>
      <c r="BA92" s="49">
        <f t="shared" si="89"/>
        <v>0</v>
      </c>
      <c r="BB92" s="50">
        <f t="shared" si="90"/>
        <v>0</v>
      </c>
    </row>
    <row r="93" spans="1:54" s="2" customFormat="1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3"/>
        <v>0</v>
      </c>
      <c r="L93" s="38">
        <f t="shared" si="64"/>
        <v>0</v>
      </c>
      <c r="M93" s="38">
        <f t="shared" si="65"/>
        <v>0</v>
      </c>
      <c r="N93" s="38">
        <f t="shared" si="66"/>
        <v>0</v>
      </c>
      <c r="O93" s="38">
        <f t="shared" si="67"/>
        <v>0</v>
      </c>
      <c r="P93" s="38">
        <f t="shared" si="68"/>
        <v>0</v>
      </c>
      <c r="Q93" s="39">
        <v>1</v>
      </c>
      <c r="R93" s="40">
        <f t="shared" si="69"/>
        <v>0</v>
      </c>
      <c r="S93" s="39">
        <v>1</v>
      </c>
      <c r="T93" s="41">
        <f t="shared" si="70"/>
        <v>0</v>
      </c>
      <c r="U93" s="42">
        <f t="shared" si="71"/>
        <v>0</v>
      </c>
      <c r="V93" s="43">
        <f t="shared" si="72"/>
        <v>0</v>
      </c>
      <c r="W93" s="209">
        <f t="shared" si="73"/>
        <v>12</v>
      </c>
      <c r="X93" s="44">
        <f t="shared" si="62"/>
        <v>0</v>
      </c>
      <c r="Y93" s="45">
        <f t="shared" si="74"/>
        <v>5</v>
      </c>
      <c r="Z93" s="46" t="s">
        <v>0</v>
      </c>
      <c r="AA93" s="39">
        <v>1</v>
      </c>
      <c r="AB93" s="47">
        <f t="shared" si="75"/>
        <v>0</v>
      </c>
      <c r="AC93" s="39">
        <v>1</v>
      </c>
      <c r="AD93" s="47">
        <f t="shared" si="76"/>
        <v>0</v>
      </c>
      <c r="AE93" s="39">
        <v>1</v>
      </c>
      <c r="AF93" s="47">
        <f t="shared" si="77"/>
        <v>0</v>
      </c>
      <c r="AG93" s="61"/>
      <c r="AH93" s="48">
        <f t="shared" si="78"/>
        <v>0</v>
      </c>
      <c r="AI93" s="49">
        <f t="shared" si="79"/>
        <v>0</v>
      </c>
      <c r="AJ93" s="61"/>
      <c r="AK93" s="48">
        <f t="shared" si="80"/>
        <v>0</v>
      </c>
      <c r="AL93" s="49">
        <f t="shared" si="81"/>
        <v>0</v>
      </c>
      <c r="AM93" s="61"/>
      <c r="AN93" s="48">
        <f t="shared" si="82"/>
        <v>0</v>
      </c>
      <c r="AO93" s="49">
        <f t="shared" si="83"/>
        <v>0</v>
      </c>
      <c r="AP93" s="61"/>
      <c r="AQ93" s="48">
        <f t="shared" si="84"/>
        <v>0</v>
      </c>
      <c r="AR93" s="49">
        <f t="shared" si="85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86"/>
        <v>0</v>
      </c>
      <c r="AX93" s="49">
        <f t="shared" si="87"/>
        <v>0</v>
      </c>
      <c r="AY93" s="61"/>
      <c r="AZ93" s="48">
        <f t="shared" si="88"/>
        <v>0</v>
      </c>
      <c r="BA93" s="49">
        <f t="shared" si="89"/>
        <v>0</v>
      </c>
      <c r="BB93" s="50">
        <f t="shared" si="90"/>
        <v>0</v>
      </c>
    </row>
    <row r="94" spans="1:54" s="2" customFormat="1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3"/>
        <v>0</v>
      </c>
      <c r="L94" s="38">
        <f t="shared" si="64"/>
        <v>0</v>
      </c>
      <c r="M94" s="38">
        <f t="shared" si="65"/>
        <v>0</v>
      </c>
      <c r="N94" s="38">
        <f t="shared" si="66"/>
        <v>0</v>
      </c>
      <c r="O94" s="38">
        <f t="shared" si="67"/>
        <v>0</v>
      </c>
      <c r="P94" s="38">
        <f t="shared" si="68"/>
        <v>0</v>
      </c>
      <c r="Q94" s="39">
        <v>1</v>
      </c>
      <c r="R94" s="40">
        <f t="shared" si="69"/>
        <v>0</v>
      </c>
      <c r="S94" s="39">
        <v>1</v>
      </c>
      <c r="T94" s="41">
        <f t="shared" si="70"/>
        <v>0</v>
      </c>
      <c r="U94" s="42">
        <f t="shared" si="71"/>
        <v>0</v>
      </c>
      <c r="V94" s="43">
        <f t="shared" si="72"/>
        <v>0</v>
      </c>
      <c r="W94" s="209">
        <f t="shared" si="73"/>
        <v>12</v>
      </c>
      <c r="X94" s="44">
        <f t="shared" si="62"/>
        <v>0</v>
      </c>
      <c r="Y94" s="45">
        <f t="shared" si="74"/>
        <v>5</v>
      </c>
      <c r="Z94" s="46" t="s">
        <v>0</v>
      </c>
      <c r="AA94" s="39">
        <v>1</v>
      </c>
      <c r="AB94" s="47">
        <f t="shared" si="75"/>
        <v>0</v>
      </c>
      <c r="AC94" s="39">
        <v>1</v>
      </c>
      <c r="AD94" s="47">
        <f t="shared" si="76"/>
        <v>0</v>
      </c>
      <c r="AE94" s="39">
        <v>1</v>
      </c>
      <c r="AF94" s="47">
        <f t="shared" si="77"/>
        <v>0</v>
      </c>
      <c r="AG94" s="61"/>
      <c r="AH94" s="48">
        <f t="shared" si="78"/>
        <v>0</v>
      </c>
      <c r="AI94" s="49">
        <f t="shared" si="79"/>
        <v>0</v>
      </c>
      <c r="AJ94" s="61"/>
      <c r="AK94" s="48">
        <f t="shared" si="80"/>
        <v>0</v>
      </c>
      <c r="AL94" s="49">
        <f t="shared" si="81"/>
        <v>0</v>
      </c>
      <c r="AM94" s="61"/>
      <c r="AN94" s="48">
        <f t="shared" si="82"/>
        <v>0</v>
      </c>
      <c r="AO94" s="49">
        <f t="shared" si="83"/>
        <v>0</v>
      </c>
      <c r="AP94" s="61"/>
      <c r="AQ94" s="48">
        <f t="shared" si="84"/>
        <v>0</v>
      </c>
      <c r="AR94" s="49">
        <f t="shared" si="85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86"/>
        <v>0</v>
      </c>
      <c r="AX94" s="49">
        <f t="shared" si="87"/>
        <v>0</v>
      </c>
      <c r="AY94" s="61"/>
      <c r="AZ94" s="48">
        <f t="shared" si="88"/>
        <v>0</v>
      </c>
      <c r="BA94" s="49">
        <f t="shared" si="89"/>
        <v>0</v>
      </c>
      <c r="BB94" s="50">
        <f t="shared" si="90"/>
        <v>0</v>
      </c>
    </row>
    <row r="95" spans="1:54" s="2" customFormat="1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3"/>
        <v>0</v>
      </c>
      <c r="L95" s="38">
        <f t="shared" si="64"/>
        <v>0</v>
      </c>
      <c r="M95" s="38">
        <f t="shared" si="65"/>
        <v>0</v>
      </c>
      <c r="N95" s="38">
        <f t="shared" si="66"/>
        <v>0</v>
      </c>
      <c r="O95" s="38">
        <f t="shared" si="67"/>
        <v>0</v>
      </c>
      <c r="P95" s="38">
        <f t="shared" si="68"/>
        <v>0</v>
      </c>
      <c r="Q95" s="39">
        <v>1</v>
      </c>
      <c r="R95" s="40">
        <f t="shared" si="69"/>
        <v>0</v>
      </c>
      <c r="S95" s="39">
        <v>1</v>
      </c>
      <c r="T95" s="41">
        <f t="shared" si="70"/>
        <v>0</v>
      </c>
      <c r="U95" s="42">
        <f t="shared" si="71"/>
        <v>0</v>
      </c>
      <c r="V95" s="43">
        <f t="shared" si="72"/>
        <v>0</v>
      </c>
      <c r="W95" s="209">
        <f t="shared" si="73"/>
        <v>12</v>
      </c>
      <c r="X95" s="44">
        <f t="shared" si="62"/>
        <v>0</v>
      </c>
      <c r="Y95" s="45">
        <f t="shared" si="74"/>
        <v>5</v>
      </c>
      <c r="Z95" s="46" t="s">
        <v>0</v>
      </c>
      <c r="AA95" s="39">
        <v>1</v>
      </c>
      <c r="AB95" s="47">
        <f t="shared" si="75"/>
        <v>0</v>
      </c>
      <c r="AC95" s="39">
        <v>1</v>
      </c>
      <c r="AD95" s="47">
        <f t="shared" si="76"/>
        <v>0</v>
      </c>
      <c r="AE95" s="39">
        <v>1</v>
      </c>
      <c r="AF95" s="47">
        <f t="shared" si="77"/>
        <v>0</v>
      </c>
      <c r="AG95" s="61"/>
      <c r="AH95" s="48">
        <f t="shared" si="78"/>
        <v>0</v>
      </c>
      <c r="AI95" s="49">
        <f t="shared" si="79"/>
        <v>0</v>
      </c>
      <c r="AJ95" s="61"/>
      <c r="AK95" s="48">
        <f t="shared" si="80"/>
        <v>0</v>
      </c>
      <c r="AL95" s="49">
        <f t="shared" si="81"/>
        <v>0</v>
      </c>
      <c r="AM95" s="61"/>
      <c r="AN95" s="48">
        <f t="shared" si="82"/>
        <v>0</v>
      </c>
      <c r="AO95" s="49">
        <f t="shared" si="83"/>
        <v>0</v>
      </c>
      <c r="AP95" s="61"/>
      <c r="AQ95" s="48">
        <f t="shared" si="84"/>
        <v>0</v>
      </c>
      <c r="AR95" s="49">
        <f t="shared" si="85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86"/>
        <v>0</v>
      </c>
      <c r="AX95" s="49">
        <f t="shared" si="87"/>
        <v>0</v>
      </c>
      <c r="AY95" s="61"/>
      <c r="AZ95" s="48">
        <f t="shared" si="88"/>
        <v>0</v>
      </c>
      <c r="BA95" s="49">
        <f t="shared" si="89"/>
        <v>0</v>
      </c>
      <c r="BB95" s="50">
        <f t="shared" si="90"/>
        <v>0</v>
      </c>
    </row>
    <row r="96" spans="1:54" s="2" customFormat="1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3"/>
        <v>0</v>
      </c>
      <c r="L96" s="38">
        <f t="shared" si="64"/>
        <v>0</v>
      </c>
      <c r="M96" s="38">
        <f t="shared" si="65"/>
        <v>0</v>
      </c>
      <c r="N96" s="38">
        <f t="shared" si="66"/>
        <v>0</v>
      </c>
      <c r="O96" s="38">
        <f t="shared" si="67"/>
        <v>0</v>
      </c>
      <c r="P96" s="38">
        <f t="shared" si="68"/>
        <v>0</v>
      </c>
      <c r="Q96" s="39">
        <v>1</v>
      </c>
      <c r="R96" s="40">
        <f t="shared" si="69"/>
        <v>0</v>
      </c>
      <c r="S96" s="39">
        <v>1</v>
      </c>
      <c r="T96" s="41">
        <f t="shared" si="70"/>
        <v>0</v>
      </c>
      <c r="U96" s="42">
        <f t="shared" si="71"/>
        <v>0</v>
      </c>
      <c r="V96" s="43">
        <f t="shared" si="72"/>
        <v>0</v>
      </c>
      <c r="W96" s="209">
        <f t="shared" si="73"/>
        <v>12</v>
      </c>
      <c r="X96" s="44">
        <f t="shared" si="62"/>
        <v>0</v>
      </c>
      <c r="Y96" s="45">
        <f t="shared" si="74"/>
        <v>5</v>
      </c>
      <c r="Z96" s="46" t="s">
        <v>0</v>
      </c>
      <c r="AA96" s="39">
        <v>1</v>
      </c>
      <c r="AB96" s="47">
        <f t="shared" si="75"/>
        <v>0</v>
      </c>
      <c r="AC96" s="39">
        <v>1</v>
      </c>
      <c r="AD96" s="47">
        <f t="shared" si="76"/>
        <v>0</v>
      </c>
      <c r="AE96" s="39">
        <v>1</v>
      </c>
      <c r="AF96" s="47">
        <f t="shared" si="77"/>
        <v>0</v>
      </c>
      <c r="AG96" s="61"/>
      <c r="AH96" s="48">
        <f t="shared" si="78"/>
        <v>0</v>
      </c>
      <c r="AI96" s="49">
        <f t="shared" si="79"/>
        <v>0</v>
      </c>
      <c r="AJ96" s="61"/>
      <c r="AK96" s="48">
        <f t="shared" si="80"/>
        <v>0</v>
      </c>
      <c r="AL96" s="49">
        <f t="shared" si="81"/>
        <v>0</v>
      </c>
      <c r="AM96" s="61"/>
      <c r="AN96" s="48">
        <f t="shared" si="82"/>
        <v>0</v>
      </c>
      <c r="AO96" s="49">
        <f t="shared" si="83"/>
        <v>0</v>
      </c>
      <c r="AP96" s="61"/>
      <c r="AQ96" s="48">
        <f t="shared" si="84"/>
        <v>0</v>
      </c>
      <c r="AR96" s="49">
        <f t="shared" si="85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86"/>
        <v>0</v>
      </c>
      <c r="AX96" s="49">
        <f t="shared" si="87"/>
        <v>0</v>
      </c>
      <c r="AY96" s="61"/>
      <c r="AZ96" s="48">
        <f t="shared" si="88"/>
        <v>0</v>
      </c>
      <c r="BA96" s="49">
        <f t="shared" si="89"/>
        <v>0</v>
      </c>
      <c r="BB96" s="50">
        <f t="shared" si="90"/>
        <v>0</v>
      </c>
    </row>
    <row r="97" spans="1:54" s="2" customFormat="1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3"/>
        <v>0</v>
      </c>
      <c r="L97" s="38">
        <f t="shared" si="64"/>
        <v>0</v>
      </c>
      <c r="M97" s="38">
        <f t="shared" si="65"/>
        <v>0</v>
      </c>
      <c r="N97" s="38">
        <f t="shared" si="66"/>
        <v>0</v>
      </c>
      <c r="O97" s="38">
        <f t="shared" si="67"/>
        <v>0</v>
      </c>
      <c r="P97" s="38">
        <f t="shared" si="68"/>
        <v>0</v>
      </c>
      <c r="Q97" s="39">
        <v>1</v>
      </c>
      <c r="R97" s="40">
        <f t="shared" si="69"/>
        <v>0</v>
      </c>
      <c r="S97" s="39">
        <v>1</v>
      </c>
      <c r="T97" s="41">
        <f t="shared" si="70"/>
        <v>0</v>
      </c>
      <c r="U97" s="42">
        <f t="shared" si="71"/>
        <v>0</v>
      </c>
      <c r="V97" s="43">
        <f t="shared" si="72"/>
        <v>0</v>
      </c>
      <c r="W97" s="209">
        <f t="shared" si="73"/>
        <v>12</v>
      </c>
      <c r="X97" s="44">
        <f t="shared" si="62"/>
        <v>0</v>
      </c>
      <c r="Y97" s="45">
        <f t="shared" si="74"/>
        <v>5</v>
      </c>
      <c r="Z97" s="46" t="s">
        <v>0</v>
      </c>
      <c r="AA97" s="39">
        <v>1</v>
      </c>
      <c r="AB97" s="47">
        <f t="shared" si="75"/>
        <v>0</v>
      </c>
      <c r="AC97" s="39">
        <v>1</v>
      </c>
      <c r="AD97" s="47">
        <f t="shared" si="76"/>
        <v>0</v>
      </c>
      <c r="AE97" s="39">
        <v>1</v>
      </c>
      <c r="AF97" s="47">
        <f t="shared" si="77"/>
        <v>0</v>
      </c>
      <c r="AG97" s="61"/>
      <c r="AH97" s="48">
        <f t="shared" si="78"/>
        <v>0</v>
      </c>
      <c r="AI97" s="49">
        <f t="shared" si="79"/>
        <v>0</v>
      </c>
      <c r="AJ97" s="61"/>
      <c r="AK97" s="48">
        <f t="shared" si="80"/>
        <v>0</v>
      </c>
      <c r="AL97" s="49">
        <f t="shared" si="81"/>
        <v>0</v>
      </c>
      <c r="AM97" s="61"/>
      <c r="AN97" s="48">
        <f t="shared" si="82"/>
        <v>0</v>
      </c>
      <c r="AO97" s="49">
        <f t="shared" si="83"/>
        <v>0</v>
      </c>
      <c r="AP97" s="61"/>
      <c r="AQ97" s="48">
        <f t="shared" si="84"/>
        <v>0</v>
      </c>
      <c r="AR97" s="49">
        <f t="shared" si="85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86"/>
        <v>0</v>
      </c>
      <c r="AX97" s="49">
        <f t="shared" si="87"/>
        <v>0</v>
      </c>
      <c r="AY97" s="61"/>
      <c r="AZ97" s="48">
        <f t="shared" si="88"/>
        <v>0</v>
      </c>
      <c r="BA97" s="49">
        <f t="shared" si="89"/>
        <v>0</v>
      </c>
      <c r="BB97" s="50">
        <f t="shared" si="90"/>
        <v>0</v>
      </c>
    </row>
    <row r="98" spans="1:54" s="2" customFormat="1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3"/>
        <v>0</v>
      </c>
      <c r="L98" s="38">
        <f t="shared" si="64"/>
        <v>0</v>
      </c>
      <c r="M98" s="38">
        <f t="shared" si="65"/>
        <v>0</v>
      </c>
      <c r="N98" s="38">
        <f t="shared" si="66"/>
        <v>0</v>
      </c>
      <c r="O98" s="38">
        <f t="shared" si="67"/>
        <v>0</v>
      </c>
      <c r="P98" s="38">
        <f t="shared" si="68"/>
        <v>0</v>
      </c>
      <c r="Q98" s="39">
        <v>1</v>
      </c>
      <c r="R98" s="40">
        <f t="shared" si="69"/>
        <v>0</v>
      </c>
      <c r="S98" s="39">
        <v>1</v>
      </c>
      <c r="T98" s="41">
        <f t="shared" si="70"/>
        <v>0</v>
      </c>
      <c r="U98" s="42">
        <f t="shared" si="71"/>
        <v>0</v>
      </c>
      <c r="V98" s="43">
        <f t="shared" si="72"/>
        <v>0</v>
      </c>
      <c r="W98" s="209">
        <f t="shared" si="73"/>
        <v>12</v>
      </c>
      <c r="X98" s="44">
        <f t="shared" si="62"/>
        <v>0</v>
      </c>
      <c r="Y98" s="45">
        <f t="shared" si="74"/>
        <v>5</v>
      </c>
      <c r="Z98" s="46" t="s">
        <v>0</v>
      </c>
      <c r="AA98" s="39">
        <v>1</v>
      </c>
      <c r="AB98" s="47">
        <f t="shared" si="75"/>
        <v>0</v>
      </c>
      <c r="AC98" s="39">
        <v>1</v>
      </c>
      <c r="AD98" s="47">
        <f t="shared" si="76"/>
        <v>0</v>
      </c>
      <c r="AE98" s="39">
        <v>1</v>
      </c>
      <c r="AF98" s="47">
        <f t="shared" si="77"/>
        <v>0</v>
      </c>
      <c r="AG98" s="61"/>
      <c r="AH98" s="48">
        <f t="shared" si="78"/>
        <v>0</v>
      </c>
      <c r="AI98" s="49">
        <f t="shared" si="79"/>
        <v>0</v>
      </c>
      <c r="AJ98" s="61"/>
      <c r="AK98" s="48">
        <f t="shared" si="80"/>
        <v>0</v>
      </c>
      <c r="AL98" s="49">
        <f t="shared" si="81"/>
        <v>0</v>
      </c>
      <c r="AM98" s="61"/>
      <c r="AN98" s="48">
        <f t="shared" si="82"/>
        <v>0</v>
      </c>
      <c r="AO98" s="49">
        <f t="shared" si="83"/>
        <v>0</v>
      </c>
      <c r="AP98" s="61"/>
      <c r="AQ98" s="48">
        <f t="shared" si="84"/>
        <v>0</v>
      </c>
      <c r="AR98" s="49">
        <f t="shared" si="85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86"/>
        <v>0</v>
      </c>
      <c r="AX98" s="49">
        <f t="shared" si="87"/>
        <v>0</v>
      </c>
      <c r="AY98" s="61"/>
      <c r="AZ98" s="48">
        <f t="shared" si="88"/>
        <v>0</v>
      </c>
      <c r="BA98" s="49">
        <f t="shared" si="89"/>
        <v>0</v>
      </c>
      <c r="BB98" s="50">
        <f t="shared" si="90"/>
        <v>0</v>
      </c>
    </row>
    <row r="99" spans="1:54" s="2" customFormat="1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91">IF(G99=0,"0",F99/G99)</f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ref="R99" si="92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93">(IF($Y99=7,$K99,)+IF($Y99=21,$K99*3,)+IF($Y99=42,$K99*6,0)+IF($Y99=28,$K99*4,0)+IF($Y99=14,$K99*2,))*S99</f>
        <v>0</v>
      </c>
      <c r="U99" s="42">
        <f t="shared" ref="U99" si="94">SUM(+L99+M99+N99+O99+P99+R99+T99)</f>
        <v>0</v>
      </c>
      <c r="V99" s="43">
        <f t="shared" ref="V99" si="95">+U99*4.345</f>
        <v>0</v>
      </c>
      <c r="W99" s="209">
        <f>+$X$4</f>
        <v>12</v>
      </c>
      <c r="X99" s="44">
        <f t="shared" si="62"/>
        <v>0</v>
      </c>
      <c r="Y99" s="45">
        <f t="shared" ref="Y99" si="96">ROUND(J99/4.3452380952381,1)</f>
        <v>5</v>
      </c>
      <c r="Z99" s="46" t="s">
        <v>0</v>
      </c>
      <c r="AA99" s="39">
        <v>1</v>
      </c>
      <c r="AB99" s="47">
        <f t="shared" ref="AB99" si="97">+IF($Z99="M",$U99,IF($Z99="MT",$U99/2,IF(Z99="MN",$U99/2,IF($Z99="MTN",$U99/3,0))))*AA99</f>
        <v>0</v>
      </c>
      <c r="AC99" s="39">
        <v>1</v>
      </c>
      <c r="AD99" s="47">
        <f t="shared" ref="AD99" si="98">+IF($Z99="T",$U99,IF($Z99="MT",$U99/2,IF($Z99="TN",$U99/2,IF($Z99="MTN",$U99/3,0))))*AC99</f>
        <v>0</v>
      </c>
      <c r="AE99" s="39">
        <v>1</v>
      </c>
      <c r="AF99" s="47">
        <f t="shared" ref="AF99" si="99">+IF($Z99="N",$U99,IF($Z99="MN",$U99/2,IF($Z99="TN",$U99/2,IF($Z99="MTN",$U99/3,0))))*AE99</f>
        <v>0</v>
      </c>
      <c r="AG99" s="61"/>
      <c r="AH99" s="48">
        <f t="shared" ref="AH99" si="100">IF(AI$4=0,0,(AG99/AI$4))</f>
        <v>0</v>
      </c>
      <c r="AI99" s="49">
        <f t="shared" ref="AI99" si="101">IF(AI$4=0,0,(AH99*AH$4/12))</f>
        <v>0</v>
      </c>
      <c r="AJ99" s="61"/>
      <c r="AK99" s="48">
        <f t="shared" ref="AK99" si="102">IF(AL$4=0,0,(AJ99/AL$4))</f>
        <v>0</v>
      </c>
      <c r="AL99" s="49">
        <f t="shared" ref="AL99" si="103">IF(AL$4=0,0,(AK99*AK$4/12))</f>
        <v>0</v>
      </c>
      <c r="AM99" s="61"/>
      <c r="AN99" s="48">
        <f t="shared" ref="AN99" si="104">IF(AO$4=0,0,(AM99/AO$4))</f>
        <v>0</v>
      </c>
      <c r="AO99" s="49">
        <f t="shared" ref="AO99" si="105">IF(AO$4=0,0,(AN99*AN$4/12))</f>
        <v>0</v>
      </c>
      <c r="AP99" s="61"/>
      <c r="AQ99" s="48">
        <f t="shared" ref="AQ99" si="106">IF(AR$4=0,0,(AP99/AR$4))</f>
        <v>0</v>
      </c>
      <c r="AR99" s="49">
        <f t="shared" ref="AR99" si="107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108">IF(AX$4=0,0,(AV99/AX$4))</f>
        <v>0</v>
      </c>
      <c r="AX99" s="49">
        <f t="shared" ref="AX99" si="109">IF(AX$4=0,0,(AW99*AW$4/12))</f>
        <v>0</v>
      </c>
      <c r="AY99" s="61"/>
      <c r="AZ99" s="48">
        <f t="shared" ref="AZ99" si="110">IF(BA$4=0,0,(AY99/BA$4))</f>
        <v>0</v>
      </c>
      <c r="BA99" s="49">
        <f t="shared" ref="BA99" si="111">IF(BA$4=0,0,(AZ99*AZ$4/12))</f>
        <v>0</v>
      </c>
      <c r="BB99" s="50">
        <f t="shared" ref="BB99" si="112">+AI99+AL99+AO99+AR99+AU99+AX99+BA99</f>
        <v>0</v>
      </c>
    </row>
    <row r="100" spans="1:54" ht="16" thickBot="1">
      <c r="B100" s="6"/>
      <c r="C100" s="6"/>
      <c r="D100" s="6"/>
      <c r="E100" s="6"/>
      <c r="F100" s="51">
        <f>SUM(F8:F99)</f>
        <v>0</v>
      </c>
      <c r="K100" s="51">
        <f t="shared" ref="K100:P100" si="113">SUM(K8:K99)</f>
        <v>0</v>
      </c>
      <c r="L100" s="51">
        <f t="shared" si="113"/>
        <v>0</v>
      </c>
      <c r="M100" s="51">
        <f t="shared" si="113"/>
        <v>0</v>
      </c>
      <c r="N100" s="51">
        <f t="shared" si="113"/>
        <v>0</v>
      </c>
      <c r="O100" s="51">
        <f t="shared" si="113"/>
        <v>0</v>
      </c>
      <c r="P100" s="51">
        <f t="shared" si="113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s="2" customFormat="1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63" t="s">
        <v>104</v>
      </c>
      <c r="AH102" s="263"/>
      <c r="AI102" s="263"/>
      <c r="AJ102" s="263"/>
      <c r="AK102" s="263"/>
      <c r="AL102" s="263"/>
      <c r="AM102" s="263"/>
      <c r="AN102" s="263"/>
      <c r="AO102" s="263"/>
      <c r="AP102" s="263"/>
      <c r="AQ102" s="263"/>
      <c r="AR102" s="263"/>
      <c r="AS102" s="263"/>
      <c r="AT102" s="263"/>
      <c r="AU102" s="263"/>
      <c r="AV102" s="263"/>
      <c r="AW102" s="263"/>
      <c r="AX102" s="263"/>
      <c r="AY102" s="263"/>
      <c r="AZ102" s="263"/>
      <c r="BA102" s="264"/>
      <c r="BB102" s="242"/>
    </row>
    <row r="104" spans="1:54">
      <c r="G104" s="188"/>
      <c r="H104" s="188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02404048-105F-425D-BA7B-62F830EFE8F3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9F2DDD-B64F-45DF-828E-E4048962EDAC}">
          <x14:formula1>
            <xm:f>Tablas!$B$5:$B$41</xm:f>
          </x14:formula1>
          <xm:sqref>H8:H99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FA297-8234-4397-B563-B238A9F331A2}">
  <sheetPr codeName="Hoja10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0.83203125" style="2" customWidth="1"/>
    <col min="3" max="3" width="18.8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Estudi'!D37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v>6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79" type="noConversion"/>
  <hyperlinks>
    <hyperlink ref="B1:C1" location="Inici!A1" display="Inici" xr:uid="{8B3E6ED3-C1B6-4308-A6A2-58E789F79735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04F9E6-989E-418E-A76B-E503C5439C1C}">
          <x14:formula1>
            <xm:f>Tablas!$B$5:$B$41</xm:f>
          </x14:formula1>
          <xm:sqref>H8:H99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4669E-73AA-4DE8-B3E6-A01781BCE48F}">
  <sheetPr codeName="Hoja11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6.5" style="2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Estudi'!D38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DEF1245A-5C14-4648-AEDA-20185F4FAB34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73E521-0E49-4600-81AE-4BADC01EAB62}">
          <x14:formula1>
            <xm:f>Tablas!$B$5:$B$41</xm:f>
          </x14:formula1>
          <xm:sqref>H8:H99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900A-8744-451A-A9BD-80961FC8A7BB}">
  <sheetPr codeName="Hoja12" filterMode="1">
    <pageSetUpPr fitToPage="1"/>
  </sheetPr>
  <dimension ref="A1:BB104"/>
  <sheetViews>
    <sheetView workbookViewId="0">
      <pane xSplit="6" ySplit="7" topLeftCell="G7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0.83203125" style="2" customWidth="1"/>
    <col min="3" max="3" width="19.8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4.33203125" style="2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Estudi'!D39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Estudi'!H39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10C3EF6F-B501-4198-8E70-7677CB13A6F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E9BA3E-2906-4C1C-A2BA-44F26BD19A6B}">
          <x14:formula1>
            <xm:f>Tablas!$B$5:$B$41</xm:f>
          </x14:formula1>
          <xm:sqref>H8:H99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6" filterMode="1">
    <pageSetUpPr fitToPage="1"/>
  </sheetPr>
  <dimension ref="A1:BB111"/>
  <sheetViews>
    <sheetView zoomScaleNormal="100"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G8" sqref="G8"/>
    </sheetView>
  </sheetViews>
  <sheetFormatPr baseColWidth="10" defaultColWidth="11.5" defaultRowHeight="15"/>
  <cols>
    <col min="1" max="1" width="2.83203125" style="2" customWidth="1"/>
    <col min="2" max="2" width="18.5" style="2" bestFit="1" customWidth="1"/>
    <col min="3" max="3" width="16.83203125" style="2" bestFit="1" customWidth="1"/>
    <col min="4" max="4" width="25.1640625" style="2" bestFit="1" customWidth="1"/>
    <col min="5" max="5" width="9.5" style="2" customWidth="1"/>
    <col min="6" max="6" width="10.5" style="2" bestFit="1" customWidth="1"/>
    <col min="7" max="7" width="8.33203125" style="2" bestFit="1" customWidth="1"/>
    <col min="8" max="8" width="15.83203125" style="2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5" style="2" bestFit="1" customWidth="1"/>
    <col min="18" max="18" width="8.5" style="2" customWidth="1"/>
    <col min="19" max="19" width="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7.83203125" style="2" bestFit="1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">
        <v>135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 t="str">
        <f>+'Resum Estudi'!D4</f>
        <v>Escola Dr. Arruga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">
        <v>92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114</v>
      </c>
      <c r="AH3" s="230"/>
      <c r="AI3" s="230"/>
      <c r="AJ3" s="230" t="s">
        <v>115</v>
      </c>
      <c r="AK3" s="230"/>
      <c r="AL3" s="230"/>
      <c r="AM3" s="230" t="s">
        <v>116</v>
      </c>
      <c r="AN3" s="230"/>
      <c r="AO3" s="230"/>
      <c r="AP3" s="230" t="s">
        <v>86</v>
      </c>
      <c r="AQ3" s="230"/>
      <c r="AR3" s="230"/>
      <c r="AS3" s="230" t="s">
        <v>55</v>
      </c>
      <c r="AT3" s="230"/>
      <c r="AU3" s="230"/>
      <c r="AV3" s="230" t="s">
        <v>117</v>
      </c>
      <c r="AW3" s="230"/>
      <c r="AX3" s="230"/>
      <c r="AY3" s="230" t="s">
        <v>89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Estudi'!H4</f>
        <v>12</v>
      </c>
      <c r="Y4" s="237"/>
      <c r="Z4" s="238"/>
      <c r="AA4" s="238"/>
      <c r="AB4" s="238"/>
      <c r="AC4" s="238"/>
      <c r="AD4" s="238"/>
      <c r="AE4" s="238"/>
      <c r="AF4" s="239"/>
      <c r="AG4" s="234" t="s">
        <v>6</v>
      </c>
      <c r="AH4" s="235">
        <v>3</v>
      </c>
      <c r="AI4" s="236"/>
      <c r="AJ4" s="234" t="s">
        <v>6</v>
      </c>
      <c r="AK4" s="235">
        <v>3</v>
      </c>
      <c r="AL4" s="236"/>
      <c r="AM4" s="234" t="s">
        <v>6</v>
      </c>
      <c r="AN4" s="235">
        <v>1</v>
      </c>
      <c r="AO4" s="236"/>
      <c r="AP4" s="234" t="s">
        <v>6</v>
      </c>
      <c r="AQ4" s="235">
        <v>1</v>
      </c>
      <c r="AR4" s="236"/>
      <c r="AS4" s="234" t="s">
        <v>6</v>
      </c>
      <c r="AT4" s="235">
        <v>1</v>
      </c>
      <c r="AU4" s="236">
        <v>30</v>
      </c>
      <c r="AV4" s="234" t="s">
        <v>6</v>
      </c>
      <c r="AW4" s="235">
        <v>1</v>
      </c>
      <c r="AX4" s="236"/>
      <c r="AY4" s="234" t="s">
        <v>6</v>
      </c>
      <c r="AZ4" s="235">
        <v>1</v>
      </c>
      <c r="BA4" s="236"/>
      <c r="BB4" s="249">
        <f>BB107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1" t="s">
        <v>113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6" t="s">
        <v>10</v>
      </c>
      <c r="AI6" s="27" t="s">
        <v>118</v>
      </c>
      <c r="AJ6" s="92"/>
      <c r="AK6" s="26" t="s">
        <v>10</v>
      </c>
      <c r="AL6" s="27" t="s">
        <v>118</v>
      </c>
      <c r="AM6" s="92"/>
      <c r="AN6" s="26" t="s">
        <v>10</v>
      </c>
      <c r="AO6" s="27" t="s">
        <v>118</v>
      </c>
      <c r="AP6" s="92"/>
      <c r="AQ6" s="26" t="s">
        <v>10</v>
      </c>
      <c r="AR6" s="27" t="s">
        <v>118</v>
      </c>
      <c r="AS6" s="92"/>
      <c r="AT6" s="26" t="s">
        <v>10</v>
      </c>
      <c r="AU6" s="27" t="s">
        <v>50</v>
      </c>
      <c r="AV6" s="92"/>
      <c r="AW6" s="26" t="s">
        <v>10</v>
      </c>
      <c r="AX6" s="27" t="s">
        <v>118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200" t="s">
        <v>140</v>
      </c>
      <c r="C8" s="201" t="s">
        <v>141</v>
      </c>
      <c r="D8" s="34" t="s">
        <v>145</v>
      </c>
      <c r="E8" s="35"/>
      <c r="F8" s="36">
        <v>72</v>
      </c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v>12</v>
      </c>
      <c r="X8" s="44">
        <f>IF(V8="","",W8*V8)</f>
        <v>0</v>
      </c>
      <c r="Y8" s="45">
        <f t="shared" ref="Y8:Y71" si="11">ROUND(J8/4.3452380952381,1)</f>
        <v>5</v>
      </c>
      <c r="Z8" s="46" t="s">
        <v>197</v>
      </c>
      <c r="AA8" s="39">
        <v>1</v>
      </c>
      <c r="AB8" s="47">
        <f t="shared" ref="AB8:AB71" si="12">+IF($Z8="M",$U8,IF($Z8="MT",$U8/2,IF(Z8="MN",$U8/2,IF($Z8="MTN",$U8/3,0))))*AA8</f>
        <v>0</v>
      </c>
      <c r="AC8" s="39">
        <v>1</v>
      </c>
      <c r="AD8" s="47">
        <f t="shared" ref="AD8:AD71" si="13">+IF($Z8="T",$U8,IF($Z8="MT",$U8/2,IF($Z8="TN",$U8/2,IF($Z8="MTN",$U8/3,0))))*AC8</f>
        <v>0</v>
      </c>
      <c r="AE8" s="39">
        <v>1</v>
      </c>
      <c r="AF8" s="47">
        <f t="shared" ref="AF8:AF71" si="14">+IF($Z8="N",$U8,IF($Z8="MN",$U8/2,IF($Z8="TN",$U8/2,IF($Z8="MTN",$U8/3,0))))*AE8</f>
        <v>0</v>
      </c>
      <c r="AG8" s="61">
        <v>3.6</v>
      </c>
      <c r="AH8" s="48">
        <f t="shared" ref="AH8:AH71" si="15">IF(AI$4=0,0,(AG8/AI$4))</f>
        <v>0</v>
      </c>
      <c r="AI8" s="49">
        <f t="shared" ref="AI8:AI71" si="16">IF(AI$4=0,0,(AH8*AH$4/12))</f>
        <v>0</v>
      </c>
      <c r="AJ8" s="61"/>
      <c r="AK8" s="48">
        <f t="shared" ref="AK8:AK71" si="17">IF(AL$4=0,0,(AJ8/AL$4))</f>
        <v>0</v>
      </c>
      <c r="AL8" s="49">
        <f t="shared" ref="AL8:AL71" si="18">IF(AL$4=0,0,(AK8*AK$4/12))</f>
        <v>0</v>
      </c>
      <c r="AM8" s="61"/>
      <c r="AN8" s="48">
        <f t="shared" ref="AN8:AN71" si="19">IF(AO$4=0,0,(AM8/AO$4))</f>
        <v>0</v>
      </c>
      <c r="AO8" s="49">
        <f t="shared" ref="AO8:AO71" si="20">IF(AO$4=0,0,(AN8*AN$4/12))</f>
        <v>0</v>
      </c>
      <c r="AP8" s="61"/>
      <c r="AQ8" s="48">
        <f t="shared" ref="AQ8:AQ71" si="21">IF(AR$4=0,0,(AP8/AR$4))</f>
        <v>0</v>
      </c>
      <c r="AR8" s="49">
        <f t="shared" ref="AR8:AR71" si="22">IF(AR$4=0,0,(AQ8*AQ$4/12))</f>
        <v>0</v>
      </c>
      <c r="AS8" s="61"/>
      <c r="AT8" s="48">
        <f t="shared" ref="AT8:AT71" si="23">IF(AU$4=0,0,(AS8/AU$4))</f>
        <v>0</v>
      </c>
      <c r="AU8" s="49">
        <f t="shared" ref="AU8:AU71" si="24">IF(AU$4=0,0,(AT8*AT$4/12))</f>
        <v>0</v>
      </c>
      <c r="AV8" s="61"/>
      <c r="AW8" s="48">
        <f t="shared" ref="AW8:AW71" si="25">IF(AX$4=0,0,(AV8/AX$4))</f>
        <v>0</v>
      </c>
      <c r="AX8" s="49">
        <f t="shared" ref="AX8:AX71" si="26">IF(AX$4=0,0,(AW8*AW$4/12))</f>
        <v>0</v>
      </c>
      <c r="AY8" s="61"/>
      <c r="AZ8" s="48">
        <f t="shared" ref="AZ8:AZ71" si="27">IF(BA$4=0,0,(AY8/BA$4))</f>
        <v>0</v>
      </c>
      <c r="BA8" s="49">
        <f t="shared" ref="BA8:BA71" si="28">IF(BA$4=0,0,(AZ8*AZ$4/12))</f>
        <v>0</v>
      </c>
      <c r="BB8" s="50">
        <f t="shared" ref="BB8:BB71" si="29">+AI8+AL8+AO8+AR8+AU8+AX8+BA8</f>
        <v>0</v>
      </c>
    </row>
    <row r="9" spans="1:54">
      <c r="A9" s="32"/>
      <c r="B9" s="200" t="s">
        <v>140</v>
      </c>
      <c r="C9" s="201" t="s">
        <v>142</v>
      </c>
      <c r="D9" s="34" t="s">
        <v>146</v>
      </c>
      <c r="E9" s="35"/>
      <c r="F9" s="36">
        <v>21.14</v>
      </c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v>12</v>
      </c>
      <c r="X9" s="44">
        <f t="shared" ref="X9:X72" si="30">IF(V9="","",W9*V9)</f>
        <v>0</v>
      </c>
      <c r="Y9" s="45">
        <f t="shared" si="11"/>
        <v>5</v>
      </c>
      <c r="Z9" s="46" t="s">
        <v>197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>
        <v>21.14</v>
      </c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>
        <v>21.14</v>
      </c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200" t="s">
        <v>140</v>
      </c>
      <c r="C10" s="201" t="s">
        <v>142</v>
      </c>
      <c r="D10" s="34" t="s">
        <v>147</v>
      </c>
      <c r="E10" s="35"/>
      <c r="F10" s="36">
        <v>11.02</v>
      </c>
      <c r="G10" s="78"/>
      <c r="H10" s="74" t="s">
        <v>40</v>
      </c>
      <c r="I10" s="81">
        <f>IF(H10=Tablas!$B$5,Tablas!$C$5,VLOOKUP(H10,Tablas!$B$5:$D$41,2,FALSE))</f>
        <v>26</v>
      </c>
      <c r="J10" s="70">
        <f>IF(I10=0,"",VLOOKUP(I10,Tablas!$C$5:$D$41,2,FALSE))</f>
        <v>4.3452380952380958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v>12</v>
      </c>
      <c r="X10" s="44">
        <f t="shared" si="30"/>
        <v>0</v>
      </c>
      <c r="Y10" s="45">
        <f t="shared" si="11"/>
        <v>1</v>
      </c>
      <c r="Z10" s="46" t="s">
        <v>197</v>
      </c>
      <c r="AA10" s="39">
        <v>1</v>
      </c>
      <c r="AB10" s="47">
        <f t="shared" si="12"/>
        <v>0</v>
      </c>
      <c r="AC10" s="39">
        <v>1</v>
      </c>
      <c r="AD10" s="47">
        <f t="shared" si="13"/>
        <v>0</v>
      </c>
      <c r="AE10" s="39">
        <v>1</v>
      </c>
      <c r="AF10" s="47">
        <f t="shared" si="14"/>
        <v>0</v>
      </c>
      <c r="AG10" s="61"/>
      <c r="AH10" s="48">
        <f t="shared" si="15"/>
        <v>0</v>
      </c>
      <c r="AI10" s="49">
        <f t="shared" si="16"/>
        <v>0</v>
      </c>
      <c r="AJ10" s="61">
        <v>1.2</v>
      </c>
      <c r="AK10" s="48">
        <f t="shared" si="17"/>
        <v>0</v>
      </c>
      <c r="AL10" s="49">
        <f t="shared" si="18"/>
        <v>0</v>
      </c>
      <c r="AM10" s="61">
        <v>11.02</v>
      </c>
      <c r="AN10" s="48">
        <f t="shared" si="19"/>
        <v>0</v>
      </c>
      <c r="AO10" s="49">
        <f t="shared" si="20"/>
        <v>0</v>
      </c>
      <c r="AP10" s="61">
        <v>2.7549999999999999</v>
      </c>
      <c r="AQ10" s="48">
        <f t="shared" si="21"/>
        <v>0</v>
      </c>
      <c r="AR10" s="49">
        <f t="shared" si="22"/>
        <v>0</v>
      </c>
      <c r="AS10" s="61"/>
      <c r="AT10" s="48">
        <f t="shared" si="23"/>
        <v>0</v>
      </c>
      <c r="AU10" s="49">
        <f t="shared" si="24"/>
        <v>0</v>
      </c>
      <c r="AV10" s="61">
        <v>11.02</v>
      </c>
      <c r="AW10" s="48">
        <f t="shared" si="25"/>
        <v>0</v>
      </c>
      <c r="AX10" s="49">
        <f t="shared" si="26"/>
        <v>0</v>
      </c>
      <c r="AY10" s="61"/>
      <c r="AZ10" s="48">
        <f t="shared" si="27"/>
        <v>0</v>
      </c>
      <c r="BA10" s="49">
        <f t="shared" si="28"/>
        <v>0</v>
      </c>
      <c r="BB10" s="50">
        <f t="shared" si="29"/>
        <v>0</v>
      </c>
    </row>
    <row r="11" spans="1:54">
      <c r="A11" s="32"/>
      <c r="B11" s="200" t="s">
        <v>140</v>
      </c>
      <c r="C11" s="201" t="s">
        <v>142</v>
      </c>
      <c r="D11" s="34" t="s">
        <v>148</v>
      </c>
      <c r="E11" s="35"/>
      <c r="F11" s="36">
        <v>4.6900000000000004</v>
      </c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v>12</v>
      </c>
      <c r="X11" s="44">
        <f t="shared" si="30"/>
        <v>0</v>
      </c>
      <c r="Y11" s="45">
        <f t="shared" si="11"/>
        <v>5</v>
      </c>
      <c r="Z11" s="46" t="s">
        <v>197</v>
      </c>
      <c r="AA11" s="39">
        <v>1</v>
      </c>
      <c r="AB11" s="47">
        <f t="shared" si="12"/>
        <v>0</v>
      </c>
      <c r="AC11" s="39">
        <v>1</v>
      </c>
      <c r="AD11" s="47">
        <f t="shared" si="13"/>
        <v>0</v>
      </c>
      <c r="AE11" s="39">
        <v>1</v>
      </c>
      <c r="AF11" s="47">
        <f t="shared" si="14"/>
        <v>0</v>
      </c>
      <c r="AG11" s="61"/>
      <c r="AH11" s="48">
        <f t="shared" si="15"/>
        <v>0</v>
      </c>
      <c r="AI11" s="49">
        <f t="shared" si="16"/>
        <v>0</v>
      </c>
      <c r="AJ11" s="61">
        <v>0.5</v>
      </c>
      <c r="AK11" s="48">
        <f t="shared" si="17"/>
        <v>0</v>
      </c>
      <c r="AL11" s="49">
        <f t="shared" si="18"/>
        <v>0</v>
      </c>
      <c r="AM11" s="61">
        <v>4.6900000000000004</v>
      </c>
      <c r="AN11" s="48">
        <f t="shared" si="19"/>
        <v>0</v>
      </c>
      <c r="AO11" s="49">
        <f t="shared" si="20"/>
        <v>0</v>
      </c>
      <c r="AP11" s="61"/>
      <c r="AQ11" s="48">
        <f t="shared" si="21"/>
        <v>0</v>
      </c>
      <c r="AR11" s="49">
        <f t="shared" si="22"/>
        <v>0</v>
      </c>
      <c r="AS11" s="61"/>
      <c r="AT11" s="48">
        <f t="shared" si="23"/>
        <v>0</v>
      </c>
      <c r="AU11" s="49">
        <f t="shared" si="24"/>
        <v>0</v>
      </c>
      <c r="AV11" s="61">
        <v>4.6900000000000004</v>
      </c>
      <c r="AW11" s="48">
        <f t="shared" si="25"/>
        <v>0</v>
      </c>
      <c r="AX11" s="49">
        <f t="shared" si="26"/>
        <v>0</v>
      </c>
      <c r="AY11" s="61"/>
      <c r="AZ11" s="48">
        <f t="shared" si="27"/>
        <v>0</v>
      </c>
      <c r="BA11" s="49">
        <f t="shared" si="28"/>
        <v>0</v>
      </c>
      <c r="BB11" s="50">
        <f t="shared" si="29"/>
        <v>0</v>
      </c>
    </row>
    <row r="12" spans="1:54">
      <c r="A12" s="32"/>
      <c r="B12" s="200" t="s">
        <v>140</v>
      </c>
      <c r="C12" s="201" t="s">
        <v>142</v>
      </c>
      <c r="D12" s="34" t="s">
        <v>147</v>
      </c>
      <c r="E12" s="35"/>
      <c r="F12" s="36">
        <v>10.67</v>
      </c>
      <c r="G12" s="78"/>
      <c r="H12" s="74" t="s">
        <v>40</v>
      </c>
      <c r="I12" s="81">
        <f>IF(H12=Tablas!$B$5,Tablas!$C$5,VLOOKUP(H12,Tablas!$B$5:$D$41,2,FALSE))</f>
        <v>26</v>
      </c>
      <c r="J12" s="70">
        <f>IF(I12=0,"",VLOOKUP(I12,Tablas!$C$5:$D$41,2,FALSE))</f>
        <v>4.3452380952380958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v>12</v>
      </c>
      <c r="X12" s="44">
        <f t="shared" si="30"/>
        <v>0</v>
      </c>
      <c r="Y12" s="45">
        <f t="shared" si="11"/>
        <v>1</v>
      </c>
      <c r="Z12" s="46" t="s">
        <v>197</v>
      </c>
      <c r="AA12" s="39">
        <v>1</v>
      </c>
      <c r="AB12" s="47">
        <f t="shared" si="12"/>
        <v>0</v>
      </c>
      <c r="AC12" s="39">
        <v>1</v>
      </c>
      <c r="AD12" s="47">
        <f t="shared" si="13"/>
        <v>0</v>
      </c>
      <c r="AE12" s="39">
        <v>1</v>
      </c>
      <c r="AF12" s="47">
        <f t="shared" si="14"/>
        <v>0</v>
      </c>
      <c r="AG12" s="61"/>
      <c r="AH12" s="48">
        <f t="shared" si="15"/>
        <v>0</v>
      </c>
      <c r="AI12" s="49">
        <f t="shared" si="16"/>
        <v>0</v>
      </c>
      <c r="AJ12" s="61">
        <v>1.2</v>
      </c>
      <c r="AK12" s="48">
        <f t="shared" si="17"/>
        <v>0</v>
      </c>
      <c r="AL12" s="49">
        <f t="shared" si="18"/>
        <v>0</v>
      </c>
      <c r="AM12" s="61">
        <v>10.67</v>
      </c>
      <c r="AN12" s="48">
        <f t="shared" si="19"/>
        <v>0</v>
      </c>
      <c r="AO12" s="49">
        <f t="shared" si="20"/>
        <v>0</v>
      </c>
      <c r="AP12" s="61">
        <v>2.6675</v>
      </c>
      <c r="AQ12" s="48">
        <f t="shared" si="21"/>
        <v>0</v>
      </c>
      <c r="AR12" s="49">
        <f t="shared" si="22"/>
        <v>0</v>
      </c>
      <c r="AS12" s="61"/>
      <c r="AT12" s="48">
        <f t="shared" si="23"/>
        <v>0</v>
      </c>
      <c r="AU12" s="49">
        <f t="shared" si="24"/>
        <v>0</v>
      </c>
      <c r="AV12" s="61">
        <v>10.67</v>
      </c>
      <c r="AW12" s="48">
        <f t="shared" si="25"/>
        <v>0</v>
      </c>
      <c r="AX12" s="49">
        <f t="shared" si="26"/>
        <v>0</v>
      </c>
      <c r="AY12" s="61"/>
      <c r="AZ12" s="48">
        <f t="shared" si="27"/>
        <v>0</v>
      </c>
      <c r="BA12" s="49">
        <f t="shared" si="28"/>
        <v>0</v>
      </c>
      <c r="BB12" s="50">
        <f t="shared" si="29"/>
        <v>0</v>
      </c>
    </row>
    <row r="13" spans="1:54">
      <c r="A13" s="32"/>
      <c r="B13" s="200" t="s">
        <v>140</v>
      </c>
      <c r="C13" s="201" t="s">
        <v>142</v>
      </c>
      <c r="D13" s="34" t="s">
        <v>149</v>
      </c>
      <c r="E13" s="35"/>
      <c r="F13" s="36">
        <v>16.440000000000001</v>
      </c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v>12</v>
      </c>
      <c r="X13" s="44">
        <f t="shared" si="30"/>
        <v>0</v>
      </c>
      <c r="Y13" s="45">
        <f t="shared" si="11"/>
        <v>5</v>
      </c>
      <c r="Z13" s="46" t="s">
        <v>197</v>
      </c>
      <c r="AA13" s="39">
        <v>1</v>
      </c>
      <c r="AB13" s="47">
        <f t="shared" si="12"/>
        <v>0</v>
      </c>
      <c r="AC13" s="39">
        <v>1</v>
      </c>
      <c r="AD13" s="47">
        <f t="shared" si="13"/>
        <v>0</v>
      </c>
      <c r="AE13" s="39">
        <v>1</v>
      </c>
      <c r="AF13" s="47">
        <f t="shared" si="14"/>
        <v>0</v>
      </c>
      <c r="AG13" s="61"/>
      <c r="AH13" s="48">
        <f t="shared" si="15"/>
        <v>0</v>
      </c>
      <c r="AI13" s="49">
        <f t="shared" si="16"/>
        <v>0</v>
      </c>
      <c r="AJ13" s="61">
        <v>1.2</v>
      </c>
      <c r="AK13" s="48">
        <f t="shared" si="17"/>
        <v>0</v>
      </c>
      <c r="AL13" s="49">
        <f t="shared" si="18"/>
        <v>0</v>
      </c>
      <c r="AM13" s="61">
        <v>16.440000000000001</v>
      </c>
      <c r="AN13" s="48">
        <f t="shared" si="19"/>
        <v>0</v>
      </c>
      <c r="AO13" s="49">
        <f t="shared" si="20"/>
        <v>0</v>
      </c>
      <c r="AP13" s="61">
        <v>4.1100000000000003</v>
      </c>
      <c r="AQ13" s="48">
        <f t="shared" si="21"/>
        <v>0</v>
      </c>
      <c r="AR13" s="49">
        <f t="shared" si="22"/>
        <v>0</v>
      </c>
      <c r="AS13" s="61"/>
      <c r="AT13" s="48">
        <f t="shared" si="23"/>
        <v>0</v>
      </c>
      <c r="AU13" s="49">
        <f t="shared" si="24"/>
        <v>0</v>
      </c>
      <c r="AV13" s="61">
        <v>16.440000000000001</v>
      </c>
      <c r="AW13" s="48">
        <f t="shared" si="25"/>
        <v>0</v>
      </c>
      <c r="AX13" s="49">
        <f t="shared" si="26"/>
        <v>0</v>
      </c>
      <c r="AY13" s="61"/>
      <c r="AZ13" s="48">
        <f t="shared" si="27"/>
        <v>0</v>
      </c>
      <c r="BA13" s="49">
        <f t="shared" si="28"/>
        <v>0</v>
      </c>
      <c r="BB13" s="50">
        <f t="shared" si="29"/>
        <v>0</v>
      </c>
    </row>
    <row r="14" spans="1:54">
      <c r="A14" s="32"/>
      <c r="B14" s="200" t="s">
        <v>140</v>
      </c>
      <c r="C14" s="201" t="s">
        <v>142</v>
      </c>
      <c r="D14" s="34" t="s">
        <v>147</v>
      </c>
      <c r="E14" s="35"/>
      <c r="F14" s="36">
        <v>10.58</v>
      </c>
      <c r="G14" s="78"/>
      <c r="H14" s="74" t="s">
        <v>40</v>
      </c>
      <c r="I14" s="81">
        <f>IF(H14=Tablas!$B$5,Tablas!$C$5,VLOOKUP(H14,Tablas!$B$5:$D$41,2,FALSE))</f>
        <v>26</v>
      </c>
      <c r="J14" s="70">
        <f>IF(I14=0,"",VLOOKUP(I14,Tablas!$C$5:$D$41,2,FALSE))</f>
        <v>4.3452380952380958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v>12</v>
      </c>
      <c r="X14" s="44">
        <f t="shared" si="30"/>
        <v>0</v>
      </c>
      <c r="Y14" s="45">
        <f t="shared" si="11"/>
        <v>1</v>
      </c>
      <c r="Z14" s="46" t="s">
        <v>197</v>
      </c>
      <c r="AA14" s="39">
        <v>1</v>
      </c>
      <c r="AB14" s="47">
        <f t="shared" si="12"/>
        <v>0</v>
      </c>
      <c r="AC14" s="39">
        <v>1</v>
      </c>
      <c r="AD14" s="47">
        <f t="shared" si="13"/>
        <v>0</v>
      </c>
      <c r="AE14" s="39">
        <v>1</v>
      </c>
      <c r="AF14" s="47">
        <f t="shared" si="14"/>
        <v>0</v>
      </c>
      <c r="AG14" s="61"/>
      <c r="AH14" s="48">
        <f t="shared" si="15"/>
        <v>0</v>
      </c>
      <c r="AI14" s="49">
        <f t="shared" si="16"/>
        <v>0</v>
      </c>
      <c r="AJ14" s="61">
        <v>1.2</v>
      </c>
      <c r="AK14" s="48">
        <f t="shared" si="17"/>
        <v>0</v>
      </c>
      <c r="AL14" s="49">
        <f t="shared" si="18"/>
        <v>0</v>
      </c>
      <c r="AM14" s="61">
        <v>10.58</v>
      </c>
      <c r="AN14" s="48">
        <f t="shared" si="19"/>
        <v>0</v>
      </c>
      <c r="AO14" s="49">
        <f t="shared" si="20"/>
        <v>0</v>
      </c>
      <c r="AP14" s="61">
        <v>2.645</v>
      </c>
      <c r="AQ14" s="48">
        <f t="shared" si="21"/>
        <v>0</v>
      </c>
      <c r="AR14" s="49">
        <f t="shared" si="22"/>
        <v>0</v>
      </c>
      <c r="AS14" s="61"/>
      <c r="AT14" s="48">
        <f t="shared" si="23"/>
        <v>0</v>
      </c>
      <c r="AU14" s="49">
        <f t="shared" si="24"/>
        <v>0</v>
      </c>
      <c r="AV14" s="61">
        <v>10.58</v>
      </c>
      <c r="AW14" s="48">
        <f t="shared" si="25"/>
        <v>0</v>
      </c>
      <c r="AX14" s="49">
        <f t="shared" si="26"/>
        <v>0</v>
      </c>
      <c r="AY14" s="61"/>
      <c r="AZ14" s="48">
        <f t="shared" si="27"/>
        <v>0</v>
      </c>
      <c r="BA14" s="49">
        <f t="shared" si="28"/>
        <v>0</v>
      </c>
      <c r="BB14" s="50">
        <f t="shared" si="29"/>
        <v>0</v>
      </c>
    </row>
    <row r="15" spans="1:54">
      <c r="A15" s="32"/>
      <c r="B15" s="200" t="s">
        <v>140</v>
      </c>
      <c r="C15" s="201" t="s">
        <v>142</v>
      </c>
      <c r="D15" s="34" t="s">
        <v>150</v>
      </c>
      <c r="E15" s="35"/>
      <c r="F15" s="36">
        <v>6.8</v>
      </c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v>12</v>
      </c>
      <c r="X15" s="44">
        <f t="shared" si="30"/>
        <v>0</v>
      </c>
      <c r="Y15" s="45">
        <f t="shared" si="11"/>
        <v>5</v>
      </c>
      <c r="Z15" s="46" t="s">
        <v>197</v>
      </c>
      <c r="AA15" s="39">
        <v>1</v>
      </c>
      <c r="AB15" s="47">
        <f t="shared" si="12"/>
        <v>0</v>
      </c>
      <c r="AC15" s="39">
        <v>1</v>
      </c>
      <c r="AD15" s="47">
        <f t="shared" si="13"/>
        <v>0</v>
      </c>
      <c r="AE15" s="39">
        <v>1</v>
      </c>
      <c r="AF15" s="47">
        <f t="shared" si="14"/>
        <v>0</v>
      </c>
      <c r="AG15" s="61"/>
      <c r="AH15" s="48">
        <f t="shared" si="15"/>
        <v>0</v>
      </c>
      <c r="AI15" s="49">
        <f t="shared" si="16"/>
        <v>0</v>
      </c>
      <c r="AJ15" s="61">
        <v>0.5</v>
      </c>
      <c r="AK15" s="48">
        <f t="shared" si="17"/>
        <v>0</v>
      </c>
      <c r="AL15" s="49">
        <f t="shared" si="18"/>
        <v>0</v>
      </c>
      <c r="AM15" s="61">
        <v>6.8</v>
      </c>
      <c r="AN15" s="48">
        <f t="shared" si="19"/>
        <v>0</v>
      </c>
      <c r="AO15" s="49">
        <f t="shared" si="20"/>
        <v>0</v>
      </c>
      <c r="AP15" s="61"/>
      <c r="AQ15" s="48">
        <f t="shared" si="21"/>
        <v>0</v>
      </c>
      <c r="AR15" s="49">
        <f t="shared" si="22"/>
        <v>0</v>
      </c>
      <c r="AS15" s="61"/>
      <c r="AT15" s="48">
        <f t="shared" si="23"/>
        <v>0</v>
      </c>
      <c r="AU15" s="49">
        <f t="shared" si="24"/>
        <v>0</v>
      </c>
      <c r="AV15" s="61">
        <v>6.8</v>
      </c>
      <c r="AW15" s="48">
        <f t="shared" si="25"/>
        <v>0</v>
      </c>
      <c r="AX15" s="49">
        <f t="shared" si="26"/>
        <v>0</v>
      </c>
      <c r="AY15" s="61"/>
      <c r="AZ15" s="48">
        <f t="shared" si="27"/>
        <v>0</v>
      </c>
      <c r="BA15" s="49">
        <f t="shared" si="28"/>
        <v>0</v>
      </c>
      <c r="BB15" s="50">
        <f t="shared" si="29"/>
        <v>0</v>
      </c>
    </row>
    <row r="16" spans="1:54">
      <c r="A16" s="32"/>
      <c r="B16" s="200" t="s">
        <v>140</v>
      </c>
      <c r="C16" s="201" t="s">
        <v>142</v>
      </c>
      <c r="D16" s="34" t="s">
        <v>151</v>
      </c>
      <c r="E16" s="35"/>
      <c r="F16" s="36">
        <v>23.96</v>
      </c>
      <c r="G16" s="78"/>
      <c r="H16" s="74" t="s">
        <v>42</v>
      </c>
      <c r="I16" s="81">
        <f>IF(H16=Tablas!$B$5,Tablas!$C$5,VLOOKUP(H16,Tablas!$B$5:$D$41,2,FALSE))</f>
        <v>29</v>
      </c>
      <c r="J16" s="70">
        <f>IF(I16=0,"",VLOOKUP(I16,Tablas!$C$5:$D$41,2,FALSE))</f>
        <v>1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v>10</v>
      </c>
      <c r="X16" s="44">
        <f t="shared" si="30"/>
        <v>0</v>
      </c>
      <c r="Y16" s="45">
        <f t="shared" si="11"/>
        <v>0.2</v>
      </c>
      <c r="Z16" s="46" t="s">
        <v>197</v>
      </c>
      <c r="AA16" s="39">
        <v>1</v>
      </c>
      <c r="AB16" s="47">
        <f t="shared" si="12"/>
        <v>0</v>
      </c>
      <c r="AC16" s="39">
        <v>1</v>
      </c>
      <c r="AD16" s="47">
        <f t="shared" si="13"/>
        <v>0</v>
      </c>
      <c r="AE16" s="39">
        <v>1</v>
      </c>
      <c r="AF16" s="47">
        <f t="shared" si="14"/>
        <v>0</v>
      </c>
      <c r="AG16" s="61"/>
      <c r="AH16" s="48">
        <f t="shared" si="15"/>
        <v>0</v>
      </c>
      <c r="AI16" s="49">
        <f t="shared" si="16"/>
        <v>0</v>
      </c>
      <c r="AJ16" s="61">
        <v>23.96</v>
      </c>
      <c r="AK16" s="48">
        <f t="shared" si="17"/>
        <v>0</v>
      </c>
      <c r="AL16" s="49">
        <f t="shared" si="18"/>
        <v>0</v>
      </c>
      <c r="AM16" s="61">
        <v>23.96</v>
      </c>
      <c r="AN16" s="48">
        <f t="shared" si="19"/>
        <v>0</v>
      </c>
      <c r="AO16" s="49">
        <f t="shared" si="20"/>
        <v>0</v>
      </c>
      <c r="AP16" s="61"/>
      <c r="AQ16" s="48">
        <f t="shared" si="21"/>
        <v>0</v>
      </c>
      <c r="AR16" s="49">
        <f t="shared" si="22"/>
        <v>0</v>
      </c>
      <c r="AS16" s="61"/>
      <c r="AT16" s="48">
        <f t="shared" si="23"/>
        <v>0</v>
      </c>
      <c r="AU16" s="49">
        <f t="shared" si="24"/>
        <v>0</v>
      </c>
      <c r="AV16" s="61">
        <v>23.96</v>
      </c>
      <c r="AW16" s="48">
        <f t="shared" si="25"/>
        <v>0</v>
      </c>
      <c r="AX16" s="49">
        <f t="shared" si="26"/>
        <v>0</v>
      </c>
      <c r="AY16" s="61"/>
      <c r="AZ16" s="48">
        <f t="shared" si="27"/>
        <v>0</v>
      </c>
      <c r="BA16" s="49">
        <f t="shared" si="28"/>
        <v>0</v>
      </c>
      <c r="BB16" s="50">
        <f t="shared" si="29"/>
        <v>0</v>
      </c>
    </row>
    <row r="17" spans="1:54">
      <c r="A17" s="32"/>
      <c r="B17" s="200" t="s">
        <v>140</v>
      </c>
      <c r="C17" s="201" t="s">
        <v>142</v>
      </c>
      <c r="D17" s="34" t="s">
        <v>152</v>
      </c>
      <c r="E17" s="35"/>
      <c r="F17" s="36">
        <v>7.14</v>
      </c>
      <c r="G17" s="78"/>
      <c r="H17" s="74" t="s">
        <v>40</v>
      </c>
      <c r="I17" s="81">
        <f>IF(H17=Tablas!$B$5,Tablas!$C$5,VLOOKUP(H17,Tablas!$B$5:$D$41,2,FALSE))</f>
        <v>26</v>
      </c>
      <c r="J17" s="70">
        <f>IF(I17=0,"",VLOOKUP(I17,Tablas!$C$5:$D$41,2,FALSE))</f>
        <v>4.3452380952380958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v>10</v>
      </c>
      <c r="X17" s="44">
        <f t="shared" si="30"/>
        <v>0</v>
      </c>
      <c r="Y17" s="45">
        <f t="shared" si="11"/>
        <v>1</v>
      </c>
      <c r="Z17" s="46" t="s">
        <v>197</v>
      </c>
      <c r="AA17" s="39">
        <v>1</v>
      </c>
      <c r="AB17" s="47">
        <f t="shared" si="12"/>
        <v>0</v>
      </c>
      <c r="AC17" s="39">
        <v>1</v>
      </c>
      <c r="AD17" s="47">
        <f t="shared" si="13"/>
        <v>0</v>
      </c>
      <c r="AE17" s="39">
        <v>1</v>
      </c>
      <c r="AF17" s="47">
        <f t="shared" si="14"/>
        <v>0</v>
      </c>
      <c r="AG17" s="61"/>
      <c r="AH17" s="48">
        <f t="shared" si="15"/>
        <v>0</v>
      </c>
      <c r="AI17" s="49">
        <f t="shared" si="16"/>
        <v>0</v>
      </c>
      <c r="AJ17" s="61"/>
      <c r="AK17" s="48">
        <f t="shared" si="17"/>
        <v>0</v>
      </c>
      <c r="AL17" s="49">
        <f t="shared" si="18"/>
        <v>0</v>
      </c>
      <c r="AM17" s="61">
        <v>7.14</v>
      </c>
      <c r="AN17" s="48">
        <f t="shared" si="19"/>
        <v>0</v>
      </c>
      <c r="AO17" s="49">
        <f t="shared" si="20"/>
        <v>0</v>
      </c>
      <c r="AP17" s="61"/>
      <c r="AQ17" s="48">
        <f t="shared" si="21"/>
        <v>0</v>
      </c>
      <c r="AR17" s="49">
        <f t="shared" si="22"/>
        <v>0</v>
      </c>
      <c r="AS17" s="61"/>
      <c r="AT17" s="48">
        <f t="shared" si="23"/>
        <v>0</v>
      </c>
      <c r="AU17" s="49">
        <f t="shared" si="24"/>
        <v>0</v>
      </c>
      <c r="AV17" s="61">
        <v>7.14</v>
      </c>
      <c r="AW17" s="48">
        <f t="shared" si="25"/>
        <v>0</v>
      </c>
      <c r="AX17" s="49">
        <f t="shared" si="26"/>
        <v>0</v>
      </c>
      <c r="AY17" s="61"/>
      <c r="AZ17" s="48">
        <f t="shared" si="27"/>
        <v>0</v>
      </c>
      <c r="BA17" s="49">
        <f t="shared" si="28"/>
        <v>0</v>
      </c>
      <c r="BB17" s="50">
        <f t="shared" si="29"/>
        <v>0</v>
      </c>
    </row>
    <row r="18" spans="1:54">
      <c r="A18" s="32"/>
      <c r="B18" s="200" t="s">
        <v>140</v>
      </c>
      <c r="C18" s="201" t="s">
        <v>141</v>
      </c>
      <c r="D18" s="34" t="s">
        <v>153</v>
      </c>
      <c r="E18" s="35"/>
      <c r="F18" s="36">
        <v>19.170000000000002</v>
      </c>
      <c r="G18" s="78"/>
      <c r="H18" s="74" t="s">
        <v>40</v>
      </c>
      <c r="I18" s="81">
        <f>IF(H18=Tablas!$B$5,Tablas!$C$5,VLOOKUP(H18,Tablas!$B$5:$D$41,2,FALSE))</f>
        <v>26</v>
      </c>
      <c r="J18" s="70">
        <f>IF(I18=0,"",VLOOKUP(I18,Tablas!$C$5:$D$41,2,FALSE))</f>
        <v>4.3452380952380958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v>10</v>
      </c>
      <c r="X18" s="44">
        <f t="shared" si="30"/>
        <v>0</v>
      </c>
      <c r="Y18" s="45">
        <f t="shared" si="11"/>
        <v>1</v>
      </c>
      <c r="Z18" s="46" t="s">
        <v>197</v>
      </c>
      <c r="AA18" s="39">
        <v>1</v>
      </c>
      <c r="AB18" s="47">
        <f t="shared" si="12"/>
        <v>0</v>
      </c>
      <c r="AC18" s="39">
        <v>1</v>
      </c>
      <c r="AD18" s="47">
        <f t="shared" si="13"/>
        <v>0</v>
      </c>
      <c r="AE18" s="39">
        <v>1</v>
      </c>
      <c r="AF18" s="47">
        <f t="shared" si="14"/>
        <v>0</v>
      </c>
      <c r="AG18" s="61"/>
      <c r="AH18" s="48">
        <f t="shared" si="15"/>
        <v>0</v>
      </c>
      <c r="AI18" s="49">
        <f t="shared" si="16"/>
        <v>0</v>
      </c>
      <c r="AJ18" s="61"/>
      <c r="AK18" s="48">
        <f t="shared" si="17"/>
        <v>0</v>
      </c>
      <c r="AL18" s="49">
        <f t="shared" si="18"/>
        <v>0</v>
      </c>
      <c r="AM18" s="61"/>
      <c r="AN18" s="48">
        <f t="shared" si="19"/>
        <v>0</v>
      </c>
      <c r="AO18" s="49">
        <f t="shared" si="20"/>
        <v>0</v>
      </c>
      <c r="AP18" s="61"/>
      <c r="AQ18" s="48">
        <f t="shared" si="21"/>
        <v>0</v>
      </c>
      <c r="AR18" s="49">
        <f t="shared" si="22"/>
        <v>0</v>
      </c>
      <c r="AS18" s="61"/>
      <c r="AT18" s="48">
        <f t="shared" si="23"/>
        <v>0</v>
      </c>
      <c r="AU18" s="49">
        <f t="shared" si="24"/>
        <v>0</v>
      </c>
      <c r="AV18" s="61"/>
      <c r="AW18" s="48">
        <f t="shared" si="25"/>
        <v>0</v>
      </c>
      <c r="AX18" s="49">
        <f t="shared" si="26"/>
        <v>0</v>
      </c>
      <c r="AY18" s="61"/>
      <c r="AZ18" s="48">
        <f t="shared" si="27"/>
        <v>0</v>
      </c>
      <c r="BA18" s="49">
        <f t="shared" si="28"/>
        <v>0</v>
      </c>
      <c r="BB18" s="50">
        <f t="shared" si="29"/>
        <v>0</v>
      </c>
    </row>
    <row r="19" spans="1:54">
      <c r="A19" s="32"/>
      <c r="B19" s="200" t="s">
        <v>140</v>
      </c>
      <c r="C19" s="201" t="s">
        <v>142</v>
      </c>
      <c r="D19" s="34" t="s">
        <v>154</v>
      </c>
      <c r="E19" s="35"/>
      <c r="F19" s="36">
        <v>114.65</v>
      </c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v>10</v>
      </c>
      <c r="X19" s="44">
        <f t="shared" si="30"/>
        <v>0</v>
      </c>
      <c r="Y19" s="45">
        <f t="shared" si="11"/>
        <v>5</v>
      </c>
      <c r="Z19" s="46" t="s">
        <v>197</v>
      </c>
      <c r="AA19" s="39">
        <v>1</v>
      </c>
      <c r="AB19" s="47">
        <f t="shared" si="12"/>
        <v>0</v>
      </c>
      <c r="AC19" s="39">
        <v>1</v>
      </c>
      <c r="AD19" s="47">
        <f t="shared" si="13"/>
        <v>0</v>
      </c>
      <c r="AE19" s="39">
        <v>1</v>
      </c>
      <c r="AF19" s="47">
        <f t="shared" si="14"/>
        <v>0</v>
      </c>
      <c r="AG19" s="61"/>
      <c r="AH19" s="48">
        <f t="shared" si="15"/>
        <v>0</v>
      </c>
      <c r="AI19" s="49">
        <f t="shared" si="16"/>
        <v>0</v>
      </c>
      <c r="AJ19" s="61"/>
      <c r="AK19" s="48">
        <f t="shared" si="17"/>
        <v>0</v>
      </c>
      <c r="AL19" s="49">
        <f t="shared" si="18"/>
        <v>0</v>
      </c>
      <c r="AM19" s="61">
        <v>114.65</v>
      </c>
      <c r="AN19" s="48">
        <f t="shared" si="19"/>
        <v>0</v>
      </c>
      <c r="AO19" s="49">
        <f t="shared" si="20"/>
        <v>0</v>
      </c>
      <c r="AP19" s="61"/>
      <c r="AQ19" s="48">
        <f t="shared" si="21"/>
        <v>0</v>
      </c>
      <c r="AR19" s="49">
        <f t="shared" si="22"/>
        <v>0</v>
      </c>
      <c r="AS19" s="61"/>
      <c r="AT19" s="48">
        <f t="shared" si="23"/>
        <v>0</v>
      </c>
      <c r="AU19" s="49">
        <f t="shared" si="24"/>
        <v>0</v>
      </c>
      <c r="AV19" s="61">
        <v>114.65</v>
      </c>
      <c r="AW19" s="48">
        <f t="shared" si="25"/>
        <v>0</v>
      </c>
      <c r="AX19" s="49">
        <f t="shared" si="26"/>
        <v>0</v>
      </c>
      <c r="AY19" s="61"/>
      <c r="AZ19" s="48">
        <f t="shared" si="27"/>
        <v>0</v>
      </c>
      <c r="BA19" s="49">
        <f t="shared" si="28"/>
        <v>0</v>
      </c>
      <c r="BB19" s="50">
        <f t="shared" si="29"/>
        <v>0</v>
      </c>
    </row>
    <row r="20" spans="1:54">
      <c r="A20" s="32"/>
      <c r="B20" s="200" t="s">
        <v>140</v>
      </c>
      <c r="C20" s="201" t="s">
        <v>142</v>
      </c>
      <c r="D20" s="34" t="s">
        <v>155</v>
      </c>
      <c r="E20" s="35"/>
      <c r="F20" s="36">
        <v>3.5</v>
      </c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v>10</v>
      </c>
      <c r="X20" s="44">
        <f t="shared" si="30"/>
        <v>0</v>
      </c>
      <c r="Y20" s="45">
        <f t="shared" si="11"/>
        <v>5</v>
      </c>
      <c r="Z20" s="46" t="s">
        <v>197</v>
      </c>
      <c r="AA20" s="39">
        <v>1</v>
      </c>
      <c r="AB20" s="47">
        <f t="shared" si="12"/>
        <v>0</v>
      </c>
      <c r="AC20" s="39">
        <v>1</v>
      </c>
      <c r="AD20" s="47">
        <f t="shared" si="13"/>
        <v>0</v>
      </c>
      <c r="AE20" s="39">
        <v>1</v>
      </c>
      <c r="AF20" s="47">
        <f t="shared" si="14"/>
        <v>0</v>
      </c>
      <c r="AG20" s="61"/>
      <c r="AH20" s="48">
        <f t="shared" si="15"/>
        <v>0</v>
      </c>
      <c r="AI20" s="49">
        <f t="shared" si="16"/>
        <v>0</v>
      </c>
      <c r="AJ20" s="61"/>
      <c r="AK20" s="48">
        <f t="shared" si="17"/>
        <v>0</v>
      </c>
      <c r="AL20" s="49">
        <f t="shared" si="18"/>
        <v>0</v>
      </c>
      <c r="AM20" s="61">
        <v>3.5</v>
      </c>
      <c r="AN20" s="48">
        <f t="shared" si="19"/>
        <v>0</v>
      </c>
      <c r="AO20" s="49">
        <f t="shared" si="20"/>
        <v>0</v>
      </c>
      <c r="AP20" s="61"/>
      <c r="AQ20" s="48">
        <f t="shared" si="21"/>
        <v>0</v>
      </c>
      <c r="AR20" s="49">
        <f t="shared" si="22"/>
        <v>0</v>
      </c>
      <c r="AS20" s="61"/>
      <c r="AT20" s="48">
        <f t="shared" si="23"/>
        <v>0</v>
      </c>
      <c r="AU20" s="49">
        <f t="shared" si="24"/>
        <v>0</v>
      </c>
      <c r="AV20" s="61">
        <v>3.5</v>
      </c>
      <c r="AW20" s="48">
        <f t="shared" si="25"/>
        <v>0</v>
      </c>
      <c r="AX20" s="49">
        <f t="shared" si="26"/>
        <v>0</v>
      </c>
      <c r="AY20" s="61"/>
      <c r="AZ20" s="48">
        <f t="shared" si="27"/>
        <v>0</v>
      </c>
      <c r="BA20" s="49">
        <f t="shared" si="28"/>
        <v>0</v>
      </c>
      <c r="BB20" s="50">
        <f t="shared" si="29"/>
        <v>0</v>
      </c>
    </row>
    <row r="21" spans="1:54">
      <c r="A21" s="32"/>
      <c r="B21" s="200" t="s">
        <v>140</v>
      </c>
      <c r="C21" s="201" t="s">
        <v>142</v>
      </c>
      <c r="D21" s="34" t="s">
        <v>148</v>
      </c>
      <c r="E21" s="35"/>
      <c r="F21" s="36">
        <v>9.15</v>
      </c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v>12</v>
      </c>
      <c r="X21" s="44">
        <f t="shared" si="30"/>
        <v>0</v>
      </c>
      <c r="Y21" s="45">
        <f t="shared" si="11"/>
        <v>5</v>
      </c>
      <c r="Z21" s="46" t="s">
        <v>197</v>
      </c>
      <c r="AA21" s="39">
        <v>1</v>
      </c>
      <c r="AB21" s="47">
        <f t="shared" si="12"/>
        <v>0</v>
      </c>
      <c r="AC21" s="39">
        <v>1</v>
      </c>
      <c r="AD21" s="47">
        <f t="shared" si="13"/>
        <v>0</v>
      </c>
      <c r="AE21" s="39">
        <v>1</v>
      </c>
      <c r="AF21" s="47">
        <f t="shared" si="14"/>
        <v>0</v>
      </c>
      <c r="AG21" s="61"/>
      <c r="AH21" s="48">
        <f t="shared" si="15"/>
        <v>0</v>
      </c>
      <c r="AI21" s="49">
        <f t="shared" si="16"/>
        <v>0</v>
      </c>
      <c r="AJ21" s="61"/>
      <c r="AK21" s="48">
        <f t="shared" si="17"/>
        <v>0</v>
      </c>
      <c r="AL21" s="49">
        <f t="shared" si="18"/>
        <v>0</v>
      </c>
      <c r="AM21" s="61">
        <v>9.15</v>
      </c>
      <c r="AN21" s="48">
        <f t="shared" si="19"/>
        <v>0</v>
      </c>
      <c r="AO21" s="49">
        <f t="shared" si="20"/>
        <v>0</v>
      </c>
      <c r="AP21" s="61"/>
      <c r="AQ21" s="48">
        <f t="shared" si="21"/>
        <v>0</v>
      </c>
      <c r="AR21" s="49">
        <f t="shared" si="22"/>
        <v>0</v>
      </c>
      <c r="AS21" s="61"/>
      <c r="AT21" s="48">
        <f t="shared" si="23"/>
        <v>0</v>
      </c>
      <c r="AU21" s="49">
        <f t="shared" si="24"/>
        <v>0</v>
      </c>
      <c r="AV21" s="61">
        <v>9.15</v>
      </c>
      <c r="AW21" s="48">
        <f t="shared" si="25"/>
        <v>0</v>
      </c>
      <c r="AX21" s="49">
        <f t="shared" si="26"/>
        <v>0</v>
      </c>
      <c r="AY21" s="61"/>
      <c r="AZ21" s="48">
        <f t="shared" si="27"/>
        <v>0</v>
      </c>
      <c r="BA21" s="49">
        <f t="shared" si="28"/>
        <v>0</v>
      </c>
      <c r="BB21" s="50">
        <f t="shared" si="29"/>
        <v>0</v>
      </c>
    </row>
    <row r="22" spans="1:54">
      <c r="A22" s="32"/>
      <c r="B22" s="200" t="s">
        <v>140</v>
      </c>
      <c r="C22" s="201" t="s">
        <v>142</v>
      </c>
      <c r="D22" s="34" t="s">
        <v>148</v>
      </c>
      <c r="E22" s="35"/>
      <c r="F22" s="36">
        <v>3.39</v>
      </c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v>12</v>
      </c>
      <c r="X22" s="44">
        <f t="shared" si="30"/>
        <v>0</v>
      </c>
      <c r="Y22" s="45">
        <f t="shared" si="11"/>
        <v>5</v>
      </c>
      <c r="Z22" s="46" t="s">
        <v>197</v>
      </c>
      <c r="AA22" s="39">
        <v>1</v>
      </c>
      <c r="AB22" s="47">
        <f t="shared" si="12"/>
        <v>0</v>
      </c>
      <c r="AC22" s="39">
        <v>1</v>
      </c>
      <c r="AD22" s="47">
        <f t="shared" si="13"/>
        <v>0</v>
      </c>
      <c r="AE22" s="39">
        <v>1</v>
      </c>
      <c r="AF22" s="47">
        <f t="shared" si="14"/>
        <v>0</v>
      </c>
      <c r="AG22" s="61"/>
      <c r="AH22" s="48">
        <f t="shared" si="15"/>
        <v>0</v>
      </c>
      <c r="AI22" s="49">
        <f t="shared" si="16"/>
        <v>0</v>
      </c>
      <c r="AJ22" s="61"/>
      <c r="AK22" s="48">
        <f t="shared" si="17"/>
        <v>0</v>
      </c>
      <c r="AL22" s="49">
        <f t="shared" si="18"/>
        <v>0</v>
      </c>
      <c r="AM22" s="61">
        <v>3.39</v>
      </c>
      <c r="AN22" s="48">
        <f t="shared" si="19"/>
        <v>0</v>
      </c>
      <c r="AO22" s="49">
        <f t="shared" si="20"/>
        <v>0</v>
      </c>
      <c r="AP22" s="61"/>
      <c r="AQ22" s="48">
        <f t="shared" si="21"/>
        <v>0</v>
      </c>
      <c r="AR22" s="49">
        <f t="shared" si="22"/>
        <v>0</v>
      </c>
      <c r="AS22" s="61"/>
      <c r="AT22" s="48">
        <f t="shared" si="23"/>
        <v>0</v>
      </c>
      <c r="AU22" s="49">
        <f t="shared" si="24"/>
        <v>0</v>
      </c>
      <c r="AV22" s="61">
        <v>3.39</v>
      </c>
      <c r="AW22" s="48">
        <f t="shared" si="25"/>
        <v>0</v>
      </c>
      <c r="AX22" s="49">
        <f t="shared" si="26"/>
        <v>0</v>
      </c>
      <c r="AY22" s="61"/>
      <c r="AZ22" s="48">
        <f t="shared" si="27"/>
        <v>0</v>
      </c>
      <c r="BA22" s="49">
        <f t="shared" si="28"/>
        <v>0</v>
      </c>
      <c r="BB22" s="50">
        <f t="shared" si="29"/>
        <v>0</v>
      </c>
    </row>
    <row r="23" spans="1:54">
      <c r="A23" s="32"/>
      <c r="B23" s="200" t="s">
        <v>140</v>
      </c>
      <c r="C23" s="201" t="s">
        <v>142</v>
      </c>
      <c r="D23" s="34" t="s">
        <v>148</v>
      </c>
      <c r="E23" s="35"/>
      <c r="F23" s="36">
        <v>6.79</v>
      </c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v>12</v>
      </c>
      <c r="X23" s="44">
        <f t="shared" si="30"/>
        <v>0</v>
      </c>
      <c r="Y23" s="45">
        <f t="shared" si="11"/>
        <v>5</v>
      </c>
      <c r="Z23" s="46" t="s">
        <v>197</v>
      </c>
      <c r="AA23" s="39">
        <v>1</v>
      </c>
      <c r="AB23" s="47">
        <f t="shared" si="12"/>
        <v>0</v>
      </c>
      <c r="AC23" s="39">
        <v>1</v>
      </c>
      <c r="AD23" s="47">
        <f t="shared" si="13"/>
        <v>0</v>
      </c>
      <c r="AE23" s="39">
        <v>1</v>
      </c>
      <c r="AF23" s="47">
        <f t="shared" si="14"/>
        <v>0</v>
      </c>
      <c r="AG23" s="61"/>
      <c r="AH23" s="48">
        <f t="shared" si="15"/>
        <v>0</v>
      </c>
      <c r="AI23" s="49">
        <f t="shared" si="16"/>
        <v>0</v>
      </c>
      <c r="AJ23" s="61"/>
      <c r="AK23" s="48">
        <f t="shared" si="17"/>
        <v>0</v>
      </c>
      <c r="AL23" s="49">
        <f t="shared" si="18"/>
        <v>0</v>
      </c>
      <c r="AM23" s="61">
        <v>6.79</v>
      </c>
      <c r="AN23" s="48">
        <f t="shared" si="19"/>
        <v>0</v>
      </c>
      <c r="AO23" s="49">
        <f t="shared" si="20"/>
        <v>0</v>
      </c>
      <c r="AP23" s="61"/>
      <c r="AQ23" s="48">
        <f t="shared" si="21"/>
        <v>0</v>
      </c>
      <c r="AR23" s="49">
        <f t="shared" si="22"/>
        <v>0</v>
      </c>
      <c r="AS23" s="61"/>
      <c r="AT23" s="48">
        <f t="shared" si="23"/>
        <v>0</v>
      </c>
      <c r="AU23" s="49">
        <f t="shared" si="24"/>
        <v>0</v>
      </c>
      <c r="AV23" s="61">
        <v>6.79</v>
      </c>
      <c r="AW23" s="48">
        <f t="shared" si="25"/>
        <v>0</v>
      </c>
      <c r="AX23" s="49">
        <f t="shared" si="26"/>
        <v>0</v>
      </c>
      <c r="AY23" s="61"/>
      <c r="AZ23" s="48">
        <f t="shared" si="27"/>
        <v>0</v>
      </c>
      <c r="BA23" s="49">
        <f t="shared" si="28"/>
        <v>0</v>
      </c>
      <c r="BB23" s="50">
        <f t="shared" si="29"/>
        <v>0</v>
      </c>
    </row>
    <row r="24" spans="1:54">
      <c r="A24" s="32"/>
      <c r="B24" s="200" t="s">
        <v>140</v>
      </c>
      <c r="C24" s="201" t="s">
        <v>142</v>
      </c>
      <c r="D24" s="34" t="s">
        <v>148</v>
      </c>
      <c r="E24" s="35"/>
      <c r="F24" s="36">
        <v>2.9</v>
      </c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v>12</v>
      </c>
      <c r="X24" s="44">
        <f t="shared" si="30"/>
        <v>0</v>
      </c>
      <c r="Y24" s="45">
        <f t="shared" si="11"/>
        <v>5</v>
      </c>
      <c r="Z24" s="46" t="s">
        <v>197</v>
      </c>
      <c r="AA24" s="39">
        <v>1</v>
      </c>
      <c r="AB24" s="47">
        <f t="shared" si="12"/>
        <v>0</v>
      </c>
      <c r="AC24" s="39">
        <v>1</v>
      </c>
      <c r="AD24" s="47">
        <f t="shared" si="13"/>
        <v>0</v>
      </c>
      <c r="AE24" s="39">
        <v>1</v>
      </c>
      <c r="AF24" s="47">
        <f t="shared" si="14"/>
        <v>0</v>
      </c>
      <c r="AG24" s="61"/>
      <c r="AH24" s="48">
        <f t="shared" si="15"/>
        <v>0</v>
      </c>
      <c r="AI24" s="49">
        <f t="shared" si="16"/>
        <v>0</v>
      </c>
      <c r="AJ24" s="61"/>
      <c r="AK24" s="48">
        <f t="shared" si="17"/>
        <v>0</v>
      </c>
      <c r="AL24" s="49">
        <f t="shared" si="18"/>
        <v>0</v>
      </c>
      <c r="AM24" s="61">
        <v>2.9</v>
      </c>
      <c r="AN24" s="48">
        <f t="shared" si="19"/>
        <v>0</v>
      </c>
      <c r="AO24" s="49">
        <f t="shared" si="20"/>
        <v>0</v>
      </c>
      <c r="AP24" s="61"/>
      <c r="AQ24" s="48">
        <f t="shared" si="21"/>
        <v>0</v>
      </c>
      <c r="AR24" s="49">
        <f t="shared" si="22"/>
        <v>0</v>
      </c>
      <c r="AS24" s="61"/>
      <c r="AT24" s="48">
        <f t="shared" si="23"/>
        <v>0</v>
      </c>
      <c r="AU24" s="49">
        <f t="shared" si="24"/>
        <v>0</v>
      </c>
      <c r="AV24" s="61">
        <v>2.9</v>
      </c>
      <c r="AW24" s="48">
        <f t="shared" si="25"/>
        <v>0</v>
      </c>
      <c r="AX24" s="49">
        <f t="shared" si="26"/>
        <v>0</v>
      </c>
      <c r="AY24" s="61"/>
      <c r="AZ24" s="48">
        <f t="shared" si="27"/>
        <v>0</v>
      </c>
      <c r="BA24" s="49">
        <f t="shared" si="28"/>
        <v>0</v>
      </c>
      <c r="BB24" s="50">
        <f t="shared" si="29"/>
        <v>0</v>
      </c>
    </row>
    <row r="25" spans="1:54">
      <c r="A25" s="32"/>
      <c r="B25" s="200" t="s">
        <v>140</v>
      </c>
      <c r="C25" s="201" t="s">
        <v>142</v>
      </c>
      <c r="D25" s="34" t="s">
        <v>156</v>
      </c>
      <c r="E25" s="35"/>
      <c r="F25" s="36">
        <v>68</v>
      </c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v>12</v>
      </c>
      <c r="X25" s="44">
        <f t="shared" si="30"/>
        <v>0</v>
      </c>
      <c r="Y25" s="45">
        <f t="shared" si="11"/>
        <v>5</v>
      </c>
      <c r="Z25" s="46" t="s">
        <v>197</v>
      </c>
      <c r="AA25" s="39">
        <v>1</v>
      </c>
      <c r="AB25" s="47">
        <f t="shared" si="12"/>
        <v>0</v>
      </c>
      <c r="AC25" s="39">
        <v>1</v>
      </c>
      <c r="AD25" s="47">
        <f t="shared" si="13"/>
        <v>0</v>
      </c>
      <c r="AE25" s="39">
        <v>1</v>
      </c>
      <c r="AF25" s="47">
        <f t="shared" si="14"/>
        <v>0</v>
      </c>
      <c r="AG25" s="61"/>
      <c r="AH25" s="48">
        <f t="shared" si="15"/>
        <v>0</v>
      </c>
      <c r="AI25" s="49">
        <f t="shared" si="16"/>
        <v>0</v>
      </c>
      <c r="AJ25" s="61">
        <v>15</v>
      </c>
      <c r="AK25" s="48">
        <f t="shared" si="17"/>
        <v>0</v>
      </c>
      <c r="AL25" s="49">
        <f t="shared" si="18"/>
        <v>0</v>
      </c>
      <c r="AM25" s="61">
        <v>68</v>
      </c>
      <c r="AN25" s="48">
        <f t="shared" si="19"/>
        <v>0</v>
      </c>
      <c r="AO25" s="49">
        <f t="shared" si="20"/>
        <v>0</v>
      </c>
      <c r="AP25" s="61"/>
      <c r="AQ25" s="48">
        <f t="shared" si="21"/>
        <v>0</v>
      </c>
      <c r="AR25" s="49">
        <f t="shared" si="22"/>
        <v>0</v>
      </c>
      <c r="AS25" s="61"/>
      <c r="AT25" s="48">
        <f t="shared" si="23"/>
        <v>0</v>
      </c>
      <c r="AU25" s="49">
        <f t="shared" si="24"/>
        <v>0</v>
      </c>
      <c r="AV25" s="61">
        <v>68</v>
      </c>
      <c r="AW25" s="48">
        <f t="shared" si="25"/>
        <v>0</v>
      </c>
      <c r="AX25" s="49">
        <f t="shared" si="26"/>
        <v>0</v>
      </c>
      <c r="AY25" s="61">
        <v>15</v>
      </c>
      <c r="AZ25" s="48">
        <f t="shared" si="27"/>
        <v>0</v>
      </c>
      <c r="BA25" s="49">
        <f t="shared" si="28"/>
        <v>0</v>
      </c>
      <c r="BB25" s="50">
        <f t="shared" si="29"/>
        <v>0</v>
      </c>
    </row>
    <row r="26" spans="1:54">
      <c r="A26" s="32"/>
      <c r="B26" s="200" t="s">
        <v>140</v>
      </c>
      <c r="C26" s="201" t="s">
        <v>142</v>
      </c>
      <c r="D26" s="34" t="s">
        <v>157</v>
      </c>
      <c r="E26" s="35"/>
      <c r="F26" s="36">
        <v>69.430000000000007</v>
      </c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v>12</v>
      </c>
      <c r="X26" s="44">
        <f t="shared" si="30"/>
        <v>0</v>
      </c>
      <c r="Y26" s="45">
        <f t="shared" si="11"/>
        <v>5</v>
      </c>
      <c r="Z26" s="46" t="s">
        <v>197</v>
      </c>
      <c r="AA26" s="39">
        <v>1</v>
      </c>
      <c r="AB26" s="47">
        <f t="shared" si="12"/>
        <v>0</v>
      </c>
      <c r="AC26" s="39">
        <v>1</v>
      </c>
      <c r="AD26" s="47">
        <f t="shared" si="13"/>
        <v>0</v>
      </c>
      <c r="AE26" s="39">
        <v>1</v>
      </c>
      <c r="AF26" s="47">
        <f t="shared" si="14"/>
        <v>0</v>
      </c>
      <c r="AG26" s="61"/>
      <c r="AH26" s="48">
        <f t="shared" si="15"/>
        <v>0</v>
      </c>
      <c r="AI26" s="49">
        <f t="shared" si="16"/>
        <v>0</v>
      </c>
      <c r="AJ26" s="61">
        <v>12</v>
      </c>
      <c r="AK26" s="48">
        <f t="shared" si="17"/>
        <v>0</v>
      </c>
      <c r="AL26" s="49">
        <f t="shared" si="18"/>
        <v>0</v>
      </c>
      <c r="AM26" s="61">
        <v>69.430000000000007</v>
      </c>
      <c r="AN26" s="48">
        <f t="shared" si="19"/>
        <v>0</v>
      </c>
      <c r="AO26" s="49">
        <f t="shared" si="20"/>
        <v>0</v>
      </c>
      <c r="AP26" s="61"/>
      <c r="AQ26" s="48">
        <f t="shared" si="21"/>
        <v>0</v>
      </c>
      <c r="AR26" s="49">
        <f t="shared" si="22"/>
        <v>0</v>
      </c>
      <c r="AS26" s="61"/>
      <c r="AT26" s="48">
        <f t="shared" si="23"/>
        <v>0</v>
      </c>
      <c r="AU26" s="49">
        <f t="shared" si="24"/>
        <v>0</v>
      </c>
      <c r="AV26" s="61">
        <v>69.430000000000007</v>
      </c>
      <c r="AW26" s="48">
        <f t="shared" si="25"/>
        <v>0</v>
      </c>
      <c r="AX26" s="49">
        <f t="shared" si="26"/>
        <v>0</v>
      </c>
      <c r="AY26" s="61">
        <v>12</v>
      </c>
      <c r="AZ26" s="48">
        <f t="shared" si="27"/>
        <v>0</v>
      </c>
      <c r="BA26" s="49">
        <f t="shared" si="28"/>
        <v>0</v>
      </c>
      <c r="BB26" s="50">
        <f t="shared" si="29"/>
        <v>0</v>
      </c>
    </row>
    <row r="27" spans="1:54">
      <c r="A27" s="32"/>
      <c r="B27" s="200" t="s">
        <v>140</v>
      </c>
      <c r="C27" s="201" t="s">
        <v>142</v>
      </c>
      <c r="D27" s="34" t="s">
        <v>158</v>
      </c>
      <c r="E27" s="35"/>
      <c r="F27" s="36">
        <v>67.739999999999995</v>
      </c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v>12</v>
      </c>
      <c r="X27" s="44">
        <f t="shared" si="30"/>
        <v>0</v>
      </c>
      <c r="Y27" s="45">
        <f t="shared" si="11"/>
        <v>5</v>
      </c>
      <c r="Z27" s="46" t="s">
        <v>197</v>
      </c>
      <c r="AA27" s="39">
        <v>1</v>
      </c>
      <c r="AB27" s="47">
        <f t="shared" si="12"/>
        <v>0</v>
      </c>
      <c r="AC27" s="39">
        <v>1</v>
      </c>
      <c r="AD27" s="47">
        <f t="shared" si="13"/>
        <v>0</v>
      </c>
      <c r="AE27" s="39">
        <v>1</v>
      </c>
      <c r="AF27" s="47">
        <f t="shared" si="14"/>
        <v>0</v>
      </c>
      <c r="AG27" s="61"/>
      <c r="AH27" s="48">
        <f t="shared" si="15"/>
        <v>0</v>
      </c>
      <c r="AI27" s="49">
        <f t="shared" si="16"/>
        <v>0</v>
      </c>
      <c r="AJ27" s="61">
        <v>12</v>
      </c>
      <c r="AK27" s="48">
        <f t="shared" si="17"/>
        <v>0</v>
      </c>
      <c r="AL27" s="49">
        <f t="shared" si="18"/>
        <v>0</v>
      </c>
      <c r="AM27" s="61">
        <v>67.739999999999995</v>
      </c>
      <c r="AN27" s="48">
        <f t="shared" si="19"/>
        <v>0</v>
      </c>
      <c r="AO27" s="49">
        <f t="shared" si="20"/>
        <v>0</v>
      </c>
      <c r="AP27" s="61"/>
      <c r="AQ27" s="48">
        <f t="shared" si="21"/>
        <v>0</v>
      </c>
      <c r="AR27" s="49">
        <f t="shared" si="22"/>
        <v>0</v>
      </c>
      <c r="AS27" s="61"/>
      <c r="AT27" s="48">
        <f t="shared" si="23"/>
        <v>0</v>
      </c>
      <c r="AU27" s="49">
        <f t="shared" si="24"/>
        <v>0</v>
      </c>
      <c r="AV27" s="61">
        <v>67.739999999999995</v>
      </c>
      <c r="AW27" s="48">
        <f t="shared" si="25"/>
        <v>0</v>
      </c>
      <c r="AX27" s="49">
        <f t="shared" si="26"/>
        <v>0</v>
      </c>
      <c r="AY27" s="61">
        <v>12</v>
      </c>
      <c r="AZ27" s="48">
        <f t="shared" si="27"/>
        <v>0</v>
      </c>
      <c r="BA27" s="49">
        <f t="shared" si="28"/>
        <v>0</v>
      </c>
      <c r="BB27" s="50">
        <f t="shared" si="29"/>
        <v>0</v>
      </c>
    </row>
    <row r="28" spans="1:54">
      <c r="A28" s="32"/>
      <c r="B28" s="200" t="s">
        <v>140</v>
      </c>
      <c r="C28" s="201" t="s">
        <v>142</v>
      </c>
      <c r="D28" s="34" t="s">
        <v>159</v>
      </c>
      <c r="E28" s="35"/>
      <c r="F28" s="36">
        <v>69.510000000000005</v>
      </c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v>10</v>
      </c>
      <c r="X28" s="44">
        <f t="shared" si="30"/>
        <v>0</v>
      </c>
      <c r="Y28" s="45">
        <f t="shared" si="11"/>
        <v>5</v>
      </c>
      <c r="Z28" s="46" t="s">
        <v>197</v>
      </c>
      <c r="AA28" s="39">
        <v>1</v>
      </c>
      <c r="AB28" s="47">
        <f t="shared" si="12"/>
        <v>0</v>
      </c>
      <c r="AC28" s="39">
        <v>1</v>
      </c>
      <c r="AD28" s="47">
        <f t="shared" si="13"/>
        <v>0</v>
      </c>
      <c r="AE28" s="39">
        <v>1</v>
      </c>
      <c r="AF28" s="47">
        <f t="shared" si="14"/>
        <v>0</v>
      </c>
      <c r="AG28" s="61"/>
      <c r="AH28" s="48">
        <f t="shared" si="15"/>
        <v>0</v>
      </c>
      <c r="AI28" s="49">
        <f t="shared" si="16"/>
        <v>0</v>
      </c>
      <c r="AJ28" s="61">
        <v>18</v>
      </c>
      <c r="AK28" s="48">
        <f t="shared" si="17"/>
        <v>0</v>
      </c>
      <c r="AL28" s="49">
        <f t="shared" si="18"/>
        <v>0</v>
      </c>
      <c r="AM28" s="61">
        <v>69.510000000000005</v>
      </c>
      <c r="AN28" s="48">
        <f t="shared" si="19"/>
        <v>0</v>
      </c>
      <c r="AO28" s="49">
        <f t="shared" si="20"/>
        <v>0</v>
      </c>
      <c r="AP28" s="61"/>
      <c r="AQ28" s="48">
        <f t="shared" si="21"/>
        <v>0</v>
      </c>
      <c r="AR28" s="49">
        <f t="shared" si="22"/>
        <v>0</v>
      </c>
      <c r="AS28" s="61"/>
      <c r="AT28" s="48">
        <f t="shared" si="23"/>
        <v>0</v>
      </c>
      <c r="AU28" s="49">
        <f t="shared" si="24"/>
        <v>0</v>
      </c>
      <c r="AV28" s="61">
        <v>69.510000000000005</v>
      </c>
      <c r="AW28" s="48">
        <f t="shared" si="25"/>
        <v>0</v>
      </c>
      <c r="AX28" s="49">
        <f t="shared" si="26"/>
        <v>0</v>
      </c>
      <c r="AY28" s="61">
        <v>18</v>
      </c>
      <c r="AZ28" s="48">
        <f t="shared" si="27"/>
        <v>0</v>
      </c>
      <c r="BA28" s="49">
        <f t="shared" si="28"/>
        <v>0</v>
      </c>
      <c r="BB28" s="50">
        <f t="shared" si="29"/>
        <v>0</v>
      </c>
    </row>
    <row r="29" spans="1:54">
      <c r="A29" s="32"/>
      <c r="B29" s="200" t="s">
        <v>140</v>
      </c>
      <c r="C29" s="201" t="s">
        <v>142</v>
      </c>
      <c r="D29" s="34" t="s">
        <v>160</v>
      </c>
      <c r="E29" s="35"/>
      <c r="F29" s="36">
        <v>69.72</v>
      </c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v>10</v>
      </c>
      <c r="X29" s="44">
        <f t="shared" si="30"/>
        <v>0</v>
      </c>
      <c r="Y29" s="45">
        <f t="shared" si="11"/>
        <v>5</v>
      </c>
      <c r="Z29" s="46" t="s">
        <v>197</v>
      </c>
      <c r="AA29" s="39">
        <v>1</v>
      </c>
      <c r="AB29" s="47">
        <f t="shared" si="12"/>
        <v>0</v>
      </c>
      <c r="AC29" s="39">
        <v>1</v>
      </c>
      <c r="AD29" s="47">
        <f t="shared" si="13"/>
        <v>0</v>
      </c>
      <c r="AE29" s="39">
        <v>1</v>
      </c>
      <c r="AF29" s="47">
        <f t="shared" si="14"/>
        <v>0</v>
      </c>
      <c r="AG29" s="61"/>
      <c r="AH29" s="48">
        <f t="shared" si="15"/>
        <v>0</v>
      </c>
      <c r="AI29" s="49">
        <f t="shared" si="16"/>
        <v>0</v>
      </c>
      <c r="AJ29" s="61">
        <v>18</v>
      </c>
      <c r="AK29" s="48">
        <f t="shared" si="17"/>
        <v>0</v>
      </c>
      <c r="AL29" s="49">
        <f t="shared" si="18"/>
        <v>0</v>
      </c>
      <c r="AM29" s="61">
        <v>69.72</v>
      </c>
      <c r="AN29" s="48">
        <f t="shared" si="19"/>
        <v>0</v>
      </c>
      <c r="AO29" s="49">
        <f t="shared" si="20"/>
        <v>0</v>
      </c>
      <c r="AP29" s="61"/>
      <c r="AQ29" s="48">
        <f t="shared" si="21"/>
        <v>0</v>
      </c>
      <c r="AR29" s="49">
        <f t="shared" si="22"/>
        <v>0</v>
      </c>
      <c r="AS29" s="61"/>
      <c r="AT29" s="48">
        <f t="shared" si="23"/>
        <v>0</v>
      </c>
      <c r="AU29" s="49">
        <f t="shared" si="24"/>
        <v>0</v>
      </c>
      <c r="AV29" s="61">
        <v>69.72</v>
      </c>
      <c r="AW29" s="48">
        <f t="shared" si="25"/>
        <v>0</v>
      </c>
      <c r="AX29" s="49">
        <f t="shared" si="26"/>
        <v>0</v>
      </c>
      <c r="AY29" s="61">
        <v>18</v>
      </c>
      <c r="AZ29" s="48">
        <f t="shared" si="27"/>
        <v>0</v>
      </c>
      <c r="BA29" s="49">
        <f t="shared" si="28"/>
        <v>0</v>
      </c>
      <c r="BB29" s="50">
        <f t="shared" si="29"/>
        <v>0</v>
      </c>
    </row>
    <row r="30" spans="1:54">
      <c r="A30" s="32"/>
      <c r="B30" s="200" t="s">
        <v>140</v>
      </c>
      <c r="C30" s="201" t="s">
        <v>142</v>
      </c>
      <c r="D30" s="34" t="s">
        <v>161</v>
      </c>
      <c r="E30" s="35"/>
      <c r="F30" s="36">
        <v>68.13</v>
      </c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v>10</v>
      </c>
      <c r="X30" s="44">
        <f t="shared" si="30"/>
        <v>0</v>
      </c>
      <c r="Y30" s="45">
        <f t="shared" si="11"/>
        <v>5</v>
      </c>
      <c r="Z30" s="46" t="s">
        <v>197</v>
      </c>
      <c r="AA30" s="39">
        <v>1</v>
      </c>
      <c r="AB30" s="47">
        <f t="shared" si="12"/>
        <v>0</v>
      </c>
      <c r="AC30" s="39">
        <v>1</v>
      </c>
      <c r="AD30" s="47">
        <f t="shared" si="13"/>
        <v>0</v>
      </c>
      <c r="AE30" s="39">
        <v>1</v>
      </c>
      <c r="AF30" s="47">
        <f t="shared" si="14"/>
        <v>0</v>
      </c>
      <c r="AG30" s="61"/>
      <c r="AH30" s="48">
        <f t="shared" si="15"/>
        <v>0</v>
      </c>
      <c r="AI30" s="49">
        <f t="shared" si="16"/>
        <v>0</v>
      </c>
      <c r="AJ30" s="61">
        <v>15</v>
      </c>
      <c r="AK30" s="48">
        <f t="shared" si="17"/>
        <v>0</v>
      </c>
      <c r="AL30" s="49">
        <f t="shared" si="18"/>
        <v>0</v>
      </c>
      <c r="AM30" s="61">
        <v>68.13</v>
      </c>
      <c r="AN30" s="48">
        <f t="shared" si="19"/>
        <v>0</v>
      </c>
      <c r="AO30" s="49">
        <f t="shared" si="20"/>
        <v>0</v>
      </c>
      <c r="AP30" s="61"/>
      <c r="AQ30" s="48">
        <f t="shared" si="21"/>
        <v>0</v>
      </c>
      <c r="AR30" s="49">
        <f t="shared" si="22"/>
        <v>0</v>
      </c>
      <c r="AS30" s="61"/>
      <c r="AT30" s="48">
        <f t="shared" si="23"/>
        <v>0</v>
      </c>
      <c r="AU30" s="49">
        <f t="shared" si="24"/>
        <v>0</v>
      </c>
      <c r="AV30" s="61">
        <v>68.13</v>
      </c>
      <c r="AW30" s="48">
        <f t="shared" si="25"/>
        <v>0</v>
      </c>
      <c r="AX30" s="49">
        <f t="shared" si="26"/>
        <v>0</v>
      </c>
      <c r="AY30" s="61">
        <v>15</v>
      </c>
      <c r="AZ30" s="48">
        <f t="shared" si="27"/>
        <v>0</v>
      </c>
      <c r="BA30" s="49">
        <f t="shared" si="28"/>
        <v>0</v>
      </c>
      <c r="BB30" s="50">
        <f t="shared" si="29"/>
        <v>0</v>
      </c>
    </row>
    <row r="31" spans="1:54">
      <c r="A31" s="32"/>
      <c r="B31" s="200" t="s">
        <v>140</v>
      </c>
      <c r="C31" s="201" t="s">
        <v>141</v>
      </c>
      <c r="D31" s="34" t="s">
        <v>153</v>
      </c>
      <c r="E31" s="35"/>
      <c r="F31" s="36">
        <v>52.1</v>
      </c>
      <c r="G31" s="78"/>
      <c r="H31" s="74" t="s">
        <v>40</v>
      </c>
      <c r="I31" s="81">
        <f>IF(H31=Tablas!$B$5,Tablas!$C$5,VLOOKUP(H31,Tablas!$B$5:$D$41,2,FALSE))</f>
        <v>26</v>
      </c>
      <c r="J31" s="70">
        <f>IF(I31=0,"",VLOOKUP(I31,Tablas!$C$5:$D$41,2,FALSE))</f>
        <v>4.3452380952380958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v>10</v>
      </c>
      <c r="X31" s="44">
        <f t="shared" si="30"/>
        <v>0</v>
      </c>
      <c r="Y31" s="45">
        <f t="shared" si="11"/>
        <v>1</v>
      </c>
      <c r="Z31" s="46" t="s">
        <v>197</v>
      </c>
      <c r="AA31" s="39">
        <v>1</v>
      </c>
      <c r="AB31" s="47">
        <f t="shared" si="12"/>
        <v>0</v>
      </c>
      <c r="AC31" s="39">
        <v>1</v>
      </c>
      <c r="AD31" s="47">
        <f t="shared" si="13"/>
        <v>0</v>
      </c>
      <c r="AE31" s="39">
        <v>1</v>
      </c>
      <c r="AF31" s="47">
        <f t="shared" si="14"/>
        <v>0</v>
      </c>
      <c r="AG31" s="61"/>
      <c r="AH31" s="48">
        <f t="shared" si="15"/>
        <v>0</v>
      </c>
      <c r="AI31" s="49">
        <f t="shared" si="16"/>
        <v>0</v>
      </c>
      <c r="AJ31" s="61"/>
      <c r="AK31" s="48">
        <f t="shared" si="17"/>
        <v>0</v>
      </c>
      <c r="AL31" s="49">
        <f t="shared" si="18"/>
        <v>0</v>
      </c>
      <c r="AM31" s="61"/>
      <c r="AN31" s="48">
        <f t="shared" si="19"/>
        <v>0</v>
      </c>
      <c r="AO31" s="49">
        <f t="shared" si="20"/>
        <v>0</v>
      </c>
      <c r="AP31" s="61"/>
      <c r="AQ31" s="48">
        <f t="shared" si="21"/>
        <v>0</v>
      </c>
      <c r="AR31" s="49">
        <f t="shared" si="22"/>
        <v>0</v>
      </c>
      <c r="AS31" s="61"/>
      <c r="AT31" s="48">
        <f t="shared" si="23"/>
        <v>0</v>
      </c>
      <c r="AU31" s="49">
        <f t="shared" si="24"/>
        <v>0</v>
      </c>
      <c r="AV31" s="61"/>
      <c r="AW31" s="48">
        <f t="shared" si="25"/>
        <v>0</v>
      </c>
      <c r="AX31" s="49">
        <f t="shared" si="26"/>
        <v>0</v>
      </c>
      <c r="AY31" s="61"/>
      <c r="AZ31" s="48">
        <f t="shared" si="27"/>
        <v>0</v>
      </c>
      <c r="BA31" s="49">
        <f t="shared" si="28"/>
        <v>0</v>
      </c>
      <c r="BB31" s="50">
        <f t="shared" si="29"/>
        <v>0</v>
      </c>
    </row>
    <row r="32" spans="1:54">
      <c r="A32" s="32"/>
      <c r="B32" s="200" t="s">
        <v>140</v>
      </c>
      <c r="C32" s="201" t="s">
        <v>141</v>
      </c>
      <c r="D32" s="34" t="s">
        <v>153</v>
      </c>
      <c r="E32" s="35"/>
      <c r="F32" s="36">
        <v>50.76</v>
      </c>
      <c r="G32" s="78"/>
      <c r="H32" s="74" t="s">
        <v>40</v>
      </c>
      <c r="I32" s="81">
        <f>IF(H32=Tablas!$B$5,Tablas!$C$5,VLOOKUP(H32,Tablas!$B$5:$D$41,2,FALSE))</f>
        <v>26</v>
      </c>
      <c r="J32" s="70">
        <f>IF(I32=0,"",VLOOKUP(I32,Tablas!$C$5:$D$41,2,FALSE))</f>
        <v>4.3452380952380958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v>10</v>
      </c>
      <c r="X32" s="44">
        <f t="shared" si="30"/>
        <v>0</v>
      </c>
      <c r="Y32" s="45">
        <f t="shared" si="11"/>
        <v>1</v>
      </c>
      <c r="Z32" s="46" t="s">
        <v>197</v>
      </c>
      <c r="AA32" s="39">
        <v>1</v>
      </c>
      <c r="AB32" s="47">
        <f t="shared" si="12"/>
        <v>0</v>
      </c>
      <c r="AC32" s="39">
        <v>1</v>
      </c>
      <c r="AD32" s="47">
        <f t="shared" si="13"/>
        <v>0</v>
      </c>
      <c r="AE32" s="39">
        <v>1</v>
      </c>
      <c r="AF32" s="47">
        <f t="shared" si="14"/>
        <v>0</v>
      </c>
      <c r="AG32" s="61"/>
      <c r="AH32" s="48">
        <f t="shared" si="15"/>
        <v>0</v>
      </c>
      <c r="AI32" s="49">
        <f t="shared" si="16"/>
        <v>0</v>
      </c>
      <c r="AJ32" s="61"/>
      <c r="AK32" s="48">
        <f t="shared" si="17"/>
        <v>0</v>
      </c>
      <c r="AL32" s="49">
        <f t="shared" si="18"/>
        <v>0</v>
      </c>
      <c r="AM32" s="61"/>
      <c r="AN32" s="48">
        <f t="shared" si="19"/>
        <v>0</v>
      </c>
      <c r="AO32" s="49">
        <f t="shared" si="20"/>
        <v>0</v>
      </c>
      <c r="AP32" s="61"/>
      <c r="AQ32" s="48">
        <f t="shared" si="21"/>
        <v>0</v>
      </c>
      <c r="AR32" s="49">
        <f t="shared" si="22"/>
        <v>0</v>
      </c>
      <c r="AS32" s="61"/>
      <c r="AT32" s="48">
        <f t="shared" si="23"/>
        <v>0</v>
      </c>
      <c r="AU32" s="49">
        <f t="shared" si="24"/>
        <v>0</v>
      </c>
      <c r="AV32" s="61"/>
      <c r="AW32" s="48">
        <f t="shared" si="25"/>
        <v>0</v>
      </c>
      <c r="AX32" s="49">
        <f t="shared" si="26"/>
        <v>0</v>
      </c>
      <c r="AY32" s="61"/>
      <c r="AZ32" s="48">
        <f t="shared" si="27"/>
        <v>0</v>
      </c>
      <c r="BA32" s="49">
        <f t="shared" si="28"/>
        <v>0</v>
      </c>
      <c r="BB32" s="50">
        <f t="shared" si="29"/>
        <v>0</v>
      </c>
    </row>
    <row r="33" spans="1:54">
      <c r="A33" s="32"/>
      <c r="B33" s="200" t="s">
        <v>140</v>
      </c>
      <c r="C33" s="201" t="s">
        <v>142</v>
      </c>
      <c r="D33" s="34" t="s">
        <v>148</v>
      </c>
      <c r="E33" s="35"/>
      <c r="F33" s="36">
        <v>6.18</v>
      </c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v>10</v>
      </c>
      <c r="X33" s="44">
        <f t="shared" si="30"/>
        <v>0</v>
      </c>
      <c r="Y33" s="45">
        <f t="shared" si="11"/>
        <v>5</v>
      </c>
      <c r="Z33" s="46" t="s">
        <v>197</v>
      </c>
      <c r="AA33" s="39">
        <v>1</v>
      </c>
      <c r="AB33" s="47">
        <f t="shared" si="12"/>
        <v>0</v>
      </c>
      <c r="AC33" s="39">
        <v>1</v>
      </c>
      <c r="AD33" s="47">
        <f t="shared" si="13"/>
        <v>0</v>
      </c>
      <c r="AE33" s="39">
        <v>1</v>
      </c>
      <c r="AF33" s="47">
        <f t="shared" si="14"/>
        <v>0</v>
      </c>
      <c r="AG33" s="61"/>
      <c r="AH33" s="48">
        <f t="shared" si="15"/>
        <v>0</v>
      </c>
      <c r="AI33" s="49">
        <f t="shared" si="16"/>
        <v>0</v>
      </c>
      <c r="AJ33" s="61">
        <v>1</v>
      </c>
      <c r="AK33" s="48">
        <f t="shared" si="17"/>
        <v>0</v>
      </c>
      <c r="AL33" s="49">
        <f t="shared" si="18"/>
        <v>0</v>
      </c>
      <c r="AM33" s="61">
        <v>6.18</v>
      </c>
      <c r="AN33" s="48">
        <f t="shared" si="19"/>
        <v>0</v>
      </c>
      <c r="AO33" s="49">
        <f t="shared" si="20"/>
        <v>0</v>
      </c>
      <c r="AP33" s="61"/>
      <c r="AQ33" s="48">
        <f t="shared" si="21"/>
        <v>0</v>
      </c>
      <c r="AR33" s="49">
        <f t="shared" si="22"/>
        <v>0</v>
      </c>
      <c r="AS33" s="61"/>
      <c r="AT33" s="48">
        <f t="shared" si="23"/>
        <v>0</v>
      </c>
      <c r="AU33" s="49">
        <f t="shared" si="24"/>
        <v>0</v>
      </c>
      <c r="AV33" s="61">
        <v>6.18</v>
      </c>
      <c r="AW33" s="48">
        <f t="shared" si="25"/>
        <v>0</v>
      </c>
      <c r="AX33" s="49">
        <f t="shared" si="26"/>
        <v>0</v>
      </c>
      <c r="AY33" s="61"/>
      <c r="AZ33" s="48">
        <f t="shared" si="27"/>
        <v>0</v>
      </c>
      <c r="BA33" s="49">
        <f t="shared" si="28"/>
        <v>0</v>
      </c>
      <c r="BB33" s="50">
        <f t="shared" si="29"/>
        <v>0</v>
      </c>
    </row>
    <row r="34" spans="1:54">
      <c r="A34" s="32"/>
      <c r="B34" s="200" t="s">
        <v>140</v>
      </c>
      <c r="C34" s="201" t="s">
        <v>142</v>
      </c>
      <c r="D34" s="34" t="s">
        <v>148</v>
      </c>
      <c r="E34" s="35"/>
      <c r="F34" s="36">
        <v>2.93</v>
      </c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v>10</v>
      </c>
      <c r="X34" s="44">
        <f t="shared" si="30"/>
        <v>0</v>
      </c>
      <c r="Y34" s="45">
        <f t="shared" si="11"/>
        <v>5</v>
      </c>
      <c r="Z34" s="46" t="s">
        <v>197</v>
      </c>
      <c r="AA34" s="39">
        <v>1</v>
      </c>
      <c r="AB34" s="47">
        <f t="shared" si="12"/>
        <v>0</v>
      </c>
      <c r="AC34" s="39">
        <v>1</v>
      </c>
      <c r="AD34" s="47">
        <f t="shared" si="13"/>
        <v>0</v>
      </c>
      <c r="AE34" s="39">
        <v>1</v>
      </c>
      <c r="AF34" s="47">
        <f t="shared" si="14"/>
        <v>0</v>
      </c>
      <c r="AG34" s="61"/>
      <c r="AH34" s="48">
        <f t="shared" si="15"/>
        <v>0</v>
      </c>
      <c r="AI34" s="49">
        <f t="shared" si="16"/>
        <v>0</v>
      </c>
      <c r="AJ34" s="61">
        <v>0.5</v>
      </c>
      <c r="AK34" s="48">
        <f t="shared" si="17"/>
        <v>0</v>
      </c>
      <c r="AL34" s="49">
        <f t="shared" si="18"/>
        <v>0</v>
      </c>
      <c r="AM34" s="61">
        <v>2.93</v>
      </c>
      <c r="AN34" s="48">
        <f t="shared" si="19"/>
        <v>0</v>
      </c>
      <c r="AO34" s="49">
        <f t="shared" si="20"/>
        <v>0</v>
      </c>
      <c r="AP34" s="61"/>
      <c r="AQ34" s="48">
        <f t="shared" si="21"/>
        <v>0</v>
      </c>
      <c r="AR34" s="49">
        <f t="shared" si="22"/>
        <v>0</v>
      </c>
      <c r="AS34" s="61"/>
      <c r="AT34" s="48">
        <f t="shared" si="23"/>
        <v>0</v>
      </c>
      <c r="AU34" s="49">
        <f t="shared" si="24"/>
        <v>0</v>
      </c>
      <c r="AV34" s="61">
        <v>2.93</v>
      </c>
      <c r="AW34" s="48">
        <f t="shared" si="25"/>
        <v>0</v>
      </c>
      <c r="AX34" s="49">
        <f t="shared" si="26"/>
        <v>0</v>
      </c>
      <c r="AY34" s="61"/>
      <c r="AZ34" s="48">
        <f t="shared" si="27"/>
        <v>0</v>
      </c>
      <c r="BA34" s="49">
        <f t="shared" si="28"/>
        <v>0</v>
      </c>
      <c r="BB34" s="50">
        <f t="shared" si="29"/>
        <v>0</v>
      </c>
    </row>
    <row r="35" spans="1:54">
      <c r="A35" s="32"/>
      <c r="B35" s="200" t="s">
        <v>140</v>
      </c>
      <c r="C35" s="201" t="s">
        <v>141</v>
      </c>
      <c r="D35" s="34" t="s">
        <v>153</v>
      </c>
      <c r="E35" s="35"/>
      <c r="F35" s="36">
        <v>23.33</v>
      </c>
      <c r="G35" s="78"/>
      <c r="H35" s="74" t="s">
        <v>40</v>
      </c>
      <c r="I35" s="81">
        <f>IF(H35=Tablas!$B$5,Tablas!$C$5,VLOOKUP(H35,Tablas!$B$5:$D$41,2,FALSE))</f>
        <v>26</v>
      </c>
      <c r="J35" s="70">
        <f>IF(I35=0,"",VLOOKUP(I35,Tablas!$C$5:$D$41,2,FALSE))</f>
        <v>4.3452380952380958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v>10</v>
      </c>
      <c r="X35" s="44">
        <f t="shared" si="30"/>
        <v>0</v>
      </c>
      <c r="Y35" s="45">
        <f t="shared" si="11"/>
        <v>1</v>
      </c>
      <c r="Z35" s="46" t="s">
        <v>197</v>
      </c>
      <c r="AA35" s="39">
        <v>1</v>
      </c>
      <c r="AB35" s="47">
        <f t="shared" si="12"/>
        <v>0</v>
      </c>
      <c r="AC35" s="39">
        <v>1</v>
      </c>
      <c r="AD35" s="47">
        <f t="shared" si="13"/>
        <v>0</v>
      </c>
      <c r="AE35" s="39">
        <v>1</v>
      </c>
      <c r="AF35" s="47">
        <f t="shared" si="14"/>
        <v>0</v>
      </c>
      <c r="AG35" s="61"/>
      <c r="AH35" s="48">
        <f t="shared" si="15"/>
        <v>0</v>
      </c>
      <c r="AI35" s="49">
        <f t="shared" si="16"/>
        <v>0</v>
      </c>
      <c r="AJ35" s="61"/>
      <c r="AK35" s="48">
        <f t="shared" si="17"/>
        <v>0</v>
      </c>
      <c r="AL35" s="49">
        <f t="shared" si="18"/>
        <v>0</v>
      </c>
      <c r="AM35" s="61"/>
      <c r="AN35" s="48">
        <f t="shared" si="19"/>
        <v>0</v>
      </c>
      <c r="AO35" s="49">
        <f t="shared" si="20"/>
        <v>0</v>
      </c>
      <c r="AP35" s="61"/>
      <c r="AQ35" s="48">
        <f t="shared" si="21"/>
        <v>0</v>
      </c>
      <c r="AR35" s="49">
        <f t="shared" si="22"/>
        <v>0</v>
      </c>
      <c r="AS35" s="61"/>
      <c r="AT35" s="48">
        <f t="shared" si="23"/>
        <v>0</v>
      </c>
      <c r="AU35" s="49">
        <f t="shared" si="24"/>
        <v>0</v>
      </c>
      <c r="AV35" s="61"/>
      <c r="AW35" s="48">
        <f t="shared" si="25"/>
        <v>0</v>
      </c>
      <c r="AX35" s="49">
        <f t="shared" si="26"/>
        <v>0</v>
      </c>
      <c r="AY35" s="61"/>
      <c r="AZ35" s="48">
        <f t="shared" si="27"/>
        <v>0</v>
      </c>
      <c r="BA35" s="49">
        <f t="shared" si="28"/>
        <v>0</v>
      </c>
      <c r="BB35" s="50">
        <f t="shared" si="29"/>
        <v>0</v>
      </c>
    </row>
    <row r="36" spans="1:54">
      <c r="A36" s="32"/>
      <c r="B36" s="200" t="s">
        <v>140</v>
      </c>
      <c r="C36" s="201" t="s">
        <v>142</v>
      </c>
      <c r="D36" s="34" t="s">
        <v>148</v>
      </c>
      <c r="E36" s="35"/>
      <c r="F36" s="36">
        <v>12.59</v>
      </c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v>10</v>
      </c>
      <c r="X36" s="44">
        <f t="shared" si="30"/>
        <v>0</v>
      </c>
      <c r="Y36" s="45">
        <f t="shared" si="11"/>
        <v>5</v>
      </c>
      <c r="Z36" s="46" t="s">
        <v>197</v>
      </c>
      <c r="AA36" s="39">
        <v>1</v>
      </c>
      <c r="AB36" s="47">
        <f t="shared" si="12"/>
        <v>0</v>
      </c>
      <c r="AC36" s="39">
        <v>1</v>
      </c>
      <c r="AD36" s="47">
        <f t="shared" si="13"/>
        <v>0</v>
      </c>
      <c r="AE36" s="39">
        <v>1</v>
      </c>
      <c r="AF36" s="47">
        <f t="shared" si="14"/>
        <v>0</v>
      </c>
      <c r="AG36" s="61"/>
      <c r="AH36" s="48">
        <f t="shared" si="15"/>
        <v>0</v>
      </c>
      <c r="AI36" s="49">
        <f t="shared" si="16"/>
        <v>0</v>
      </c>
      <c r="AJ36" s="61"/>
      <c r="AK36" s="48">
        <f t="shared" si="17"/>
        <v>0</v>
      </c>
      <c r="AL36" s="49">
        <f t="shared" si="18"/>
        <v>0</v>
      </c>
      <c r="AM36" s="61">
        <v>12.59</v>
      </c>
      <c r="AN36" s="48">
        <f t="shared" si="19"/>
        <v>0</v>
      </c>
      <c r="AO36" s="49">
        <f t="shared" si="20"/>
        <v>0</v>
      </c>
      <c r="AP36" s="61"/>
      <c r="AQ36" s="48">
        <f t="shared" si="21"/>
        <v>0</v>
      </c>
      <c r="AR36" s="49">
        <f t="shared" si="22"/>
        <v>0</v>
      </c>
      <c r="AS36" s="61"/>
      <c r="AT36" s="48">
        <f t="shared" si="23"/>
        <v>0</v>
      </c>
      <c r="AU36" s="49">
        <f t="shared" si="24"/>
        <v>0</v>
      </c>
      <c r="AV36" s="61">
        <v>12.59</v>
      </c>
      <c r="AW36" s="48">
        <f t="shared" si="25"/>
        <v>0</v>
      </c>
      <c r="AX36" s="49">
        <f t="shared" si="26"/>
        <v>0</v>
      </c>
      <c r="AY36" s="61"/>
      <c r="AZ36" s="48">
        <f t="shared" si="27"/>
        <v>0</v>
      </c>
      <c r="BA36" s="49">
        <f t="shared" si="28"/>
        <v>0</v>
      </c>
      <c r="BB36" s="50">
        <f t="shared" si="29"/>
        <v>0</v>
      </c>
    </row>
    <row r="37" spans="1:54">
      <c r="A37" s="32"/>
      <c r="B37" s="200" t="s">
        <v>140</v>
      </c>
      <c r="C37" s="201" t="s">
        <v>142</v>
      </c>
      <c r="D37" s="34" t="s">
        <v>148</v>
      </c>
      <c r="E37" s="35"/>
      <c r="F37" s="36">
        <v>10.76</v>
      </c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v>10</v>
      </c>
      <c r="X37" s="44">
        <f t="shared" si="30"/>
        <v>0</v>
      </c>
      <c r="Y37" s="45">
        <f t="shared" si="11"/>
        <v>5</v>
      </c>
      <c r="Z37" s="46" t="s">
        <v>197</v>
      </c>
      <c r="AA37" s="39">
        <v>1</v>
      </c>
      <c r="AB37" s="47">
        <f t="shared" si="12"/>
        <v>0</v>
      </c>
      <c r="AC37" s="39">
        <v>1</v>
      </c>
      <c r="AD37" s="47">
        <f t="shared" si="13"/>
        <v>0</v>
      </c>
      <c r="AE37" s="39">
        <v>1</v>
      </c>
      <c r="AF37" s="47">
        <f t="shared" si="14"/>
        <v>0</v>
      </c>
      <c r="AG37" s="61"/>
      <c r="AH37" s="48">
        <f t="shared" si="15"/>
        <v>0</v>
      </c>
      <c r="AI37" s="49">
        <f t="shared" si="16"/>
        <v>0</v>
      </c>
      <c r="AJ37" s="61"/>
      <c r="AK37" s="48">
        <f t="shared" si="17"/>
        <v>0</v>
      </c>
      <c r="AL37" s="49">
        <f t="shared" si="18"/>
        <v>0</v>
      </c>
      <c r="AM37" s="61">
        <v>10.76</v>
      </c>
      <c r="AN37" s="48">
        <f t="shared" si="19"/>
        <v>0</v>
      </c>
      <c r="AO37" s="49">
        <f t="shared" si="20"/>
        <v>0</v>
      </c>
      <c r="AP37" s="61"/>
      <c r="AQ37" s="48">
        <f t="shared" si="21"/>
        <v>0</v>
      </c>
      <c r="AR37" s="49">
        <f t="shared" si="22"/>
        <v>0</v>
      </c>
      <c r="AS37" s="61"/>
      <c r="AT37" s="48">
        <f t="shared" si="23"/>
        <v>0</v>
      </c>
      <c r="AU37" s="49">
        <f t="shared" si="24"/>
        <v>0</v>
      </c>
      <c r="AV37" s="61">
        <v>10.76</v>
      </c>
      <c r="AW37" s="48">
        <f t="shared" si="25"/>
        <v>0</v>
      </c>
      <c r="AX37" s="49">
        <f t="shared" si="26"/>
        <v>0</v>
      </c>
      <c r="AY37" s="61"/>
      <c r="AZ37" s="48">
        <f t="shared" si="27"/>
        <v>0</v>
      </c>
      <c r="BA37" s="49">
        <f t="shared" si="28"/>
        <v>0</v>
      </c>
      <c r="BB37" s="50">
        <f t="shared" si="29"/>
        <v>0</v>
      </c>
    </row>
    <row r="38" spans="1:54">
      <c r="A38" s="32"/>
      <c r="B38" s="200" t="s">
        <v>140</v>
      </c>
      <c r="C38" s="201" t="s">
        <v>142</v>
      </c>
      <c r="D38" s="34" t="s">
        <v>148</v>
      </c>
      <c r="E38" s="35"/>
      <c r="F38" s="36">
        <v>12.76</v>
      </c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v>10</v>
      </c>
      <c r="X38" s="44">
        <f t="shared" si="30"/>
        <v>0</v>
      </c>
      <c r="Y38" s="45">
        <f t="shared" si="11"/>
        <v>5</v>
      </c>
      <c r="Z38" s="46" t="s">
        <v>197</v>
      </c>
      <c r="AA38" s="39">
        <v>1</v>
      </c>
      <c r="AB38" s="47">
        <f t="shared" si="12"/>
        <v>0</v>
      </c>
      <c r="AC38" s="39">
        <v>1</v>
      </c>
      <c r="AD38" s="47">
        <f t="shared" si="13"/>
        <v>0</v>
      </c>
      <c r="AE38" s="39">
        <v>1</v>
      </c>
      <c r="AF38" s="47">
        <f t="shared" si="14"/>
        <v>0</v>
      </c>
      <c r="AG38" s="61"/>
      <c r="AH38" s="48">
        <f t="shared" si="15"/>
        <v>0</v>
      </c>
      <c r="AI38" s="49">
        <f t="shared" si="16"/>
        <v>0</v>
      </c>
      <c r="AJ38" s="61">
        <v>1</v>
      </c>
      <c r="AK38" s="48">
        <f t="shared" si="17"/>
        <v>0</v>
      </c>
      <c r="AL38" s="49">
        <f t="shared" si="18"/>
        <v>0</v>
      </c>
      <c r="AM38" s="61">
        <v>12.76</v>
      </c>
      <c r="AN38" s="48">
        <f t="shared" si="19"/>
        <v>0</v>
      </c>
      <c r="AO38" s="49">
        <f t="shared" si="20"/>
        <v>0</v>
      </c>
      <c r="AP38" s="61"/>
      <c r="AQ38" s="48">
        <f t="shared" si="21"/>
        <v>0</v>
      </c>
      <c r="AR38" s="49">
        <f t="shared" si="22"/>
        <v>0</v>
      </c>
      <c r="AS38" s="61"/>
      <c r="AT38" s="48">
        <f t="shared" si="23"/>
        <v>0</v>
      </c>
      <c r="AU38" s="49">
        <f t="shared" si="24"/>
        <v>0</v>
      </c>
      <c r="AV38" s="61">
        <v>12.76</v>
      </c>
      <c r="AW38" s="48">
        <f t="shared" si="25"/>
        <v>0</v>
      </c>
      <c r="AX38" s="49">
        <f t="shared" si="26"/>
        <v>0</v>
      </c>
      <c r="AY38" s="61"/>
      <c r="AZ38" s="48">
        <f t="shared" si="27"/>
        <v>0</v>
      </c>
      <c r="BA38" s="49">
        <f t="shared" si="28"/>
        <v>0</v>
      </c>
      <c r="BB38" s="50">
        <f t="shared" si="29"/>
        <v>0</v>
      </c>
    </row>
    <row r="39" spans="1:54">
      <c r="A39" s="32"/>
      <c r="B39" s="200" t="s">
        <v>140</v>
      </c>
      <c r="C39" s="201" t="s">
        <v>142</v>
      </c>
      <c r="D39" s="34" t="s">
        <v>146</v>
      </c>
      <c r="E39" s="35"/>
      <c r="F39" s="36">
        <v>96.96</v>
      </c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v>12</v>
      </c>
      <c r="X39" s="44">
        <f t="shared" si="30"/>
        <v>0</v>
      </c>
      <c r="Y39" s="45">
        <f t="shared" si="11"/>
        <v>5</v>
      </c>
      <c r="Z39" s="46" t="s">
        <v>197</v>
      </c>
      <c r="AA39" s="39">
        <v>1</v>
      </c>
      <c r="AB39" s="47">
        <f t="shared" si="12"/>
        <v>0</v>
      </c>
      <c r="AC39" s="39">
        <v>1</v>
      </c>
      <c r="AD39" s="47">
        <f t="shared" si="13"/>
        <v>0</v>
      </c>
      <c r="AE39" s="39">
        <v>1</v>
      </c>
      <c r="AF39" s="47">
        <f t="shared" si="14"/>
        <v>0</v>
      </c>
      <c r="AG39" s="61"/>
      <c r="AH39" s="48">
        <f t="shared" si="15"/>
        <v>0</v>
      </c>
      <c r="AI39" s="49">
        <f t="shared" si="16"/>
        <v>0</v>
      </c>
      <c r="AJ39" s="61"/>
      <c r="AK39" s="48">
        <f t="shared" si="17"/>
        <v>0</v>
      </c>
      <c r="AL39" s="49">
        <f t="shared" si="18"/>
        <v>0</v>
      </c>
      <c r="AM39" s="61">
        <v>96.96</v>
      </c>
      <c r="AN39" s="48">
        <f t="shared" si="19"/>
        <v>0</v>
      </c>
      <c r="AO39" s="49">
        <f t="shared" si="20"/>
        <v>0</v>
      </c>
      <c r="AP39" s="61"/>
      <c r="AQ39" s="48">
        <f t="shared" si="21"/>
        <v>0</v>
      </c>
      <c r="AR39" s="49">
        <f t="shared" si="22"/>
        <v>0</v>
      </c>
      <c r="AS39" s="61"/>
      <c r="AT39" s="48">
        <f t="shared" si="23"/>
        <v>0</v>
      </c>
      <c r="AU39" s="49">
        <f t="shared" si="24"/>
        <v>0</v>
      </c>
      <c r="AV39" s="61">
        <v>96.96</v>
      </c>
      <c r="AW39" s="48">
        <f t="shared" si="25"/>
        <v>0</v>
      </c>
      <c r="AX39" s="49">
        <f t="shared" si="26"/>
        <v>0</v>
      </c>
      <c r="AY39" s="61"/>
      <c r="AZ39" s="48">
        <f t="shared" si="27"/>
        <v>0</v>
      </c>
      <c r="BA39" s="49">
        <f t="shared" si="28"/>
        <v>0</v>
      </c>
      <c r="BB39" s="50">
        <f t="shared" si="29"/>
        <v>0</v>
      </c>
    </row>
    <row r="40" spans="1:54">
      <c r="A40" s="32"/>
      <c r="B40" s="200" t="s">
        <v>140</v>
      </c>
      <c r="C40" s="201" t="s">
        <v>141</v>
      </c>
      <c r="D40" s="34" t="s">
        <v>145</v>
      </c>
      <c r="E40" s="35"/>
      <c r="F40" s="36">
        <v>56.96</v>
      </c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v>12</v>
      </c>
      <c r="X40" s="44">
        <f t="shared" si="30"/>
        <v>0</v>
      </c>
      <c r="Y40" s="45">
        <f t="shared" si="11"/>
        <v>5</v>
      </c>
      <c r="Z40" s="46" t="s">
        <v>197</v>
      </c>
      <c r="AA40" s="39">
        <v>1</v>
      </c>
      <c r="AB40" s="47">
        <f t="shared" si="12"/>
        <v>0</v>
      </c>
      <c r="AC40" s="39">
        <v>1</v>
      </c>
      <c r="AD40" s="47">
        <f t="shared" si="13"/>
        <v>0</v>
      </c>
      <c r="AE40" s="39">
        <v>1</v>
      </c>
      <c r="AF40" s="47">
        <f t="shared" si="14"/>
        <v>0</v>
      </c>
      <c r="AG40" s="61"/>
      <c r="AH40" s="48">
        <f t="shared" si="15"/>
        <v>0</v>
      </c>
      <c r="AI40" s="49">
        <f t="shared" si="16"/>
        <v>0</v>
      </c>
      <c r="AJ40" s="61"/>
      <c r="AK40" s="48">
        <f t="shared" si="17"/>
        <v>0</v>
      </c>
      <c r="AL40" s="49">
        <f t="shared" si="18"/>
        <v>0</v>
      </c>
      <c r="AM40" s="61"/>
      <c r="AN40" s="48">
        <f t="shared" si="19"/>
        <v>0</v>
      </c>
      <c r="AO40" s="49">
        <f t="shared" si="20"/>
        <v>0</v>
      </c>
      <c r="AP40" s="61"/>
      <c r="AQ40" s="48">
        <f t="shared" si="21"/>
        <v>0</v>
      </c>
      <c r="AR40" s="49">
        <f t="shared" si="22"/>
        <v>0</v>
      </c>
      <c r="AS40" s="61"/>
      <c r="AT40" s="48">
        <f t="shared" si="23"/>
        <v>0</v>
      </c>
      <c r="AU40" s="49">
        <f t="shared" si="24"/>
        <v>0</v>
      </c>
      <c r="AV40" s="61"/>
      <c r="AW40" s="48">
        <f t="shared" si="25"/>
        <v>0</v>
      </c>
      <c r="AX40" s="49">
        <f t="shared" si="26"/>
        <v>0</v>
      </c>
      <c r="AY40" s="61"/>
      <c r="AZ40" s="48">
        <f t="shared" si="27"/>
        <v>0</v>
      </c>
      <c r="BA40" s="49">
        <f t="shared" si="28"/>
        <v>0</v>
      </c>
      <c r="BB40" s="50">
        <f t="shared" si="29"/>
        <v>0</v>
      </c>
    </row>
    <row r="41" spans="1:54">
      <c r="A41" s="32"/>
      <c r="B41" s="200" t="s">
        <v>140</v>
      </c>
      <c r="C41" s="201" t="s">
        <v>142</v>
      </c>
      <c r="D41" s="34" t="s">
        <v>146</v>
      </c>
      <c r="E41" s="35"/>
      <c r="F41" s="36">
        <v>22.55</v>
      </c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v>12</v>
      </c>
      <c r="X41" s="44">
        <f t="shared" si="30"/>
        <v>0</v>
      </c>
      <c r="Y41" s="45">
        <f t="shared" si="11"/>
        <v>5</v>
      </c>
      <c r="Z41" s="46" t="s">
        <v>197</v>
      </c>
      <c r="AA41" s="39">
        <v>1</v>
      </c>
      <c r="AB41" s="47">
        <f t="shared" si="12"/>
        <v>0</v>
      </c>
      <c r="AC41" s="39">
        <v>1</v>
      </c>
      <c r="AD41" s="47">
        <f t="shared" si="13"/>
        <v>0</v>
      </c>
      <c r="AE41" s="39">
        <v>1</v>
      </c>
      <c r="AF41" s="47">
        <f t="shared" si="14"/>
        <v>0</v>
      </c>
      <c r="AG41" s="61"/>
      <c r="AH41" s="48">
        <f t="shared" si="15"/>
        <v>0</v>
      </c>
      <c r="AI41" s="49">
        <f t="shared" si="16"/>
        <v>0</v>
      </c>
      <c r="AJ41" s="61"/>
      <c r="AK41" s="48">
        <f t="shared" si="17"/>
        <v>0</v>
      </c>
      <c r="AL41" s="49">
        <f t="shared" si="18"/>
        <v>0</v>
      </c>
      <c r="AM41" s="61">
        <v>22.55</v>
      </c>
      <c r="AN41" s="48">
        <f t="shared" si="19"/>
        <v>0</v>
      </c>
      <c r="AO41" s="49">
        <f t="shared" si="20"/>
        <v>0</v>
      </c>
      <c r="AP41" s="61"/>
      <c r="AQ41" s="48">
        <f t="shared" si="21"/>
        <v>0</v>
      </c>
      <c r="AR41" s="49">
        <f t="shared" si="22"/>
        <v>0</v>
      </c>
      <c r="AS41" s="61"/>
      <c r="AT41" s="48">
        <f t="shared" si="23"/>
        <v>0</v>
      </c>
      <c r="AU41" s="49">
        <f t="shared" si="24"/>
        <v>0</v>
      </c>
      <c r="AV41" s="61">
        <v>22.55</v>
      </c>
      <c r="AW41" s="48">
        <f t="shared" si="25"/>
        <v>0</v>
      </c>
      <c r="AX41" s="49">
        <f t="shared" si="26"/>
        <v>0</v>
      </c>
      <c r="AY41" s="61"/>
      <c r="AZ41" s="48">
        <f t="shared" si="27"/>
        <v>0</v>
      </c>
      <c r="BA41" s="49">
        <f t="shared" si="28"/>
        <v>0</v>
      </c>
      <c r="BB41" s="50">
        <f t="shared" si="29"/>
        <v>0</v>
      </c>
    </row>
    <row r="42" spans="1:54">
      <c r="A42" s="32"/>
      <c r="B42" s="200" t="s">
        <v>140</v>
      </c>
      <c r="C42" s="201" t="s">
        <v>142</v>
      </c>
      <c r="D42" s="34" t="s">
        <v>162</v>
      </c>
      <c r="E42" s="35"/>
      <c r="F42" s="36">
        <v>67.33</v>
      </c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v>12</v>
      </c>
      <c r="X42" s="44">
        <f t="shared" si="30"/>
        <v>0</v>
      </c>
      <c r="Y42" s="45">
        <f t="shared" si="11"/>
        <v>5</v>
      </c>
      <c r="Z42" s="46" t="s">
        <v>197</v>
      </c>
      <c r="AA42" s="39">
        <v>1</v>
      </c>
      <c r="AB42" s="47">
        <f t="shared" si="12"/>
        <v>0</v>
      </c>
      <c r="AC42" s="39">
        <v>1</v>
      </c>
      <c r="AD42" s="47">
        <f t="shared" si="13"/>
        <v>0</v>
      </c>
      <c r="AE42" s="39">
        <v>1</v>
      </c>
      <c r="AF42" s="47">
        <f t="shared" si="14"/>
        <v>0</v>
      </c>
      <c r="AG42" s="61"/>
      <c r="AH42" s="48">
        <f t="shared" si="15"/>
        <v>0</v>
      </c>
      <c r="AI42" s="49">
        <f t="shared" si="16"/>
        <v>0</v>
      </c>
      <c r="AJ42" s="61">
        <v>15</v>
      </c>
      <c r="AK42" s="48">
        <f t="shared" si="17"/>
        <v>0</v>
      </c>
      <c r="AL42" s="49">
        <f t="shared" si="18"/>
        <v>0</v>
      </c>
      <c r="AM42" s="61">
        <v>67.33</v>
      </c>
      <c r="AN42" s="48">
        <f t="shared" si="19"/>
        <v>0</v>
      </c>
      <c r="AO42" s="49">
        <f t="shared" si="20"/>
        <v>0</v>
      </c>
      <c r="AP42" s="61"/>
      <c r="AQ42" s="48">
        <f t="shared" si="21"/>
        <v>0</v>
      </c>
      <c r="AR42" s="49">
        <f t="shared" si="22"/>
        <v>0</v>
      </c>
      <c r="AS42" s="61"/>
      <c r="AT42" s="48">
        <f t="shared" si="23"/>
        <v>0</v>
      </c>
      <c r="AU42" s="49">
        <f t="shared" si="24"/>
        <v>0</v>
      </c>
      <c r="AV42" s="61">
        <v>67.33</v>
      </c>
      <c r="AW42" s="48">
        <f t="shared" si="25"/>
        <v>0</v>
      </c>
      <c r="AX42" s="49">
        <f t="shared" si="26"/>
        <v>0</v>
      </c>
      <c r="AY42" s="61"/>
      <c r="AZ42" s="48">
        <f t="shared" si="27"/>
        <v>0</v>
      </c>
      <c r="BA42" s="49">
        <f t="shared" si="28"/>
        <v>0</v>
      </c>
      <c r="BB42" s="50">
        <f t="shared" si="29"/>
        <v>0</v>
      </c>
    </row>
    <row r="43" spans="1:54">
      <c r="A43" s="32"/>
      <c r="B43" s="200" t="s">
        <v>140</v>
      </c>
      <c r="C43" s="201" t="s">
        <v>142</v>
      </c>
      <c r="D43" s="34" t="s">
        <v>163</v>
      </c>
      <c r="E43" s="35"/>
      <c r="F43" s="36">
        <v>51.64</v>
      </c>
      <c r="G43" s="78"/>
      <c r="H43" s="74" t="s">
        <v>40</v>
      </c>
      <c r="I43" s="81">
        <f>IF(H43=Tablas!$B$5,Tablas!$C$5,VLOOKUP(H43,Tablas!$B$5:$D$41,2,FALSE))</f>
        <v>26</v>
      </c>
      <c r="J43" s="70">
        <f>IF(I43=0,"",VLOOKUP(I43,Tablas!$C$5:$D$41,2,FALSE))</f>
        <v>4.3452380952380958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v>12</v>
      </c>
      <c r="X43" s="44">
        <f t="shared" si="30"/>
        <v>0</v>
      </c>
      <c r="Y43" s="45">
        <f t="shared" si="11"/>
        <v>1</v>
      </c>
      <c r="Z43" s="46" t="s">
        <v>197</v>
      </c>
      <c r="AA43" s="39">
        <v>1</v>
      </c>
      <c r="AB43" s="47">
        <f t="shared" si="12"/>
        <v>0</v>
      </c>
      <c r="AC43" s="39">
        <v>1</v>
      </c>
      <c r="AD43" s="47">
        <f t="shared" si="13"/>
        <v>0</v>
      </c>
      <c r="AE43" s="39">
        <v>1</v>
      </c>
      <c r="AF43" s="47">
        <f t="shared" si="14"/>
        <v>0</v>
      </c>
      <c r="AG43" s="61"/>
      <c r="AH43" s="48">
        <f t="shared" si="15"/>
        <v>0</v>
      </c>
      <c r="AI43" s="49">
        <f t="shared" si="16"/>
        <v>0</v>
      </c>
      <c r="AJ43" s="61"/>
      <c r="AK43" s="48">
        <f t="shared" si="17"/>
        <v>0</v>
      </c>
      <c r="AL43" s="49">
        <f t="shared" si="18"/>
        <v>0</v>
      </c>
      <c r="AM43" s="61">
        <v>51.64</v>
      </c>
      <c r="AN43" s="48">
        <f t="shared" si="19"/>
        <v>0</v>
      </c>
      <c r="AO43" s="49">
        <f t="shared" si="20"/>
        <v>0</v>
      </c>
      <c r="AP43" s="61"/>
      <c r="AQ43" s="48">
        <f t="shared" si="21"/>
        <v>0</v>
      </c>
      <c r="AR43" s="49">
        <f t="shared" si="22"/>
        <v>0</v>
      </c>
      <c r="AS43" s="61"/>
      <c r="AT43" s="48">
        <f t="shared" si="23"/>
        <v>0</v>
      </c>
      <c r="AU43" s="49">
        <f t="shared" si="24"/>
        <v>0</v>
      </c>
      <c r="AV43" s="61">
        <v>51.64</v>
      </c>
      <c r="AW43" s="48">
        <f t="shared" si="25"/>
        <v>0</v>
      </c>
      <c r="AX43" s="49">
        <f t="shared" si="26"/>
        <v>0</v>
      </c>
      <c r="AY43" s="61"/>
      <c r="AZ43" s="48">
        <f t="shared" si="27"/>
        <v>0</v>
      </c>
      <c r="BA43" s="49">
        <f t="shared" si="28"/>
        <v>0</v>
      </c>
      <c r="BB43" s="50">
        <f t="shared" si="29"/>
        <v>0</v>
      </c>
    </row>
    <row r="44" spans="1:54">
      <c r="A44" s="32"/>
      <c r="B44" s="200" t="s">
        <v>140</v>
      </c>
      <c r="C44" s="201" t="s">
        <v>142</v>
      </c>
      <c r="D44" s="34" t="s">
        <v>164</v>
      </c>
      <c r="E44" s="35"/>
      <c r="F44" s="36">
        <v>41.92</v>
      </c>
      <c r="G44" s="78"/>
      <c r="H44" s="74" t="s">
        <v>40</v>
      </c>
      <c r="I44" s="81">
        <f>IF(H44=Tablas!$B$5,Tablas!$C$5,VLOOKUP(H44,Tablas!$B$5:$D$41,2,FALSE))</f>
        <v>26</v>
      </c>
      <c r="J44" s="70">
        <f>IF(I44=0,"",VLOOKUP(I44,Tablas!$C$5:$D$41,2,FALSE))</f>
        <v>4.3452380952380958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v>10</v>
      </c>
      <c r="X44" s="44">
        <f t="shared" si="30"/>
        <v>0</v>
      </c>
      <c r="Y44" s="45">
        <f t="shared" si="11"/>
        <v>1</v>
      </c>
      <c r="Z44" s="46" t="s">
        <v>197</v>
      </c>
      <c r="AA44" s="39">
        <v>1</v>
      </c>
      <c r="AB44" s="47">
        <f t="shared" si="12"/>
        <v>0</v>
      </c>
      <c r="AC44" s="39">
        <v>1</v>
      </c>
      <c r="AD44" s="47">
        <f t="shared" si="13"/>
        <v>0</v>
      </c>
      <c r="AE44" s="39">
        <v>1</v>
      </c>
      <c r="AF44" s="47">
        <f t="shared" si="14"/>
        <v>0</v>
      </c>
      <c r="AG44" s="61"/>
      <c r="AH44" s="48">
        <f t="shared" si="15"/>
        <v>0</v>
      </c>
      <c r="AI44" s="49">
        <f t="shared" si="16"/>
        <v>0</v>
      </c>
      <c r="AJ44" s="61"/>
      <c r="AK44" s="48">
        <f t="shared" si="17"/>
        <v>0</v>
      </c>
      <c r="AL44" s="49">
        <f t="shared" si="18"/>
        <v>0</v>
      </c>
      <c r="AM44" s="61">
        <v>41.92</v>
      </c>
      <c r="AN44" s="48">
        <f t="shared" si="19"/>
        <v>0</v>
      </c>
      <c r="AO44" s="49">
        <f t="shared" si="20"/>
        <v>0</v>
      </c>
      <c r="AP44" s="61"/>
      <c r="AQ44" s="48">
        <f t="shared" si="21"/>
        <v>0</v>
      </c>
      <c r="AR44" s="49">
        <f t="shared" si="22"/>
        <v>0</v>
      </c>
      <c r="AS44" s="61"/>
      <c r="AT44" s="48">
        <f t="shared" si="23"/>
        <v>0</v>
      </c>
      <c r="AU44" s="49">
        <f t="shared" si="24"/>
        <v>0</v>
      </c>
      <c r="AV44" s="61">
        <v>41.92</v>
      </c>
      <c r="AW44" s="48">
        <f t="shared" si="25"/>
        <v>0</v>
      </c>
      <c r="AX44" s="49">
        <f t="shared" si="26"/>
        <v>0</v>
      </c>
      <c r="AY44" s="61"/>
      <c r="AZ44" s="48">
        <f t="shared" si="27"/>
        <v>0</v>
      </c>
      <c r="BA44" s="49">
        <f t="shared" si="28"/>
        <v>0</v>
      </c>
      <c r="BB44" s="50">
        <f t="shared" si="29"/>
        <v>0</v>
      </c>
    </row>
    <row r="45" spans="1:54">
      <c r="A45" s="32"/>
      <c r="B45" s="200" t="s">
        <v>140</v>
      </c>
      <c r="C45" s="201" t="s">
        <v>141</v>
      </c>
      <c r="D45" s="34" t="s">
        <v>165</v>
      </c>
      <c r="E45" s="35"/>
      <c r="F45" s="36">
        <v>14.29</v>
      </c>
      <c r="G45" s="78"/>
      <c r="H45" s="74" t="s">
        <v>14</v>
      </c>
      <c r="I45" s="81">
        <f>IF(H45=Tablas!$B$5,Tablas!$C$5,VLOOKUP(H45,Tablas!$B$5:$D$41,2,FALSE))</f>
        <v>22</v>
      </c>
      <c r="J45" s="70">
        <f>IF(I45=0,"",VLOOKUP(I45,Tablas!$C$5:$D$41,2,FALSE))</f>
        <v>8.6904761904761916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v>10</v>
      </c>
      <c r="X45" s="44">
        <f t="shared" si="30"/>
        <v>0</v>
      </c>
      <c r="Y45" s="45">
        <f t="shared" si="11"/>
        <v>2</v>
      </c>
      <c r="Z45" s="46" t="s">
        <v>197</v>
      </c>
      <c r="AA45" s="39">
        <v>1</v>
      </c>
      <c r="AB45" s="47">
        <f t="shared" si="12"/>
        <v>0</v>
      </c>
      <c r="AC45" s="39">
        <v>1</v>
      </c>
      <c r="AD45" s="47">
        <f t="shared" si="13"/>
        <v>0</v>
      </c>
      <c r="AE45" s="39">
        <v>1</v>
      </c>
      <c r="AF45" s="47">
        <f t="shared" si="14"/>
        <v>0</v>
      </c>
      <c r="AG45" s="61"/>
      <c r="AH45" s="48">
        <f t="shared" si="15"/>
        <v>0</v>
      </c>
      <c r="AI45" s="49">
        <f t="shared" si="16"/>
        <v>0</v>
      </c>
      <c r="AJ45" s="61"/>
      <c r="AK45" s="48">
        <f t="shared" si="17"/>
        <v>0</v>
      </c>
      <c r="AL45" s="49">
        <f t="shared" si="18"/>
        <v>0</v>
      </c>
      <c r="AM45" s="61"/>
      <c r="AN45" s="48">
        <f t="shared" si="19"/>
        <v>0</v>
      </c>
      <c r="AO45" s="49">
        <f t="shared" si="20"/>
        <v>0</v>
      </c>
      <c r="AP45" s="61"/>
      <c r="AQ45" s="48">
        <f t="shared" si="21"/>
        <v>0</v>
      </c>
      <c r="AR45" s="49">
        <f t="shared" si="22"/>
        <v>0</v>
      </c>
      <c r="AS45" s="61"/>
      <c r="AT45" s="48">
        <f t="shared" si="23"/>
        <v>0</v>
      </c>
      <c r="AU45" s="49">
        <f t="shared" si="24"/>
        <v>0</v>
      </c>
      <c r="AV45" s="61"/>
      <c r="AW45" s="48">
        <f t="shared" si="25"/>
        <v>0</v>
      </c>
      <c r="AX45" s="49">
        <f t="shared" si="26"/>
        <v>0</v>
      </c>
      <c r="AY45" s="61"/>
      <c r="AZ45" s="48">
        <f t="shared" si="27"/>
        <v>0</v>
      </c>
      <c r="BA45" s="49">
        <f t="shared" si="28"/>
        <v>0</v>
      </c>
      <c r="BB45" s="50">
        <f t="shared" si="29"/>
        <v>0</v>
      </c>
    </row>
    <row r="46" spans="1:54">
      <c r="A46" s="32"/>
      <c r="B46" s="200" t="s">
        <v>140</v>
      </c>
      <c r="C46" s="201" t="s">
        <v>141</v>
      </c>
      <c r="D46" s="34" t="s">
        <v>166</v>
      </c>
      <c r="E46" s="35"/>
      <c r="F46" s="36">
        <v>40.36</v>
      </c>
      <c r="G46" s="78"/>
      <c r="H46" s="74" t="s">
        <v>14</v>
      </c>
      <c r="I46" s="81">
        <f>IF(H46=Tablas!$B$5,Tablas!$C$5,VLOOKUP(H46,Tablas!$B$5:$D$41,2,FALSE))</f>
        <v>22</v>
      </c>
      <c r="J46" s="70">
        <f>IF(I46=0,"",VLOOKUP(I46,Tablas!$C$5:$D$41,2,FALSE))</f>
        <v>8.6904761904761916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v>10</v>
      </c>
      <c r="X46" s="44">
        <f t="shared" si="30"/>
        <v>0</v>
      </c>
      <c r="Y46" s="45">
        <f t="shared" si="11"/>
        <v>2</v>
      </c>
      <c r="Z46" s="46" t="s">
        <v>197</v>
      </c>
      <c r="AA46" s="39">
        <v>1</v>
      </c>
      <c r="AB46" s="47">
        <f t="shared" si="12"/>
        <v>0</v>
      </c>
      <c r="AC46" s="39">
        <v>1</v>
      </c>
      <c r="AD46" s="47">
        <f t="shared" si="13"/>
        <v>0</v>
      </c>
      <c r="AE46" s="39">
        <v>1</v>
      </c>
      <c r="AF46" s="47">
        <f t="shared" si="14"/>
        <v>0</v>
      </c>
      <c r="AG46" s="61"/>
      <c r="AH46" s="48">
        <f t="shared" si="15"/>
        <v>0</v>
      </c>
      <c r="AI46" s="49">
        <f t="shared" si="16"/>
        <v>0</v>
      </c>
      <c r="AJ46" s="61"/>
      <c r="AK46" s="48">
        <f t="shared" si="17"/>
        <v>0</v>
      </c>
      <c r="AL46" s="49">
        <f t="shared" si="18"/>
        <v>0</v>
      </c>
      <c r="AM46" s="61"/>
      <c r="AN46" s="48">
        <f t="shared" si="19"/>
        <v>0</v>
      </c>
      <c r="AO46" s="49">
        <f t="shared" si="20"/>
        <v>0</v>
      </c>
      <c r="AP46" s="61"/>
      <c r="AQ46" s="48">
        <f t="shared" si="21"/>
        <v>0</v>
      </c>
      <c r="AR46" s="49">
        <f t="shared" si="22"/>
        <v>0</v>
      </c>
      <c r="AS46" s="61"/>
      <c r="AT46" s="48">
        <f t="shared" si="23"/>
        <v>0</v>
      </c>
      <c r="AU46" s="49">
        <f t="shared" si="24"/>
        <v>0</v>
      </c>
      <c r="AV46" s="61"/>
      <c r="AW46" s="48">
        <f t="shared" si="25"/>
        <v>0</v>
      </c>
      <c r="AX46" s="49">
        <f t="shared" si="26"/>
        <v>0</v>
      </c>
      <c r="AY46" s="61"/>
      <c r="AZ46" s="48">
        <f t="shared" si="27"/>
        <v>0</v>
      </c>
      <c r="BA46" s="49">
        <f t="shared" si="28"/>
        <v>0</v>
      </c>
      <c r="BB46" s="50">
        <f t="shared" si="29"/>
        <v>0</v>
      </c>
    </row>
    <row r="47" spans="1:54">
      <c r="A47" s="32"/>
      <c r="B47" s="200" t="s">
        <v>140</v>
      </c>
      <c r="C47" s="201" t="s">
        <v>143</v>
      </c>
      <c r="D47" s="34" t="s">
        <v>167</v>
      </c>
      <c r="E47" s="35"/>
      <c r="F47" s="36">
        <v>6.52</v>
      </c>
      <c r="G47" s="78"/>
      <c r="H47" s="74" t="s">
        <v>14</v>
      </c>
      <c r="I47" s="81">
        <f>IF(H47=Tablas!$B$5,Tablas!$C$5,VLOOKUP(H47,Tablas!$B$5:$D$41,2,FALSE))</f>
        <v>22</v>
      </c>
      <c r="J47" s="70">
        <f>IF(I47=0,"",VLOOKUP(I47,Tablas!$C$5:$D$41,2,FALSE))</f>
        <v>8.6904761904761916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v>10</v>
      </c>
      <c r="X47" s="44">
        <f t="shared" si="30"/>
        <v>0</v>
      </c>
      <c r="Y47" s="45">
        <f t="shared" si="11"/>
        <v>2</v>
      </c>
      <c r="Z47" s="46" t="s">
        <v>197</v>
      </c>
      <c r="AA47" s="39">
        <v>1</v>
      </c>
      <c r="AB47" s="47">
        <f t="shared" si="12"/>
        <v>0</v>
      </c>
      <c r="AC47" s="39">
        <v>1</v>
      </c>
      <c r="AD47" s="47">
        <f t="shared" si="13"/>
        <v>0</v>
      </c>
      <c r="AE47" s="39">
        <v>1</v>
      </c>
      <c r="AF47" s="47">
        <f t="shared" si="14"/>
        <v>0</v>
      </c>
      <c r="AG47" s="61"/>
      <c r="AH47" s="48">
        <f t="shared" si="15"/>
        <v>0</v>
      </c>
      <c r="AI47" s="49">
        <f t="shared" si="16"/>
        <v>0</v>
      </c>
      <c r="AJ47" s="61"/>
      <c r="AK47" s="48">
        <f t="shared" si="17"/>
        <v>0</v>
      </c>
      <c r="AL47" s="49">
        <f t="shared" si="18"/>
        <v>0</v>
      </c>
      <c r="AM47" s="61"/>
      <c r="AN47" s="48">
        <f t="shared" si="19"/>
        <v>0</v>
      </c>
      <c r="AO47" s="49">
        <f t="shared" si="20"/>
        <v>0</v>
      </c>
      <c r="AP47" s="61"/>
      <c r="AQ47" s="48">
        <f t="shared" si="21"/>
        <v>0</v>
      </c>
      <c r="AR47" s="49">
        <f t="shared" si="22"/>
        <v>0</v>
      </c>
      <c r="AS47" s="61"/>
      <c r="AT47" s="48">
        <f t="shared" si="23"/>
        <v>0</v>
      </c>
      <c r="AU47" s="49">
        <f t="shared" si="24"/>
        <v>0</v>
      </c>
      <c r="AV47" s="61"/>
      <c r="AW47" s="48">
        <f t="shared" si="25"/>
        <v>0</v>
      </c>
      <c r="AX47" s="49">
        <f t="shared" si="26"/>
        <v>0</v>
      </c>
      <c r="AY47" s="61"/>
      <c r="AZ47" s="48">
        <f t="shared" si="27"/>
        <v>0</v>
      </c>
      <c r="BA47" s="49">
        <f t="shared" si="28"/>
        <v>0</v>
      </c>
      <c r="BB47" s="50">
        <f t="shared" si="29"/>
        <v>0</v>
      </c>
    </row>
    <row r="48" spans="1:54">
      <c r="A48" s="32"/>
      <c r="B48" s="200" t="s">
        <v>140</v>
      </c>
      <c r="C48" s="201" t="s">
        <v>144</v>
      </c>
      <c r="D48" s="34" t="s">
        <v>168</v>
      </c>
      <c r="E48" s="35"/>
      <c r="F48" s="36">
        <v>18.100000000000001</v>
      </c>
      <c r="G48" s="78"/>
      <c r="H48" s="74" t="s">
        <v>40</v>
      </c>
      <c r="I48" s="81">
        <f>IF(H48=Tablas!$B$5,Tablas!$C$5,VLOOKUP(H48,Tablas!$B$5:$D$41,2,FALSE))</f>
        <v>26</v>
      </c>
      <c r="J48" s="70">
        <f>IF(I48=0,"",VLOOKUP(I48,Tablas!$C$5:$D$41,2,FALSE))</f>
        <v>4.3452380952380958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v>10</v>
      </c>
      <c r="X48" s="44">
        <f t="shared" si="30"/>
        <v>0</v>
      </c>
      <c r="Y48" s="45">
        <f t="shared" si="11"/>
        <v>1</v>
      </c>
      <c r="Z48" s="46" t="s">
        <v>197</v>
      </c>
      <c r="AA48" s="39">
        <v>1</v>
      </c>
      <c r="AB48" s="47">
        <f t="shared" si="12"/>
        <v>0</v>
      </c>
      <c r="AC48" s="39">
        <v>1</v>
      </c>
      <c r="AD48" s="47">
        <f t="shared" si="13"/>
        <v>0</v>
      </c>
      <c r="AE48" s="39">
        <v>1</v>
      </c>
      <c r="AF48" s="47">
        <f t="shared" si="14"/>
        <v>0</v>
      </c>
      <c r="AG48" s="61"/>
      <c r="AH48" s="48">
        <f t="shared" si="15"/>
        <v>0</v>
      </c>
      <c r="AI48" s="49">
        <f t="shared" si="16"/>
        <v>0</v>
      </c>
      <c r="AJ48" s="61">
        <v>3</v>
      </c>
      <c r="AK48" s="48">
        <f t="shared" si="17"/>
        <v>0</v>
      </c>
      <c r="AL48" s="49">
        <f t="shared" si="18"/>
        <v>0</v>
      </c>
      <c r="AM48" s="61">
        <v>18.100000000000001</v>
      </c>
      <c r="AN48" s="48">
        <f t="shared" si="19"/>
        <v>0</v>
      </c>
      <c r="AO48" s="49">
        <f t="shared" si="20"/>
        <v>0</v>
      </c>
      <c r="AP48" s="61">
        <v>4.5250000000000004</v>
      </c>
      <c r="AQ48" s="48">
        <f t="shared" si="21"/>
        <v>0</v>
      </c>
      <c r="AR48" s="49">
        <f t="shared" si="22"/>
        <v>0</v>
      </c>
      <c r="AS48" s="61"/>
      <c r="AT48" s="48">
        <f t="shared" si="23"/>
        <v>0</v>
      </c>
      <c r="AU48" s="49">
        <f t="shared" si="24"/>
        <v>0</v>
      </c>
      <c r="AV48" s="61">
        <v>18.100000000000001</v>
      </c>
      <c r="AW48" s="48">
        <f t="shared" si="25"/>
        <v>0</v>
      </c>
      <c r="AX48" s="49">
        <f t="shared" si="26"/>
        <v>0</v>
      </c>
      <c r="AY48" s="61"/>
      <c r="AZ48" s="48">
        <f t="shared" si="27"/>
        <v>0</v>
      </c>
      <c r="BA48" s="49">
        <f t="shared" si="28"/>
        <v>0</v>
      </c>
      <c r="BB48" s="50">
        <f t="shared" si="29"/>
        <v>0</v>
      </c>
    </row>
    <row r="49" spans="1:54">
      <c r="A49" s="32"/>
      <c r="B49" s="200" t="s">
        <v>140</v>
      </c>
      <c r="C49" s="201" t="s">
        <v>144</v>
      </c>
      <c r="D49" s="34" t="s">
        <v>169</v>
      </c>
      <c r="E49" s="35"/>
      <c r="F49" s="36">
        <v>19.05</v>
      </c>
      <c r="G49" s="78"/>
      <c r="H49" s="74" t="s">
        <v>40</v>
      </c>
      <c r="I49" s="81">
        <f>IF(H49=Tablas!$B$5,Tablas!$C$5,VLOOKUP(H49,Tablas!$B$5:$D$41,2,FALSE))</f>
        <v>26</v>
      </c>
      <c r="J49" s="70">
        <f>IF(I49=0,"",VLOOKUP(I49,Tablas!$C$5:$D$41,2,FALSE))</f>
        <v>4.3452380952380958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v>10</v>
      </c>
      <c r="X49" s="44">
        <f t="shared" si="30"/>
        <v>0</v>
      </c>
      <c r="Y49" s="45">
        <f t="shared" si="11"/>
        <v>1</v>
      </c>
      <c r="Z49" s="46" t="s">
        <v>197</v>
      </c>
      <c r="AA49" s="39">
        <v>1</v>
      </c>
      <c r="AB49" s="47">
        <f t="shared" si="12"/>
        <v>0</v>
      </c>
      <c r="AC49" s="39">
        <v>1</v>
      </c>
      <c r="AD49" s="47">
        <f t="shared" si="13"/>
        <v>0</v>
      </c>
      <c r="AE49" s="39">
        <v>1</v>
      </c>
      <c r="AF49" s="47">
        <f t="shared" si="14"/>
        <v>0</v>
      </c>
      <c r="AG49" s="61"/>
      <c r="AH49" s="48">
        <f t="shared" si="15"/>
        <v>0</v>
      </c>
      <c r="AI49" s="49">
        <f t="shared" si="16"/>
        <v>0</v>
      </c>
      <c r="AJ49" s="61">
        <v>3</v>
      </c>
      <c r="AK49" s="48">
        <f t="shared" si="17"/>
        <v>0</v>
      </c>
      <c r="AL49" s="49">
        <f t="shared" si="18"/>
        <v>0</v>
      </c>
      <c r="AM49" s="61">
        <v>19.05</v>
      </c>
      <c r="AN49" s="48">
        <f t="shared" si="19"/>
        <v>0</v>
      </c>
      <c r="AO49" s="49">
        <f t="shared" si="20"/>
        <v>0</v>
      </c>
      <c r="AP49" s="61">
        <v>4.7625000000000002</v>
      </c>
      <c r="AQ49" s="48">
        <f t="shared" si="21"/>
        <v>0</v>
      </c>
      <c r="AR49" s="49">
        <f t="shared" si="22"/>
        <v>0</v>
      </c>
      <c r="AS49" s="61"/>
      <c r="AT49" s="48">
        <f t="shared" si="23"/>
        <v>0</v>
      </c>
      <c r="AU49" s="49">
        <f t="shared" si="24"/>
        <v>0</v>
      </c>
      <c r="AV49" s="61">
        <v>19.05</v>
      </c>
      <c r="AW49" s="48">
        <f t="shared" si="25"/>
        <v>0</v>
      </c>
      <c r="AX49" s="49">
        <f t="shared" si="26"/>
        <v>0</v>
      </c>
      <c r="AY49" s="61"/>
      <c r="AZ49" s="48">
        <f t="shared" si="27"/>
        <v>0</v>
      </c>
      <c r="BA49" s="49">
        <f t="shared" si="28"/>
        <v>0</v>
      </c>
      <c r="BB49" s="50">
        <f t="shared" si="29"/>
        <v>0</v>
      </c>
    </row>
    <row r="50" spans="1:54">
      <c r="A50" s="32"/>
      <c r="B50" s="200" t="s">
        <v>140</v>
      </c>
      <c r="C50" s="201" t="s">
        <v>144</v>
      </c>
      <c r="D50" s="34" t="s">
        <v>170</v>
      </c>
      <c r="E50" s="35"/>
      <c r="F50" s="36">
        <v>30.27</v>
      </c>
      <c r="G50" s="78"/>
      <c r="H50" s="74" t="s">
        <v>40</v>
      </c>
      <c r="I50" s="81">
        <f>IF(H50=Tablas!$B$5,Tablas!$C$5,VLOOKUP(H50,Tablas!$B$5:$D$41,2,FALSE))</f>
        <v>26</v>
      </c>
      <c r="J50" s="70">
        <f>IF(I50=0,"",VLOOKUP(I50,Tablas!$C$5:$D$41,2,FALSE))</f>
        <v>4.3452380952380958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v>10</v>
      </c>
      <c r="X50" s="44">
        <f t="shared" si="30"/>
        <v>0</v>
      </c>
      <c r="Y50" s="45">
        <f t="shared" si="11"/>
        <v>1</v>
      </c>
      <c r="Z50" s="46" t="s">
        <v>197</v>
      </c>
      <c r="AA50" s="39">
        <v>1</v>
      </c>
      <c r="AB50" s="47">
        <f t="shared" si="12"/>
        <v>0</v>
      </c>
      <c r="AC50" s="39">
        <v>1</v>
      </c>
      <c r="AD50" s="47">
        <f t="shared" si="13"/>
        <v>0</v>
      </c>
      <c r="AE50" s="39">
        <v>1</v>
      </c>
      <c r="AF50" s="47">
        <f t="shared" si="14"/>
        <v>0</v>
      </c>
      <c r="AG50" s="61"/>
      <c r="AH50" s="48">
        <f t="shared" si="15"/>
        <v>0</v>
      </c>
      <c r="AI50" s="49">
        <f t="shared" si="16"/>
        <v>0</v>
      </c>
      <c r="AJ50" s="61">
        <v>6</v>
      </c>
      <c r="AK50" s="48">
        <f t="shared" si="17"/>
        <v>0</v>
      </c>
      <c r="AL50" s="49">
        <f t="shared" si="18"/>
        <v>0</v>
      </c>
      <c r="AM50" s="61">
        <v>30.27</v>
      </c>
      <c r="AN50" s="48">
        <f t="shared" si="19"/>
        <v>0</v>
      </c>
      <c r="AO50" s="49">
        <f t="shared" si="20"/>
        <v>0</v>
      </c>
      <c r="AP50" s="61">
        <v>7.5674999999999999</v>
      </c>
      <c r="AQ50" s="48">
        <f t="shared" si="21"/>
        <v>0</v>
      </c>
      <c r="AR50" s="49">
        <f t="shared" si="22"/>
        <v>0</v>
      </c>
      <c r="AS50" s="61"/>
      <c r="AT50" s="48">
        <f t="shared" si="23"/>
        <v>0</v>
      </c>
      <c r="AU50" s="49">
        <f t="shared" si="24"/>
        <v>0</v>
      </c>
      <c r="AV50" s="61">
        <v>30.27</v>
      </c>
      <c r="AW50" s="48">
        <f t="shared" si="25"/>
        <v>0</v>
      </c>
      <c r="AX50" s="49">
        <f t="shared" si="26"/>
        <v>0</v>
      </c>
      <c r="AY50" s="61"/>
      <c r="AZ50" s="48">
        <f t="shared" si="27"/>
        <v>0</v>
      </c>
      <c r="BA50" s="49">
        <f t="shared" si="28"/>
        <v>0</v>
      </c>
      <c r="BB50" s="50">
        <f t="shared" si="29"/>
        <v>0</v>
      </c>
    </row>
    <row r="51" spans="1:54">
      <c r="A51" s="32"/>
      <c r="B51" s="200" t="s">
        <v>140</v>
      </c>
      <c r="C51" s="201" t="s">
        <v>144</v>
      </c>
      <c r="D51" s="34" t="s">
        <v>152</v>
      </c>
      <c r="E51" s="35"/>
      <c r="F51" s="36">
        <v>5.47</v>
      </c>
      <c r="G51" s="78"/>
      <c r="H51" s="74" t="s">
        <v>40</v>
      </c>
      <c r="I51" s="81">
        <f>IF(H51=Tablas!$B$5,Tablas!$C$5,VLOOKUP(H51,Tablas!$B$5:$D$41,2,FALSE))</f>
        <v>26</v>
      </c>
      <c r="J51" s="70">
        <f>IF(I51=0,"",VLOOKUP(I51,Tablas!$C$5:$D$41,2,FALSE))</f>
        <v>4.3452380952380958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v>10</v>
      </c>
      <c r="X51" s="44">
        <f t="shared" si="30"/>
        <v>0</v>
      </c>
      <c r="Y51" s="45">
        <f t="shared" si="11"/>
        <v>1</v>
      </c>
      <c r="Z51" s="46" t="s">
        <v>197</v>
      </c>
      <c r="AA51" s="39">
        <v>1</v>
      </c>
      <c r="AB51" s="47">
        <f t="shared" si="12"/>
        <v>0</v>
      </c>
      <c r="AC51" s="39">
        <v>1</v>
      </c>
      <c r="AD51" s="47">
        <f t="shared" si="13"/>
        <v>0</v>
      </c>
      <c r="AE51" s="39">
        <v>1</v>
      </c>
      <c r="AF51" s="47">
        <f t="shared" si="14"/>
        <v>0</v>
      </c>
      <c r="AG51" s="61"/>
      <c r="AH51" s="48">
        <f t="shared" si="15"/>
        <v>0</v>
      </c>
      <c r="AI51" s="49">
        <f t="shared" si="16"/>
        <v>0</v>
      </c>
      <c r="AJ51" s="61"/>
      <c r="AK51" s="48">
        <f t="shared" si="17"/>
        <v>0</v>
      </c>
      <c r="AL51" s="49">
        <f t="shared" si="18"/>
        <v>0</v>
      </c>
      <c r="AM51" s="61">
        <v>5.47</v>
      </c>
      <c r="AN51" s="48">
        <f t="shared" si="19"/>
        <v>0</v>
      </c>
      <c r="AO51" s="49">
        <f t="shared" si="20"/>
        <v>0</v>
      </c>
      <c r="AP51" s="61"/>
      <c r="AQ51" s="48">
        <f t="shared" si="21"/>
        <v>0</v>
      </c>
      <c r="AR51" s="49">
        <f t="shared" si="22"/>
        <v>0</v>
      </c>
      <c r="AS51" s="61"/>
      <c r="AT51" s="48">
        <f t="shared" si="23"/>
        <v>0</v>
      </c>
      <c r="AU51" s="49">
        <f t="shared" si="24"/>
        <v>0</v>
      </c>
      <c r="AV51" s="61">
        <v>5.47</v>
      </c>
      <c r="AW51" s="48">
        <f t="shared" si="25"/>
        <v>0</v>
      </c>
      <c r="AX51" s="49">
        <f t="shared" si="26"/>
        <v>0</v>
      </c>
      <c r="AY51" s="61"/>
      <c r="AZ51" s="48">
        <f t="shared" si="27"/>
        <v>0</v>
      </c>
      <c r="BA51" s="49">
        <f t="shared" si="28"/>
        <v>0</v>
      </c>
      <c r="BB51" s="50">
        <f t="shared" si="29"/>
        <v>0</v>
      </c>
    </row>
    <row r="52" spans="1:54">
      <c r="A52" s="32"/>
      <c r="B52" s="200" t="s">
        <v>140</v>
      </c>
      <c r="C52" s="201" t="s">
        <v>144</v>
      </c>
      <c r="D52" s="34" t="s">
        <v>148</v>
      </c>
      <c r="E52" s="35"/>
      <c r="F52" s="36">
        <v>3</v>
      </c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v>12</v>
      </c>
      <c r="X52" s="44">
        <f t="shared" si="30"/>
        <v>0</v>
      </c>
      <c r="Y52" s="45">
        <f t="shared" si="11"/>
        <v>5</v>
      </c>
      <c r="Z52" s="46" t="s">
        <v>197</v>
      </c>
      <c r="AA52" s="39">
        <v>1</v>
      </c>
      <c r="AB52" s="47">
        <f t="shared" si="12"/>
        <v>0</v>
      </c>
      <c r="AC52" s="39">
        <v>1</v>
      </c>
      <c r="AD52" s="47">
        <f t="shared" si="13"/>
        <v>0</v>
      </c>
      <c r="AE52" s="39">
        <v>1</v>
      </c>
      <c r="AF52" s="47">
        <f t="shared" si="14"/>
        <v>0</v>
      </c>
      <c r="AG52" s="61"/>
      <c r="AH52" s="48">
        <f t="shared" si="15"/>
        <v>0</v>
      </c>
      <c r="AI52" s="49">
        <f t="shared" si="16"/>
        <v>0</v>
      </c>
      <c r="AJ52" s="61"/>
      <c r="AK52" s="48">
        <f t="shared" si="17"/>
        <v>0</v>
      </c>
      <c r="AL52" s="49">
        <f t="shared" si="18"/>
        <v>0</v>
      </c>
      <c r="AM52" s="61">
        <v>3</v>
      </c>
      <c r="AN52" s="48">
        <f t="shared" si="19"/>
        <v>0</v>
      </c>
      <c r="AO52" s="49">
        <f t="shared" si="20"/>
        <v>0</v>
      </c>
      <c r="AP52" s="61"/>
      <c r="AQ52" s="48">
        <f t="shared" si="21"/>
        <v>0</v>
      </c>
      <c r="AR52" s="49">
        <f t="shared" si="22"/>
        <v>0</v>
      </c>
      <c r="AS52" s="61"/>
      <c r="AT52" s="48">
        <f t="shared" si="23"/>
        <v>0</v>
      </c>
      <c r="AU52" s="49">
        <f t="shared" si="24"/>
        <v>0</v>
      </c>
      <c r="AV52" s="61">
        <v>3</v>
      </c>
      <c r="AW52" s="48">
        <f t="shared" si="25"/>
        <v>0</v>
      </c>
      <c r="AX52" s="49">
        <f t="shared" si="26"/>
        <v>0</v>
      </c>
      <c r="AY52" s="61"/>
      <c r="AZ52" s="48">
        <f t="shared" si="27"/>
        <v>0</v>
      </c>
      <c r="BA52" s="49">
        <f t="shared" si="28"/>
        <v>0</v>
      </c>
      <c r="BB52" s="50">
        <f t="shared" si="29"/>
        <v>0</v>
      </c>
    </row>
    <row r="53" spans="1:54">
      <c r="A53" s="32"/>
      <c r="B53" s="200" t="s">
        <v>140</v>
      </c>
      <c r="C53" s="201" t="s">
        <v>144</v>
      </c>
      <c r="D53" s="34" t="s">
        <v>148</v>
      </c>
      <c r="E53" s="35"/>
      <c r="F53" s="36">
        <v>3.24</v>
      </c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v>12</v>
      </c>
      <c r="X53" s="44">
        <f t="shared" si="30"/>
        <v>0</v>
      </c>
      <c r="Y53" s="45">
        <f t="shared" si="11"/>
        <v>5</v>
      </c>
      <c r="Z53" s="46" t="s">
        <v>197</v>
      </c>
      <c r="AA53" s="39">
        <v>1</v>
      </c>
      <c r="AB53" s="47">
        <f t="shared" si="12"/>
        <v>0</v>
      </c>
      <c r="AC53" s="39">
        <v>1</v>
      </c>
      <c r="AD53" s="47">
        <f t="shared" si="13"/>
        <v>0</v>
      </c>
      <c r="AE53" s="39">
        <v>1</v>
      </c>
      <c r="AF53" s="47">
        <f t="shared" si="14"/>
        <v>0</v>
      </c>
      <c r="AG53" s="61"/>
      <c r="AH53" s="48">
        <f t="shared" si="15"/>
        <v>0</v>
      </c>
      <c r="AI53" s="49">
        <f t="shared" si="16"/>
        <v>0</v>
      </c>
      <c r="AJ53" s="61"/>
      <c r="AK53" s="48">
        <f t="shared" si="17"/>
        <v>0</v>
      </c>
      <c r="AL53" s="49">
        <f t="shared" si="18"/>
        <v>0</v>
      </c>
      <c r="AM53" s="61">
        <v>3.24</v>
      </c>
      <c r="AN53" s="48">
        <f t="shared" si="19"/>
        <v>0</v>
      </c>
      <c r="AO53" s="49">
        <f t="shared" si="20"/>
        <v>0</v>
      </c>
      <c r="AP53" s="61"/>
      <c r="AQ53" s="48">
        <f t="shared" si="21"/>
        <v>0</v>
      </c>
      <c r="AR53" s="49">
        <f t="shared" si="22"/>
        <v>0</v>
      </c>
      <c r="AS53" s="61"/>
      <c r="AT53" s="48">
        <f t="shared" si="23"/>
        <v>0</v>
      </c>
      <c r="AU53" s="49">
        <f t="shared" si="24"/>
        <v>0</v>
      </c>
      <c r="AV53" s="61">
        <v>3.24</v>
      </c>
      <c r="AW53" s="48">
        <f t="shared" si="25"/>
        <v>0</v>
      </c>
      <c r="AX53" s="49">
        <f t="shared" si="26"/>
        <v>0</v>
      </c>
      <c r="AY53" s="61"/>
      <c r="AZ53" s="48">
        <f t="shared" si="27"/>
        <v>0</v>
      </c>
      <c r="BA53" s="49">
        <f t="shared" si="28"/>
        <v>0</v>
      </c>
      <c r="BB53" s="50">
        <f t="shared" si="29"/>
        <v>0</v>
      </c>
    </row>
    <row r="54" spans="1:54">
      <c r="A54" s="32"/>
      <c r="B54" s="200" t="s">
        <v>140</v>
      </c>
      <c r="C54" s="201" t="s">
        <v>144</v>
      </c>
      <c r="D54" s="34" t="s">
        <v>171</v>
      </c>
      <c r="E54" s="35"/>
      <c r="F54" s="36">
        <v>63.06</v>
      </c>
      <c r="G54" s="78"/>
      <c r="H54" s="74" t="s">
        <v>40</v>
      </c>
      <c r="I54" s="81">
        <f>IF(H54=Tablas!$B$5,Tablas!$C$5,VLOOKUP(H54,Tablas!$B$5:$D$41,2,FALSE))</f>
        <v>26</v>
      </c>
      <c r="J54" s="70">
        <f>IF(I54=0,"",VLOOKUP(I54,Tablas!$C$5:$D$41,2,FALSE))</f>
        <v>4.3452380952380958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v>10</v>
      </c>
      <c r="X54" s="44">
        <f t="shared" si="30"/>
        <v>0</v>
      </c>
      <c r="Y54" s="45">
        <f t="shared" si="11"/>
        <v>1</v>
      </c>
      <c r="Z54" s="46" t="s">
        <v>197</v>
      </c>
      <c r="AA54" s="39">
        <v>1</v>
      </c>
      <c r="AB54" s="47">
        <f t="shared" si="12"/>
        <v>0</v>
      </c>
      <c r="AC54" s="39">
        <v>1</v>
      </c>
      <c r="AD54" s="47">
        <f t="shared" si="13"/>
        <v>0</v>
      </c>
      <c r="AE54" s="39">
        <v>1</v>
      </c>
      <c r="AF54" s="47">
        <f t="shared" si="14"/>
        <v>0</v>
      </c>
      <c r="AG54" s="61"/>
      <c r="AH54" s="48">
        <f t="shared" si="15"/>
        <v>0</v>
      </c>
      <c r="AI54" s="49">
        <f t="shared" si="16"/>
        <v>0</v>
      </c>
      <c r="AJ54" s="61">
        <v>6</v>
      </c>
      <c r="AK54" s="48">
        <f t="shared" si="17"/>
        <v>0</v>
      </c>
      <c r="AL54" s="49">
        <f t="shared" si="18"/>
        <v>0</v>
      </c>
      <c r="AM54" s="61">
        <v>63.06</v>
      </c>
      <c r="AN54" s="48">
        <f t="shared" si="19"/>
        <v>0</v>
      </c>
      <c r="AO54" s="49">
        <f t="shared" si="20"/>
        <v>0</v>
      </c>
      <c r="AP54" s="61"/>
      <c r="AQ54" s="48">
        <f t="shared" si="21"/>
        <v>0</v>
      </c>
      <c r="AR54" s="49">
        <f t="shared" si="22"/>
        <v>0</v>
      </c>
      <c r="AS54" s="61"/>
      <c r="AT54" s="48">
        <f t="shared" si="23"/>
        <v>0</v>
      </c>
      <c r="AU54" s="49">
        <f t="shared" si="24"/>
        <v>0</v>
      </c>
      <c r="AV54" s="61">
        <v>63.06</v>
      </c>
      <c r="AW54" s="48">
        <f t="shared" si="25"/>
        <v>0</v>
      </c>
      <c r="AX54" s="49">
        <f t="shared" si="26"/>
        <v>0</v>
      </c>
      <c r="AY54" s="61">
        <v>6</v>
      </c>
      <c r="AZ54" s="48">
        <f t="shared" si="27"/>
        <v>0</v>
      </c>
      <c r="BA54" s="49">
        <f t="shared" si="28"/>
        <v>0</v>
      </c>
      <c r="BB54" s="50">
        <f t="shared" si="29"/>
        <v>0</v>
      </c>
    </row>
    <row r="55" spans="1:54">
      <c r="A55" s="32"/>
      <c r="B55" s="200" t="s">
        <v>140</v>
      </c>
      <c r="C55" s="201" t="s">
        <v>144</v>
      </c>
      <c r="D55" s="34" t="s">
        <v>172</v>
      </c>
      <c r="E55" s="35"/>
      <c r="F55" s="36">
        <v>53.33</v>
      </c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v>12</v>
      </c>
      <c r="X55" s="44">
        <f t="shared" si="30"/>
        <v>0</v>
      </c>
      <c r="Y55" s="45">
        <f t="shared" si="11"/>
        <v>5</v>
      </c>
      <c r="Z55" s="46" t="s">
        <v>197</v>
      </c>
      <c r="AA55" s="39">
        <v>1</v>
      </c>
      <c r="AB55" s="47">
        <f t="shared" si="12"/>
        <v>0</v>
      </c>
      <c r="AC55" s="39">
        <v>1</v>
      </c>
      <c r="AD55" s="47">
        <f t="shared" si="13"/>
        <v>0</v>
      </c>
      <c r="AE55" s="39">
        <v>1</v>
      </c>
      <c r="AF55" s="47">
        <f t="shared" si="14"/>
        <v>0</v>
      </c>
      <c r="AG55" s="61"/>
      <c r="AH55" s="48">
        <f t="shared" si="15"/>
        <v>0</v>
      </c>
      <c r="AI55" s="49">
        <f t="shared" si="16"/>
        <v>0</v>
      </c>
      <c r="AJ55" s="61">
        <v>3</v>
      </c>
      <c r="AK55" s="48">
        <f t="shared" si="17"/>
        <v>0</v>
      </c>
      <c r="AL55" s="49">
        <f t="shared" si="18"/>
        <v>0</v>
      </c>
      <c r="AM55" s="61">
        <v>53.33</v>
      </c>
      <c r="AN55" s="48">
        <f t="shared" si="19"/>
        <v>0</v>
      </c>
      <c r="AO55" s="49">
        <f t="shared" si="20"/>
        <v>0</v>
      </c>
      <c r="AP55" s="61"/>
      <c r="AQ55" s="48">
        <f t="shared" si="21"/>
        <v>0</v>
      </c>
      <c r="AR55" s="49">
        <f t="shared" si="22"/>
        <v>0</v>
      </c>
      <c r="AS55" s="61"/>
      <c r="AT55" s="48">
        <f t="shared" si="23"/>
        <v>0</v>
      </c>
      <c r="AU55" s="49">
        <f t="shared" si="24"/>
        <v>0</v>
      </c>
      <c r="AV55" s="61">
        <v>53.33</v>
      </c>
      <c r="AW55" s="48">
        <f t="shared" si="25"/>
        <v>0</v>
      </c>
      <c r="AX55" s="49">
        <f t="shared" si="26"/>
        <v>0</v>
      </c>
      <c r="AY55" s="61">
        <v>3</v>
      </c>
      <c r="AZ55" s="48">
        <f t="shared" si="27"/>
        <v>0</v>
      </c>
      <c r="BA55" s="49">
        <f t="shared" si="28"/>
        <v>0</v>
      </c>
      <c r="BB55" s="50">
        <f t="shared" si="29"/>
        <v>0</v>
      </c>
    </row>
    <row r="56" spans="1:54">
      <c r="A56" s="32"/>
      <c r="B56" s="200" t="s">
        <v>140</v>
      </c>
      <c r="C56" s="201" t="s">
        <v>144</v>
      </c>
      <c r="D56" s="34" t="s">
        <v>173</v>
      </c>
      <c r="E56" s="35"/>
      <c r="F56" s="36">
        <v>70.23</v>
      </c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v>12</v>
      </c>
      <c r="X56" s="44">
        <f t="shared" si="30"/>
        <v>0</v>
      </c>
      <c r="Y56" s="45">
        <f t="shared" si="11"/>
        <v>5</v>
      </c>
      <c r="Z56" s="46" t="s">
        <v>197</v>
      </c>
      <c r="AA56" s="39">
        <v>1</v>
      </c>
      <c r="AB56" s="47">
        <f t="shared" si="12"/>
        <v>0</v>
      </c>
      <c r="AC56" s="39">
        <v>1</v>
      </c>
      <c r="AD56" s="47">
        <f t="shared" si="13"/>
        <v>0</v>
      </c>
      <c r="AE56" s="39">
        <v>1</v>
      </c>
      <c r="AF56" s="47">
        <f t="shared" si="14"/>
        <v>0</v>
      </c>
      <c r="AG56" s="61"/>
      <c r="AH56" s="48">
        <f t="shared" si="15"/>
        <v>0</v>
      </c>
      <c r="AI56" s="49">
        <f t="shared" si="16"/>
        <v>0</v>
      </c>
      <c r="AJ56" s="61">
        <v>15</v>
      </c>
      <c r="AK56" s="48">
        <f t="shared" si="17"/>
        <v>0</v>
      </c>
      <c r="AL56" s="49">
        <f t="shared" si="18"/>
        <v>0</v>
      </c>
      <c r="AM56" s="61">
        <v>70.23</v>
      </c>
      <c r="AN56" s="48">
        <f t="shared" si="19"/>
        <v>0</v>
      </c>
      <c r="AO56" s="49">
        <f t="shared" si="20"/>
        <v>0</v>
      </c>
      <c r="AP56" s="61"/>
      <c r="AQ56" s="48">
        <f t="shared" si="21"/>
        <v>0</v>
      </c>
      <c r="AR56" s="49">
        <f t="shared" si="22"/>
        <v>0</v>
      </c>
      <c r="AS56" s="61"/>
      <c r="AT56" s="48">
        <f t="shared" si="23"/>
        <v>0</v>
      </c>
      <c r="AU56" s="49">
        <f t="shared" si="24"/>
        <v>0</v>
      </c>
      <c r="AV56" s="61">
        <v>70.23</v>
      </c>
      <c r="AW56" s="48">
        <f t="shared" si="25"/>
        <v>0</v>
      </c>
      <c r="AX56" s="49">
        <f t="shared" si="26"/>
        <v>0</v>
      </c>
      <c r="AY56" s="61">
        <v>15</v>
      </c>
      <c r="AZ56" s="48">
        <f t="shared" si="27"/>
        <v>0</v>
      </c>
      <c r="BA56" s="49">
        <f t="shared" si="28"/>
        <v>0</v>
      </c>
      <c r="BB56" s="50">
        <f t="shared" si="29"/>
        <v>0</v>
      </c>
    </row>
    <row r="57" spans="1:54">
      <c r="A57" s="32"/>
      <c r="B57" s="200" t="s">
        <v>140</v>
      </c>
      <c r="C57" s="201" t="s">
        <v>144</v>
      </c>
      <c r="D57" s="34" t="s">
        <v>174</v>
      </c>
      <c r="E57" s="35"/>
      <c r="F57" s="36">
        <v>70.91</v>
      </c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v>12</v>
      </c>
      <c r="X57" s="44">
        <f t="shared" si="30"/>
        <v>0</v>
      </c>
      <c r="Y57" s="45">
        <f t="shared" si="11"/>
        <v>5</v>
      </c>
      <c r="Z57" s="46" t="s">
        <v>197</v>
      </c>
      <c r="AA57" s="39">
        <v>1</v>
      </c>
      <c r="AB57" s="47">
        <f t="shared" si="12"/>
        <v>0</v>
      </c>
      <c r="AC57" s="39">
        <v>1</v>
      </c>
      <c r="AD57" s="47">
        <f t="shared" si="13"/>
        <v>0</v>
      </c>
      <c r="AE57" s="39">
        <v>1</v>
      </c>
      <c r="AF57" s="47">
        <f t="shared" si="14"/>
        <v>0</v>
      </c>
      <c r="AG57" s="61"/>
      <c r="AH57" s="48">
        <f t="shared" si="15"/>
        <v>0</v>
      </c>
      <c r="AI57" s="49">
        <f t="shared" si="16"/>
        <v>0</v>
      </c>
      <c r="AJ57" s="61">
        <v>18</v>
      </c>
      <c r="AK57" s="48">
        <f t="shared" si="17"/>
        <v>0</v>
      </c>
      <c r="AL57" s="49">
        <f t="shared" si="18"/>
        <v>0</v>
      </c>
      <c r="AM57" s="61">
        <v>70.91</v>
      </c>
      <c r="AN57" s="48">
        <f t="shared" si="19"/>
        <v>0</v>
      </c>
      <c r="AO57" s="49">
        <f t="shared" si="20"/>
        <v>0</v>
      </c>
      <c r="AP57" s="61"/>
      <c r="AQ57" s="48">
        <f t="shared" si="21"/>
        <v>0</v>
      </c>
      <c r="AR57" s="49">
        <f t="shared" si="22"/>
        <v>0</v>
      </c>
      <c r="AS57" s="61"/>
      <c r="AT57" s="48">
        <f t="shared" si="23"/>
        <v>0</v>
      </c>
      <c r="AU57" s="49">
        <f t="shared" si="24"/>
        <v>0</v>
      </c>
      <c r="AV57" s="61">
        <v>70.91</v>
      </c>
      <c r="AW57" s="48">
        <f t="shared" si="25"/>
        <v>0</v>
      </c>
      <c r="AX57" s="49">
        <f t="shared" si="26"/>
        <v>0</v>
      </c>
      <c r="AY57" s="61">
        <v>18</v>
      </c>
      <c r="AZ57" s="48">
        <f t="shared" si="27"/>
        <v>0</v>
      </c>
      <c r="BA57" s="49">
        <f t="shared" si="28"/>
        <v>0</v>
      </c>
      <c r="BB57" s="50">
        <f t="shared" si="29"/>
        <v>0</v>
      </c>
    </row>
    <row r="58" spans="1:54">
      <c r="A58" s="32"/>
      <c r="B58" s="200" t="s">
        <v>140</v>
      </c>
      <c r="C58" s="201" t="s">
        <v>144</v>
      </c>
      <c r="D58" s="34" t="s">
        <v>175</v>
      </c>
      <c r="E58" s="35"/>
      <c r="F58" s="36">
        <v>3.5</v>
      </c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v>10</v>
      </c>
      <c r="X58" s="44">
        <f t="shared" si="30"/>
        <v>0</v>
      </c>
      <c r="Y58" s="45">
        <f t="shared" si="11"/>
        <v>5</v>
      </c>
      <c r="Z58" s="46" t="s">
        <v>197</v>
      </c>
      <c r="AA58" s="39">
        <v>1</v>
      </c>
      <c r="AB58" s="47">
        <f t="shared" si="12"/>
        <v>0</v>
      </c>
      <c r="AC58" s="39">
        <v>1</v>
      </c>
      <c r="AD58" s="47">
        <f t="shared" si="13"/>
        <v>0</v>
      </c>
      <c r="AE58" s="39">
        <v>1</v>
      </c>
      <c r="AF58" s="47">
        <f t="shared" si="14"/>
        <v>0</v>
      </c>
      <c r="AG58" s="61"/>
      <c r="AH58" s="48">
        <f t="shared" si="15"/>
        <v>0</v>
      </c>
      <c r="AI58" s="49">
        <f t="shared" si="16"/>
        <v>0</v>
      </c>
      <c r="AJ58" s="61"/>
      <c r="AK58" s="48">
        <f t="shared" si="17"/>
        <v>0</v>
      </c>
      <c r="AL58" s="49">
        <f t="shared" si="18"/>
        <v>0</v>
      </c>
      <c r="AM58" s="61">
        <v>3.5</v>
      </c>
      <c r="AN58" s="48">
        <f t="shared" si="19"/>
        <v>0</v>
      </c>
      <c r="AO58" s="49">
        <f t="shared" si="20"/>
        <v>0</v>
      </c>
      <c r="AP58" s="61"/>
      <c r="AQ58" s="48">
        <f t="shared" si="21"/>
        <v>0</v>
      </c>
      <c r="AR58" s="49">
        <f t="shared" si="22"/>
        <v>0</v>
      </c>
      <c r="AS58" s="61"/>
      <c r="AT58" s="48">
        <f t="shared" si="23"/>
        <v>0</v>
      </c>
      <c r="AU58" s="49">
        <f t="shared" si="24"/>
        <v>0</v>
      </c>
      <c r="AV58" s="61">
        <v>3.5</v>
      </c>
      <c r="AW58" s="48">
        <f t="shared" si="25"/>
        <v>0</v>
      </c>
      <c r="AX58" s="49">
        <f t="shared" si="26"/>
        <v>0</v>
      </c>
      <c r="AY58" s="61"/>
      <c r="AZ58" s="48">
        <f t="shared" si="27"/>
        <v>0</v>
      </c>
      <c r="BA58" s="49">
        <f t="shared" si="28"/>
        <v>0</v>
      </c>
      <c r="BB58" s="50">
        <f t="shared" si="29"/>
        <v>0</v>
      </c>
    </row>
    <row r="59" spans="1:54">
      <c r="A59" s="32"/>
      <c r="B59" s="200" t="s">
        <v>140</v>
      </c>
      <c r="C59" s="201" t="s">
        <v>144</v>
      </c>
      <c r="D59" s="34" t="s">
        <v>176</v>
      </c>
      <c r="E59" s="35"/>
      <c r="F59" s="36">
        <v>3.77</v>
      </c>
      <c r="G59" s="78"/>
      <c r="H59" s="74" t="s">
        <v>40</v>
      </c>
      <c r="I59" s="81">
        <f>IF(H59=Tablas!$B$5,Tablas!$C$5,VLOOKUP(H59,Tablas!$B$5:$D$41,2,FALSE))</f>
        <v>26</v>
      </c>
      <c r="J59" s="70">
        <f>IF(I59=0,"",VLOOKUP(I59,Tablas!$C$5:$D$41,2,FALSE))</f>
        <v>4.3452380952380958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v>10</v>
      </c>
      <c r="X59" s="44">
        <f t="shared" si="30"/>
        <v>0</v>
      </c>
      <c r="Y59" s="45">
        <f t="shared" si="11"/>
        <v>1</v>
      </c>
      <c r="Z59" s="46" t="s">
        <v>197</v>
      </c>
      <c r="AA59" s="39">
        <v>1</v>
      </c>
      <c r="AB59" s="47">
        <f t="shared" si="12"/>
        <v>0</v>
      </c>
      <c r="AC59" s="39">
        <v>1</v>
      </c>
      <c r="AD59" s="47">
        <f t="shared" si="13"/>
        <v>0</v>
      </c>
      <c r="AE59" s="39">
        <v>1</v>
      </c>
      <c r="AF59" s="47">
        <f t="shared" si="14"/>
        <v>0</v>
      </c>
      <c r="AG59" s="61"/>
      <c r="AH59" s="48">
        <f t="shared" si="15"/>
        <v>0</v>
      </c>
      <c r="AI59" s="49">
        <f t="shared" si="16"/>
        <v>0</v>
      </c>
      <c r="AJ59" s="61"/>
      <c r="AK59" s="48">
        <f t="shared" si="17"/>
        <v>0</v>
      </c>
      <c r="AL59" s="49">
        <f t="shared" si="18"/>
        <v>0</v>
      </c>
      <c r="AM59" s="61">
        <v>3.77</v>
      </c>
      <c r="AN59" s="48">
        <f t="shared" si="19"/>
        <v>0</v>
      </c>
      <c r="AO59" s="49">
        <f t="shared" si="20"/>
        <v>0</v>
      </c>
      <c r="AP59" s="61"/>
      <c r="AQ59" s="48">
        <f t="shared" si="21"/>
        <v>0</v>
      </c>
      <c r="AR59" s="49">
        <f t="shared" si="22"/>
        <v>0</v>
      </c>
      <c r="AS59" s="61"/>
      <c r="AT59" s="48">
        <f t="shared" si="23"/>
        <v>0</v>
      </c>
      <c r="AU59" s="49">
        <f t="shared" si="24"/>
        <v>0</v>
      </c>
      <c r="AV59" s="61">
        <v>3.77</v>
      </c>
      <c r="AW59" s="48">
        <f t="shared" si="25"/>
        <v>0</v>
      </c>
      <c r="AX59" s="49">
        <f t="shared" si="26"/>
        <v>0</v>
      </c>
      <c r="AY59" s="61"/>
      <c r="AZ59" s="48">
        <f t="shared" si="27"/>
        <v>0</v>
      </c>
      <c r="BA59" s="49">
        <f t="shared" si="28"/>
        <v>0</v>
      </c>
      <c r="BB59" s="50">
        <f t="shared" si="29"/>
        <v>0</v>
      </c>
    </row>
    <row r="60" spans="1:54">
      <c r="A60" s="32"/>
      <c r="B60" s="200" t="s">
        <v>140</v>
      </c>
      <c r="C60" s="201" t="s">
        <v>144</v>
      </c>
      <c r="D60" s="34" t="s">
        <v>177</v>
      </c>
      <c r="E60" s="35"/>
      <c r="F60" s="36">
        <v>8.17</v>
      </c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v>10</v>
      </c>
      <c r="X60" s="44">
        <f t="shared" si="30"/>
        <v>0</v>
      </c>
      <c r="Y60" s="45">
        <f t="shared" si="11"/>
        <v>5</v>
      </c>
      <c r="Z60" s="46" t="s">
        <v>197</v>
      </c>
      <c r="AA60" s="39">
        <v>1</v>
      </c>
      <c r="AB60" s="47">
        <f t="shared" si="12"/>
        <v>0</v>
      </c>
      <c r="AC60" s="39">
        <v>1</v>
      </c>
      <c r="AD60" s="47">
        <f t="shared" si="13"/>
        <v>0</v>
      </c>
      <c r="AE60" s="39">
        <v>1</v>
      </c>
      <c r="AF60" s="47">
        <f t="shared" si="14"/>
        <v>0</v>
      </c>
      <c r="AG60" s="61"/>
      <c r="AH60" s="48">
        <f t="shared" si="15"/>
        <v>0</v>
      </c>
      <c r="AI60" s="49">
        <f t="shared" si="16"/>
        <v>0</v>
      </c>
      <c r="AJ60" s="61"/>
      <c r="AK60" s="48">
        <f t="shared" si="17"/>
        <v>0</v>
      </c>
      <c r="AL60" s="49">
        <f t="shared" si="18"/>
        <v>0</v>
      </c>
      <c r="AM60" s="61">
        <v>8.17</v>
      </c>
      <c r="AN60" s="48">
        <f t="shared" si="19"/>
        <v>0</v>
      </c>
      <c r="AO60" s="49">
        <f t="shared" si="20"/>
        <v>0</v>
      </c>
      <c r="AP60" s="61"/>
      <c r="AQ60" s="48">
        <f t="shared" si="21"/>
        <v>0</v>
      </c>
      <c r="AR60" s="49">
        <f t="shared" si="22"/>
        <v>0</v>
      </c>
      <c r="AS60" s="61"/>
      <c r="AT60" s="48">
        <f t="shared" si="23"/>
        <v>0</v>
      </c>
      <c r="AU60" s="49">
        <f t="shared" si="24"/>
        <v>0</v>
      </c>
      <c r="AV60" s="61">
        <v>8.17</v>
      </c>
      <c r="AW60" s="48">
        <f t="shared" si="25"/>
        <v>0</v>
      </c>
      <c r="AX60" s="49">
        <f t="shared" si="26"/>
        <v>0</v>
      </c>
      <c r="AY60" s="61"/>
      <c r="AZ60" s="48">
        <f t="shared" si="27"/>
        <v>0</v>
      </c>
      <c r="BA60" s="49">
        <f t="shared" si="28"/>
        <v>0</v>
      </c>
      <c r="BB60" s="50">
        <f t="shared" si="29"/>
        <v>0</v>
      </c>
    </row>
    <row r="61" spans="1:54">
      <c r="A61" s="32"/>
      <c r="B61" s="200" t="s">
        <v>140</v>
      </c>
      <c r="C61" s="201" t="s">
        <v>144</v>
      </c>
      <c r="D61" s="34" t="s">
        <v>148</v>
      </c>
      <c r="E61" s="35"/>
      <c r="F61" s="36">
        <v>6.92</v>
      </c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v>12</v>
      </c>
      <c r="X61" s="44">
        <f t="shared" si="30"/>
        <v>0</v>
      </c>
      <c r="Y61" s="45">
        <f t="shared" si="11"/>
        <v>5</v>
      </c>
      <c r="Z61" s="46" t="s">
        <v>197</v>
      </c>
      <c r="AA61" s="39">
        <v>1</v>
      </c>
      <c r="AB61" s="47">
        <f t="shared" si="12"/>
        <v>0</v>
      </c>
      <c r="AC61" s="39">
        <v>1</v>
      </c>
      <c r="AD61" s="47">
        <f t="shared" si="13"/>
        <v>0</v>
      </c>
      <c r="AE61" s="39">
        <v>1</v>
      </c>
      <c r="AF61" s="47">
        <f t="shared" si="14"/>
        <v>0</v>
      </c>
      <c r="AG61" s="61"/>
      <c r="AH61" s="48">
        <f t="shared" si="15"/>
        <v>0</v>
      </c>
      <c r="AI61" s="49">
        <f t="shared" si="16"/>
        <v>0</v>
      </c>
      <c r="AJ61" s="61"/>
      <c r="AK61" s="48">
        <f t="shared" si="17"/>
        <v>0</v>
      </c>
      <c r="AL61" s="49">
        <f t="shared" si="18"/>
        <v>0</v>
      </c>
      <c r="AM61" s="61">
        <v>6.92</v>
      </c>
      <c r="AN61" s="48">
        <f t="shared" si="19"/>
        <v>0</v>
      </c>
      <c r="AO61" s="49">
        <f t="shared" si="20"/>
        <v>0</v>
      </c>
      <c r="AP61" s="61"/>
      <c r="AQ61" s="48">
        <f t="shared" si="21"/>
        <v>0</v>
      </c>
      <c r="AR61" s="49">
        <f t="shared" si="22"/>
        <v>0</v>
      </c>
      <c r="AS61" s="61"/>
      <c r="AT61" s="48">
        <f t="shared" si="23"/>
        <v>0</v>
      </c>
      <c r="AU61" s="49">
        <f t="shared" si="24"/>
        <v>0</v>
      </c>
      <c r="AV61" s="61">
        <v>6.92</v>
      </c>
      <c r="AW61" s="48">
        <f t="shared" si="25"/>
        <v>0</v>
      </c>
      <c r="AX61" s="49">
        <f t="shared" si="26"/>
        <v>0</v>
      </c>
      <c r="AY61" s="61"/>
      <c r="AZ61" s="48">
        <f t="shared" si="27"/>
        <v>0</v>
      </c>
      <c r="BA61" s="49">
        <f t="shared" si="28"/>
        <v>0</v>
      </c>
      <c r="BB61" s="50">
        <f t="shared" si="29"/>
        <v>0</v>
      </c>
    </row>
    <row r="62" spans="1:54">
      <c r="A62" s="32"/>
      <c r="B62" s="200" t="s">
        <v>140</v>
      </c>
      <c r="C62" s="201" t="s">
        <v>144</v>
      </c>
      <c r="D62" s="34" t="s">
        <v>148</v>
      </c>
      <c r="E62" s="35"/>
      <c r="F62" s="36">
        <v>3.04</v>
      </c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v>12</v>
      </c>
      <c r="X62" s="44">
        <f t="shared" si="30"/>
        <v>0</v>
      </c>
      <c r="Y62" s="45">
        <f t="shared" si="11"/>
        <v>5</v>
      </c>
      <c r="Z62" s="46" t="s">
        <v>197</v>
      </c>
      <c r="AA62" s="39">
        <v>1</v>
      </c>
      <c r="AB62" s="47">
        <f t="shared" si="12"/>
        <v>0</v>
      </c>
      <c r="AC62" s="39">
        <v>1</v>
      </c>
      <c r="AD62" s="47">
        <f t="shared" si="13"/>
        <v>0</v>
      </c>
      <c r="AE62" s="39">
        <v>1</v>
      </c>
      <c r="AF62" s="47">
        <f t="shared" si="14"/>
        <v>0</v>
      </c>
      <c r="AG62" s="61"/>
      <c r="AH62" s="48">
        <f t="shared" si="15"/>
        <v>0</v>
      </c>
      <c r="AI62" s="49">
        <f t="shared" si="16"/>
        <v>0</v>
      </c>
      <c r="AJ62" s="61"/>
      <c r="AK62" s="48">
        <f t="shared" si="17"/>
        <v>0</v>
      </c>
      <c r="AL62" s="49">
        <f t="shared" si="18"/>
        <v>0</v>
      </c>
      <c r="AM62" s="61">
        <v>3.04</v>
      </c>
      <c r="AN62" s="48">
        <f t="shared" si="19"/>
        <v>0</v>
      </c>
      <c r="AO62" s="49">
        <f t="shared" si="20"/>
        <v>0</v>
      </c>
      <c r="AP62" s="61"/>
      <c r="AQ62" s="48">
        <f t="shared" si="21"/>
        <v>0</v>
      </c>
      <c r="AR62" s="49">
        <f t="shared" si="22"/>
        <v>0</v>
      </c>
      <c r="AS62" s="61"/>
      <c r="AT62" s="48">
        <f t="shared" si="23"/>
        <v>0</v>
      </c>
      <c r="AU62" s="49">
        <f t="shared" si="24"/>
        <v>0</v>
      </c>
      <c r="AV62" s="61">
        <v>3.04</v>
      </c>
      <c r="AW62" s="48">
        <f t="shared" si="25"/>
        <v>0</v>
      </c>
      <c r="AX62" s="49">
        <f t="shared" si="26"/>
        <v>0</v>
      </c>
      <c r="AY62" s="61"/>
      <c r="AZ62" s="48">
        <f t="shared" si="27"/>
        <v>0</v>
      </c>
      <c r="BA62" s="49">
        <f t="shared" si="28"/>
        <v>0</v>
      </c>
      <c r="BB62" s="50">
        <f t="shared" si="29"/>
        <v>0</v>
      </c>
    </row>
    <row r="63" spans="1:54">
      <c r="A63" s="32"/>
      <c r="B63" s="200" t="s">
        <v>140</v>
      </c>
      <c r="C63" s="201" t="s">
        <v>144</v>
      </c>
      <c r="D63" s="34" t="s">
        <v>178</v>
      </c>
      <c r="E63" s="35"/>
      <c r="F63" s="36">
        <v>68.91</v>
      </c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v>12</v>
      </c>
      <c r="X63" s="44">
        <f t="shared" si="30"/>
        <v>0</v>
      </c>
      <c r="Y63" s="45">
        <f t="shared" si="11"/>
        <v>5</v>
      </c>
      <c r="Z63" s="46" t="s">
        <v>197</v>
      </c>
      <c r="AA63" s="39">
        <v>1</v>
      </c>
      <c r="AB63" s="47">
        <f t="shared" si="12"/>
        <v>0</v>
      </c>
      <c r="AC63" s="39">
        <v>1</v>
      </c>
      <c r="AD63" s="47">
        <f t="shared" si="13"/>
        <v>0</v>
      </c>
      <c r="AE63" s="39">
        <v>1</v>
      </c>
      <c r="AF63" s="47">
        <f t="shared" si="14"/>
        <v>0</v>
      </c>
      <c r="AG63" s="61"/>
      <c r="AH63" s="48">
        <f t="shared" si="15"/>
        <v>0</v>
      </c>
      <c r="AI63" s="49">
        <f t="shared" si="16"/>
        <v>0</v>
      </c>
      <c r="AJ63" s="61">
        <v>15</v>
      </c>
      <c r="AK63" s="48">
        <f t="shared" si="17"/>
        <v>0</v>
      </c>
      <c r="AL63" s="49">
        <f t="shared" si="18"/>
        <v>0</v>
      </c>
      <c r="AM63" s="61">
        <v>68.91</v>
      </c>
      <c r="AN63" s="48">
        <f t="shared" si="19"/>
        <v>0</v>
      </c>
      <c r="AO63" s="49">
        <f t="shared" si="20"/>
        <v>0</v>
      </c>
      <c r="AP63" s="61"/>
      <c r="AQ63" s="48">
        <f t="shared" si="21"/>
        <v>0</v>
      </c>
      <c r="AR63" s="49">
        <f t="shared" si="22"/>
        <v>0</v>
      </c>
      <c r="AS63" s="61"/>
      <c r="AT63" s="48">
        <f t="shared" si="23"/>
        <v>0</v>
      </c>
      <c r="AU63" s="49">
        <f t="shared" si="24"/>
        <v>0</v>
      </c>
      <c r="AV63" s="61">
        <v>68.91</v>
      </c>
      <c r="AW63" s="48">
        <f t="shared" si="25"/>
        <v>0</v>
      </c>
      <c r="AX63" s="49">
        <f t="shared" si="26"/>
        <v>0</v>
      </c>
      <c r="AY63" s="61">
        <v>15</v>
      </c>
      <c r="AZ63" s="48">
        <f t="shared" si="27"/>
        <v>0</v>
      </c>
      <c r="BA63" s="49">
        <f t="shared" si="28"/>
        <v>0</v>
      </c>
      <c r="BB63" s="50">
        <f t="shared" si="29"/>
        <v>0</v>
      </c>
    </row>
    <row r="64" spans="1:54">
      <c r="A64" s="32"/>
      <c r="B64" s="200" t="s">
        <v>140</v>
      </c>
      <c r="C64" s="201" t="s">
        <v>144</v>
      </c>
      <c r="D64" s="34" t="s">
        <v>179</v>
      </c>
      <c r="E64" s="35"/>
      <c r="F64" s="36">
        <v>70.63</v>
      </c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v>12</v>
      </c>
      <c r="X64" s="44">
        <f t="shared" si="30"/>
        <v>0</v>
      </c>
      <c r="Y64" s="45">
        <f t="shared" si="11"/>
        <v>5</v>
      </c>
      <c r="Z64" s="46" t="s">
        <v>197</v>
      </c>
      <c r="AA64" s="39">
        <v>1</v>
      </c>
      <c r="AB64" s="47">
        <f t="shared" si="12"/>
        <v>0</v>
      </c>
      <c r="AC64" s="39">
        <v>1</v>
      </c>
      <c r="AD64" s="47">
        <f t="shared" si="13"/>
        <v>0</v>
      </c>
      <c r="AE64" s="39">
        <v>1</v>
      </c>
      <c r="AF64" s="47">
        <f t="shared" si="14"/>
        <v>0</v>
      </c>
      <c r="AG64" s="61"/>
      <c r="AH64" s="48">
        <f t="shared" si="15"/>
        <v>0</v>
      </c>
      <c r="AI64" s="49">
        <f t="shared" si="16"/>
        <v>0</v>
      </c>
      <c r="AJ64" s="61">
        <v>6</v>
      </c>
      <c r="AK64" s="48">
        <f t="shared" si="17"/>
        <v>0</v>
      </c>
      <c r="AL64" s="49">
        <f t="shared" si="18"/>
        <v>0</v>
      </c>
      <c r="AM64" s="61">
        <v>70.63</v>
      </c>
      <c r="AN64" s="48">
        <f t="shared" si="19"/>
        <v>0</v>
      </c>
      <c r="AO64" s="49">
        <f t="shared" si="20"/>
        <v>0</v>
      </c>
      <c r="AP64" s="61"/>
      <c r="AQ64" s="48">
        <f t="shared" si="21"/>
        <v>0</v>
      </c>
      <c r="AR64" s="49">
        <f t="shared" si="22"/>
        <v>0</v>
      </c>
      <c r="AS64" s="61"/>
      <c r="AT64" s="48">
        <f t="shared" si="23"/>
        <v>0</v>
      </c>
      <c r="AU64" s="49">
        <f t="shared" si="24"/>
        <v>0</v>
      </c>
      <c r="AV64" s="61">
        <v>70.63</v>
      </c>
      <c r="AW64" s="48">
        <f t="shared" si="25"/>
        <v>0</v>
      </c>
      <c r="AX64" s="49">
        <f t="shared" si="26"/>
        <v>0</v>
      </c>
      <c r="AY64" s="61">
        <v>6</v>
      </c>
      <c r="AZ64" s="48">
        <f t="shared" si="27"/>
        <v>0</v>
      </c>
      <c r="BA64" s="49">
        <f t="shared" si="28"/>
        <v>0</v>
      </c>
      <c r="BB64" s="50">
        <f t="shared" si="29"/>
        <v>0</v>
      </c>
    </row>
    <row r="65" spans="1:54">
      <c r="A65" s="32"/>
      <c r="B65" s="200" t="s">
        <v>140</v>
      </c>
      <c r="C65" s="201" t="s">
        <v>144</v>
      </c>
      <c r="D65" s="34" t="s">
        <v>180</v>
      </c>
      <c r="E65" s="35"/>
      <c r="F65" s="36">
        <v>69.47</v>
      </c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v>12</v>
      </c>
      <c r="X65" s="44">
        <f t="shared" si="30"/>
        <v>0</v>
      </c>
      <c r="Y65" s="45">
        <f t="shared" si="11"/>
        <v>5</v>
      </c>
      <c r="Z65" s="46" t="s">
        <v>197</v>
      </c>
      <c r="AA65" s="39">
        <v>1</v>
      </c>
      <c r="AB65" s="47">
        <f t="shared" si="12"/>
        <v>0</v>
      </c>
      <c r="AC65" s="39">
        <v>1</v>
      </c>
      <c r="AD65" s="47">
        <f t="shared" si="13"/>
        <v>0</v>
      </c>
      <c r="AE65" s="39">
        <v>1</v>
      </c>
      <c r="AF65" s="47">
        <f t="shared" si="14"/>
        <v>0</v>
      </c>
      <c r="AG65" s="61"/>
      <c r="AH65" s="48">
        <f t="shared" si="15"/>
        <v>0</v>
      </c>
      <c r="AI65" s="49">
        <f t="shared" si="16"/>
        <v>0</v>
      </c>
      <c r="AJ65" s="61">
        <v>12</v>
      </c>
      <c r="AK65" s="48">
        <f t="shared" si="17"/>
        <v>0</v>
      </c>
      <c r="AL65" s="49">
        <f t="shared" si="18"/>
        <v>0</v>
      </c>
      <c r="AM65" s="61">
        <v>69.47</v>
      </c>
      <c r="AN65" s="48">
        <f t="shared" si="19"/>
        <v>0</v>
      </c>
      <c r="AO65" s="49">
        <f t="shared" si="20"/>
        <v>0</v>
      </c>
      <c r="AP65" s="61"/>
      <c r="AQ65" s="48">
        <f t="shared" si="21"/>
        <v>0</v>
      </c>
      <c r="AR65" s="49">
        <f t="shared" si="22"/>
        <v>0</v>
      </c>
      <c r="AS65" s="61"/>
      <c r="AT65" s="48">
        <f t="shared" si="23"/>
        <v>0</v>
      </c>
      <c r="AU65" s="49">
        <f t="shared" si="24"/>
        <v>0</v>
      </c>
      <c r="AV65" s="61">
        <v>69.47</v>
      </c>
      <c r="AW65" s="48">
        <f t="shared" si="25"/>
        <v>0</v>
      </c>
      <c r="AX65" s="49">
        <f t="shared" si="26"/>
        <v>0</v>
      </c>
      <c r="AY65" s="61">
        <v>12</v>
      </c>
      <c r="AZ65" s="48">
        <f t="shared" si="27"/>
        <v>0</v>
      </c>
      <c r="BA65" s="49">
        <f t="shared" si="28"/>
        <v>0</v>
      </c>
      <c r="BB65" s="50">
        <f t="shared" si="29"/>
        <v>0</v>
      </c>
    </row>
    <row r="66" spans="1:54">
      <c r="A66" s="32"/>
      <c r="B66" s="200" t="s">
        <v>140</v>
      </c>
      <c r="C66" s="201" t="s">
        <v>144</v>
      </c>
      <c r="D66" s="34" t="s">
        <v>181</v>
      </c>
      <c r="E66" s="35"/>
      <c r="F66" s="36">
        <v>69.930000000000007</v>
      </c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v>10</v>
      </c>
      <c r="X66" s="44">
        <f t="shared" si="30"/>
        <v>0</v>
      </c>
      <c r="Y66" s="45">
        <f t="shared" si="11"/>
        <v>5</v>
      </c>
      <c r="Z66" s="46" t="s">
        <v>197</v>
      </c>
      <c r="AA66" s="39">
        <v>1</v>
      </c>
      <c r="AB66" s="47">
        <f t="shared" si="12"/>
        <v>0</v>
      </c>
      <c r="AC66" s="39">
        <v>1</v>
      </c>
      <c r="AD66" s="47">
        <f t="shared" si="13"/>
        <v>0</v>
      </c>
      <c r="AE66" s="39">
        <v>1</v>
      </c>
      <c r="AF66" s="47">
        <f t="shared" si="14"/>
        <v>0</v>
      </c>
      <c r="AG66" s="61"/>
      <c r="AH66" s="48">
        <f t="shared" si="15"/>
        <v>0</v>
      </c>
      <c r="AI66" s="49">
        <f t="shared" si="16"/>
        <v>0</v>
      </c>
      <c r="AJ66" s="61">
        <v>12</v>
      </c>
      <c r="AK66" s="48">
        <f t="shared" si="17"/>
        <v>0</v>
      </c>
      <c r="AL66" s="49">
        <f t="shared" si="18"/>
        <v>0</v>
      </c>
      <c r="AM66" s="61">
        <v>69.930000000000007</v>
      </c>
      <c r="AN66" s="48">
        <f t="shared" si="19"/>
        <v>0</v>
      </c>
      <c r="AO66" s="49">
        <f t="shared" si="20"/>
        <v>0</v>
      </c>
      <c r="AP66" s="61"/>
      <c r="AQ66" s="48">
        <f t="shared" si="21"/>
        <v>0</v>
      </c>
      <c r="AR66" s="49">
        <f t="shared" si="22"/>
        <v>0</v>
      </c>
      <c r="AS66" s="61"/>
      <c r="AT66" s="48">
        <f t="shared" si="23"/>
        <v>0</v>
      </c>
      <c r="AU66" s="49">
        <f t="shared" si="24"/>
        <v>0</v>
      </c>
      <c r="AV66" s="61">
        <v>69.930000000000007</v>
      </c>
      <c r="AW66" s="48">
        <f t="shared" si="25"/>
        <v>0</v>
      </c>
      <c r="AX66" s="49">
        <f t="shared" si="26"/>
        <v>0</v>
      </c>
      <c r="AY66" s="61">
        <v>12</v>
      </c>
      <c r="AZ66" s="48">
        <f t="shared" si="27"/>
        <v>0</v>
      </c>
      <c r="BA66" s="49">
        <f t="shared" si="28"/>
        <v>0</v>
      </c>
      <c r="BB66" s="50">
        <f t="shared" si="29"/>
        <v>0</v>
      </c>
    </row>
    <row r="67" spans="1:54">
      <c r="A67" s="32"/>
      <c r="B67" s="200" t="s">
        <v>140</v>
      </c>
      <c r="C67" s="201" t="s">
        <v>144</v>
      </c>
      <c r="D67" s="34" t="s">
        <v>182</v>
      </c>
      <c r="E67" s="35"/>
      <c r="F67" s="36">
        <v>69.010000000000005</v>
      </c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v>10</v>
      </c>
      <c r="X67" s="44">
        <f t="shared" si="30"/>
        <v>0</v>
      </c>
      <c r="Y67" s="45">
        <f t="shared" si="11"/>
        <v>5</v>
      </c>
      <c r="Z67" s="46" t="s">
        <v>197</v>
      </c>
      <c r="AA67" s="39">
        <v>1</v>
      </c>
      <c r="AB67" s="47">
        <f t="shared" si="12"/>
        <v>0</v>
      </c>
      <c r="AC67" s="39">
        <v>1</v>
      </c>
      <c r="AD67" s="47">
        <f t="shared" si="13"/>
        <v>0</v>
      </c>
      <c r="AE67" s="39">
        <v>1</v>
      </c>
      <c r="AF67" s="47">
        <f t="shared" si="14"/>
        <v>0</v>
      </c>
      <c r="AG67" s="61"/>
      <c r="AH67" s="48">
        <f t="shared" si="15"/>
        <v>0</v>
      </c>
      <c r="AI67" s="49">
        <f t="shared" si="16"/>
        <v>0</v>
      </c>
      <c r="AJ67" s="61">
        <v>12</v>
      </c>
      <c r="AK67" s="48">
        <f t="shared" si="17"/>
        <v>0</v>
      </c>
      <c r="AL67" s="49">
        <f t="shared" si="18"/>
        <v>0</v>
      </c>
      <c r="AM67" s="61">
        <v>69.010000000000005</v>
      </c>
      <c r="AN67" s="48">
        <f t="shared" si="19"/>
        <v>0</v>
      </c>
      <c r="AO67" s="49">
        <f t="shared" si="20"/>
        <v>0</v>
      </c>
      <c r="AP67" s="61"/>
      <c r="AQ67" s="48">
        <f t="shared" si="21"/>
        <v>0</v>
      </c>
      <c r="AR67" s="49">
        <f t="shared" si="22"/>
        <v>0</v>
      </c>
      <c r="AS67" s="61"/>
      <c r="AT67" s="48">
        <f t="shared" si="23"/>
        <v>0</v>
      </c>
      <c r="AU67" s="49">
        <f t="shared" si="24"/>
        <v>0</v>
      </c>
      <c r="AV67" s="61">
        <v>69.010000000000005</v>
      </c>
      <c r="AW67" s="48">
        <f t="shared" si="25"/>
        <v>0</v>
      </c>
      <c r="AX67" s="49">
        <f t="shared" si="26"/>
        <v>0</v>
      </c>
      <c r="AY67" s="61">
        <v>12</v>
      </c>
      <c r="AZ67" s="48">
        <f t="shared" si="27"/>
        <v>0</v>
      </c>
      <c r="BA67" s="49">
        <f t="shared" si="28"/>
        <v>0</v>
      </c>
      <c r="BB67" s="50">
        <f t="shared" si="29"/>
        <v>0</v>
      </c>
    </row>
    <row r="68" spans="1:54">
      <c r="A68" s="32"/>
      <c r="B68" s="200" t="s">
        <v>140</v>
      </c>
      <c r="C68" s="201" t="s">
        <v>144</v>
      </c>
      <c r="D68" s="34" t="s">
        <v>183</v>
      </c>
      <c r="E68" s="35"/>
      <c r="F68" s="36">
        <v>69.28</v>
      </c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v>10</v>
      </c>
      <c r="X68" s="44">
        <f t="shared" si="30"/>
        <v>0</v>
      </c>
      <c r="Y68" s="45">
        <f t="shared" si="11"/>
        <v>5</v>
      </c>
      <c r="Z68" s="46" t="s">
        <v>197</v>
      </c>
      <c r="AA68" s="39">
        <v>1</v>
      </c>
      <c r="AB68" s="47">
        <f t="shared" si="12"/>
        <v>0</v>
      </c>
      <c r="AC68" s="39">
        <v>1</v>
      </c>
      <c r="AD68" s="47">
        <f t="shared" si="13"/>
        <v>0</v>
      </c>
      <c r="AE68" s="39">
        <v>1</v>
      </c>
      <c r="AF68" s="47">
        <f t="shared" si="14"/>
        <v>0</v>
      </c>
      <c r="AG68" s="61"/>
      <c r="AH68" s="48">
        <f t="shared" si="15"/>
        <v>0</v>
      </c>
      <c r="AI68" s="49">
        <f t="shared" si="16"/>
        <v>0</v>
      </c>
      <c r="AJ68" s="61">
        <v>12</v>
      </c>
      <c r="AK68" s="48">
        <f t="shared" si="17"/>
        <v>0</v>
      </c>
      <c r="AL68" s="49">
        <f t="shared" si="18"/>
        <v>0</v>
      </c>
      <c r="AM68" s="61">
        <v>69.28</v>
      </c>
      <c r="AN68" s="48">
        <f t="shared" si="19"/>
        <v>0</v>
      </c>
      <c r="AO68" s="49">
        <f t="shared" si="20"/>
        <v>0</v>
      </c>
      <c r="AP68" s="61"/>
      <c r="AQ68" s="48">
        <f t="shared" si="21"/>
        <v>0</v>
      </c>
      <c r="AR68" s="49">
        <f t="shared" si="22"/>
        <v>0</v>
      </c>
      <c r="AS68" s="61"/>
      <c r="AT68" s="48">
        <f t="shared" si="23"/>
        <v>0</v>
      </c>
      <c r="AU68" s="49">
        <f t="shared" si="24"/>
        <v>0</v>
      </c>
      <c r="AV68" s="61">
        <v>69.28</v>
      </c>
      <c r="AW68" s="48">
        <f t="shared" si="25"/>
        <v>0</v>
      </c>
      <c r="AX68" s="49">
        <f t="shared" si="26"/>
        <v>0</v>
      </c>
      <c r="AY68" s="61">
        <v>12</v>
      </c>
      <c r="AZ68" s="48">
        <f t="shared" si="27"/>
        <v>0</v>
      </c>
      <c r="BA68" s="49">
        <f t="shared" si="28"/>
        <v>0</v>
      </c>
      <c r="BB68" s="50">
        <f t="shared" si="29"/>
        <v>0</v>
      </c>
    </row>
    <row r="69" spans="1:54">
      <c r="A69" s="32"/>
      <c r="B69" s="200" t="s">
        <v>140</v>
      </c>
      <c r="C69" s="201" t="s">
        <v>144</v>
      </c>
      <c r="D69" s="34" t="s">
        <v>184</v>
      </c>
      <c r="E69" s="35"/>
      <c r="F69" s="36">
        <v>70.06</v>
      </c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v>10</v>
      </c>
      <c r="X69" s="44">
        <f t="shared" si="30"/>
        <v>0</v>
      </c>
      <c r="Y69" s="45">
        <f t="shared" si="11"/>
        <v>5</v>
      </c>
      <c r="Z69" s="46" t="s">
        <v>197</v>
      </c>
      <c r="AA69" s="39">
        <v>1</v>
      </c>
      <c r="AB69" s="47">
        <f t="shared" si="12"/>
        <v>0</v>
      </c>
      <c r="AC69" s="39">
        <v>1</v>
      </c>
      <c r="AD69" s="47">
        <f t="shared" si="13"/>
        <v>0</v>
      </c>
      <c r="AE69" s="39">
        <v>1</v>
      </c>
      <c r="AF69" s="47">
        <f t="shared" si="14"/>
        <v>0</v>
      </c>
      <c r="AG69" s="61"/>
      <c r="AH69" s="48">
        <f t="shared" si="15"/>
        <v>0</v>
      </c>
      <c r="AI69" s="49">
        <f t="shared" si="16"/>
        <v>0</v>
      </c>
      <c r="AJ69" s="61">
        <v>9</v>
      </c>
      <c r="AK69" s="48">
        <f t="shared" si="17"/>
        <v>0</v>
      </c>
      <c r="AL69" s="49">
        <f t="shared" si="18"/>
        <v>0</v>
      </c>
      <c r="AM69" s="61">
        <v>70.06</v>
      </c>
      <c r="AN69" s="48">
        <f t="shared" si="19"/>
        <v>0</v>
      </c>
      <c r="AO69" s="49">
        <f t="shared" si="20"/>
        <v>0</v>
      </c>
      <c r="AP69" s="61"/>
      <c r="AQ69" s="48">
        <f t="shared" si="21"/>
        <v>0</v>
      </c>
      <c r="AR69" s="49">
        <f t="shared" si="22"/>
        <v>0</v>
      </c>
      <c r="AS69" s="61"/>
      <c r="AT69" s="48">
        <f t="shared" si="23"/>
        <v>0</v>
      </c>
      <c r="AU69" s="49">
        <f t="shared" si="24"/>
        <v>0</v>
      </c>
      <c r="AV69" s="61">
        <v>70.06</v>
      </c>
      <c r="AW69" s="48">
        <f t="shared" si="25"/>
        <v>0</v>
      </c>
      <c r="AX69" s="49">
        <f t="shared" si="26"/>
        <v>0</v>
      </c>
      <c r="AY69" s="61">
        <v>9</v>
      </c>
      <c r="AZ69" s="48">
        <f t="shared" si="27"/>
        <v>0</v>
      </c>
      <c r="BA69" s="49">
        <f t="shared" si="28"/>
        <v>0</v>
      </c>
      <c r="BB69" s="50">
        <f t="shared" si="29"/>
        <v>0</v>
      </c>
    </row>
    <row r="70" spans="1:54">
      <c r="A70" s="32"/>
      <c r="B70" s="200" t="s">
        <v>140</v>
      </c>
      <c r="C70" s="201" t="s">
        <v>144</v>
      </c>
      <c r="D70" s="34" t="s">
        <v>185</v>
      </c>
      <c r="E70" s="35"/>
      <c r="F70" s="36">
        <v>68.38</v>
      </c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v>12</v>
      </c>
      <c r="X70" s="44">
        <f t="shared" si="30"/>
        <v>0</v>
      </c>
      <c r="Y70" s="45">
        <f t="shared" si="11"/>
        <v>5</v>
      </c>
      <c r="Z70" s="46" t="s">
        <v>197</v>
      </c>
      <c r="AA70" s="39">
        <v>1</v>
      </c>
      <c r="AB70" s="47">
        <f t="shared" si="12"/>
        <v>0</v>
      </c>
      <c r="AC70" s="39">
        <v>1</v>
      </c>
      <c r="AD70" s="47">
        <f t="shared" si="13"/>
        <v>0</v>
      </c>
      <c r="AE70" s="39">
        <v>1</v>
      </c>
      <c r="AF70" s="47">
        <f t="shared" si="14"/>
        <v>0</v>
      </c>
      <c r="AG70" s="61"/>
      <c r="AH70" s="48">
        <f t="shared" si="15"/>
        <v>0</v>
      </c>
      <c r="AI70" s="49">
        <f t="shared" si="16"/>
        <v>0</v>
      </c>
      <c r="AJ70" s="61">
        <v>12</v>
      </c>
      <c r="AK70" s="48">
        <f t="shared" si="17"/>
        <v>0</v>
      </c>
      <c r="AL70" s="49">
        <f t="shared" si="18"/>
        <v>0</v>
      </c>
      <c r="AM70" s="61">
        <v>68.38</v>
      </c>
      <c r="AN70" s="48">
        <f t="shared" si="19"/>
        <v>0</v>
      </c>
      <c r="AO70" s="49">
        <f t="shared" si="20"/>
        <v>0</v>
      </c>
      <c r="AP70" s="61"/>
      <c r="AQ70" s="48">
        <f t="shared" si="21"/>
        <v>0</v>
      </c>
      <c r="AR70" s="49">
        <f t="shared" si="22"/>
        <v>0</v>
      </c>
      <c r="AS70" s="61"/>
      <c r="AT70" s="48">
        <f t="shared" si="23"/>
        <v>0</v>
      </c>
      <c r="AU70" s="49">
        <f t="shared" si="24"/>
        <v>0</v>
      </c>
      <c r="AV70" s="61">
        <v>68.38</v>
      </c>
      <c r="AW70" s="48">
        <f t="shared" si="25"/>
        <v>0</v>
      </c>
      <c r="AX70" s="49">
        <f t="shared" si="26"/>
        <v>0</v>
      </c>
      <c r="AY70" s="61">
        <v>12</v>
      </c>
      <c r="AZ70" s="48">
        <f t="shared" si="27"/>
        <v>0</v>
      </c>
      <c r="BA70" s="49">
        <f t="shared" si="28"/>
        <v>0</v>
      </c>
      <c r="BB70" s="50">
        <f t="shared" si="29"/>
        <v>0</v>
      </c>
    </row>
    <row r="71" spans="1:54">
      <c r="A71" s="32"/>
      <c r="B71" s="200" t="s">
        <v>140</v>
      </c>
      <c r="C71" s="201" t="s">
        <v>144</v>
      </c>
      <c r="D71" s="34" t="s">
        <v>148</v>
      </c>
      <c r="E71" s="35"/>
      <c r="F71" s="36">
        <v>6.46</v>
      </c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v>12</v>
      </c>
      <c r="X71" s="44">
        <f t="shared" si="30"/>
        <v>0</v>
      </c>
      <c r="Y71" s="45">
        <f t="shared" si="11"/>
        <v>5</v>
      </c>
      <c r="Z71" s="46" t="s">
        <v>197</v>
      </c>
      <c r="AA71" s="39">
        <v>1</v>
      </c>
      <c r="AB71" s="47">
        <f t="shared" si="12"/>
        <v>0</v>
      </c>
      <c r="AC71" s="39">
        <v>1</v>
      </c>
      <c r="AD71" s="47">
        <f t="shared" si="13"/>
        <v>0</v>
      </c>
      <c r="AE71" s="39">
        <v>1</v>
      </c>
      <c r="AF71" s="47">
        <f t="shared" si="14"/>
        <v>0</v>
      </c>
      <c r="AG71" s="61"/>
      <c r="AH71" s="48">
        <f t="shared" si="15"/>
        <v>0</v>
      </c>
      <c r="AI71" s="49">
        <f t="shared" si="16"/>
        <v>0</v>
      </c>
      <c r="AJ71" s="61">
        <v>1</v>
      </c>
      <c r="AK71" s="48">
        <f t="shared" si="17"/>
        <v>0</v>
      </c>
      <c r="AL71" s="49">
        <f t="shared" si="18"/>
        <v>0</v>
      </c>
      <c r="AM71" s="61">
        <v>6.46</v>
      </c>
      <c r="AN71" s="48">
        <f t="shared" si="19"/>
        <v>0</v>
      </c>
      <c r="AO71" s="49">
        <f t="shared" si="20"/>
        <v>0</v>
      </c>
      <c r="AP71" s="61"/>
      <c r="AQ71" s="48">
        <f t="shared" si="21"/>
        <v>0</v>
      </c>
      <c r="AR71" s="49">
        <f t="shared" si="22"/>
        <v>0</v>
      </c>
      <c r="AS71" s="61"/>
      <c r="AT71" s="48">
        <f t="shared" si="23"/>
        <v>0</v>
      </c>
      <c r="AU71" s="49">
        <f t="shared" si="24"/>
        <v>0</v>
      </c>
      <c r="AV71" s="61">
        <v>6.46</v>
      </c>
      <c r="AW71" s="48">
        <f t="shared" si="25"/>
        <v>0</v>
      </c>
      <c r="AX71" s="49">
        <f t="shared" si="26"/>
        <v>0</v>
      </c>
      <c r="AY71" s="61"/>
      <c r="AZ71" s="48">
        <f t="shared" si="27"/>
        <v>0</v>
      </c>
      <c r="BA71" s="49">
        <f t="shared" si="28"/>
        <v>0</v>
      </c>
      <c r="BB71" s="50">
        <f t="shared" si="29"/>
        <v>0</v>
      </c>
    </row>
    <row r="72" spans="1:54">
      <c r="A72" s="32"/>
      <c r="B72" s="200" t="s">
        <v>140</v>
      </c>
      <c r="C72" s="201" t="s">
        <v>144</v>
      </c>
      <c r="D72" s="34" t="s">
        <v>148</v>
      </c>
      <c r="E72" s="35"/>
      <c r="F72" s="36">
        <v>3.13</v>
      </c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05" si="31">IF(G72=0,"0",F72/G72)</f>
        <v>0</v>
      </c>
      <c r="L72" s="38">
        <f t="shared" ref="L72:L105" si="3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5" si="33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5" si="34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5" si="35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5" si="3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5" si="37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5" si="38">(IF($Y72=7,$K72,)+IF($Y72=21,$K72*3,)+IF($Y72=42,$K72*6,0)+IF($Y72=28,$K72*4,0)+IF($Y72=14,$K72*2,))*S72</f>
        <v>0</v>
      </c>
      <c r="U72" s="42">
        <f t="shared" ref="U72:U105" si="39">SUM(+L72+M72+N72+O72+P72+R72+T72)</f>
        <v>0</v>
      </c>
      <c r="V72" s="43">
        <f t="shared" ref="V72:V105" si="40">+U72*4.345</f>
        <v>0</v>
      </c>
      <c r="W72" s="209">
        <v>12</v>
      </c>
      <c r="X72" s="44">
        <f t="shared" si="30"/>
        <v>0</v>
      </c>
      <c r="Y72" s="45">
        <f t="shared" ref="Y72:Y105" si="41">ROUND(J72/4.3452380952381,1)</f>
        <v>5</v>
      </c>
      <c r="Z72" s="46" t="s">
        <v>197</v>
      </c>
      <c r="AA72" s="39">
        <v>1</v>
      </c>
      <c r="AB72" s="47">
        <f t="shared" ref="AB72:AB105" si="42">+IF($Z72="M",$U72,IF($Z72="MT",$U72/2,IF(Z72="MN",$U72/2,IF($Z72="MTN",$U72/3,0))))*AA72</f>
        <v>0</v>
      </c>
      <c r="AC72" s="39">
        <v>1</v>
      </c>
      <c r="AD72" s="47">
        <f t="shared" ref="AD72:AD105" si="43">+IF($Z72="T",$U72,IF($Z72="MT",$U72/2,IF($Z72="TN",$U72/2,IF($Z72="MTN",$U72/3,0))))*AC72</f>
        <v>0</v>
      </c>
      <c r="AE72" s="39">
        <v>1</v>
      </c>
      <c r="AF72" s="47">
        <f t="shared" ref="AF72:AF105" si="44">+IF($Z72="N",$U72,IF($Z72="MN",$U72/2,IF($Z72="TN",$U72/2,IF($Z72="MTN",$U72/3,0))))*AE72</f>
        <v>0</v>
      </c>
      <c r="AG72" s="61"/>
      <c r="AH72" s="48">
        <f t="shared" ref="AH72:AH105" si="45">IF(AI$4=0,0,(AG72/AI$4))</f>
        <v>0</v>
      </c>
      <c r="AI72" s="49">
        <f t="shared" ref="AI72:AI105" si="46">IF(AI$4=0,0,(AH72*AH$4/12))</f>
        <v>0</v>
      </c>
      <c r="AJ72" s="61">
        <v>0.5</v>
      </c>
      <c r="AK72" s="48">
        <f t="shared" ref="AK72:AK105" si="47">IF(AL$4=0,0,(AJ72/AL$4))</f>
        <v>0</v>
      </c>
      <c r="AL72" s="49">
        <f t="shared" ref="AL72:AL105" si="48">IF(AL$4=0,0,(AK72*AK$4/12))</f>
        <v>0</v>
      </c>
      <c r="AM72" s="61">
        <v>3.13</v>
      </c>
      <c r="AN72" s="48">
        <f t="shared" ref="AN72:AN105" si="49">IF(AO$4=0,0,(AM72/AO$4))</f>
        <v>0</v>
      </c>
      <c r="AO72" s="49">
        <f t="shared" ref="AO72:AO105" si="50">IF(AO$4=0,0,(AN72*AN$4/12))</f>
        <v>0</v>
      </c>
      <c r="AP72" s="61"/>
      <c r="AQ72" s="48">
        <f t="shared" ref="AQ72:AQ105" si="51">IF(AR$4=0,0,(AP72/AR$4))</f>
        <v>0</v>
      </c>
      <c r="AR72" s="49">
        <f t="shared" ref="AR72:AR105" si="52">IF(AR$4=0,0,(AQ72*AQ$4/12))</f>
        <v>0</v>
      </c>
      <c r="AS72" s="61"/>
      <c r="AT72" s="48">
        <f t="shared" ref="AT72:AT106" si="53">IF(AU$4=0,0,(AS72/AU$4))</f>
        <v>0</v>
      </c>
      <c r="AU72" s="49">
        <f t="shared" ref="AU72:AU106" si="54">IF(AU$4=0,0,(AT72*AT$4/12))</f>
        <v>0</v>
      </c>
      <c r="AV72" s="61">
        <v>3.13</v>
      </c>
      <c r="AW72" s="48">
        <f t="shared" ref="AW72:AW105" si="55">IF(AX$4=0,0,(AV72/AX$4))</f>
        <v>0</v>
      </c>
      <c r="AX72" s="49">
        <f t="shared" ref="AX72:AX105" si="56">IF(AX$4=0,0,(AW72*AW$4/12))</f>
        <v>0</v>
      </c>
      <c r="AY72" s="61"/>
      <c r="AZ72" s="48">
        <f t="shared" ref="AZ72:AZ105" si="57">IF(BA$4=0,0,(AY72/BA$4))</f>
        <v>0</v>
      </c>
      <c r="BA72" s="49">
        <f t="shared" ref="BA72:BA105" si="58">IF(BA$4=0,0,(AZ72*AZ$4/12))</f>
        <v>0</v>
      </c>
      <c r="BB72" s="50">
        <f t="shared" ref="BB72:BB105" si="59">+AI72+AL72+AO72+AR72+AU72+AX72+BA72</f>
        <v>0</v>
      </c>
    </row>
    <row r="73" spans="1:54">
      <c r="A73" s="32"/>
      <c r="B73" s="200" t="s">
        <v>140</v>
      </c>
      <c r="C73" s="201" t="s">
        <v>144</v>
      </c>
      <c r="D73" s="34" t="s">
        <v>186</v>
      </c>
      <c r="E73" s="35"/>
      <c r="F73" s="36">
        <v>56.95</v>
      </c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1"/>
        <v>0</v>
      </c>
      <c r="L73" s="38">
        <f t="shared" si="32"/>
        <v>0</v>
      </c>
      <c r="M73" s="38">
        <f t="shared" si="33"/>
        <v>0</v>
      </c>
      <c r="N73" s="38">
        <f t="shared" si="34"/>
        <v>0</v>
      </c>
      <c r="O73" s="38">
        <f t="shared" si="35"/>
        <v>0</v>
      </c>
      <c r="P73" s="38">
        <f t="shared" si="36"/>
        <v>0</v>
      </c>
      <c r="Q73" s="39">
        <v>1</v>
      </c>
      <c r="R73" s="40">
        <f t="shared" si="37"/>
        <v>0</v>
      </c>
      <c r="S73" s="39">
        <v>1</v>
      </c>
      <c r="T73" s="41">
        <f t="shared" si="38"/>
        <v>0</v>
      </c>
      <c r="U73" s="42">
        <f t="shared" si="39"/>
        <v>0</v>
      </c>
      <c r="V73" s="43">
        <f t="shared" si="40"/>
        <v>0</v>
      </c>
      <c r="W73" s="209">
        <v>12</v>
      </c>
      <c r="X73" s="44">
        <f t="shared" ref="X73:X106" si="60">IF(V73="","",W73*V73)</f>
        <v>0</v>
      </c>
      <c r="Y73" s="45">
        <f t="shared" si="41"/>
        <v>5</v>
      </c>
      <c r="Z73" s="46" t="s">
        <v>197</v>
      </c>
      <c r="AA73" s="39">
        <v>1</v>
      </c>
      <c r="AB73" s="47">
        <f t="shared" si="42"/>
        <v>0</v>
      </c>
      <c r="AC73" s="39">
        <v>1</v>
      </c>
      <c r="AD73" s="47">
        <f t="shared" si="43"/>
        <v>0</v>
      </c>
      <c r="AE73" s="39">
        <v>1</v>
      </c>
      <c r="AF73" s="47">
        <f t="shared" si="44"/>
        <v>0</v>
      </c>
      <c r="AG73" s="61"/>
      <c r="AH73" s="48">
        <f t="shared" si="45"/>
        <v>0</v>
      </c>
      <c r="AI73" s="49">
        <f t="shared" si="46"/>
        <v>0</v>
      </c>
      <c r="AJ73" s="61">
        <v>12</v>
      </c>
      <c r="AK73" s="48">
        <f t="shared" si="47"/>
        <v>0</v>
      </c>
      <c r="AL73" s="49">
        <f t="shared" si="48"/>
        <v>0</v>
      </c>
      <c r="AM73" s="61">
        <v>56.95</v>
      </c>
      <c r="AN73" s="48">
        <f t="shared" si="49"/>
        <v>0</v>
      </c>
      <c r="AO73" s="49">
        <f t="shared" si="50"/>
        <v>0</v>
      </c>
      <c r="AP73" s="61"/>
      <c r="AQ73" s="48">
        <f t="shared" si="51"/>
        <v>0</v>
      </c>
      <c r="AR73" s="49">
        <f t="shared" si="52"/>
        <v>0</v>
      </c>
      <c r="AS73" s="61"/>
      <c r="AT73" s="48">
        <f t="shared" si="53"/>
        <v>0</v>
      </c>
      <c r="AU73" s="49">
        <f t="shared" si="54"/>
        <v>0</v>
      </c>
      <c r="AV73" s="61">
        <v>56.95</v>
      </c>
      <c r="AW73" s="48">
        <f t="shared" si="55"/>
        <v>0</v>
      </c>
      <c r="AX73" s="49">
        <f t="shared" si="56"/>
        <v>0</v>
      </c>
      <c r="AY73" s="61">
        <v>12</v>
      </c>
      <c r="AZ73" s="48">
        <f t="shared" si="57"/>
        <v>0</v>
      </c>
      <c r="BA73" s="49">
        <f t="shared" si="58"/>
        <v>0</v>
      </c>
      <c r="BB73" s="50">
        <f t="shared" si="59"/>
        <v>0</v>
      </c>
    </row>
    <row r="74" spans="1:54">
      <c r="A74" s="32"/>
      <c r="B74" s="200" t="s">
        <v>140</v>
      </c>
      <c r="C74" s="201" t="s">
        <v>144</v>
      </c>
      <c r="D74" s="34" t="s">
        <v>187</v>
      </c>
      <c r="E74" s="35"/>
      <c r="F74" s="36">
        <v>35.630000000000003</v>
      </c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1"/>
        <v>0</v>
      </c>
      <c r="L74" s="38">
        <f t="shared" si="32"/>
        <v>0</v>
      </c>
      <c r="M74" s="38">
        <f t="shared" si="33"/>
        <v>0</v>
      </c>
      <c r="N74" s="38">
        <f t="shared" si="34"/>
        <v>0</v>
      </c>
      <c r="O74" s="38">
        <f t="shared" si="35"/>
        <v>0</v>
      </c>
      <c r="P74" s="38">
        <f t="shared" si="36"/>
        <v>0</v>
      </c>
      <c r="Q74" s="39">
        <v>1</v>
      </c>
      <c r="R74" s="40">
        <f t="shared" si="37"/>
        <v>0</v>
      </c>
      <c r="S74" s="39">
        <v>1</v>
      </c>
      <c r="T74" s="41">
        <f t="shared" si="38"/>
        <v>0</v>
      </c>
      <c r="U74" s="42">
        <f t="shared" si="39"/>
        <v>0</v>
      </c>
      <c r="V74" s="43">
        <f t="shared" si="40"/>
        <v>0</v>
      </c>
      <c r="W74" s="209">
        <v>10</v>
      </c>
      <c r="X74" s="44">
        <f t="shared" si="60"/>
        <v>0</v>
      </c>
      <c r="Y74" s="45">
        <f t="shared" si="41"/>
        <v>5</v>
      </c>
      <c r="Z74" s="46" t="s">
        <v>197</v>
      </c>
      <c r="AA74" s="39">
        <v>1</v>
      </c>
      <c r="AB74" s="47">
        <f t="shared" si="42"/>
        <v>0</v>
      </c>
      <c r="AC74" s="39">
        <v>1</v>
      </c>
      <c r="AD74" s="47">
        <f t="shared" si="43"/>
        <v>0</v>
      </c>
      <c r="AE74" s="39">
        <v>1</v>
      </c>
      <c r="AF74" s="47">
        <f t="shared" si="44"/>
        <v>0</v>
      </c>
      <c r="AG74" s="61"/>
      <c r="AH74" s="48">
        <f t="shared" si="45"/>
        <v>0</v>
      </c>
      <c r="AI74" s="49">
        <f t="shared" si="46"/>
        <v>0</v>
      </c>
      <c r="AJ74" s="61">
        <v>9</v>
      </c>
      <c r="AK74" s="48">
        <f t="shared" si="47"/>
        <v>0</v>
      </c>
      <c r="AL74" s="49">
        <f t="shared" si="48"/>
        <v>0</v>
      </c>
      <c r="AM74" s="61">
        <v>35.630000000000003</v>
      </c>
      <c r="AN74" s="48">
        <f t="shared" si="49"/>
        <v>0</v>
      </c>
      <c r="AO74" s="49">
        <f t="shared" si="50"/>
        <v>0</v>
      </c>
      <c r="AP74" s="61"/>
      <c r="AQ74" s="48">
        <f t="shared" si="51"/>
        <v>0</v>
      </c>
      <c r="AR74" s="49">
        <f t="shared" si="52"/>
        <v>0</v>
      </c>
      <c r="AS74" s="61"/>
      <c r="AT74" s="48">
        <f t="shared" si="53"/>
        <v>0</v>
      </c>
      <c r="AU74" s="49">
        <f t="shared" si="54"/>
        <v>0</v>
      </c>
      <c r="AV74" s="61">
        <v>35.630000000000003</v>
      </c>
      <c r="AW74" s="48">
        <f t="shared" si="55"/>
        <v>0</v>
      </c>
      <c r="AX74" s="49">
        <f t="shared" si="56"/>
        <v>0</v>
      </c>
      <c r="AY74" s="61">
        <v>9</v>
      </c>
      <c r="AZ74" s="48">
        <f t="shared" si="57"/>
        <v>0</v>
      </c>
      <c r="BA74" s="49">
        <f t="shared" si="58"/>
        <v>0</v>
      </c>
      <c r="BB74" s="50">
        <f t="shared" si="59"/>
        <v>0</v>
      </c>
    </row>
    <row r="75" spans="1:54">
      <c r="A75" s="32"/>
      <c r="B75" s="200" t="s">
        <v>140</v>
      </c>
      <c r="C75" s="201" t="s">
        <v>144</v>
      </c>
      <c r="D75" s="34" t="s">
        <v>146</v>
      </c>
      <c r="E75" s="35"/>
      <c r="F75" s="36">
        <v>147.47</v>
      </c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1"/>
        <v>0</v>
      </c>
      <c r="L75" s="38">
        <f t="shared" si="32"/>
        <v>0</v>
      </c>
      <c r="M75" s="38">
        <f t="shared" si="33"/>
        <v>0</v>
      </c>
      <c r="N75" s="38">
        <f t="shared" si="34"/>
        <v>0</v>
      </c>
      <c r="O75" s="38">
        <f t="shared" si="35"/>
        <v>0</v>
      </c>
      <c r="P75" s="38">
        <f t="shared" si="36"/>
        <v>0</v>
      </c>
      <c r="Q75" s="39">
        <v>1</v>
      </c>
      <c r="R75" s="40">
        <f t="shared" si="37"/>
        <v>0</v>
      </c>
      <c r="S75" s="39">
        <v>1</v>
      </c>
      <c r="T75" s="41">
        <f t="shared" si="38"/>
        <v>0</v>
      </c>
      <c r="U75" s="42">
        <f t="shared" si="39"/>
        <v>0</v>
      </c>
      <c r="V75" s="43">
        <f t="shared" si="40"/>
        <v>0</v>
      </c>
      <c r="W75" s="209">
        <v>10</v>
      </c>
      <c r="X75" s="44">
        <f t="shared" si="60"/>
        <v>0</v>
      </c>
      <c r="Y75" s="45">
        <f t="shared" si="41"/>
        <v>5</v>
      </c>
      <c r="Z75" s="46" t="s">
        <v>197</v>
      </c>
      <c r="AA75" s="39">
        <v>1</v>
      </c>
      <c r="AB75" s="47">
        <f t="shared" si="42"/>
        <v>0</v>
      </c>
      <c r="AC75" s="39">
        <v>1</v>
      </c>
      <c r="AD75" s="47">
        <f t="shared" si="43"/>
        <v>0</v>
      </c>
      <c r="AE75" s="39">
        <v>1</v>
      </c>
      <c r="AF75" s="47">
        <f t="shared" si="44"/>
        <v>0</v>
      </c>
      <c r="AG75" s="61"/>
      <c r="AH75" s="48">
        <f t="shared" si="45"/>
        <v>0</v>
      </c>
      <c r="AI75" s="49">
        <f t="shared" si="46"/>
        <v>0</v>
      </c>
      <c r="AJ75" s="61">
        <v>18</v>
      </c>
      <c r="AK75" s="48">
        <f t="shared" si="47"/>
        <v>0</v>
      </c>
      <c r="AL75" s="49">
        <f t="shared" si="48"/>
        <v>0</v>
      </c>
      <c r="AM75" s="61">
        <v>147.47</v>
      </c>
      <c r="AN75" s="48">
        <f t="shared" si="49"/>
        <v>0</v>
      </c>
      <c r="AO75" s="49">
        <f t="shared" si="50"/>
        <v>0</v>
      </c>
      <c r="AP75" s="61"/>
      <c r="AQ75" s="48">
        <f t="shared" si="51"/>
        <v>0</v>
      </c>
      <c r="AR75" s="49">
        <f t="shared" si="52"/>
        <v>0</v>
      </c>
      <c r="AS75" s="61"/>
      <c r="AT75" s="48">
        <f t="shared" si="53"/>
        <v>0</v>
      </c>
      <c r="AU75" s="49">
        <f t="shared" si="54"/>
        <v>0</v>
      </c>
      <c r="AV75" s="61">
        <v>147.47</v>
      </c>
      <c r="AW75" s="48">
        <f t="shared" si="55"/>
        <v>0</v>
      </c>
      <c r="AX75" s="49">
        <f t="shared" si="56"/>
        <v>0</v>
      </c>
      <c r="AY75" s="61"/>
      <c r="AZ75" s="48">
        <f t="shared" si="57"/>
        <v>0</v>
      </c>
      <c r="BA75" s="49">
        <f t="shared" si="58"/>
        <v>0</v>
      </c>
      <c r="BB75" s="50">
        <f t="shared" si="59"/>
        <v>0</v>
      </c>
    </row>
    <row r="76" spans="1:54">
      <c r="A76" s="32"/>
      <c r="B76" s="200" t="s">
        <v>140</v>
      </c>
      <c r="C76" s="201" t="s">
        <v>144</v>
      </c>
      <c r="D76" s="34" t="s">
        <v>188</v>
      </c>
      <c r="E76" s="35"/>
      <c r="F76" s="36">
        <v>8.48</v>
      </c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1"/>
        <v>0</v>
      </c>
      <c r="L76" s="38">
        <f t="shared" si="32"/>
        <v>0</v>
      </c>
      <c r="M76" s="38">
        <f t="shared" si="33"/>
        <v>0</v>
      </c>
      <c r="N76" s="38">
        <f t="shared" si="34"/>
        <v>0</v>
      </c>
      <c r="O76" s="38">
        <f t="shared" si="35"/>
        <v>0</v>
      </c>
      <c r="P76" s="38">
        <f t="shared" si="36"/>
        <v>0</v>
      </c>
      <c r="Q76" s="39">
        <v>1</v>
      </c>
      <c r="R76" s="40">
        <f t="shared" si="37"/>
        <v>0</v>
      </c>
      <c r="S76" s="39">
        <v>1</v>
      </c>
      <c r="T76" s="41">
        <f t="shared" si="38"/>
        <v>0</v>
      </c>
      <c r="U76" s="42">
        <f t="shared" si="39"/>
        <v>0</v>
      </c>
      <c r="V76" s="43">
        <f t="shared" si="40"/>
        <v>0</v>
      </c>
      <c r="W76" s="209">
        <v>10</v>
      </c>
      <c r="X76" s="44">
        <f t="shared" si="60"/>
        <v>0</v>
      </c>
      <c r="Y76" s="45">
        <f t="shared" si="41"/>
        <v>5</v>
      </c>
      <c r="Z76" s="46" t="s">
        <v>197</v>
      </c>
      <c r="AA76" s="39">
        <v>1</v>
      </c>
      <c r="AB76" s="47">
        <f t="shared" si="42"/>
        <v>0</v>
      </c>
      <c r="AC76" s="39">
        <v>1</v>
      </c>
      <c r="AD76" s="47">
        <f t="shared" si="43"/>
        <v>0</v>
      </c>
      <c r="AE76" s="39">
        <v>1</v>
      </c>
      <c r="AF76" s="47">
        <f t="shared" si="44"/>
        <v>0</v>
      </c>
      <c r="AG76" s="61"/>
      <c r="AH76" s="48">
        <f t="shared" si="45"/>
        <v>0</v>
      </c>
      <c r="AI76" s="49">
        <f t="shared" si="46"/>
        <v>0</v>
      </c>
      <c r="AJ76" s="61"/>
      <c r="AK76" s="48">
        <f t="shared" si="47"/>
        <v>0</v>
      </c>
      <c r="AL76" s="49">
        <f t="shared" si="48"/>
        <v>0</v>
      </c>
      <c r="AM76" s="61">
        <v>8.48</v>
      </c>
      <c r="AN76" s="48">
        <f t="shared" si="49"/>
        <v>0</v>
      </c>
      <c r="AO76" s="49">
        <f t="shared" si="50"/>
        <v>0</v>
      </c>
      <c r="AP76" s="61"/>
      <c r="AQ76" s="48">
        <f t="shared" si="51"/>
        <v>0</v>
      </c>
      <c r="AR76" s="49">
        <f t="shared" si="52"/>
        <v>0</v>
      </c>
      <c r="AS76" s="61"/>
      <c r="AT76" s="48">
        <f t="shared" si="53"/>
        <v>0</v>
      </c>
      <c r="AU76" s="49">
        <f t="shared" si="54"/>
        <v>0</v>
      </c>
      <c r="AV76" s="61">
        <v>8.48</v>
      </c>
      <c r="AW76" s="48">
        <f t="shared" si="55"/>
        <v>0</v>
      </c>
      <c r="AX76" s="49">
        <f t="shared" si="56"/>
        <v>0</v>
      </c>
      <c r="AY76" s="61"/>
      <c r="AZ76" s="48">
        <f t="shared" si="57"/>
        <v>0</v>
      </c>
      <c r="BA76" s="49">
        <f t="shared" si="58"/>
        <v>0</v>
      </c>
      <c r="BB76" s="50">
        <f t="shared" si="59"/>
        <v>0</v>
      </c>
    </row>
    <row r="77" spans="1:54">
      <c r="A77" s="32"/>
      <c r="B77" s="200" t="s">
        <v>140</v>
      </c>
      <c r="C77" s="201" t="s">
        <v>144</v>
      </c>
      <c r="D77" s="34" t="s">
        <v>188</v>
      </c>
      <c r="E77" s="35"/>
      <c r="F77" s="36">
        <v>6.99</v>
      </c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1"/>
        <v>0</v>
      </c>
      <c r="L77" s="38">
        <f t="shared" si="32"/>
        <v>0</v>
      </c>
      <c r="M77" s="38">
        <f t="shared" si="33"/>
        <v>0</v>
      </c>
      <c r="N77" s="38">
        <f t="shared" si="34"/>
        <v>0</v>
      </c>
      <c r="O77" s="38">
        <f t="shared" si="35"/>
        <v>0</v>
      </c>
      <c r="P77" s="38">
        <f t="shared" si="36"/>
        <v>0</v>
      </c>
      <c r="Q77" s="39">
        <v>1</v>
      </c>
      <c r="R77" s="40">
        <f t="shared" si="37"/>
        <v>0</v>
      </c>
      <c r="S77" s="39">
        <v>1</v>
      </c>
      <c r="T77" s="41">
        <f t="shared" si="38"/>
        <v>0</v>
      </c>
      <c r="U77" s="42">
        <f t="shared" si="39"/>
        <v>0</v>
      </c>
      <c r="V77" s="43">
        <f t="shared" si="40"/>
        <v>0</v>
      </c>
      <c r="W77" s="209">
        <v>10</v>
      </c>
      <c r="X77" s="44">
        <f t="shared" si="60"/>
        <v>0</v>
      </c>
      <c r="Y77" s="45">
        <f t="shared" si="41"/>
        <v>5</v>
      </c>
      <c r="Z77" s="46" t="s">
        <v>197</v>
      </c>
      <c r="AA77" s="39">
        <v>1</v>
      </c>
      <c r="AB77" s="47">
        <f t="shared" si="42"/>
        <v>0</v>
      </c>
      <c r="AC77" s="39">
        <v>1</v>
      </c>
      <c r="AD77" s="47">
        <f t="shared" si="43"/>
        <v>0</v>
      </c>
      <c r="AE77" s="39">
        <v>1</v>
      </c>
      <c r="AF77" s="47">
        <f t="shared" si="44"/>
        <v>0</v>
      </c>
      <c r="AG77" s="61"/>
      <c r="AH77" s="48">
        <f t="shared" si="45"/>
        <v>0</v>
      </c>
      <c r="AI77" s="49">
        <f t="shared" si="46"/>
        <v>0</v>
      </c>
      <c r="AJ77" s="61"/>
      <c r="AK77" s="48">
        <f t="shared" si="47"/>
        <v>0</v>
      </c>
      <c r="AL77" s="49">
        <f t="shared" si="48"/>
        <v>0</v>
      </c>
      <c r="AM77" s="61">
        <v>6.99</v>
      </c>
      <c r="AN77" s="48">
        <f t="shared" si="49"/>
        <v>0</v>
      </c>
      <c r="AO77" s="49">
        <f t="shared" si="50"/>
        <v>0</v>
      </c>
      <c r="AP77" s="61"/>
      <c r="AQ77" s="48">
        <f t="shared" si="51"/>
        <v>0</v>
      </c>
      <c r="AR77" s="49">
        <f t="shared" si="52"/>
        <v>0</v>
      </c>
      <c r="AS77" s="61"/>
      <c r="AT77" s="48">
        <f t="shared" si="53"/>
        <v>0</v>
      </c>
      <c r="AU77" s="49">
        <f t="shared" si="54"/>
        <v>0</v>
      </c>
      <c r="AV77" s="61">
        <v>6.99</v>
      </c>
      <c r="AW77" s="48">
        <f t="shared" si="55"/>
        <v>0</v>
      </c>
      <c r="AX77" s="49">
        <f t="shared" si="56"/>
        <v>0</v>
      </c>
      <c r="AY77" s="61"/>
      <c r="AZ77" s="48">
        <f t="shared" si="57"/>
        <v>0</v>
      </c>
      <c r="BA77" s="49">
        <f t="shared" si="58"/>
        <v>0</v>
      </c>
      <c r="BB77" s="50">
        <f t="shared" si="59"/>
        <v>0</v>
      </c>
    </row>
    <row r="78" spans="1:54">
      <c r="A78" s="32"/>
      <c r="B78" s="200" t="s">
        <v>140</v>
      </c>
      <c r="C78" s="201" t="s">
        <v>144</v>
      </c>
      <c r="D78" s="34" t="s">
        <v>148</v>
      </c>
      <c r="E78" s="35"/>
      <c r="F78" s="36">
        <v>2.89</v>
      </c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1"/>
        <v>0</v>
      </c>
      <c r="L78" s="38">
        <f t="shared" si="32"/>
        <v>0</v>
      </c>
      <c r="M78" s="38">
        <f t="shared" si="33"/>
        <v>0</v>
      </c>
      <c r="N78" s="38">
        <f t="shared" si="34"/>
        <v>0</v>
      </c>
      <c r="O78" s="38">
        <f t="shared" si="35"/>
        <v>0</v>
      </c>
      <c r="P78" s="38">
        <f t="shared" si="36"/>
        <v>0</v>
      </c>
      <c r="Q78" s="39">
        <v>1</v>
      </c>
      <c r="R78" s="40">
        <f t="shared" si="37"/>
        <v>0</v>
      </c>
      <c r="S78" s="39">
        <v>1</v>
      </c>
      <c r="T78" s="41">
        <f t="shared" si="38"/>
        <v>0</v>
      </c>
      <c r="U78" s="42">
        <f t="shared" si="39"/>
        <v>0</v>
      </c>
      <c r="V78" s="43">
        <f t="shared" si="40"/>
        <v>0</v>
      </c>
      <c r="W78" s="209">
        <v>12</v>
      </c>
      <c r="X78" s="44">
        <f t="shared" si="60"/>
        <v>0</v>
      </c>
      <c r="Y78" s="45">
        <f t="shared" si="41"/>
        <v>5</v>
      </c>
      <c r="Z78" s="46" t="s">
        <v>197</v>
      </c>
      <c r="AA78" s="39">
        <v>1</v>
      </c>
      <c r="AB78" s="47">
        <f t="shared" si="42"/>
        <v>0</v>
      </c>
      <c r="AC78" s="39">
        <v>1</v>
      </c>
      <c r="AD78" s="47">
        <f t="shared" si="43"/>
        <v>0</v>
      </c>
      <c r="AE78" s="39">
        <v>1</v>
      </c>
      <c r="AF78" s="47">
        <f t="shared" si="44"/>
        <v>0</v>
      </c>
      <c r="AG78" s="61"/>
      <c r="AH78" s="48">
        <f t="shared" si="45"/>
        <v>0</v>
      </c>
      <c r="AI78" s="49">
        <f t="shared" si="46"/>
        <v>0</v>
      </c>
      <c r="AJ78" s="61"/>
      <c r="AK78" s="48">
        <f t="shared" si="47"/>
        <v>0</v>
      </c>
      <c r="AL78" s="49">
        <f t="shared" si="48"/>
        <v>0</v>
      </c>
      <c r="AM78" s="61">
        <v>2.89</v>
      </c>
      <c r="AN78" s="48">
        <f t="shared" si="49"/>
        <v>0</v>
      </c>
      <c r="AO78" s="49">
        <f t="shared" si="50"/>
        <v>0</v>
      </c>
      <c r="AP78" s="61"/>
      <c r="AQ78" s="48">
        <f t="shared" si="51"/>
        <v>0</v>
      </c>
      <c r="AR78" s="49">
        <f t="shared" si="52"/>
        <v>0</v>
      </c>
      <c r="AS78" s="61"/>
      <c r="AT78" s="48">
        <f t="shared" si="53"/>
        <v>0</v>
      </c>
      <c r="AU78" s="49">
        <f t="shared" si="54"/>
        <v>0</v>
      </c>
      <c r="AV78" s="61">
        <v>2.89</v>
      </c>
      <c r="AW78" s="48">
        <f t="shared" si="55"/>
        <v>0</v>
      </c>
      <c r="AX78" s="49">
        <f t="shared" si="56"/>
        <v>0</v>
      </c>
      <c r="AY78" s="61"/>
      <c r="AZ78" s="48">
        <f t="shared" si="57"/>
        <v>0</v>
      </c>
      <c r="BA78" s="49">
        <f t="shared" si="58"/>
        <v>0</v>
      </c>
      <c r="BB78" s="50">
        <f t="shared" si="59"/>
        <v>0</v>
      </c>
    </row>
    <row r="79" spans="1:54">
      <c r="A79" s="32"/>
      <c r="B79" s="200" t="s">
        <v>140</v>
      </c>
      <c r="C79" s="201" t="s">
        <v>144</v>
      </c>
      <c r="D79" s="34" t="s">
        <v>148</v>
      </c>
      <c r="E79" s="35"/>
      <c r="F79" s="36">
        <v>2.8</v>
      </c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1"/>
        <v>0</v>
      </c>
      <c r="L79" s="38">
        <f t="shared" si="32"/>
        <v>0</v>
      </c>
      <c r="M79" s="38">
        <f t="shared" si="33"/>
        <v>0</v>
      </c>
      <c r="N79" s="38">
        <f t="shared" si="34"/>
        <v>0</v>
      </c>
      <c r="O79" s="38">
        <f t="shared" si="35"/>
        <v>0</v>
      </c>
      <c r="P79" s="38">
        <f t="shared" si="36"/>
        <v>0</v>
      </c>
      <c r="Q79" s="39">
        <v>1</v>
      </c>
      <c r="R79" s="40">
        <f t="shared" si="37"/>
        <v>0</v>
      </c>
      <c r="S79" s="39">
        <v>1</v>
      </c>
      <c r="T79" s="41">
        <f t="shared" si="38"/>
        <v>0</v>
      </c>
      <c r="U79" s="42">
        <f t="shared" si="39"/>
        <v>0</v>
      </c>
      <c r="V79" s="43">
        <f t="shared" si="40"/>
        <v>0</v>
      </c>
      <c r="W79" s="209">
        <v>12</v>
      </c>
      <c r="X79" s="44">
        <f t="shared" si="60"/>
        <v>0</v>
      </c>
      <c r="Y79" s="45">
        <f t="shared" si="41"/>
        <v>5</v>
      </c>
      <c r="Z79" s="46" t="s">
        <v>197</v>
      </c>
      <c r="AA79" s="39">
        <v>1</v>
      </c>
      <c r="AB79" s="47">
        <f t="shared" si="42"/>
        <v>0</v>
      </c>
      <c r="AC79" s="39">
        <v>1</v>
      </c>
      <c r="AD79" s="47">
        <f t="shared" si="43"/>
        <v>0</v>
      </c>
      <c r="AE79" s="39">
        <v>1</v>
      </c>
      <c r="AF79" s="47">
        <f t="shared" si="44"/>
        <v>0</v>
      </c>
      <c r="AG79" s="61"/>
      <c r="AH79" s="48">
        <f t="shared" si="45"/>
        <v>0</v>
      </c>
      <c r="AI79" s="49">
        <f t="shared" si="46"/>
        <v>0</v>
      </c>
      <c r="AJ79" s="61"/>
      <c r="AK79" s="48">
        <f t="shared" si="47"/>
        <v>0</v>
      </c>
      <c r="AL79" s="49">
        <f t="shared" si="48"/>
        <v>0</v>
      </c>
      <c r="AM79" s="61">
        <v>2.8</v>
      </c>
      <c r="AN79" s="48">
        <f t="shared" si="49"/>
        <v>0</v>
      </c>
      <c r="AO79" s="49">
        <f t="shared" si="50"/>
        <v>0</v>
      </c>
      <c r="AP79" s="61"/>
      <c r="AQ79" s="48">
        <f t="shared" si="51"/>
        <v>0</v>
      </c>
      <c r="AR79" s="49">
        <f t="shared" si="52"/>
        <v>0</v>
      </c>
      <c r="AS79" s="61"/>
      <c r="AT79" s="48">
        <f t="shared" si="53"/>
        <v>0</v>
      </c>
      <c r="AU79" s="49">
        <f t="shared" si="54"/>
        <v>0</v>
      </c>
      <c r="AV79" s="61">
        <v>2.8</v>
      </c>
      <c r="AW79" s="48">
        <f t="shared" si="55"/>
        <v>0</v>
      </c>
      <c r="AX79" s="49">
        <f t="shared" si="56"/>
        <v>0</v>
      </c>
      <c r="AY79" s="61"/>
      <c r="AZ79" s="48">
        <f t="shared" si="57"/>
        <v>0</v>
      </c>
      <c r="BA79" s="49">
        <f t="shared" si="58"/>
        <v>0</v>
      </c>
      <c r="BB79" s="50">
        <f t="shared" si="59"/>
        <v>0</v>
      </c>
    </row>
    <row r="80" spans="1:54">
      <c r="A80" s="32"/>
      <c r="B80" s="200" t="s">
        <v>140</v>
      </c>
      <c r="C80" s="201" t="s">
        <v>144</v>
      </c>
      <c r="D80" s="34" t="s">
        <v>189</v>
      </c>
      <c r="E80" s="35"/>
      <c r="F80" s="36">
        <v>152.57</v>
      </c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1"/>
        <v>0</v>
      </c>
      <c r="L80" s="38">
        <f t="shared" si="32"/>
        <v>0</v>
      </c>
      <c r="M80" s="38">
        <f t="shared" si="33"/>
        <v>0</v>
      </c>
      <c r="N80" s="38">
        <f t="shared" si="34"/>
        <v>0</v>
      </c>
      <c r="O80" s="38">
        <f t="shared" si="35"/>
        <v>0</v>
      </c>
      <c r="P80" s="38">
        <f t="shared" si="36"/>
        <v>0</v>
      </c>
      <c r="Q80" s="39">
        <v>1</v>
      </c>
      <c r="R80" s="40">
        <f t="shared" si="37"/>
        <v>0</v>
      </c>
      <c r="S80" s="39">
        <v>1</v>
      </c>
      <c r="T80" s="41">
        <f t="shared" si="38"/>
        <v>0</v>
      </c>
      <c r="U80" s="42">
        <f t="shared" si="39"/>
        <v>0</v>
      </c>
      <c r="V80" s="43">
        <f t="shared" si="40"/>
        <v>0</v>
      </c>
      <c r="W80" s="209">
        <v>12</v>
      </c>
      <c r="X80" s="44">
        <f t="shared" si="60"/>
        <v>0</v>
      </c>
      <c r="Y80" s="45">
        <f t="shared" si="41"/>
        <v>5</v>
      </c>
      <c r="Z80" s="46" t="s">
        <v>197</v>
      </c>
      <c r="AA80" s="39">
        <v>1</v>
      </c>
      <c r="AB80" s="47">
        <f t="shared" si="42"/>
        <v>0</v>
      </c>
      <c r="AC80" s="39">
        <v>1</v>
      </c>
      <c r="AD80" s="47">
        <f t="shared" si="43"/>
        <v>0</v>
      </c>
      <c r="AE80" s="39">
        <v>1</v>
      </c>
      <c r="AF80" s="47">
        <f t="shared" si="44"/>
        <v>0</v>
      </c>
      <c r="AG80" s="61"/>
      <c r="AH80" s="48">
        <f t="shared" si="45"/>
        <v>0</v>
      </c>
      <c r="AI80" s="49">
        <f t="shared" si="46"/>
        <v>0</v>
      </c>
      <c r="AJ80" s="61">
        <v>12</v>
      </c>
      <c r="AK80" s="48">
        <f t="shared" si="47"/>
        <v>0</v>
      </c>
      <c r="AL80" s="49">
        <f t="shared" si="48"/>
        <v>0</v>
      </c>
      <c r="AM80" s="61">
        <v>152.57</v>
      </c>
      <c r="AN80" s="48">
        <f t="shared" si="49"/>
        <v>0</v>
      </c>
      <c r="AO80" s="49">
        <f t="shared" si="50"/>
        <v>0</v>
      </c>
      <c r="AP80" s="61"/>
      <c r="AQ80" s="48">
        <f t="shared" si="51"/>
        <v>0</v>
      </c>
      <c r="AR80" s="49">
        <f t="shared" si="52"/>
        <v>0</v>
      </c>
      <c r="AS80" s="61"/>
      <c r="AT80" s="48">
        <f t="shared" si="53"/>
        <v>0</v>
      </c>
      <c r="AU80" s="49">
        <f t="shared" si="54"/>
        <v>0</v>
      </c>
      <c r="AV80" s="61">
        <v>152.57</v>
      </c>
      <c r="AW80" s="48">
        <f t="shared" si="55"/>
        <v>0</v>
      </c>
      <c r="AX80" s="49">
        <f t="shared" si="56"/>
        <v>0</v>
      </c>
      <c r="AY80" s="61"/>
      <c r="AZ80" s="48">
        <f t="shared" si="57"/>
        <v>0</v>
      </c>
      <c r="BA80" s="49">
        <f t="shared" si="58"/>
        <v>0</v>
      </c>
      <c r="BB80" s="50">
        <f t="shared" si="59"/>
        <v>0</v>
      </c>
    </row>
    <row r="81" spans="1:54">
      <c r="A81" s="32"/>
      <c r="B81" s="200" t="s">
        <v>140</v>
      </c>
      <c r="C81" s="201" t="s">
        <v>144</v>
      </c>
      <c r="D81" s="34" t="s">
        <v>190</v>
      </c>
      <c r="E81" s="35"/>
      <c r="F81" s="36">
        <v>53.29</v>
      </c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1"/>
        <v>0</v>
      </c>
      <c r="L81" s="38">
        <f t="shared" si="32"/>
        <v>0</v>
      </c>
      <c r="M81" s="38">
        <f t="shared" si="33"/>
        <v>0</v>
      </c>
      <c r="N81" s="38">
        <f t="shared" si="34"/>
        <v>0</v>
      </c>
      <c r="O81" s="38">
        <f t="shared" si="35"/>
        <v>0</v>
      </c>
      <c r="P81" s="38">
        <f t="shared" si="36"/>
        <v>0</v>
      </c>
      <c r="Q81" s="39">
        <v>1</v>
      </c>
      <c r="R81" s="40">
        <f t="shared" si="37"/>
        <v>0</v>
      </c>
      <c r="S81" s="39">
        <v>1</v>
      </c>
      <c r="T81" s="41">
        <f t="shared" si="38"/>
        <v>0</v>
      </c>
      <c r="U81" s="42">
        <f t="shared" si="39"/>
        <v>0</v>
      </c>
      <c r="V81" s="43">
        <f t="shared" si="40"/>
        <v>0</v>
      </c>
      <c r="W81" s="209">
        <v>10</v>
      </c>
      <c r="X81" s="44">
        <f t="shared" si="60"/>
        <v>0</v>
      </c>
      <c r="Y81" s="45">
        <f t="shared" si="41"/>
        <v>0</v>
      </c>
      <c r="Z81" s="46" t="s">
        <v>197</v>
      </c>
      <c r="AA81" s="39">
        <v>1</v>
      </c>
      <c r="AB81" s="47">
        <f t="shared" si="42"/>
        <v>0</v>
      </c>
      <c r="AC81" s="39">
        <v>1</v>
      </c>
      <c r="AD81" s="47">
        <f t="shared" si="43"/>
        <v>0</v>
      </c>
      <c r="AE81" s="39">
        <v>1</v>
      </c>
      <c r="AF81" s="47">
        <f t="shared" si="44"/>
        <v>0</v>
      </c>
      <c r="AG81" s="61"/>
      <c r="AH81" s="48">
        <f t="shared" si="45"/>
        <v>0</v>
      </c>
      <c r="AI81" s="49">
        <f t="shared" si="46"/>
        <v>0</v>
      </c>
      <c r="AJ81" s="61">
        <v>12</v>
      </c>
      <c r="AK81" s="48">
        <f t="shared" si="47"/>
        <v>0</v>
      </c>
      <c r="AL81" s="49">
        <f t="shared" si="48"/>
        <v>0</v>
      </c>
      <c r="AM81" s="61">
        <v>53.29</v>
      </c>
      <c r="AN81" s="48">
        <f t="shared" si="49"/>
        <v>0</v>
      </c>
      <c r="AO81" s="49">
        <f t="shared" si="50"/>
        <v>0</v>
      </c>
      <c r="AP81" s="61"/>
      <c r="AQ81" s="48">
        <f t="shared" si="51"/>
        <v>0</v>
      </c>
      <c r="AR81" s="49">
        <f t="shared" si="52"/>
        <v>0</v>
      </c>
      <c r="AS81" s="61"/>
      <c r="AT81" s="48">
        <f t="shared" si="53"/>
        <v>0</v>
      </c>
      <c r="AU81" s="49">
        <f t="shared" si="54"/>
        <v>0</v>
      </c>
      <c r="AV81" s="61">
        <v>53.29</v>
      </c>
      <c r="AW81" s="48">
        <f t="shared" si="55"/>
        <v>0</v>
      </c>
      <c r="AX81" s="49">
        <f t="shared" si="56"/>
        <v>0</v>
      </c>
      <c r="AY81" s="61"/>
      <c r="AZ81" s="48">
        <f t="shared" si="57"/>
        <v>0</v>
      </c>
      <c r="BA81" s="49">
        <f t="shared" si="58"/>
        <v>0</v>
      </c>
      <c r="BB81" s="50">
        <f t="shared" si="59"/>
        <v>0</v>
      </c>
    </row>
    <row r="82" spans="1:54">
      <c r="A82" s="32"/>
      <c r="B82" s="200" t="s">
        <v>140</v>
      </c>
      <c r="C82" s="201" t="s">
        <v>144</v>
      </c>
      <c r="D82" s="34" t="s">
        <v>191</v>
      </c>
      <c r="E82" s="35"/>
      <c r="F82" s="36">
        <v>7.68</v>
      </c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1"/>
        <v>0</v>
      </c>
      <c r="L82" s="38">
        <f t="shared" si="32"/>
        <v>0</v>
      </c>
      <c r="M82" s="38">
        <f t="shared" si="33"/>
        <v>0</v>
      </c>
      <c r="N82" s="38">
        <f t="shared" si="34"/>
        <v>0</v>
      </c>
      <c r="O82" s="38">
        <f t="shared" si="35"/>
        <v>0</v>
      </c>
      <c r="P82" s="38">
        <f t="shared" si="36"/>
        <v>0</v>
      </c>
      <c r="Q82" s="39">
        <v>1</v>
      </c>
      <c r="R82" s="40">
        <f t="shared" si="37"/>
        <v>0</v>
      </c>
      <c r="S82" s="39">
        <v>1</v>
      </c>
      <c r="T82" s="41">
        <f t="shared" si="38"/>
        <v>0</v>
      </c>
      <c r="U82" s="42">
        <f t="shared" si="39"/>
        <v>0</v>
      </c>
      <c r="V82" s="43">
        <f t="shared" si="40"/>
        <v>0</v>
      </c>
      <c r="W82" s="209">
        <v>10</v>
      </c>
      <c r="X82" s="44">
        <f t="shared" si="60"/>
        <v>0</v>
      </c>
      <c r="Y82" s="45">
        <f t="shared" si="41"/>
        <v>0</v>
      </c>
      <c r="Z82" s="46" t="s">
        <v>197</v>
      </c>
      <c r="AA82" s="39">
        <v>1</v>
      </c>
      <c r="AB82" s="47">
        <f t="shared" si="42"/>
        <v>0</v>
      </c>
      <c r="AC82" s="39">
        <v>1</v>
      </c>
      <c r="AD82" s="47">
        <f t="shared" si="43"/>
        <v>0</v>
      </c>
      <c r="AE82" s="39">
        <v>1</v>
      </c>
      <c r="AF82" s="47">
        <f t="shared" si="44"/>
        <v>0</v>
      </c>
      <c r="AG82" s="61"/>
      <c r="AH82" s="48">
        <f t="shared" si="45"/>
        <v>0</v>
      </c>
      <c r="AI82" s="49">
        <f t="shared" si="46"/>
        <v>0</v>
      </c>
      <c r="AJ82" s="61">
        <v>0.5</v>
      </c>
      <c r="AK82" s="48">
        <f t="shared" si="47"/>
        <v>0</v>
      </c>
      <c r="AL82" s="49">
        <f t="shared" si="48"/>
        <v>0</v>
      </c>
      <c r="AM82" s="61">
        <v>7.68</v>
      </c>
      <c r="AN82" s="48">
        <f t="shared" si="49"/>
        <v>0</v>
      </c>
      <c r="AO82" s="49">
        <f t="shared" si="50"/>
        <v>0</v>
      </c>
      <c r="AP82" s="61"/>
      <c r="AQ82" s="48">
        <f t="shared" si="51"/>
        <v>0</v>
      </c>
      <c r="AR82" s="49">
        <f t="shared" si="52"/>
        <v>0</v>
      </c>
      <c r="AS82" s="61"/>
      <c r="AT82" s="48">
        <f t="shared" si="53"/>
        <v>0</v>
      </c>
      <c r="AU82" s="49">
        <f t="shared" si="54"/>
        <v>0</v>
      </c>
      <c r="AV82" s="61">
        <v>7.68</v>
      </c>
      <c r="AW82" s="48">
        <f t="shared" si="55"/>
        <v>0</v>
      </c>
      <c r="AX82" s="49">
        <f t="shared" si="56"/>
        <v>0</v>
      </c>
      <c r="AY82" s="61"/>
      <c r="AZ82" s="48">
        <f t="shared" si="57"/>
        <v>0</v>
      </c>
      <c r="BA82" s="49">
        <f t="shared" si="58"/>
        <v>0</v>
      </c>
      <c r="BB82" s="50">
        <f t="shared" si="59"/>
        <v>0</v>
      </c>
    </row>
    <row r="83" spans="1:54">
      <c r="A83" s="32"/>
      <c r="B83" s="200" t="s">
        <v>140</v>
      </c>
      <c r="C83" s="201" t="s">
        <v>144</v>
      </c>
      <c r="D83" s="34" t="s">
        <v>192</v>
      </c>
      <c r="E83" s="35"/>
      <c r="F83" s="36">
        <v>6.33</v>
      </c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1"/>
        <v>0</v>
      </c>
      <c r="L83" s="38">
        <f t="shared" si="32"/>
        <v>0</v>
      </c>
      <c r="M83" s="38">
        <f t="shared" si="33"/>
        <v>0</v>
      </c>
      <c r="N83" s="38">
        <f t="shared" si="34"/>
        <v>0</v>
      </c>
      <c r="O83" s="38">
        <f t="shared" si="35"/>
        <v>0</v>
      </c>
      <c r="P83" s="38">
        <f t="shared" si="36"/>
        <v>0</v>
      </c>
      <c r="Q83" s="39">
        <v>1</v>
      </c>
      <c r="R83" s="40">
        <f t="shared" si="37"/>
        <v>0</v>
      </c>
      <c r="S83" s="39">
        <v>1</v>
      </c>
      <c r="T83" s="41">
        <f t="shared" si="38"/>
        <v>0</v>
      </c>
      <c r="U83" s="42">
        <f t="shared" si="39"/>
        <v>0</v>
      </c>
      <c r="V83" s="43">
        <f t="shared" si="40"/>
        <v>0</v>
      </c>
      <c r="W83" s="209">
        <v>10</v>
      </c>
      <c r="X83" s="44">
        <f t="shared" si="60"/>
        <v>0</v>
      </c>
      <c r="Y83" s="45">
        <f t="shared" si="41"/>
        <v>0</v>
      </c>
      <c r="Z83" s="46" t="s">
        <v>197</v>
      </c>
      <c r="AA83" s="39">
        <v>1</v>
      </c>
      <c r="AB83" s="47">
        <f t="shared" si="42"/>
        <v>0</v>
      </c>
      <c r="AC83" s="39">
        <v>1</v>
      </c>
      <c r="AD83" s="47">
        <f t="shared" si="43"/>
        <v>0</v>
      </c>
      <c r="AE83" s="39">
        <v>1</v>
      </c>
      <c r="AF83" s="47">
        <f t="shared" si="44"/>
        <v>0</v>
      </c>
      <c r="AG83" s="61"/>
      <c r="AH83" s="48">
        <f t="shared" si="45"/>
        <v>0</v>
      </c>
      <c r="AI83" s="49">
        <f t="shared" si="46"/>
        <v>0</v>
      </c>
      <c r="AJ83" s="61"/>
      <c r="AK83" s="48">
        <f t="shared" si="47"/>
        <v>0</v>
      </c>
      <c r="AL83" s="49">
        <f t="shared" si="48"/>
        <v>0</v>
      </c>
      <c r="AM83" s="61">
        <v>6.33</v>
      </c>
      <c r="AN83" s="48">
        <f t="shared" si="49"/>
        <v>0</v>
      </c>
      <c r="AO83" s="49">
        <f t="shared" si="50"/>
        <v>0</v>
      </c>
      <c r="AP83" s="61"/>
      <c r="AQ83" s="48">
        <f t="shared" si="51"/>
        <v>0</v>
      </c>
      <c r="AR83" s="49">
        <f t="shared" si="52"/>
        <v>0</v>
      </c>
      <c r="AS83" s="61"/>
      <c r="AT83" s="48">
        <f t="shared" si="53"/>
        <v>0</v>
      </c>
      <c r="AU83" s="49">
        <f t="shared" si="54"/>
        <v>0</v>
      </c>
      <c r="AV83" s="61">
        <v>6.33</v>
      </c>
      <c r="AW83" s="48">
        <f t="shared" si="55"/>
        <v>0</v>
      </c>
      <c r="AX83" s="49">
        <f t="shared" si="56"/>
        <v>0</v>
      </c>
      <c r="AY83" s="61"/>
      <c r="AZ83" s="48">
        <f t="shared" si="57"/>
        <v>0</v>
      </c>
      <c r="BA83" s="49">
        <f t="shared" si="58"/>
        <v>0</v>
      </c>
      <c r="BB83" s="50">
        <f t="shared" si="59"/>
        <v>0</v>
      </c>
    </row>
    <row r="84" spans="1:54">
      <c r="A84" s="32"/>
      <c r="B84" s="200" t="s">
        <v>140</v>
      </c>
      <c r="C84" s="201" t="s">
        <v>144</v>
      </c>
      <c r="D84" s="34" t="s">
        <v>193</v>
      </c>
      <c r="E84" s="35"/>
      <c r="F84" s="36">
        <v>86.21</v>
      </c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1"/>
        <v>0</v>
      </c>
      <c r="L84" s="38">
        <f t="shared" si="32"/>
        <v>0</v>
      </c>
      <c r="M84" s="38">
        <f t="shared" si="33"/>
        <v>0</v>
      </c>
      <c r="N84" s="38">
        <f t="shared" si="34"/>
        <v>0</v>
      </c>
      <c r="O84" s="38">
        <f t="shared" si="35"/>
        <v>0</v>
      </c>
      <c r="P84" s="38">
        <f t="shared" si="36"/>
        <v>0</v>
      </c>
      <c r="Q84" s="39">
        <v>1</v>
      </c>
      <c r="R84" s="40">
        <f t="shared" si="37"/>
        <v>0</v>
      </c>
      <c r="S84" s="39">
        <v>1</v>
      </c>
      <c r="T84" s="41">
        <f t="shared" si="38"/>
        <v>0</v>
      </c>
      <c r="U84" s="42">
        <f t="shared" si="39"/>
        <v>0</v>
      </c>
      <c r="V84" s="43">
        <f t="shared" si="40"/>
        <v>0</v>
      </c>
      <c r="W84" s="209">
        <v>10</v>
      </c>
      <c r="X84" s="44">
        <f t="shared" si="60"/>
        <v>0</v>
      </c>
      <c r="Y84" s="45">
        <f t="shared" si="41"/>
        <v>0</v>
      </c>
      <c r="Z84" s="46" t="s">
        <v>197</v>
      </c>
      <c r="AA84" s="39">
        <v>1</v>
      </c>
      <c r="AB84" s="47">
        <f t="shared" si="42"/>
        <v>0</v>
      </c>
      <c r="AC84" s="39">
        <v>1</v>
      </c>
      <c r="AD84" s="47">
        <f t="shared" si="43"/>
        <v>0</v>
      </c>
      <c r="AE84" s="39">
        <v>1</v>
      </c>
      <c r="AF84" s="47">
        <f t="shared" si="44"/>
        <v>0</v>
      </c>
      <c r="AG84" s="61"/>
      <c r="AH84" s="48">
        <f t="shared" si="45"/>
        <v>0</v>
      </c>
      <c r="AI84" s="49">
        <f t="shared" si="46"/>
        <v>0</v>
      </c>
      <c r="AJ84" s="61"/>
      <c r="AK84" s="48">
        <f t="shared" si="47"/>
        <v>0</v>
      </c>
      <c r="AL84" s="49">
        <f t="shared" si="48"/>
        <v>0</v>
      </c>
      <c r="AM84" s="61">
        <v>86.21</v>
      </c>
      <c r="AN84" s="48">
        <f t="shared" si="49"/>
        <v>0</v>
      </c>
      <c r="AO84" s="49">
        <f t="shared" si="50"/>
        <v>0</v>
      </c>
      <c r="AP84" s="61"/>
      <c r="AQ84" s="48">
        <f t="shared" si="51"/>
        <v>0</v>
      </c>
      <c r="AR84" s="49">
        <f t="shared" si="52"/>
        <v>0</v>
      </c>
      <c r="AS84" s="61"/>
      <c r="AT84" s="48">
        <f t="shared" si="53"/>
        <v>0</v>
      </c>
      <c r="AU84" s="49">
        <f t="shared" si="54"/>
        <v>0</v>
      </c>
      <c r="AV84" s="61">
        <v>86.21</v>
      </c>
      <c r="AW84" s="48">
        <f t="shared" si="55"/>
        <v>0</v>
      </c>
      <c r="AX84" s="49">
        <f t="shared" si="56"/>
        <v>0</v>
      </c>
      <c r="AY84" s="61"/>
      <c r="AZ84" s="48">
        <f t="shared" si="57"/>
        <v>0</v>
      </c>
      <c r="BA84" s="49">
        <f t="shared" si="58"/>
        <v>0</v>
      </c>
      <c r="BB84" s="50">
        <f t="shared" si="59"/>
        <v>0</v>
      </c>
    </row>
    <row r="85" spans="1:54">
      <c r="A85" s="32"/>
      <c r="B85" s="200" t="s">
        <v>140</v>
      </c>
      <c r="C85" s="201" t="s">
        <v>144</v>
      </c>
      <c r="D85" s="34" t="s">
        <v>194</v>
      </c>
      <c r="E85" s="35"/>
      <c r="F85" s="36">
        <v>37.51</v>
      </c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1"/>
        <v>0</v>
      </c>
      <c r="L85" s="38">
        <f t="shared" si="32"/>
        <v>0</v>
      </c>
      <c r="M85" s="38">
        <f t="shared" si="33"/>
        <v>0</v>
      </c>
      <c r="N85" s="38">
        <f t="shared" si="34"/>
        <v>0</v>
      </c>
      <c r="O85" s="38">
        <f t="shared" si="35"/>
        <v>0</v>
      </c>
      <c r="P85" s="38">
        <f t="shared" si="36"/>
        <v>0</v>
      </c>
      <c r="Q85" s="39">
        <v>1</v>
      </c>
      <c r="R85" s="40">
        <f t="shared" si="37"/>
        <v>0</v>
      </c>
      <c r="S85" s="39">
        <v>1</v>
      </c>
      <c r="T85" s="41">
        <f t="shared" si="38"/>
        <v>0</v>
      </c>
      <c r="U85" s="42">
        <f t="shared" si="39"/>
        <v>0</v>
      </c>
      <c r="V85" s="43">
        <f t="shared" si="40"/>
        <v>0</v>
      </c>
      <c r="W85" s="209">
        <v>12</v>
      </c>
      <c r="X85" s="44">
        <f t="shared" si="60"/>
        <v>0</v>
      </c>
      <c r="Y85" s="45">
        <f t="shared" si="41"/>
        <v>5</v>
      </c>
      <c r="Z85" s="46" t="s">
        <v>197</v>
      </c>
      <c r="AA85" s="39">
        <v>1</v>
      </c>
      <c r="AB85" s="47">
        <f t="shared" si="42"/>
        <v>0</v>
      </c>
      <c r="AC85" s="39">
        <v>1</v>
      </c>
      <c r="AD85" s="47">
        <f t="shared" si="43"/>
        <v>0</v>
      </c>
      <c r="AE85" s="39">
        <v>1</v>
      </c>
      <c r="AF85" s="47">
        <f t="shared" si="44"/>
        <v>0</v>
      </c>
      <c r="AG85" s="61"/>
      <c r="AH85" s="48">
        <f t="shared" si="45"/>
        <v>0</v>
      </c>
      <c r="AI85" s="49">
        <f t="shared" si="46"/>
        <v>0</v>
      </c>
      <c r="AJ85" s="61">
        <v>6</v>
      </c>
      <c r="AK85" s="48">
        <f t="shared" si="47"/>
        <v>0</v>
      </c>
      <c r="AL85" s="49">
        <f t="shared" si="48"/>
        <v>0</v>
      </c>
      <c r="AM85" s="61">
        <v>37.51</v>
      </c>
      <c r="AN85" s="48">
        <f t="shared" si="49"/>
        <v>0</v>
      </c>
      <c r="AO85" s="49">
        <f t="shared" si="50"/>
        <v>0</v>
      </c>
      <c r="AP85" s="61"/>
      <c r="AQ85" s="48">
        <f t="shared" si="51"/>
        <v>0</v>
      </c>
      <c r="AR85" s="49">
        <f t="shared" si="52"/>
        <v>0</v>
      </c>
      <c r="AS85" s="61"/>
      <c r="AT85" s="48">
        <f t="shared" si="53"/>
        <v>0</v>
      </c>
      <c r="AU85" s="49">
        <f t="shared" si="54"/>
        <v>0</v>
      </c>
      <c r="AV85" s="61">
        <v>37.51</v>
      </c>
      <c r="AW85" s="48">
        <f t="shared" si="55"/>
        <v>0</v>
      </c>
      <c r="AX85" s="49">
        <f t="shared" si="56"/>
        <v>0</v>
      </c>
      <c r="AY85" s="61"/>
      <c r="AZ85" s="48">
        <f t="shared" si="57"/>
        <v>0</v>
      </c>
      <c r="BA85" s="49">
        <f t="shared" si="58"/>
        <v>0</v>
      </c>
      <c r="BB85" s="50">
        <f t="shared" si="59"/>
        <v>0</v>
      </c>
    </row>
    <row r="86" spans="1:54">
      <c r="A86" s="32"/>
      <c r="B86" s="200" t="s">
        <v>140</v>
      </c>
      <c r="C86" s="201" t="s">
        <v>144</v>
      </c>
      <c r="D86" s="34" t="s">
        <v>146</v>
      </c>
      <c r="E86" s="35"/>
      <c r="F86" s="36">
        <v>70.540000000000006</v>
      </c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1"/>
        <v>0</v>
      </c>
      <c r="L86" s="38">
        <f t="shared" si="32"/>
        <v>0</v>
      </c>
      <c r="M86" s="38">
        <f t="shared" si="33"/>
        <v>0</v>
      </c>
      <c r="N86" s="38">
        <f t="shared" si="34"/>
        <v>0</v>
      </c>
      <c r="O86" s="38">
        <f t="shared" si="35"/>
        <v>0</v>
      </c>
      <c r="P86" s="38">
        <f t="shared" si="36"/>
        <v>0</v>
      </c>
      <c r="Q86" s="39">
        <v>1</v>
      </c>
      <c r="R86" s="40">
        <f t="shared" si="37"/>
        <v>0</v>
      </c>
      <c r="S86" s="39">
        <v>1</v>
      </c>
      <c r="T86" s="41">
        <f t="shared" si="38"/>
        <v>0</v>
      </c>
      <c r="U86" s="42">
        <f t="shared" si="39"/>
        <v>0</v>
      </c>
      <c r="V86" s="43">
        <f t="shared" si="40"/>
        <v>0</v>
      </c>
      <c r="W86" s="209">
        <v>12</v>
      </c>
      <c r="X86" s="44">
        <f t="shared" si="60"/>
        <v>0</v>
      </c>
      <c r="Y86" s="45">
        <f t="shared" si="41"/>
        <v>5</v>
      </c>
      <c r="Z86" s="46" t="s">
        <v>197</v>
      </c>
      <c r="AA86" s="39">
        <v>1</v>
      </c>
      <c r="AB86" s="47">
        <f t="shared" si="42"/>
        <v>0</v>
      </c>
      <c r="AC86" s="39">
        <v>1</v>
      </c>
      <c r="AD86" s="47">
        <f t="shared" si="43"/>
        <v>0</v>
      </c>
      <c r="AE86" s="39">
        <v>1</v>
      </c>
      <c r="AF86" s="47">
        <f t="shared" si="44"/>
        <v>0</v>
      </c>
      <c r="AG86" s="61"/>
      <c r="AH86" s="48">
        <f t="shared" si="45"/>
        <v>0</v>
      </c>
      <c r="AI86" s="49">
        <f t="shared" si="46"/>
        <v>0</v>
      </c>
      <c r="AJ86" s="61"/>
      <c r="AK86" s="48">
        <f t="shared" si="47"/>
        <v>0</v>
      </c>
      <c r="AL86" s="49">
        <f t="shared" si="48"/>
        <v>0</v>
      </c>
      <c r="AM86" s="61">
        <v>70.540000000000006</v>
      </c>
      <c r="AN86" s="48">
        <f t="shared" si="49"/>
        <v>0</v>
      </c>
      <c r="AO86" s="49">
        <f t="shared" si="50"/>
        <v>0</v>
      </c>
      <c r="AP86" s="61"/>
      <c r="AQ86" s="48">
        <f t="shared" si="51"/>
        <v>0</v>
      </c>
      <c r="AR86" s="49">
        <f t="shared" si="52"/>
        <v>0</v>
      </c>
      <c r="AS86" s="61"/>
      <c r="AT86" s="48">
        <f t="shared" si="53"/>
        <v>0</v>
      </c>
      <c r="AU86" s="49">
        <f t="shared" si="54"/>
        <v>0</v>
      </c>
      <c r="AV86" s="61">
        <v>70.540000000000006</v>
      </c>
      <c r="AW86" s="48">
        <f t="shared" si="55"/>
        <v>0</v>
      </c>
      <c r="AX86" s="49">
        <f t="shared" si="56"/>
        <v>0</v>
      </c>
      <c r="AY86" s="61"/>
      <c r="AZ86" s="48">
        <f t="shared" si="57"/>
        <v>0</v>
      </c>
      <c r="BA86" s="49">
        <f t="shared" si="58"/>
        <v>0</v>
      </c>
      <c r="BB86" s="50">
        <f t="shared" si="59"/>
        <v>0</v>
      </c>
    </row>
    <row r="87" spans="1:54">
      <c r="A87" s="32"/>
      <c r="B87" s="200" t="s">
        <v>140</v>
      </c>
      <c r="C87" s="201" t="s">
        <v>144</v>
      </c>
      <c r="D87" s="34" t="s">
        <v>195</v>
      </c>
      <c r="E87" s="35"/>
      <c r="F87" s="36">
        <v>291</v>
      </c>
      <c r="G87" s="78"/>
      <c r="H87" s="74" t="s">
        <v>40</v>
      </c>
      <c r="I87" s="81">
        <f>IF(H87=Tablas!$B$5,Tablas!$C$5,VLOOKUP(H87,Tablas!$B$5:$D$41,2,FALSE))</f>
        <v>26</v>
      </c>
      <c r="J87" s="70">
        <f>IF(I87=0,"",VLOOKUP(I87,Tablas!$C$5:$D$41,2,FALSE))</f>
        <v>4.3452380952380958</v>
      </c>
      <c r="K87" s="37" t="str">
        <f t="shared" si="31"/>
        <v>0</v>
      </c>
      <c r="L87" s="38">
        <f t="shared" si="32"/>
        <v>0</v>
      </c>
      <c r="M87" s="38">
        <f t="shared" si="33"/>
        <v>0</v>
      </c>
      <c r="N87" s="38">
        <f t="shared" si="34"/>
        <v>0</v>
      </c>
      <c r="O87" s="38">
        <f t="shared" si="35"/>
        <v>0</v>
      </c>
      <c r="P87" s="38">
        <f t="shared" si="36"/>
        <v>0</v>
      </c>
      <c r="Q87" s="39">
        <v>1</v>
      </c>
      <c r="R87" s="40">
        <f t="shared" si="37"/>
        <v>0</v>
      </c>
      <c r="S87" s="39">
        <v>1</v>
      </c>
      <c r="T87" s="41">
        <f t="shared" si="38"/>
        <v>0</v>
      </c>
      <c r="U87" s="42">
        <f t="shared" si="39"/>
        <v>0</v>
      </c>
      <c r="V87" s="43">
        <f t="shared" si="40"/>
        <v>0</v>
      </c>
      <c r="W87" s="209">
        <v>10</v>
      </c>
      <c r="X87" s="44">
        <f t="shared" si="60"/>
        <v>0</v>
      </c>
      <c r="Y87" s="45">
        <f t="shared" si="41"/>
        <v>1</v>
      </c>
      <c r="Z87" s="46" t="s">
        <v>197</v>
      </c>
      <c r="AA87" s="39">
        <v>1</v>
      </c>
      <c r="AB87" s="47">
        <f t="shared" si="42"/>
        <v>0</v>
      </c>
      <c r="AC87" s="39">
        <v>1</v>
      </c>
      <c r="AD87" s="47">
        <f t="shared" si="43"/>
        <v>0</v>
      </c>
      <c r="AE87" s="39">
        <v>1</v>
      </c>
      <c r="AF87" s="47">
        <f t="shared" si="44"/>
        <v>0</v>
      </c>
      <c r="AG87" s="61"/>
      <c r="AH87" s="48">
        <f t="shared" si="45"/>
        <v>0</v>
      </c>
      <c r="AI87" s="49">
        <f t="shared" si="46"/>
        <v>0</v>
      </c>
      <c r="AJ87" s="61"/>
      <c r="AK87" s="48">
        <f t="shared" si="47"/>
        <v>0</v>
      </c>
      <c r="AL87" s="49">
        <f t="shared" si="48"/>
        <v>0</v>
      </c>
      <c r="AM87" s="61">
        <v>291</v>
      </c>
      <c r="AN87" s="48">
        <f t="shared" si="49"/>
        <v>0</v>
      </c>
      <c r="AO87" s="49">
        <f t="shared" si="50"/>
        <v>0</v>
      </c>
      <c r="AP87" s="61"/>
      <c r="AQ87" s="48">
        <f t="shared" si="51"/>
        <v>0</v>
      </c>
      <c r="AR87" s="49">
        <f t="shared" si="52"/>
        <v>0</v>
      </c>
      <c r="AS87" s="61"/>
      <c r="AT87" s="48">
        <f t="shared" si="53"/>
        <v>0</v>
      </c>
      <c r="AU87" s="49">
        <f t="shared" si="54"/>
        <v>0</v>
      </c>
      <c r="AV87" s="61">
        <v>291</v>
      </c>
      <c r="AW87" s="48">
        <f t="shared" si="55"/>
        <v>0</v>
      </c>
      <c r="AX87" s="49">
        <f t="shared" si="56"/>
        <v>0</v>
      </c>
      <c r="AY87" s="61"/>
      <c r="AZ87" s="48">
        <f t="shared" si="57"/>
        <v>0</v>
      </c>
      <c r="BA87" s="49">
        <f t="shared" si="58"/>
        <v>0</v>
      </c>
      <c r="BB87" s="50">
        <f t="shared" si="59"/>
        <v>0</v>
      </c>
    </row>
    <row r="88" spans="1:54">
      <c r="A88" s="32"/>
      <c r="B88" s="200" t="s">
        <v>140</v>
      </c>
      <c r="C88" s="201" t="s">
        <v>143</v>
      </c>
      <c r="D88" s="34" t="s">
        <v>196</v>
      </c>
      <c r="E88" s="35"/>
      <c r="F88" s="36">
        <v>905</v>
      </c>
      <c r="G88" s="78"/>
      <c r="H88" s="74" t="s">
        <v>40</v>
      </c>
      <c r="I88" s="81">
        <f>IF(H88=Tablas!$B$5,Tablas!$C$5,VLOOKUP(H88,Tablas!$B$5:$D$41,2,FALSE))</f>
        <v>26</v>
      </c>
      <c r="J88" s="70">
        <f>IF(I88=0,"",VLOOKUP(I88,Tablas!$C$5:$D$41,2,FALSE))</f>
        <v>4.3452380952380958</v>
      </c>
      <c r="K88" s="37" t="str">
        <f t="shared" si="31"/>
        <v>0</v>
      </c>
      <c r="L88" s="38">
        <f t="shared" si="32"/>
        <v>0</v>
      </c>
      <c r="M88" s="38">
        <f t="shared" si="33"/>
        <v>0</v>
      </c>
      <c r="N88" s="38">
        <f t="shared" si="34"/>
        <v>0</v>
      </c>
      <c r="O88" s="38">
        <f t="shared" si="35"/>
        <v>0</v>
      </c>
      <c r="P88" s="38">
        <f t="shared" si="36"/>
        <v>0</v>
      </c>
      <c r="Q88" s="39">
        <v>1</v>
      </c>
      <c r="R88" s="40">
        <f t="shared" si="37"/>
        <v>0</v>
      </c>
      <c r="S88" s="39">
        <v>1</v>
      </c>
      <c r="T88" s="41">
        <f t="shared" si="38"/>
        <v>0</v>
      </c>
      <c r="U88" s="42">
        <f t="shared" si="39"/>
        <v>0</v>
      </c>
      <c r="V88" s="43">
        <f t="shared" si="40"/>
        <v>0</v>
      </c>
      <c r="W88" s="209">
        <v>10</v>
      </c>
      <c r="X88" s="44">
        <f t="shared" si="60"/>
        <v>0</v>
      </c>
      <c r="Y88" s="45">
        <f t="shared" si="41"/>
        <v>1</v>
      </c>
      <c r="Z88" s="46" t="s">
        <v>197</v>
      </c>
      <c r="AA88" s="39">
        <v>1</v>
      </c>
      <c r="AB88" s="47">
        <f t="shared" si="42"/>
        <v>0</v>
      </c>
      <c r="AC88" s="39">
        <v>1</v>
      </c>
      <c r="AD88" s="47">
        <f t="shared" si="43"/>
        <v>0</v>
      </c>
      <c r="AE88" s="39">
        <v>1</v>
      </c>
      <c r="AF88" s="47">
        <f t="shared" si="44"/>
        <v>0</v>
      </c>
      <c r="AG88" s="61"/>
      <c r="AH88" s="48">
        <f t="shared" si="45"/>
        <v>0</v>
      </c>
      <c r="AI88" s="49">
        <f t="shared" si="46"/>
        <v>0</v>
      </c>
      <c r="AJ88" s="61"/>
      <c r="AK88" s="48">
        <f t="shared" si="47"/>
        <v>0</v>
      </c>
      <c r="AL88" s="49">
        <f t="shared" si="48"/>
        <v>0</v>
      </c>
      <c r="AM88" s="61"/>
      <c r="AN88" s="48">
        <f t="shared" si="49"/>
        <v>0</v>
      </c>
      <c r="AO88" s="49">
        <f t="shared" si="50"/>
        <v>0</v>
      </c>
      <c r="AP88" s="61"/>
      <c r="AQ88" s="48">
        <f t="shared" si="51"/>
        <v>0</v>
      </c>
      <c r="AR88" s="49">
        <f t="shared" si="52"/>
        <v>0</v>
      </c>
      <c r="AS88" s="61"/>
      <c r="AT88" s="48">
        <f t="shared" si="53"/>
        <v>0</v>
      </c>
      <c r="AU88" s="49">
        <f t="shared" si="54"/>
        <v>0</v>
      </c>
      <c r="AV88" s="61"/>
      <c r="AW88" s="48">
        <f t="shared" si="55"/>
        <v>0</v>
      </c>
      <c r="AX88" s="49">
        <f t="shared" si="56"/>
        <v>0</v>
      </c>
      <c r="AY88" s="61"/>
      <c r="AZ88" s="48">
        <f t="shared" si="57"/>
        <v>0</v>
      </c>
      <c r="BA88" s="49">
        <f t="shared" si="58"/>
        <v>0</v>
      </c>
      <c r="BB88" s="50">
        <f t="shared" si="59"/>
        <v>0</v>
      </c>
    </row>
    <row r="89" spans="1:54" hidden="1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1"/>
        <v>0</v>
      </c>
      <c r="L89" s="38">
        <f t="shared" si="32"/>
        <v>0</v>
      </c>
      <c r="M89" s="38">
        <f t="shared" si="33"/>
        <v>0</v>
      </c>
      <c r="N89" s="38">
        <f t="shared" si="34"/>
        <v>0</v>
      </c>
      <c r="O89" s="38">
        <f t="shared" si="35"/>
        <v>0</v>
      </c>
      <c r="P89" s="38">
        <f t="shared" si="36"/>
        <v>0</v>
      </c>
      <c r="Q89" s="39">
        <v>1</v>
      </c>
      <c r="R89" s="40">
        <f t="shared" si="37"/>
        <v>0</v>
      </c>
      <c r="S89" s="39">
        <v>1</v>
      </c>
      <c r="T89" s="41">
        <f t="shared" si="38"/>
        <v>0</v>
      </c>
      <c r="U89" s="42">
        <f t="shared" si="39"/>
        <v>0</v>
      </c>
      <c r="V89" s="43">
        <f t="shared" si="40"/>
        <v>0</v>
      </c>
      <c r="W89" s="209">
        <f t="shared" ref="W72:W105" si="61">+$X$4</f>
        <v>12</v>
      </c>
      <c r="X89" s="44">
        <f t="shared" si="60"/>
        <v>0</v>
      </c>
      <c r="Y89" s="45">
        <f t="shared" si="41"/>
        <v>0</v>
      </c>
      <c r="Z89" s="46" t="s">
        <v>0</v>
      </c>
      <c r="AA89" s="39">
        <v>1</v>
      </c>
      <c r="AB89" s="47">
        <f t="shared" si="42"/>
        <v>0</v>
      </c>
      <c r="AC89" s="39">
        <v>1</v>
      </c>
      <c r="AD89" s="47">
        <f t="shared" si="43"/>
        <v>0</v>
      </c>
      <c r="AE89" s="39">
        <v>1</v>
      </c>
      <c r="AF89" s="47">
        <f t="shared" si="44"/>
        <v>0</v>
      </c>
      <c r="AG89" s="61"/>
      <c r="AH89" s="48">
        <f t="shared" si="45"/>
        <v>0</v>
      </c>
      <c r="AI89" s="49">
        <f t="shared" si="46"/>
        <v>0</v>
      </c>
      <c r="AJ89" s="61"/>
      <c r="AK89" s="48">
        <f t="shared" si="47"/>
        <v>0</v>
      </c>
      <c r="AL89" s="49">
        <f t="shared" si="48"/>
        <v>0</v>
      </c>
      <c r="AM89" s="61"/>
      <c r="AN89" s="48">
        <f t="shared" si="49"/>
        <v>0</v>
      </c>
      <c r="AO89" s="49">
        <f t="shared" si="50"/>
        <v>0</v>
      </c>
      <c r="AP89" s="61"/>
      <c r="AQ89" s="48">
        <f t="shared" si="51"/>
        <v>0</v>
      </c>
      <c r="AR89" s="49">
        <f t="shared" si="52"/>
        <v>0</v>
      </c>
      <c r="AS89" s="61"/>
      <c r="AT89" s="48">
        <f t="shared" si="53"/>
        <v>0</v>
      </c>
      <c r="AU89" s="49">
        <f t="shared" si="54"/>
        <v>0</v>
      </c>
      <c r="AV89" s="61"/>
      <c r="AW89" s="48">
        <f t="shared" si="55"/>
        <v>0</v>
      </c>
      <c r="AX89" s="49">
        <f t="shared" si="56"/>
        <v>0</v>
      </c>
      <c r="AY89" s="61"/>
      <c r="AZ89" s="48">
        <f t="shared" si="57"/>
        <v>0</v>
      </c>
      <c r="BA89" s="49">
        <f t="shared" si="58"/>
        <v>0</v>
      </c>
      <c r="BB89" s="50">
        <f t="shared" si="59"/>
        <v>0</v>
      </c>
    </row>
    <row r="90" spans="1:54" hidden="1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1"/>
        <v>0</v>
      </c>
      <c r="L90" s="38">
        <f t="shared" si="32"/>
        <v>0</v>
      </c>
      <c r="M90" s="38">
        <f t="shared" si="33"/>
        <v>0</v>
      </c>
      <c r="N90" s="38">
        <f t="shared" si="34"/>
        <v>0</v>
      </c>
      <c r="O90" s="38">
        <f t="shared" si="35"/>
        <v>0</v>
      </c>
      <c r="P90" s="38">
        <f t="shared" si="36"/>
        <v>0</v>
      </c>
      <c r="Q90" s="39">
        <v>1</v>
      </c>
      <c r="R90" s="40">
        <f t="shared" si="37"/>
        <v>0</v>
      </c>
      <c r="S90" s="39">
        <v>1</v>
      </c>
      <c r="T90" s="41">
        <f t="shared" si="38"/>
        <v>0</v>
      </c>
      <c r="U90" s="42">
        <f t="shared" si="39"/>
        <v>0</v>
      </c>
      <c r="V90" s="43">
        <f t="shared" si="40"/>
        <v>0</v>
      </c>
      <c r="W90" s="209">
        <f t="shared" si="61"/>
        <v>12</v>
      </c>
      <c r="X90" s="44">
        <f t="shared" si="60"/>
        <v>0</v>
      </c>
      <c r="Y90" s="45">
        <f t="shared" si="41"/>
        <v>0</v>
      </c>
      <c r="Z90" s="46" t="s">
        <v>0</v>
      </c>
      <c r="AA90" s="39">
        <v>1</v>
      </c>
      <c r="AB90" s="47">
        <f t="shared" si="42"/>
        <v>0</v>
      </c>
      <c r="AC90" s="39">
        <v>1</v>
      </c>
      <c r="AD90" s="47">
        <f t="shared" si="43"/>
        <v>0</v>
      </c>
      <c r="AE90" s="39">
        <v>1</v>
      </c>
      <c r="AF90" s="47">
        <f t="shared" si="44"/>
        <v>0</v>
      </c>
      <c r="AG90" s="61"/>
      <c r="AH90" s="48">
        <f t="shared" si="45"/>
        <v>0</v>
      </c>
      <c r="AI90" s="49">
        <f t="shared" si="46"/>
        <v>0</v>
      </c>
      <c r="AJ90" s="61"/>
      <c r="AK90" s="48">
        <f t="shared" si="47"/>
        <v>0</v>
      </c>
      <c r="AL90" s="49">
        <f t="shared" si="48"/>
        <v>0</v>
      </c>
      <c r="AM90" s="61"/>
      <c r="AN90" s="48">
        <f t="shared" si="49"/>
        <v>0</v>
      </c>
      <c r="AO90" s="49">
        <f t="shared" si="50"/>
        <v>0</v>
      </c>
      <c r="AP90" s="61"/>
      <c r="AQ90" s="48">
        <f t="shared" si="51"/>
        <v>0</v>
      </c>
      <c r="AR90" s="49">
        <f t="shared" si="52"/>
        <v>0</v>
      </c>
      <c r="AS90" s="61"/>
      <c r="AT90" s="48">
        <f t="shared" si="53"/>
        <v>0</v>
      </c>
      <c r="AU90" s="49">
        <f t="shared" si="54"/>
        <v>0</v>
      </c>
      <c r="AV90" s="61"/>
      <c r="AW90" s="48">
        <f t="shared" si="55"/>
        <v>0</v>
      </c>
      <c r="AX90" s="49">
        <f t="shared" si="56"/>
        <v>0</v>
      </c>
      <c r="AY90" s="61"/>
      <c r="AZ90" s="48">
        <f t="shared" si="57"/>
        <v>0</v>
      </c>
      <c r="BA90" s="49">
        <f t="shared" si="58"/>
        <v>0</v>
      </c>
      <c r="BB90" s="50">
        <f t="shared" si="59"/>
        <v>0</v>
      </c>
    </row>
    <row r="91" spans="1:54" hidden="1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1"/>
        <v>0</v>
      </c>
      <c r="L91" s="38">
        <f t="shared" si="32"/>
        <v>0</v>
      </c>
      <c r="M91" s="38">
        <f t="shared" si="33"/>
        <v>0</v>
      </c>
      <c r="N91" s="38">
        <f t="shared" si="34"/>
        <v>0</v>
      </c>
      <c r="O91" s="38">
        <f t="shared" si="35"/>
        <v>0</v>
      </c>
      <c r="P91" s="38">
        <f t="shared" si="36"/>
        <v>0</v>
      </c>
      <c r="Q91" s="39">
        <v>1</v>
      </c>
      <c r="R91" s="40">
        <f t="shared" si="37"/>
        <v>0</v>
      </c>
      <c r="S91" s="39">
        <v>1</v>
      </c>
      <c r="T91" s="41">
        <f t="shared" si="38"/>
        <v>0</v>
      </c>
      <c r="U91" s="42">
        <f t="shared" si="39"/>
        <v>0</v>
      </c>
      <c r="V91" s="43">
        <f t="shared" si="40"/>
        <v>0</v>
      </c>
      <c r="W91" s="209">
        <f t="shared" si="61"/>
        <v>12</v>
      </c>
      <c r="X91" s="44">
        <f t="shared" si="60"/>
        <v>0</v>
      </c>
      <c r="Y91" s="45">
        <f t="shared" si="41"/>
        <v>0</v>
      </c>
      <c r="Z91" s="46" t="s">
        <v>0</v>
      </c>
      <c r="AA91" s="39">
        <v>1</v>
      </c>
      <c r="AB91" s="47">
        <f t="shared" si="42"/>
        <v>0</v>
      </c>
      <c r="AC91" s="39">
        <v>1</v>
      </c>
      <c r="AD91" s="47">
        <f t="shared" si="43"/>
        <v>0</v>
      </c>
      <c r="AE91" s="39">
        <v>1</v>
      </c>
      <c r="AF91" s="47">
        <f t="shared" si="44"/>
        <v>0</v>
      </c>
      <c r="AG91" s="61"/>
      <c r="AH91" s="48">
        <f t="shared" si="45"/>
        <v>0</v>
      </c>
      <c r="AI91" s="49">
        <f t="shared" si="46"/>
        <v>0</v>
      </c>
      <c r="AJ91" s="61"/>
      <c r="AK91" s="48">
        <f t="shared" si="47"/>
        <v>0</v>
      </c>
      <c r="AL91" s="49">
        <f t="shared" si="48"/>
        <v>0</v>
      </c>
      <c r="AM91" s="61"/>
      <c r="AN91" s="48">
        <f t="shared" si="49"/>
        <v>0</v>
      </c>
      <c r="AO91" s="49">
        <f t="shared" si="50"/>
        <v>0</v>
      </c>
      <c r="AP91" s="61"/>
      <c r="AQ91" s="48">
        <f t="shared" si="51"/>
        <v>0</v>
      </c>
      <c r="AR91" s="49">
        <f t="shared" si="52"/>
        <v>0</v>
      </c>
      <c r="AS91" s="61"/>
      <c r="AT91" s="48">
        <f t="shared" si="53"/>
        <v>0</v>
      </c>
      <c r="AU91" s="49">
        <f t="shared" si="54"/>
        <v>0</v>
      </c>
      <c r="AV91" s="61"/>
      <c r="AW91" s="48">
        <f t="shared" si="55"/>
        <v>0</v>
      </c>
      <c r="AX91" s="49">
        <f t="shared" si="56"/>
        <v>0</v>
      </c>
      <c r="AY91" s="61"/>
      <c r="AZ91" s="48">
        <f t="shared" si="57"/>
        <v>0</v>
      </c>
      <c r="BA91" s="49">
        <f t="shared" si="58"/>
        <v>0</v>
      </c>
      <c r="BB91" s="50">
        <f t="shared" si="59"/>
        <v>0</v>
      </c>
    </row>
    <row r="92" spans="1:54" hidden="1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1"/>
        <v>0</v>
      </c>
      <c r="L92" s="38">
        <f t="shared" si="32"/>
        <v>0</v>
      </c>
      <c r="M92" s="38">
        <f t="shared" si="33"/>
        <v>0</v>
      </c>
      <c r="N92" s="38">
        <f t="shared" si="34"/>
        <v>0</v>
      </c>
      <c r="O92" s="38">
        <f t="shared" si="35"/>
        <v>0</v>
      </c>
      <c r="P92" s="38">
        <f t="shared" si="36"/>
        <v>0</v>
      </c>
      <c r="Q92" s="39">
        <v>1</v>
      </c>
      <c r="R92" s="40">
        <f t="shared" si="37"/>
        <v>0</v>
      </c>
      <c r="S92" s="39">
        <v>1</v>
      </c>
      <c r="T92" s="41">
        <f t="shared" si="38"/>
        <v>0</v>
      </c>
      <c r="U92" s="42">
        <f t="shared" si="39"/>
        <v>0</v>
      </c>
      <c r="V92" s="43">
        <f t="shared" si="40"/>
        <v>0</v>
      </c>
      <c r="W92" s="209">
        <f t="shared" si="61"/>
        <v>12</v>
      </c>
      <c r="X92" s="44">
        <f t="shared" si="60"/>
        <v>0</v>
      </c>
      <c r="Y92" s="45">
        <f t="shared" si="41"/>
        <v>0</v>
      </c>
      <c r="Z92" s="46" t="s">
        <v>0</v>
      </c>
      <c r="AA92" s="39">
        <v>1</v>
      </c>
      <c r="AB92" s="47">
        <f t="shared" si="42"/>
        <v>0</v>
      </c>
      <c r="AC92" s="39">
        <v>1</v>
      </c>
      <c r="AD92" s="47">
        <f t="shared" si="43"/>
        <v>0</v>
      </c>
      <c r="AE92" s="39">
        <v>1</v>
      </c>
      <c r="AF92" s="47">
        <f t="shared" si="44"/>
        <v>0</v>
      </c>
      <c r="AG92" s="61"/>
      <c r="AH92" s="48">
        <f t="shared" si="45"/>
        <v>0</v>
      </c>
      <c r="AI92" s="49">
        <f t="shared" si="46"/>
        <v>0</v>
      </c>
      <c r="AJ92" s="61"/>
      <c r="AK92" s="48">
        <f t="shared" si="47"/>
        <v>0</v>
      </c>
      <c r="AL92" s="49">
        <f t="shared" si="48"/>
        <v>0</v>
      </c>
      <c r="AM92" s="61"/>
      <c r="AN92" s="48">
        <f t="shared" si="49"/>
        <v>0</v>
      </c>
      <c r="AO92" s="49">
        <f t="shared" si="50"/>
        <v>0</v>
      </c>
      <c r="AP92" s="61"/>
      <c r="AQ92" s="48">
        <f t="shared" si="51"/>
        <v>0</v>
      </c>
      <c r="AR92" s="49">
        <f t="shared" si="52"/>
        <v>0</v>
      </c>
      <c r="AS92" s="61"/>
      <c r="AT92" s="48">
        <f t="shared" si="53"/>
        <v>0</v>
      </c>
      <c r="AU92" s="49">
        <f t="shared" si="54"/>
        <v>0</v>
      </c>
      <c r="AV92" s="61"/>
      <c r="AW92" s="48">
        <f t="shared" si="55"/>
        <v>0</v>
      </c>
      <c r="AX92" s="49">
        <f t="shared" si="56"/>
        <v>0</v>
      </c>
      <c r="AY92" s="61"/>
      <c r="AZ92" s="48">
        <f t="shared" si="57"/>
        <v>0</v>
      </c>
      <c r="BA92" s="49">
        <f t="shared" si="58"/>
        <v>0</v>
      </c>
      <c r="BB92" s="50">
        <f t="shared" si="59"/>
        <v>0</v>
      </c>
    </row>
    <row r="93" spans="1:54" hidden="1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1"/>
        <v>0</v>
      </c>
      <c r="L93" s="38">
        <f t="shared" si="32"/>
        <v>0</v>
      </c>
      <c r="M93" s="38">
        <f t="shared" si="33"/>
        <v>0</v>
      </c>
      <c r="N93" s="38">
        <f t="shared" si="34"/>
        <v>0</v>
      </c>
      <c r="O93" s="38">
        <f t="shared" si="35"/>
        <v>0</v>
      </c>
      <c r="P93" s="38">
        <f t="shared" si="36"/>
        <v>0</v>
      </c>
      <c r="Q93" s="39">
        <v>1</v>
      </c>
      <c r="R93" s="40">
        <f t="shared" si="37"/>
        <v>0</v>
      </c>
      <c r="S93" s="39">
        <v>1</v>
      </c>
      <c r="T93" s="41">
        <f t="shared" si="38"/>
        <v>0</v>
      </c>
      <c r="U93" s="42">
        <f t="shared" si="39"/>
        <v>0</v>
      </c>
      <c r="V93" s="43">
        <f t="shared" si="40"/>
        <v>0</v>
      </c>
      <c r="W93" s="209">
        <f t="shared" si="61"/>
        <v>12</v>
      </c>
      <c r="X93" s="44">
        <f t="shared" si="60"/>
        <v>0</v>
      </c>
      <c r="Y93" s="45">
        <f t="shared" si="41"/>
        <v>0</v>
      </c>
      <c r="Z93" s="46" t="s">
        <v>0</v>
      </c>
      <c r="AA93" s="39">
        <v>1</v>
      </c>
      <c r="AB93" s="47">
        <f t="shared" si="42"/>
        <v>0</v>
      </c>
      <c r="AC93" s="39">
        <v>1</v>
      </c>
      <c r="AD93" s="47">
        <f t="shared" si="43"/>
        <v>0</v>
      </c>
      <c r="AE93" s="39">
        <v>1</v>
      </c>
      <c r="AF93" s="47">
        <f t="shared" si="44"/>
        <v>0</v>
      </c>
      <c r="AG93" s="61"/>
      <c r="AH93" s="48">
        <f t="shared" si="45"/>
        <v>0</v>
      </c>
      <c r="AI93" s="49">
        <f t="shared" si="46"/>
        <v>0</v>
      </c>
      <c r="AJ93" s="61"/>
      <c r="AK93" s="48">
        <f t="shared" si="47"/>
        <v>0</v>
      </c>
      <c r="AL93" s="49">
        <f t="shared" si="48"/>
        <v>0</v>
      </c>
      <c r="AM93" s="61"/>
      <c r="AN93" s="48">
        <f t="shared" si="49"/>
        <v>0</v>
      </c>
      <c r="AO93" s="49">
        <f t="shared" si="50"/>
        <v>0</v>
      </c>
      <c r="AP93" s="61"/>
      <c r="AQ93" s="48">
        <f t="shared" si="51"/>
        <v>0</v>
      </c>
      <c r="AR93" s="49">
        <f t="shared" si="52"/>
        <v>0</v>
      </c>
      <c r="AS93" s="61"/>
      <c r="AT93" s="48">
        <f t="shared" si="53"/>
        <v>0</v>
      </c>
      <c r="AU93" s="49">
        <f t="shared" si="54"/>
        <v>0</v>
      </c>
      <c r="AV93" s="61"/>
      <c r="AW93" s="48">
        <f t="shared" si="55"/>
        <v>0</v>
      </c>
      <c r="AX93" s="49">
        <f t="shared" si="56"/>
        <v>0</v>
      </c>
      <c r="AY93" s="61"/>
      <c r="AZ93" s="48">
        <f t="shared" si="57"/>
        <v>0</v>
      </c>
      <c r="BA93" s="49">
        <f t="shared" si="58"/>
        <v>0</v>
      </c>
      <c r="BB93" s="50">
        <f t="shared" si="59"/>
        <v>0</v>
      </c>
    </row>
    <row r="94" spans="1:54" hidden="1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1"/>
        <v>0</v>
      </c>
      <c r="L94" s="38">
        <f t="shared" si="32"/>
        <v>0</v>
      </c>
      <c r="M94" s="38">
        <f t="shared" si="33"/>
        <v>0</v>
      </c>
      <c r="N94" s="38">
        <f t="shared" si="34"/>
        <v>0</v>
      </c>
      <c r="O94" s="38">
        <f t="shared" si="35"/>
        <v>0</v>
      </c>
      <c r="P94" s="38">
        <f t="shared" si="36"/>
        <v>0</v>
      </c>
      <c r="Q94" s="39">
        <v>1</v>
      </c>
      <c r="R94" s="40">
        <f t="shared" si="37"/>
        <v>0</v>
      </c>
      <c r="S94" s="39">
        <v>1</v>
      </c>
      <c r="T94" s="41">
        <f t="shared" si="38"/>
        <v>0</v>
      </c>
      <c r="U94" s="42">
        <f t="shared" si="39"/>
        <v>0</v>
      </c>
      <c r="V94" s="43">
        <f t="shared" si="40"/>
        <v>0</v>
      </c>
      <c r="W94" s="209">
        <f t="shared" si="61"/>
        <v>12</v>
      </c>
      <c r="X94" s="44">
        <f t="shared" si="60"/>
        <v>0</v>
      </c>
      <c r="Y94" s="45">
        <f t="shared" si="41"/>
        <v>0</v>
      </c>
      <c r="Z94" s="46" t="s">
        <v>0</v>
      </c>
      <c r="AA94" s="39">
        <v>1</v>
      </c>
      <c r="AB94" s="47">
        <f t="shared" si="42"/>
        <v>0</v>
      </c>
      <c r="AC94" s="39">
        <v>1</v>
      </c>
      <c r="AD94" s="47">
        <f t="shared" si="43"/>
        <v>0</v>
      </c>
      <c r="AE94" s="39">
        <v>1</v>
      </c>
      <c r="AF94" s="47">
        <f t="shared" si="44"/>
        <v>0</v>
      </c>
      <c r="AG94" s="61"/>
      <c r="AH94" s="48">
        <f t="shared" si="45"/>
        <v>0</v>
      </c>
      <c r="AI94" s="49">
        <f t="shared" si="46"/>
        <v>0</v>
      </c>
      <c r="AJ94" s="61"/>
      <c r="AK94" s="48">
        <f t="shared" si="47"/>
        <v>0</v>
      </c>
      <c r="AL94" s="49">
        <f t="shared" si="48"/>
        <v>0</v>
      </c>
      <c r="AM94" s="61"/>
      <c r="AN94" s="48">
        <f t="shared" si="49"/>
        <v>0</v>
      </c>
      <c r="AO94" s="49">
        <f t="shared" si="50"/>
        <v>0</v>
      </c>
      <c r="AP94" s="61"/>
      <c r="AQ94" s="48">
        <f t="shared" si="51"/>
        <v>0</v>
      </c>
      <c r="AR94" s="49">
        <f t="shared" si="52"/>
        <v>0</v>
      </c>
      <c r="AS94" s="61"/>
      <c r="AT94" s="48">
        <f t="shared" ref="AT94:AT99" si="62">IF(AU$4=0,0,(AS94/AU$4))</f>
        <v>0</v>
      </c>
      <c r="AU94" s="49">
        <f t="shared" ref="AU94:AU99" si="63">IF(AU$4=0,0,(AT94*AT$4/12))</f>
        <v>0</v>
      </c>
      <c r="AV94" s="61"/>
      <c r="AW94" s="48">
        <f t="shared" si="55"/>
        <v>0</v>
      </c>
      <c r="AX94" s="49">
        <f t="shared" si="56"/>
        <v>0</v>
      </c>
      <c r="AY94" s="61"/>
      <c r="AZ94" s="48">
        <f t="shared" si="57"/>
        <v>0</v>
      </c>
      <c r="BA94" s="49">
        <f t="shared" si="58"/>
        <v>0</v>
      </c>
      <c r="BB94" s="50">
        <f t="shared" si="59"/>
        <v>0</v>
      </c>
    </row>
    <row r="95" spans="1:54" hidden="1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1"/>
        <v>0</v>
      </c>
      <c r="L95" s="38">
        <f t="shared" si="32"/>
        <v>0</v>
      </c>
      <c r="M95" s="38">
        <f t="shared" si="33"/>
        <v>0</v>
      </c>
      <c r="N95" s="38">
        <f t="shared" si="34"/>
        <v>0</v>
      </c>
      <c r="O95" s="38">
        <f t="shared" si="35"/>
        <v>0</v>
      </c>
      <c r="P95" s="38">
        <f t="shared" si="36"/>
        <v>0</v>
      </c>
      <c r="Q95" s="39">
        <v>1</v>
      </c>
      <c r="R95" s="40">
        <f t="shared" si="37"/>
        <v>0</v>
      </c>
      <c r="S95" s="39">
        <v>1</v>
      </c>
      <c r="T95" s="41">
        <f t="shared" si="38"/>
        <v>0</v>
      </c>
      <c r="U95" s="42">
        <f t="shared" si="39"/>
        <v>0</v>
      </c>
      <c r="V95" s="43">
        <f t="shared" si="40"/>
        <v>0</v>
      </c>
      <c r="W95" s="209">
        <f t="shared" si="61"/>
        <v>12</v>
      </c>
      <c r="X95" s="44">
        <f t="shared" si="60"/>
        <v>0</v>
      </c>
      <c r="Y95" s="45">
        <f t="shared" si="41"/>
        <v>0</v>
      </c>
      <c r="Z95" s="46" t="s">
        <v>0</v>
      </c>
      <c r="AA95" s="39">
        <v>1</v>
      </c>
      <c r="AB95" s="47">
        <f t="shared" si="42"/>
        <v>0</v>
      </c>
      <c r="AC95" s="39">
        <v>1</v>
      </c>
      <c r="AD95" s="47">
        <f t="shared" si="43"/>
        <v>0</v>
      </c>
      <c r="AE95" s="39">
        <v>1</v>
      </c>
      <c r="AF95" s="47">
        <f t="shared" si="44"/>
        <v>0</v>
      </c>
      <c r="AG95" s="61"/>
      <c r="AH95" s="48">
        <f t="shared" si="45"/>
        <v>0</v>
      </c>
      <c r="AI95" s="49">
        <f t="shared" si="46"/>
        <v>0</v>
      </c>
      <c r="AJ95" s="61"/>
      <c r="AK95" s="48">
        <f t="shared" si="47"/>
        <v>0</v>
      </c>
      <c r="AL95" s="49">
        <f t="shared" si="48"/>
        <v>0</v>
      </c>
      <c r="AM95" s="61"/>
      <c r="AN95" s="48">
        <f t="shared" si="49"/>
        <v>0</v>
      </c>
      <c r="AO95" s="49">
        <f t="shared" si="50"/>
        <v>0</v>
      </c>
      <c r="AP95" s="61"/>
      <c r="AQ95" s="48">
        <f t="shared" si="51"/>
        <v>0</v>
      </c>
      <c r="AR95" s="49">
        <f t="shared" si="52"/>
        <v>0</v>
      </c>
      <c r="AS95" s="61"/>
      <c r="AT95" s="48">
        <f t="shared" si="62"/>
        <v>0</v>
      </c>
      <c r="AU95" s="49">
        <f t="shared" si="63"/>
        <v>0</v>
      </c>
      <c r="AV95" s="61"/>
      <c r="AW95" s="48">
        <f t="shared" si="55"/>
        <v>0</v>
      </c>
      <c r="AX95" s="49">
        <f t="shared" si="56"/>
        <v>0</v>
      </c>
      <c r="AY95" s="61"/>
      <c r="AZ95" s="48">
        <f t="shared" si="57"/>
        <v>0</v>
      </c>
      <c r="BA95" s="49">
        <f t="shared" si="58"/>
        <v>0</v>
      </c>
      <c r="BB95" s="50">
        <f t="shared" si="59"/>
        <v>0</v>
      </c>
    </row>
    <row r="96" spans="1:54" hidden="1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1"/>
        <v>0</v>
      </c>
      <c r="L96" s="38">
        <f t="shared" si="32"/>
        <v>0</v>
      </c>
      <c r="M96" s="38">
        <f t="shared" si="33"/>
        <v>0</v>
      </c>
      <c r="N96" s="38">
        <f t="shared" si="34"/>
        <v>0</v>
      </c>
      <c r="O96" s="38">
        <f t="shared" si="35"/>
        <v>0</v>
      </c>
      <c r="P96" s="38">
        <f t="shared" si="36"/>
        <v>0</v>
      </c>
      <c r="Q96" s="39">
        <v>1</v>
      </c>
      <c r="R96" s="40">
        <f t="shared" si="37"/>
        <v>0</v>
      </c>
      <c r="S96" s="39">
        <v>1</v>
      </c>
      <c r="T96" s="41">
        <f t="shared" si="38"/>
        <v>0</v>
      </c>
      <c r="U96" s="42">
        <f t="shared" si="39"/>
        <v>0</v>
      </c>
      <c r="V96" s="43">
        <f t="shared" si="40"/>
        <v>0</v>
      </c>
      <c r="W96" s="209">
        <f t="shared" si="61"/>
        <v>12</v>
      </c>
      <c r="X96" s="44">
        <f t="shared" si="60"/>
        <v>0</v>
      </c>
      <c r="Y96" s="45">
        <f t="shared" si="41"/>
        <v>0</v>
      </c>
      <c r="Z96" s="46" t="s">
        <v>0</v>
      </c>
      <c r="AA96" s="39">
        <v>1</v>
      </c>
      <c r="AB96" s="47">
        <f t="shared" si="42"/>
        <v>0</v>
      </c>
      <c r="AC96" s="39">
        <v>1</v>
      </c>
      <c r="AD96" s="47">
        <f t="shared" si="43"/>
        <v>0</v>
      </c>
      <c r="AE96" s="39">
        <v>1</v>
      </c>
      <c r="AF96" s="47">
        <f t="shared" si="44"/>
        <v>0</v>
      </c>
      <c r="AG96" s="61"/>
      <c r="AH96" s="48">
        <f t="shared" si="45"/>
        <v>0</v>
      </c>
      <c r="AI96" s="49">
        <f t="shared" si="46"/>
        <v>0</v>
      </c>
      <c r="AJ96" s="61"/>
      <c r="AK96" s="48">
        <f t="shared" si="47"/>
        <v>0</v>
      </c>
      <c r="AL96" s="49">
        <f t="shared" si="48"/>
        <v>0</v>
      </c>
      <c r="AM96" s="61"/>
      <c r="AN96" s="48">
        <f t="shared" si="49"/>
        <v>0</v>
      </c>
      <c r="AO96" s="49">
        <f t="shared" si="50"/>
        <v>0</v>
      </c>
      <c r="AP96" s="61"/>
      <c r="AQ96" s="48">
        <f t="shared" si="51"/>
        <v>0</v>
      </c>
      <c r="AR96" s="49">
        <f t="shared" si="52"/>
        <v>0</v>
      </c>
      <c r="AS96" s="61"/>
      <c r="AT96" s="48">
        <f t="shared" si="62"/>
        <v>0</v>
      </c>
      <c r="AU96" s="49">
        <f t="shared" si="63"/>
        <v>0</v>
      </c>
      <c r="AV96" s="61"/>
      <c r="AW96" s="48">
        <f t="shared" si="55"/>
        <v>0</v>
      </c>
      <c r="AX96" s="49">
        <f t="shared" si="56"/>
        <v>0</v>
      </c>
      <c r="AY96" s="61"/>
      <c r="AZ96" s="48">
        <f t="shared" si="57"/>
        <v>0</v>
      </c>
      <c r="BA96" s="49">
        <f t="shared" si="58"/>
        <v>0</v>
      </c>
      <c r="BB96" s="50">
        <f t="shared" si="59"/>
        <v>0</v>
      </c>
    </row>
    <row r="97" spans="1:54" hidden="1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1"/>
        <v>0</v>
      </c>
      <c r="L97" s="38">
        <f t="shared" si="32"/>
        <v>0</v>
      </c>
      <c r="M97" s="38">
        <f t="shared" si="33"/>
        <v>0</v>
      </c>
      <c r="N97" s="38">
        <f t="shared" si="34"/>
        <v>0</v>
      </c>
      <c r="O97" s="38">
        <f t="shared" si="35"/>
        <v>0</v>
      </c>
      <c r="P97" s="38">
        <f t="shared" si="36"/>
        <v>0</v>
      </c>
      <c r="Q97" s="39">
        <v>1</v>
      </c>
      <c r="R97" s="40">
        <f t="shared" si="37"/>
        <v>0</v>
      </c>
      <c r="S97" s="39">
        <v>1</v>
      </c>
      <c r="T97" s="41">
        <f t="shared" si="38"/>
        <v>0</v>
      </c>
      <c r="U97" s="42">
        <f t="shared" si="39"/>
        <v>0</v>
      </c>
      <c r="V97" s="43">
        <f t="shared" si="40"/>
        <v>0</v>
      </c>
      <c r="W97" s="209">
        <f t="shared" si="61"/>
        <v>12</v>
      </c>
      <c r="X97" s="44">
        <f t="shared" si="60"/>
        <v>0</v>
      </c>
      <c r="Y97" s="45">
        <f t="shared" si="41"/>
        <v>0</v>
      </c>
      <c r="Z97" s="46" t="s">
        <v>0</v>
      </c>
      <c r="AA97" s="39">
        <v>1</v>
      </c>
      <c r="AB97" s="47">
        <f t="shared" si="42"/>
        <v>0</v>
      </c>
      <c r="AC97" s="39">
        <v>1</v>
      </c>
      <c r="AD97" s="47">
        <f t="shared" si="43"/>
        <v>0</v>
      </c>
      <c r="AE97" s="39">
        <v>1</v>
      </c>
      <c r="AF97" s="47">
        <f t="shared" si="44"/>
        <v>0</v>
      </c>
      <c r="AG97" s="61"/>
      <c r="AH97" s="48">
        <f t="shared" si="45"/>
        <v>0</v>
      </c>
      <c r="AI97" s="49">
        <f t="shared" si="46"/>
        <v>0</v>
      </c>
      <c r="AJ97" s="61"/>
      <c r="AK97" s="48">
        <f t="shared" si="47"/>
        <v>0</v>
      </c>
      <c r="AL97" s="49">
        <f t="shared" si="48"/>
        <v>0</v>
      </c>
      <c r="AM97" s="61"/>
      <c r="AN97" s="48">
        <f t="shared" si="49"/>
        <v>0</v>
      </c>
      <c r="AO97" s="49">
        <f t="shared" si="50"/>
        <v>0</v>
      </c>
      <c r="AP97" s="61"/>
      <c r="AQ97" s="48">
        <f t="shared" si="51"/>
        <v>0</v>
      </c>
      <c r="AR97" s="49">
        <f t="shared" si="52"/>
        <v>0</v>
      </c>
      <c r="AS97" s="61"/>
      <c r="AT97" s="48">
        <f t="shared" si="62"/>
        <v>0</v>
      </c>
      <c r="AU97" s="49">
        <f t="shared" si="63"/>
        <v>0</v>
      </c>
      <c r="AV97" s="61"/>
      <c r="AW97" s="48">
        <f t="shared" si="55"/>
        <v>0</v>
      </c>
      <c r="AX97" s="49">
        <f t="shared" si="56"/>
        <v>0</v>
      </c>
      <c r="AY97" s="61"/>
      <c r="AZ97" s="48">
        <f t="shared" si="57"/>
        <v>0</v>
      </c>
      <c r="BA97" s="49">
        <f t="shared" si="58"/>
        <v>0</v>
      </c>
      <c r="BB97" s="50">
        <f t="shared" si="59"/>
        <v>0</v>
      </c>
    </row>
    <row r="98" spans="1:54" hidden="1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1"/>
        <v>0</v>
      </c>
      <c r="L98" s="38">
        <f t="shared" si="32"/>
        <v>0</v>
      </c>
      <c r="M98" s="38">
        <f t="shared" si="33"/>
        <v>0</v>
      </c>
      <c r="N98" s="38">
        <f t="shared" si="34"/>
        <v>0</v>
      </c>
      <c r="O98" s="38">
        <f t="shared" si="35"/>
        <v>0</v>
      </c>
      <c r="P98" s="38">
        <f t="shared" si="36"/>
        <v>0</v>
      </c>
      <c r="Q98" s="39">
        <v>1</v>
      </c>
      <c r="R98" s="40">
        <f t="shared" si="37"/>
        <v>0</v>
      </c>
      <c r="S98" s="39">
        <v>1</v>
      </c>
      <c r="T98" s="41">
        <f t="shared" si="38"/>
        <v>0</v>
      </c>
      <c r="U98" s="42">
        <f t="shared" si="39"/>
        <v>0</v>
      </c>
      <c r="V98" s="43">
        <f t="shared" si="40"/>
        <v>0</v>
      </c>
      <c r="W98" s="209">
        <f t="shared" si="61"/>
        <v>12</v>
      </c>
      <c r="X98" s="44">
        <f t="shared" si="60"/>
        <v>0</v>
      </c>
      <c r="Y98" s="45">
        <f t="shared" si="41"/>
        <v>0</v>
      </c>
      <c r="Z98" s="46" t="s">
        <v>0</v>
      </c>
      <c r="AA98" s="39">
        <v>1</v>
      </c>
      <c r="AB98" s="47">
        <f t="shared" si="42"/>
        <v>0</v>
      </c>
      <c r="AC98" s="39">
        <v>1</v>
      </c>
      <c r="AD98" s="47">
        <f t="shared" si="43"/>
        <v>0</v>
      </c>
      <c r="AE98" s="39">
        <v>1</v>
      </c>
      <c r="AF98" s="47">
        <f t="shared" si="44"/>
        <v>0</v>
      </c>
      <c r="AG98" s="61"/>
      <c r="AH98" s="48">
        <f t="shared" si="45"/>
        <v>0</v>
      </c>
      <c r="AI98" s="49">
        <f t="shared" si="46"/>
        <v>0</v>
      </c>
      <c r="AJ98" s="61"/>
      <c r="AK98" s="48">
        <f t="shared" si="47"/>
        <v>0</v>
      </c>
      <c r="AL98" s="49">
        <f t="shared" si="48"/>
        <v>0</v>
      </c>
      <c r="AM98" s="61"/>
      <c r="AN98" s="48">
        <f t="shared" si="49"/>
        <v>0</v>
      </c>
      <c r="AO98" s="49">
        <f t="shared" si="50"/>
        <v>0</v>
      </c>
      <c r="AP98" s="61"/>
      <c r="AQ98" s="48">
        <f t="shared" si="51"/>
        <v>0</v>
      </c>
      <c r="AR98" s="49">
        <f t="shared" si="52"/>
        <v>0</v>
      </c>
      <c r="AS98" s="61"/>
      <c r="AT98" s="48">
        <f t="shared" si="62"/>
        <v>0</v>
      </c>
      <c r="AU98" s="49">
        <f t="shared" si="63"/>
        <v>0</v>
      </c>
      <c r="AV98" s="61"/>
      <c r="AW98" s="48">
        <f t="shared" si="55"/>
        <v>0</v>
      </c>
      <c r="AX98" s="49">
        <f t="shared" si="56"/>
        <v>0</v>
      </c>
      <c r="AY98" s="61"/>
      <c r="AZ98" s="48">
        <f t="shared" si="57"/>
        <v>0</v>
      </c>
      <c r="BA98" s="49">
        <f t="shared" si="58"/>
        <v>0</v>
      </c>
      <c r="BB98" s="50">
        <f t="shared" si="59"/>
        <v>0</v>
      </c>
    </row>
    <row r="99" spans="1:54" hidden="1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1"/>
        <v>0</v>
      </c>
      <c r="L99" s="38">
        <f t="shared" si="32"/>
        <v>0</v>
      </c>
      <c r="M99" s="38">
        <f t="shared" si="33"/>
        <v>0</v>
      </c>
      <c r="N99" s="38">
        <f t="shared" si="34"/>
        <v>0</v>
      </c>
      <c r="O99" s="38">
        <f t="shared" si="35"/>
        <v>0</v>
      </c>
      <c r="P99" s="38">
        <f t="shared" si="36"/>
        <v>0</v>
      </c>
      <c r="Q99" s="39">
        <v>1</v>
      </c>
      <c r="R99" s="40">
        <f t="shared" si="37"/>
        <v>0</v>
      </c>
      <c r="S99" s="39">
        <v>1</v>
      </c>
      <c r="T99" s="41">
        <f t="shared" si="38"/>
        <v>0</v>
      </c>
      <c r="U99" s="42">
        <f t="shared" si="39"/>
        <v>0</v>
      </c>
      <c r="V99" s="43">
        <f t="shared" si="40"/>
        <v>0</v>
      </c>
      <c r="W99" s="209">
        <f t="shared" si="61"/>
        <v>12</v>
      </c>
      <c r="X99" s="44">
        <f t="shared" si="60"/>
        <v>0</v>
      </c>
      <c r="Y99" s="45">
        <f t="shared" si="41"/>
        <v>0</v>
      </c>
      <c r="Z99" s="46" t="s">
        <v>0</v>
      </c>
      <c r="AA99" s="39">
        <v>1</v>
      </c>
      <c r="AB99" s="47">
        <f t="shared" si="42"/>
        <v>0</v>
      </c>
      <c r="AC99" s="39">
        <v>1</v>
      </c>
      <c r="AD99" s="47">
        <f t="shared" si="43"/>
        <v>0</v>
      </c>
      <c r="AE99" s="39">
        <v>1</v>
      </c>
      <c r="AF99" s="47">
        <f t="shared" si="44"/>
        <v>0</v>
      </c>
      <c r="AG99" s="61"/>
      <c r="AH99" s="48">
        <f t="shared" si="45"/>
        <v>0</v>
      </c>
      <c r="AI99" s="49">
        <f t="shared" si="46"/>
        <v>0</v>
      </c>
      <c r="AJ99" s="61"/>
      <c r="AK99" s="48">
        <f t="shared" si="47"/>
        <v>0</v>
      </c>
      <c r="AL99" s="49">
        <f t="shared" si="48"/>
        <v>0</v>
      </c>
      <c r="AM99" s="61"/>
      <c r="AN99" s="48">
        <f t="shared" si="49"/>
        <v>0</v>
      </c>
      <c r="AO99" s="49">
        <f t="shared" si="50"/>
        <v>0</v>
      </c>
      <c r="AP99" s="61"/>
      <c r="AQ99" s="48">
        <f t="shared" si="51"/>
        <v>0</v>
      </c>
      <c r="AR99" s="49">
        <f t="shared" si="52"/>
        <v>0</v>
      </c>
      <c r="AS99" s="61"/>
      <c r="AT99" s="48">
        <f t="shared" si="62"/>
        <v>0</v>
      </c>
      <c r="AU99" s="49">
        <f t="shared" si="63"/>
        <v>0</v>
      </c>
      <c r="AV99" s="61"/>
      <c r="AW99" s="48">
        <f t="shared" si="55"/>
        <v>0</v>
      </c>
      <c r="AX99" s="49">
        <f t="shared" si="56"/>
        <v>0</v>
      </c>
      <c r="AY99" s="61"/>
      <c r="AZ99" s="48">
        <f t="shared" si="57"/>
        <v>0</v>
      </c>
      <c r="BA99" s="49">
        <f t="shared" si="58"/>
        <v>0</v>
      </c>
      <c r="BB99" s="50">
        <f t="shared" si="59"/>
        <v>0</v>
      </c>
    </row>
    <row r="100" spans="1:54" hidden="1">
      <c r="A100" s="32"/>
      <c r="B100" s="60"/>
      <c r="C100" s="33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1"/>
        <v>0</v>
      </c>
      <c r="L100" s="38">
        <f t="shared" si="32"/>
        <v>0</v>
      </c>
      <c r="M100" s="38">
        <f t="shared" si="33"/>
        <v>0</v>
      </c>
      <c r="N100" s="38">
        <f t="shared" si="34"/>
        <v>0</v>
      </c>
      <c r="O100" s="38">
        <f t="shared" si="35"/>
        <v>0</v>
      </c>
      <c r="P100" s="38">
        <f t="shared" si="36"/>
        <v>0</v>
      </c>
      <c r="Q100" s="39">
        <v>1</v>
      </c>
      <c r="R100" s="40">
        <f t="shared" si="37"/>
        <v>0</v>
      </c>
      <c r="S100" s="39">
        <v>1</v>
      </c>
      <c r="T100" s="41">
        <f t="shared" si="38"/>
        <v>0</v>
      </c>
      <c r="U100" s="42">
        <f t="shared" si="39"/>
        <v>0</v>
      </c>
      <c r="V100" s="43">
        <f t="shared" si="40"/>
        <v>0</v>
      </c>
      <c r="W100" s="209">
        <f t="shared" si="61"/>
        <v>12</v>
      </c>
      <c r="X100" s="44">
        <f t="shared" si="60"/>
        <v>0</v>
      </c>
      <c r="Y100" s="45">
        <f t="shared" si="41"/>
        <v>0</v>
      </c>
      <c r="Z100" s="46" t="s">
        <v>0</v>
      </c>
      <c r="AA100" s="39">
        <v>1</v>
      </c>
      <c r="AB100" s="47">
        <f t="shared" si="42"/>
        <v>0</v>
      </c>
      <c r="AC100" s="39">
        <v>1</v>
      </c>
      <c r="AD100" s="47">
        <f t="shared" si="43"/>
        <v>0</v>
      </c>
      <c r="AE100" s="39">
        <v>1</v>
      </c>
      <c r="AF100" s="47">
        <f t="shared" si="44"/>
        <v>0</v>
      </c>
      <c r="AG100" s="61"/>
      <c r="AH100" s="48">
        <f t="shared" si="45"/>
        <v>0</v>
      </c>
      <c r="AI100" s="49">
        <f t="shared" si="46"/>
        <v>0</v>
      </c>
      <c r="AJ100" s="61"/>
      <c r="AK100" s="48">
        <f t="shared" si="47"/>
        <v>0</v>
      </c>
      <c r="AL100" s="49">
        <f t="shared" si="48"/>
        <v>0</v>
      </c>
      <c r="AM100" s="61"/>
      <c r="AN100" s="48">
        <f t="shared" si="49"/>
        <v>0</v>
      </c>
      <c r="AO100" s="49">
        <f t="shared" si="50"/>
        <v>0</v>
      </c>
      <c r="AP100" s="61"/>
      <c r="AQ100" s="48">
        <f t="shared" si="51"/>
        <v>0</v>
      </c>
      <c r="AR100" s="49">
        <f t="shared" si="52"/>
        <v>0</v>
      </c>
      <c r="AS100" s="61"/>
      <c r="AT100" s="48">
        <f t="shared" si="53"/>
        <v>0</v>
      </c>
      <c r="AU100" s="49">
        <f t="shared" si="54"/>
        <v>0</v>
      </c>
      <c r="AV100" s="61"/>
      <c r="AW100" s="48">
        <f t="shared" si="55"/>
        <v>0</v>
      </c>
      <c r="AX100" s="49">
        <f t="shared" si="56"/>
        <v>0</v>
      </c>
      <c r="AY100" s="61"/>
      <c r="AZ100" s="48">
        <f t="shared" si="57"/>
        <v>0</v>
      </c>
      <c r="BA100" s="49">
        <f t="shared" si="58"/>
        <v>0</v>
      </c>
      <c r="BB100" s="50">
        <f t="shared" si="59"/>
        <v>0</v>
      </c>
    </row>
    <row r="101" spans="1:54" hidden="1">
      <c r="A101" s="32"/>
      <c r="B101" s="60"/>
      <c r="C101" s="33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1"/>
        <v>0</v>
      </c>
      <c r="L101" s="38">
        <f t="shared" si="32"/>
        <v>0</v>
      </c>
      <c r="M101" s="38">
        <f t="shared" si="33"/>
        <v>0</v>
      </c>
      <c r="N101" s="38">
        <f t="shared" si="34"/>
        <v>0</v>
      </c>
      <c r="O101" s="38">
        <f t="shared" si="35"/>
        <v>0</v>
      </c>
      <c r="P101" s="38">
        <f t="shared" si="36"/>
        <v>0</v>
      </c>
      <c r="Q101" s="39">
        <v>1</v>
      </c>
      <c r="R101" s="40">
        <f t="shared" si="37"/>
        <v>0</v>
      </c>
      <c r="S101" s="39">
        <v>1</v>
      </c>
      <c r="T101" s="41">
        <f t="shared" si="38"/>
        <v>0</v>
      </c>
      <c r="U101" s="42">
        <f t="shared" si="39"/>
        <v>0</v>
      </c>
      <c r="V101" s="43">
        <f t="shared" si="40"/>
        <v>0</v>
      </c>
      <c r="W101" s="209">
        <f t="shared" si="61"/>
        <v>12</v>
      </c>
      <c r="X101" s="44">
        <f t="shared" si="60"/>
        <v>0</v>
      </c>
      <c r="Y101" s="45">
        <f t="shared" si="41"/>
        <v>0</v>
      </c>
      <c r="Z101" s="46" t="s">
        <v>0</v>
      </c>
      <c r="AA101" s="39">
        <v>1</v>
      </c>
      <c r="AB101" s="47">
        <f t="shared" si="42"/>
        <v>0</v>
      </c>
      <c r="AC101" s="39">
        <v>1</v>
      </c>
      <c r="AD101" s="47">
        <f t="shared" si="43"/>
        <v>0</v>
      </c>
      <c r="AE101" s="39">
        <v>1</v>
      </c>
      <c r="AF101" s="47">
        <f t="shared" si="44"/>
        <v>0</v>
      </c>
      <c r="AG101" s="61"/>
      <c r="AH101" s="48">
        <f t="shared" si="45"/>
        <v>0</v>
      </c>
      <c r="AI101" s="49">
        <f t="shared" si="46"/>
        <v>0</v>
      </c>
      <c r="AJ101" s="61"/>
      <c r="AK101" s="48">
        <f t="shared" si="47"/>
        <v>0</v>
      </c>
      <c r="AL101" s="49">
        <f t="shared" si="48"/>
        <v>0</v>
      </c>
      <c r="AM101" s="61"/>
      <c r="AN101" s="48">
        <f t="shared" si="49"/>
        <v>0</v>
      </c>
      <c r="AO101" s="49">
        <f t="shared" si="50"/>
        <v>0</v>
      </c>
      <c r="AP101" s="61"/>
      <c r="AQ101" s="48">
        <f t="shared" si="51"/>
        <v>0</v>
      </c>
      <c r="AR101" s="49">
        <f t="shared" si="52"/>
        <v>0</v>
      </c>
      <c r="AS101" s="61"/>
      <c r="AT101" s="48">
        <f t="shared" si="53"/>
        <v>0</v>
      </c>
      <c r="AU101" s="49">
        <f t="shared" si="54"/>
        <v>0</v>
      </c>
      <c r="AV101" s="61"/>
      <c r="AW101" s="48">
        <f t="shared" si="55"/>
        <v>0</v>
      </c>
      <c r="AX101" s="49">
        <f t="shared" si="56"/>
        <v>0</v>
      </c>
      <c r="AY101" s="61"/>
      <c r="AZ101" s="48">
        <f t="shared" si="57"/>
        <v>0</v>
      </c>
      <c r="BA101" s="49">
        <f t="shared" si="58"/>
        <v>0</v>
      </c>
      <c r="BB101" s="50">
        <f t="shared" si="59"/>
        <v>0</v>
      </c>
    </row>
    <row r="102" spans="1:54" hidden="1">
      <c r="A102" s="32"/>
      <c r="B102" s="60"/>
      <c r="C102" s="33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1"/>
        <v>0</v>
      </c>
      <c r="L102" s="38">
        <f t="shared" si="32"/>
        <v>0</v>
      </c>
      <c r="M102" s="38">
        <f t="shared" si="33"/>
        <v>0</v>
      </c>
      <c r="N102" s="38">
        <f t="shared" si="34"/>
        <v>0</v>
      </c>
      <c r="O102" s="38">
        <f t="shared" si="35"/>
        <v>0</v>
      </c>
      <c r="P102" s="38">
        <f t="shared" si="36"/>
        <v>0</v>
      </c>
      <c r="Q102" s="39">
        <v>1</v>
      </c>
      <c r="R102" s="40">
        <f t="shared" si="37"/>
        <v>0</v>
      </c>
      <c r="S102" s="39">
        <v>1</v>
      </c>
      <c r="T102" s="41">
        <f t="shared" si="38"/>
        <v>0</v>
      </c>
      <c r="U102" s="42">
        <f t="shared" si="39"/>
        <v>0</v>
      </c>
      <c r="V102" s="43">
        <f t="shared" si="40"/>
        <v>0</v>
      </c>
      <c r="W102" s="209">
        <f t="shared" si="61"/>
        <v>12</v>
      </c>
      <c r="X102" s="44">
        <f t="shared" si="60"/>
        <v>0</v>
      </c>
      <c r="Y102" s="45">
        <f t="shared" si="41"/>
        <v>0</v>
      </c>
      <c r="Z102" s="46" t="s">
        <v>0</v>
      </c>
      <c r="AA102" s="39">
        <v>1</v>
      </c>
      <c r="AB102" s="47">
        <f t="shared" si="42"/>
        <v>0</v>
      </c>
      <c r="AC102" s="39">
        <v>1</v>
      </c>
      <c r="AD102" s="47">
        <f t="shared" si="43"/>
        <v>0</v>
      </c>
      <c r="AE102" s="39">
        <v>1</v>
      </c>
      <c r="AF102" s="47">
        <f t="shared" si="44"/>
        <v>0</v>
      </c>
      <c r="AG102" s="61"/>
      <c r="AH102" s="48">
        <f t="shared" si="45"/>
        <v>0</v>
      </c>
      <c r="AI102" s="49">
        <f t="shared" si="46"/>
        <v>0</v>
      </c>
      <c r="AJ102" s="61"/>
      <c r="AK102" s="48">
        <f t="shared" si="47"/>
        <v>0</v>
      </c>
      <c r="AL102" s="49">
        <f t="shared" si="48"/>
        <v>0</v>
      </c>
      <c r="AM102" s="61"/>
      <c r="AN102" s="48">
        <f t="shared" si="49"/>
        <v>0</v>
      </c>
      <c r="AO102" s="49">
        <f t="shared" si="50"/>
        <v>0</v>
      </c>
      <c r="AP102" s="61"/>
      <c r="AQ102" s="48">
        <f t="shared" si="51"/>
        <v>0</v>
      </c>
      <c r="AR102" s="49">
        <f t="shared" si="52"/>
        <v>0</v>
      </c>
      <c r="AS102" s="61"/>
      <c r="AT102" s="48">
        <f t="shared" si="53"/>
        <v>0</v>
      </c>
      <c r="AU102" s="49">
        <f t="shared" si="54"/>
        <v>0</v>
      </c>
      <c r="AV102" s="61"/>
      <c r="AW102" s="48">
        <f t="shared" si="55"/>
        <v>0</v>
      </c>
      <c r="AX102" s="49">
        <f t="shared" si="56"/>
        <v>0</v>
      </c>
      <c r="AY102" s="61"/>
      <c r="AZ102" s="48">
        <f t="shared" si="57"/>
        <v>0</v>
      </c>
      <c r="BA102" s="49">
        <f t="shared" si="58"/>
        <v>0</v>
      </c>
      <c r="BB102" s="50">
        <f t="shared" si="59"/>
        <v>0</v>
      </c>
    </row>
    <row r="103" spans="1:54" hidden="1">
      <c r="A103" s="32"/>
      <c r="B103" s="60"/>
      <c r="C103" s="33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1"/>
        <v>0</v>
      </c>
      <c r="L103" s="38">
        <f t="shared" si="32"/>
        <v>0</v>
      </c>
      <c r="M103" s="38">
        <f t="shared" si="33"/>
        <v>0</v>
      </c>
      <c r="N103" s="38">
        <f t="shared" si="34"/>
        <v>0</v>
      </c>
      <c r="O103" s="38">
        <f t="shared" si="35"/>
        <v>0</v>
      </c>
      <c r="P103" s="38">
        <f t="shared" si="36"/>
        <v>0</v>
      </c>
      <c r="Q103" s="39">
        <v>1</v>
      </c>
      <c r="R103" s="40">
        <f t="shared" si="37"/>
        <v>0</v>
      </c>
      <c r="S103" s="39">
        <v>1</v>
      </c>
      <c r="T103" s="41">
        <f t="shared" si="38"/>
        <v>0</v>
      </c>
      <c r="U103" s="42">
        <f t="shared" si="39"/>
        <v>0</v>
      </c>
      <c r="V103" s="43">
        <f t="shared" si="40"/>
        <v>0</v>
      </c>
      <c r="W103" s="209">
        <f t="shared" si="61"/>
        <v>12</v>
      </c>
      <c r="X103" s="44">
        <f t="shared" si="60"/>
        <v>0</v>
      </c>
      <c r="Y103" s="45">
        <f t="shared" si="41"/>
        <v>0</v>
      </c>
      <c r="Z103" s="46" t="s">
        <v>0</v>
      </c>
      <c r="AA103" s="39">
        <v>1</v>
      </c>
      <c r="AB103" s="47">
        <f t="shared" si="42"/>
        <v>0</v>
      </c>
      <c r="AC103" s="39">
        <v>1</v>
      </c>
      <c r="AD103" s="47">
        <f t="shared" si="43"/>
        <v>0</v>
      </c>
      <c r="AE103" s="39">
        <v>1</v>
      </c>
      <c r="AF103" s="47">
        <f t="shared" si="44"/>
        <v>0</v>
      </c>
      <c r="AG103" s="61"/>
      <c r="AH103" s="48">
        <f t="shared" si="45"/>
        <v>0</v>
      </c>
      <c r="AI103" s="49">
        <f t="shared" si="46"/>
        <v>0</v>
      </c>
      <c r="AJ103" s="61"/>
      <c r="AK103" s="48">
        <f t="shared" si="47"/>
        <v>0</v>
      </c>
      <c r="AL103" s="49">
        <f t="shared" si="48"/>
        <v>0</v>
      </c>
      <c r="AM103" s="61"/>
      <c r="AN103" s="48">
        <f t="shared" si="49"/>
        <v>0</v>
      </c>
      <c r="AO103" s="49">
        <f t="shared" si="50"/>
        <v>0</v>
      </c>
      <c r="AP103" s="61"/>
      <c r="AQ103" s="48">
        <f t="shared" si="51"/>
        <v>0</v>
      </c>
      <c r="AR103" s="49">
        <f t="shared" si="52"/>
        <v>0</v>
      </c>
      <c r="AS103" s="61"/>
      <c r="AT103" s="48">
        <f t="shared" si="53"/>
        <v>0</v>
      </c>
      <c r="AU103" s="49">
        <f t="shared" si="54"/>
        <v>0</v>
      </c>
      <c r="AV103" s="61"/>
      <c r="AW103" s="48">
        <f t="shared" si="55"/>
        <v>0</v>
      </c>
      <c r="AX103" s="49">
        <f t="shared" si="56"/>
        <v>0</v>
      </c>
      <c r="AY103" s="61"/>
      <c r="AZ103" s="48">
        <f t="shared" si="57"/>
        <v>0</v>
      </c>
      <c r="BA103" s="49">
        <f t="shared" si="58"/>
        <v>0</v>
      </c>
      <c r="BB103" s="50">
        <f t="shared" si="59"/>
        <v>0</v>
      </c>
    </row>
    <row r="104" spans="1:54" hidden="1">
      <c r="A104" s="32"/>
      <c r="B104" s="60"/>
      <c r="C104" s="33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1"/>
        <v>0</v>
      </c>
      <c r="L104" s="38">
        <f t="shared" si="32"/>
        <v>0</v>
      </c>
      <c r="M104" s="38">
        <f t="shared" si="33"/>
        <v>0</v>
      </c>
      <c r="N104" s="38">
        <f t="shared" si="34"/>
        <v>0</v>
      </c>
      <c r="O104" s="38">
        <f t="shared" si="35"/>
        <v>0</v>
      </c>
      <c r="P104" s="38">
        <f t="shared" si="36"/>
        <v>0</v>
      </c>
      <c r="Q104" s="39">
        <v>1</v>
      </c>
      <c r="R104" s="40">
        <f t="shared" si="37"/>
        <v>0</v>
      </c>
      <c r="S104" s="39">
        <v>1</v>
      </c>
      <c r="T104" s="41">
        <f t="shared" si="38"/>
        <v>0</v>
      </c>
      <c r="U104" s="42">
        <f t="shared" si="39"/>
        <v>0</v>
      </c>
      <c r="V104" s="43">
        <f t="shared" si="40"/>
        <v>0</v>
      </c>
      <c r="W104" s="209">
        <f t="shared" si="61"/>
        <v>12</v>
      </c>
      <c r="X104" s="44">
        <f t="shared" si="60"/>
        <v>0</v>
      </c>
      <c r="Y104" s="45">
        <f t="shared" si="41"/>
        <v>0</v>
      </c>
      <c r="Z104" s="46" t="s">
        <v>0</v>
      </c>
      <c r="AA104" s="39">
        <v>1</v>
      </c>
      <c r="AB104" s="47">
        <f t="shared" si="42"/>
        <v>0</v>
      </c>
      <c r="AC104" s="39">
        <v>1</v>
      </c>
      <c r="AD104" s="47">
        <f t="shared" si="43"/>
        <v>0</v>
      </c>
      <c r="AE104" s="39">
        <v>1</v>
      </c>
      <c r="AF104" s="47">
        <f t="shared" si="44"/>
        <v>0</v>
      </c>
      <c r="AG104" s="61"/>
      <c r="AH104" s="48">
        <f t="shared" si="45"/>
        <v>0</v>
      </c>
      <c r="AI104" s="49">
        <f t="shared" si="46"/>
        <v>0</v>
      </c>
      <c r="AJ104" s="61"/>
      <c r="AK104" s="48">
        <f t="shared" si="47"/>
        <v>0</v>
      </c>
      <c r="AL104" s="49">
        <f t="shared" si="48"/>
        <v>0</v>
      </c>
      <c r="AM104" s="61"/>
      <c r="AN104" s="48">
        <f t="shared" si="49"/>
        <v>0</v>
      </c>
      <c r="AO104" s="49">
        <f t="shared" si="50"/>
        <v>0</v>
      </c>
      <c r="AP104" s="61"/>
      <c r="AQ104" s="48">
        <f t="shared" si="51"/>
        <v>0</v>
      </c>
      <c r="AR104" s="49">
        <f t="shared" si="52"/>
        <v>0</v>
      </c>
      <c r="AS104" s="61"/>
      <c r="AT104" s="48">
        <f t="shared" si="53"/>
        <v>0</v>
      </c>
      <c r="AU104" s="49">
        <f t="shared" si="54"/>
        <v>0</v>
      </c>
      <c r="AV104" s="61"/>
      <c r="AW104" s="48">
        <f t="shared" si="55"/>
        <v>0</v>
      </c>
      <c r="AX104" s="49">
        <f t="shared" si="56"/>
        <v>0</v>
      </c>
      <c r="AY104" s="61"/>
      <c r="AZ104" s="48">
        <f t="shared" si="57"/>
        <v>0</v>
      </c>
      <c r="BA104" s="49">
        <f t="shared" si="58"/>
        <v>0</v>
      </c>
      <c r="BB104" s="50">
        <f t="shared" si="59"/>
        <v>0</v>
      </c>
    </row>
    <row r="105" spans="1:54" hidden="1">
      <c r="A105" s="32"/>
      <c r="B105" s="60"/>
      <c r="C105" s="33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1"/>
        <v>0</v>
      </c>
      <c r="L105" s="38">
        <f t="shared" si="32"/>
        <v>0</v>
      </c>
      <c r="M105" s="38">
        <f t="shared" si="33"/>
        <v>0</v>
      </c>
      <c r="N105" s="38">
        <f t="shared" si="34"/>
        <v>0</v>
      </c>
      <c r="O105" s="38">
        <f t="shared" si="35"/>
        <v>0</v>
      </c>
      <c r="P105" s="38">
        <f t="shared" si="36"/>
        <v>0</v>
      </c>
      <c r="Q105" s="39">
        <v>1</v>
      </c>
      <c r="R105" s="40">
        <f t="shared" si="37"/>
        <v>0</v>
      </c>
      <c r="S105" s="39">
        <v>1</v>
      </c>
      <c r="T105" s="41">
        <f t="shared" si="38"/>
        <v>0</v>
      </c>
      <c r="U105" s="42">
        <f t="shared" si="39"/>
        <v>0</v>
      </c>
      <c r="V105" s="43">
        <f t="shared" si="40"/>
        <v>0</v>
      </c>
      <c r="W105" s="209">
        <f t="shared" si="61"/>
        <v>12</v>
      </c>
      <c r="X105" s="44">
        <f t="shared" si="60"/>
        <v>0</v>
      </c>
      <c r="Y105" s="45">
        <f t="shared" si="41"/>
        <v>0</v>
      </c>
      <c r="Z105" s="46" t="s">
        <v>0</v>
      </c>
      <c r="AA105" s="39">
        <v>1</v>
      </c>
      <c r="AB105" s="47">
        <f t="shared" si="42"/>
        <v>0</v>
      </c>
      <c r="AC105" s="39">
        <v>1</v>
      </c>
      <c r="AD105" s="47">
        <f t="shared" si="43"/>
        <v>0</v>
      </c>
      <c r="AE105" s="39">
        <v>1</v>
      </c>
      <c r="AF105" s="47">
        <f t="shared" si="44"/>
        <v>0</v>
      </c>
      <c r="AG105" s="61"/>
      <c r="AH105" s="48">
        <f t="shared" si="45"/>
        <v>0</v>
      </c>
      <c r="AI105" s="49">
        <f t="shared" si="46"/>
        <v>0</v>
      </c>
      <c r="AJ105" s="61"/>
      <c r="AK105" s="48">
        <f t="shared" si="47"/>
        <v>0</v>
      </c>
      <c r="AL105" s="49">
        <f t="shared" si="48"/>
        <v>0</v>
      </c>
      <c r="AM105" s="61"/>
      <c r="AN105" s="48">
        <f t="shared" si="49"/>
        <v>0</v>
      </c>
      <c r="AO105" s="49">
        <f t="shared" si="50"/>
        <v>0</v>
      </c>
      <c r="AP105" s="61"/>
      <c r="AQ105" s="48">
        <f t="shared" si="51"/>
        <v>0</v>
      </c>
      <c r="AR105" s="49">
        <f t="shared" si="52"/>
        <v>0</v>
      </c>
      <c r="AS105" s="61"/>
      <c r="AT105" s="48">
        <f t="shared" ref="AT105" si="64">IF(AU$4=0,0,(AS105/AU$4))</f>
        <v>0</v>
      </c>
      <c r="AU105" s="49">
        <f t="shared" ref="AU105" si="65">IF(AU$4=0,0,(AT105*AT$4/12))</f>
        <v>0</v>
      </c>
      <c r="AV105" s="61"/>
      <c r="AW105" s="48">
        <f t="shared" si="55"/>
        <v>0</v>
      </c>
      <c r="AX105" s="49">
        <f t="shared" si="56"/>
        <v>0</v>
      </c>
      <c r="AY105" s="61"/>
      <c r="AZ105" s="48">
        <f t="shared" si="57"/>
        <v>0</v>
      </c>
      <c r="BA105" s="49">
        <f t="shared" si="58"/>
        <v>0</v>
      </c>
      <c r="BB105" s="50">
        <f t="shared" si="59"/>
        <v>0</v>
      </c>
    </row>
    <row r="106" spans="1:54" hidden="1">
      <c r="A106" s="32"/>
      <c r="B106" s="60"/>
      <c r="C106" s="33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ref="K106" si="66">IF(G106=0,"0",F106/G106)</f>
        <v>0</v>
      </c>
      <c r="L106" s="38">
        <f t="shared" ref="L106" si="67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M106" s="38">
        <f t="shared" ref="M106" si="68">IF($Y106=2,$K106,0)+IF($Y106=4,$K106,0)+IF($Y106=5,$K106,0)+IF($Y106=6,$K106,0)+IF($Y106=7,$K106,0)+IF($Y106=10,$K106*2,0)+IF($Y106=12,$K106*2,0)+IF($Y106=14,$K106*2,0)+IF($Y106=15,$K106*3,0)+IF($Y106=21,$K106*3,0)+IF($Y106&lt;=1,$K106*$J106/21.75,0)+IF($Y106=42,$K106*6,0)+IF($Y106=28,$K106*4,0)</f>
        <v>0</v>
      </c>
      <c r="N106" s="38">
        <f t="shared" ref="N106" si="69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O106" s="38">
        <f t="shared" ref="O106" si="70">IF($Y106=2,$K106,0)+IF($Y106=4,$K106,0)+IF($Y106=5,$K106,0)+IF($Y106=6,$K106,0)+IF($Y106=7,$K106,0)+IF($Y106=10,$K106*2,0)+IF($Y106=12,$K106*2,0)+IF($Y106=14,$K106*2,0)+IF($Y106=15,$K106*3,0)+IF($Y106=21,$K106*3,0)+IF($Y106&lt;=1,$K106*$J106/21.75,0)+IF($Y106=42,$K106*6,0)+IF($Y106=28,$K106*4,0)</f>
        <v>0</v>
      </c>
      <c r="P106" s="38">
        <f t="shared" ref="P106" si="71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Q106" s="39">
        <v>1</v>
      </c>
      <c r="R106" s="40">
        <f t="shared" ref="R106" si="72">(IF($Y106=6,$K106,)+IF($Y106=7,$K106,)+IF($Y106=12,$K106*2,)+IF($Y106=18,$K106*3,)+IF($Y106=28,$K106*4,0)+IF($Y106=21,$K106*3,)+IF($Y106=42,$K106*6,0)+IF($Y106=14,$K106*2,))*Q106</f>
        <v>0</v>
      </c>
      <c r="S106" s="39">
        <v>1</v>
      </c>
      <c r="T106" s="41">
        <f t="shared" ref="T106" si="73">(IF($Y106=7,$K106,)+IF($Y106=21,$K106*3,)+IF($Y106=42,$K106*6,0)+IF($Y106=28,$K106*4,0)+IF($Y106=14,$K106*2,))*S106</f>
        <v>0</v>
      </c>
      <c r="U106" s="42">
        <f t="shared" ref="U106" si="74">SUM(+L106+M106+N106+O106+P106+R106+T106)</f>
        <v>0</v>
      </c>
      <c r="V106" s="43">
        <f t="shared" ref="V106" si="75">+U106*4.345</f>
        <v>0</v>
      </c>
      <c r="W106" s="209">
        <f t="shared" ref="W106" si="76">+$X$4</f>
        <v>12</v>
      </c>
      <c r="X106" s="44">
        <f t="shared" si="60"/>
        <v>0</v>
      </c>
      <c r="Y106" s="45">
        <f t="shared" ref="Y106" si="77">ROUND(J106/4.3452380952381,1)</f>
        <v>0</v>
      </c>
      <c r="Z106" s="46" t="s">
        <v>0</v>
      </c>
      <c r="AA106" s="39">
        <v>1</v>
      </c>
      <c r="AB106" s="47">
        <f t="shared" ref="AB106" si="78">+IF($Z106="M",$U106,IF($Z106="MT",$U106/2,IF(Z106="MN",$U106/2,IF($Z106="MTN",$U106/3,0))))*AA106</f>
        <v>0</v>
      </c>
      <c r="AC106" s="39">
        <v>1</v>
      </c>
      <c r="AD106" s="47">
        <f t="shared" ref="AD106" si="79">+IF($Z106="T",$U106,IF($Z106="MT",$U106/2,IF($Z106="TN",$U106/2,IF($Z106="MTN",$U106/3,0))))*AC106</f>
        <v>0</v>
      </c>
      <c r="AE106" s="39">
        <v>1</v>
      </c>
      <c r="AF106" s="47">
        <f t="shared" ref="AF106" si="80">+IF($Z106="N",$U106,IF($Z106="MN",$U106/2,IF($Z106="TN",$U106/2,IF($Z106="MTN",$U106/3,0))))*AE106</f>
        <v>0</v>
      </c>
      <c r="AG106" s="61"/>
      <c r="AH106" s="48">
        <f t="shared" ref="AH106" si="81">IF(AI$4=0,0,(AG106/AI$4))</f>
        <v>0</v>
      </c>
      <c r="AI106" s="49">
        <f t="shared" ref="AI106" si="82">IF(AI$4=0,0,(AH106*AH$4/12))</f>
        <v>0</v>
      </c>
      <c r="AJ106" s="61"/>
      <c r="AK106" s="48">
        <f t="shared" ref="AK106" si="83">IF(AL$4=0,0,(AJ106/AL$4))</f>
        <v>0</v>
      </c>
      <c r="AL106" s="49">
        <f t="shared" ref="AL106" si="84">IF(AL$4=0,0,(AK106*AK$4/12))</f>
        <v>0</v>
      </c>
      <c r="AM106" s="61"/>
      <c r="AN106" s="48">
        <f t="shared" ref="AN106" si="85">IF(AO$4=0,0,(AM106/AO$4))</f>
        <v>0</v>
      </c>
      <c r="AO106" s="49">
        <f t="shared" ref="AO106" si="86">IF(AO$4=0,0,(AN106*AN$4/12))</f>
        <v>0</v>
      </c>
      <c r="AP106" s="61"/>
      <c r="AQ106" s="48">
        <f t="shared" ref="AQ106" si="87">IF(AR$4=0,0,(AP106/AR$4))</f>
        <v>0</v>
      </c>
      <c r="AR106" s="49">
        <f t="shared" ref="AR106" si="88">IF(AR$4=0,0,(AQ106*AQ$4/12))</f>
        <v>0</v>
      </c>
      <c r="AS106" s="61"/>
      <c r="AT106" s="48">
        <f t="shared" si="53"/>
        <v>0</v>
      </c>
      <c r="AU106" s="49">
        <f t="shared" si="54"/>
        <v>0</v>
      </c>
      <c r="AV106" s="61"/>
      <c r="AW106" s="48">
        <f t="shared" ref="AW106" si="89">IF(AX$4=0,0,(AV106/AX$4))</f>
        <v>0</v>
      </c>
      <c r="AX106" s="49">
        <f t="shared" ref="AX106" si="90">IF(AX$4=0,0,(AW106*AW$4/12))</f>
        <v>0</v>
      </c>
      <c r="AY106" s="61"/>
      <c r="AZ106" s="48">
        <f t="shared" ref="AZ106" si="91">IF(BA$4=0,0,(AY106/BA$4))</f>
        <v>0</v>
      </c>
      <c r="BA106" s="49">
        <f t="shared" ref="BA106" si="92">IF(BA$4=0,0,(AZ106*AZ$4/12))</f>
        <v>0</v>
      </c>
      <c r="BB106" s="50">
        <f t="shared" ref="BB106" si="93">+AI106+AL106+AO106+AR106+AU106+AX106+BA106</f>
        <v>0</v>
      </c>
    </row>
    <row r="107" spans="1:54" ht="16" thickBot="1">
      <c r="A107" s="3"/>
      <c r="B107" s="6"/>
      <c r="E107" s="6"/>
      <c r="F107" s="207">
        <f>SUM(F8:F106)</f>
        <v>4125.12</v>
      </c>
      <c r="K107" s="51">
        <f t="shared" ref="K107:P107" si="94">SUM(K8:K106)</f>
        <v>0</v>
      </c>
      <c r="L107" s="51">
        <f t="shared" si="94"/>
        <v>0</v>
      </c>
      <c r="M107" s="51">
        <f t="shared" si="94"/>
        <v>0</v>
      </c>
      <c r="N107" s="51">
        <f t="shared" si="94"/>
        <v>0</v>
      </c>
      <c r="O107" s="51">
        <f t="shared" si="94"/>
        <v>0</v>
      </c>
      <c r="P107" s="51">
        <f t="shared" si="94"/>
        <v>0</v>
      </c>
      <c r="Q107" s="51"/>
      <c r="R107" s="51">
        <f>SUM(R8:R106)</f>
        <v>0</v>
      </c>
      <c r="S107" s="51"/>
      <c r="T107" s="51">
        <f>SUM(T8:T106)</f>
        <v>0</v>
      </c>
      <c r="U107" s="51">
        <f>SUM(U8:U106)</f>
        <v>0</v>
      </c>
      <c r="V107" s="51">
        <f>SUM(V8:V106)</f>
        <v>0</v>
      </c>
      <c r="W107" s="51"/>
      <c r="X107" s="51">
        <f>SUM(X8:X106)</f>
        <v>0</v>
      </c>
      <c r="Y107" s="52"/>
      <c r="Z107" s="52"/>
      <c r="AA107" s="52"/>
      <c r="AB107" s="51">
        <f>SUM(AB8:AB106)</f>
        <v>0</v>
      </c>
      <c r="AC107" s="51"/>
      <c r="AD107" s="51">
        <f>SUM(AD8:AD106)</f>
        <v>0</v>
      </c>
      <c r="AE107" s="51"/>
      <c r="AF107" s="51">
        <f>SUM(AF8:AF106)</f>
        <v>0</v>
      </c>
      <c r="AG107" s="53">
        <f>SUM(AG8:AG106)</f>
        <v>3.6</v>
      </c>
      <c r="AH107" s="53"/>
      <c r="AI107" s="54">
        <f>SUM(AI8:AI106)</f>
        <v>0</v>
      </c>
      <c r="AJ107" s="53">
        <f>SUM(AJ8:AJ106)</f>
        <v>352.26</v>
      </c>
      <c r="AK107" s="53"/>
      <c r="AL107" s="54">
        <f>SUM(AL8:AL106)</f>
        <v>0</v>
      </c>
      <c r="AM107" s="53">
        <f>SUM(AM8:AM106)</f>
        <v>2884.6300000000006</v>
      </c>
      <c r="AN107" s="53"/>
      <c r="AO107" s="54">
        <f>SUM(AO8:AO106)</f>
        <v>0</v>
      </c>
      <c r="AP107" s="53">
        <f>SUM(AP8:AP106)</f>
        <v>29.032499999999999</v>
      </c>
      <c r="AQ107" s="53"/>
      <c r="AR107" s="54">
        <f>SUM(AR8:AR106)</f>
        <v>0</v>
      </c>
      <c r="AS107" s="53">
        <f>SUM(AS8:AS106)</f>
        <v>0</v>
      </c>
      <c r="AT107" s="53"/>
      <c r="AU107" s="54">
        <f>SUM(AU8:AU106)</f>
        <v>0</v>
      </c>
      <c r="AV107" s="53">
        <f>SUM(AV8:AV106)</f>
        <v>2884.6300000000006</v>
      </c>
      <c r="AW107" s="53"/>
      <c r="AX107" s="54">
        <f>SUM(AX8:AX106)</f>
        <v>0</v>
      </c>
      <c r="AY107" s="53">
        <f>SUM(AY8:AY106)</f>
        <v>243</v>
      </c>
      <c r="AZ107" s="53"/>
      <c r="BA107" s="54">
        <f>SUM(BA8:BA106)</f>
        <v>0</v>
      </c>
      <c r="BB107" s="51">
        <f>SUM(BB8:BB106)</f>
        <v>0</v>
      </c>
    </row>
    <row r="108" spans="1:54" ht="16" hidden="1" thickBot="1">
      <c r="AB108" s="246">
        <f>SUM(AB107:AF107)</f>
        <v>0</v>
      </c>
      <c r="AC108" s="247"/>
      <c r="AD108" s="247"/>
      <c r="AE108" s="247"/>
      <c r="AF108" s="248"/>
      <c r="AG108" s="240">
        <f>+AI107/4.345</f>
        <v>0</v>
      </c>
      <c r="AH108" s="240"/>
      <c r="AI108" s="240"/>
      <c r="AJ108" s="240">
        <f>+AL107/4.345</f>
        <v>0</v>
      </c>
      <c r="AK108" s="240"/>
      <c r="AL108" s="240"/>
      <c r="AM108" s="240">
        <f>+AO107/4.345</f>
        <v>0</v>
      </c>
      <c r="AN108" s="240"/>
      <c r="AO108" s="240"/>
      <c r="AP108" s="240">
        <f>+AR107/4.345</f>
        <v>0</v>
      </c>
      <c r="AQ108" s="240"/>
      <c r="AR108" s="240"/>
      <c r="AS108" s="240">
        <f>+AU107/4.345</f>
        <v>0</v>
      </c>
      <c r="AT108" s="240"/>
      <c r="AU108" s="240"/>
      <c r="AV108" s="240">
        <f>+AX107/4.345</f>
        <v>0</v>
      </c>
      <c r="AW108" s="240"/>
      <c r="AX108" s="240"/>
      <c r="AY108" s="240">
        <f>+BA107/4.345</f>
        <v>0</v>
      </c>
      <c r="AZ108" s="240"/>
      <c r="BA108" s="240"/>
      <c r="BB108" s="241" t="s">
        <v>4</v>
      </c>
    </row>
    <row r="109" spans="1:54" ht="17" thickTop="1" thickBot="1">
      <c r="AG109" s="243" t="s">
        <v>104</v>
      </c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4"/>
      <c r="BB109" s="242"/>
    </row>
    <row r="111" spans="1:54">
      <c r="I111" s="55"/>
      <c r="J111" s="55"/>
    </row>
  </sheetData>
  <sheetProtection algorithmName="SHA-512" hashValue="rCaqNi32nIOWcVhaH/sFRPjGcJmxyJ+WH0oLAeTYzUkT8LygEiSIjSOZn3mhUCBh+7Q4VDwW6wmre2csX08QwA==" saltValue="qb9uwp3SP9jatxyebMcvRQ==" spinCount="100000" sheet="1" selectLockedCells="1" autoFilter="0"/>
  <autoFilter ref="B7:BB108" xr:uid="{00000000-0009-0000-0000-000002000000}">
    <filterColumn colId="4">
      <customFilters>
        <customFilter operator="notEqual" val=" "/>
      </customFilters>
    </filterColumn>
  </autoFilter>
  <mergeCells count="47">
    <mergeCell ref="BB108:BB109"/>
    <mergeCell ref="AG109:BA109"/>
    <mergeCell ref="P1:AB1"/>
    <mergeCell ref="AB108:AF108"/>
    <mergeCell ref="AG108:AI108"/>
    <mergeCell ref="AJ108:AL108"/>
    <mergeCell ref="AM108:AO108"/>
    <mergeCell ref="AP108:AR108"/>
    <mergeCell ref="AS108:AU108"/>
    <mergeCell ref="AP3:AR3"/>
    <mergeCell ref="BB4:BB5"/>
    <mergeCell ref="Y5:AF5"/>
    <mergeCell ref="AA6:AB6"/>
    <mergeCell ref="AT4:AT5"/>
    <mergeCell ref="AU4:AU5"/>
    <mergeCell ref="AS4:AS5"/>
    <mergeCell ref="AV108:AX108"/>
    <mergeCell ref="AY108:BA108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Y4:AF4"/>
    <mergeCell ref="AN4:AN5"/>
    <mergeCell ref="AO4:AO5"/>
    <mergeCell ref="AL4:AL5"/>
    <mergeCell ref="AM4:AM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00000000-0004-0000-0200-00000000000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C92648-4F97-45C7-925B-BF57806ABC0B}">
          <x14:formula1>
            <xm:f>Tablas!$B$5:$B$41</xm:f>
          </x14:formula1>
          <xm:sqref>H8:H106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682F-F9F8-47EC-AE1E-5D456C0BF62F}">
  <sheetPr codeName="Hoja13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7.1640625" style="2" customWidth="1"/>
    <col min="3" max="3" width="21.3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Estudi'!D40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8EC2058D-45B1-480C-ACD9-DD756473612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344A4B-3C63-44E3-97DE-9999636FA62A}">
          <x14:formula1>
            <xm:f>Tablas!$B$5:$B$41</xm:f>
          </x14:formula1>
          <xm:sqref>H8:H99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C6009-C61F-4EB0-A6CC-5F22D7133BB3}">
  <sheetPr codeName="Hoja17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5.5" style="2" customWidth="1"/>
    <col min="3" max="3" width="18.8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Estudi'!D41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42F2186C-6577-4E84-85AA-E05370930BC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CDC1C1-6F17-4284-9F07-2A71189D2132}">
          <x14:formula1>
            <xm:f>Tablas!$B$5:$B$41</xm:f>
          </x14:formula1>
          <xm:sqref>H8:H99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C708-D1EA-41F1-AA76-0A66AB77922A}">
  <sheetPr codeName="Hoja18" filterMode="1">
    <pageSetUpPr fitToPage="1"/>
  </sheetPr>
  <dimension ref="A1:BB121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1.5" style="2" customWidth="1"/>
    <col min="3" max="3" width="21" style="2" customWidth="1"/>
    <col min="4" max="4" width="24.1640625" style="2" customWidth="1"/>
    <col min="5" max="5" width="11" style="2" customWidth="1"/>
    <col min="6" max="6" width="8.5" style="2" bestFit="1" customWidth="1"/>
    <col min="7" max="7" width="8.33203125" style="2" bestFit="1" customWidth="1"/>
    <col min="8" max="8" width="12.83203125" style="2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3" width="6.1640625" style="2" bestFit="1" customWidth="1"/>
    <col min="14" max="14" width="8.5" style="2" customWidth="1"/>
    <col min="15" max="15" width="6" style="2" bestFit="1" customWidth="1"/>
    <col min="16" max="16" width="6.83203125" style="2" bestFit="1" customWidth="1"/>
    <col min="17" max="17" width="4.83203125" style="2" bestFit="1" customWidth="1"/>
    <col min="18" max="18" width="6.6640625" style="2" bestFit="1" customWidth="1"/>
    <col min="19" max="19" width="4.83203125" style="2" bestFit="1" customWidth="1"/>
    <col min="20" max="20" width="7.83203125" style="2" bestFit="1" customWidth="1"/>
    <col min="21" max="21" width="7.1640625" style="2" bestFit="1" customWidth="1"/>
    <col min="22" max="22" width="7.83203125" style="2" bestFit="1" customWidth="1"/>
    <col min="23" max="23" width="7.83203125" style="55" customWidth="1"/>
    <col min="24" max="24" width="8.83203125" style="2" bestFit="1" customWidth="1"/>
    <col min="25" max="26" width="3.83203125" style="2" bestFit="1" customWidth="1"/>
    <col min="27" max="27" width="4.83203125" style="2" bestFit="1" customWidth="1"/>
    <col min="28" max="28" width="6.1640625" style="2" bestFit="1" customWidth="1"/>
    <col min="29" max="29" width="4.83203125" style="2" bestFit="1" customWidth="1"/>
    <col min="30" max="30" width="6.1640625" style="2" bestFit="1" customWidth="1"/>
    <col min="31" max="31" width="4.83203125" style="2" bestFit="1" customWidth="1"/>
    <col min="32" max="32" width="5.5" style="2" bestFit="1" customWidth="1"/>
    <col min="33" max="33" width="4.6640625" style="2" bestFit="1" customWidth="1"/>
    <col min="34" max="34" width="5.1640625" style="2" bestFit="1" customWidth="1"/>
    <col min="35" max="35" width="9.33203125" style="2" bestFit="1" customWidth="1"/>
    <col min="36" max="36" width="5.6640625" style="2" bestFit="1" customWidth="1"/>
    <col min="37" max="37" width="5.1640625" style="2" bestFit="1" customWidth="1"/>
    <col min="38" max="38" width="9.33203125" style="2" bestFit="1" customWidth="1"/>
    <col min="39" max="39" width="6.83203125" style="2" bestFit="1" customWidth="1"/>
    <col min="40" max="40" width="5.1640625" style="2" bestFit="1" customWidth="1"/>
    <col min="41" max="41" width="9.33203125" style="2" bestFit="1" customWidth="1"/>
    <col min="42" max="42" width="5.6640625" style="2" bestFit="1" customWidth="1"/>
    <col min="43" max="43" width="5.1640625" style="2" bestFit="1" customWidth="1"/>
    <col min="44" max="44" width="9.33203125" style="2" bestFit="1" customWidth="1"/>
    <col min="45" max="46" width="5.1640625" style="2" hidden="1" customWidth="1"/>
    <col min="47" max="47" width="9.33203125" style="2" hidden="1" customWidth="1"/>
    <col min="48" max="48" width="6.83203125" style="2" bestFit="1" customWidth="1"/>
    <col min="49" max="49" width="5.1640625" style="2" bestFit="1" customWidth="1"/>
    <col min="50" max="50" width="9.33203125" style="2" bestFit="1" customWidth="1"/>
    <col min="51" max="51" width="5.6640625" style="2" bestFit="1" customWidth="1"/>
    <col min="52" max="52" width="5.1640625" style="2" bestFit="1" customWidth="1"/>
    <col min="53" max="53" width="9.33203125" style="2" bestFit="1" customWidth="1"/>
    <col min="54" max="54" width="13.332031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Estudi'!D42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+L117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BB117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88" si="24">IF(AU$4=0,0,(AS8/AU$4))</f>
        <v>0</v>
      </c>
      <c r="AU8" s="49">
        <f t="shared" ref="AU8:AU88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ref="AT12:AT28" si="32">IF(AU$4=0,0,(AS12/AU$4))</f>
        <v>0</v>
      </c>
      <c r="AU12" s="49">
        <f t="shared" ref="AU12:AU28" si="33">IF(AU$4=0,0,(AT12*AT$4/12))</f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32"/>
        <v>0</v>
      </c>
      <c r="AU13" s="49">
        <f t="shared" si="33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32"/>
        <v>0</v>
      </c>
      <c r="AU14" s="49">
        <f t="shared" si="33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32"/>
        <v>0</v>
      </c>
      <c r="AU15" s="49">
        <f t="shared" si="33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32"/>
        <v>0</v>
      </c>
      <c r="AU16" s="49">
        <f t="shared" si="33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32"/>
        <v>0</v>
      </c>
      <c r="AU17" s="49">
        <f t="shared" si="33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32"/>
        <v>0</v>
      </c>
      <c r="AU18" s="49">
        <f t="shared" si="33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32"/>
        <v>0</v>
      </c>
      <c r="AU19" s="49">
        <f t="shared" si="33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32"/>
        <v>0</v>
      </c>
      <c r="AU20" s="49">
        <f t="shared" si="33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32"/>
        <v>0</v>
      </c>
      <c r="AU21" s="49">
        <f t="shared" si="33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32"/>
        <v>0</v>
      </c>
      <c r="AU22" s="49">
        <f t="shared" si="33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32"/>
        <v>0</v>
      </c>
      <c r="AU23" s="49">
        <f t="shared" si="33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32"/>
        <v>0</v>
      </c>
      <c r="AU24" s="49">
        <f t="shared" si="33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32"/>
        <v>0</v>
      </c>
      <c r="AU25" s="49">
        <f t="shared" si="33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32"/>
        <v>0</v>
      </c>
      <c r="AU26" s="49">
        <f t="shared" si="33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32"/>
        <v>0</v>
      </c>
      <c r="AU27" s="49">
        <f t="shared" si="33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32"/>
        <v>0</v>
      </c>
      <c r="AU28" s="49">
        <f t="shared" si="33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15" si="34">IF(G72=0,"0",F72/G72)</f>
        <v>0</v>
      </c>
      <c r="L72" s="38">
        <f t="shared" ref="L72:L115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15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15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15" si="3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15" si="3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15" si="4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15" si="41">(IF($Y72=7,$K72,)+IF($Y72=21,$K72*3,)+IF($Y72=42,$K72*6,0)+IF($Y72=28,$K72*4,0)+IF($Y72=14,$K72*2,))*S72</f>
        <v>0</v>
      </c>
      <c r="U72" s="42">
        <f t="shared" ref="U72:U115" si="42">SUM(+L72+M72+N72+O72+P72+R72+T72)</f>
        <v>0</v>
      </c>
      <c r="V72" s="43">
        <f t="shared" ref="V72:V115" si="43">+U72*4.345</f>
        <v>0</v>
      </c>
      <c r="W72" s="209">
        <f t="shared" ref="W72:W115" si="44">+$X$4</f>
        <v>12</v>
      </c>
      <c r="X72" s="44">
        <f t="shared" si="31"/>
        <v>0</v>
      </c>
      <c r="Y72" s="45">
        <f t="shared" ref="Y72:Y115" si="45">ROUND(J72/4.3452380952381,1)</f>
        <v>5</v>
      </c>
      <c r="Z72" s="46" t="s">
        <v>0</v>
      </c>
      <c r="AA72" s="39">
        <v>1</v>
      </c>
      <c r="AB72" s="47">
        <f t="shared" ref="AB72:AB115" si="46">+IF($Z72="M",$U72,IF($Z72="MT",$U72/2,IF(Z72="MN",$U72/2,IF($Z72="MTN",$U72/3,0))))*AA72</f>
        <v>0</v>
      </c>
      <c r="AC72" s="39">
        <v>1</v>
      </c>
      <c r="AD72" s="47">
        <f t="shared" ref="AD72:AD115" si="47">+IF($Z72="T",$U72,IF($Z72="MT",$U72/2,IF($Z72="TN",$U72/2,IF($Z72="MTN",$U72/3,0))))*AC72</f>
        <v>0</v>
      </c>
      <c r="AE72" s="39">
        <v>1</v>
      </c>
      <c r="AF72" s="47">
        <f t="shared" ref="AF72:AF115" si="48">+IF($Z72="N",$U72,IF($Z72="MN",$U72/2,IF($Z72="TN",$U72/2,IF($Z72="MTN",$U72/3,0))))*AE72</f>
        <v>0</v>
      </c>
      <c r="AG72" s="61"/>
      <c r="AH72" s="48">
        <f t="shared" ref="AH72:AH115" si="49">IF(AI$4=0,0,(AG72/AI$4))</f>
        <v>0</v>
      </c>
      <c r="AI72" s="49">
        <f t="shared" ref="AI72:AI115" si="50">IF(AI$4=0,0,(AH72*AH$4/12))</f>
        <v>0</v>
      </c>
      <c r="AJ72" s="61"/>
      <c r="AK72" s="48">
        <f t="shared" ref="AK72:AK115" si="51">IF(AL$4=0,0,(AJ72/AL$4))</f>
        <v>0</v>
      </c>
      <c r="AL72" s="49">
        <f t="shared" ref="AL72:AL115" si="52">IF(AL$4=0,0,(AK72*AK$4/12))</f>
        <v>0</v>
      </c>
      <c r="AM72" s="61"/>
      <c r="AN72" s="48">
        <f t="shared" ref="AN72:AN115" si="53">IF(AO$4=0,0,(AM72/AO$4))</f>
        <v>0</v>
      </c>
      <c r="AO72" s="49">
        <f t="shared" ref="AO72:AO115" si="54">IF(AO$4=0,0,(AN72*AN$4/12))</f>
        <v>0</v>
      </c>
      <c r="AP72" s="61"/>
      <c r="AQ72" s="48">
        <f t="shared" ref="AQ72:AQ115" si="55">IF(AR$4=0,0,(AP72/AR$4))</f>
        <v>0</v>
      </c>
      <c r="AR72" s="49">
        <f t="shared" ref="AR72:AR115" si="56">IF(AR$4=0,0,(AQ72*AQ$4/12))</f>
        <v>0</v>
      </c>
      <c r="AS72" s="61"/>
      <c r="AT72" s="48">
        <f t="shared" si="24"/>
        <v>0</v>
      </c>
      <c r="AU72" s="49">
        <f t="shared" si="25"/>
        <v>0</v>
      </c>
      <c r="AV72" s="61"/>
      <c r="AW72" s="48">
        <f t="shared" ref="AW72:AW115" si="57">IF(AX$4=0,0,(AV72/AX$4))</f>
        <v>0</v>
      </c>
      <c r="AX72" s="49">
        <f t="shared" ref="AX72:AX115" si="58">IF(AX$4=0,0,(AW72*AW$4/12))</f>
        <v>0</v>
      </c>
      <c r="AY72" s="61"/>
      <c r="AZ72" s="48">
        <f t="shared" ref="AZ72:AZ115" si="59">IF(BA$4=0,0,(AY72/BA$4))</f>
        <v>0</v>
      </c>
      <c r="BA72" s="49">
        <f t="shared" ref="BA72:BA115" si="60">IF(BA$4=0,0,(AZ72*AZ$4/12))</f>
        <v>0</v>
      </c>
      <c r="BB72" s="50">
        <f t="shared" ref="BB72:BB115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209">
        <f t="shared" si="44"/>
        <v>12</v>
      </c>
      <c r="X73" s="44">
        <f t="shared" ref="X73:X116" si="62">IF(V73="","",W73*V73)</f>
        <v>0</v>
      </c>
      <c r="Y73" s="45">
        <f t="shared" si="45"/>
        <v>5</v>
      </c>
      <c r="Z73" s="46" t="s">
        <v>0</v>
      </c>
      <c r="AA73" s="39">
        <v>1</v>
      </c>
      <c r="AB73" s="47">
        <f t="shared" si="46"/>
        <v>0</v>
      </c>
      <c r="AC73" s="39">
        <v>1</v>
      </c>
      <c r="AD73" s="47">
        <f t="shared" si="47"/>
        <v>0</v>
      </c>
      <c r="AE73" s="39">
        <v>1</v>
      </c>
      <c r="AF73" s="47">
        <f t="shared" si="48"/>
        <v>0</v>
      </c>
      <c r="AG73" s="61"/>
      <c r="AH73" s="48">
        <f t="shared" si="49"/>
        <v>0</v>
      </c>
      <c r="AI73" s="49">
        <f t="shared" si="50"/>
        <v>0</v>
      </c>
      <c r="AJ73" s="61"/>
      <c r="AK73" s="48">
        <f t="shared" si="51"/>
        <v>0</v>
      </c>
      <c r="AL73" s="49">
        <f t="shared" si="52"/>
        <v>0</v>
      </c>
      <c r="AM73" s="61"/>
      <c r="AN73" s="48">
        <f t="shared" si="53"/>
        <v>0</v>
      </c>
      <c r="AO73" s="49">
        <f t="shared" si="54"/>
        <v>0</v>
      </c>
      <c r="AP73" s="61"/>
      <c r="AQ73" s="48">
        <f t="shared" si="55"/>
        <v>0</v>
      </c>
      <c r="AR73" s="49">
        <f t="shared" si="56"/>
        <v>0</v>
      </c>
      <c r="AS73" s="61"/>
      <c r="AT73" s="48">
        <f t="shared" si="24"/>
        <v>0</v>
      </c>
      <c r="AU73" s="49">
        <f t="shared" si="25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209">
        <f t="shared" si="44"/>
        <v>12</v>
      </c>
      <c r="X74" s="44">
        <f t="shared" si="62"/>
        <v>0</v>
      </c>
      <c r="Y74" s="45">
        <f t="shared" si="45"/>
        <v>5</v>
      </c>
      <c r="Z74" s="46" t="s">
        <v>0</v>
      </c>
      <c r="AA74" s="39">
        <v>1</v>
      </c>
      <c r="AB74" s="47">
        <f t="shared" si="46"/>
        <v>0</v>
      </c>
      <c r="AC74" s="39">
        <v>1</v>
      </c>
      <c r="AD74" s="47">
        <f t="shared" si="47"/>
        <v>0</v>
      </c>
      <c r="AE74" s="39">
        <v>1</v>
      </c>
      <c r="AF74" s="47">
        <f t="shared" si="48"/>
        <v>0</v>
      </c>
      <c r="AG74" s="61"/>
      <c r="AH74" s="48">
        <f t="shared" si="49"/>
        <v>0</v>
      </c>
      <c r="AI74" s="49">
        <f t="shared" si="50"/>
        <v>0</v>
      </c>
      <c r="AJ74" s="61"/>
      <c r="AK74" s="48">
        <f t="shared" si="51"/>
        <v>0</v>
      </c>
      <c r="AL74" s="49">
        <f t="shared" si="52"/>
        <v>0</v>
      </c>
      <c r="AM74" s="61"/>
      <c r="AN74" s="48">
        <f t="shared" si="53"/>
        <v>0</v>
      </c>
      <c r="AO74" s="49">
        <f t="shared" si="54"/>
        <v>0</v>
      </c>
      <c r="AP74" s="61"/>
      <c r="AQ74" s="48">
        <f t="shared" si="55"/>
        <v>0</v>
      </c>
      <c r="AR74" s="49">
        <f t="shared" si="56"/>
        <v>0</v>
      </c>
      <c r="AS74" s="61"/>
      <c r="AT74" s="48">
        <f t="shared" si="24"/>
        <v>0</v>
      </c>
      <c r="AU74" s="49">
        <f t="shared" si="25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209">
        <f t="shared" si="44"/>
        <v>12</v>
      </c>
      <c r="X75" s="44">
        <f t="shared" si="62"/>
        <v>0</v>
      </c>
      <c r="Y75" s="45">
        <f t="shared" si="45"/>
        <v>5</v>
      </c>
      <c r="Z75" s="46" t="s">
        <v>0</v>
      </c>
      <c r="AA75" s="39">
        <v>1</v>
      </c>
      <c r="AB75" s="47">
        <f t="shared" si="46"/>
        <v>0</v>
      </c>
      <c r="AC75" s="39">
        <v>1</v>
      </c>
      <c r="AD75" s="47">
        <f t="shared" si="47"/>
        <v>0</v>
      </c>
      <c r="AE75" s="39">
        <v>1</v>
      </c>
      <c r="AF75" s="47">
        <f t="shared" si="48"/>
        <v>0</v>
      </c>
      <c r="AG75" s="61"/>
      <c r="AH75" s="48">
        <f t="shared" si="49"/>
        <v>0</v>
      </c>
      <c r="AI75" s="49">
        <f t="shared" si="50"/>
        <v>0</v>
      </c>
      <c r="AJ75" s="61"/>
      <c r="AK75" s="48">
        <f t="shared" si="51"/>
        <v>0</v>
      </c>
      <c r="AL75" s="49">
        <f t="shared" si="52"/>
        <v>0</v>
      </c>
      <c r="AM75" s="61"/>
      <c r="AN75" s="48">
        <f t="shared" si="53"/>
        <v>0</v>
      </c>
      <c r="AO75" s="49">
        <f t="shared" si="54"/>
        <v>0</v>
      </c>
      <c r="AP75" s="61"/>
      <c r="AQ75" s="48">
        <f t="shared" si="55"/>
        <v>0</v>
      </c>
      <c r="AR75" s="49">
        <f t="shared" si="56"/>
        <v>0</v>
      </c>
      <c r="AS75" s="61"/>
      <c r="AT75" s="48">
        <f t="shared" si="24"/>
        <v>0</v>
      </c>
      <c r="AU75" s="49">
        <f t="shared" si="25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209">
        <f t="shared" si="44"/>
        <v>12</v>
      </c>
      <c r="X76" s="44">
        <f t="shared" si="62"/>
        <v>0</v>
      </c>
      <c r="Y76" s="45">
        <f t="shared" si="45"/>
        <v>5</v>
      </c>
      <c r="Z76" s="46" t="s">
        <v>0</v>
      </c>
      <c r="AA76" s="39">
        <v>1</v>
      </c>
      <c r="AB76" s="47">
        <f t="shared" si="46"/>
        <v>0</v>
      </c>
      <c r="AC76" s="39">
        <v>1</v>
      </c>
      <c r="AD76" s="47">
        <f t="shared" si="47"/>
        <v>0</v>
      </c>
      <c r="AE76" s="39">
        <v>1</v>
      </c>
      <c r="AF76" s="47">
        <f t="shared" si="48"/>
        <v>0</v>
      </c>
      <c r="AG76" s="61"/>
      <c r="AH76" s="48">
        <f t="shared" si="49"/>
        <v>0</v>
      </c>
      <c r="AI76" s="49">
        <f t="shared" si="50"/>
        <v>0</v>
      </c>
      <c r="AJ76" s="61"/>
      <c r="AK76" s="48">
        <f t="shared" si="51"/>
        <v>0</v>
      </c>
      <c r="AL76" s="49">
        <f t="shared" si="52"/>
        <v>0</v>
      </c>
      <c r="AM76" s="61"/>
      <c r="AN76" s="48">
        <f t="shared" si="53"/>
        <v>0</v>
      </c>
      <c r="AO76" s="49">
        <f t="shared" si="54"/>
        <v>0</v>
      </c>
      <c r="AP76" s="61"/>
      <c r="AQ76" s="48">
        <f t="shared" si="55"/>
        <v>0</v>
      </c>
      <c r="AR76" s="49">
        <f t="shared" si="56"/>
        <v>0</v>
      </c>
      <c r="AS76" s="61"/>
      <c r="AT76" s="48">
        <f t="shared" si="24"/>
        <v>0</v>
      </c>
      <c r="AU76" s="49">
        <f t="shared" si="25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209">
        <f t="shared" si="44"/>
        <v>12</v>
      </c>
      <c r="X77" s="44">
        <f t="shared" si="62"/>
        <v>0</v>
      </c>
      <c r="Y77" s="45">
        <f t="shared" si="45"/>
        <v>5</v>
      </c>
      <c r="Z77" s="46" t="s">
        <v>0</v>
      </c>
      <c r="AA77" s="39">
        <v>1</v>
      </c>
      <c r="AB77" s="47">
        <f t="shared" si="46"/>
        <v>0</v>
      </c>
      <c r="AC77" s="39">
        <v>1</v>
      </c>
      <c r="AD77" s="47">
        <f t="shared" si="47"/>
        <v>0</v>
      </c>
      <c r="AE77" s="39">
        <v>1</v>
      </c>
      <c r="AF77" s="47">
        <f t="shared" si="48"/>
        <v>0</v>
      </c>
      <c r="AG77" s="61"/>
      <c r="AH77" s="48">
        <f t="shared" si="49"/>
        <v>0</v>
      </c>
      <c r="AI77" s="49">
        <f t="shared" si="50"/>
        <v>0</v>
      </c>
      <c r="AJ77" s="61"/>
      <c r="AK77" s="48">
        <f t="shared" si="51"/>
        <v>0</v>
      </c>
      <c r="AL77" s="49">
        <f t="shared" si="52"/>
        <v>0</v>
      </c>
      <c r="AM77" s="61"/>
      <c r="AN77" s="48">
        <f t="shared" si="53"/>
        <v>0</v>
      </c>
      <c r="AO77" s="49">
        <f t="shared" si="54"/>
        <v>0</v>
      </c>
      <c r="AP77" s="61"/>
      <c r="AQ77" s="48">
        <f t="shared" si="55"/>
        <v>0</v>
      </c>
      <c r="AR77" s="49">
        <f t="shared" si="56"/>
        <v>0</v>
      </c>
      <c r="AS77" s="61"/>
      <c r="AT77" s="48">
        <f t="shared" si="24"/>
        <v>0</v>
      </c>
      <c r="AU77" s="49">
        <f t="shared" si="25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209">
        <f t="shared" si="44"/>
        <v>12</v>
      </c>
      <c r="X78" s="44">
        <f t="shared" si="62"/>
        <v>0</v>
      </c>
      <c r="Y78" s="45">
        <f t="shared" si="45"/>
        <v>5</v>
      </c>
      <c r="Z78" s="46" t="s">
        <v>0</v>
      </c>
      <c r="AA78" s="39">
        <v>1</v>
      </c>
      <c r="AB78" s="47">
        <f t="shared" si="46"/>
        <v>0</v>
      </c>
      <c r="AC78" s="39">
        <v>1</v>
      </c>
      <c r="AD78" s="47">
        <f t="shared" si="47"/>
        <v>0</v>
      </c>
      <c r="AE78" s="39">
        <v>1</v>
      </c>
      <c r="AF78" s="47">
        <f t="shared" si="48"/>
        <v>0</v>
      </c>
      <c r="AG78" s="61"/>
      <c r="AH78" s="48">
        <f t="shared" si="49"/>
        <v>0</v>
      </c>
      <c r="AI78" s="49">
        <f t="shared" si="50"/>
        <v>0</v>
      </c>
      <c r="AJ78" s="61"/>
      <c r="AK78" s="48">
        <f t="shared" si="51"/>
        <v>0</v>
      </c>
      <c r="AL78" s="49">
        <f t="shared" si="52"/>
        <v>0</v>
      </c>
      <c r="AM78" s="61"/>
      <c r="AN78" s="48">
        <f t="shared" si="53"/>
        <v>0</v>
      </c>
      <c r="AO78" s="49">
        <f t="shared" si="54"/>
        <v>0</v>
      </c>
      <c r="AP78" s="61"/>
      <c r="AQ78" s="48">
        <f t="shared" si="55"/>
        <v>0</v>
      </c>
      <c r="AR78" s="49">
        <f t="shared" si="56"/>
        <v>0</v>
      </c>
      <c r="AS78" s="61"/>
      <c r="AT78" s="48">
        <f t="shared" si="24"/>
        <v>0</v>
      </c>
      <c r="AU78" s="49">
        <f t="shared" si="25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209">
        <f t="shared" si="44"/>
        <v>12</v>
      </c>
      <c r="X79" s="44">
        <f t="shared" si="62"/>
        <v>0</v>
      </c>
      <c r="Y79" s="45">
        <f t="shared" si="45"/>
        <v>5</v>
      </c>
      <c r="Z79" s="46" t="s">
        <v>0</v>
      </c>
      <c r="AA79" s="39">
        <v>1</v>
      </c>
      <c r="AB79" s="47">
        <f t="shared" si="46"/>
        <v>0</v>
      </c>
      <c r="AC79" s="39">
        <v>1</v>
      </c>
      <c r="AD79" s="47">
        <f t="shared" si="47"/>
        <v>0</v>
      </c>
      <c r="AE79" s="39">
        <v>1</v>
      </c>
      <c r="AF79" s="47">
        <f t="shared" si="48"/>
        <v>0</v>
      </c>
      <c r="AG79" s="61"/>
      <c r="AH79" s="48">
        <f t="shared" si="49"/>
        <v>0</v>
      </c>
      <c r="AI79" s="49">
        <f t="shared" si="50"/>
        <v>0</v>
      </c>
      <c r="AJ79" s="61"/>
      <c r="AK79" s="48">
        <f t="shared" si="51"/>
        <v>0</v>
      </c>
      <c r="AL79" s="49">
        <f t="shared" si="52"/>
        <v>0</v>
      </c>
      <c r="AM79" s="61"/>
      <c r="AN79" s="48">
        <f t="shared" si="53"/>
        <v>0</v>
      </c>
      <c r="AO79" s="49">
        <f t="shared" si="54"/>
        <v>0</v>
      </c>
      <c r="AP79" s="61"/>
      <c r="AQ79" s="48">
        <f t="shared" si="55"/>
        <v>0</v>
      </c>
      <c r="AR79" s="49">
        <f t="shared" si="56"/>
        <v>0</v>
      </c>
      <c r="AS79" s="61"/>
      <c r="AT79" s="48">
        <f t="shared" si="24"/>
        <v>0</v>
      </c>
      <c r="AU79" s="49">
        <f t="shared" si="25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209">
        <f t="shared" si="44"/>
        <v>12</v>
      </c>
      <c r="X80" s="44">
        <f t="shared" si="62"/>
        <v>0</v>
      </c>
      <c r="Y80" s="45">
        <f t="shared" si="45"/>
        <v>5</v>
      </c>
      <c r="Z80" s="46" t="s">
        <v>0</v>
      </c>
      <c r="AA80" s="39">
        <v>1</v>
      </c>
      <c r="AB80" s="47">
        <f t="shared" si="46"/>
        <v>0</v>
      </c>
      <c r="AC80" s="39">
        <v>1</v>
      </c>
      <c r="AD80" s="47">
        <f t="shared" si="47"/>
        <v>0</v>
      </c>
      <c r="AE80" s="39">
        <v>1</v>
      </c>
      <c r="AF80" s="47">
        <f t="shared" si="48"/>
        <v>0</v>
      </c>
      <c r="AG80" s="61"/>
      <c r="AH80" s="48">
        <f t="shared" si="49"/>
        <v>0</v>
      </c>
      <c r="AI80" s="49">
        <f t="shared" si="50"/>
        <v>0</v>
      </c>
      <c r="AJ80" s="61"/>
      <c r="AK80" s="48">
        <f t="shared" si="51"/>
        <v>0</v>
      </c>
      <c r="AL80" s="49">
        <f t="shared" si="52"/>
        <v>0</v>
      </c>
      <c r="AM80" s="61"/>
      <c r="AN80" s="48">
        <f t="shared" si="53"/>
        <v>0</v>
      </c>
      <c r="AO80" s="49">
        <f t="shared" si="54"/>
        <v>0</v>
      </c>
      <c r="AP80" s="61"/>
      <c r="AQ80" s="48">
        <f t="shared" si="55"/>
        <v>0</v>
      </c>
      <c r="AR80" s="49">
        <f t="shared" si="56"/>
        <v>0</v>
      </c>
      <c r="AS80" s="61"/>
      <c r="AT80" s="48">
        <f t="shared" si="24"/>
        <v>0</v>
      </c>
      <c r="AU80" s="49">
        <f t="shared" si="25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209">
        <f t="shared" si="44"/>
        <v>12</v>
      </c>
      <c r="X81" s="44">
        <f t="shared" si="62"/>
        <v>0</v>
      </c>
      <c r="Y81" s="45">
        <f t="shared" si="45"/>
        <v>5</v>
      </c>
      <c r="Z81" s="46" t="s">
        <v>0</v>
      </c>
      <c r="AA81" s="39">
        <v>1</v>
      </c>
      <c r="AB81" s="47">
        <f t="shared" si="46"/>
        <v>0</v>
      </c>
      <c r="AC81" s="39">
        <v>1</v>
      </c>
      <c r="AD81" s="47">
        <f t="shared" si="47"/>
        <v>0</v>
      </c>
      <c r="AE81" s="39">
        <v>1</v>
      </c>
      <c r="AF81" s="47">
        <f t="shared" si="48"/>
        <v>0</v>
      </c>
      <c r="AG81" s="61"/>
      <c r="AH81" s="48">
        <f t="shared" si="49"/>
        <v>0</v>
      </c>
      <c r="AI81" s="49">
        <f t="shared" si="50"/>
        <v>0</v>
      </c>
      <c r="AJ81" s="61"/>
      <c r="AK81" s="48">
        <f t="shared" si="51"/>
        <v>0</v>
      </c>
      <c r="AL81" s="49">
        <f t="shared" si="52"/>
        <v>0</v>
      </c>
      <c r="AM81" s="61"/>
      <c r="AN81" s="48">
        <f t="shared" si="53"/>
        <v>0</v>
      </c>
      <c r="AO81" s="49">
        <f t="shared" si="54"/>
        <v>0</v>
      </c>
      <c r="AP81" s="61"/>
      <c r="AQ81" s="48">
        <f t="shared" si="55"/>
        <v>0</v>
      </c>
      <c r="AR81" s="49">
        <f t="shared" si="56"/>
        <v>0</v>
      </c>
      <c r="AS81" s="61"/>
      <c r="AT81" s="48">
        <f t="shared" si="24"/>
        <v>0</v>
      </c>
      <c r="AU81" s="49">
        <f t="shared" si="25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209">
        <f t="shared" si="44"/>
        <v>12</v>
      </c>
      <c r="X82" s="44">
        <f t="shared" si="62"/>
        <v>0</v>
      </c>
      <c r="Y82" s="45">
        <f t="shared" si="45"/>
        <v>5</v>
      </c>
      <c r="Z82" s="46" t="s">
        <v>0</v>
      </c>
      <c r="AA82" s="39">
        <v>1</v>
      </c>
      <c r="AB82" s="47">
        <f t="shared" si="46"/>
        <v>0</v>
      </c>
      <c r="AC82" s="39">
        <v>1</v>
      </c>
      <c r="AD82" s="47">
        <f t="shared" si="47"/>
        <v>0</v>
      </c>
      <c r="AE82" s="39">
        <v>1</v>
      </c>
      <c r="AF82" s="47">
        <f t="shared" si="48"/>
        <v>0</v>
      </c>
      <c r="AG82" s="61"/>
      <c r="AH82" s="48">
        <f t="shared" si="49"/>
        <v>0</v>
      </c>
      <c r="AI82" s="49">
        <f t="shared" si="50"/>
        <v>0</v>
      </c>
      <c r="AJ82" s="61"/>
      <c r="AK82" s="48">
        <f t="shared" si="51"/>
        <v>0</v>
      </c>
      <c r="AL82" s="49">
        <f t="shared" si="52"/>
        <v>0</v>
      </c>
      <c r="AM82" s="61"/>
      <c r="AN82" s="48">
        <f t="shared" si="53"/>
        <v>0</v>
      </c>
      <c r="AO82" s="49">
        <f t="shared" si="54"/>
        <v>0</v>
      </c>
      <c r="AP82" s="61"/>
      <c r="AQ82" s="48">
        <f t="shared" si="55"/>
        <v>0</v>
      </c>
      <c r="AR82" s="49">
        <f t="shared" si="56"/>
        <v>0</v>
      </c>
      <c r="AS82" s="61"/>
      <c r="AT82" s="48">
        <f t="shared" si="24"/>
        <v>0</v>
      </c>
      <c r="AU82" s="49">
        <f t="shared" si="25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209">
        <f t="shared" si="44"/>
        <v>12</v>
      </c>
      <c r="X83" s="44">
        <f t="shared" si="62"/>
        <v>0</v>
      </c>
      <c r="Y83" s="45">
        <f t="shared" si="45"/>
        <v>5</v>
      </c>
      <c r="Z83" s="46" t="s">
        <v>0</v>
      </c>
      <c r="AA83" s="39">
        <v>1</v>
      </c>
      <c r="AB83" s="47">
        <f t="shared" si="46"/>
        <v>0</v>
      </c>
      <c r="AC83" s="39">
        <v>1</v>
      </c>
      <c r="AD83" s="47">
        <f t="shared" si="47"/>
        <v>0</v>
      </c>
      <c r="AE83" s="39">
        <v>1</v>
      </c>
      <c r="AF83" s="47">
        <f t="shared" si="48"/>
        <v>0</v>
      </c>
      <c r="AG83" s="61"/>
      <c r="AH83" s="48">
        <f t="shared" si="49"/>
        <v>0</v>
      </c>
      <c r="AI83" s="49">
        <f t="shared" si="50"/>
        <v>0</v>
      </c>
      <c r="AJ83" s="61"/>
      <c r="AK83" s="48">
        <f t="shared" si="51"/>
        <v>0</v>
      </c>
      <c r="AL83" s="49">
        <f t="shared" si="52"/>
        <v>0</v>
      </c>
      <c r="AM83" s="61"/>
      <c r="AN83" s="48">
        <f t="shared" si="53"/>
        <v>0</v>
      </c>
      <c r="AO83" s="49">
        <f t="shared" si="54"/>
        <v>0</v>
      </c>
      <c r="AP83" s="61"/>
      <c r="AQ83" s="48">
        <f t="shared" si="55"/>
        <v>0</v>
      </c>
      <c r="AR83" s="49">
        <f t="shared" si="56"/>
        <v>0</v>
      </c>
      <c r="AS83" s="61"/>
      <c r="AT83" s="48">
        <f t="shared" si="24"/>
        <v>0</v>
      </c>
      <c r="AU83" s="49">
        <f t="shared" si="25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209">
        <f t="shared" si="44"/>
        <v>12</v>
      </c>
      <c r="X84" s="44">
        <f t="shared" si="62"/>
        <v>0</v>
      </c>
      <c r="Y84" s="45">
        <f t="shared" si="45"/>
        <v>5</v>
      </c>
      <c r="Z84" s="46" t="s">
        <v>0</v>
      </c>
      <c r="AA84" s="39">
        <v>1</v>
      </c>
      <c r="AB84" s="47">
        <f t="shared" si="46"/>
        <v>0</v>
      </c>
      <c r="AC84" s="39">
        <v>1</v>
      </c>
      <c r="AD84" s="47">
        <f t="shared" si="47"/>
        <v>0</v>
      </c>
      <c r="AE84" s="39">
        <v>1</v>
      </c>
      <c r="AF84" s="47">
        <f t="shared" si="48"/>
        <v>0</v>
      </c>
      <c r="AG84" s="61"/>
      <c r="AH84" s="48">
        <f t="shared" si="49"/>
        <v>0</v>
      </c>
      <c r="AI84" s="49">
        <f t="shared" si="50"/>
        <v>0</v>
      </c>
      <c r="AJ84" s="61"/>
      <c r="AK84" s="48">
        <f t="shared" si="51"/>
        <v>0</v>
      </c>
      <c r="AL84" s="49">
        <f t="shared" si="52"/>
        <v>0</v>
      </c>
      <c r="AM84" s="61"/>
      <c r="AN84" s="48">
        <f t="shared" si="53"/>
        <v>0</v>
      </c>
      <c r="AO84" s="49">
        <f t="shared" si="54"/>
        <v>0</v>
      </c>
      <c r="AP84" s="61"/>
      <c r="AQ84" s="48">
        <f t="shared" si="55"/>
        <v>0</v>
      </c>
      <c r="AR84" s="49">
        <f t="shared" si="56"/>
        <v>0</v>
      </c>
      <c r="AS84" s="61"/>
      <c r="AT84" s="48">
        <f t="shared" si="24"/>
        <v>0</v>
      </c>
      <c r="AU84" s="49">
        <f t="shared" si="25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209">
        <f t="shared" si="44"/>
        <v>12</v>
      </c>
      <c r="X85" s="44">
        <f t="shared" si="62"/>
        <v>0</v>
      </c>
      <c r="Y85" s="45">
        <f t="shared" si="45"/>
        <v>5</v>
      </c>
      <c r="Z85" s="46" t="s">
        <v>0</v>
      </c>
      <c r="AA85" s="39">
        <v>1</v>
      </c>
      <c r="AB85" s="47">
        <f t="shared" si="46"/>
        <v>0</v>
      </c>
      <c r="AC85" s="39">
        <v>1</v>
      </c>
      <c r="AD85" s="47">
        <f t="shared" si="47"/>
        <v>0</v>
      </c>
      <c r="AE85" s="39">
        <v>1</v>
      </c>
      <c r="AF85" s="47">
        <f t="shared" si="48"/>
        <v>0</v>
      </c>
      <c r="AG85" s="61"/>
      <c r="AH85" s="48">
        <f t="shared" si="49"/>
        <v>0</v>
      </c>
      <c r="AI85" s="49">
        <f t="shared" si="50"/>
        <v>0</v>
      </c>
      <c r="AJ85" s="61"/>
      <c r="AK85" s="48">
        <f t="shared" si="51"/>
        <v>0</v>
      </c>
      <c r="AL85" s="49">
        <f t="shared" si="52"/>
        <v>0</v>
      </c>
      <c r="AM85" s="61"/>
      <c r="AN85" s="48">
        <f t="shared" si="53"/>
        <v>0</v>
      </c>
      <c r="AO85" s="49">
        <f t="shared" si="54"/>
        <v>0</v>
      </c>
      <c r="AP85" s="61"/>
      <c r="AQ85" s="48">
        <f t="shared" si="55"/>
        <v>0</v>
      </c>
      <c r="AR85" s="49">
        <f t="shared" si="56"/>
        <v>0</v>
      </c>
      <c r="AS85" s="61"/>
      <c r="AT85" s="48">
        <f t="shared" si="24"/>
        <v>0</v>
      </c>
      <c r="AU85" s="49">
        <f t="shared" si="25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209">
        <f t="shared" si="44"/>
        <v>12</v>
      </c>
      <c r="X86" s="44">
        <f t="shared" si="62"/>
        <v>0</v>
      </c>
      <c r="Y86" s="45">
        <f t="shared" si="45"/>
        <v>5</v>
      </c>
      <c r="Z86" s="46" t="s">
        <v>0</v>
      </c>
      <c r="AA86" s="39">
        <v>1</v>
      </c>
      <c r="AB86" s="47">
        <f t="shared" si="46"/>
        <v>0</v>
      </c>
      <c r="AC86" s="39">
        <v>1</v>
      </c>
      <c r="AD86" s="47">
        <f t="shared" si="47"/>
        <v>0</v>
      </c>
      <c r="AE86" s="39">
        <v>1</v>
      </c>
      <c r="AF86" s="47">
        <f t="shared" si="48"/>
        <v>0</v>
      </c>
      <c r="AG86" s="61"/>
      <c r="AH86" s="48">
        <f t="shared" si="49"/>
        <v>0</v>
      </c>
      <c r="AI86" s="49">
        <f t="shared" si="50"/>
        <v>0</v>
      </c>
      <c r="AJ86" s="61"/>
      <c r="AK86" s="48">
        <f t="shared" si="51"/>
        <v>0</v>
      </c>
      <c r="AL86" s="49">
        <f t="shared" si="52"/>
        <v>0</v>
      </c>
      <c r="AM86" s="61"/>
      <c r="AN86" s="48">
        <f t="shared" si="53"/>
        <v>0</v>
      </c>
      <c r="AO86" s="49">
        <f t="shared" si="54"/>
        <v>0</v>
      </c>
      <c r="AP86" s="61"/>
      <c r="AQ86" s="48">
        <f t="shared" si="55"/>
        <v>0</v>
      </c>
      <c r="AR86" s="49">
        <f t="shared" si="56"/>
        <v>0</v>
      </c>
      <c r="AS86" s="61"/>
      <c r="AT86" s="48">
        <f t="shared" si="24"/>
        <v>0</v>
      </c>
      <c r="AU86" s="49">
        <f t="shared" si="25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209">
        <f t="shared" si="44"/>
        <v>12</v>
      </c>
      <c r="X87" s="44">
        <f t="shared" si="62"/>
        <v>0</v>
      </c>
      <c r="Y87" s="45">
        <f t="shared" si="45"/>
        <v>5</v>
      </c>
      <c r="Z87" s="46" t="s">
        <v>0</v>
      </c>
      <c r="AA87" s="39">
        <v>1</v>
      </c>
      <c r="AB87" s="47">
        <f t="shared" si="46"/>
        <v>0</v>
      </c>
      <c r="AC87" s="39">
        <v>1</v>
      </c>
      <c r="AD87" s="47">
        <f t="shared" si="47"/>
        <v>0</v>
      </c>
      <c r="AE87" s="39">
        <v>1</v>
      </c>
      <c r="AF87" s="47">
        <f t="shared" si="48"/>
        <v>0</v>
      </c>
      <c r="AG87" s="61"/>
      <c r="AH87" s="48">
        <f t="shared" si="49"/>
        <v>0</v>
      </c>
      <c r="AI87" s="49">
        <f t="shared" si="50"/>
        <v>0</v>
      </c>
      <c r="AJ87" s="61"/>
      <c r="AK87" s="48">
        <f t="shared" si="51"/>
        <v>0</v>
      </c>
      <c r="AL87" s="49">
        <f t="shared" si="52"/>
        <v>0</v>
      </c>
      <c r="AM87" s="61"/>
      <c r="AN87" s="48">
        <f t="shared" si="53"/>
        <v>0</v>
      </c>
      <c r="AO87" s="49">
        <f t="shared" si="54"/>
        <v>0</v>
      </c>
      <c r="AP87" s="61"/>
      <c r="AQ87" s="48">
        <f t="shared" si="55"/>
        <v>0</v>
      </c>
      <c r="AR87" s="49">
        <f t="shared" si="56"/>
        <v>0</v>
      </c>
      <c r="AS87" s="61"/>
      <c r="AT87" s="48">
        <f t="shared" si="24"/>
        <v>0</v>
      </c>
      <c r="AU87" s="49">
        <f t="shared" si="25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209">
        <f t="shared" si="44"/>
        <v>12</v>
      </c>
      <c r="X88" s="44">
        <f t="shared" si="62"/>
        <v>0</v>
      </c>
      <c r="Y88" s="45">
        <f t="shared" si="45"/>
        <v>5</v>
      </c>
      <c r="Z88" s="46" t="s">
        <v>0</v>
      </c>
      <c r="AA88" s="39">
        <v>1</v>
      </c>
      <c r="AB88" s="47">
        <f t="shared" si="46"/>
        <v>0</v>
      </c>
      <c r="AC88" s="39">
        <v>1</v>
      </c>
      <c r="AD88" s="47">
        <f t="shared" si="47"/>
        <v>0</v>
      </c>
      <c r="AE88" s="39">
        <v>1</v>
      </c>
      <c r="AF88" s="47">
        <f t="shared" si="48"/>
        <v>0</v>
      </c>
      <c r="AG88" s="61"/>
      <c r="AH88" s="48">
        <f t="shared" si="49"/>
        <v>0</v>
      </c>
      <c r="AI88" s="49">
        <f t="shared" si="50"/>
        <v>0</v>
      </c>
      <c r="AJ88" s="61"/>
      <c r="AK88" s="48">
        <f t="shared" si="51"/>
        <v>0</v>
      </c>
      <c r="AL88" s="49">
        <f t="shared" si="52"/>
        <v>0</v>
      </c>
      <c r="AM88" s="61"/>
      <c r="AN88" s="48">
        <f t="shared" si="53"/>
        <v>0</v>
      </c>
      <c r="AO88" s="49">
        <f t="shared" si="54"/>
        <v>0</v>
      </c>
      <c r="AP88" s="61"/>
      <c r="AQ88" s="48">
        <f t="shared" si="55"/>
        <v>0</v>
      </c>
      <c r="AR88" s="49">
        <f t="shared" si="56"/>
        <v>0</v>
      </c>
      <c r="AS88" s="61"/>
      <c r="AT88" s="48">
        <f t="shared" si="24"/>
        <v>0</v>
      </c>
      <c r="AU88" s="49">
        <f t="shared" si="25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209">
        <f t="shared" si="44"/>
        <v>12</v>
      </c>
      <c r="X89" s="44">
        <f t="shared" si="62"/>
        <v>0</v>
      </c>
      <c r="Y89" s="45">
        <f t="shared" si="45"/>
        <v>5</v>
      </c>
      <c r="Z89" s="46" t="s">
        <v>0</v>
      </c>
      <c r="AA89" s="39">
        <v>1</v>
      </c>
      <c r="AB89" s="47">
        <f t="shared" si="46"/>
        <v>0</v>
      </c>
      <c r="AC89" s="39">
        <v>1</v>
      </c>
      <c r="AD89" s="47">
        <f t="shared" si="47"/>
        <v>0</v>
      </c>
      <c r="AE89" s="39">
        <v>1</v>
      </c>
      <c r="AF89" s="47">
        <f t="shared" si="48"/>
        <v>0</v>
      </c>
      <c r="AG89" s="61"/>
      <c r="AH89" s="48">
        <f t="shared" si="49"/>
        <v>0</v>
      </c>
      <c r="AI89" s="49">
        <f t="shared" si="50"/>
        <v>0</v>
      </c>
      <c r="AJ89" s="61"/>
      <c r="AK89" s="48">
        <f t="shared" si="51"/>
        <v>0</v>
      </c>
      <c r="AL89" s="49">
        <f t="shared" si="52"/>
        <v>0</v>
      </c>
      <c r="AM89" s="61"/>
      <c r="AN89" s="48">
        <f t="shared" si="53"/>
        <v>0</v>
      </c>
      <c r="AO89" s="49">
        <f t="shared" si="54"/>
        <v>0</v>
      </c>
      <c r="AP89" s="61"/>
      <c r="AQ89" s="48">
        <f t="shared" si="55"/>
        <v>0</v>
      </c>
      <c r="AR89" s="49">
        <f t="shared" si="56"/>
        <v>0</v>
      </c>
      <c r="AS89" s="61"/>
      <c r="AT89" s="48">
        <f t="shared" ref="AT89:AT116" si="63">IF(AU$4=0,0,(AS89/AU$4))</f>
        <v>0</v>
      </c>
      <c r="AU89" s="49">
        <f t="shared" ref="AU89:AU116" si="64">IF(AU$4=0,0,(AT89*AT$4/12))</f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209">
        <f t="shared" si="44"/>
        <v>12</v>
      </c>
      <c r="X90" s="44">
        <f t="shared" si="62"/>
        <v>0</v>
      </c>
      <c r="Y90" s="45">
        <f t="shared" si="45"/>
        <v>5</v>
      </c>
      <c r="Z90" s="46" t="s">
        <v>0</v>
      </c>
      <c r="AA90" s="39">
        <v>1</v>
      </c>
      <c r="AB90" s="47">
        <f t="shared" si="46"/>
        <v>0</v>
      </c>
      <c r="AC90" s="39">
        <v>1</v>
      </c>
      <c r="AD90" s="47">
        <f t="shared" si="47"/>
        <v>0</v>
      </c>
      <c r="AE90" s="39">
        <v>1</v>
      </c>
      <c r="AF90" s="47">
        <f t="shared" si="48"/>
        <v>0</v>
      </c>
      <c r="AG90" s="61"/>
      <c r="AH90" s="48">
        <f t="shared" si="49"/>
        <v>0</v>
      </c>
      <c r="AI90" s="49">
        <f t="shared" si="50"/>
        <v>0</v>
      </c>
      <c r="AJ90" s="61"/>
      <c r="AK90" s="48">
        <f t="shared" si="51"/>
        <v>0</v>
      </c>
      <c r="AL90" s="49">
        <f t="shared" si="52"/>
        <v>0</v>
      </c>
      <c r="AM90" s="61"/>
      <c r="AN90" s="48">
        <f t="shared" si="53"/>
        <v>0</v>
      </c>
      <c r="AO90" s="49">
        <f t="shared" si="54"/>
        <v>0</v>
      </c>
      <c r="AP90" s="61"/>
      <c r="AQ90" s="48">
        <f t="shared" si="55"/>
        <v>0</v>
      </c>
      <c r="AR90" s="49">
        <f t="shared" si="56"/>
        <v>0</v>
      </c>
      <c r="AS90" s="61"/>
      <c r="AT90" s="48">
        <f t="shared" si="63"/>
        <v>0</v>
      </c>
      <c r="AU90" s="49">
        <f t="shared" si="64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209">
        <f t="shared" si="44"/>
        <v>12</v>
      </c>
      <c r="X91" s="44">
        <f t="shared" si="62"/>
        <v>0</v>
      </c>
      <c r="Y91" s="45">
        <f t="shared" si="45"/>
        <v>5</v>
      </c>
      <c r="Z91" s="46" t="s">
        <v>0</v>
      </c>
      <c r="AA91" s="39">
        <v>1</v>
      </c>
      <c r="AB91" s="47">
        <f t="shared" si="46"/>
        <v>0</v>
      </c>
      <c r="AC91" s="39">
        <v>1</v>
      </c>
      <c r="AD91" s="47">
        <f t="shared" si="47"/>
        <v>0</v>
      </c>
      <c r="AE91" s="39">
        <v>1</v>
      </c>
      <c r="AF91" s="47">
        <f t="shared" si="48"/>
        <v>0</v>
      </c>
      <c r="AG91" s="61"/>
      <c r="AH91" s="48">
        <f t="shared" si="49"/>
        <v>0</v>
      </c>
      <c r="AI91" s="49">
        <f t="shared" si="50"/>
        <v>0</v>
      </c>
      <c r="AJ91" s="61"/>
      <c r="AK91" s="48">
        <f t="shared" si="51"/>
        <v>0</v>
      </c>
      <c r="AL91" s="49">
        <f t="shared" si="52"/>
        <v>0</v>
      </c>
      <c r="AM91" s="61"/>
      <c r="AN91" s="48">
        <f t="shared" si="53"/>
        <v>0</v>
      </c>
      <c r="AO91" s="49">
        <f t="shared" si="54"/>
        <v>0</v>
      </c>
      <c r="AP91" s="61"/>
      <c r="AQ91" s="48">
        <f t="shared" si="55"/>
        <v>0</v>
      </c>
      <c r="AR91" s="49">
        <f t="shared" si="56"/>
        <v>0</v>
      </c>
      <c r="AS91" s="61"/>
      <c r="AT91" s="48">
        <f t="shared" si="63"/>
        <v>0</v>
      </c>
      <c r="AU91" s="49">
        <f t="shared" si="64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209">
        <f t="shared" si="44"/>
        <v>12</v>
      </c>
      <c r="X92" s="44">
        <f t="shared" si="62"/>
        <v>0</v>
      </c>
      <c r="Y92" s="45">
        <f t="shared" si="45"/>
        <v>5</v>
      </c>
      <c r="Z92" s="46" t="s">
        <v>0</v>
      </c>
      <c r="AA92" s="39">
        <v>1</v>
      </c>
      <c r="AB92" s="47">
        <f t="shared" si="46"/>
        <v>0</v>
      </c>
      <c r="AC92" s="39">
        <v>1</v>
      </c>
      <c r="AD92" s="47">
        <f t="shared" si="47"/>
        <v>0</v>
      </c>
      <c r="AE92" s="39">
        <v>1</v>
      </c>
      <c r="AF92" s="47">
        <f t="shared" si="48"/>
        <v>0</v>
      </c>
      <c r="AG92" s="61"/>
      <c r="AH92" s="48">
        <f t="shared" si="49"/>
        <v>0</v>
      </c>
      <c r="AI92" s="49">
        <f t="shared" si="50"/>
        <v>0</v>
      </c>
      <c r="AJ92" s="61"/>
      <c r="AK92" s="48">
        <f t="shared" si="51"/>
        <v>0</v>
      </c>
      <c r="AL92" s="49">
        <f t="shared" si="52"/>
        <v>0</v>
      </c>
      <c r="AM92" s="61"/>
      <c r="AN92" s="48">
        <f t="shared" si="53"/>
        <v>0</v>
      </c>
      <c r="AO92" s="49">
        <f t="shared" si="54"/>
        <v>0</v>
      </c>
      <c r="AP92" s="61"/>
      <c r="AQ92" s="48">
        <f t="shared" si="55"/>
        <v>0</v>
      </c>
      <c r="AR92" s="49">
        <f t="shared" si="56"/>
        <v>0</v>
      </c>
      <c r="AS92" s="61"/>
      <c r="AT92" s="48">
        <f t="shared" si="63"/>
        <v>0</v>
      </c>
      <c r="AU92" s="49">
        <f t="shared" si="64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4"/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si="40"/>
        <v>0</v>
      </c>
      <c r="S93" s="39">
        <v>1</v>
      </c>
      <c r="T93" s="41">
        <f t="shared" si="41"/>
        <v>0</v>
      </c>
      <c r="U93" s="42">
        <f t="shared" si="42"/>
        <v>0</v>
      </c>
      <c r="V93" s="43">
        <f t="shared" si="43"/>
        <v>0</v>
      </c>
      <c r="W93" s="209">
        <f t="shared" si="44"/>
        <v>12</v>
      </c>
      <c r="X93" s="44">
        <f t="shared" si="62"/>
        <v>0</v>
      </c>
      <c r="Y93" s="45">
        <f t="shared" si="45"/>
        <v>5</v>
      </c>
      <c r="Z93" s="46" t="s">
        <v>0</v>
      </c>
      <c r="AA93" s="39">
        <v>1</v>
      </c>
      <c r="AB93" s="47">
        <f t="shared" si="46"/>
        <v>0</v>
      </c>
      <c r="AC93" s="39">
        <v>1</v>
      </c>
      <c r="AD93" s="47">
        <f t="shared" si="47"/>
        <v>0</v>
      </c>
      <c r="AE93" s="39">
        <v>1</v>
      </c>
      <c r="AF93" s="47">
        <f t="shared" si="48"/>
        <v>0</v>
      </c>
      <c r="AG93" s="61"/>
      <c r="AH93" s="48">
        <f t="shared" si="49"/>
        <v>0</v>
      </c>
      <c r="AI93" s="49">
        <f t="shared" si="50"/>
        <v>0</v>
      </c>
      <c r="AJ93" s="61"/>
      <c r="AK93" s="48">
        <f t="shared" si="51"/>
        <v>0</v>
      </c>
      <c r="AL93" s="49">
        <f t="shared" si="52"/>
        <v>0</v>
      </c>
      <c r="AM93" s="61"/>
      <c r="AN93" s="48">
        <f t="shared" si="53"/>
        <v>0</v>
      </c>
      <c r="AO93" s="49">
        <f t="shared" si="54"/>
        <v>0</v>
      </c>
      <c r="AP93" s="61"/>
      <c r="AQ93" s="48">
        <f t="shared" si="55"/>
        <v>0</v>
      </c>
      <c r="AR93" s="49">
        <f t="shared" si="56"/>
        <v>0</v>
      </c>
      <c r="AS93" s="61"/>
      <c r="AT93" s="48">
        <f t="shared" si="63"/>
        <v>0</v>
      </c>
      <c r="AU93" s="49">
        <f t="shared" si="64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4"/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40"/>
        <v>0</v>
      </c>
      <c r="S94" s="39">
        <v>1</v>
      </c>
      <c r="T94" s="41">
        <f t="shared" si="41"/>
        <v>0</v>
      </c>
      <c r="U94" s="42">
        <f t="shared" si="42"/>
        <v>0</v>
      </c>
      <c r="V94" s="43">
        <f t="shared" si="43"/>
        <v>0</v>
      </c>
      <c r="W94" s="209">
        <f t="shared" si="44"/>
        <v>12</v>
      </c>
      <c r="X94" s="44">
        <f t="shared" si="62"/>
        <v>0</v>
      </c>
      <c r="Y94" s="45">
        <f t="shared" si="45"/>
        <v>5</v>
      </c>
      <c r="Z94" s="46" t="s">
        <v>0</v>
      </c>
      <c r="AA94" s="39">
        <v>1</v>
      </c>
      <c r="AB94" s="47">
        <f t="shared" si="46"/>
        <v>0</v>
      </c>
      <c r="AC94" s="39">
        <v>1</v>
      </c>
      <c r="AD94" s="47">
        <f t="shared" si="47"/>
        <v>0</v>
      </c>
      <c r="AE94" s="39">
        <v>1</v>
      </c>
      <c r="AF94" s="47">
        <f t="shared" si="48"/>
        <v>0</v>
      </c>
      <c r="AG94" s="61"/>
      <c r="AH94" s="48">
        <f t="shared" si="49"/>
        <v>0</v>
      </c>
      <c r="AI94" s="49">
        <f t="shared" si="50"/>
        <v>0</v>
      </c>
      <c r="AJ94" s="61"/>
      <c r="AK94" s="48">
        <f t="shared" si="51"/>
        <v>0</v>
      </c>
      <c r="AL94" s="49">
        <f t="shared" si="52"/>
        <v>0</v>
      </c>
      <c r="AM94" s="61"/>
      <c r="AN94" s="48">
        <f t="shared" si="53"/>
        <v>0</v>
      </c>
      <c r="AO94" s="49">
        <f t="shared" si="54"/>
        <v>0</v>
      </c>
      <c r="AP94" s="61"/>
      <c r="AQ94" s="48">
        <f t="shared" si="55"/>
        <v>0</v>
      </c>
      <c r="AR94" s="49">
        <f t="shared" si="56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4"/>
        <v>0</v>
      </c>
      <c r="L95" s="38">
        <f t="shared" si="35"/>
        <v>0</v>
      </c>
      <c r="M95" s="38">
        <f t="shared" si="36"/>
        <v>0</v>
      </c>
      <c r="N95" s="38">
        <f t="shared" si="37"/>
        <v>0</v>
      </c>
      <c r="O95" s="38">
        <f t="shared" si="38"/>
        <v>0</v>
      </c>
      <c r="P95" s="38">
        <f t="shared" si="39"/>
        <v>0</v>
      </c>
      <c r="Q95" s="39">
        <v>1</v>
      </c>
      <c r="R95" s="40">
        <f t="shared" si="40"/>
        <v>0</v>
      </c>
      <c r="S95" s="39">
        <v>1</v>
      </c>
      <c r="T95" s="41">
        <f t="shared" si="41"/>
        <v>0</v>
      </c>
      <c r="U95" s="42">
        <f t="shared" si="42"/>
        <v>0</v>
      </c>
      <c r="V95" s="43">
        <f t="shared" si="43"/>
        <v>0</v>
      </c>
      <c r="W95" s="209">
        <f t="shared" si="44"/>
        <v>12</v>
      </c>
      <c r="X95" s="44">
        <f t="shared" si="62"/>
        <v>0</v>
      </c>
      <c r="Y95" s="45">
        <f t="shared" si="45"/>
        <v>5</v>
      </c>
      <c r="Z95" s="46" t="s">
        <v>0</v>
      </c>
      <c r="AA95" s="39">
        <v>1</v>
      </c>
      <c r="AB95" s="47">
        <f t="shared" si="46"/>
        <v>0</v>
      </c>
      <c r="AC95" s="39">
        <v>1</v>
      </c>
      <c r="AD95" s="47">
        <f t="shared" si="47"/>
        <v>0</v>
      </c>
      <c r="AE95" s="39">
        <v>1</v>
      </c>
      <c r="AF95" s="47">
        <f t="shared" si="48"/>
        <v>0</v>
      </c>
      <c r="AG95" s="61"/>
      <c r="AH95" s="48">
        <f t="shared" si="49"/>
        <v>0</v>
      </c>
      <c r="AI95" s="49">
        <f t="shared" si="50"/>
        <v>0</v>
      </c>
      <c r="AJ95" s="61"/>
      <c r="AK95" s="48">
        <f t="shared" si="51"/>
        <v>0</v>
      </c>
      <c r="AL95" s="49">
        <f t="shared" si="52"/>
        <v>0</v>
      </c>
      <c r="AM95" s="61"/>
      <c r="AN95" s="48">
        <f t="shared" si="53"/>
        <v>0</v>
      </c>
      <c r="AO95" s="49">
        <f t="shared" si="54"/>
        <v>0</v>
      </c>
      <c r="AP95" s="61"/>
      <c r="AQ95" s="48">
        <f t="shared" si="55"/>
        <v>0</v>
      </c>
      <c r="AR95" s="49">
        <f t="shared" si="56"/>
        <v>0</v>
      </c>
      <c r="AS95" s="61"/>
      <c r="AT95" s="48">
        <f t="shared" si="63"/>
        <v>0</v>
      </c>
      <c r="AU95" s="49">
        <f t="shared" si="64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4"/>
        <v>0</v>
      </c>
      <c r="L96" s="38">
        <f t="shared" si="35"/>
        <v>0</v>
      </c>
      <c r="M96" s="38">
        <f t="shared" si="36"/>
        <v>0</v>
      </c>
      <c r="N96" s="38">
        <f t="shared" si="37"/>
        <v>0</v>
      </c>
      <c r="O96" s="38">
        <f t="shared" si="38"/>
        <v>0</v>
      </c>
      <c r="P96" s="38">
        <f t="shared" si="39"/>
        <v>0</v>
      </c>
      <c r="Q96" s="39">
        <v>1</v>
      </c>
      <c r="R96" s="40">
        <f t="shared" si="40"/>
        <v>0</v>
      </c>
      <c r="S96" s="39">
        <v>1</v>
      </c>
      <c r="T96" s="41">
        <f t="shared" si="41"/>
        <v>0</v>
      </c>
      <c r="U96" s="42">
        <f t="shared" si="42"/>
        <v>0</v>
      </c>
      <c r="V96" s="43">
        <f t="shared" si="43"/>
        <v>0</v>
      </c>
      <c r="W96" s="209">
        <f t="shared" si="44"/>
        <v>12</v>
      </c>
      <c r="X96" s="44">
        <f t="shared" si="62"/>
        <v>0</v>
      </c>
      <c r="Y96" s="45">
        <f t="shared" si="45"/>
        <v>5</v>
      </c>
      <c r="Z96" s="46" t="s">
        <v>0</v>
      </c>
      <c r="AA96" s="39">
        <v>1</v>
      </c>
      <c r="AB96" s="47">
        <f t="shared" si="46"/>
        <v>0</v>
      </c>
      <c r="AC96" s="39">
        <v>1</v>
      </c>
      <c r="AD96" s="47">
        <f t="shared" si="47"/>
        <v>0</v>
      </c>
      <c r="AE96" s="39">
        <v>1</v>
      </c>
      <c r="AF96" s="47">
        <f t="shared" si="48"/>
        <v>0</v>
      </c>
      <c r="AG96" s="61"/>
      <c r="AH96" s="48">
        <f t="shared" si="49"/>
        <v>0</v>
      </c>
      <c r="AI96" s="49">
        <f t="shared" si="50"/>
        <v>0</v>
      </c>
      <c r="AJ96" s="61"/>
      <c r="AK96" s="48">
        <f t="shared" si="51"/>
        <v>0</v>
      </c>
      <c r="AL96" s="49">
        <f t="shared" si="52"/>
        <v>0</v>
      </c>
      <c r="AM96" s="61"/>
      <c r="AN96" s="48">
        <f t="shared" si="53"/>
        <v>0</v>
      </c>
      <c r="AO96" s="49">
        <f t="shared" si="54"/>
        <v>0</v>
      </c>
      <c r="AP96" s="61"/>
      <c r="AQ96" s="48">
        <f t="shared" si="55"/>
        <v>0</v>
      </c>
      <c r="AR96" s="49">
        <f t="shared" si="56"/>
        <v>0</v>
      </c>
      <c r="AS96" s="61"/>
      <c r="AT96" s="48">
        <f t="shared" si="63"/>
        <v>0</v>
      </c>
      <c r="AU96" s="49">
        <f t="shared" si="64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4"/>
        <v>0</v>
      </c>
      <c r="L97" s="38">
        <f t="shared" si="35"/>
        <v>0</v>
      </c>
      <c r="M97" s="38">
        <f t="shared" si="36"/>
        <v>0</v>
      </c>
      <c r="N97" s="38">
        <f t="shared" si="37"/>
        <v>0</v>
      </c>
      <c r="O97" s="38">
        <f t="shared" si="38"/>
        <v>0</v>
      </c>
      <c r="P97" s="38">
        <f t="shared" si="39"/>
        <v>0</v>
      </c>
      <c r="Q97" s="39">
        <v>1</v>
      </c>
      <c r="R97" s="40">
        <f t="shared" si="40"/>
        <v>0</v>
      </c>
      <c r="S97" s="39">
        <v>1</v>
      </c>
      <c r="T97" s="41">
        <f t="shared" si="41"/>
        <v>0</v>
      </c>
      <c r="U97" s="42">
        <f t="shared" si="42"/>
        <v>0</v>
      </c>
      <c r="V97" s="43">
        <f t="shared" si="43"/>
        <v>0</v>
      </c>
      <c r="W97" s="209">
        <f t="shared" si="44"/>
        <v>12</v>
      </c>
      <c r="X97" s="44">
        <f t="shared" si="62"/>
        <v>0</v>
      </c>
      <c r="Y97" s="45">
        <f t="shared" si="45"/>
        <v>5</v>
      </c>
      <c r="Z97" s="46" t="s">
        <v>0</v>
      </c>
      <c r="AA97" s="39">
        <v>1</v>
      </c>
      <c r="AB97" s="47">
        <f t="shared" si="46"/>
        <v>0</v>
      </c>
      <c r="AC97" s="39">
        <v>1</v>
      </c>
      <c r="AD97" s="47">
        <f t="shared" si="47"/>
        <v>0</v>
      </c>
      <c r="AE97" s="39">
        <v>1</v>
      </c>
      <c r="AF97" s="47">
        <f t="shared" si="48"/>
        <v>0</v>
      </c>
      <c r="AG97" s="61"/>
      <c r="AH97" s="48">
        <f t="shared" si="49"/>
        <v>0</v>
      </c>
      <c r="AI97" s="49">
        <f t="shared" si="50"/>
        <v>0</v>
      </c>
      <c r="AJ97" s="61"/>
      <c r="AK97" s="48">
        <f t="shared" si="51"/>
        <v>0</v>
      </c>
      <c r="AL97" s="49">
        <f t="shared" si="52"/>
        <v>0</v>
      </c>
      <c r="AM97" s="61"/>
      <c r="AN97" s="48">
        <f t="shared" si="53"/>
        <v>0</v>
      </c>
      <c r="AO97" s="49">
        <f t="shared" si="54"/>
        <v>0</v>
      </c>
      <c r="AP97" s="61"/>
      <c r="AQ97" s="48">
        <f t="shared" si="55"/>
        <v>0</v>
      </c>
      <c r="AR97" s="49">
        <f t="shared" si="56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4"/>
        <v>0</v>
      </c>
      <c r="L98" s="38">
        <f t="shared" si="35"/>
        <v>0</v>
      </c>
      <c r="M98" s="38">
        <f t="shared" si="36"/>
        <v>0</v>
      </c>
      <c r="N98" s="38">
        <f t="shared" si="37"/>
        <v>0</v>
      </c>
      <c r="O98" s="38">
        <f t="shared" si="38"/>
        <v>0</v>
      </c>
      <c r="P98" s="38">
        <f t="shared" si="39"/>
        <v>0</v>
      </c>
      <c r="Q98" s="39">
        <v>1</v>
      </c>
      <c r="R98" s="40">
        <f t="shared" si="40"/>
        <v>0</v>
      </c>
      <c r="S98" s="39">
        <v>1</v>
      </c>
      <c r="T98" s="41">
        <f t="shared" si="41"/>
        <v>0</v>
      </c>
      <c r="U98" s="42">
        <f t="shared" si="42"/>
        <v>0</v>
      </c>
      <c r="V98" s="43">
        <f t="shared" si="43"/>
        <v>0</v>
      </c>
      <c r="W98" s="209">
        <f t="shared" si="44"/>
        <v>12</v>
      </c>
      <c r="X98" s="44">
        <f t="shared" si="62"/>
        <v>0</v>
      </c>
      <c r="Y98" s="45">
        <f t="shared" si="45"/>
        <v>5</v>
      </c>
      <c r="Z98" s="46" t="s">
        <v>0</v>
      </c>
      <c r="AA98" s="39">
        <v>1</v>
      </c>
      <c r="AB98" s="47">
        <f t="shared" si="46"/>
        <v>0</v>
      </c>
      <c r="AC98" s="39">
        <v>1</v>
      </c>
      <c r="AD98" s="47">
        <f t="shared" si="47"/>
        <v>0</v>
      </c>
      <c r="AE98" s="39">
        <v>1</v>
      </c>
      <c r="AF98" s="47">
        <f t="shared" si="48"/>
        <v>0</v>
      </c>
      <c r="AG98" s="61"/>
      <c r="AH98" s="48">
        <f t="shared" si="49"/>
        <v>0</v>
      </c>
      <c r="AI98" s="49">
        <f t="shared" si="50"/>
        <v>0</v>
      </c>
      <c r="AJ98" s="61"/>
      <c r="AK98" s="48">
        <f t="shared" si="51"/>
        <v>0</v>
      </c>
      <c r="AL98" s="49">
        <f t="shared" si="52"/>
        <v>0</v>
      </c>
      <c r="AM98" s="61"/>
      <c r="AN98" s="48">
        <f t="shared" si="53"/>
        <v>0</v>
      </c>
      <c r="AO98" s="49">
        <f t="shared" si="54"/>
        <v>0</v>
      </c>
      <c r="AP98" s="61"/>
      <c r="AQ98" s="48">
        <f t="shared" si="55"/>
        <v>0</v>
      </c>
      <c r="AR98" s="49">
        <f t="shared" si="56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4"/>
        <v>0</v>
      </c>
      <c r="L99" s="38">
        <f t="shared" si="35"/>
        <v>0</v>
      </c>
      <c r="M99" s="38">
        <f t="shared" si="36"/>
        <v>0</v>
      </c>
      <c r="N99" s="38">
        <f t="shared" si="37"/>
        <v>0</v>
      </c>
      <c r="O99" s="38">
        <f t="shared" si="38"/>
        <v>0</v>
      </c>
      <c r="P99" s="38">
        <f t="shared" si="39"/>
        <v>0</v>
      </c>
      <c r="Q99" s="39">
        <v>1</v>
      </c>
      <c r="R99" s="40">
        <f t="shared" si="40"/>
        <v>0</v>
      </c>
      <c r="S99" s="39">
        <v>1</v>
      </c>
      <c r="T99" s="41">
        <f t="shared" si="41"/>
        <v>0</v>
      </c>
      <c r="U99" s="42">
        <f t="shared" si="42"/>
        <v>0</v>
      </c>
      <c r="V99" s="43">
        <f t="shared" si="43"/>
        <v>0</v>
      </c>
      <c r="W99" s="209">
        <f t="shared" si="44"/>
        <v>12</v>
      </c>
      <c r="X99" s="44">
        <f t="shared" si="62"/>
        <v>0</v>
      </c>
      <c r="Y99" s="45">
        <f t="shared" si="45"/>
        <v>5</v>
      </c>
      <c r="Z99" s="46" t="s">
        <v>0</v>
      </c>
      <c r="AA99" s="39">
        <v>1</v>
      </c>
      <c r="AB99" s="47">
        <f t="shared" si="46"/>
        <v>0</v>
      </c>
      <c r="AC99" s="39">
        <v>1</v>
      </c>
      <c r="AD99" s="47">
        <f t="shared" si="47"/>
        <v>0</v>
      </c>
      <c r="AE99" s="39">
        <v>1</v>
      </c>
      <c r="AF99" s="47">
        <f t="shared" si="48"/>
        <v>0</v>
      </c>
      <c r="AG99" s="61"/>
      <c r="AH99" s="48">
        <f t="shared" si="49"/>
        <v>0</v>
      </c>
      <c r="AI99" s="49">
        <f t="shared" si="50"/>
        <v>0</v>
      </c>
      <c r="AJ99" s="61"/>
      <c r="AK99" s="48">
        <f t="shared" si="51"/>
        <v>0</v>
      </c>
      <c r="AL99" s="49">
        <f t="shared" si="52"/>
        <v>0</v>
      </c>
      <c r="AM99" s="61"/>
      <c r="AN99" s="48">
        <f t="shared" si="53"/>
        <v>0</v>
      </c>
      <c r="AO99" s="49">
        <f t="shared" si="54"/>
        <v>0</v>
      </c>
      <c r="AP99" s="61"/>
      <c r="AQ99" s="48">
        <f t="shared" si="55"/>
        <v>0</v>
      </c>
      <c r="AR99" s="49">
        <f t="shared" si="56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4"/>
        <v>0</v>
      </c>
      <c r="L100" s="38">
        <f t="shared" si="35"/>
        <v>0</v>
      </c>
      <c r="M100" s="38">
        <f t="shared" si="36"/>
        <v>0</v>
      </c>
      <c r="N100" s="38">
        <f t="shared" si="37"/>
        <v>0</v>
      </c>
      <c r="O100" s="38">
        <f t="shared" si="38"/>
        <v>0</v>
      </c>
      <c r="P100" s="38">
        <f t="shared" si="39"/>
        <v>0</v>
      </c>
      <c r="Q100" s="39">
        <v>1</v>
      </c>
      <c r="R100" s="40">
        <f t="shared" si="40"/>
        <v>0</v>
      </c>
      <c r="S100" s="39">
        <v>1</v>
      </c>
      <c r="T100" s="41">
        <f t="shared" si="41"/>
        <v>0</v>
      </c>
      <c r="U100" s="42">
        <f t="shared" si="42"/>
        <v>0</v>
      </c>
      <c r="V100" s="43">
        <f t="shared" si="43"/>
        <v>0</v>
      </c>
      <c r="W100" s="209">
        <f t="shared" si="44"/>
        <v>12</v>
      </c>
      <c r="X100" s="44">
        <f t="shared" si="62"/>
        <v>0</v>
      </c>
      <c r="Y100" s="45">
        <f t="shared" si="45"/>
        <v>5</v>
      </c>
      <c r="Z100" s="46" t="s">
        <v>0</v>
      </c>
      <c r="AA100" s="39">
        <v>1</v>
      </c>
      <c r="AB100" s="47">
        <f t="shared" si="46"/>
        <v>0</v>
      </c>
      <c r="AC100" s="39">
        <v>1</v>
      </c>
      <c r="AD100" s="47">
        <f t="shared" si="47"/>
        <v>0</v>
      </c>
      <c r="AE100" s="39">
        <v>1</v>
      </c>
      <c r="AF100" s="47">
        <f t="shared" si="48"/>
        <v>0</v>
      </c>
      <c r="AG100" s="61"/>
      <c r="AH100" s="48">
        <f t="shared" si="49"/>
        <v>0</v>
      </c>
      <c r="AI100" s="49">
        <f t="shared" si="50"/>
        <v>0</v>
      </c>
      <c r="AJ100" s="61"/>
      <c r="AK100" s="48">
        <f t="shared" si="51"/>
        <v>0</v>
      </c>
      <c r="AL100" s="49">
        <f t="shared" si="52"/>
        <v>0</v>
      </c>
      <c r="AM100" s="61"/>
      <c r="AN100" s="48">
        <f t="shared" si="53"/>
        <v>0</v>
      </c>
      <c r="AO100" s="49">
        <f t="shared" si="54"/>
        <v>0</v>
      </c>
      <c r="AP100" s="61"/>
      <c r="AQ100" s="48">
        <f t="shared" si="55"/>
        <v>0</v>
      </c>
      <c r="AR100" s="49">
        <f t="shared" si="56"/>
        <v>0</v>
      </c>
      <c r="AS100" s="61"/>
      <c r="AT100" s="48">
        <f t="shared" si="63"/>
        <v>0</v>
      </c>
      <c r="AU100" s="49">
        <f t="shared" si="64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4"/>
        <v>0</v>
      </c>
      <c r="L101" s="38">
        <f t="shared" si="35"/>
        <v>0</v>
      </c>
      <c r="M101" s="38">
        <f t="shared" si="36"/>
        <v>0</v>
      </c>
      <c r="N101" s="38">
        <f t="shared" si="37"/>
        <v>0</v>
      </c>
      <c r="O101" s="38">
        <f t="shared" si="38"/>
        <v>0</v>
      </c>
      <c r="P101" s="38">
        <f t="shared" si="39"/>
        <v>0</v>
      </c>
      <c r="Q101" s="39">
        <v>1</v>
      </c>
      <c r="R101" s="40">
        <f t="shared" si="40"/>
        <v>0</v>
      </c>
      <c r="S101" s="39">
        <v>1</v>
      </c>
      <c r="T101" s="41">
        <f t="shared" si="41"/>
        <v>0</v>
      </c>
      <c r="U101" s="42">
        <f t="shared" si="42"/>
        <v>0</v>
      </c>
      <c r="V101" s="43">
        <f t="shared" si="43"/>
        <v>0</v>
      </c>
      <c r="W101" s="209">
        <f t="shared" si="44"/>
        <v>12</v>
      </c>
      <c r="X101" s="44">
        <f t="shared" si="62"/>
        <v>0</v>
      </c>
      <c r="Y101" s="45">
        <f t="shared" si="45"/>
        <v>5</v>
      </c>
      <c r="Z101" s="46" t="s">
        <v>0</v>
      </c>
      <c r="AA101" s="39">
        <v>1</v>
      </c>
      <c r="AB101" s="47">
        <f t="shared" si="46"/>
        <v>0</v>
      </c>
      <c r="AC101" s="39">
        <v>1</v>
      </c>
      <c r="AD101" s="47">
        <f t="shared" si="47"/>
        <v>0</v>
      </c>
      <c r="AE101" s="39">
        <v>1</v>
      </c>
      <c r="AF101" s="47">
        <f t="shared" si="48"/>
        <v>0</v>
      </c>
      <c r="AG101" s="61"/>
      <c r="AH101" s="48">
        <f t="shared" si="49"/>
        <v>0</v>
      </c>
      <c r="AI101" s="49">
        <f t="shared" si="50"/>
        <v>0</v>
      </c>
      <c r="AJ101" s="61"/>
      <c r="AK101" s="48">
        <f t="shared" si="51"/>
        <v>0</v>
      </c>
      <c r="AL101" s="49">
        <f t="shared" si="52"/>
        <v>0</v>
      </c>
      <c r="AM101" s="61"/>
      <c r="AN101" s="48">
        <f t="shared" si="53"/>
        <v>0</v>
      </c>
      <c r="AO101" s="49">
        <f t="shared" si="54"/>
        <v>0</v>
      </c>
      <c r="AP101" s="61"/>
      <c r="AQ101" s="48">
        <f t="shared" si="55"/>
        <v>0</v>
      </c>
      <c r="AR101" s="49">
        <f t="shared" si="56"/>
        <v>0</v>
      </c>
      <c r="AS101" s="61"/>
      <c r="AT101" s="48">
        <f t="shared" si="63"/>
        <v>0</v>
      </c>
      <c r="AU101" s="49">
        <f t="shared" si="64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4"/>
        <v>0</v>
      </c>
      <c r="L102" s="38">
        <f t="shared" si="35"/>
        <v>0</v>
      </c>
      <c r="M102" s="38">
        <f t="shared" si="36"/>
        <v>0</v>
      </c>
      <c r="N102" s="38">
        <f t="shared" si="37"/>
        <v>0</v>
      </c>
      <c r="O102" s="38">
        <f t="shared" si="38"/>
        <v>0</v>
      </c>
      <c r="P102" s="38">
        <f t="shared" si="39"/>
        <v>0</v>
      </c>
      <c r="Q102" s="39">
        <v>1</v>
      </c>
      <c r="R102" s="40">
        <f t="shared" si="40"/>
        <v>0</v>
      </c>
      <c r="S102" s="39">
        <v>1</v>
      </c>
      <c r="T102" s="41">
        <f t="shared" si="41"/>
        <v>0</v>
      </c>
      <c r="U102" s="42">
        <f t="shared" si="42"/>
        <v>0</v>
      </c>
      <c r="V102" s="43">
        <f t="shared" si="43"/>
        <v>0</v>
      </c>
      <c r="W102" s="209">
        <f t="shared" si="44"/>
        <v>12</v>
      </c>
      <c r="X102" s="44">
        <f t="shared" si="62"/>
        <v>0</v>
      </c>
      <c r="Y102" s="45">
        <f t="shared" si="45"/>
        <v>5</v>
      </c>
      <c r="Z102" s="46" t="s">
        <v>0</v>
      </c>
      <c r="AA102" s="39">
        <v>1</v>
      </c>
      <c r="AB102" s="47">
        <f t="shared" si="46"/>
        <v>0</v>
      </c>
      <c r="AC102" s="39">
        <v>1</v>
      </c>
      <c r="AD102" s="47">
        <f t="shared" si="47"/>
        <v>0</v>
      </c>
      <c r="AE102" s="39">
        <v>1</v>
      </c>
      <c r="AF102" s="47">
        <f t="shared" si="48"/>
        <v>0</v>
      </c>
      <c r="AG102" s="61"/>
      <c r="AH102" s="48">
        <f t="shared" si="49"/>
        <v>0</v>
      </c>
      <c r="AI102" s="49">
        <f t="shared" si="50"/>
        <v>0</v>
      </c>
      <c r="AJ102" s="61"/>
      <c r="AK102" s="48">
        <f t="shared" si="51"/>
        <v>0</v>
      </c>
      <c r="AL102" s="49">
        <f t="shared" si="52"/>
        <v>0</v>
      </c>
      <c r="AM102" s="61"/>
      <c r="AN102" s="48">
        <f t="shared" si="53"/>
        <v>0</v>
      </c>
      <c r="AO102" s="49">
        <f t="shared" si="54"/>
        <v>0</v>
      </c>
      <c r="AP102" s="61"/>
      <c r="AQ102" s="48">
        <f t="shared" si="55"/>
        <v>0</v>
      </c>
      <c r="AR102" s="49">
        <f t="shared" si="56"/>
        <v>0</v>
      </c>
      <c r="AS102" s="61"/>
      <c r="AT102" s="48">
        <f t="shared" si="63"/>
        <v>0</v>
      </c>
      <c r="AU102" s="49">
        <f t="shared" si="64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4"/>
        <v>0</v>
      </c>
      <c r="L103" s="38">
        <f t="shared" si="35"/>
        <v>0</v>
      </c>
      <c r="M103" s="38">
        <f t="shared" si="36"/>
        <v>0</v>
      </c>
      <c r="N103" s="38">
        <f t="shared" si="37"/>
        <v>0</v>
      </c>
      <c r="O103" s="38">
        <f t="shared" si="38"/>
        <v>0</v>
      </c>
      <c r="P103" s="38">
        <f t="shared" si="39"/>
        <v>0</v>
      </c>
      <c r="Q103" s="39">
        <v>1</v>
      </c>
      <c r="R103" s="40">
        <f t="shared" si="40"/>
        <v>0</v>
      </c>
      <c r="S103" s="39">
        <v>1</v>
      </c>
      <c r="T103" s="41">
        <f t="shared" si="41"/>
        <v>0</v>
      </c>
      <c r="U103" s="42">
        <f t="shared" si="42"/>
        <v>0</v>
      </c>
      <c r="V103" s="43">
        <f t="shared" si="43"/>
        <v>0</v>
      </c>
      <c r="W103" s="209">
        <f t="shared" si="44"/>
        <v>12</v>
      </c>
      <c r="X103" s="44">
        <f t="shared" si="62"/>
        <v>0</v>
      </c>
      <c r="Y103" s="45">
        <f t="shared" si="45"/>
        <v>5</v>
      </c>
      <c r="Z103" s="46" t="s">
        <v>0</v>
      </c>
      <c r="AA103" s="39">
        <v>1</v>
      </c>
      <c r="AB103" s="47">
        <f t="shared" si="46"/>
        <v>0</v>
      </c>
      <c r="AC103" s="39">
        <v>1</v>
      </c>
      <c r="AD103" s="47">
        <f t="shared" si="47"/>
        <v>0</v>
      </c>
      <c r="AE103" s="39">
        <v>1</v>
      </c>
      <c r="AF103" s="47">
        <f t="shared" si="48"/>
        <v>0</v>
      </c>
      <c r="AG103" s="61"/>
      <c r="AH103" s="48">
        <f t="shared" si="49"/>
        <v>0</v>
      </c>
      <c r="AI103" s="49">
        <f t="shared" si="50"/>
        <v>0</v>
      </c>
      <c r="AJ103" s="61"/>
      <c r="AK103" s="48">
        <f t="shared" si="51"/>
        <v>0</v>
      </c>
      <c r="AL103" s="49">
        <f t="shared" si="52"/>
        <v>0</v>
      </c>
      <c r="AM103" s="61"/>
      <c r="AN103" s="48">
        <f t="shared" si="53"/>
        <v>0</v>
      </c>
      <c r="AO103" s="49">
        <f t="shared" si="54"/>
        <v>0</v>
      </c>
      <c r="AP103" s="61"/>
      <c r="AQ103" s="48">
        <f t="shared" si="55"/>
        <v>0</v>
      </c>
      <c r="AR103" s="49">
        <f t="shared" si="56"/>
        <v>0</v>
      </c>
      <c r="AS103" s="61"/>
      <c r="AT103" s="48">
        <f t="shared" si="63"/>
        <v>0</v>
      </c>
      <c r="AU103" s="49">
        <f t="shared" si="64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4"/>
        <v>0</v>
      </c>
      <c r="L104" s="38">
        <f t="shared" si="35"/>
        <v>0</v>
      </c>
      <c r="M104" s="38">
        <f t="shared" si="36"/>
        <v>0</v>
      </c>
      <c r="N104" s="38">
        <f t="shared" si="37"/>
        <v>0</v>
      </c>
      <c r="O104" s="38">
        <f t="shared" si="38"/>
        <v>0</v>
      </c>
      <c r="P104" s="38">
        <f t="shared" si="39"/>
        <v>0</v>
      </c>
      <c r="Q104" s="39">
        <v>1</v>
      </c>
      <c r="R104" s="40">
        <f t="shared" si="40"/>
        <v>0</v>
      </c>
      <c r="S104" s="39">
        <v>1</v>
      </c>
      <c r="T104" s="41">
        <f t="shared" si="41"/>
        <v>0</v>
      </c>
      <c r="U104" s="42">
        <f t="shared" si="42"/>
        <v>0</v>
      </c>
      <c r="V104" s="43">
        <f t="shared" si="43"/>
        <v>0</v>
      </c>
      <c r="W104" s="209">
        <f t="shared" si="44"/>
        <v>12</v>
      </c>
      <c r="X104" s="44">
        <f t="shared" si="62"/>
        <v>0</v>
      </c>
      <c r="Y104" s="45">
        <f t="shared" si="45"/>
        <v>5</v>
      </c>
      <c r="Z104" s="46" t="s">
        <v>0</v>
      </c>
      <c r="AA104" s="39">
        <v>1</v>
      </c>
      <c r="AB104" s="47">
        <f t="shared" si="46"/>
        <v>0</v>
      </c>
      <c r="AC104" s="39">
        <v>1</v>
      </c>
      <c r="AD104" s="47">
        <f t="shared" si="47"/>
        <v>0</v>
      </c>
      <c r="AE104" s="39">
        <v>1</v>
      </c>
      <c r="AF104" s="47">
        <f t="shared" si="48"/>
        <v>0</v>
      </c>
      <c r="AG104" s="61"/>
      <c r="AH104" s="48">
        <f t="shared" si="49"/>
        <v>0</v>
      </c>
      <c r="AI104" s="49">
        <f t="shared" si="50"/>
        <v>0</v>
      </c>
      <c r="AJ104" s="61"/>
      <c r="AK104" s="48">
        <f t="shared" si="51"/>
        <v>0</v>
      </c>
      <c r="AL104" s="49">
        <f t="shared" si="52"/>
        <v>0</v>
      </c>
      <c r="AM104" s="61"/>
      <c r="AN104" s="48">
        <f t="shared" si="53"/>
        <v>0</v>
      </c>
      <c r="AO104" s="49">
        <f t="shared" si="54"/>
        <v>0</v>
      </c>
      <c r="AP104" s="61"/>
      <c r="AQ104" s="48">
        <f t="shared" si="55"/>
        <v>0</v>
      </c>
      <c r="AR104" s="49">
        <f t="shared" si="56"/>
        <v>0</v>
      </c>
      <c r="AS104" s="61"/>
      <c r="AT104" s="48">
        <f t="shared" si="63"/>
        <v>0</v>
      </c>
      <c r="AU104" s="49">
        <f t="shared" si="64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4"/>
        <v>0</v>
      </c>
      <c r="L105" s="38">
        <f t="shared" si="35"/>
        <v>0</v>
      </c>
      <c r="M105" s="38">
        <f t="shared" si="36"/>
        <v>0</v>
      </c>
      <c r="N105" s="38">
        <f t="shared" si="37"/>
        <v>0</v>
      </c>
      <c r="O105" s="38">
        <f t="shared" si="38"/>
        <v>0</v>
      </c>
      <c r="P105" s="38">
        <f t="shared" si="39"/>
        <v>0</v>
      </c>
      <c r="Q105" s="39">
        <v>1</v>
      </c>
      <c r="R105" s="40">
        <f t="shared" si="40"/>
        <v>0</v>
      </c>
      <c r="S105" s="39">
        <v>1</v>
      </c>
      <c r="T105" s="41">
        <f t="shared" si="41"/>
        <v>0</v>
      </c>
      <c r="U105" s="42">
        <f t="shared" si="42"/>
        <v>0</v>
      </c>
      <c r="V105" s="43">
        <f t="shared" si="43"/>
        <v>0</v>
      </c>
      <c r="W105" s="209">
        <f t="shared" si="44"/>
        <v>12</v>
      </c>
      <c r="X105" s="44">
        <f t="shared" si="62"/>
        <v>0</v>
      </c>
      <c r="Y105" s="45">
        <f t="shared" si="45"/>
        <v>5</v>
      </c>
      <c r="Z105" s="46" t="s">
        <v>0</v>
      </c>
      <c r="AA105" s="39">
        <v>1</v>
      </c>
      <c r="AB105" s="47">
        <f t="shared" si="46"/>
        <v>0</v>
      </c>
      <c r="AC105" s="39">
        <v>1</v>
      </c>
      <c r="AD105" s="47">
        <f t="shared" si="47"/>
        <v>0</v>
      </c>
      <c r="AE105" s="39">
        <v>1</v>
      </c>
      <c r="AF105" s="47">
        <f t="shared" si="48"/>
        <v>0</v>
      </c>
      <c r="AG105" s="61"/>
      <c r="AH105" s="48">
        <f t="shared" si="49"/>
        <v>0</v>
      </c>
      <c r="AI105" s="49">
        <f t="shared" si="50"/>
        <v>0</v>
      </c>
      <c r="AJ105" s="61"/>
      <c r="AK105" s="48">
        <f t="shared" si="51"/>
        <v>0</v>
      </c>
      <c r="AL105" s="49">
        <f t="shared" si="52"/>
        <v>0</v>
      </c>
      <c r="AM105" s="61"/>
      <c r="AN105" s="48">
        <f t="shared" si="53"/>
        <v>0</v>
      </c>
      <c r="AO105" s="49">
        <f t="shared" si="54"/>
        <v>0</v>
      </c>
      <c r="AP105" s="61"/>
      <c r="AQ105" s="48">
        <f t="shared" si="55"/>
        <v>0</v>
      </c>
      <c r="AR105" s="49">
        <f t="shared" si="56"/>
        <v>0</v>
      </c>
      <c r="AS105" s="61"/>
      <c r="AT105" s="48">
        <f t="shared" si="63"/>
        <v>0</v>
      </c>
      <c r="AU105" s="49">
        <f t="shared" si="64"/>
        <v>0</v>
      </c>
      <c r="AV105" s="61"/>
      <c r="AW105" s="48">
        <f t="shared" si="57"/>
        <v>0</v>
      </c>
      <c r="AX105" s="49">
        <f t="shared" si="58"/>
        <v>0</v>
      </c>
      <c r="AY105" s="61"/>
      <c r="AZ105" s="48">
        <f t="shared" si="59"/>
        <v>0</v>
      </c>
      <c r="BA105" s="49">
        <f t="shared" si="60"/>
        <v>0</v>
      </c>
      <c r="BB105" s="50">
        <f t="shared" si="61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4"/>
        <v>0</v>
      </c>
      <c r="L106" s="38">
        <f t="shared" si="35"/>
        <v>0</v>
      </c>
      <c r="M106" s="38">
        <f t="shared" si="36"/>
        <v>0</v>
      </c>
      <c r="N106" s="38">
        <f t="shared" si="37"/>
        <v>0</v>
      </c>
      <c r="O106" s="38">
        <f t="shared" si="38"/>
        <v>0</v>
      </c>
      <c r="P106" s="38">
        <f t="shared" si="39"/>
        <v>0</v>
      </c>
      <c r="Q106" s="39">
        <v>1</v>
      </c>
      <c r="R106" s="40">
        <f t="shared" si="40"/>
        <v>0</v>
      </c>
      <c r="S106" s="39">
        <v>1</v>
      </c>
      <c r="T106" s="41">
        <f t="shared" si="41"/>
        <v>0</v>
      </c>
      <c r="U106" s="42">
        <f t="shared" si="42"/>
        <v>0</v>
      </c>
      <c r="V106" s="43">
        <f t="shared" si="43"/>
        <v>0</v>
      </c>
      <c r="W106" s="209">
        <f t="shared" si="44"/>
        <v>12</v>
      </c>
      <c r="X106" s="44">
        <f t="shared" si="62"/>
        <v>0</v>
      </c>
      <c r="Y106" s="45">
        <f t="shared" si="45"/>
        <v>5</v>
      </c>
      <c r="Z106" s="46" t="s">
        <v>0</v>
      </c>
      <c r="AA106" s="39">
        <v>1</v>
      </c>
      <c r="AB106" s="47">
        <f t="shared" si="46"/>
        <v>0</v>
      </c>
      <c r="AC106" s="39">
        <v>1</v>
      </c>
      <c r="AD106" s="47">
        <f t="shared" si="47"/>
        <v>0</v>
      </c>
      <c r="AE106" s="39">
        <v>1</v>
      </c>
      <c r="AF106" s="47">
        <f t="shared" si="48"/>
        <v>0</v>
      </c>
      <c r="AG106" s="61"/>
      <c r="AH106" s="48">
        <f t="shared" si="49"/>
        <v>0</v>
      </c>
      <c r="AI106" s="49">
        <f t="shared" si="50"/>
        <v>0</v>
      </c>
      <c r="AJ106" s="61"/>
      <c r="AK106" s="48">
        <f t="shared" si="51"/>
        <v>0</v>
      </c>
      <c r="AL106" s="49">
        <f t="shared" si="52"/>
        <v>0</v>
      </c>
      <c r="AM106" s="61"/>
      <c r="AN106" s="48">
        <f t="shared" si="53"/>
        <v>0</v>
      </c>
      <c r="AO106" s="49">
        <f t="shared" si="54"/>
        <v>0</v>
      </c>
      <c r="AP106" s="61"/>
      <c r="AQ106" s="48">
        <f t="shared" si="55"/>
        <v>0</v>
      </c>
      <c r="AR106" s="49">
        <f t="shared" si="56"/>
        <v>0</v>
      </c>
      <c r="AS106" s="61"/>
      <c r="AT106" s="48">
        <f t="shared" si="63"/>
        <v>0</v>
      </c>
      <c r="AU106" s="49">
        <f t="shared" si="64"/>
        <v>0</v>
      </c>
      <c r="AV106" s="61"/>
      <c r="AW106" s="48">
        <f t="shared" si="57"/>
        <v>0</v>
      </c>
      <c r="AX106" s="49">
        <f t="shared" si="58"/>
        <v>0</v>
      </c>
      <c r="AY106" s="61"/>
      <c r="AZ106" s="48">
        <f t="shared" si="59"/>
        <v>0</v>
      </c>
      <c r="BA106" s="49">
        <f t="shared" si="60"/>
        <v>0</v>
      </c>
      <c r="BB106" s="50">
        <f t="shared" si="61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4"/>
        <v>0</v>
      </c>
      <c r="L107" s="38">
        <f t="shared" si="35"/>
        <v>0</v>
      </c>
      <c r="M107" s="38">
        <f t="shared" si="36"/>
        <v>0</v>
      </c>
      <c r="N107" s="38">
        <f t="shared" si="37"/>
        <v>0</v>
      </c>
      <c r="O107" s="38">
        <f t="shared" si="38"/>
        <v>0</v>
      </c>
      <c r="P107" s="38">
        <f t="shared" si="39"/>
        <v>0</v>
      </c>
      <c r="Q107" s="39">
        <v>1</v>
      </c>
      <c r="R107" s="40">
        <f t="shared" si="40"/>
        <v>0</v>
      </c>
      <c r="S107" s="39">
        <v>1</v>
      </c>
      <c r="T107" s="41">
        <f t="shared" si="41"/>
        <v>0</v>
      </c>
      <c r="U107" s="42">
        <f t="shared" si="42"/>
        <v>0</v>
      </c>
      <c r="V107" s="43">
        <f t="shared" si="43"/>
        <v>0</v>
      </c>
      <c r="W107" s="209">
        <f t="shared" si="44"/>
        <v>12</v>
      </c>
      <c r="X107" s="44">
        <f t="shared" si="62"/>
        <v>0</v>
      </c>
      <c r="Y107" s="45">
        <f t="shared" si="45"/>
        <v>5</v>
      </c>
      <c r="Z107" s="46" t="s">
        <v>0</v>
      </c>
      <c r="AA107" s="39">
        <v>1</v>
      </c>
      <c r="AB107" s="47">
        <f t="shared" si="46"/>
        <v>0</v>
      </c>
      <c r="AC107" s="39">
        <v>1</v>
      </c>
      <c r="AD107" s="47">
        <f t="shared" si="47"/>
        <v>0</v>
      </c>
      <c r="AE107" s="39">
        <v>1</v>
      </c>
      <c r="AF107" s="47">
        <f t="shared" si="48"/>
        <v>0</v>
      </c>
      <c r="AG107" s="61"/>
      <c r="AH107" s="48">
        <f t="shared" si="49"/>
        <v>0</v>
      </c>
      <c r="AI107" s="49">
        <f t="shared" si="50"/>
        <v>0</v>
      </c>
      <c r="AJ107" s="61"/>
      <c r="AK107" s="48">
        <f t="shared" si="51"/>
        <v>0</v>
      </c>
      <c r="AL107" s="49">
        <f t="shared" si="52"/>
        <v>0</v>
      </c>
      <c r="AM107" s="61"/>
      <c r="AN107" s="48">
        <f t="shared" si="53"/>
        <v>0</v>
      </c>
      <c r="AO107" s="49">
        <f t="shared" si="54"/>
        <v>0</v>
      </c>
      <c r="AP107" s="61"/>
      <c r="AQ107" s="48">
        <f t="shared" si="55"/>
        <v>0</v>
      </c>
      <c r="AR107" s="49">
        <f t="shared" si="56"/>
        <v>0</v>
      </c>
      <c r="AS107" s="61"/>
      <c r="AT107" s="48">
        <f t="shared" si="63"/>
        <v>0</v>
      </c>
      <c r="AU107" s="49">
        <f t="shared" si="64"/>
        <v>0</v>
      </c>
      <c r="AV107" s="61"/>
      <c r="AW107" s="48">
        <f t="shared" si="57"/>
        <v>0</v>
      </c>
      <c r="AX107" s="49">
        <f t="shared" si="58"/>
        <v>0</v>
      </c>
      <c r="AY107" s="61"/>
      <c r="AZ107" s="48">
        <f t="shared" si="59"/>
        <v>0</v>
      </c>
      <c r="BA107" s="49">
        <f t="shared" si="60"/>
        <v>0</v>
      </c>
      <c r="BB107" s="50">
        <f t="shared" si="61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4"/>
        <v>0</v>
      </c>
      <c r="L108" s="38">
        <f t="shared" si="35"/>
        <v>0</v>
      </c>
      <c r="M108" s="38">
        <f t="shared" si="36"/>
        <v>0</v>
      </c>
      <c r="N108" s="38">
        <f t="shared" si="37"/>
        <v>0</v>
      </c>
      <c r="O108" s="38">
        <f t="shared" si="38"/>
        <v>0</v>
      </c>
      <c r="P108" s="38">
        <f t="shared" si="39"/>
        <v>0</v>
      </c>
      <c r="Q108" s="39">
        <v>1</v>
      </c>
      <c r="R108" s="40">
        <f t="shared" si="40"/>
        <v>0</v>
      </c>
      <c r="S108" s="39">
        <v>1</v>
      </c>
      <c r="T108" s="41">
        <f t="shared" si="41"/>
        <v>0</v>
      </c>
      <c r="U108" s="42">
        <f t="shared" si="42"/>
        <v>0</v>
      </c>
      <c r="V108" s="43">
        <f t="shared" si="43"/>
        <v>0</v>
      </c>
      <c r="W108" s="209">
        <f t="shared" si="44"/>
        <v>12</v>
      </c>
      <c r="X108" s="44">
        <f t="shared" si="62"/>
        <v>0</v>
      </c>
      <c r="Y108" s="45">
        <f t="shared" si="45"/>
        <v>5</v>
      </c>
      <c r="Z108" s="46" t="s">
        <v>0</v>
      </c>
      <c r="AA108" s="39">
        <v>1</v>
      </c>
      <c r="AB108" s="47">
        <f t="shared" si="46"/>
        <v>0</v>
      </c>
      <c r="AC108" s="39">
        <v>1</v>
      </c>
      <c r="AD108" s="47">
        <f t="shared" si="47"/>
        <v>0</v>
      </c>
      <c r="AE108" s="39">
        <v>1</v>
      </c>
      <c r="AF108" s="47">
        <f t="shared" si="48"/>
        <v>0</v>
      </c>
      <c r="AG108" s="61"/>
      <c r="AH108" s="48">
        <f t="shared" si="49"/>
        <v>0</v>
      </c>
      <c r="AI108" s="49">
        <f t="shared" si="50"/>
        <v>0</v>
      </c>
      <c r="AJ108" s="61"/>
      <c r="AK108" s="48">
        <f t="shared" si="51"/>
        <v>0</v>
      </c>
      <c r="AL108" s="49">
        <f t="shared" si="52"/>
        <v>0</v>
      </c>
      <c r="AM108" s="61"/>
      <c r="AN108" s="48">
        <f t="shared" si="53"/>
        <v>0</v>
      </c>
      <c r="AO108" s="49">
        <f t="shared" si="54"/>
        <v>0</v>
      </c>
      <c r="AP108" s="61"/>
      <c r="AQ108" s="48">
        <f t="shared" si="55"/>
        <v>0</v>
      </c>
      <c r="AR108" s="49">
        <f t="shared" si="56"/>
        <v>0</v>
      </c>
      <c r="AS108" s="61"/>
      <c r="AT108" s="48">
        <f t="shared" si="63"/>
        <v>0</v>
      </c>
      <c r="AU108" s="49">
        <f t="shared" si="64"/>
        <v>0</v>
      </c>
      <c r="AV108" s="61"/>
      <c r="AW108" s="48">
        <f t="shared" si="57"/>
        <v>0</v>
      </c>
      <c r="AX108" s="49">
        <f t="shared" si="58"/>
        <v>0</v>
      </c>
      <c r="AY108" s="61"/>
      <c r="AZ108" s="48">
        <f t="shared" si="59"/>
        <v>0</v>
      </c>
      <c r="BA108" s="49">
        <f t="shared" si="60"/>
        <v>0</v>
      </c>
      <c r="BB108" s="50">
        <f t="shared" si="61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4"/>
        <v>0</v>
      </c>
      <c r="L109" s="38">
        <f t="shared" si="35"/>
        <v>0</v>
      </c>
      <c r="M109" s="38">
        <f t="shared" si="36"/>
        <v>0</v>
      </c>
      <c r="N109" s="38">
        <f t="shared" si="37"/>
        <v>0</v>
      </c>
      <c r="O109" s="38">
        <f t="shared" si="38"/>
        <v>0</v>
      </c>
      <c r="P109" s="38">
        <f t="shared" si="39"/>
        <v>0</v>
      </c>
      <c r="Q109" s="39">
        <v>1</v>
      </c>
      <c r="R109" s="40">
        <f t="shared" si="40"/>
        <v>0</v>
      </c>
      <c r="S109" s="39">
        <v>1</v>
      </c>
      <c r="T109" s="41">
        <f t="shared" si="41"/>
        <v>0</v>
      </c>
      <c r="U109" s="42">
        <f t="shared" si="42"/>
        <v>0</v>
      </c>
      <c r="V109" s="43">
        <f t="shared" si="43"/>
        <v>0</v>
      </c>
      <c r="W109" s="209">
        <f t="shared" si="44"/>
        <v>12</v>
      </c>
      <c r="X109" s="44">
        <f t="shared" si="62"/>
        <v>0</v>
      </c>
      <c r="Y109" s="45">
        <f t="shared" si="45"/>
        <v>5</v>
      </c>
      <c r="Z109" s="46" t="s">
        <v>0</v>
      </c>
      <c r="AA109" s="39">
        <v>1</v>
      </c>
      <c r="AB109" s="47">
        <f t="shared" si="46"/>
        <v>0</v>
      </c>
      <c r="AC109" s="39">
        <v>1</v>
      </c>
      <c r="AD109" s="47">
        <f t="shared" si="47"/>
        <v>0</v>
      </c>
      <c r="AE109" s="39">
        <v>1</v>
      </c>
      <c r="AF109" s="47">
        <f t="shared" si="48"/>
        <v>0</v>
      </c>
      <c r="AG109" s="61"/>
      <c r="AH109" s="48">
        <f t="shared" si="49"/>
        <v>0</v>
      </c>
      <c r="AI109" s="49">
        <f t="shared" si="50"/>
        <v>0</v>
      </c>
      <c r="AJ109" s="61"/>
      <c r="AK109" s="48">
        <f t="shared" si="51"/>
        <v>0</v>
      </c>
      <c r="AL109" s="49">
        <f t="shared" si="52"/>
        <v>0</v>
      </c>
      <c r="AM109" s="61"/>
      <c r="AN109" s="48">
        <f t="shared" si="53"/>
        <v>0</v>
      </c>
      <c r="AO109" s="49">
        <f t="shared" si="54"/>
        <v>0</v>
      </c>
      <c r="AP109" s="61"/>
      <c r="AQ109" s="48">
        <f t="shared" si="55"/>
        <v>0</v>
      </c>
      <c r="AR109" s="49">
        <f t="shared" si="56"/>
        <v>0</v>
      </c>
      <c r="AS109" s="61"/>
      <c r="AT109" s="48">
        <f t="shared" si="63"/>
        <v>0</v>
      </c>
      <c r="AU109" s="49">
        <f t="shared" si="64"/>
        <v>0</v>
      </c>
      <c r="AV109" s="61"/>
      <c r="AW109" s="48">
        <f t="shared" si="57"/>
        <v>0</v>
      </c>
      <c r="AX109" s="49">
        <f t="shared" si="58"/>
        <v>0</v>
      </c>
      <c r="AY109" s="61"/>
      <c r="AZ109" s="48">
        <f t="shared" si="59"/>
        <v>0</v>
      </c>
      <c r="BA109" s="49">
        <f t="shared" si="60"/>
        <v>0</v>
      </c>
      <c r="BB109" s="50">
        <f t="shared" si="61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4"/>
        <v>0</v>
      </c>
      <c r="L110" s="38">
        <f t="shared" si="35"/>
        <v>0</v>
      </c>
      <c r="M110" s="38">
        <f t="shared" si="36"/>
        <v>0</v>
      </c>
      <c r="N110" s="38">
        <f t="shared" si="37"/>
        <v>0</v>
      </c>
      <c r="O110" s="38">
        <f t="shared" si="38"/>
        <v>0</v>
      </c>
      <c r="P110" s="38">
        <f t="shared" si="39"/>
        <v>0</v>
      </c>
      <c r="Q110" s="39">
        <v>1</v>
      </c>
      <c r="R110" s="40">
        <f t="shared" si="40"/>
        <v>0</v>
      </c>
      <c r="S110" s="39">
        <v>1</v>
      </c>
      <c r="T110" s="41">
        <f t="shared" si="41"/>
        <v>0</v>
      </c>
      <c r="U110" s="42">
        <f t="shared" si="42"/>
        <v>0</v>
      </c>
      <c r="V110" s="43">
        <f t="shared" si="43"/>
        <v>0</v>
      </c>
      <c r="W110" s="209">
        <f t="shared" si="44"/>
        <v>12</v>
      </c>
      <c r="X110" s="44">
        <f t="shared" si="62"/>
        <v>0</v>
      </c>
      <c r="Y110" s="45">
        <f t="shared" si="45"/>
        <v>5</v>
      </c>
      <c r="Z110" s="46" t="s">
        <v>0</v>
      </c>
      <c r="AA110" s="39">
        <v>1</v>
      </c>
      <c r="AB110" s="47">
        <f t="shared" si="46"/>
        <v>0</v>
      </c>
      <c r="AC110" s="39">
        <v>1</v>
      </c>
      <c r="AD110" s="47">
        <f t="shared" si="47"/>
        <v>0</v>
      </c>
      <c r="AE110" s="39">
        <v>1</v>
      </c>
      <c r="AF110" s="47">
        <f t="shared" si="48"/>
        <v>0</v>
      </c>
      <c r="AG110" s="61"/>
      <c r="AH110" s="48">
        <f t="shared" si="49"/>
        <v>0</v>
      </c>
      <c r="AI110" s="49">
        <f t="shared" si="50"/>
        <v>0</v>
      </c>
      <c r="AJ110" s="61"/>
      <c r="AK110" s="48">
        <f t="shared" si="51"/>
        <v>0</v>
      </c>
      <c r="AL110" s="49">
        <f t="shared" si="52"/>
        <v>0</v>
      </c>
      <c r="AM110" s="61"/>
      <c r="AN110" s="48">
        <f t="shared" si="53"/>
        <v>0</v>
      </c>
      <c r="AO110" s="49">
        <f t="shared" si="54"/>
        <v>0</v>
      </c>
      <c r="AP110" s="61"/>
      <c r="AQ110" s="48">
        <f t="shared" si="55"/>
        <v>0</v>
      </c>
      <c r="AR110" s="49">
        <f t="shared" si="56"/>
        <v>0</v>
      </c>
      <c r="AS110" s="61"/>
      <c r="AT110" s="48">
        <f t="shared" si="63"/>
        <v>0</v>
      </c>
      <c r="AU110" s="49">
        <f t="shared" si="64"/>
        <v>0</v>
      </c>
      <c r="AV110" s="61"/>
      <c r="AW110" s="48">
        <f t="shared" si="57"/>
        <v>0</v>
      </c>
      <c r="AX110" s="49">
        <f t="shared" si="58"/>
        <v>0</v>
      </c>
      <c r="AY110" s="61"/>
      <c r="AZ110" s="48">
        <f t="shared" si="59"/>
        <v>0</v>
      </c>
      <c r="BA110" s="49">
        <f t="shared" si="60"/>
        <v>0</v>
      </c>
      <c r="BB110" s="50">
        <f t="shared" si="61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4"/>
        <v>0</v>
      </c>
      <c r="L111" s="38">
        <f t="shared" si="35"/>
        <v>0</v>
      </c>
      <c r="M111" s="38">
        <f t="shared" si="36"/>
        <v>0</v>
      </c>
      <c r="N111" s="38">
        <f t="shared" si="37"/>
        <v>0</v>
      </c>
      <c r="O111" s="38">
        <f t="shared" si="38"/>
        <v>0</v>
      </c>
      <c r="P111" s="38">
        <f t="shared" si="39"/>
        <v>0</v>
      </c>
      <c r="Q111" s="39">
        <v>1</v>
      </c>
      <c r="R111" s="40">
        <f t="shared" si="40"/>
        <v>0</v>
      </c>
      <c r="S111" s="39">
        <v>1</v>
      </c>
      <c r="T111" s="41">
        <f t="shared" si="41"/>
        <v>0</v>
      </c>
      <c r="U111" s="42">
        <f t="shared" si="42"/>
        <v>0</v>
      </c>
      <c r="V111" s="43">
        <f t="shared" si="43"/>
        <v>0</v>
      </c>
      <c r="W111" s="209">
        <f t="shared" si="44"/>
        <v>12</v>
      </c>
      <c r="X111" s="44">
        <f t="shared" si="62"/>
        <v>0</v>
      </c>
      <c r="Y111" s="45">
        <f t="shared" si="45"/>
        <v>5</v>
      </c>
      <c r="Z111" s="46" t="s">
        <v>0</v>
      </c>
      <c r="AA111" s="39">
        <v>1</v>
      </c>
      <c r="AB111" s="47">
        <f t="shared" si="46"/>
        <v>0</v>
      </c>
      <c r="AC111" s="39">
        <v>1</v>
      </c>
      <c r="AD111" s="47">
        <f t="shared" si="47"/>
        <v>0</v>
      </c>
      <c r="AE111" s="39">
        <v>1</v>
      </c>
      <c r="AF111" s="47">
        <f t="shared" si="48"/>
        <v>0</v>
      </c>
      <c r="AG111" s="61"/>
      <c r="AH111" s="48">
        <f t="shared" si="49"/>
        <v>0</v>
      </c>
      <c r="AI111" s="49">
        <f t="shared" si="50"/>
        <v>0</v>
      </c>
      <c r="AJ111" s="61"/>
      <c r="AK111" s="48">
        <f t="shared" si="51"/>
        <v>0</v>
      </c>
      <c r="AL111" s="49">
        <f t="shared" si="52"/>
        <v>0</v>
      </c>
      <c r="AM111" s="61"/>
      <c r="AN111" s="48">
        <f t="shared" si="53"/>
        <v>0</v>
      </c>
      <c r="AO111" s="49">
        <f t="shared" si="54"/>
        <v>0</v>
      </c>
      <c r="AP111" s="61"/>
      <c r="AQ111" s="48">
        <f t="shared" si="55"/>
        <v>0</v>
      </c>
      <c r="AR111" s="49">
        <f t="shared" si="56"/>
        <v>0</v>
      </c>
      <c r="AS111" s="61"/>
      <c r="AT111" s="48">
        <f t="shared" si="63"/>
        <v>0</v>
      </c>
      <c r="AU111" s="49">
        <f t="shared" si="64"/>
        <v>0</v>
      </c>
      <c r="AV111" s="61"/>
      <c r="AW111" s="48">
        <f t="shared" si="57"/>
        <v>0</v>
      </c>
      <c r="AX111" s="49">
        <f t="shared" si="58"/>
        <v>0</v>
      </c>
      <c r="AY111" s="61"/>
      <c r="AZ111" s="48">
        <f t="shared" si="59"/>
        <v>0</v>
      </c>
      <c r="BA111" s="49">
        <f t="shared" si="60"/>
        <v>0</v>
      </c>
      <c r="BB111" s="50">
        <f t="shared" si="61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4"/>
        <v>0</v>
      </c>
      <c r="L112" s="38">
        <f t="shared" si="35"/>
        <v>0</v>
      </c>
      <c r="M112" s="38">
        <f t="shared" si="36"/>
        <v>0</v>
      </c>
      <c r="N112" s="38">
        <f t="shared" si="37"/>
        <v>0</v>
      </c>
      <c r="O112" s="38">
        <f t="shared" si="38"/>
        <v>0</v>
      </c>
      <c r="P112" s="38">
        <f t="shared" si="39"/>
        <v>0</v>
      </c>
      <c r="Q112" s="39">
        <v>1</v>
      </c>
      <c r="R112" s="40">
        <f t="shared" si="40"/>
        <v>0</v>
      </c>
      <c r="S112" s="39">
        <v>1</v>
      </c>
      <c r="T112" s="41">
        <f t="shared" si="41"/>
        <v>0</v>
      </c>
      <c r="U112" s="42">
        <f t="shared" si="42"/>
        <v>0</v>
      </c>
      <c r="V112" s="43">
        <f t="shared" si="43"/>
        <v>0</v>
      </c>
      <c r="W112" s="209">
        <f t="shared" si="44"/>
        <v>12</v>
      </c>
      <c r="X112" s="44">
        <f t="shared" si="62"/>
        <v>0</v>
      </c>
      <c r="Y112" s="45">
        <f t="shared" si="45"/>
        <v>5</v>
      </c>
      <c r="Z112" s="46" t="s">
        <v>0</v>
      </c>
      <c r="AA112" s="39">
        <v>1</v>
      </c>
      <c r="AB112" s="47">
        <f t="shared" si="46"/>
        <v>0</v>
      </c>
      <c r="AC112" s="39">
        <v>1</v>
      </c>
      <c r="AD112" s="47">
        <f t="shared" si="47"/>
        <v>0</v>
      </c>
      <c r="AE112" s="39">
        <v>1</v>
      </c>
      <c r="AF112" s="47">
        <f t="shared" si="48"/>
        <v>0</v>
      </c>
      <c r="AG112" s="61"/>
      <c r="AH112" s="48">
        <f t="shared" si="49"/>
        <v>0</v>
      </c>
      <c r="AI112" s="49">
        <f t="shared" si="50"/>
        <v>0</v>
      </c>
      <c r="AJ112" s="61"/>
      <c r="AK112" s="48">
        <f t="shared" si="51"/>
        <v>0</v>
      </c>
      <c r="AL112" s="49">
        <f t="shared" si="52"/>
        <v>0</v>
      </c>
      <c r="AM112" s="61"/>
      <c r="AN112" s="48">
        <f t="shared" si="53"/>
        <v>0</v>
      </c>
      <c r="AO112" s="49">
        <f t="shared" si="54"/>
        <v>0</v>
      </c>
      <c r="AP112" s="61"/>
      <c r="AQ112" s="48">
        <f t="shared" si="55"/>
        <v>0</v>
      </c>
      <c r="AR112" s="49">
        <f t="shared" si="56"/>
        <v>0</v>
      </c>
      <c r="AS112" s="61"/>
      <c r="AT112" s="48">
        <f t="shared" si="63"/>
        <v>0</v>
      </c>
      <c r="AU112" s="49">
        <f t="shared" si="64"/>
        <v>0</v>
      </c>
      <c r="AV112" s="61"/>
      <c r="AW112" s="48">
        <f t="shared" si="57"/>
        <v>0</v>
      </c>
      <c r="AX112" s="49">
        <f t="shared" si="58"/>
        <v>0</v>
      </c>
      <c r="AY112" s="61"/>
      <c r="AZ112" s="48">
        <f t="shared" si="59"/>
        <v>0</v>
      </c>
      <c r="BA112" s="49">
        <f t="shared" si="60"/>
        <v>0</v>
      </c>
      <c r="BB112" s="50">
        <f t="shared" si="61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4"/>
        <v>0</v>
      </c>
      <c r="L113" s="38">
        <f t="shared" si="35"/>
        <v>0</v>
      </c>
      <c r="M113" s="38">
        <f t="shared" si="36"/>
        <v>0</v>
      </c>
      <c r="N113" s="38">
        <f t="shared" si="37"/>
        <v>0</v>
      </c>
      <c r="O113" s="38">
        <f t="shared" si="38"/>
        <v>0</v>
      </c>
      <c r="P113" s="38">
        <f t="shared" si="39"/>
        <v>0</v>
      </c>
      <c r="Q113" s="39">
        <v>1</v>
      </c>
      <c r="R113" s="40">
        <f t="shared" si="40"/>
        <v>0</v>
      </c>
      <c r="S113" s="39">
        <v>1</v>
      </c>
      <c r="T113" s="41">
        <f t="shared" si="41"/>
        <v>0</v>
      </c>
      <c r="U113" s="42">
        <f t="shared" si="42"/>
        <v>0</v>
      </c>
      <c r="V113" s="43">
        <f t="shared" si="43"/>
        <v>0</v>
      </c>
      <c r="W113" s="209">
        <f t="shared" si="44"/>
        <v>12</v>
      </c>
      <c r="X113" s="44">
        <f t="shared" si="62"/>
        <v>0</v>
      </c>
      <c r="Y113" s="45">
        <f t="shared" si="45"/>
        <v>5</v>
      </c>
      <c r="Z113" s="46" t="s">
        <v>0</v>
      </c>
      <c r="AA113" s="39">
        <v>1</v>
      </c>
      <c r="AB113" s="47">
        <f t="shared" si="46"/>
        <v>0</v>
      </c>
      <c r="AC113" s="39">
        <v>1</v>
      </c>
      <c r="AD113" s="47">
        <f t="shared" si="47"/>
        <v>0</v>
      </c>
      <c r="AE113" s="39">
        <v>1</v>
      </c>
      <c r="AF113" s="47">
        <f t="shared" si="48"/>
        <v>0</v>
      </c>
      <c r="AG113" s="61"/>
      <c r="AH113" s="48">
        <f t="shared" si="49"/>
        <v>0</v>
      </c>
      <c r="AI113" s="49">
        <f t="shared" si="50"/>
        <v>0</v>
      </c>
      <c r="AJ113" s="61"/>
      <c r="AK113" s="48">
        <f t="shared" si="51"/>
        <v>0</v>
      </c>
      <c r="AL113" s="49">
        <f t="shared" si="52"/>
        <v>0</v>
      </c>
      <c r="AM113" s="61"/>
      <c r="AN113" s="48">
        <f t="shared" si="53"/>
        <v>0</v>
      </c>
      <c r="AO113" s="49">
        <f t="shared" si="54"/>
        <v>0</v>
      </c>
      <c r="AP113" s="61"/>
      <c r="AQ113" s="48">
        <f t="shared" si="55"/>
        <v>0</v>
      </c>
      <c r="AR113" s="49">
        <f t="shared" si="56"/>
        <v>0</v>
      </c>
      <c r="AS113" s="61"/>
      <c r="AT113" s="48">
        <f t="shared" si="63"/>
        <v>0</v>
      </c>
      <c r="AU113" s="49">
        <f t="shared" si="64"/>
        <v>0</v>
      </c>
      <c r="AV113" s="61"/>
      <c r="AW113" s="48">
        <f t="shared" si="57"/>
        <v>0</v>
      </c>
      <c r="AX113" s="49">
        <f t="shared" si="58"/>
        <v>0</v>
      </c>
      <c r="AY113" s="61"/>
      <c r="AZ113" s="48">
        <f t="shared" si="59"/>
        <v>0</v>
      </c>
      <c r="BA113" s="49">
        <f t="shared" si="60"/>
        <v>0</v>
      </c>
      <c r="BB113" s="50">
        <f t="shared" si="61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4"/>
        <v>0</v>
      </c>
      <c r="L114" s="38">
        <f t="shared" si="35"/>
        <v>0</v>
      </c>
      <c r="M114" s="38">
        <f t="shared" si="36"/>
        <v>0</v>
      </c>
      <c r="N114" s="38">
        <f t="shared" si="37"/>
        <v>0</v>
      </c>
      <c r="O114" s="38">
        <f t="shared" si="38"/>
        <v>0</v>
      </c>
      <c r="P114" s="38">
        <f t="shared" si="39"/>
        <v>0</v>
      </c>
      <c r="Q114" s="39">
        <v>1</v>
      </c>
      <c r="R114" s="40">
        <f t="shared" si="40"/>
        <v>0</v>
      </c>
      <c r="S114" s="39">
        <v>1</v>
      </c>
      <c r="T114" s="41">
        <f t="shared" si="41"/>
        <v>0</v>
      </c>
      <c r="U114" s="42">
        <f t="shared" si="42"/>
        <v>0</v>
      </c>
      <c r="V114" s="43">
        <f t="shared" si="43"/>
        <v>0</v>
      </c>
      <c r="W114" s="209">
        <f t="shared" si="44"/>
        <v>12</v>
      </c>
      <c r="X114" s="44">
        <f t="shared" si="62"/>
        <v>0</v>
      </c>
      <c r="Y114" s="45">
        <f t="shared" si="45"/>
        <v>5</v>
      </c>
      <c r="Z114" s="46" t="s">
        <v>0</v>
      </c>
      <c r="AA114" s="39">
        <v>1</v>
      </c>
      <c r="AB114" s="47">
        <f t="shared" si="46"/>
        <v>0</v>
      </c>
      <c r="AC114" s="39">
        <v>1</v>
      </c>
      <c r="AD114" s="47">
        <f t="shared" si="47"/>
        <v>0</v>
      </c>
      <c r="AE114" s="39">
        <v>1</v>
      </c>
      <c r="AF114" s="47">
        <f t="shared" si="48"/>
        <v>0</v>
      </c>
      <c r="AG114" s="61"/>
      <c r="AH114" s="48">
        <f t="shared" si="49"/>
        <v>0</v>
      </c>
      <c r="AI114" s="49">
        <f t="shared" si="50"/>
        <v>0</v>
      </c>
      <c r="AJ114" s="61"/>
      <c r="AK114" s="48">
        <f t="shared" si="51"/>
        <v>0</v>
      </c>
      <c r="AL114" s="49">
        <f t="shared" si="52"/>
        <v>0</v>
      </c>
      <c r="AM114" s="61"/>
      <c r="AN114" s="48">
        <f t="shared" si="53"/>
        <v>0</v>
      </c>
      <c r="AO114" s="49">
        <f t="shared" si="54"/>
        <v>0</v>
      </c>
      <c r="AP114" s="61"/>
      <c r="AQ114" s="48">
        <f t="shared" si="55"/>
        <v>0</v>
      </c>
      <c r="AR114" s="49">
        <f t="shared" si="56"/>
        <v>0</v>
      </c>
      <c r="AS114" s="61"/>
      <c r="AT114" s="48">
        <f t="shared" si="63"/>
        <v>0</v>
      </c>
      <c r="AU114" s="49">
        <f t="shared" si="64"/>
        <v>0</v>
      </c>
      <c r="AV114" s="61"/>
      <c r="AW114" s="48">
        <f t="shared" si="57"/>
        <v>0</v>
      </c>
      <c r="AX114" s="49">
        <f t="shared" si="58"/>
        <v>0</v>
      </c>
      <c r="AY114" s="61"/>
      <c r="AZ114" s="48">
        <f t="shared" si="59"/>
        <v>0</v>
      </c>
      <c r="BA114" s="49">
        <f t="shared" si="60"/>
        <v>0</v>
      </c>
      <c r="BB114" s="50">
        <f t="shared" si="61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4"/>
        <v>0</v>
      </c>
      <c r="L115" s="38">
        <f t="shared" si="35"/>
        <v>0</v>
      </c>
      <c r="M115" s="38">
        <f t="shared" si="36"/>
        <v>0</v>
      </c>
      <c r="N115" s="38">
        <f t="shared" si="37"/>
        <v>0</v>
      </c>
      <c r="O115" s="38">
        <f t="shared" si="38"/>
        <v>0</v>
      </c>
      <c r="P115" s="38">
        <f t="shared" si="39"/>
        <v>0</v>
      </c>
      <c r="Q115" s="39">
        <v>1</v>
      </c>
      <c r="R115" s="40">
        <f t="shared" si="40"/>
        <v>0</v>
      </c>
      <c r="S115" s="39">
        <v>1</v>
      </c>
      <c r="T115" s="41">
        <f t="shared" si="41"/>
        <v>0</v>
      </c>
      <c r="U115" s="42">
        <f t="shared" si="42"/>
        <v>0</v>
      </c>
      <c r="V115" s="43">
        <f t="shared" si="43"/>
        <v>0</v>
      </c>
      <c r="W115" s="209">
        <f t="shared" si="44"/>
        <v>12</v>
      </c>
      <c r="X115" s="44">
        <f t="shared" si="62"/>
        <v>0</v>
      </c>
      <c r="Y115" s="45">
        <f t="shared" si="45"/>
        <v>5</v>
      </c>
      <c r="Z115" s="46" t="s">
        <v>0</v>
      </c>
      <c r="AA115" s="39">
        <v>1</v>
      </c>
      <c r="AB115" s="47">
        <f t="shared" si="46"/>
        <v>0</v>
      </c>
      <c r="AC115" s="39">
        <v>1</v>
      </c>
      <c r="AD115" s="47">
        <f t="shared" si="47"/>
        <v>0</v>
      </c>
      <c r="AE115" s="39">
        <v>1</v>
      </c>
      <c r="AF115" s="47">
        <f t="shared" si="48"/>
        <v>0</v>
      </c>
      <c r="AG115" s="61"/>
      <c r="AH115" s="48">
        <f t="shared" si="49"/>
        <v>0</v>
      </c>
      <c r="AI115" s="49">
        <f t="shared" si="50"/>
        <v>0</v>
      </c>
      <c r="AJ115" s="61"/>
      <c r="AK115" s="48">
        <f t="shared" si="51"/>
        <v>0</v>
      </c>
      <c r="AL115" s="49">
        <f t="shared" si="52"/>
        <v>0</v>
      </c>
      <c r="AM115" s="61"/>
      <c r="AN115" s="48">
        <f t="shared" si="53"/>
        <v>0</v>
      </c>
      <c r="AO115" s="49">
        <f t="shared" si="54"/>
        <v>0</v>
      </c>
      <c r="AP115" s="61"/>
      <c r="AQ115" s="48">
        <f t="shared" si="55"/>
        <v>0</v>
      </c>
      <c r="AR115" s="49">
        <f t="shared" si="56"/>
        <v>0</v>
      </c>
      <c r="AS115" s="61"/>
      <c r="AT115" s="48">
        <f t="shared" si="63"/>
        <v>0</v>
      </c>
      <c r="AU115" s="49">
        <f t="shared" si="64"/>
        <v>0</v>
      </c>
      <c r="AV115" s="61"/>
      <c r="AW115" s="48">
        <f t="shared" si="57"/>
        <v>0</v>
      </c>
      <c r="AX115" s="49">
        <f t="shared" si="58"/>
        <v>0</v>
      </c>
      <c r="AY115" s="61"/>
      <c r="AZ115" s="48">
        <f t="shared" si="59"/>
        <v>0</v>
      </c>
      <c r="BA115" s="49">
        <f t="shared" si="60"/>
        <v>0</v>
      </c>
      <c r="BB115" s="50">
        <f t="shared" si="61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ref="K116" si="65">IF(G116=0,"0",F116/G116)</f>
        <v>0</v>
      </c>
      <c r="L116" s="38">
        <f t="shared" ref="L116" si="66">IF($Y116=3,$K116,0)+IF($Y116=4,$K116,0)+IF($Y116=5,$K116,0)+IF($Y116=6,$K116,0)+IF($Y116=7,$K116,0)+IF($Y116=10,$K116*2,0)+IF($Y116=12,$K116*2,0)+IF($Y116=14,$K116*2,0)+IF($Y116=21,$K116*3,0)+IF($Y116&lt;=1,$K116*$J116/21.75,0)+IF($Y116=15,$K116*3,0)+IF($Y116=42,$K116*6,0)+IF($Y116=28,$K116*4,0)</f>
        <v>0</v>
      </c>
      <c r="M116" s="38">
        <f t="shared" ref="M116" si="67">IF($Y116=2,$K116,0)+IF($Y116=4,$K116,0)+IF($Y116=5,$K116,0)+IF($Y116=6,$K116,0)+IF($Y116=7,$K116,0)+IF($Y116=10,$K116*2,0)+IF($Y116=12,$K116*2,0)+IF($Y116=14,$K116*2,0)+IF($Y116=15,$K116*3,0)+IF($Y116=21,$K116*3,0)+IF($Y116&lt;=1,$K116*$J116/21.75,0)+IF($Y116=42,$K116*6,0)+IF($Y116=28,$K116*4,0)</f>
        <v>0</v>
      </c>
      <c r="N116" s="38">
        <f t="shared" ref="N116" si="68">IF($Y116=3,$K116,0)+IF($Y116=4,$K116,0)+IF($Y116=5,$K116,0)+IF($Y116=6,$K116,0)+IF($Y116=7,$K116,0)+IF($Y116=10,$K116*2,0)+IF($Y116=12,$K116*2,0)+IF($Y116=14,$K116*2,0)+IF($Y116=21,$K116*3,0)+IF($Y116&lt;=1,$K116*$J116/21.75,0)+IF($Y116=15,$K116*3,0)+IF($Y116=42,$K116*6,0)+IF($Y116=28,$K116*4,0)</f>
        <v>0</v>
      </c>
      <c r="O116" s="38">
        <f t="shared" ref="O116" si="69">IF($Y116=2,$K116,0)+IF($Y116=4,$K116,0)+IF($Y116=5,$K116,0)+IF($Y116=6,$K116,0)+IF($Y116=7,$K116,0)+IF($Y116=10,$K116*2,0)+IF($Y116=12,$K116*2,0)+IF($Y116=14,$K116*2,0)+IF($Y116=15,$K116*3,0)+IF($Y116=21,$K116*3,0)+IF($Y116&lt;=1,$K116*$J116/21.75,0)+IF($Y116=42,$K116*6,0)+IF($Y116=28,$K116*4,0)</f>
        <v>0</v>
      </c>
      <c r="P116" s="38">
        <f t="shared" ref="P116" si="70">IF($Y116=3,$K116,0)+IF($Y116=4,$K116,0)+IF($Y116=5,$K116,0)+IF($Y116=6,$K116,0)+IF($Y116=7,$K116,0)+IF($Y116=10,$K116*2,0)+IF($Y116=12,$K116*2,0)+IF($Y116=14,$K116*2,0)+IF($Y116=21,$K116*3,0)+IF($Y116&lt;=1,$K116*$J116/21.75,0)+IF($Y116=15,$K116*3,0)+IF($Y116=42,$K116*6,0)+IF($Y116=28,$K116*4,0)</f>
        <v>0</v>
      </c>
      <c r="Q116" s="39">
        <v>1</v>
      </c>
      <c r="R116" s="40">
        <f t="shared" ref="R116" si="71">(IF($Y116=6,$K116,)+IF($Y116=7,$K116,)+IF($Y116=12,$K116*2,)+IF($Y116=18,$K116*3,)+IF($Y116=28,$K116*4,0)+IF($Y116=21,$K116*3,)+IF($Y116=42,$K116*6,0)+IF($Y116=14,$K116*2,))*Q116</f>
        <v>0</v>
      </c>
      <c r="S116" s="39">
        <v>1</v>
      </c>
      <c r="T116" s="41">
        <f t="shared" ref="T116" si="72">(IF($Y116=7,$K116,)+IF($Y116=21,$K116*3,)+IF($Y116=42,$K116*6,0)+IF($Y116=28,$K116*4,0)+IF($Y116=14,$K116*2,))*S116</f>
        <v>0</v>
      </c>
      <c r="U116" s="42">
        <f t="shared" ref="U116" si="73">SUM(+L116+M116+N116+O116+P116+R116+T116)</f>
        <v>0</v>
      </c>
      <c r="V116" s="43">
        <f t="shared" ref="V116" si="74">+U116*4.345</f>
        <v>0</v>
      </c>
      <c r="W116" s="209">
        <f>+$X$4</f>
        <v>12</v>
      </c>
      <c r="X116" s="44">
        <f t="shared" si="62"/>
        <v>0</v>
      </c>
      <c r="Y116" s="45">
        <f t="shared" ref="Y116" si="75">ROUND(J116/4.3452380952381,1)</f>
        <v>5</v>
      </c>
      <c r="Z116" s="46" t="s">
        <v>0</v>
      </c>
      <c r="AA116" s="39">
        <v>1</v>
      </c>
      <c r="AB116" s="47">
        <f t="shared" ref="AB116" si="76">+IF($Z116="M",$U116,IF($Z116="MT",$U116/2,IF(Z116="MN",$U116/2,IF($Z116="MTN",$U116/3,0))))*AA116</f>
        <v>0</v>
      </c>
      <c r="AC116" s="39">
        <v>1</v>
      </c>
      <c r="AD116" s="47">
        <f t="shared" ref="AD116" si="77">+IF($Z116="T",$U116,IF($Z116="MT",$U116/2,IF($Z116="TN",$U116/2,IF($Z116="MTN",$U116/3,0))))*AC116</f>
        <v>0</v>
      </c>
      <c r="AE116" s="39">
        <v>1</v>
      </c>
      <c r="AF116" s="47">
        <f t="shared" ref="AF116" si="78">+IF($Z116="N",$U116,IF($Z116="MN",$U116/2,IF($Z116="TN",$U116/2,IF($Z116="MTN",$U116/3,0))))*AE116</f>
        <v>0</v>
      </c>
      <c r="AG116" s="61"/>
      <c r="AH116" s="48">
        <f t="shared" ref="AH116" si="79">IF(AI$4=0,0,(AG116/AI$4))</f>
        <v>0</v>
      </c>
      <c r="AI116" s="49">
        <f t="shared" ref="AI116" si="80">IF(AI$4=0,0,(AH116*AH$4/12))</f>
        <v>0</v>
      </c>
      <c r="AJ116" s="61"/>
      <c r="AK116" s="48">
        <f t="shared" ref="AK116" si="81">IF(AL$4=0,0,(AJ116/AL$4))</f>
        <v>0</v>
      </c>
      <c r="AL116" s="49">
        <f t="shared" ref="AL116" si="82">IF(AL$4=0,0,(AK116*AK$4/12))</f>
        <v>0</v>
      </c>
      <c r="AM116" s="61"/>
      <c r="AN116" s="48">
        <f t="shared" ref="AN116" si="83">IF(AO$4=0,0,(AM116/AO$4))</f>
        <v>0</v>
      </c>
      <c r="AO116" s="49">
        <f t="shared" ref="AO116" si="84">IF(AO$4=0,0,(AN116*AN$4/12))</f>
        <v>0</v>
      </c>
      <c r="AP116" s="61"/>
      <c r="AQ116" s="48">
        <f t="shared" ref="AQ116" si="85">IF(AR$4=0,0,(AP116/AR$4))</f>
        <v>0</v>
      </c>
      <c r="AR116" s="49">
        <f t="shared" ref="AR116" si="86">IF(AR$4=0,0,(AQ116*AQ$4/12))</f>
        <v>0</v>
      </c>
      <c r="AS116" s="61"/>
      <c r="AT116" s="48">
        <f t="shared" si="63"/>
        <v>0</v>
      </c>
      <c r="AU116" s="49">
        <f t="shared" si="64"/>
        <v>0</v>
      </c>
      <c r="AV116" s="61"/>
      <c r="AW116" s="48">
        <f t="shared" ref="AW116" si="87">IF(AX$4=0,0,(AV116/AX$4))</f>
        <v>0</v>
      </c>
      <c r="AX116" s="49">
        <f t="shared" ref="AX116" si="88">IF(AX$4=0,0,(AW116*AW$4/12))</f>
        <v>0</v>
      </c>
      <c r="AY116" s="61"/>
      <c r="AZ116" s="48">
        <f t="shared" ref="AZ116" si="89">IF(BA$4=0,0,(AY116/BA$4))</f>
        <v>0</v>
      </c>
      <c r="BA116" s="49">
        <f t="shared" ref="BA116" si="90">IF(BA$4=0,0,(AZ116*AZ$4/12))</f>
        <v>0</v>
      </c>
      <c r="BB116" s="50">
        <f t="shared" ref="BB116" si="91">+AI116+AL116+AO116+AR116+AU116+AX116+BA116</f>
        <v>0</v>
      </c>
    </row>
    <row r="117" spans="1:54" ht="16" thickBot="1">
      <c r="A117" s="3"/>
      <c r="B117" s="6"/>
      <c r="C117" s="6"/>
      <c r="D117" s="6"/>
      <c r="E117" s="6"/>
      <c r="F117" s="51">
        <f>SUM(F8:F116)</f>
        <v>0</v>
      </c>
      <c r="K117" s="51">
        <f t="shared" ref="K117:P117" si="92">SUM(K8:K116)</f>
        <v>0</v>
      </c>
      <c r="L117" s="51">
        <f t="shared" si="92"/>
        <v>0</v>
      </c>
      <c r="M117" s="51">
        <f t="shared" si="92"/>
        <v>0</v>
      </c>
      <c r="N117" s="51">
        <f t="shared" si="92"/>
        <v>0</v>
      </c>
      <c r="O117" s="51">
        <f t="shared" si="92"/>
        <v>0</v>
      </c>
      <c r="P117" s="51">
        <f t="shared" si="92"/>
        <v>0</v>
      </c>
      <c r="Q117" s="51"/>
      <c r="R117" s="51">
        <f>SUM(R8:R116)</f>
        <v>0</v>
      </c>
      <c r="S117" s="51"/>
      <c r="T117" s="51">
        <f>SUM(T8:T116)</f>
        <v>0</v>
      </c>
      <c r="U117" s="51">
        <f>SUM(U8:U116)</f>
        <v>0</v>
      </c>
      <c r="V117" s="51">
        <f>SUM(V8:V116)</f>
        <v>0</v>
      </c>
      <c r="W117" s="210"/>
      <c r="X117" s="51">
        <f>SUM(X8:X116)</f>
        <v>0</v>
      </c>
      <c r="Y117" s="52"/>
      <c r="Z117" s="52"/>
      <c r="AA117" s="52"/>
      <c r="AB117" s="51">
        <f>SUM(AB8:AB116)</f>
        <v>0</v>
      </c>
      <c r="AC117" s="51"/>
      <c r="AD117" s="51">
        <f>SUM(AD8:AD116)</f>
        <v>0</v>
      </c>
      <c r="AE117" s="51"/>
      <c r="AF117" s="51">
        <f>SUM(AF8:AF116)</f>
        <v>0</v>
      </c>
      <c r="AG117" s="53">
        <f>SUM(AG8:AG116)</f>
        <v>0</v>
      </c>
      <c r="AH117" s="53"/>
      <c r="AI117" s="54">
        <f>SUM(AI8:AI116)</f>
        <v>0</v>
      </c>
      <c r="AJ117" s="53">
        <f>SUM(AJ8:AJ116)</f>
        <v>0</v>
      </c>
      <c r="AK117" s="53"/>
      <c r="AL117" s="54">
        <f>SUM(AL8:AL116)</f>
        <v>0</v>
      </c>
      <c r="AM117" s="53">
        <f>SUM(AM8:AM116)</f>
        <v>0</v>
      </c>
      <c r="AN117" s="53"/>
      <c r="AO117" s="54">
        <f>SUM(AO8:AO116)</f>
        <v>0</v>
      </c>
      <c r="AP117" s="53">
        <f>SUM(AP8:AP116)</f>
        <v>0</v>
      </c>
      <c r="AQ117" s="53"/>
      <c r="AR117" s="54">
        <f>SUM(AR8:AR116)</f>
        <v>0</v>
      </c>
      <c r="AS117" s="53">
        <f>SUM(AS8:AS116)</f>
        <v>0</v>
      </c>
      <c r="AT117" s="53"/>
      <c r="AU117" s="54">
        <f>SUM(AU8:AU116)</f>
        <v>0</v>
      </c>
      <c r="AV117" s="53">
        <f>SUM(AV8:AV116)</f>
        <v>0</v>
      </c>
      <c r="AW117" s="53"/>
      <c r="AX117" s="54">
        <f>SUM(AX8:AX116)</f>
        <v>0</v>
      </c>
      <c r="AY117" s="53">
        <f>SUM(AY8:AY116)</f>
        <v>0</v>
      </c>
      <c r="AZ117" s="53"/>
      <c r="BA117" s="54">
        <f>SUM(BA8:BA116)</f>
        <v>0</v>
      </c>
      <c r="BB117" s="51">
        <f>SUM(BB8:BB116)</f>
        <v>0</v>
      </c>
    </row>
    <row r="118" spans="1:54" ht="16" hidden="1" thickBot="1">
      <c r="W118" s="2"/>
      <c r="AB118" s="246">
        <f>SUM(AB117:AF117)</f>
        <v>0</v>
      </c>
      <c r="AC118" s="247"/>
      <c r="AD118" s="247"/>
      <c r="AE118" s="247"/>
      <c r="AF118" s="248"/>
      <c r="AG118" s="240">
        <f>+AI117/4.345</f>
        <v>0</v>
      </c>
      <c r="AH118" s="240"/>
      <c r="AI118" s="240"/>
      <c r="AJ118" s="240">
        <f>+AL117/4.345</f>
        <v>0</v>
      </c>
      <c r="AK118" s="240"/>
      <c r="AL118" s="240"/>
      <c r="AM118" s="240">
        <f>+AO117/4.345</f>
        <v>0</v>
      </c>
      <c r="AN118" s="240"/>
      <c r="AO118" s="240"/>
      <c r="AP118" s="240">
        <f>+AR117/4.345</f>
        <v>0</v>
      </c>
      <c r="AQ118" s="240"/>
      <c r="AR118" s="240"/>
      <c r="AS118" s="240">
        <f>+AU117/4.345</f>
        <v>0</v>
      </c>
      <c r="AT118" s="240"/>
      <c r="AU118" s="240"/>
      <c r="AV118" s="240">
        <f>+AX117/4.345</f>
        <v>0</v>
      </c>
      <c r="AW118" s="240"/>
      <c r="AX118" s="240"/>
      <c r="AY118" s="240">
        <f>+BA117/4.345</f>
        <v>0</v>
      </c>
      <c r="AZ118" s="240"/>
      <c r="BA118" s="240"/>
      <c r="BB118" s="241" t="s">
        <v>4</v>
      </c>
    </row>
    <row r="119" spans="1:54" ht="17" thickTop="1" thickBot="1">
      <c r="AG119" s="243" t="s">
        <v>104</v>
      </c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4"/>
      <c r="BB119" s="242"/>
    </row>
    <row r="121" spans="1:54">
      <c r="G121" s="55"/>
      <c r="H121" s="55"/>
      <c r="I121" s="55"/>
      <c r="J121" s="55"/>
    </row>
  </sheetData>
  <sheetProtection selectLockedCells="1" autoFilter="0"/>
  <autoFilter ref="B7:BB118" xr:uid="{00000000-0009-0000-0000-000029000000}">
    <filterColumn colId="4">
      <customFilters>
        <customFilter operator="notEqual" val=" "/>
      </customFilters>
    </filterColumn>
  </autoFilter>
  <mergeCells count="46">
    <mergeCell ref="AV118:AX118"/>
    <mergeCell ref="AY118:BA118"/>
    <mergeCell ref="BB118:BB119"/>
    <mergeCell ref="AG119:BA119"/>
    <mergeCell ref="AB118:AF118"/>
    <mergeCell ref="AG118:AI118"/>
    <mergeCell ref="AJ118:AL118"/>
    <mergeCell ref="AM118:AO118"/>
    <mergeCell ref="AP118:AR118"/>
    <mergeCell ref="AS118:AU118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21142208-70C4-41A3-8525-C1805941601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259148-B50B-4C6E-8340-F4ED1C98B135}">
          <x14:formula1>
            <xm:f>Tablas!$B$5:$B$41</xm:f>
          </x14:formula1>
          <xm:sqref>H8:H116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543A7-8D01-4047-8C67-543FC94CE4E2}">
  <sheetPr codeName="Hoja19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6.5" style="2" customWidth="1"/>
    <col min="3" max="3" width="19.832031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Estudi'!D43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0AA6BD5D-6938-42EF-8268-42DE39666857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265E1A-FE87-4808-BCD7-D06812716B25}">
          <x14:formula1>
            <xm:f>Tablas!$B$5:$B$41</xm:f>
          </x14:formula1>
          <xm:sqref>H8:H99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BCF08-3BCB-4013-80E4-1FF556C35547}">
  <sheetPr codeName="Hoja20">
    <pageSetUpPr fitToPage="1"/>
  </sheetPr>
  <dimension ref="A1:BB111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7.5" style="2" customWidth="1"/>
    <col min="3" max="3" width="27.3320312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9.1640625" style="2" bestFit="1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33203125" style="2" bestFit="1" customWidth="1"/>
    <col min="45" max="45" width="4.33203125" style="2" hidden="1" customWidth="1"/>
    <col min="46" max="46" width="5.1640625" style="2" hidden="1" customWidth="1"/>
    <col min="47" max="47" width="9.33203125" style="2" hidden="1" customWidth="1"/>
    <col min="48" max="48" width="7.5" style="2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Estudi'!D44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Estudi'!H44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BB107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04" si="32">IF(G72=0,"0",F72/G72)</f>
        <v>0</v>
      </c>
      <c r="L72" s="38">
        <f t="shared" ref="L72:L104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4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4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4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4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4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4" si="39">(IF($Y72=7,$K72,)+IF($Y72=21,$K72*3,)+IF($Y72=42,$K72*6,0)+IF($Y72=28,$K72*4,0)+IF($Y72=14,$K72*2,))*S72</f>
        <v>0</v>
      </c>
      <c r="U72" s="42">
        <f t="shared" ref="U72:U104" si="40">SUM(+L72+M72+N72+O72+P72+R72+T72)</f>
        <v>0</v>
      </c>
      <c r="V72" s="43">
        <f t="shared" ref="V72:V104" si="41">+U72*4.345</f>
        <v>0</v>
      </c>
      <c r="W72" s="209">
        <f t="shared" ref="W72:W104" si="42">+$X$4</f>
        <v>12</v>
      </c>
      <c r="X72" s="44">
        <f t="shared" si="31"/>
        <v>0</v>
      </c>
      <c r="Y72" s="45">
        <f t="shared" ref="Y72:Y104" si="43">ROUND(J72/4.3452380952381,1)</f>
        <v>5</v>
      </c>
      <c r="Z72" s="46" t="s">
        <v>0</v>
      </c>
      <c r="AA72" s="39">
        <v>1</v>
      </c>
      <c r="AB72" s="47">
        <f t="shared" ref="AB72:AB104" si="44">+IF($Z72="M",$U72,IF($Z72="MT",$U72/2,IF(Z72="MN",$U72/2,IF($Z72="MTN",$U72/3,0))))*AA72</f>
        <v>0</v>
      </c>
      <c r="AC72" s="39">
        <v>1</v>
      </c>
      <c r="AD72" s="47">
        <f t="shared" ref="AD72:AD104" si="45">+IF($Z72="T",$U72,IF($Z72="MT",$U72/2,IF($Z72="TN",$U72/2,IF($Z72="MTN",$U72/3,0))))*AC72</f>
        <v>0</v>
      </c>
      <c r="AE72" s="39">
        <v>1</v>
      </c>
      <c r="AF72" s="47">
        <f t="shared" ref="AF72:AF104" si="46">+IF($Z72="N",$U72,IF($Z72="MN",$U72/2,IF($Z72="TN",$U72/2,IF($Z72="MTN",$U72/3,0))))*AE72</f>
        <v>0</v>
      </c>
      <c r="AG72" s="61"/>
      <c r="AH72" s="48">
        <f t="shared" ref="AH72:AH104" si="47">IF(AI$4=0,0,(AG72/AI$4))</f>
        <v>0</v>
      </c>
      <c r="AI72" s="49">
        <f t="shared" ref="AI72:AI104" si="48">IF(AI$4=0,0,(AH72*AH$4/12))</f>
        <v>0</v>
      </c>
      <c r="AJ72" s="61"/>
      <c r="AK72" s="48">
        <f t="shared" ref="AK72:AK104" si="49">IF(AL$4=0,0,(AJ72/AL$4))</f>
        <v>0</v>
      </c>
      <c r="AL72" s="49">
        <f t="shared" ref="AL72:AL104" si="50">IF(AL$4=0,0,(AK72*AK$4/12))</f>
        <v>0</v>
      </c>
      <c r="AM72" s="61"/>
      <c r="AN72" s="48">
        <f t="shared" ref="AN72:AN104" si="51">IF(AO$4=0,0,(AM72/AO$4))</f>
        <v>0</v>
      </c>
      <c r="AO72" s="49">
        <f t="shared" ref="AO72:AO104" si="52">IF(AO$4=0,0,(AN72*AN$4/12))</f>
        <v>0</v>
      </c>
      <c r="AP72" s="61"/>
      <c r="AQ72" s="48">
        <f t="shared" ref="AQ72:AQ104" si="53">IF(AR$4=0,0,(AP72/AR$4))</f>
        <v>0</v>
      </c>
      <c r="AR72" s="49">
        <f t="shared" ref="AR72:AR104" si="54">IF(AR$4=0,0,(AQ72*AQ$4/12))</f>
        <v>0</v>
      </c>
      <c r="AS72" s="61"/>
      <c r="AT72" s="48">
        <f t="shared" ref="AT72:AT104" si="55">IF(AU$4=0,0,(AS72/AU$4))</f>
        <v>0</v>
      </c>
      <c r="AU72" s="49">
        <f t="shared" ref="AU72:AU104" si="56">IF(AU$4=0,0,(AT72*AT$4/12))</f>
        <v>0</v>
      </c>
      <c r="AV72" s="61"/>
      <c r="AW72" s="48">
        <f t="shared" ref="AW72:AW104" si="57">IF(AX$4=0,0,(AV72/AX$4))</f>
        <v>0</v>
      </c>
      <c r="AX72" s="49">
        <f t="shared" ref="AX72:AX104" si="58">IF(AX$4=0,0,(AW72*AW$4/12))</f>
        <v>0</v>
      </c>
      <c r="AY72" s="61"/>
      <c r="AZ72" s="48">
        <f t="shared" ref="AZ72:AZ104" si="59">IF(BA$4=0,0,(AY72/BA$4))</f>
        <v>0</v>
      </c>
      <c r="BA72" s="49">
        <f t="shared" ref="BA72:BA104" si="60">IF(BA$4=0,0,(AZ72*AZ$4/12))</f>
        <v>0</v>
      </c>
      <c r="BB72" s="50">
        <f t="shared" ref="BB72:BB104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106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62"/>
        <v>0</v>
      </c>
      <c r="Y99" s="45">
        <f t="shared" si="43"/>
        <v>5</v>
      </c>
      <c r="Z99" s="46" t="s">
        <v>0</v>
      </c>
      <c r="AA99" s="39">
        <v>1</v>
      </c>
      <c r="AB99" s="47">
        <f t="shared" si="44"/>
        <v>0</v>
      </c>
      <c r="AC99" s="39">
        <v>1</v>
      </c>
      <c r="AD99" s="47">
        <f t="shared" si="45"/>
        <v>0</v>
      </c>
      <c r="AE99" s="39">
        <v>1</v>
      </c>
      <c r="AF99" s="47">
        <f t="shared" si="46"/>
        <v>0</v>
      </c>
      <c r="AG99" s="61"/>
      <c r="AH99" s="48">
        <f t="shared" si="47"/>
        <v>0</v>
      </c>
      <c r="AI99" s="49">
        <f t="shared" si="48"/>
        <v>0</v>
      </c>
      <c r="AJ99" s="61"/>
      <c r="AK99" s="48">
        <f t="shared" si="49"/>
        <v>0</v>
      </c>
      <c r="AL99" s="49">
        <f t="shared" si="50"/>
        <v>0</v>
      </c>
      <c r="AM99" s="61"/>
      <c r="AN99" s="48">
        <f t="shared" si="51"/>
        <v>0</v>
      </c>
      <c r="AO99" s="49">
        <f t="shared" si="52"/>
        <v>0</v>
      </c>
      <c r="AP99" s="61"/>
      <c r="AQ99" s="48">
        <f t="shared" si="53"/>
        <v>0</v>
      </c>
      <c r="AR99" s="49">
        <f t="shared" si="54"/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62"/>
        <v>0</v>
      </c>
      <c r="Y100" s="45">
        <f t="shared" si="43"/>
        <v>5</v>
      </c>
      <c r="Z100" s="46" t="s">
        <v>0</v>
      </c>
      <c r="AA100" s="39">
        <v>1</v>
      </c>
      <c r="AB100" s="47">
        <f t="shared" si="44"/>
        <v>0</v>
      </c>
      <c r="AC100" s="39">
        <v>1</v>
      </c>
      <c r="AD100" s="47">
        <f t="shared" si="45"/>
        <v>0</v>
      </c>
      <c r="AE100" s="39">
        <v>1</v>
      </c>
      <c r="AF100" s="47">
        <f t="shared" si="46"/>
        <v>0</v>
      </c>
      <c r="AG100" s="61"/>
      <c r="AH100" s="48">
        <f t="shared" si="47"/>
        <v>0</v>
      </c>
      <c r="AI100" s="49">
        <f t="shared" si="48"/>
        <v>0</v>
      </c>
      <c r="AJ100" s="61"/>
      <c r="AK100" s="48">
        <f t="shared" si="49"/>
        <v>0</v>
      </c>
      <c r="AL100" s="49">
        <f t="shared" si="50"/>
        <v>0</v>
      </c>
      <c r="AM100" s="61"/>
      <c r="AN100" s="48">
        <f t="shared" si="51"/>
        <v>0</v>
      </c>
      <c r="AO100" s="49">
        <f t="shared" si="52"/>
        <v>0</v>
      </c>
      <c r="AP100" s="61"/>
      <c r="AQ100" s="48">
        <f t="shared" si="53"/>
        <v>0</v>
      </c>
      <c r="AR100" s="49">
        <f t="shared" si="54"/>
        <v>0</v>
      </c>
      <c r="AS100" s="61"/>
      <c r="AT100" s="48">
        <f t="shared" si="55"/>
        <v>0</v>
      </c>
      <c r="AU100" s="49">
        <f t="shared" si="56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62"/>
        <v>0</v>
      </c>
      <c r="Y101" s="45">
        <f t="shared" si="43"/>
        <v>5</v>
      </c>
      <c r="Z101" s="46" t="s">
        <v>0</v>
      </c>
      <c r="AA101" s="39">
        <v>1</v>
      </c>
      <c r="AB101" s="47">
        <f t="shared" si="44"/>
        <v>0</v>
      </c>
      <c r="AC101" s="39">
        <v>1</v>
      </c>
      <c r="AD101" s="47">
        <f t="shared" si="45"/>
        <v>0</v>
      </c>
      <c r="AE101" s="39">
        <v>1</v>
      </c>
      <c r="AF101" s="47">
        <f t="shared" si="46"/>
        <v>0</v>
      </c>
      <c r="AG101" s="61"/>
      <c r="AH101" s="48">
        <f t="shared" si="47"/>
        <v>0</v>
      </c>
      <c r="AI101" s="49">
        <f t="shared" si="48"/>
        <v>0</v>
      </c>
      <c r="AJ101" s="61"/>
      <c r="AK101" s="48">
        <f t="shared" si="49"/>
        <v>0</v>
      </c>
      <c r="AL101" s="49">
        <f t="shared" si="50"/>
        <v>0</v>
      </c>
      <c r="AM101" s="61"/>
      <c r="AN101" s="48">
        <f t="shared" si="51"/>
        <v>0</v>
      </c>
      <c r="AO101" s="49">
        <f t="shared" si="52"/>
        <v>0</v>
      </c>
      <c r="AP101" s="61"/>
      <c r="AQ101" s="48">
        <f t="shared" si="53"/>
        <v>0</v>
      </c>
      <c r="AR101" s="49">
        <f t="shared" si="54"/>
        <v>0</v>
      </c>
      <c r="AS101" s="61"/>
      <c r="AT101" s="48">
        <f t="shared" si="55"/>
        <v>0</v>
      </c>
      <c r="AU101" s="49">
        <f t="shared" si="56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62"/>
        <v>0</v>
      </c>
      <c r="Y102" s="45">
        <f t="shared" si="43"/>
        <v>5</v>
      </c>
      <c r="Z102" s="46" t="s">
        <v>0</v>
      </c>
      <c r="AA102" s="39">
        <v>1</v>
      </c>
      <c r="AB102" s="47">
        <f t="shared" si="44"/>
        <v>0</v>
      </c>
      <c r="AC102" s="39">
        <v>1</v>
      </c>
      <c r="AD102" s="47">
        <f t="shared" si="45"/>
        <v>0</v>
      </c>
      <c r="AE102" s="39">
        <v>1</v>
      </c>
      <c r="AF102" s="47">
        <f t="shared" si="46"/>
        <v>0</v>
      </c>
      <c r="AG102" s="61"/>
      <c r="AH102" s="48">
        <f t="shared" si="47"/>
        <v>0</v>
      </c>
      <c r="AI102" s="49">
        <f t="shared" si="48"/>
        <v>0</v>
      </c>
      <c r="AJ102" s="61"/>
      <c r="AK102" s="48">
        <f t="shared" si="49"/>
        <v>0</v>
      </c>
      <c r="AL102" s="49">
        <f t="shared" si="50"/>
        <v>0</v>
      </c>
      <c r="AM102" s="61"/>
      <c r="AN102" s="48">
        <f t="shared" si="51"/>
        <v>0</v>
      </c>
      <c r="AO102" s="49">
        <f t="shared" si="52"/>
        <v>0</v>
      </c>
      <c r="AP102" s="61"/>
      <c r="AQ102" s="48">
        <f t="shared" si="53"/>
        <v>0</v>
      </c>
      <c r="AR102" s="49">
        <f t="shared" si="54"/>
        <v>0</v>
      </c>
      <c r="AS102" s="61"/>
      <c r="AT102" s="48">
        <f t="shared" si="55"/>
        <v>0</v>
      </c>
      <c r="AU102" s="49">
        <f t="shared" si="56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62"/>
        <v>0</v>
      </c>
      <c r="Y103" s="45">
        <f t="shared" si="43"/>
        <v>5</v>
      </c>
      <c r="Z103" s="46" t="s">
        <v>0</v>
      </c>
      <c r="AA103" s="39">
        <v>1</v>
      </c>
      <c r="AB103" s="47">
        <f t="shared" si="44"/>
        <v>0</v>
      </c>
      <c r="AC103" s="39">
        <v>1</v>
      </c>
      <c r="AD103" s="47">
        <f t="shared" si="45"/>
        <v>0</v>
      </c>
      <c r="AE103" s="39">
        <v>1</v>
      </c>
      <c r="AF103" s="47">
        <f t="shared" si="46"/>
        <v>0</v>
      </c>
      <c r="AG103" s="61"/>
      <c r="AH103" s="48">
        <f t="shared" si="47"/>
        <v>0</v>
      </c>
      <c r="AI103" s="49">
        <f t="shared" si="48"/>
        <v>0</v>
      </c>
      <c r="AJ103" s="61"/>
      <c r="AK103" s="48">
        <f t="shared" si="49"/>
        <v>0</v>
      </c>
      <c r="AL103" s="49">
        <f t="shared" si="50"/>
        <v>0</v>
      </c>
      <c r="AM103" s="61"/>
      <c r="AN103" s="48">
        <f t="shared" si="51"/>
        <v>0</v>
      </c>
      <c r="AO103" s="49">
        <f t="shared" si="52"/>
        <v>0</v>
      </c>
      <c r="AP103" s="61"/>
      <c r="AQ103" s="48">
        <f t="shared" si="53"/>
        <v>0</v>
      </c>
      <c r="AR103" s="49">
        <f t="shared" si="54"/>
        <v>0</v>
      </c>
      <c r="AS103" s="61"/>
      <c r="AT103" s="48">
        <f t="shared" si="55"/>
        <v>0</v>
      </c>
      <c r="AU103" s="49">
        <f t="shared" si="56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62"/>
        <v>0</v>
      </c>
      <c r="Y104" s="45">
        <f t="shared" si="43"/>
        <v>5</v>
      </c>
      <c r="Z104" s="46" t="s">
        <v>0</v>
      </c>
      <c r="AA104" s="39">
        <v>1</v>
      </c>
      <c r="AB104" s="47">
        <f t="shared" si="44"/>
        <v>0</v>
      </c>
      <c r="AC104" s="39">
        <v>1</v>
      </c>
      <c r="AD104" s="47">
        <f t="shared" si="45"/>
        <v>0</v>
      </c>
      <c r="AE104" s="39">
        <v>1</v>
      </c>
      <c r="AF104" s="47">
        <f t="shared" si="46"/>
        <v>0</v>
      </c>
      <c r="AG104" s="61"/>
      <c r="AH104" s="48">
        <f t="shared" si="47"/>
        <v>0</v>
      </c>
      <c r="AI104" s="49">
        <f t="shared" si="48"/>
        <v>0</v>
      </c>
      <c r="AJ104" s="61"/>
      <c r="AK104" s="48">
        <f t="shared" si="49"/>
        <v>0</v>
      </c>
      <c r="AL104" s="49">
        <f t="shared" si="50"/>
        <v>0</v>
      </c>
      <c r="AM104" s="61"/>
      <c r="AN104" s="48">
        <f t="shared" si="51"/>
        <v>0</v>
      </c>
      <c r="AO104" s="49">
        <f t="shared" si="52"/>
        <v>0</v>
      </c>
      <c r="AP104" s="61"/>
      <c r="AQ104" s="48">
        <f t="shared" si="53"/>
        <v>0</v>
      </c>
      <c r="AR104" s="49">
        <f t="shared" si="54"/>
        <v>0</v>
      </c>
      <c r="AS104" s="61"/>
      <c r="AT104" s="48">
        <f t="shared" si="55"/>
        <v>0</v>
      </c>
      <c r="AU104" s="49">
        <f t="shared" si="56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ref="K105:K106" si="63">IF(G105=0,"0",F105/G105)</f>
        <v>0</v>
      </c>
      <c r="L105" s="38">
        <f t="shared" ref="L105:L106" si="64">IF($Y105=3,$K105,0)+IF($Y105=4,$K105,0)+IF($Y105=5,$K105,0)+IF($Y105=6,$K105,0)+IF($Y105=7,$K105,0)+IF($Y105=10,$K105*2,0)+IF($Y105=12,$K105*2,0)+IF($Y105=14,$K105*2,0)+IF($Y105=21,$K105*3,0)+IF($Y105&lt;=1,$K105*$J105/21.75,0)+IF($Y105=15,$K105*3,0)+IF($Y105=42,$K105*6,0)+IF($Y105=28,$K105*4,0)</f>
        <v>0</v>
      </c>
      <c r="M105" s="38">
        <f t="shared" ref="M105:M106" si="65">IF($Y105=2,$K105,0)+IF($Y105=4,$K105,0)+IF($Y105=5,$K105,0)+IF($Y105=6,$K105,0)+IF($Y105=7,$K105,0)+IF($Y105=10,$K105*2,0)+IF($Y105=12,$K105*2,0)+IF($Y105=14,$K105*2,0)+IF($Y105=15,$K105*3,0)+IF($Y105=21,$K105*3,0)+IF($Y105&lt;=1,$K105*$J105/21.75,0)+IF($Y105=42,$K105*6,0)+IF($Y105=28,$K105*4,0)</f>
        <v>0</v>
      </c>
      <c r="N105" s="38">
        <f t="shared" ref="N105:N106" si="66">IF($Y105=3,$K105,0)+IF($Y105=4,$K105,0)+IF($Y105=5,$K105,0)+IF($Y105=6,$K105,0)+IF($Y105=7,$K105,0)+IF($Y105=10,$K105*2,0)+IF($Y105=12,$K105*2,0)+IF($Y105=14,$K105*2,0)+IF($Y105=21,$K105*3,0)+IF($Y105&lt;=1,$K105*$J105/21.75,0)+IF($Y105=15,$K105*3,0)+IF($Y105=42,$K105*6,0)+IF($Y105=28,$K105*4,0)</f>
        <v>0</v>
      </c>
      <c r="O105" s="38">
        <f t="shared" ref="O105:O106" si="67">IF($Y105=2,$K105,0)+IF($Y105=4,$K105,0)+IF($Y105=5,$K105,0)+IF($Y105=6,$K105,0)+IF($Y105=7,$K105,0)+IF($Y105=10,$K105*2,0)+IF($Y105=12,$K105*2,0)+IF($Y105=14,$K105*2,0)+IF($Y105=15,$K105*3,0)+IF($Y105=21,$K105*3,0)+IF($Y105&lt;=1,$K105*$J105/21.75,0)+IF($Y105=42,$K105*6,0)+IF($Y105=28,$K105*4,0)</f>
        <v>0</v>
      </c>
      <c r="P105" s="38">
        <f t="shared" ref="P105:P106" si="68">IF($Y105=3,$K105,0)+IF($Y105=4,$K105,0)+IF($Y105=5,$K105,0)+IF($Y105=6,$K105,0)+IF($Y105=7,$K105,0)+IF($Y105=10,$K105*2,0)+IF($Y105=12,$K105*2,0)+IF($Y105=14,$K105*2,0)+IF($Y105=21,$K105*3,0)+IF($Y105&lt;=1,$K105*$J105/21.75,0)+IF($Y105=15,$K105*3,0)+IF($Y105=42,$K105*6,0)+IF($Y105=28,$K105*4,0)</f>
        <v>0</v>
      </c>
      <c r="Q105" s="39">
        <v>1</v>
      </c>
      <c r="R105" s="40">
        <f t="shared" ref="R105:R106" si="69">(IF($Y105=6,$K105,)+IF($Y105=7,$K105,)+IF($Y105=12,$K105*2,)+IF($Y105=18,$K105*3,)+IF($Y105=28,$K105*4,0)+IF($Y105=21,$K105*3,)+IF($Y105=42,$K105*6,0)+IF($Y105=14,$K105*2,))*Q105</f>
        <v>0</v>
      </c>
      <c r="S105" s="39">
        <v>1</v>
      </c>
      <c r="T105" s="41">
        <f t="shared" ref="T105:T106" si="70">(IF($Y105=7,$K105,)+IF($Y105=21,$K105*3,)+IF($Y105=42,$K105*6,0)+IF($Y105=28,$K105*4,0)+IF($Y105=14,$K105*2,))*S105</f>
        <v>0</v>
      </c>
      <c r="U105" s="42">
        <f t="shared" ref="U105:U106" si="71">SUM(+L105+M105+N105+O105+P105+R105+T105)</f>
        <v>0</v>
      </c>
      <c r="V105" s="43">
        <f t="shared" ref="V105:V106" si="72">+U105*4.345</f>
        <v>0</v>
      </c>
      <c r="W105" s="209">
        <f>+$X$4</f>
        <v>12</v>
      </c>
      <c r="X105" s="44">
        <f t="shared" si="62"/>
        <v>0</v>
      </c>
      <c r="Y105" s="45">
        <f t="shared" ref="Y105:Y106" si="73">ROUND(J105/4.3452380952381,1)</f>
        <v>5</v>
      </c>
      <c r="Z105" s="46" t="s">
        <v>0</v>
      </c>
      <c r="AA105" s="39">
        <v>1</v>
      </c>
      <c r="AB105" s="47">
        <f t="shared" ref="AB105:AB106" si="74">+IF($Z105="M",$U105,IF($Z105="MT",$U105/2,IF(Z105="MN",$U105/2,IF($Z105="MTN",$U105/3,0))))*AA105</f>
        <v>0</v>
      </c>
      <c r="AC105" s="39">
        <v>1</v>
      </c>
      <c r="AD105" s="47">
        <f t="shared" ref="AD105:AD106" si="75">+IF($Z105="T",$U105,IF($Z105="MT",$U105/2,IF($Z105="TN",$U105/2,IF($Z105="MTN",$U105/3,0))))*AC105</f>
        <v>0</v>
      </c>
      <c r="AE105" s="39">
        <v>1</v>
      </c>
      <c r="AF105" s="47">
        <f t="shared" ref="AF105:AF106" si="76">+IF($Z105="N",$U105,IF($Z105="MN",$U105/2,IF($Z105="TN",$U105/2,IF($Z105="MTN",$U105/3,0))))*AE105</f>
        <v>0</v>
      </c>
      <c r="AG105" s="61"/>
      <c r="AH105" s="48">
        <f t="shared" ref="AH105:AH106" si="77">IF(AI$4=0,0,(AG105/AI$4))</f>
        <v>0</v>
      </c>
      <c r="AI105" s="49">
        <f t="shared" ref="AI105:AI106" si="78">IF(AI$4=0,0,(AH105*AH$4/12))</f>
        <v>0</v>
      </c>
      <c r="AJ105" s="61"/>
      <c r="AK105" s="48">
        <f t="shared" ref="AK105:AK106" si="79">IF(AL$4=0,0,(AJ105/AL$4))</f>
        <v>0</v>
      </c>
      <c r="AL105" s="49">
        <f t="shared" ref="AL105:AL106" si="80">IF(AL$4=0,0,(AK105*AK$4/12))</f>
        <v>0</v>
      </c>
      <c r="AM105" s="61"/>
      <c r="AN105" s="48">
        <f t="shared" ref="AN105:AN106" si="81">IF(AO$4=0,0,(AM105/AO$4))</f>
        <v>0</v>
      </c>
      <c r="AO105" s="49">
        <f t="shared" ref="AO105:AO106" si="82">IF(AO$4=0,0,(AN105*AN$4/12))</f>
        <v>0</v>
      </c>
      <c r="AP105" s="61"/>
      <c r="AQ105" s="48">
        <f t="shared" ref="AQ105:AQ106" si="83">IF(AR$4=0,0,(AP105/AR$4))</f>
        <v>0</v>
      </c>
      <c r="AR105" s="49">
        <f t="shared" ref="AR105:AR106" si="84">IF(AR$4=0,0,(AQ105*AQ$4/12))</f>
        <v>0</v>
      </c>
      <c r="AS105" s="61"/>
      <c r="AT105" s="48">
        <f t="shared" ref="AT105:AT106" si="85">IF(AU$4=0,0,(AS105/AU$4))</f>
        <v>0</v>
      </c>
      <c r="AU105" s="49">
        <f t="shared" ref="AU105:AU106" si="86">IF(AU$4=0,0,(AT105*AT$4/12))</f>
        <v>0</v>
      </c>
      <c r="AV105" s="61"/>
      <c r="AW105" s="48">
        <f t="shared" ref="AW105:AW106" si="87">IF(AX$4=0,0,(AV105/AX$4))</f>
        <v>0</v>
      </c>
      <c r="AX105" s="49">
        <f t="shared" ref="AX105:AX106" si="88">IF(AX$4=0,0,(AW105*AW$4/12))</f>
        <v>0</v>
      </c>
      <c r="AY105" s="61"/>
      <c r="AZ105" s="48">
        <f t="shared" ref="AZ105:AZ106" si="89">IF(BA$4=0,0,(AY105/BA$4))</f>
        <v>0</v>
      </c>
      <c r="BA105" s="49">
        <f t="shared" ref="BA105:BA106" si="90">IF(BA$4=0,0,(AZ105*AZ$4/12))</f>
        <v>0</v>
      </c>
      <c r="BB105" s="50">
        <f t="shared" ref="BB105:BB106" si="91">+AI105+AL105+AO105+AR105+AU105+AX105+BA105</f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63"/>
        <v>0</v>
      </c>
      <c r="L106" s="38">
        <f t="shared" si="64"/>
        <v>0</v>
      </c>
      <c r="M106" s="38">
        <f t="shared" si="65"/>
        <v>0</v>
      </c>
      <c r="N106" s="38">
        <f t="shared" si="66"/>
        <v>0</v>
      </c>
      <c r="O106" s="38">
        <f t="shared" si="67"/>
        <v>0</v>
      </c>
      <c r="P106" s="38">
        <f t="shared" si="68"/>
        <v>0</v>
      </c>
      <c r="Q106" s="39">
        <v>1</v>
      </c>
      <c r="R106" s="40">
        <f t="shared" si="69"/>
        <v>0</v>
      </c>
      <c r="S106" s="39">
        <v>1</v>
      </c>
      <c r="T106" s="41">
        <f t="shared" si="70"/>
        <v>0</v>
      </c>
      <c r="U106" s="42">
        <f t="shared" si="71"/>
        <v>0</v>
      </c>
      <c r="V106" s="43">
        <f t="shared" si="72"/>
        <v>0</v>
      </c>
      <c r="W106" s="209">
        <f>+$X$4</f>
        <v>12</v>
      </c>
      <c r="X106" s="44">
        <f t="shared" si="62"/>
        <v>0</v>
      </c>
      <c r="Y106" s="45">
        <f t="shared" si="73"/>
        <v>5</v>
      </c>
      <c r="Z106" s="46" t="s">
        <v>0</v>
      </c>
      <c r="AA106" s="39">
        <v>1</v>
      </c>
      <c r="AB106" s="47">
        <f t="shared" si="74"/>
        <v>0</v>
      </c>
      <c r="AC106" s="39">
        <v>1</v>
      </c>
      <c r="AD106" s="47">
        <f t="shared" si="75"/>
        <v>0</v>
      </c>
      <c r="AE106" s="39">
        <v>1</v>
      </c>
      <c r="AF106" s="47">
        <f t="shared" si="76"/>
        <v>0</v>
      </c>
      <c r="AG106" s="61"/>
      <c r="AH106" s="48">
        <f t="shared" si="77"/>
        <v>0</v>
      </c>
      <c r="AI106" s="49">
        <f t="shared" si="78"/>
        <v>0</v>
      </c>
      <c r="AJ106" s="61"/>
      <c r="AK106" s="48">
        <f t="shared" si="79"/>
        <v>0</v>
      </c>
      <c r="AL106" s="49">
        <f t="shared" si="80"/>
        <v>0</v>
      </c>
      <c r="AM106" s="61"/>
      <c r="AN106" s="48">
        <f t="shared" si="81"/>
        <v>0</v>
      </c>
      <c r="AO106" s="49">
        <f t="shared" si="82"/>
        <v>0</v>
      </c>
      <c r="AP106" s="61"/>
      <c r="AQ106" s="48">
        <f t="shared" si="83"/>
        <v>0</v>
      </c>
      <c r="AR106" s="49">
        <f t="shared" si="84"/>
        <v>0</v>
      </c>
      <c r="AS106" s="61"/>
      <c r="AT106" s="48">
        <f t="shared" si="85"/>
        <v>0</v>
      </c>
      <c r="AU106" s="49">
        <f t="shared" si="86"/>
        <v>0</v>
      </c>
      <c r="AV106" s="61"/>
      <c r="AW106" s="48">
        <f t="shared" si="87"/>
        <v>0</v>
      </c>
      <c r="AX106" s="49">
        <f t="shared" si="88"/>
        <v>0</v>
      </c>
      <c r="AY106" s="61"/>
      <c r="AZ106" s="48">
        <f t="shared" si="89"/>
        <v>0</v>
      </c>
      <c r="BA106" s="49">
        <f t="shared" si="90"/>
        <v>0</v>
      </c>
      <c r="BB106" s="50">
        <f t="shared" si="91"/>
        <v>0</v>
      </c>
    </row>
    <row r="107" spans="1:54" ht="16" thickBot="1">
      <c r="A107" s="3"/>
      <c r="B107" s="6"/>
      <c r="C107" s="6"/>
      <c r="D107" s="6"/>
      <c r="E107" s="6"/>
      <c r="F107" s="51">
        <f>SUM(F8:F106)</f>
        <v>0</v>
      </c>
      <c r="K107" s="51">
        <f t="shared" ref="K107:P107" si="92">SUM(K8:K106)</f>
        <v>0</v>
      </c>
      <c r="L107" s="51">
        <f t="shared" si="92"/>
        <v>0</v>
      </c>
      <c r="M107" s="51">
        <f t="shared" si="92"/>
        <v>0</v>
      </c>
      <c r="N107" s="51">
        <f t="shared" si="92"/>
        <v>0</v>
      </c>
      <c r="O107" s="51">
        <f t="shared" si="92"/>
        <v>0</v>
      </c>
      <c r="P107" s="51">
        <f t="shared" si="92"/>
        <v>0</v>
      </c>
      <c r="Q107" s="51"/>
      <c r="R107" s="51">
        <f>SUM(R8:R106)</f>
        <v>0</v>
      </c>
      <c r="S107" s="51"/>
      <c r="T107" s="51">
        <f>SUM(T8:T106)</f>
        <v>0</v>
      </c>
      <c r="U107" s="51">
        <f>SUM(U8:U106)</f>
        <v>0</v>
      </c>
      <c r="V107" s="51">
        <f>SUM(V8:V106)</f>
        <v>0</v>
      </c>
      <c r="W107" s="210"/>
      <c r="X107" s="51">
        <f>SUM(X8:X106)</f>
        <v>0</v>
      </c>
      <c r="Y107" s="52"/>
      <c r="Z107" s="52"/>
      <c r="AA107" s="52"/>
      <c r="AB107" s="51">
        <f>SUM(AB8:AB106)</f>
        <v>0</v>
      </c>
      <c r="AC107" s="51"/>
      <c r="AD107" s="51">
        <f>SUM(AD8:AD106)</f>
        <v>0</v>
      </c>
      <c r="AE107" s="51"/>
      <c r="AF107" s="51">
        <f>SUM(AF8:AF106)</f>
        <v>0</v>
      </c>
      <c r="AG107" s="53">
        <f>SUM(AG8:AG106)</f>
        <v>0</v>
      </c>
      <c r="AH107" s="53"/>
      <c r="AI107" s="54">
        <f>SUM(AI8:AI106)</f>
        <v>0</v>
      </c>
      <c r="AJ107" s="53">
        <f>SUM(AJ8:AJ106)</f>
        <v>0</v>
      </c>
      <c r="AK107" s="53"/>
      <c r="AL107" s="54">
        <f>SUM(AL8:AL106)</f>
        <v>0</v>
      </c>
      <c r="AM107" s="53">
        <f>SUM(AM8:AM106)</f>
        <v>0</v>
      </c>
      <c r="AN107" s="53"/>
      <c r="AO107" s="54">
        <f>SUM(AO8:AO106)</f>
        <v>0</v>
      </c>
      <c r="AP107" s="53">
        <f>SUM(AP8:AP106)</f>
        <v>0</v>
      </c>
      <c r="AQ107" s="53"/>
      <c r="AR107" s="54">
        <f>SUM(AR8:AR106)</f>
        <v>0</v>
      </c>
      <c r="AS107" s="53">
        <f>SUM(AS8:AS106)</f>
        <v>0</v>
      </c>
      <c r="AT107" s="53"/>
      <c r="AU107" s="54">
        <f>SUM(AU8:AU106)</f>
        <v>0</v>
      </c>
      <c r="AV107" s="53">
        <f>SUM(AV8:AV106)</f>
        <v>0</v>
      </c>
      <c r="AW107" s="53"/>
      <c r="AX107" s="54">
        <f>SUM(AX8:AX106)</f>
        <v>0</v>
      </c>
      <c r="AY107" s="53">
        <f>SUM(AY8:AY106)</f>
        <v>0</v>
      </c>
      <c r="AZ107" s="53"/>
      <c r="BA107" s="54">
        <f>SUM(BA8:BA106)</f>
        <v>0</v>
      </c>
      <c r="BB107" s="51">
        <f>SUM(BB8:BB106)</f>
        <v>0</v>
      </c>
    </row>
    <row r="108" spans="1:54" ht="16" thickBot="1">
      <c r="AB108" s="246">
        <f>SUM(AB107:AF107)</f>
        <v>0</v>
      </c>
      <c r="AC108" s="247"/>
      <c r="AD108" s="247"/>
      <c r="AE108" s="247"/>
      <c r="AF108" s="248"/>
      <c r="AG108" s="240">
        <f>+AI107/4.345</f>
        <v>0</v>
      </c>
      <c r="AH108" s="240"/>
      <c r="AI108" s="240"/>
      <c r="AJ108" s="240">
        <f>+AL107/4.345</f>
        <v>0</v>
      </c>
      <c r="AK108" s="240"/>
      <c r="AL108" s="240"/>
      <c r="AM108" s="240">
        <f>+AO107/4.345</f>
        <v>0</v>
      </c>
      <c r="AN108" s="240"/>
      <c r="AO108" s="240"/>
      <c r="AP108" s="240">
        <f>+AR107/4.345</f>
        <v>0</v>
      </c>
      <c r="AQ108" s="240"/>
      <c r="AR108" s="240"/>
      <c r="AS108" s="240">
        <f>+AU107/4.345</f>
        <v>0</v>
      </c>
      <c r="AT108" s="240"/>
      <c r="AU108" s="240"/>
      <c r="AV108" s="240">
        <f>+AX107/4.345</f>
        <v>0</v>
      </c>
      <c r="AW108" s="240"/>
      <c r="AX108" s="240"/>
      <c r="AY108" s="240">
        <f>+BA107/4.345</f>
        <v>0</v>
      </c>
      <c r="AZ108" s="240"/>
      <c r="BA108" s="240"/>
      <c r="BB108" s="241" t="s">
        <v>4</v>
      </c>
    </row>
    <row r="109" spans="1:54" ht="17" thickTop="1" thickBot="1">
      <c r="AG109" s="243" t="s">
        <v>104</v>
      </c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4"/>
      <c r="BB109" s="242"/>
    </row>
    <row r="111" spans="1:54">
      <c r="G111" s="55"/>
      <c r="H111" s="55"/>
      <c r="I111" s="55"/>
      <c r="J111" s="55"/>
    </row>
  </sheetData>
  <sheetProtection selectLockedCells="1" autoFilter="0"/>
  <autoFilter ref="B7:BB108" xr:uid="{00000000-0009-0000-0000-000029000000}"/>
  <mergeCells count="46">
    <mergeCell ref="AV108:AX108"/>
    <mergeCell ref="AY108:BA108"/>
    <mergeCell ref="BB108:BB109"/>
    <mergeCell ref="AG109:BA109"/>
    <mergeCell ref="AB108:AF108"/>
    <mergeCell ref="AG108:AI108"/>
    <mergeCell ref="AJ108:AL108"/>
    <mergeCell ref="AM108:AO108"/>
    <mergeCell ref="AP108:AR108"/>
    <mergeCell ref="AS108:AU108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89FA80C6-0602-482F-943A-BDD03C04DF02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0AF562-3510-4A91-A40E-3237E8BE04BE}">
          <x14:formula1>
            <xm:f>Tablas!$B$5:$B$41</xm:f>
          </x14:formula1>
          <xm:sqref>H8:H106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9BE03-5401-4B87-B83E-11D581AB7960}">
  <sheetPr codeName="Hoja21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1.5" style="2" customWidth="1"/>
    <col min="3" max="3" width="28.832031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10.16406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Estudi'!D45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Estudi'!H45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8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8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8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8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8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8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8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8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8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8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8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8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8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8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8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8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8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8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8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8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8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8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8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8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8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8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8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8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8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8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8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8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8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8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8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8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8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8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8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8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8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8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8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8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8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8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8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8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8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8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8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8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8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8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8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8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8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8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8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8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8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8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8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8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8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8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8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8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8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8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8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8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8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8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8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8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8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8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8">
        <f>+$X$4</f>
        <v>12</v>
      </c>
      <c r="X99" s="44">
        <f t="shared" si="62"/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CC833016-56E6-473B-B24D-B0B6FD13195A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9AA3C0-8AB7-41EA-A8AD-21A983544C39}">
          <x14:formula1>
            <xm:f>Tablas!$B$5:$B$41</xm:f>
          </x14:formula1>
          <xm:sqref>H8:H99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2F77-E639-4377-A30B-ED9846DCE017}">
  <sheetPr codeName="Hoja22" filterMode="1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3.83203125" style="2" customWidth="1"/>
    <col min="3" max="3" width="28.332031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33203125" style="2" bestFit="1" customWidth="1"/>
    <col min="45" max="45" width="4.33203125" style="2" hidden="1" customWidth="1"/>
    <col min="46" max="46" width="5.1640625" style="2" hidden="1" customWidth="1"/>
    <col min="47" max="47" width="9.33203125" style="2" hidden="1" customWidth="1"/>
    <col min="48" max="48" width="8" style="2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Estudi'!D46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ref="X72:X98" si="43">IF(V72="","",W72*V72)</f>
        <v>0</v>
      </c>
      <c r="Y72" s="45">
        <f t="shared" ref="Y72:Y98" si="44">ROUND(J72/4.3452380952381,1)</f>
        <v>5</v>
      </c>
      <c r="Z72" s="46" t="s">
        <v>0</v>
      </c>
      <c r="AA72" s="39">
        <v>1</v>
      </c>
      <c r="AB72" s="47">
        <f t="shared" ref="AB72:AB98" si="45">+IF($Z72="M",$U72,IF($Z72="MT",$U72/2,IF(Z72="MN",$U72/2,IF($Z72="MTN",$U72/3,0))))*AA72</f>
        <v>0</v>
      </c>
      <c r="AC72" s="39">
        <v>1</v>
      </c>
      <c r="AD72" s="47">
        <f t="shared" ref="AD72:AD98" si="46">+IF($Z72="T",$U72,IF($Z72="MT",$U72/2,IF($Z72="TN",$U72/2,IF($Z72="MTN",$U72/3,0))))*AC72</f>
        <v>0</v>
      </c>
      <c r="AE72" s="39">
        <v>1</v>
      </c>
      <c r="AF72" s="47">
        <f t="shared" ref="AF72:AF98" si="47">+IF($Z72="N",$U72,IF($Z72="MN",$U72/2,IF($Z72="TN",$U72/2,IF($Z72="MTN",$U72/3,0))))*AE72</f>
        <v>0</v>
      </c>
      <c r="AG72" s="61"/>
      <c r="AH72" s="48">
        <f t="shared" ref="AH72:AH98" si="48">IF(AI$4=0,0,(AG72/AI$4))</f>
        <v>0</v>
      </c>
      <c r="AI72" s="49">
        <f t="shared" ref="AI72:AI98" si="49">IF(AI$4=0,0,(AH72*AH$4/12))</f>
        <v>0</v>
      </c>
      <c r="AJ72" s="61"/>
      <c r="AK72" s="48">
        <f t="shared" ref="AK72:AK98" si="50">IF(AL$4=0,0,(AJ72/AL$4))</f>
        <v>0</v>
      </c>
      <c r="AL72" s="49">
        <f t="shared" ref="AL72:AL98" si="51">IF(AL$4=0,0,(AK72*AK$4/12))</f>
        <v>0</v>
      </c>
      <c r="AM72" s="61"/>
      <c r="AN72" s="48">
        <f t="shared" ref="AN72:AN98" si="52">IF(AO$4=0,0,(AM72/AO$4))</f>
        <v>0</v>
      </c>
      <c r="AO72" s="49">
        <f t="shared" ref="AO72:AO98" si="53">IF(AO$4=0,0,(AN72*AN$4/12))</f>
        <v>0</v>
      </c>
      <c r="AP72" s="61"/>
      <c r="AQ72" s="48">
        <f t="shared" ref="AQ72:AQ98" si="54">IF(AR$4=0,0,(AP72/AR$4))</f>
        <v>0</v>
      </c>
      <c r="AR72" s="49">
        <f t="shared" ref="AR72:AR98" si="55">IF(AR$4=0,0,(AQ72*AQ$4/12))</f>
        <v>0</v>
      </c>
      <c r="AS72" s="61"/>
      <c r="AT72" s="48">
        <f t="shared" ref="AT72:AT99" si="56">IF(AU$4=0,0,(AS72/AU$4))</f>
        <v>0</v>
      </c>
      <c r="AU72" s="49">
        <f t="shared" ref="AU72:AU99" si="57">IF(AU$4=0,0,(AT72*AT$4/12))</f>
        <v>0</v>
      </c>
      <c r="AV72" s="61"/>
      <c r="AW72" s="48">
        <f t="shared" ref="AW72:AW98" si="58">IF(AX$4=0,0,(AV72/AX$4))</f>
        <v>0</v>
      </c>
      <c r="AX72" s="49">
        <f t="shared" ref="AX72:AX98" si="59">IF(AX$4=0,0,(AW72*AW$4/12))</f>
        <v>0</v>
      </c>
      <c r="AY72" s="61"/>
      <c r="AZ72" s="48">
        <f t="shared" ref="AZ72:AZ98" si="60">IF(BA$4=0,0,(AY72/BA$4))</f>
        <v>0</v>
      </c>
      <c r="BA72" s="49">
        <f t="shared" ref="BA72:BA98" si="61">IF(BA$4=0,0,(AZ72*AZ$4/12))</f>
        <v>0</v>
      </c>
      <c r="BB72" s="50">
        <f t="shared" ref="BB72:BB98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5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56"/>
        <v>0</v>
      </c>
      <c r="AU98" s="49">
        <f t="shared" si="57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>+$X$4</f>
        <v>12</v>
      </c>
      <c r="X99" s="44">
        <f>IF(V99="","",W99*V99)</f>
        <v>0</v>
      </c>
      <c r="Y99" s="45">
        <f t="shared" ref="Y99" si="73">ROUND(J99/4.3452380952381,1)</f>
        <v>5</v>
      </c>
      <c r="Z99" s="46" t="s">
        <v>0</v>
      </c>
      <c r="AA99" s="39">
        <v>1</v>
      </c>
      <c r="AB99" s="47">
        <f t="shared" ref="AB99" si="74">+IF($Z99="M",$U99,IF($Z99="MT",$U99/2,IF(Z99="MN",$U99/2,IF($Z99="MTN",$U99/3,0))))*AA99</f>
        <v>0</v>
      </c>
      <c r="AC99" s="39">
        <v>1</v>
      </c>
      <c r="AD99" s="47">
        <f t="shared" ref="AD99" si="75">+IF($Z99="T",$U99,IF($Z99="MT",$U99/2,IF($Z99="TN",$U99/2,IF($Z99="MTN",$U99/3,0))))*AC99</f>
        <v>0</v>
      </c>
      <c r="AE99" s="39">
        <v>1</v>
      </c>
      <c r="AF99" s="47">
        <f t="shared" ref="AF99" si="76">+IF($Z99="N",$U99,IF($Z99="MN",$U99/2,IF($Z99="TN",$U99/2,IF($Z99="MTN",$U99/3,0))))*AE99</f>
        <v>0</v>
      </c>
      <c r="AG99" s="61"/>
      <c r="AH99" s="48">
        <f t="shared" ref="AH99" si="77">IF(AI$4=0,0,(AG99/AI$4))</f>
        <v>0</v>
      </c>
      <c r="AI99" s="49">
        <f t="shared" ref="AI99" si="78">IF(AI$4=0,0,(AH99*AH$4/12))</f>
        <v>0</v>
      </c>
      <c r="AJ99" s="61"/>
      <c r="AK99" s="48">
        <f t="shared" ref="AK99" si="79">IF(AL$4=0,0,(AJ99/AL$4))</f>
        <v>0</v>
      </c>
      <c r="AL99" s="49">
        <f t="shared" ref="AL99" si="80">IF(AL$4=0,0,(AK99*AK$4/12))</f>
        <v>0</v>
      </c>
      <c r="AM99" s="61"/>
      <c r="AN99" s="48">
        <f t="shared" ref="AN99" si="81">IF(AO$4=0,0,(AM99/AO$4))</f>
        <v>0</v>
      </c>
      <c r="AO99" s="49">
        <f t="shared" ref="AO99" si="82">IF(AO$4=0,0,(AN99*AN$4/12))</f>
        <v>0</v>
      </c>
      <c r="AP99" s="61"/>
      <c r="AQ99" s="48">
        <f t="shared" ref="AQ99" si="83">IF(AR$4=0,0,(AP99/AR$4))</f>
        <v>0</v>
      </c>
      <c r="AR99" s="49">
        <f t="shared" ref="AR99" si="84">IF(AR$4=0,0,(AQ99*AQ$4/12))</f>
        <v>0</v>
      </c>
      <c r="AS99" s="61"/>
      <c r="AT99" s="48">
        <f t="shared" si="56"/>
        <v>0</v>
      </c>
      <c r="AU99" s="49">
        <f t="shared" si="57"/>
        <v>0</v>
      </c>
      <c r="AV99" s="61"/>
      <c r="AW99" s="48">
        <f t="shared" ref="AW99" si="85">IF(AX$4=0,0,(AV99/AX$4))</f>
        <v>0</v>
      </c>
      <c r="AX99" s="49">
        <f t="shared" ref="AX99" si="86">IF(AX$4=0,0,(AW99*AW$4/12))</f>
        <v>0</v>
      </c>
      <c r="AY99" s="61"/>
      <c r="AZ99" s="48">
        <f t="shared" ref="AZ99" si="87">IF(BA$4=0,0,(AY99/BA$4))</f>
        <v>0</v>
      </c>
      <c r="BA99" s="49">
        <f t="shared" ref="BA99" si="88">IF(BA$4=0,0,(AZ99*AZ$4/12))</f>
        <v>0</v>
      </c>
      <c r="BB99" s="50">
        <f t="shared" ref="BB99" si="89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0">SUM(K8:K99)</f>
        <v>0</v>
      </c>
      <c r="L100" s="51">
        <f t="shared" si="90"/>
        <v>0</v>
      </c>
      <c r="M100" s="51">
        <f t="shared" si="90"/>
        <v>0</v>
      </c>
      <c r="N100" s="51">
        <f t="shared" si="90"/>
        <v>0</v>
      </c>
      <c r="O100" s="51">
        <f t="shared" si="90"/>
        <v>0</v>
      </c>
      <c r="P100" s="51">
        <f t="shared" si="90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W101" s="2"/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>
    <filterColumn colId="4">
      <customFilters>
        <customFilter operator="notEqual" val=" "/>
      </customFilters>
    </filterColumn>
  </autoFilter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92EFA8D4-0050-4A74-AF04-B9100AC5EC77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C0A0DC-C87F-4EC0-B381-142816D30DFA}">
          <x14:formula1>
            <xm:f>Tablas!$B$5:$B$41</xm:f>
          </x14:formula1>
          <xm:sqref>H8:H99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CCBB5-2022-4B80-B1EE-AF13A0BB32B4}">
  <sheetPr codeName="Hoja23">
    <pageSetUpPr fitToPage="1"/>
  </sheetPr>
  <dimension ref="A1:BB104"/>
  <sheetViews>
    <sheetView workbookViewId="0">
      <pane xSplit="6" ySplit="7" topLeftCell="G8" activePane="bottomRight" state="frozen"/>
      <selection activeCell="B1" sqref="B1:C1"/>
      <selection pane="topRight" activeCell="B1" sqref="B1:C1"/>
      <selection pane="bottomLeft" activeCell="B1" sqref="B1:C1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6.83203125" style="2" customWidth="1"/>
    <col min="3" max="3" width="20.16406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Estudi'!D47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Estudi'!H47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2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1" si="8">(IF($Y8=7,$K8,)+IF($Y8=21,$K8*3,)+IF($Y8=42,$K8*6,0)+IF($Y8=28,$K8*4,0)+IF($Y8=14,$K8*2,))*S8</f>
        <v>0</v>
      </c>
      <c r="U8" s="42">
        <f t="shared" ref="U8:U21" si="9">SUM(+L8+M8+N8+O8+P8+R8+T8)</f>
        <v>0</v>
      </c>
      <c r="V8" s="43">
        <f t="shared" ref="V8:V21" si="10">+U8*4.345</f>
        <v>0</v>
      </c>
      <c r="W8" s="208">
        <f t="shared" ref="W8:W21" si="11">+$X$4</f>
        <v>12</v>
      </c>
      <c r="X8" s="44">
        <f t="shared" ref="X8:X21" si="12">IF(V8="","",W8*V8)</f>
        <v>0</v>
      </c>
      <c r="Y8" s="45">
        <f t="shared" ref="Y8:Y21" si="13">ROUND(J8/4.3452380952381,1)</f>
        <v>5</v>
      </c>
      <c r="Z8" s="46" t="s">
        <v>0</v>
      </c>
      <c r="AA8" s="39">
        <v>1</v>
      </c>
      <c r="AB8" s="47">
        <f t="shared" ref="AB8:AB21" si="14">+IF($Z8="M",$U8,IF($Z8="MT",$U8/2,IF(Z8="MN",$U8/2,IF($Z8="MTN",$U8/3,0))))*AA8</f>
        <v>0</v>
      </c>
      <c r="AC8" s="39">
        <v>1</v>
      </c>
      <c r="AD8" s="47">
        <f t="shared" ref="AD8:AD21" si="15">+IF($Z8="T",$U8,IF($Z8="MT",$U8/2,IF($Z8="TN",$U8/2,IF($Z8="MTN",$U8/3,0))))*AC8</f>
        <v>0</v>
      </c>
      <c r="AE8" s="39">
        <v>1</v>
      </c>
      <c r="AF8" s="47">
        <f t="shared" ref="AF8:AF21" si="16">+IF($Z8="N",$U8,IF($Z8="MN",$U8/2,IF($Z8="TN",$U8/2,IF($Z8="MTN",$U8/3,0))))*AE8</f>
        <v>0</v>
      </c>
      <c r="AG8" s="61"/>
      <c r="AH8" s="48">
        <f t="shared" ref="AH8:AH21" si="17">IF(AI$4=0,0,(AG8/AI$4))</f>
        <v>0</v>
      </c>
      <c r="AI8" s="49">
        <f t="shared" ref="AI8:AI21" si="18">IF(AI$4=0,0,(AH8*AH$4/12))</f>
        <v>0</v>
      </c>
      <c r="AJ8" s="61"/>
      <c r="AK8" s="48">
        <f t="shared" ref="AK8:AK21" si="19">IF(AL$4=0,0,(AJ8/AL$4))</f>
        <v>0</v>
      </c>
      <c r="AL8" s="49">
        <f t="shared" ref="AL8:AL21" si="20">IF(AL$4=0,0,(AK8*AK$4/12))</f>
        <v>0</v>
      </c>
      <c r="AM8" s="61"/>
      <c r="AN8" s="48">
        <f t="shared" ref="AN8:AN21" si="21">IF(AO$4=0,0,(AM8/AO$4))</f>
        <v>0</v>
      </c>
      <c r="AO8" s="49">
        <f t="shared" ref="AO8:AO21" si="22">IF(AO$4=0,0,(AN8*AN$4/12))</f>
        <v>0</v>
      </c>
      <c r="AP8" s="61"/>
      <c r="AQ8" s="48">
        <f t="shared" ref="AQ8:AQ21" si="23">IF(AR$4=0,0,(AP8/AR$4))</f>
        <v>0</v>
      </c>
      <c r="AR8" s="49">
        <f t="shared" ref="AR8:AR21" si="24">IF(AR$4=0,0,(AQ8*AQ$4/12))</f>
        <v>0</v>
      </c>
      <c r="AS8" s="61"/>
      <c r="AT8" s="48">
        <f t="shared" ref="AT8:AT21" si="25">IF(AU$4=0,0,(AS8/AU$4))</f>
        <v>0</v>
      </c>
      <c r="AU8" s="49">
        <f t="shared" ref="AU8:AU21" si="26">IF(AU$4=0,0,(AT8*AT$4/12))</f>
        <v>0</v>
      </c>
      <c r="AV8" s="61"/>
      <c r="AW8" s="48">
        <f t="shared" ref="AW8:AW21" si="27">IF(AX$4=0,0,(AV8/AX$4))</f>
        <v>0</v>
      </c>
      <c r="AX8" s="49">
        <f t="shared" ref="AX8:AX21" si="28">IF(AX$4=0,0,(AW8*AW$4/12))</f>
        <v>0</v>
      </c>
      <c r="AY8" s="61"/>
      <c r="AZ8" s="48">
        <f t="shared" ref="AZ8:AZ21" si="29">IF(BA$4=0,0,(AY8/BA$4))</f>
        <v>0</v>
      </c>
      <c r="BA8" s="49">
        <f t="shared" ref="BA8:BA21" si="30">IF(BA$4=0,0,(AZ8*AZ$4/12))</f>
        <v>0</v>
      </c>
      <c r="BB8" s="50">
        <f t="shared" ref="BB8:BB2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ref="K22:K71" si="32">IF(G22=0,"0",F22/G22)</f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ref="R22:R71" si="33">(IF($Y22=6,$K22,)+IF($Y22=7,$K22,)+IF($Y22=12,$K22*2,)+IF($Y22=18,$K22*3,)+IF($Y22=28,$K22*4,0)+IF($Y22=21,$K22*3,)+IF($Y22=42,$K22*6,0)+IF($Y22=14,$K22*2,))*Q22</f>
        <v>0</v>
      </c>
      <c r="S22" s="39">
        <v>1</v>
      </c>
      <c r="T22" s="41">
        <f t="shared" ref="T22:T71" si="34">(IF($Y22=7,$K22,)+IF($Y22=21,$K22*3,)+IF($Y22=42,$K22*6,0)+IF($Y22=28,$K22*4,0)+IF($Y22=14,$K22*2,))*S22</f>
        <v>0</v>
      </c>
      <c r="U22" s="42">
        <f t="shared" ref="U22:U71" si="35">SUM(+L22+M22+N22+O22+P22+R22+T22)</f>
        <v>0</v>
      </c>
      <c r="V22" s="43">
        <f t="shared" ref="V22:V71" si="36">+U22*4.345</f>
        <v>0</v>
      </c>
      <c r="W22" s="208">
        <f t="shared" ref="W22:W84" si="37">+$X$4</f>
        <v>12</v>
      </c>
      <c r="X22" s="44">
        <f t="shared" ref="X22:X84" si="38">IF(V22="","",W22*V22)</f>
        <v>0</v>
      </c>
      <c r="Y22" s="45">
        <f t="shared" ref="Y22:Y71" si="39">ROUND(J22/4.3452380952381,1)</f>
        <v>5</v>
      </c>
      <c r="Z22" s="46" t="s">
        <v>0</v>
      </c>
      <c r="AA22" s="39">
        <v>1</v>
      </c>
      <c r="AB22" s="47">
        <f t="shared" ref="AB22:AB71" si="40">+IF($Z22="M",$U22,IF($Z22="MT",$U22/2,IF(Z22="MN",$U22/2,IF($Z22="MTN",$U22/3,0))))*AA22</f>
        <v>0</v>
      </c>
      <c r="AC22" s="39">
        <v>1</v>
      </c>
      <c r="AD22" s="47">
        <f t="shared" ref="AD22:AD71" si="41">+IF($Z22="T",$U22,IF($Z22="MT",$U22/2,IF($Z22="TN",$U22/2,IF($Z22="MTN",$U22/3,0))))*AC22</f>
        <v>0</v>
      </c>
      <c r="AE22" s="39">
        <v>1</v>
      </c>
      <c r="AF22" s="47">
        <f t="shared" ref="AF22:AF71" si="42">+IF($Z22="N",$U22,IF($Z22="MN",$U22/2,IF($Z22="TN",$U22/2,IF($Z22="MTN",$U22/3,0))))*AE22</f>
        <v>0</v>
      </c>
      <c r="AG22" s="61"/>
      <c r="AH22" s="48">
        <f t="shared" ref="AH22:AH71" si="43">IF(AI$4=0,0,(AG22/AI$4))</f>
        <v>0</v>
      </c>
      <c r="AI22" s="49">
        <f t="shared" ref="AI22:AI71" si="44">IF(AI$4=0,0,(AH22*AH$4/12))</f>
        <v>0</v>
      </c>
      <c r="AJ22" s="61"/>
      <c r="AK22" s="48">
        <f t="shared" ref="AK22:AK71" si="45">IF(AL$4=0,0,(AJ22/AL$4))</f>
        <v>0</v>
      </c>
      <c r="AL22" s="49">
        <f t="shared" ref="AL22:AL71" si="46">IF(AL$4=0,0,(AK22*AK$4/12))</f>
        <v>0</v>
      </c>
      <c r="AM22" s="61"/>
      <c r="AN22" s="48">
        <f t="shared" ref="AN22:AN71" si="47">IF(AO$4=0,0,(AM22/AO$4))</f>
        <v>0</v>
      </c>
      <c r="AO22" s="49">
        <f t="shared" ref="AO22:AO71" si="48">IF(AO$4=0,0,(AN22*AN$4/12))</f>
        <v>0</v>
      </c>
      <c r="AP22" s="61"/>
      <c r="AQ22" s="48">
        <f t="shared" ref="AQ22:AQ71" si="49">IF(AR$4=0,0,(AP22/AR$4))</f>
        <v>0</v>
      </c>
      <c r="AR22" s="49">
        <f t="shared" ref="AR22:AR71" si="50">IF(AR$4=0,0,(AQ22*AQ$4/12))</f>
        <v>0</v>
      </c>
      <c r="AS22" s="61"/>
      <c r="AT22" s="48">
        <f t="shared" ref="AT22:AT71" si="51">IF(AU$4=0,0,(AS22/AU$4))</f>
        <v>0</v>
      </c>
      <c r="AU22" s="49">
        <f t="shared" ref="AU22:AU71" si="52">IF(AU$4=0,0,(AT22*AT$4/12))</f>
        <v>0</v>
      </c>
      <c r="AV22" s="61"/>
      <c r="AW22" s="48">
        <f t="shared" ref="AW22:AW71" si="53">IF(AX$4=0,0,(AV22/AX$4))</f>
        <v>0</v>
      </c>
      <c r="AX22" s="49">
        <f t="shared" ref="AX22:AX71" si="54">IF(AX$4=0,0,(AW22*AW$4/12))</f>
        <v>0</v>
      </c>
      <c r="AY22" s="61"/>
      <c r="AZ22" s="48">
        <f t="shared" ref="AZ22:AZ71" si="55">IF(BA$4=0,0,(AY22/BA$4))</f>
        <v>0</v>
      </c>
      <c r="BA22" s="49">
        <f t="shared" ref="BA22:BA71" si="56">IF(BA$4=0,0,(AZ22*AZ$4/12))</f>
        <v>0</v>
      </c>
      <c r="BB22" s="50">
        <f t="shared" ref="BB22:BB71" si="57">+AI22+AL22+AO22+AR22+AU22+AX22+BA22</f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2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3"/>
        <v>0</v>
      </c>
      <c r="S23" s="39">
        <v>1</v>
      </c>
      <c r="T23" s="41">
        <f t="shared" si="34"/>
        <v>0</v>
      </c>
      <c r="U23" s="42">
        <f t="shared" si="35"/>
        <v>0</v>
      </c>
      <c r="V23" s="43">
        <f t="shared" si="36"/>
        <v>0</v>
      </c>
      <c r="W23" s="208">
        <f t="shared" si="37"/>
        <v>12</v>
      </c>
      <c r="X23" s="44">
        <f t="shared" si="38"/>
        <v>0</v>
      </c>
      <c r="Y23" s="45">
        <f t="shared" si="39"/>
        <v>5</v>
      </c>
      <c r="Z23" s="46" t="s">
        <v>0</v>
      </c>
      <c r="AA23" s="39">
        <v>1</v>
      </c>
      <c r="AB23" s="47">
        <f t="shared" si="40"/>
        <v>0</v>
      </c>
      <c r="AC23" s="39">
        <v>1</v>
      </c>
      <c r="AD23" s="47">
        <f t="shared" si="41"/>
        <v>0</v>
      </c>
      <c r="AE23" s="39">
        <v>1</v>
      </c>
      <c r="AF23" s="47">
        <f t="shared" si="42"/>
        <v>0</v>
      </c>
      <c r="AG23" s="61"/>
      <c r="AH23" s="48">
        <f t="shared" si="43"/>
        <v>0</v>
      </c>
      <c r="AI23" s="49">
        <f t="shared" si="44"/>
        <v>0</v>
      </c>
      <c r="AJ23" s="61"/>
      <c r="AK23" s="48">
        <f t="shared" si="45"/>
        <v>0</v>
      </c>
      <c r="AL23" s="49">
        <f t="shared" si="46"/>
        <v>0</v>
      </c>
      <c r="AM23" s="61"/>
      <c r="AN23" s="48">
        <f t="shared" si="47"/>
        <v>0</v>
      </c>
      <c r="AO23" s="49">
        <f t="shared" si="48"/>
        <v>0</v>
      </c>
      <c r="AP23" s="61"/>
      <c r="AQ23" s="48">
        <f t="shared" si="49"/>
        <v>0</v>
      </c>
      <c r="AR23" s="49">
        <f t="shared" si="50"/>
        <v>0</v>
      </c>
      <c r="AS23" s="61"/>
      <c r="AT23" s="48">
        <f t="shared" si="51"/>
        <v>0</v>
      </c>
      <c r="AU23" s="49">
        <f t="shared" si="52"/>
        <v>0</v>
      </c>
      <c r="AV23" s="61"/>
      <c r="AW23" s="48">
        <f t="shared" si="53"/>
        <v>0</v>
      </c>
      <c r="AX23" s="49">
        <f t="shared" si="54"/>
        <v>0</v>
      </c>
      <c r="AY23" s="61"/>
      <c r="AZ23" s="48">
        <f t="shared" si="55"/>
        <v>0</v>
      </c>
      <c r="BA23" s="49">
        <f t="shared" si="56"/>
        <v>0</v>
      </c>
      <c r="BB23" s="50">
        <f t="shared" si="57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2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3"/>
        <v>0</v>
      </c>
      <c r="S24" s="39">
        <v>1</v>
      </c>
      <c r="T24" s="41">
        <f t="shared" si="34"/>
        <v>0</v>
      </c>
      <c r="U24" s="42">
        <f t="shared" si="35"/>
        <v>0</v>
      </c>
      <c r="V24" s="43">
        <f t="shared" si="36"/>
        <v>0</v>
      </c>
      <c r="W24" s="208">
        <f t="shared" si="37"/>
        <v>12</v>
      </c>
      <c r="X24" s="44">
        <f t="shared" si="38"/>
        <v>0</v>
      </c>
      <c r="Y24" s="45">
        <f t="shared" si="39"/>
        <v>5</v>
      </c>
      <c r="Z24" s="46" t="s">
        <v>0</v>
      </c>
      <c r="AA24" s="39">
        <v>1</v>
      </c>
      <c r="AB24" s="47">
        <f t="shared" si="40"/>
        <v>0</v>
      </c>
      <c r="AC24" s="39">
        <v>1</v>
      </c>
      <c r="AD24" s="47">
        <f t="shared" si="41"/>
        <v>0</v>
      </c>
      <c r="AE24" s="39">
        <v>1</v>
      </c>
      <c r="AF24" s="47">
        <f t="shared" si="42"/>
        <v>0</v>
      </c>
      <c r="AG24" s="61"/>
      <c r="AH24" s="48">
        <f t="shared" si="43"/>
        <v>0</v>
      </c>
      <c r="AI24" s="49">
        <f t="shared" si="44"/>
        <v>0</v>
      </c>
      <c r="AJ24" s="61"/>
      <c r="AK24" s="48">
        <f t="shared" si="45"/>
        <v>0</v>
      </c>
      <c r="AL24" s="49">
        <f t="shared" si="46"/>
        <v>0</v>
      </c>
      <c r="AM24" s="61"/>
      <c r="AN24" s="48">
        <f t="shared" si="47"/>
        <v>0</v>
      </c>
      <c r="AO24" s="49">
        <f t="shared" si="48"/>
        <v>0</v>
      </c>
      <c r="AP24" s="61"/>
      <c r="AQ24" s="48">
        <f t="shared" si="49"/>
        <v>0</v>
      </c>
      <c r="AR24" s="49">
        <f t="shared" si="50"/>
        <v>0</v>
      </c>
      <c r="AS24" s="61"/>
      <c r="AT24" s="48">
        <f t="shared" si="51"/>
        <v>0</v>
      </c>
      <c r="AU24" s="49">
        <f t="shared" si="52"/>
        <v>0</v>
      </c>
      <c r="AV24" s="61"/>
      <c r="AW24" s="48">
        <f t="shared" si="53"/>
        <v>0</v>
      </c>
      <c r="AX24" s="49">
        <f t="shared" si="54"/>
        <v>0</v>
      </c>
      <c r="AY24" s="61"/>
      <c r="AZ24" s="48">
        <f t="shared" si="55"/>
        <v>0</v>
      </c>
      <c r="BA24" s="49">
        <f t="shared" si="56"/>
        <v>0</v>
      </c>
      <c r="BB24" s="50">
        <f t="shared" si="57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2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3"/>
        <v>0</v>
      </c>
      <c r="S25" s="39">
        <v>1</v>
      </c>
      <c r="T25" s="41">
        <f t="shared" si="34"/>
        <v>0</v>
      </c>
      <c r="U25" s="42">
        <f t="shared" si="35"/>
        <v>0</v>
      </c>
      <c r="V25" s="43">
        <f t="shared" si="36"/>
        <v>0</v>
      </c>
      <c r="W25" s="208">
        <f t="shared" si="37"/>
        <v>12</v>
      </c>
      <c r="X25" s="44">
        <f t="shared" si="38"/>
        <v>0</v>
      </c>
      <c r="Y25" s="45">
        <f t="shared" si="39"/>
        <v>5</v>
      </c>
      <c r="Z25" s="46" t="s">
        <v>0</v>
      </c>
      <c r="AA25" s="39">
        <v>1</v>
      </c>
      <c r="AB25" s="47">
        <f t="shared" si="40"/>
        <v>0</v>
      </c>
      <c r="AC25" s="39">
        <v>1</v>
      </c>
      <c r="AD25" s="47">
        <f t="shared" si="41"/>
        <v>0</v>
      </c>
      <c r="AE25" s="39">
        <v>1</v>
      </c>
      <c r="AF25" s="47">
        <f t="shared" si="42"/>
        <v>0</v>
      </c>
      <c r="AG25" s="61"/>
      <c r="AH25" s="48">
        <f t="shared" si="43"/>
        <v>0</v>
      </c>
      <c r="AI25" s="49">
        <f t="shared" si="44"/>
        <v>0</v>
      </c>
      <c r="AJ25" s="61"/>
      <c r="AK25" s="48">
        <f t="shared" si="45"/>
        <v>0</v>
      </c>
      <c r="AL25" s="49">
        <f t="shared" si="46"/>
        <v>0</v>
      </c>
      <c r="AM25" s="61"/>
      <c r="AN25" s="48">
        <f t="shared" si="47"/>
        <v>0</v>
      </c>
      <c r="AO25" s="49">
        <f t="shared" si="48"/>
        <v>0</v>
      </c>
      <c r="AP25" s="61"/>
      <c r="AQ25" s="48">
        <f t="shared" si="49"/>
        <v>0</v>
      </c>
      <c r="AR25" s="49">
        <f t="shared" si="50"/>
        <v>0</v>
      </c>
      <c r="AS25" s="61"/>
      <c r="AT25" s="48">
        <f t="shared" si="51"/>
        <v>0</v>
      </c>
      <c r="AU25" s="49">
        <f t="shared" si="52"/>
        <v>0</v>
      </c>
      <c r="AV25" s="61"/>
      <c r="AW25" s="48">
        <f t="shared" si="53"/>
        <v>0</v>
      </c>
      <c r="AX25" s="49">
        <f t="shared" si="54"/>
        <v>0</v>
      </c>
      <c r="AY25" s="61"/>
      <c r="AZ25" s="48">
        <f t="shared" si="55"/>
        <v>0</v>
      </c>
      <c r="BA25" s="49">
        <f t="shared" si="56"/>
        <v>0</v>
      </c>
      <c r="BB25" s="50">
        <f t="shared" si="57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2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3"/>
        <v>0</v>
      </c>
      <c r="S26" s="39">
        <v>1</v>
      </c>
      <c r="T26" s="41">
        <f t="shared" si="34"/>
        <v>0</v>
      </c>
      <c r="U26" s="42">
        <f t="shared" si="35"/>
        <v>0</v>
      </c>
      <c r="V26" s="43">
        <f t="shared" si="36"/>
        <v>0</v>
      </c>
      <c r="W26" s="208">
        <f t="shared" si="37"/>
        <v>12</v>
      </c>
      <c r="X26" s="44">
        <f t="shared" si="38"/>
        <v>0</v>
      </c>
      <c r="Y26" s="45">
        <f t="shared" si="39"/>
        <v>5</v>
      </c>
      <c r="Z26" s="46" t="s">
        <v>0</v>
      </c>
      <c r="AA26" s="39">
        <v>1</v>
      </c>
      <c r="AB26" s="47">
        <f t="shared" si="40"/>
        <v>0</v>
      </c>
      <c r="AC26" s="39">
        <v>1</v>
      </c>
      <c r="AD26" s="47">
        <f t="shared" si="41"/>
        <v>0</v>
      </c>
      <c r="AE26" s="39">
        <v>1</v>
      </c>
      <c r="AF26" s="47">
        <f t="shared" si="42"/>
        <v>0</v>
      </c>
      <c r="AG26" s="61"/>
      <c r="AH26" s="48">
        <f t="shared" si="43"/>
        <v>0</v>
      </c>
      <c r="AI26" s="49">
        <f t="shared" si="44"/>
        <v>0</v>
      </c>
      <c r="AJ26" s="61"/>
      <c r="AK26" s="48">
        <f t="shared" si="45"/>
        <v>0</v>
      </c>
      <c r="AL26" s="49">
        <f t="shared" si="46"/>
        <v>0</v>
      </c>
      <c r="AM26" s="61"/>
      <c r="AN26" s="48">
        <f t="shared" si="47"/>
        <v>0</v>
      </c>
      <c r="AO26" s="49">
        <f t="shared" si="48"/>
        <v>0</v>
      </c>
      <c r="AP26" s="61"/>
      <c r="AQ26" s="48">
        <f t="shared" si="49"/>
        <v>0</v>
      </c>
      <c r="AR26" s="49">
        <f t="shared" si="50"/>
        <v>0</v>
      </c>
      <c r="AS26" s="61"/>
      <c r="AT26" s="48">
        <f t="shared" si="51"/>
        <v>0</v>
      </c>
      <c r="AU26" s="49">
        <f t="shared" si="52"/>
        <v>0</v>
      </c>
      <c r="AV26" s="61"/>
      <c r="AW26" s="48">
        <f t="shared" si="53"/>
        <v>0</v>
      </c>
      <c r="AX26" s="49">
        <f t="shared" si="54"/>
        <v>0</v>
      </c>
      <c r="AY26" s="61"/>
      <c r="AZ26" s="48">
        <f t="shared" si="55"/>
        <v>0</v>
      </c>
      <c r="BA26" s="49">
        <f t="shared" si="56"/>
        <v>0</v>
      </c>
      <c r="BB26" s="50">
        <f t="shared" si="57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2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3"/>
        <v>0</v>
      </c>
      <c r="S27" s="39">
        <v>1</v>
      </c>
      <c r="T27" s="41">
        <f t="shared" si="34"/>
        <v>0</v>
      </c>
      <c r="U27" s="42">
        <f t="shared" si="35"/>
        <v>0</v>
      </c>
      <c r="V27" s="43">
        <f t="shared" si="36"/>
        <v>0</v>
      </c>
      <c r="W27" s="208">
        <f t="shared" si="37"/>
        <v>12</v>
      </c>
      <c r="X27" s="44">
        <f t="shared" si="38"/>
        <v>0</v>
      </c>
      <c r="Y27" s="45">
        <f t="shared" si="39"/>
        <v>5</v>
      </c>
      <c r="Z27" s="46" t="s">
        <v>0</v>
      </c>
      <c r="AA27" s="39">
        <v>1</v>
      </c>
      <c r="AB27" s="47">
        <f t="shared" si="40"/>
        <v>0</v>
      </c>
      <c r="AC27" s="39">
        <v>1</v>
      </c>
      <c r="AD27" s="47">
        <f t="shared" si="41"/>
        <v>0</v>
      </c>
      <c r="AE27" s="39">
        <v>1</v>
      </c>
      <c r="AF27" s="47">
        <f t="shared" si="42"/>
        <v>0</v>
      </c>
      <c r="AG27" s="61"/>
      <c r="AH27" s="48">
        <f t="shared" si="43"/>
        <v>0</v>
      </c>
      <c r="AI27" s="49">
        <f t="shared" si="44"/>
        <v>0</v>
      </c>
      <c r="AJ27" s="61"/>
      <c r="AK27" s="48">
        <f t="shared" si="45"/>
        <v>0</v>
      </c>
      <c r="AL27" s="49">
        <f t="shared" si="46"/>
        <v>0</v>
      </c>
      <c r="AM27" s="61"/>
      <c r="AN27" s="48">
        <f t="shared" si="47"/>
        <v>0</v>
      </c>
      <c r="AO27" s="49">
        <f t="shared" si="48"/>
        <v>0</v>
      </c>
      <c r="AP27" s="61"/>
      <c r="AQ27" s="48">
        <f t="shared" si="49"/>
        <v>0</v>
      </c>
      <c r="AR27" s="49">
        <f t="shared" si="50"/>
        <v>0</v>
      </c>
      <c r="AS27" s="61"/>
      <c r="AT27" s="48">
        <f t="shared" si="51"/>
        <v>0</v>
      </c>
      <c r="AU27" s="49">
        <f t="shared" si="52"/>
        <v>0</v>
      </c>
      <c r="AV27" s="61"/>
      <c r="AW27" s="48">
        <f t="shared" si="53"/>
        <v>0</v>
      </c>
      <c r="AX27" s="49">
        <f t="shared" si="54"/>
        <v>0</v>
      </c>
      <c r="AY27" s="61"/>
      <c r="AZ27" s="48">
        <f t="shared" si="55"/>
        <v>0</v>
      </c>
      <c r="BA27" s="49">
        <f t="shared" si="56"/>
        <v>0</v>
      </c>
      <c r="BB27" s="50">
        <f t="shared" si="57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2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3"/>
        <v>0</v>
      </c>
      <c r="S28" s="39">
        <v>1</v>
      </c>
      <c r="T28" s="41">
        <f t="shared" si="34"/>
        <v>0</v>
      </c>
      <c r="U28" s="42">
        <f t="shared" si="35"/>
        <v>0</v>
      </c>
      <c r="V28" s="43">
        <f t="shared" si="36"/>
        <v>0</v>
      </c>
      <c r="W28" s="208">
        <f t="shared" si="37"/>
        <v>12</v>
      </c>
      <c r="X28" s="44">
        <f t="shared" si="38"/>
        <v>0</v>
      </c>
      <c r="Y28" s="45">
        <f t="shared" si="39"/>
        <v>5</v>
      </c>
      <c r="Z28" s="46" t="s">
        <v>0</v>
      </c>
      <c r="AA28" s="39">
        <v>1</v>
      </c>
      <c r="AB28" s="47">
        <f t="shared" si="40"/>
        <v>0</v>
      </c>
      <c r="AC28" s="39">
        <v>1</v>
      </c>
      <c r="AD28" s="47">
        <f t="shared" si="41"/>
        <v>0</v>
      </c>
      <c r="AE28" s="39">
        <v>1</v>
      </c>
      <c r="AF28" s="47">
        <f t="shared" si="42"/>
        <v>0</v>
      </c>
      <c r="AG28" s="61"/>
      <c r="AH28" s="48">
        <f t="shared" si="43"/>
        <v>0</v>
      </c>
      <c r="AI28" s="49">
        <f t="shared" si="44"/>
        <v>0</v>
      </c>
      <c r="AJ28" s="61"/>
      <c r="AK28" s="48">
        <f t="shared" si="45"/>
        <v>0</v>
      </c>
      <c r="AL28" s="49">
        <f t="shared" si="46"/>
        <v>0</v>
      </c>
      <c r="AM28" s="61"/>
      <c r="AN28" s="48">
        <f t="shared" si="47"/>
        <v>0</v>
      </c>
      <c r="AO28" s="49">
        <f t="shared" si="48"/>
        <v>0</v>
      </c>
      <c r="AP28" s="61"/>
      <c r="AQ28" s="48">
        <f t="shared" si="49"/>
        <v>0</v>
      </c>
      <c r="AR28" s="49">
        <f t="shared" si="50"/>
        <v>0</v>
      </c>
      <c r="AS28" s="61"/>
      <c r="AT28" s="48">
        <f t="shared" si="51"/>
        <v>0</v>
      </c>
      <c r="AU28" s="49">
        <f t="shared" si="52"/>
        <v>0</v>
      </c>
      <c r="AV28" s="61"/>
      <c r="AW28" s="48">
        <f t="shared" si="53"/>
        <v>0</v>
      </c>
      <c r="AX28" s="49">
        <f t="shared" si="54"/>
        <v>0</v>
      </c>
      <c r="AY28" s="61"/>
      <c r="AZ28" s="48">
        <f t="shared" si="55"/>
        <v>0</v>
      </c>
      <c r="BA28" s="49">
        <f t="shared" si="56"/>
        <v>0</v>
      </c>
      <c r="BB28" s="50">
        <f t="shared" si="57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2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3"/>
        <v>0</v>
      </c>
      <c r="S29" s="39">
        <v>1</v>
      </c>
      <c r="T29" s="41">
        <f t="shared" si="34"/>
        <v>0</v>
      </c>
      <c r="U29" s="42">
        <f t="shared" si="35"/>
        <v>0</v>
      </c>
      <c r="V29" s="43">
        <f t="shared" si="36"/>
        <v>0</v>
      </c>
      <c r="W29" s="208">
        <f t="shared" si="37"/>
        <v>12</v>
      </c>
      <c r="X29" s="44">
        <f t="shared" si="38"/>
        <v>0</v>
      </c>
      <c r="Y29" s="45">
        <f t="shared" si="39"/>
        <v>5</v>
      </c>
      <c r="Z29" s="46" t="s">
        <v>0</v>
      </c>
      <c r="AA29" s="39">
        <v>1</v>
      </c>
      <c r="AB29" s="47">
        <f t="shared" si="40"/>
        <v>0</v>
      </c>
      <c r="AC29" s="39">
        <v>1</v>
      </c>
      <c r="AD29" s="47">
        <f t="shared" si="41"/>
        <v>0</v>
      </c>
      <c r="AE29" s="39">
        <v>1</v>
      </c>
      <c r="AF29" s="47">
        <f t="shared" si="42"/>
        <v>0</v>
      </c>
      <c r="AG29" s="61"/>
      <c r="AH29" s="48">
        <f t="shared" si="43"/>
        <v>0</v>
      </c>
      <c r="AI29" s="49">
        <f t="shared" si="44"/>
        <v>0</v>
      </c>
      <c r="AJ29" s="61"/>
      <c r="AK29" s="48">
        <f t="shared" si="45"/>
        <v>0</v>
      </c>
      <c r="AL29" s="49">
        <f t="shared" si="46"/>
        <v>0</v>
      </c>
      <c r="AM29" s="61"/>
      <c r="AN29" s="48">
        <f t="shared" si="47"/>
        <v>0</v>
      </c>
      <c r="AO29" s="49">
        <f t="shared" si="48"/>
        <v>0</v>
      </c>
      <c r="AP29" s="61"/>
      <c r="AQ29" s="48">
        <f t="shared" si="49"/>
        <v>0</v>
      </c>
      <c r="AR29" s="49">
        <f t="shared" si="50"/>
        <v>0</v>
      </c>
      <c r="AS29" s="61"/>
      <c r="AT29" s="48">
        <f t="shared" si="51"/>
        <v>0</v>
      </c>
      <c r="AU29" s="49">
        <f t="shared" si="52"/>
        <v>0</v>
      </c>
      <c r="AV29" s="61"/>
      <c r="AW29" s="48">
        <f t="shared" si="53"/>
        <v>0</v>
      </c>
      <c r="AX29" s="49">
        <f t="shared" si="54"/>
        <v>0</v>
      </c>
      <c r="AY29" s="61"/>
      <c r="AZ29" s="48">
        <f t="shared" si="55"/>
        <v>0</v>
      </c>
      <c r="BA29" s="49">
        <f t="shared" si="56"/>
        <v>0</v>
      </c>
      <c r="BB29" s="50">
        <f t="shared" si="57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2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3"/>
        <v>0</v>
      </c>
      <c r="S30" s="39">
        <v>1</v>
      </c>
      <c r="T30" s="41">
        <f t="shared" si="34"/>
        <v>0</v>
      </c>
      <c r="U30" s="42">
        <f t="shared" si="35"/>
        <v>0</v>
      </c>
      <c r="V30" s="43">
        <f t="shared" si="36"/>
        <v>0</v>
      </c>
      <c r="W30" s="208">
        <f t="shared" si="37"/>
        <v>12</v>
      </c>
      <c r="X30" s="44">
        <f t="shared" si="38"/>
        <v>0</v>
      </c>
      <c r="Y30" s="45">
        <f t="shared" si="39"/>
        <v>5</v>
      </c>
      <c r="Z30" s="46" t="s">
        <v>0</v>
      </c>
      <c r="AA30" s="39">
        <v>1</v>
      </c>
      <c r="AB30" s="47">
        <f t="shared" si="40"/>
        <v>0</v>
      </c>
      <c r="AC30" s="39">
        <v>1</v>
      </c>
      <c r="AD30" s="47">
        <f t="shared" si="41"/>
        <v>0</v>
      </c>
      <c r="AE30" s="39">
        <v>1</v>
      </c>
      <c r="AF30" s="47">
        <f t="shared" si="42"/>
        <v>0</v>
      </c>
      <c r="AG30" s="61"/>
      <c r="AH30" s="48">
        <f t="shared" si="43"/>
        <v>0</v>
      </c>
      <c r="AI30" s="49">
        <f t="shared" si="44"/>
        <v>0</v>
      </c>
      <c r="AJ30" s="61"/>
      <c r="AK30" s="48">
        <f t="shared" si="45"/>
        <v>0</v>
      </c>
      <c r="AL30" s="49">
        <f t="shared" si="46"/>
        <v>0</v>
      </c>
      <c r="AM30" s="61"/>
      <c r="AN30" s="48">
        <f t="shared" si="47"/>
        <v>0</v>
      </c>
      <c r="AO30" s="49">
        <f t="shared" si="48"/>
        <v>0</v>
      </c>
      <c r="AP30" s="61"/>
      <c r="AQ30" s="48">
        <f t="shared" si="49"/>
        <v>0</v>
      </c>
      <c r="AR30" s="49">
        <f t="shared" si="50"/>
        <v>0</v>
      </c>
      <c r="AS30" s="61"/>
      <c r="AT30" s="48">
        <f t="shared" si="51"/>
        <v>0</v>
      </c>
      <c r="AU30" s="49">
        <f t="shared" si="52"/>
        <v>0</v>
      </c>
      <c r="AV30" s="61"/>
      <c r="AW30" s="48">
        <f t="shared" si="53"/>
        <v>0</v>
      </c>
      <c r="AX30" s="49">
        <f t="shared" si="54"/>
        <v>0</v>
      </c>
      <c r="AY30" s="61"/>
      <c r="AZ30" s="48">
        <f t="shared" si="55"/>
        <v>0</v>
      </c>
      <c r="BA30" s="49">
        <f t="shared" si="56"/>
        <v>0</v>
      </c>
      <c r="BB30" s="50">
        <f t="shared" si="57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2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3"/>
        <v>0</v>
      </c>
      <c r="S31" s="39">
        <v>1</v>
      </c>
      <c r="T31" s="41">
        <f t="shared" si="34"/>
        <v>0</v>
      </c>
      <c r="U31" s="42">
        <f t="shared" si="35"/>
        <v>0</v>
      </c>
      <c r="V31" s="43">
        <f t="shared" si="36"/>
        <v>0</v>
      </c>
      <c r="W31" s="208">
        <f t="shared" si="37"/>
        <v>12</v>
      </c>
      <c r="X31" s="44">
        <f t="shared" si="38"/>
        <v>0</v>
      </c>
      <c r="Y31" s="45">
        <f t="shared" si="39"/>
        <v>5</v>
      </c>
      <c r="Z31" s="46" t="s">
        <v>0</v>
      </c>
      <c r="AA31" s="39">
        <v>1</v>
      </c>
      <c r="AB31" s="47">
        <f t="shared" si="40"/>
        <v>0</v>
      </c>
      <c r="AC31" s="39">
        <v>1</v>
      </c>
      <c r="AD31" s="47">
        <f t="shared" si="41"/>
        <v>0</v>
      </c>
      <c r="AE31" s="39">
        <v>1</v>
      </c>
      <c r="AF31" s="47">
        <f t="shared" si="42"/>
        <v>0</v>
      </c>
      <c r="AG31" s="61"/>
      <c r="AH31" s="48">
        <f t="shared" si="43"/>
        <v>0</v>
      </c>
      <c r="AI31" s="49">
        <f t="shared" si="44"/>
        <v>0</v>
      </c>
      <c r="AJ31" s="61"/>
      <c r="AK31" s="48">
        <f t="shared" si="45"/>
        <v>0</v>
      </c>
      <c r="AL31" s="49">
        <f t="shared" si="46"/>
        <v>0</v>
      </c>
      <c r="AM31" s="61"/>
      <c r="AN31" s="48">
        <f t="shared" si="47"/>
        <v>0</v>
      </c>
      <c r="AO31" s="49">
        <f t="shared" si="48"/>
        <v>0</v>
      </c>
      <c r="AP31" s="61"/>
      <c r="AQ31" s="48">
        <f t="shared" si="49"/>
        <v>0</v>
      </c>
      <c r="AR31" s="49">
        <f t="shared" si="50"/>
        <v>0</v>
      </c>
      <c r="AS31" s="61"/>
      <c r="AT31" s="48">
        <f t="shared" si="51"/>
        <v>0</v>
      </c>
      <c r="AU31" s="49">
        <f t="shared" si="52"/>
        <v>0</v>
      </c>
      <c r="AV31" s="61"/>
      <c r="AW31" s="48">
        <f t="shared" si="53"/>
        <v>0</v>
      </c>
      <c r="AX31" s="49">
        <f t="shared" si="54"/>
        <v>0</v>
      </c>
      <c r="AY31" s="61"/>
      <c r="AZ31" s="48">
        <f t="shared" si="55"/>
        <v>0</v>
      </c>
      <c r="BA31" s="49">
        <f t="shared" si="56"/>
        <v>0</v>
      </c>
      <c r="BB31" s="50">
        <f t="shared" si="57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2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3"/>
        <v>0</v>
      </c>
      <c r="S32" s="39">
        <v>1</v>
      </c>
      <c r="T32" s="41">
        <f t="shared" si="34"/>
        <v>0</v>
      </c>
      <c r="U32" s="42">
        <f t="shared" si="35"/>
        <v>0</v>
      </c>
      <c r="V32" s="43">
        <f t="shared" si="36"/>
        <v>0</v>
      </c>
      <c r="W32" s="208">
        <f t="shared" si="37"/>
        <v>12</v>
      </c>
      <c r="X32" s="44">
        <f t="shared" si="38"/>
        <v>0</v>
      </c>
      <c r="Y32" s="45">
        <f t="shared" si="39"/>
        <v>5</v>
      </c>
      <c r="Z32" s="46" t="s">
        <v>0</v>
      </c>
      <c r="AA32" s="39">
        <v>1</v>
      </c>
      <c r="AB32" s="47">
        <f t="shared" si="40"/>
        <v>0</v>
      </c>
      <c r="AC32" s="39">
        <v>1</v>
      </c>
      <c r="AD32" s="47">
        <f t="shared" si="41"/>
        <v>0</v>
      </c>
      <c r="AE32" s="39">
        <v>1</v>
      </c>
      <c r="AF32" s="47">
        <f t="shared" si="42"/>
        <v>0</v>
      </c>
      <c r="AG32" s="61"/>
      <c r="AH32" s="48">
        <f t="shared" si="43"/>
        <v>0</v>
      </c>
      <c r="AI32" s="49">
        <f t="shared" si="44"/>
        <v>0</v>
      </c>
      <c r="AJ32" s="61"/>
      <c r="AK32" s="48">
        <f t="shared" si="45"/>
        <v>0</v>
      </c>
      <c r="AL32" s="49">
        <f t="shared" si="46"/>
        <v>0</v>
      </c>
      <c r="AM32" s="61"/>
      <c r="AN32" s="48">
        <f t="shared" si="47"/>
        <v>0</v>
      </c>
      <c r="AO32" s="49">
        <f t="shared" si="48"/>
        <v>0</v>
      </c>
      <c r="AP32" s="61"/>
      <c r="AQ32" s="48">
        <f t="shared" si="49"/>
        <v>0</v>
      </c>
      <c r="AR32" s="49">
        <f t="shared" si="50"/>
        <v>0</v>
      </c>
      <c r="AS32" s="61"/>
      <c r="AT32" s="48">
        <f t="shared" si="51"/>
        <v>0</v>
      </c>
      <c r="AU32" s="49">
        <f t="shared" si="52"/>
        <v>0</v>
      </c>
      <c r="AV32" s="61"/>
      <c r="AW32" s="48">
        <f t="shared" si="53"/>
        <v>0</v>
      </c>
      <c r="AX32" s="49">
        <f t="shared" si="54"/>
        <v>0</v>
      </c>
      <c r="AY32" s="61"/>
      <c r="AZ32" s="48">
        <f t="shared" si="55"/>
        <v>0</v>
      </c>
      <c r="BA32" s="49">
        <f t="shared" si="56"/>
        <v>0</v>
      </c>
      <c r="BB32" s="50">
        <f t="shared" si="57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2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3"/>
        <v>0</v>
      </c>
      <c r="S33" s="39">
        <v>1</v>
      </c>
      <c r="T33" s="41">
        <f t="shared" si="34"/>
        <v>0</v>
      </c>
      <c r="U33" s="42">
        <f t="shared" si="35"/>
        <v>0</v>
      </c>
      <c r="V33" s="43">
        <f t="shared" si="36"/>
        <v>0</v>
      </c>
      <c r="W33" s="208">
        <f t="shared" si="37"/>
        <v>12</v>
      </c>
      <c r="X33" s="44">
        <f t="shared" si="38"/>
        <v>0</v>
      </c>
      <c r="Y33" s="45">
        <f t="shared" si="39"/>
        <v>5</v>
      </c>
      <c r="Z33" s="46" t="s">
        <v>0</v>
      </c>
      <c r="AA33" s="39">
        <v>1</v>
      </c>
      <c r="AB33" s="47">
        <f t="shared" si="40"/>
        <v>0</v>
      </c>
      <c r="AC33" s="39">
        <v>1</v>
      </c>
      <c r="AD33" s="47">
        <f t="shared" si="41"/>
        <v>0</v>
      </c>
      <c r="AE33" s="39">
        <v>1</v>
      </c>
      <c r="AF33" s="47">
        <f t="shared" si="42"/>
        <v>0</v>
      </c>
      <c r="AG33" s="61"/>
      <c r="AH33" s="48">
        <f t="shared" si="43"/>
        <v>0</v>
      </c>
      <c r="AI33" s="49">
        <f t="shared" si="44"/>
        <v>0</v>
      </c>
      <c r="AJ33" s="61"/>
      <c r="AK33" s="48">
        <f t="shared" si="45"/>
        <v>0</v>
      </c>
      <c r="AL33" s="49">
        <f t="shared" si="46"/>
        <v>0</v>
      </c>
      <c r="AM33" s="61"/>
      <c r="AN33" s="48">
        <f t="shared" si="47"/>
        <v>0</v>
      </c>
      <c r="AO33" s="49">
        <f t="shared" si="48"/>
        <v>0</v>
      </c>
      <c r="AP33" s="61"/>
      <c r="AQ33" s="48">
        <f t="shared" si="49"/>
        <v>0</v>
      </c>
      <c r="AR33" s="49">
        <f t="shared" si="50"/>
        <v>0</v>
      </c>
      <c r="AS33" s="61"/>
      <c r="AT33" s="48">
        <f t="shared" si="51"/>
        <v>0</v>
      </c>
      <c r="AU33" s="49">
        <f t="shared" si="52"/>
        <v>0</v>
      </c>
      <c r="AV33" s="61"/>
      <c r="AW33" s="48">
        <f t="shared" si="53"/>
        <v>0</v>
      </c>
      <c r="AX33" s="49">
        <f t="shared" si="54"/>
        <v>0</v>
      </c>
      <c r="AY33" s="61"/>
      <c r="AZ33" s="48">
        <f t="shared" si="55"/>
        <v>0</v>
      </c>
      <c r="BA33" s="49">
        <f t="shared" si="56"/>
        <v>0</v>
      </c>
      <c r="BB33" s="50">
        <f t="shared" si="57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2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3"/>
        <v>0</v>
      </c>
      <c r="S34" s="39">
        <v>1</v>
      </c>
      <c r="T34" s="41">
        <f t="shared" si="34"/>
        <v>0</v>
      </c>
      <c r="U34" s="42">
        <f t="shared" si="35"/>
        <v>0</v>
      </c>
      <c r="V34" s="43">
        <f t="shared" si="36"/>
        <v>0</v>
      </c>
      <c r="W34" s="208">
        <f t="shared" si="37"/>
        <v>12</v>
      </c>
      <c r="X34" s="44">
        <f t="shared" si="38"/>
        <v>0</v>
      </c>
      <c r="Y34" s="45">
        <f t="shared" si="39"/>
        <v>5</v>
      </c>
      <c r="Z34" s="46" t="s">
        <v>0</v>
      </c>
      <c r="AA34" s="39">
        <v>1</v>
      </c>
      <c r="AB34" s="47">
        <f t="shared" si="40"/>
        <v>0</v>
      </c>
      <c r="AC34" s="39">
        <v>1</v>
      </c>
      <c r="AD34" s="47">
        <f t="shared" si="41"/>
        <v>0</v>
      </c>
      <c r="AE34" s="39">
        <v>1</v>
      </c>
      <c r="AF34" s="47">
        <f t="shared" si="42"/>
        <v>0</v>
      </c>
      <c r="AG34" s="61"/>
      <c r="AH34" s="48">
        <f t="shared" si="43"/>
        <v>0</v>
      </c>
      <c r="AI34" s="49">
        <f t="shared" si="44"/>
        <v>0</v>
      </c>
      <c r="AJ34" s="61"/>
      <c r="AK34" s="48">
        <f t="shared" si="45"/>
        <v>0</v>
      </c>
      <c r="AL34" s="49">
        <f t="shared" si="46"/>
        <v>0</v>
      </c>
      <c r="AM34" s="61"/>
      <c r="AN34" s="48">
        <f t="shared" si="47"/>
        <v>0</v>
      </c>
      <c r="AO34" s="49">
        <f t="shared" si="48"/>
        <v>0</v>
      </c>
      <c r="AP34" s="61"/>
      <c r="AQ34" s="48">
        <f t="shared" si="49"/>
        <v>0</v>
      </c>
      <c r="AR34" s="49">
        <f t="shared" si="50"/>
        <v>0</v>
      </c>
      <c r="AS34" s="61"/>
      <c r="AT34" s="48">
        <f t="shared" si="51"/>
        <v>0</v>
      </c>
      <c r="AU34" s="49">
        <f t="shared" si="52"/>
        <v>0</v>
      </c>
      <c r="AV34" s="61"/>
      <c r="AW34" s="48">
        <f t="shared" si="53"/>
        <v>0</v>
      </c>
      <c r="AX34" s="49">
        <f t="shared" si="54"/>
        <v>0</v>
      </c>
      <c r="AY34" s="61"/>
      <c r="AZ34" s="48">
        <f t="shared" si="55"/>
        <v>0</v>
      </c>
      <c r="BA34" s="49">
        <f t="shared" si="56"/>
        <v>0</v>
      </c>
      <c r="BB34" s="50">
        <f t="shared" si="57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2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3"/>
        <v>0</v>
      </c>
      <c r="S35" s="39">
        <v>1</v>
      </c>
      <c r="T35" s="41">
        <f t="shared" si="34"/>
        <v>0</v>
      </c>
      <c r="U35" s="42">
        <f t="shared" si="35"/>
        <v>0</v>
      </c>
      <c r="V35" s="43">
        <f t="shared" si="36"/>
        <v>0</v>
      </c>
      <c r="W35" s="208">
        <f t="shared" si="37"/>
        <v>12</v>
      </c>
      <c r="X35" s="44">
        <f t="shared" si="38"/>
        <v>0</v>
      </c>
      <c r="Y35" s="45">
        <f t="shared" si="39"/>
        <v>5</v>
      </c>
      <c r="Z35" s="46" t="s">
        <v>0</v>
      </c>
      <c r="AA35" s="39">
        <v>1</v>
      </c>
      <c r="AB35" s="47">
        <f t="shared" si="40"/>
        <v>0</v>
      </c>
      <c r="AC35" s="39">
        <v>1</v>
      </c>
      <c r="AD35" s="47">
        <f t="shared" si="41"/>
        <v>0</v>
      </c>
      <c r="AE35" s="39">
        <v>1</v>
      </c>
      <c r="AF35" s="47">
        <f t="shared" si="42"/>
        <v>0</v>
      </c>
      <c r="AG35" s="61"/>
      <c r="AH35" s="48">
        <f t="shared" si="43"/>
        <v>0</v>
      </c>
      <c r="AI35" s="49">
        <f t="shared" si="44"/>
        <v>0</v>
      </c>
      <c r="AJ35" s="61"/>
      <c r="AK35" s="48">
        <f t="shared" si="45"/>
        <v>0</v>
      </c>
      <c r="AL35" s="49">
        <f t="shared" si="46"/>
        <v>0</v>
      </c>
      <c r="AM35" s="61"/>
      <c r="AN35" s="48">
        <f t="shared" si="47"/>
        <v>0</v>
      </c>
      <c r="AO35" s="49">
        <f t="shared" si="48"/>
        <v>0</v>
      </c>
      <c r="AP35" s="61"/>
      <c r="AQ35" s="48">
        <f t="shared" si="49"/>
        <v>0</v>
      </c>
      <c r="AR35" s="49">
        <f t="shared" si="50"/>
        <v>0</v>
      </c>
      <c r="AS35" s="61"/>
      <c r="AT35" s="48">
        <f t="shared" si="51"/>
        <v>0</v>
      </c>
      <c r="AU35" s="49">
        <f t="shared" si="52"/>
        <v>0</v>
      </c>
      <c r="AV35" s="61"/>
      <c r="AW35" s="48">
        <f t="shared" si="53"/>
        <v>0</v>
      </c>
      <c r="AX35" s="49">
        <f t="shared" si="54"/>
        <v>0</v>
      </c>
      <c r="AY35" s="61"/>
      <c r="AZ35" s="48">
        <f t="shared" si="55"/>
        <v>0</v>
      </c>
      <c r="BA35" s="49">
        <f t="shared" si="56"/>
        <v>0</v>
      </c>
      <c r="BB35" s="50">
        <f t="shared" si="57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2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3"/>
        <v>0</v>
      </c>
      <c r="S36" s="39">
        <v>1</v>
      </c>
      <c r="T36" s="41">
        <f t="shared" si="34"/>
        <v>0</v>
      </c>
      <c r="U36" s="42">
        <f t="shared" si="35"/>
        <v>0</v>
      </c>
      <c r="V36" s="43">
        <f t="shared" si="36"/>
        <v>0</v>
      </c>
      <c r="W36" s="208">
        <f t="shared" si="37"/>
        <v>12</v>
      </c>
      <c r="X36" s="44">
        <f t="shared" si="38"/>
        <v>0</v>
      </c>
      <c r="Y36" s="45">
        <f t="shared" si="39"/>
        <v>5</v>
      </c>
      <c r="Z36" s="46" t="s">
        <v>0</v>
      </c>
      <c r="AA36" s="39">
        <v>1</v>
      </c>
      <c r="AB36" s="47">
        <f t="shared" si="40"/>
        <v>0</v>
      </c>
      <c r="AC36" s="39">
        <v>1</v>
      </c>
      <c r="AD36" s="47">
        <f t="shared" si="41"/>
        <v>0</v>
      </c>
      <c r="AE36" s="39">
        <v>1</v>
      </c>
      <c r="AF36" s="47">
        <f t="shared" si="42"/>
        <v>0</v>
      </c>
      <c r="AG36" s="61"/>
      <c r="AH36" s="48">
        <f t="shared" si="43"/>
        <v>0</v>
      </c>
      <c r="AI36" s="49">
        <f t="shared" si="44"/>
        <v>0</v>
      </c>
      <c r="AJ36" s="61"/>
      <c r="AK36" s="48">
        <f t="shared" si="45"/>
        <v>0</v>
      </c>
      <c r="AL36" s="49">
        <f t="shared" si="46"/>
        <v>0</v>
      </c>
      <c r="AM36" s="61"/>
      <c r="AN36" s="48">
        <f t="shared" si="47"/>
        <v>0</v>
      </c>
      <c r="AO36" s="49">
        <f t="shared" si="48"/>
        <v>0</v>
      </c>
      <c r="AP36" s="61"/>
      <c r="AQ36" s="48">
        <f t="shared" si="49"/>
        <v>0</v>
      </c>
      <c r="AR36" s="49">
        <f t="shared" si="50"/>
        <v>0</v>
      </c>
      <c r="AS36" s="61"/>
      <c r="AT36" s="48">
        <f t="shared" si="51"/>
        <v>0</v>
      </c>
      <c r="AU36" s="49">
        <f t="shared" si="52"/>
        <v>0</v>
      </c>
      <c r="AV36" s="61"/>
      <c r="AW36" s="48">
        <f t="shared" si="53"/>
        <v>0</v>
      </c>
      <c r="AX36" s="49">
        <f t="shared" si="54"/>
        <v>0</v>
      </c>
      <c r="AY36" s="61"/>
      <c r="AZ36" s="48">
        <f t="shared" si="55"/>
        <v>0</v>
      </c>
      <c r="BA36" s="49">
        <f t="shared" si="56"/>
        <v>0</v>
      </c>
      <c r="BB36" s="50">
        <f t="shared" si="57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2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3"/>
        <v>0</v>
      </c>
      <c r="S37" s="39">
        <v>1</v>
      </c>
      <c r="T37" s="41">
        <f t="shared" si="34"/>
        <v>0</v>
      </c>
      <c r="U37" s="42">
        <f t="shared" si="35"/>
        <v>0</v>
      </c>
      <c r="V37" s="43">
        <f t="shared" si="36"/>
        <v>0</v>
      </c>
      <c r="W37" s="208">
        <f t="shared" si="37"/>
        <v>12</v>
      </c>
      <c r="X37" s="44">
        <f t="shared" si="38"/>
        <v>0</v>
      </c>
      <c r="Y37" s="45">
        <f t="shared" si="39"/>
        <v>5</v>
      </c>
      <c r="Z37" s="46" t="s">
        <v>0</v>
      </c>
      <c r="AA37" s="39">
        <v>1</v>
      </c>
      <c r="AB37" s="47">
        <f t="shared" si="40"/>
        <v>0</v>
      </c>
      <c r="AC37" s="39">
        <v>1</v>
      </c>
      <c r="AD37" s="47">
        <f t="shared" si="41"/>
        <v>0</v>
      </c>
      <c r="AE37" s="39">
        <v>1</v>
      </c>
      <c r="AF37" s="47">
        <f t="shared" si="42"/>
        <v>0</v>
      </c>
      <c r="AG37" s="61"/>
      <c r="AH37" s="48">
        <f t="shared" si="43"/>
        <v>0</v>
      </c>
      <c r="AI37" s="49">
        <f t="shared" si="44"/>
        <v>0</v>
      </c>
      <c r="AJ37" s="61"/>
      <c r="AK37" s="48">
        <f t="shared" si="45"/>
        <v>0</v>
      </c>
      <c r="AL37" s="49">
        <f t="shared" si="46"/>
        <v>0</v>
      </c>
      <c r="AM37" s="61"/>
      <c r="AN37" s="48">
        <f t="shared" si="47"/>
        <v>0</v>
      </c>
      <c r="AO37" s="49">
        <f t="shared" si="48"/>
        <v>0</v>
      </c>
      <c r="AP37" s="61"/>
      <c r="AQ37" s="48">
        <f t="shared" si="49"/>
        <v>0</v>
      </c>
      <c r="AR37" s="49">
        <f t="shared" si="50"/>
        <v>0</v>
      </c>
      <c r="AS37" s="61"/>
      <c r="AT37" s="48">
        <f t="shared" si="51"/>
        <v>0</v>
      </c>
      <c r="AU37" s="49">
        <f t="shared" si="52"/>
        <v>0</v>
      </c>
      <c r="AV37" s="61"/>
      <c r="AW37" s="48">
        <f t="shared" si="53"/>
        <v>0</v>
      </c>
      <c r="AX37" s="49">
        <f t="shared" si="54"/>
        <v>0</v>
      </c>
      <c r="AY37" s="61"/>
      <c r="AZ37" s="48">
        <f t="shared" si="55"/>
        <v>0</v>
      </c>
      <c r="BA37" s="49">
        <f t="shared" si="56"/>
        <v>0</v>
      </c>
      <c r="BB37" s="50">
        <f t="shared" si="57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2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3"/>
        <v>0</v>
      </c>
      <c r="S38" s="39">
        <v>1</v>
      </c>
      <c r="T38" s="41">
        <f t="shared" si="34"/>
        <v>0</v>
      </c>
      <c r="U38" s="42">
        <f t="shared" si="35"/>
        <v>0</v>
      </c>
      <c r="V38" s="43">
        <f t="shared" si="36"/>
        <v>0</v>
      </c>
      <c r="W38" s="208">
        <f t="shared" si="37"/>
        <v>12</v>
      </c>
      <c r="X38" s="44">
        <f t="shared" si="38"/>
        <v>0</v>
      </c>
      <c r="Y38" s="45">
        <f t="shared" si="39"/>
        <v>5</v>
      </c>
      <c r="Z38" s="46" t="s">
        <v>0</v>
      </c>
      <c r="AA38" s="39">
        <v>1</v>
      </c>
      <c r="AB38" s="47">
        <f t="shared" si="40"/>
        <v>0</v>
      </c>
      <c r="AC38" s="39">
        <v>1</v>
      </c>
      <c r="AD38" s="47">
        <f t="shared" si="41"/>
        <v>0</v>
      </c>
      <c r="AE38" s="39">
        <v>1</v>
      </c>
      <c r="AF38" s="47">
        <f t="shared" si="42"/>
        <v>0</v>
      </c>
      <c r="AG38" s="61"/>
      <c r="AH38" s="48">
        <f t="shared" si="43"/>
        <v>0</v>
      </c>
      <c r="AI38" s="49">
        <f t="shared" si="44"/>
        <v>0</v>
      </c>
      <c r="AJ38" s="61"/>
      <c r="AK38" s="48">
        <f t="shared" si="45"/>
        <v>0</v>
      </c>
      <c r="AL38" s="49">
        <f t="shared" si="46"/>
        <v>0</v>
      </c>
      <c r="AM38" s="61"/>
      <c r="AN38" s="48">
        <f t="shared" si="47"/>
        <v>0</v>
      </c>
      <c r="AO38" s="49">
        <f t="shared" si="48"/>
        <v>0</v>
      </c>
      <c r="AP38" s="61"/>
      <c r="AQ38" s="48">
        <f t="shared" si="49"/>
        <v>0</v>
      </c>
      <c r="AR38" s="49">
        <f t="shared" si="50"/>
        <v>0</v>
      </c>
      <c r="AS38" s="61"/>
      <c r="AT38" s="48">
        <f t="shared" si="51"/>
        <v>0</v>
      </c>
      <c r="AU38" s="49">
        <f t="shared" si="52"/>
        <v>0</v>
      </c>
      <c r="AV38" s="61"/>
      <c r="AW38" s="48">
        <f t="shared" si="53"/>
        <v>0</v>
      </c>
      <c r="AX38" s="49">
        <f t="shared" si="54"/>
        <v>0</v>
      </c>
      <c r="AY38" s="61"/>
      <c r="AZ38" s="48">
        <f t="shared" si="55"/>
        <v>0</v>
      </c>
      <c r="BA38" s="49">
        <f t="shared" si="56"/>
        <v>0</v>
      </c>
      <c r="BB38" s="50">
        <f t="shared" si="57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2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3"/>
        <v>0</v>
      </c>
      <c r="S39" s="39">
        <v>1</v>
      </c>
      <c r="T39" s="41">
        <f t="shared" si="34"/>
        <v>0</v>
      </c>
      <c r="U39" s="42">
        <f t="shared" si="35"/>
        <v>0</v>
      </c>
      <c r="V39" s="43">
        <f t="shared" si="36"/>
        <v>0</v>
      </c>
      <c r="W39" s="208">
        <f t="shared" si="37"/>
        <v>12</v>
      </c>
      <c r="X39" s="44">
        <f t="shared" si="38"/>
        <v>0</v>
      </c>
      <c r="Y39" s="45">
        <f t="shared" si="39"/>
        <v>5</v>
      </c>
      <c r="Z39" s="46" t="s">
        <v>0</v>
      </c>
      <c r="AA39" s="39">
        <v>1</v>
      </c>
      <c r="AB39" s="47">
        <f t="shared" si="40"/>
        <v>0</v>
      </c>
      <c r="AC39" s="39">
        <v>1</v>
      </c>
      <c r="AD39" s="47">
        <f t="shared" si="41"/>
        <v>0</v>
      </c>
      <c r="AE39" s="39">
        <v>1</v>
      </c>
      <c r="AF39" s="47">
        <f t="shared" si="42"/>
        <v>0</v>
      </c>
      <c r="AG39" s="61"/>
      <c r="AH39" s="48">
        <f t="shared" si="43"/>
        <v>0</v>
      </c>
      <c r="AI39" s="49">
        <f t="shared" si="44"/>
        <v>0</v>
      </c>
      <c r="AJ39" s="61"/>
      <c r="AK39" s="48">
        <f t="shared" si="45"/>
        <v>0</v>
      </c>
      <c r="AL39" s="49">
        <f t="shared" si="46"/>
        <v>0</v>
      </c>
      <c r="AM39" s="61"/>
      <c r="AN39" s="48">
        <f t="shared" si="47"/>
        <v>0</v>
      </c>
      <c r="AO39" s="49">
        <f t="shared" si="48"/>
        <v>0</v>
      </c>
      <c r="AP39" s="61"/>
      <c r="AQ39" s="48">
        <f t="shared" si="49"/>
        <v>0</v>
      </c>
      <c r="AR39" s="49">
        <f t="shared" si="50"/>
        <v>0</v>
      </c>
      <c r="AS39" s="61"/>
      <c r="AT39" s="48">
        <f t="shared" si="51"/>
        <v>0</v>
      </c>
      <c r="AU39" s="49">
        <f t="shared" si="52"/>
        <v>0</v>
      </c>
      <c r="AV39" s="61"/>
      <c r="AW39" s="48">
        <f t="shared" si="53"/>
        <v>0</v>
      </c>
      <c r="AX39" s="49">
        <f t="shared" si="54"/>
        <v>0</v>
      </c>
      <c r="AY39" s="61"/>
      <c r="AZ39" s="48">
        <f t="shared" si="55"/>
        <v>0</v>
      </c>
      <c r="BA39" s="49">
        <f t="shared" si="56"/>
        <v>0</v>
      </c>
      <c r="BB39" s="50">
        <f t="shared" si="57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2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3"/>
        <v>0</v>
      </c>
      <c r="S40" s="39">
        <v>1</v>
      </c>
      <c r="T40" s="41">
        <f t="shared" si="34"/>
        <v>0</v>
      </c>
      <c r="U40" s="42">
        <f t="shared" si="35"/>
        <v>0</v>
      </c>
      <c r="V40" s="43">
        <f t="shared" si="36"/>
        <v>0</v>
      </c>
      <c r="W40" s="208">
        <f t="shared" si="37"/>
        <v>12</v>
      </c>
      <c r="X40" s="44">
        <f t="shared" si="38"/>
        <v>0</v>
      </c>
      <c r="Y40" s="45">
        <f t="shared" si="39"/>
        <v>5</v>
      </c>
      <c r="Z40" s="46" t="s">
        <v>0</v>
      </c>
      <c r="AA40" s="39">
        <v>1</v>
      </c>
      <c r="AB40" s="47">
        <f t="shared" si="40"/>
        <v>0</v>
      </c>
      <c r="AC40" s="39">
        <v>1</v>
      </c>
      <c r="AD40" s="47">
        <f t="shared" si="41"/>
        <v>0</v>
      </c>
      <c r="AE40" s="39">
        <v>1</v>
      </c>
      <c r="AF40" s="47">
        <f t="shared" si="42"/>
        <v>0</v>
      </c>
      <c r="AG40" s="61"/>
      <c r="AH40" s="48">
        <f t="shared" si="43"/>
        <v>0</v>
      </c>
      <c r="AI40" s="49">
        <f t="shared" si="44"/>
        <v>0</v>
      </c>
      <c r="AJ40" s="61"/>
      <c r="AK40" s="48">
        <f t="shared" si="45"/>
        <v>0</v>
      </c>
      <c r="AL40" s="49">
        <f t="shared" si="46"/>
        <v>0</v>
      </c>
      <c r="AM40" s="61"/>
      <c r="AN40" s="48">
        <f t="shared" si="47"/>
        <v>0</v>
      </c>
      <c r="AO40" s="49">
        <f t="shared" si="48"/>
        <v>0</v>
      </c>
      <c r="AP40" s="61"/>
      <c r="AQ40" s="48">
        <f t="shared" si="49"/>
        <v>0</v>
      </c>
      <c r="AR40" s="49">
        <f t="shared" si="50"/>
        <v>0</v>
      </c>
      <c r="AS40" s="61"/>
      <c r="AT40" s="48">
        <f t="shared" si="51"/>
        <v>0</v>
      </c>
      <c r="AU40" s="49">
        <f t="shared" si="52"/>
        <v>0</v>
      </c>
      <c r="AV40" s="61"/>
      <c r="AW40" s="48">
        <f t="shared" si="53"/>
        <v>0</v>
      </c>
      <c r="AX40" s="49">
        <f t="shared" si="54"/>
        <v>0</v>
      </c>
      <c r="AY40" s="61"/>
      <c r="AZ40" s="48">
        <f t="shared" si="55"/>
        <v>0</v>
      </c>
      <c r="BA40" s="49">
        <f t="shared" si="56"/>
        <v>0</v>
      </c>
      <c r="BB40" s="50">
        <f t="shared" si="57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2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3"/>
        <v>0</v>
      </c>
      <c r="S41" s="39">
        <v>1</v>
      </c>
      <c r="T41" s="41">
        <f t="shared" si="34"/>
        <v>0</v>
      </c>
      <c r="U41" s="42">
        <f t="shared" si="35"/>
        <v>0</v>
      </c>
      <c r="V41" s="43">
        <f t="shared" si="36"/>
        <v>0</v>
      </c>
      <c r="W41" s="208">
        <f t="shared" si="37"/>
        <v>12</v>
      </c>
      <c r="X41" s="44">
        <f t="shared" si="38"/>
        <v>0</v>
      </c>
      <c r="Y41" s="45">
        <f t="shared" si="39"/>
        <v>5</v>
      </c>
      <c r="Z41" s="46" t="s">
        <v>0</v>
      </c>
      <c r="AA41" s="39">
        <v>1</v>
      </c>
      <c r="AB41" s="47">
        <f t="shared" si="40"/>
        <v>0</v>
      </c>
      <c r="AC41" s="39">
        <v>1</v>
      </c>
      <c r="AD41" s="47">
        <f t="shared" si="41"/>
        <v>0</v>
      </c>
      <c r="AE41" s="39">
        <v>1</v>
      </c>
      <c r="AF41" s="47">
        <f t="shared" si="42"/>
        <v>0</v>
      </c>
      <c r="AG41" s="61"/>
      <c r="AH41" s="48">
        <f t="shared" si="43"/>
        <v>0</v>
      </c>
      <c r="AI41" s="49">
        <f t="shared" si="44"/>
        <v>0</v>
      </c>
      <c r="AJ41" s="61"/>
      <c r="AK41" s="48">
        <f t="shared" si="45"/>
        <v>0</v>
      </c>
      <c r="AL41" s="49">
        <f t="shared" si="46"/>
        <v>0</v>
      </c>
      <c r="AM41" s="61"/>
      <c r="AN41" s="48">
        <f t="shared" si="47"/>
        <v>0</v>
      </c>
      <c r="AO41" s="49">
        <f t="shared" si="48"/>
        <v>0</v>
      </c>
      <c r="AP41" s="61"/>
      <c r="AQ41" s="48">
        <f t="shared" si="49"/>
        <v>0</v>
      </c>
      <c r="AR41" s="49">
        <f t="shared" si="50"/>
        <v>0</v>
      </c>
      <c r="AS41" s="61"/>
      <c r="AT41" s="48">
        <f t="shared" si="51"/>
        <v>0</v>
      </c>
      <c r="AU41" s="49">
        <f t="shared" si="52"/>
        <v>0</v>
      </c>
      <c r="AV41" s="61"/>
      <c r="AW41" s="48">
        <f t="shared" si="53"/>
        <v>0</v>
      </c>
      <c r="AX41" s="49">
        <f t="shared" si="54"/>
        <v>0</v>
      </c>
      <c r="AY41" s="61"/>
      <c r="AZ41" s="48">
        <f t="shared" si="55"/>
        <v>0</v>
      </c>
      <c r="BA41" s="49">
        <f t="shared" si="56"/>
        <v>0</v>
      </c>
      <c r="BB41" s="50">
        <f t="shared" si="57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2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3"/>
        <v>0</v>
      </c>
      <c r="S42" s="39">
        <v>1</v>
      </c>
      <c r="T42" s="41">
        <f t="shared" si="34"/>
        <v>0</v>
      </c>
      <c r="U42" s="42">
        <f t="shared" si="35"/>
        <v>0</v>
      </c>
      <c r="V42" s="43">
        <f t="shared" si="36"/>
        <v>0</v>
      </c>
      <c r="W42" s="208">
        <f t="shared" si="37"/>
        <v>12</v>
      </c>
      <c r="X42" s="44">
        <f t="shared" si="38"/>
        <v>0</v>
      </c>
      <c r="Y42" s="45">
        <f t="shared" si="39"/>
        <v>5</v>
      </c>
      <c r="Z42" s="46" t="s">
        <v>0</v>
      </c>
      <c r="AA42" s="39">
        <v>1</v>
      </c>
      <c r="AB42" s="47">
        <f t="shared" si="40"/>
        <v>0</v>
      </c>
      <c r="AC42" s="39">
        <v>1</v>
      </c>
      <c r="AD42" s="47">
        <f t="shared" si="41"/>
        <v>0</v>
      </c>
      <c r="AE42" s="39">
        <v>1</v>
      </c>
      <c r="AF42" s="47">
        <f t="shared" si="42"/>
        <v>0</v>
      </c>
      <c r="AG42" s="61"/>
      <c r="AH42" s="48">
        <f t="shared" si="43"/>
        <v>0</v>
      </c>
      <c r="AI42" s="49">
        <f t="shared" si="44"/>
        <v>0</v>
      </c>
      <c r="AJ42" s="61"/>
      <c r="AK42" s="48">
        <f t="shared" si="45"/>
        <v>0</v>
      </c>
      <c r="AL42" s="49">
        <f t="shared" si="46"/>
        <v>0</v>
      </c>
      <c r="AM42" s="61"/>
      <c r="AN42" s="48">
        <f t="shared" si="47"/>
        <v>0</v>
      </c>
      <c r="AO42" s="49">
        <f t="shared" si="48"/>
        <v>0</v>
      </c>
      <c r="AP42" s="61"/>
      <c r="AQ42" s="48">
        <f t="shared" si="49"/>
        <v>0</v>
      </c>
      <c r="AR42" s="49">
        <f t="shared" si="50"/>
        <v>0</v>
      </c>
      <c r="AS42" s="61"/>
      <c r="AT42" s="48">
        <f t="shared" si="51"/>
        <v>0</v>
      </c>
      <c r="AU42" s="49">
        <f t="shared" si="52"/>
        <v>0</v>
      </c>
      <c r="AV42" s="61"/>
      <c r="AW42" s="48">
        <f t="shared" si="53"/>
        <v>0</v>
      </c>
      <c r="AX42" s="49">
        <f t="shared" si="54"/>
        <v>0</v>
      </c>
      <c r="AY42" s="61"/>
      <c r="AZ42" s="48">
        <f t="shared" si="55"/>
        <v>0</v>
      </c>
      <c r="BA42" s="49">
        <f t="shared" si="56"/>
        <v>0</v>
      </c>
      <c r="BB42" s="50">
        <f t="shared" si="57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2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3"/>
        <v>0</v>
      </c>
      <c r="S43" s="39">
        <v>1</v>
      </c>
      <c r="T43" s="41">
        <f t="shared" si="34"/>
        <v>0</v>
      </c>
      <c r="U43" s="42">
        <f t="shared" si="35"/>
        <v>0</v>
      </c>
      <c r="V43" s="43">
        <f t="shared" si="36"/>
        <v>0</v>
      </c>
      <c r="W43" s="208">
        <f t="shared" si="37"/>
        <v>12</v>
      </c>
      <c r="X43" s="44">
        <f t="shared" si="38"/>
        <v>0</v>
      </c>
      <c r="Y43" s="45">
        <f t="shared" si="39"/>
        <v>5</v>
      </c>
      <c r="Z43" s="46" t="s">
        <v>0</v>
      </c>
      <c r="AA43" s="39">
        <v>1</v>
      </c>
      <c r="AB43" s="47">
        <f t="shared" si="40"/>
        <v>0</v>
      </c>
      <c r="AC43" s="39">
        <v>1</v>
      </c>
      <c r="AD43" s="47">
        <f t="shared" si="41"/>
        <v>0</v>
      </c>
      <c r="AE43" s="39">
        <v>1</v>
      </c>
      <c r="AF43" s="47">
        <f t="shared" si="42"/>
        <v>0</v>
      </c>
      <c r="AG43" s="61"/>
      <c r="AH43" s="48">
        <f t="shared" si="43"/>
        <v>0</v>
      </c>
      <c r="AI43" s="49">
        <f t="shared" si="44"/>
        <v>0</v>
      </c>
      <c r="AJ43" s="61"/>
      <c r="AK43" s="48">
        <f t="shared" si="45"/>
        <v>0</v>
      </c>
      <c r="AL43" s="49">
        <f t="shared" si="46"/>
        <v>0</v>
      </c>
      <c r="AM43" s="61"/>
      <c r="AN43" s="48">
        <f t="shared" si="47"/>
        <v>0</v>
      </c>
      <c r="AO43" s="49">
        <f t="shared" si="48"/>
        <v>0</v>
      </c>
      <c r="AP43" s="61"/>
      <c r="AQ43" s="48">
        <f t="shared" si="49"/>
        <v>0</v>
      </c>
      <c r="AR43" s="49">
        <f t="shared" si="50"/>
        <v>0</v>
      </c>
      <c r="AS43" s="61"/>
      <c r="AT43" s="48">
        <f t="shared" si="51"/>
        <v>0</v>
      </c>
      <c r="AU43" s="49">
        <f t="shared" si="52"/>
        <v>0</v>
      </c>
      <c r="AV43" s="61"/>
      <c r="AW43" s="48">
        <f t="shared" si="53"/>
        <v>0</v>
      </c>
      <c r="AX43" s="49">
        <f t="shared" si="54"/>
        <v>0</v>
      </c>
      <c r="AY43" s="61"/>
      <c r="AZ43" s="48">
        <f t="shared" si="55"/>
        <v>0</v>
      </c>
      <c r="BA43" s="49">
        <f t="shared" si="56"/>
        <v>0</v>
      </c>
      <c r="BB43" s="50">
        <f t="shared" si="57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2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3"/>
        <v>0</v>
      </c>
      <c r="S44" s="39">
        <v>1</v>
      </c>
      <c r="T44" s="41">
        <f t="shared" si="34"/>
        <v>0</v>
      </c>
      <c r="U44" s="42">
        <f t="shared" si="35"/>
        <v>0</v>
      </c>
      <c r="V44" s="43">
        <f t="shared" si="36"/>
        <v>0</v>
      </c>
      <c r="W44" s="208">
        <f t="shared" si="37"/>
        <v>12</v>
      </c>
      <c r="X44" s="44">
        <f t="shared" si="38"/>
        <v>0</v>
      </c>
      <c r="Y44" s="45">
        <f t="shared" si="39"/>
        <v>5</v>
      </c>
      <c r="Z44" s="46" t="s">
        <v>0</v>
      </c>
      <c r="AA44" s="39">
        <v>1</v>
      </c>
      <c r="AB44" s="47">
        <f t="shared" si="40"/>
        <v>0</v>
      </c>
      <c r="AC44" s="39">
        <v>1</v>
      </c>
      <c r="AD44" s="47">
        <f t="shared" si="41"/>
        <v>0</v>
      </c>
      <c r="AE44" s="39">
        <v>1</v>
      </c>
      <c r="AF44" s="47">
        <f t="shared" si="42"/>
        <v>0</v>
      </c>
      <c r="AG44" s="61"/>
      <c r="AH44" s="48">
        <f t="shared" si="43"/>
        <v>0</v>
      </c>
      <c r="AI44" s="49">
        <f t="shared" si="44"/>
        <v>0</v>
      </c>
      <c r="AJ44" s="61"/>
      <c r="AK44" s="48">
        <f t="shared" si="45"/>
        <v>0</v>
      </c>
      <c r="AL44" s="49">
        <f t="shared" si="46"/>
        <v>0</v>
      </c>
      <c r="AM44" s="61"/>
      <c r="AN44" s="48">
        <f t="shared" si="47"/>
        <v>0</v>
      </c>
      <c r="AO44" s="49">
        <f t="shared" si="48"/>
        <v>0</v>
      </c>
      <c r="AP44" s="61"/>
      <c r="AQ44" s="48">
        <f t="shared" si="49"/>
        <v>0</v>
      </c>
      <c r="AR44" s="49">
        <f t="shared" si="50"/>
        <v>0</v>
      </c>
      <c r="AS44" s="61"/>
      <c r="AT44" s="48">
        <f t="shared" si="51"/>
        <v>0</v>
      </c>
      <c r="AU44" s="49">
        <f t="shared" si="52"/>
        <v>0</v>
      </c>
      <c r="AV44" s="61"/>
      <c r="AW44" s="48">
        <f t="shared" si="53"/>
        <v>0</v>
      </c>
      <c r="AX44" s="49">
        <f t="shared" si="54"/>
        <v>0</v>
      </c>
      <c r="AY44" s="61"/>
      <c r="AZ44" s="48">
        <f t="shared" si="55"/>
        <v>0</v>
      </c>
      <c r="BA44" s="49">
        <f t="shared" si="56"/>
        <v>0</v>
      </c>
      <c r="BB44" s="50">
        <f t="shared" si="57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2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3"/>
        <v>0</v>
      </c>
      <c r="S45" s="39">
        <v>1</v>
      </c>
      <c r="T45" s="41">
        <f t="shared" si="34"/>
        <v>0</v>
      </c>
      <c r="U45" s="42">
        <f t="shared" si="35"/>
        <v>0</v>
      </c>
      <c r="V45" s="43">
        <f t="shared" si="36"/>
        <v>0</v>
      </c>
      <c r="W45" s="208">
        <f t="shared" si="37"/>
        <v>12</v>
      </c>
      <c r="X45" s="44">
        <f t="shared" si="38"/>
        <v>0</v>
      </c>
      <c r="Y45" s="45">
        <f t="shared" si="39"/>
        <v>5</v>
      </c>
      <c r="Z45" s="46" t="s">
        <v>0</v>
      </c>
      <c r="AA45" s="39">
        <v>1</v>
      </c>
      <c r="AB45" s="47">
        <f t="shared" si="40"/>
        <v>0</v>
      </c>
      <c r="AC45" s="39">
        <v>1</v>
      </c>
      <c r="AD45" s="47">
        <f t="shared" si="41"/>
        <v>0</v>
      </c>
      <c r="AE45" s="39">
        <v>1</v>
      </c>
      <c r="AF45" s="47">
        <f t="shared" si="42"/>
        <v>0</v>
      </c>
      <c r="AG45" s="61"/>
      <c r="AH45" s="48">
        <f t="shared" si="43"/>
        <v>0</v>
      </c>
      <c r="AI45" s="49">
        <f t="shared" si="44"/>
        <v>0</v>
      </c>
      <c r="AJ45" s="61"/>
      <c r="AK45" s="48">
        <f t="shared" si="45"/>
        <v>0</v>
      </c>
      <c r="AL45" s="49">
        <f t="shared" si="46"/>
        <v>0</v>
      </c>
      <c r="AM45" s="61"/>
      <c r="AN45" s="48">
        <f t="shared" si="47"/>
        <v>0</v>
      </c>
      <c r="AO45" s="49">
        <f t="shared" si="48"/>
        <v>0</v>
      </c>
      <c r="AP45" s="61"/>
      <c r="AQ45" s="48">
        <f t="shared" si="49"/>
        <v>0</v>
      </c>
      <c r="AR45" s="49">
        <f t="shared" si="50"/>
        <v>0</v>
      </c>
      <c r="AS45" s="61"/>
      <c r="AT45" s="48">
        <f t="shared" si="51"/>
        <v>0</v>
      </c>
      <c r="AU45" s="49">
        <f t="shared" si="52"/>
        <v>0</v>
      </c>
      <c r="AV45" s="61"/>
      <c r="AW45" s="48">
        <f t="shared" si="53"/>
        <v>0</v>
      </c>
      <c r="AX45" s="49">
        <f t="shared" si="54"/>
        <v>0</v>
      </c>
      <c r="AY45" s="61"/>
      <c r="AZ45" s="48">
        <f t="shared" si="55"/>
        <v>0</v>
      </c>
      <c r="BA45" s="49">
        <f t="shared" si="56"/>
        <v>0</v>
      </c>
      <c r="BB45" s="50">
        <f t="shared" si="57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2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3"/>
        <v>0</v>
      </c>
      <c r="S46" s="39">
        <v>1</v>
      </c>
      <c r="T46" s="41">
        <f t="shared" si="34"/>
        <v>0</v>
      </c>
      <c r="U46" s="42">
        <f t="shared" si="35"/>
        <v>0</v>
      </c>
      <c r="V46" s="43">
        <f t="shared" si="36"/>
        <v>0</v>
      </c>
      <c r="W46" s="208">
        <f t="shared" si="37"/>
        <v>12</v>
      </c>
      <c r="X46" s="44">
        <f t="shared" si="38"/>
        <v>0</v>
      </c>
      <c r="Y46" s="45">
        <f t="shared" si="39"/>
        <v>5</v>
      </c>
      <c r="Z46" s="46" t="s">
        <v>0</v>
      </c>
      <c r="AA46" s="39">
        <v>1</v>
      </c>
      <c r="AB46" s="47">
        <f t="shared" si="40"/>
        <v>0</v>
      </c>
      <c r="AC46" s="39">
        <v>1</v>
      </c>
      <c r="AD46" s="47">
        <f t="shared" si="41"/>
        <v>0</v>
      </c>
      <c r="AE46" s="39">
        <v>1</v>
      </c>
      <c r="AF46" s="47">
        <f t="shared" si="42"/>
        <v>0</v>
      </c>
      <c r="AG46" s="61"/>
      <c r="AH46" s="48">
        <f t="shared" si="43"/>
        <v>0</v>
      </c>
      <c r="AI46" s="49">
        <f t="shared" si="44"/>
        <v>0</v>
      </c>
      <c r="AJ46" s="61"/>
      <c r="AK46" s="48">
        <f t="shared" si="45"/>
        <v>0</v>
      </c>
      <c r="AL46" s="49">
        <f t="shared" si="46"/>
        <v>0</v>
      </c>
      <c r="AM46" s="61"/>
      <c r="AN46" s="48">
        <f t="shared" si="47"/>
        <v>0</v>
      </c>
      <c r="AO46" s="49">
        <f t="shared" si="48"/>
        <v>0</v>
      </c>
      <c r="AP46" s="61"/>
      <c r="AQ46" s="48">
        <f t="shared" si="49"/>
        <v>0</v>
      </c>
      <c r="AR46" s="49">
        <f t="shared" si="50"/>
        <v>0</v>
      </c>
      <c r="AS46" s="61"/>
      <c r="AT46" s="48">
        <f t="shared" si="51"/>
        <v>0</v>
      </c>
      <c r="AU46" s="49">
        <f t="shared" si="52"/>
        <v>0</v>
      </c>
      <c r="AV46" s="61"/>
      <c r="AW46" s="48">
        <f t="shared" si="53"/>
        <v>0</v>
      </c>
      <c r="AX46" s="49">
        <f t="shared" si="54"/>
        <v>0</v>
      </c>
      <c r="AY46" s="61"/>
      <c r="AZ46" s="48">
        <f t="shared" si="55"/>
        <v>0</v>
      </c>
      <c r="BA46" s="49">
        <f t="shared" si="56"/>
        <v>0</v>
      </c>
      <c r="BB46" s="50">
        <f t="shared" si="57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2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3"/>
        <v>0</v>
      </c>
      <c r="S47" s="39">
        <v>1</v>
      </c>
      <c r="T47" s="41">
        <f t="shared" si="34"/>
        <v>0</v>
      </c>
      <c r="U47" s="42">
        <f t="shared" si="35"/>
        <v>0</v>
      </c>
      <c r="V47" s="43">
        <f t="shared" si="36"/>
        <v>0</v>
      </c>
      <c r="W47" s="208">
        <f t="shared" si="37"/>
        <v>12</v>
      </c>
      <c r="X47" s="44">
        <f t="shared" si="38"/>
        <v>0</v>
      </c>
      <c r="Y47" s="45">
        <f t="shared" si="39"/>
        <v>5</v>
      </c>
      <c r="Z47" s="46" t="s">
        <v>0</v>
      </c>
      <c r="AA47" s="39">
        <v>1</v>
      </c>
      <c r="AB47" s="47">
        <f t="shared" si="40"/>
        <v>0</v>
      </c>
      <c r="AC47" s="39">
        <v>1</v>
      </c>
      <c r="AD47" s="47">
        <f t="shared" si="41"/>
        <v>0</v>
      </c>
      <c r="AE47" s="39">
        <v>1</v>
      </c>
      <c r="AF47" s="47">
        <f t="shared" si="42"/>
        <v>0</v>
      </c>
      <c r="AG47" s="61"/>
      <c r="AH47" s="48">
        <f t="shared" si="43"/>
        <v>0</v>
      </c>
      <c r="AI47" s="49">
        <f t="shared" si="44"/>
        <v>0</v>
      </c>
      <c r="AJ47" s="61"/>
      <c r="AK47" s="48">
        <f t="shared" si="45"/>
        <v>0</v>
      </c>
      <c r="AL47" s="49">
        <f t="shared" si="46"/>
        <v>0</v>
      </c>
      <c r="AM47" s="61"/>
      <c r="AN47" s="48">
        <f t="shared" si="47"/>
        <v>0</v>
      </c>
      <c r="AO47" s="49">
        <f t="shared" si="48"/>
        <v>0</v>
      </c>
      <c r="AP47" s="61"/>
      <c r="AQ47" s="48">
        <f t="shared" si="49"/>
        <v>0</v>
      </c>
      <c r="AR47" s="49">
        <f t="shared" si="50"/>
        <v>0</v>
      </c>
      <c r="AS47" s="61"/>
      <c r="AT47" s="48">
        <f t="shared" si="51"/>
        <v>0</v>
      </c>
      <c r="AU47" s="49">
        <f t="shared" si="52"/>
        <v>0</v>
      </c>
      <c r="AV47" s="61"/>
      <c r="AW47" s="48">
        <f t="shared" si="53"/>
        <v>0</v>
      </c>
      <c r="AX47" s="49">
        <f t="shared" si="54"/>
        <v>0</v>
      </c>
      <c r="AY47" s="61"/>
      <c r="AZ47" s="48">
        <f t="shared" si="55"/>
        <v>0</v>
      </c>
      <c r="BA47" s="49">
        <f t="shared" si="56"/>
        <v>0</v>
      </c>
      <c r="BB47" s="50">
        <f t="shared" si="57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2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3"/>
        <v>0</v>
      </c>
      <c r="S48" s="39">
        <v>1</v>
      </c>
      <c r="T48" s="41">
        <f t="shared" si="34"/>
        <v>0</v>
      </c>
      <c r="U48" s="42">
        <f t="shared" si="35"/>
        <v>0</v>
      </c>
      <c r="V48" s="43">
        <f t="shared" si="36"/>
        <v>0</v>
      </c>
      <c r="W48" s="208">
        <f t="shared" si="37"/>
        <v>12</v>
      </c>
      <c r="X48" s="44">
        <f t="shared" si="38"/>
        <v>0</v>
      </c>
      <c r="Y48" s="45">
        <f t="shared" si="39"/>
        <v>5</v>
      </c>
      <c r="Z48" s="46" t="s">
        <v>0</v>
      </c>
      <c r="AA48" s="39">
        <v>1</v>
      </c>
      <c r="AB48" s="47">
        <f t="shared" si="40"/>
        <v>0</v>
      </c>
      <c r="AC48" s="39">
        <v>1</v>
      </c>
      <c r="AD48" s="47">
        <f t="shared" si="41"/>
        <v>0</v>
      </c>
      <c r="AE48" s="39">
        <v>1</v>
      </c>
      <c r="AF48" s="47">
        <f t="shared" si="42"/>
        <v>0</v>
      </c>
      <c r="AG48" s="61"/>
      <c r="AH48" s="48">
        <f t="shared" si="43"/>
        <v>0</v>
      </c>
      <c r="AI48" s="49">
        <f t="shared" si="44"/>
        <v>0</v>
      </c>
      <c r="AJ48" s="61"/>
      <c r="AK48" s="48">
        <f t="shared" si="45"/>
        <v>0</v>
      </c>
      <c r="AL48" s="49">
        <f t="shared" si="46"/>
        <v>0</v>
      </c>
      <c r="AM48" s="61"/>
      <c r="AN48" s="48">
        <f t="shared" si="47"/>
        <v>0</v>
      </c>
      <c r="AO48" s="49">
        <f t="shared" si="48"/>
        <v>0</v>
      </c>
      <c r="AP48" s="61"/>
      <c r="AQ48" s="48">
        <f t="shared" si="49"/>
        <v>0</v>
      </c>
      <c r="AR48" s="49">
        <f t="shared" si="50"/>
        <v>0</v>
      </c>
      <c r="AS48" s="61"/>
      <c r="AT48" s="48">
        <f t="shared" si="51"/>
        <v>0</v>
      </c>
      <c r="AU48" s="49">
        <f t="shared" si="52"/>
        <v>0</v>
      </c>
      <c r="AV48" s="61"/>
      <c r="AW48" s="48">
        <f t="shared" si="53"/>
        <v>0</v>
      </c>
      <c r="AX48" s="49">
        <f t="shared" si="54"/>
        <v>0</v>
      </c>
      <c r="AY48" s="61"/>
      <c r="AZ48" s="48">
        <f t="shared" si="55"/>
        <v>0</v>
      </c>
      <c r="BA48" s="49">
        <f t="shared" si="56"/>
        <v>0</v>
      </c>
      <c r="BB48" s="50">
        <f t="shared" si="57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2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3"/>
        <v>0</v>
      </c>
      <c r="S49" s="39">
        <v>1</v>
      </c>
      <c r="T49" s="41">
        <f t="shared" si="34"/>
        <v>0</v>
      </c>
      <c r="U49" s="42">
        <f t="shared" si="35"/>
        <v>0</v>
      </c>
      <c r="V49" s="43">
        <f t="shared" si="36"/>
        <v>0</v>
      </c>
      <c r="W49" s="208">
        <f t="shared" si="37"/>
        <v>12</v>
      </c>
      <c r="X49" s="44">
        <f t="shared" si="38"/>
        <v>0</v>
      </c>
      <c r="Y49" s="45">
        <f t="shared" si="39"/>
        <v>5</v>
      </c>
      <c r="Z49" s="46" t="s">
        <v>0</v>
      </c>
      <c r="AA49" s="39">
        <v>1</v>
      </c>
      <c r="AB49" s="47">
        <f t="shared" si="40"/>
        <v>0</v>
      </c>
      <c r="AC49" s="39">
        <v>1</v>
      </c>
      <c r="AD49" s="47">
        <f t="shared" si="41"/>
        <v>0</v>
      </c>
      <c r="AE49" s="39">
        <v>1</v>
      </c>
      <c r="AF49" s="47">
        <f t="shared" si="42"/>
        <v>0</v>
      </c>
      <c r="AG49" s="61"/>
      <c r="AH49" s="48">
        <f t="shared" si="43"/>
        <v>0</v>
      </c>
      <c r="AI49" s="49">
        <f t="shared" si="44"/>
        <v>0</v>
      </c>
      <c r="AJ49" s="61"/>
      <c r="AK49" s="48">
        <f t="shared" si="45"/>
        <v>0</v>
      </c>
      <c r="AL49" s="49">
        <f t="shared" si="46"/>
        <v>0</v>
      </c>
      <c r="AM49" s="61"/>
      <c r="AN49" s="48">
        <f t="shared" si="47"/>
        <v>0</v>
      </c>
      <c r="AO49" s="49">
        <f t="shared" si="48"/>
        <v>0</v>
      </c>
      <c r="AP49" s="61"/>
      <c r="AQ49" s="48">
        <f t="shared" si="49"/>
        <v>0</v>
      </c>
      <c r="AR49" s="49">
        <f t="shared" si="50"/>
        <v>0</v>
      </c>
      <c r="AS49" s="61"/>
      <c r="AT49" s="48">
        <f t="shared" si="51"/>
        <v>0</v>
      </c>
      <c r="AU49" s="49">
        <f t="shared" si="52"/>
        <v>0</v>
      </c>
      <c r="AV49" s="61"/>
      <c r="AW49" s="48">
        <f t="shared" si="53"/>
        <v>0</v>
      </c>
      <c r="AX49" s="49">
        <f t="shared" si="54"/>
        <v>0</v>
      </c>
      <c r="AY49" s="61"/>
      <c r="AZ49" s="48">
        <f t="shared" si="55"/>
        <v>0</v>
      </c>
      <c r="BA49" s="49">
        <f t="shared" si="56"/>
        <v>0</v>
      </c>
      <c r="BB49" s="50">
        <f t="shared" si="57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2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3"/>
        <v>0</v>
      </c>
      <c r="S50" s="39">
        <v>1</v>
      </c>
      <c r="T50" s="41">
        <f t="shared" si="34"/>
        <v>0</v>
      </c>
      <c r="U50" s="42">
        <f t="shared" si="35"/>
        <v>0</v>
      </c>
      <c r="V50" s="43">
        <f t="shared" si="36"/>
        <v>0</v>
      </c>
      <c r="W50" s="208">
        <f t="shared" si="37"/>
        <v>12</v>
      </c>
      <c r="X50" s="44">
        <f t="shared" si="38"/>
        <v>0</v>
      </c>
      <c r="Y50" s="45">
        <f t="shared" si="39"/>
        <v>5</v>
      </c>
      <c r="Z50" s="46" t="s">
        <v>0</v>
      </c>
      <c r="AA50" s="39">
        <v>1</v>
      </c>
      <c r="AB50" s="47">
        <f t="shared" si="40"/>
        <v>0</v>
      </c>
      <c r="AC50" s="39">
        <v>1</v>
      </c>
      <c r="AD50" s="47">
        <f t="shared" si="41"/>
        <v>0</v>
      </c>
      <c r="AE50" s="39">
        <v>1</v>
      </c>
      <c r="AF50" s="47">
        <f t="shared" si="42"/>
        <v>0</v>
      </c>
      <c r="AG50" s="61"/>
      <c r="AH50" s="48">
        <f t="shared" si="43"/>
        <v>0</v>
      </c>
      <c r="AI50" s="49">
        <f t="shared" si="44"/>
        <v>0</v>
      </c>
      <c r="AJ50" s="61"/>
      <c r="AK50" s="48">
        <f t="shared" si="45"/>
        <v>0</v>
      </c>
      <c r="AL50" s="49">
        <f t="shared" si="46"/>
        <v>0</v>
      </c>
      <c r="AM50" s="61"/>
      <c r="AN50" s="48">
        <f t="shared" si="47"/>
        <v>0</v>
      </c>
      <c r="AO50" s="49">
        <f t="shared" si="48"/>
        <v>0</v>
      </c>
      <c r="AP50" s="61"/>
      <c r="AQ50" s="48">
        <f t="shared" si="49"/>
        <v>0</v>
      </c>
      <c r="AR50" s="49">
        <f t="shared" si="50"/>
        <v>0</v>
      </c>
      <c r="AS50" s="61"/>
      <c r="AT50" s="48">
        <f t="shared" si="51"/>
        <v>0</v>
      </c>
      <c r="AU50" s="49">
        <f t="shared" si="52"/>
        <v>0</v>
      </c>
      <c r="AV50" s="61"/>
      <c r="AW50" s="48">
        <f t="shared" si="53"/>
        <v>0</v>
      </c>
      <c r="AX50" s="49">
        <f t="shared" si="54"/>
        <v>0</v>
      </c>
      <c r="AY50" s="61"/>
      <c r="AZ50" s="48">
        <f t="shared" si="55"/>
        <v>0</v>
      </c>
      <c r="BA50" s="49">
        <f t="shared" si="56"/>
        <v>0</v>
      </c>
      <c r="BB50" s="50">
        <f t="shared" si="57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2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3"/>
        <v>0</v>
      </c>
      <c r="S51" s="39">
        <v>1</v>
      </c>
      <c r="T51" s="41">
        <f t="shared" si="34"/>
        <v>0</v>
      </c>
      <c r="U51" s="42">
        <f t="shared" si="35"/>
        <v>0</v>
      </c>
      <c r="V51" s="43">
        <f t="shared" si="36"/>
        <v>0</v>
      </c>
      <c r="W51" s="208">
        <f t="shared" si="37"/>
        <v>12</v>
      </c>
      <c r="X51" s="44">
        <f t="shared" si="38"/>
        <v>0</v>
      </c>
      <c r="Y51" s="45">
        <f t="shared" si="39"/>
        <v>5</v>
      </c>
      <c r="Z51" s="46" t="s">
        <v>0</v>
      </c>
      <c r="AA51" s="39">
        <v>1</v>
      </c>
      <c r="AB51" s="47">
        <f t="shared" si="40"/>
        <v>0</v>
      </c>
      <c r="AC51" s="39">
        <v>1</v>
      </c>
      <c r="AD51" s="47">
        <f t="shared" si="41"/>
        <v>0</v>
      </c>
      <c r="AE51" s="39">
        <v>1</v>
      </c>
      <c r="AF51" s="47">
        <f t="shared" si="42"/>
        <v>0</v>
      </c>
      <c r="AG51" s="61"/>
      <c r="AH51" s="48">
        <f t="shared" si="43"/>
        <v>0</v>
      </c>
      <c r="AI51" s="49">
        <f t="shared" si="44"/>
        <v>0</v>
      </c>
      <c r="AJ51" s="61"/>
      <c r="AK51" s="48">
        <f t="shared" si="45"/>
        <v>0</v>
      </c>
      <c r="AL51" s="49">
        <f t="shared" si="46"/>
        <v>0</v>
      </c>
      <c r="AM51" s="61"/>
      <c r="AN51" s="48">
        <f t="shared" si="47"/>
        <v>0</v>
      </c>
      <c r="AO51" s="49">
        <f t="shared" si="48"/>
        <v>0</v>
      </c>
      <c r="AP51" s="61"/>
      <c r="AQ51" s="48">
        <f t="shared" si="49"/>
        <v>0</v>
      </c>
      <c r="AR51" s="49">
        <f t="shared" si="50"/>
        <v>0</v>
      </c>
      <c r="AS51" s="61"/>
      <c r="AT51" s="48">
        <f t="shared" si="51"/>
        <v>0</v>
      </c>
      <c r="AU51" s="49">
        <f t="shared" si="52"/>
        <v>0</v>
      </c>
      <c r="AV51" s="61"/>
      <c r="AW51" s="48">
        <f t="shared" si="53"/>
        <v>0</v>
      </c>
      <c r="AX51" s="49">
        <f t="shared" si="54"/>
        <v>0</v>
      </c>
      <c r="AY51" s="61"/>
      <c r="AZ51" s="48">
        <f t="shared" si="55"/>
        <v>0</v>
      </c>
      <c r="BA51" s="49">
        <f t="shared" si="56"/>
        <v>0</v>
      </c>
      <c r="BB51" s="50">
        <f t="shared" si="57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2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3"/>
        <v>0</v>
      </c>
      <c r="S52" s="39">
        <v>1</v>
      </c>
      <c r="T52" s="41">
        <f t="shared" si="34"/>
        <v>0</v>
      </c>
      <c r="U52" s="42">
        <f t="shared" si="35"/>
        <v>0</v>
      </c>
      <c r="V52" s="43">
        <f t="shared" si="36"/>
        <v>0</v>
      </c>
      <c r="W52" s="208">
        <f t="shared" si="37"/>
        <v>12</v>
      </c>
      <c r="X52" s="44">
        <f t="shared" si="38"/>
        <v>0</v>
      </c>
      <c r="Y52" s="45">
        <f t="shared" si="39"/>
        <v>5</v>
      </c>
      <c r="Z52" s="46" t="s">
        <v>0</v>
      </c>
      <c r="AA52" s="39">
        <v>1</v>
      </c>
      <c r="AB52" s="47">
        <f t="shared" si="40"/>
        <v>0</v>
      </c>
      <c r="AC52" s="39">
        <v>1</v>
      </c>
      <c r="AD52" s="47">
        <f t="shared" si="41"/>
        <v>0</v>
      </c>
      <c r="AE52" s="39">
        <v>1</v>
      </c>
      <c r="AF52" s="47">
        <f t="shared" si="42"/>
        <v>0</v>
      </c>
      <c r="AG52" s="61"/>
      <c r="AH52" s="48">
        <f t="shared" si="43"/>
        <v>0</v>
      </c>
      <c r="AI52" s="49">
        <f t="shared" si="44"/>
        <v>0</v>
      </c>
      <c r="AJ52" s="61"/>
      <c r="AK52" s="48">
        <f t="shared" si="45"/>
        <v>0</v>
      </c>
      <c r="AL52" s="49">
        <f t="shared" si="46"/>
        <v>0</v>
      </c>
      <c r="AM52" s="61"/>
      <c r="AN52" s="48">
        <f t="shared" si="47"/>
        <v>0</v>
      </c>
      <c r="AO52" s="49">
        <f t="shared" si="48"/>
        <v>0</v>
      </c>
      <c r="AP52" s="61"/>
      <c r="AQ52" s="48">
        <f t="shared" si="49"/>
        <v>0</v>
      </c>
      <c r="AR52" s="49">
        <f t="shared" si="50"/>
        <v>0</v>
      </c>
      <c r="AS52" s="61"/>
      <c r="AT52" s="48">
        <f t="shared" si="51"/>
        <v>0</v>
      </c>
      <c r="AU52" s="49">
        <f t="shared" si="52"/>
        <v>0</v>
      </c>
      <c r="AV52" s="61"/>
      <c r="AW52" s="48">
        <f t="shared" si="53"/>
        <v>0</v>
      </c>
      <c r="AX52" s="49">
        <f t="shared" si="54"/>
        <v>0</v>
      </c>
      <c r="AY52" s="61"/>
      <c r="AZ52" s="48">
        <f t="shared" si="55"/>
        <v>0</v>
      </c>
      <c r="BA52" s="49">
        <f t="shared" si="56"/>
        <v>0</v>
      </c>
      <c r="BB52" s="50">
        <f t="shared" si="57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2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3"/>
        <v>0</v>
      </c>
      <c r="S53" s="39">
        <v>1</v>
      </c>
      <c r="T53" s="41">
        <f t="shared" si="34"/>
        <v>0</v>
      </c>
      <c r="U53" s="42">
        <f t="shared" si="35"/>
        <v>0</v>
      </c>
      <c r="V53" s="43">
        <f t="shared" si="36"/>
        <v>0</v>
      </c>
      <c r="W53" s="208">
        <f t="shared" si="37"/>
        <v>12</v>
      </c>
      <c r="X53" s="44">
        <f t="shared" si="38"/>
        <v>0</v>
      </c>
      <c r="Y53" s="45">
        <f t="shared" si="39"/>
        <v>5</v>
      </c>
      <c r="Z53" s="46" t="s">
        <v>0</v>
      </c>
      <c r="AA53" s="39">
        <v>1</v>
      </c>
      <c r="AB53" s="47">
        <f t="shared" si="40"/>
        <v>0</v>
      </c>
      <c r="AC53" s="39">
        <v>1</v>
      </c>
      <c r="AD53" s="47">
        <f t="shared" si="41"/>
        <v>0</v>
      </c>
      <c r="AE53" s="39">
        <v>1</v>
      </c>
      <c r="AF53" s="47">
        <f t="shared" si="42"/>
        <v>0</v>
      </c>
      <c r="AG53" s="61"/>
      <c r="AH53" s="48">
        <f t="shared" si="43"/>
        <v>0</v>
      </c>
      <c r="AI53" s="49">
        <f t="shared" si="44"/>
        <v>0</v>
      </c>
      <c r="AJ53" s="61"/>
      <c r="AK53" s="48">
        <f t="shared" si="45"/>
        <v>0</v>
      </c>
      <c r="AL53" s="49">
        <f t="shared" si="46"/>
        <v>0</v>
      </c>
      <c r="AM53" s="61"/>
      <c r="AN53" s="48">
        <f t="shared" si="47"/>
        <v>0</v>
      </c>
      <c r="AO53" s="49">
        <f t="shared" si="48"/>
        <v>0</v>
      </c>
      <c r="AP53" s="61"/>
      <c r="AQ53" s="48">
        <f t="shared" si="49"/>
        <v>0</v>
      </c>
      <c r="AR53" s="49">
        <f t="shared" si="50"/>
        <v>0</v>
      </c>
      <c r="AS53" s="61"/>
      <c r="AT53" s="48">
        <f t="shared" si="51"/>
        <v>0</v>
      </c>
      <c r="AU53" s="49">
        <f t="shared" si="52"/>
        <v>0</v>
      </c>
      <c r="AV53" s="61"/>
      <c r="AW53" s="48">
        <f t="shared" si="53"/>
        <v>0</v>
      </c>
      <c r="AX53" s="49">
        <f t="shared" si="54"/>
        <v>0</v>
      </c>
      <c r="AY53" s="61"/>
      <c r="AZ53" s="48">
        <f t="shared" si="55"/>
        <v>0</v>
      </c>
      <c r="BA53" s="49">
        <f t="shared" si="56"/>
        <v>0</v>
      </c>
      <c r="BB53" s="50">
        <f t="shared" si="57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2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3"/>
        <v>0</v>
      </c>
      <c r="S54" s="39">
        <v>1</v>
      </c>
      <c r="T54" s="41">
        <f t="shared" si="34"/>
        <v>0</v>
      </c>
      <c r="U54" s="42">
        <f t="shared" si="35"/>
        <v>0</v>
      </c>
      <c r="V54" s="43">
        <f t="shared" si="36"/>
        <v>0</v>
      </c>
      <c r="W54" s="208">
        <f t="shared" si="37"/>
        <v>12</v>
      </c>
      <c r="X54" s="44">
        <f t="shared" si="38"/>
        <v>0</v>
      </c>
      <c r="Y54" s="45">
        <f t="shared" si="39"/>
        <v>5</v>
      </c>
      <c r="Z54" s="46" t="s">
        <v>0</v>
      </c>
      <c r="AA54" s="39">
        <v>1</v>
      </c>
      <c r="AB54" s="47">
        <f t="shared" si="40"/>
        <v>0</v>
      </c>
      <c r="AC54" s="39">
        <v>1</v>
      </c>
      <c r="AD54" s="47">
        <f t="shared" si="41"/>
        <v>0</v>
      </c>
      <c r="AE54" s="39">
        <v>1</v>
      </c>
      <c r="AF54" s="47">
        <f t="shared" si="42"/>
        <v>0</v>
      </c>
      <c r="AG54" s="61"/>
      <c r="AH54" s="48">
        <f t="shared" si="43"/>
        <v>0</v>
      </c>
      <c r="AI54" s="49">
        <f t="shared" si="44"/>
        <v>0</v>
      </c>
      <c r="AJ54" s="61"/>
      <c r="AK54" s="48">
        <f t="shared" si="45"/>
        <v>0</v>
      </c>
      <c r="AL54" s="49">
        <f t="shared" si="46"/>
        <v>0</v>
      </c>
      <c r="AM54" s="61"/>
      <c r="AN54" s="48">
        <f t="shared" si="47"/>
        <v>0</v>
      </c>
      <c r="AO54" s="49">
        <f t="shared" si="48"/>
        <v>0</v>
      </c>
      <c r="AP54" s="61"/>
      <c r="AQ54" s="48">
        <f t="shared" si="49"/>
        <v>0</v>
      </c>
      <c r="AR54" s="49">
        <f t="shared" si="50"/>
        <v>0</v>
      </c>
      <c r="AS54" s="61"/>
      <c r="AT54" s="48">
        <f t="shared" si="51"/>
        <v>0</v>
      </c>
      <c r="AU54" s="49">
        <f t="shared" si="52"/>
        <v>0</v>
      </c>
      <c r="AV54" s="61"/>
      <c r="AW54" s="48">
        <f t="shared" si="53"/>
        <v>0</v>
      </c>
      <c r="AX54" s="49">
        <f t="shared" si="54"/>
        <v>0</v>
      </c>
      <c r="AY54" s="61"/>
      <c r="AZ54" s="48">
        <f t="shared" si="55"/>
        <v>0</v>
      </c>
      <c r="BA54" s="49">
        <f t="shared" si="56"/>
        <v>0</v>
      </c>
      <c r="BB54" s="50">
        <f t="shared" si="57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2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3"/>
        <v>0</v>
      </c>
      <c r="S55" s="39">
        <v>1</v>
      </c>
      <c r="T55" s="41">
        <f t="shared" si="34"/>
        <v>0</v>
      </c>
      <c r="U55" s="42">
        <f t="shared" si="35"/>
        <v>0</v>
      </c>
      <c r="V55" s="43">
        <f t="shared" si="36"/>
        <v>0</v>
      </c>
      <c r="W55" s="208">
        <f t="shared" si="37"/>
        <v>12</v>
      </c>
      <c r="X55" s="44">
        <f t="shared" si="38"/>
        <v>0</v>
      </c>
      <c r="Y55" s="45">
        <f t="shared" si="39"/>
        <v>5</v>
      </c>
      <c r="Z55" s="46" t="s">
        <v>0</v>
      </c>
      <c r="AA55" s="39">
        <v>1</v>
      </c>
      <c r="AB55" s="47">
        <f t="shared" si="40"/>
        <v>0</v>
      </c>
      <c r="AC55" s="39">
        <v>1</v>
      </c>
      <c r="AD55" s="47">
        <f t="shared" si="41"/>
        <v>0</v>
      </c>
      <c r="AE55" s="39">
        <v>1</v>
      </c>
      <c r="AF55" s="47">
        <f t="shared" si="42"/>
        <v>0</v>
      </c>
      <c r="AG55" s="61"/>
      <c r="AH55" s="48">
        <f t="shared" si="43"/>
        <v>0</v>
      </c>
      <c r="AI55" s="49">
        <f t="shared" si="44"/>
        <v>0</v>
      </c>
      <c r="AJ55" s="61"/>
      <c r="AK55" s="48">
        <f t="shared" si="45"/>
        <v>0</v>
      </c>
      <c r="AL55" s="49">
        <f t="shared" si="46"/>
        <v>0</v>
      </c>
      <c r="AM55" s="61"/>
      <c r="AN55" s="48">
        <f t="shared" si="47"/>
        <v>0</v>
      </c>
      <c r="AO55" s="49">
        <f t="shared" si="48"/>
        <v>0</v>
      </c>
      <c r="AP55" s="61"/>
      <c r="AQ55" s="48">
        <f t="shared" si="49"/>
        <v>0</v>
      </c>
      <c r="AR55" s="49">
        <f t="shared" si="50"/>
        <v>0</v>
      </c>
      <c r="AS55" s="61"/>
      <c r="AT55" s="48">
        <f t="shared" si="51"/>
        <v>0</v>
      </c>
      <c r="AU55" s="49">
        <f t="shared" si="52"/>
        <v>0</v>
      </c>
      <c r="AV55" s="61"/>
      <c r="AW55" s="48">
        <f t="shared" si="53"/>
        <v>0</v>
      </c>
      <c r="AX55" s="49">
        <f t="shared" si="54"/>
        <v>0</v>
      </c>
      <c r="AY55" s="61"/>
      <c r="AZ55" s="48">
        <f t="shared" si="55"/>
        <v>0</v>
      </c>
      <c r="BA55" s="49">
        <f t="shared" si="56"/>
        <v>0</v>
      </c>
      <c r="BB55" s="50">
        <f t="shared" si="57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2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3"/>
        <v>0</v>
      </c>
      <c r="S56" s="39">
        <v>1</v>
      </c>
      <c r="T56" s="41">
        <f t="shared" si="34"/>
        <v>0</v>
      </c>
      <c r="U56" s="42">
        <f t="shared" si="35"/>
        <v>0</v>
      </c>
      <c r="V56" s="43">
        <f t="shared" si="36"/>
        <v>0</v>
      </c>
      <c r="W56" s="208">
        <f t="shared" si="37"/>
        <v>12</v>
      </c>
      <c r="X56" s="44">
        <f t="shared" si="38"/>
        <v>0</v>
      </c>
      <c r="Y56" s="45">
        <f t="shared" si="39"/>
        <v>5</v>
      </c>
      <c r="Z56" s="46" t="s">
        <v>0</v>
      </c>
      <c r="AA56" s="39">
        <v>1</v>
      </c>
      <c r="AB56" s="47">
        <f t="shared" si="40"/>
        <v>0</v>
      </c>
      <c r="AC56" s="39">
        <v>1</v>
      </c>
      <c r="AD56" s="47">
        <f t="shared" si="41"/>
        <v>0</v>
      </c>
      <c r="AE56" s="39">
        <v>1</v>
      </c>
      <c r="AF56" s="47">
        <f t="shared" si="42"/>
        <v>0</v>
      </c>
      <c r="AG56" s="61"/>
      <c r="AH56" s="48">
        <f t="shared" si="43"/>
        <v>0</v>
      </c>
      <c r="AI56" s="49">
        <f t="shared" si="44"/>
        <v>0</v>
      </c>
      <c r="AJ56" s="61"/>
      <c r="AK56" s="48">
        <f t="shared" si="45"/>
        <v>0</v>
      </c>
      <c r="AL56" s="49">
        <f t="shared" si="46"/>
        <v>0</v>
      </c>
      <c r="AM56" s="61"/>
      <c r="AN56" s="48">
        <f t="shared" si="47"/>
        <v>0</v>
      </c>
      <c r="AO56" s="49">
        <f t="shared" si="48"/>
        <v>0</v>
      </c>
      <c r="AP56" s="61"/>
      <c r="AQ56" s="48">
        <f t="shared" si="49"/>
        <v>0</v>
      </c>
      <c r="AR56" s="49">
        <f t="shared" si="50"/>
        <v>0</v>
      </c>
      <c r="AS56" s="61"/>
      <c r="AT56" s="48">
        <f t="shared" si="51"/>
        <v>0</v>
      </c>
      <c r="AU56" s="49">
        <f t="shared" si="52"/>
        <v>0</v>
      </c>
      <c r="AV56" s="61"/>
      <c r="AW56" s="48">
        <f t="shared" si="53"/>
        <v>0</v>
      </c>
      <c r="AX56" s="49">
        <f t="shared" si="54"/>
        <v>0</v>
      </c>
      <c r="AY56" s="61"/>
      <c r="AZ56" s="48">
        <f t="shared" si="55"/>
        <v>0</v>
      </c>
      <c r="BA56" s="49">
        <f t="shared" si="56"/>
        <v>0</v>
      </c>
      <c r="BB56" s="50">
        <f t="shared" si="57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2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3"/>
        <v>0</v>
      </c>
      <c r="S57" s="39">
        <v>1</v>
      </c>
      <c r="T57" s="41">
        <f t="shared" si="34"/>
        <v>0</v>
      </c>
      <c r="U57" s="42">
        <f t="shared" si="35"/>
        <v>0</v>
      </c>
      <c r="V57" s="43">
        <f t="shared" si="36"/>
        <v>0</v>
      </c>
      <c r="W57" s="208">
        <f t="shared" si="37"/>
        <v>12</v>
      </c>
      <c r="X57" s="44">
        <f t="shared" si="38"/>
        <v>0</v>
      </c>
      <c r="Y57" s="45">
        <f t="shared" si="39"/>
        <v>5</v>
      </c>
      <c r="Z57" s="46" t="s">
        <v>0</v>
      </c>
      <c r="AA57" s="39">
        <v>1</v>
      </c>
      <c r="AB57" s="47">
        <f t="shared" si="40"/>
        <v>0</v>
      </c>
      <c r="AC57" s="39">
        <v>1</v>
      </c>
      <c r="AD57" s="47">
        <f t="shared" si="41"/>
        <v>0</v>
      </c>
      <c r="AE57" s="39">
        <v>1</v>
      </c>
      <c r="AF57" s="47">
        <f t="shared" si="42"/>
        <v>0</v>
      </c>
      <c r="AG57" s="61"/>
      <c r="AH57" s="48">
        <f t="shared" si="43"/>
        <v>0</v>
      </c>
      <c r="AI57" s="49">
        <f t="shared" si="44"/>
        <v>0</v>
      </c>
      <c r="AJ57" s="61"/>
      <c r="AK57" s="48">
        <f t="shared" si="45"/>
        <v>0</v>
      </c>
      <c r="AL57" s="49">
        <f t="shared" si="46"/>
        <v>0</v>
      </c>
      <c r="AM57" s="61"/>
      <c r="AN57" s="48">
        <f t="shared" si="47"/>
        <v>0</v>
      </c>
      <c r="AO57" s="49">
        <f t="shared" si="48"/>
        <v>0</v>
      </c>
      <c r="AP57" s="61"/>
      <c r="AQ57" s="48">
        <f t="shared" si="49"/>
        <v>0</v>
      </c>
      <c r="AR57" s="49">
        <f t="shared" si="50"/>
        <v>0</v>
      </c>
      <c r="AS57" s="61"/>
      <c r="AT57" s="48">
        <f t="shared" si="51"/>
        <v>0</v>
      </c>
      <c r="AU57" s="49">
        <f t="shared" si="52"/>
        <v>0</v>
      </c>
      <c r="AV57" s="61"/>
      <c r="AW57" s="48">
        <f t="shared" si="53"/>
        <v>0</v>
      </c>
      <c r="AX57" s="49">
        <f t="shared" si="54"/>
        <v>0</v>
      </c>
      <c r="AY57" s="61"/>
      <c r="AZ57" s="48">
        <f t="shared" si="55"/>
        <v>0</v>
      </c>
      <c r="BA57" s="49">
        <f t="shared" si="56"/>
        <v>0</v>
      </c>
      <c r="BB57" s="50">
        <f t="shared" si="57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2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3"/>
        <v>0</v>
      </c>
      <c r="S58" s="39">
        <v>1</v>
      </c>
      <c r="T58" s="41">
        <f t="shared" si="34"/>
        <v>0</v>
      </c>
      <c r="U58" s="42">
        <f t="shared" si="35"/>
        <v>0</v>
      </c>
      <c r="V58" s="43">
        <f t="shared" si="36"/>
        <v>0</v>
      </c>
      <c r="W58" s="208">
        <f t="shared" si="37"/>
        <v>12</v>
      </c>
      <c r="X58" s="44">
        <f t="shared" si="38"/>
        <v>0</v>
      </c>
      <c r="Y58" s="45">
        <f t="shared" si="39"/>
        <v>5</v>
      </c>
      <c r="Z58" s="46" t="s">
        <v>0</v>
      </c>
      <c r="AA58" s="39">
        <v>1</v>
      </c>
      <c r="AB58" s="47">
        <f t="shared" si="40"/>
        <v>0</v>
      </c>
      <c r="AC58" s="39">
        <v>1</v>
      </c>
      <c r="AD58" s="47">
        <f t="shared" si="41"/>
        <v>0</v>
      </c>
      <c r="AE58" s="39">
        <v>1</v>
      </c>
      <c r="AF58" s="47">
        <f t="shared" si="42"/>
        <v>0</v>
      </c>
      <c r="AG58" s="61"/>
      <c r="AH58" s="48">
        <f t="shared" si="43"/>
        <v>0</v>
      </c>
      <c r="AI58" s="49">
        <f t="shared" si="44"/>
        <v>0</v>
      </c>
      <c r="AJ58" s="61"/>
      <c r="AK58" s="48">
        <f t="shared" si="45"/>
        <v>0</v>
      </c>
      <c r="AL58" s="49">
        <f t="shared" si="46"/>
        <v>0</v>
      </c>
      <c r="AM58" s="61"/>
      <c r="AN58" s="48">
        <f t="shared" si="47"/>
        <v>0</v>
      </c>
      <c r="AO58" s="49">
        <f t="shared" si="48"/>
        <v>0</v>
      </c>
      <c r="AP58" s="61"/>
      <c r="AQ58" s="48">
        <f t="shared" si="49"/>
        <v>0</v>
      </c>
      <c r="AR58" s="49">
        <f t="shared" si="50"/>
        <v>0</v>
      </c>
      <c r="AS58" s="61"/>
      <c r="AT58" s="48">
        <f t="shared" si="51"/>
        <v>0</v>
      </c>
      <c r="AU58" s="49">
        <f t="shared" si="52"/>
        <v>0</v>
      </c>
      <c r="AV58" s="61"/>
      <c r="AW58" s="48">
        <f t="shared" si="53"/>
        <v>0</v>
      </c>
      <c r="AX58" s="49">
        <f t="shared" si="54"/>
        <v>0</v>
      </c>
      <c r="AY58" s="61"/>
      <c r="AZ58" s="48">
        <f t="shared" si="55"/>
        <v>0</v>
      </c>
      <c r="BA58" s="49">
        <f t="shared" si="56"/>
        <v>0</v>
      </c>
      <c r="BB58" s="50">
        <f t="shared" si="57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2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3"/>
        <v>0</v>
      </c>
      <c r="S59" s="39">
        <v>1</v>
      </c>
      <c r="T59" s="41">
        <f t="shared" si="34"/>
        <v>0</v>
      </c>
      <c r="U59" s="42">
        <f t="shared" si="35"/>
        <v>0</v>
      </c>
      <c r="V59" s="43">
        <f t="shared" si="36"/>
        <v>0</v>
      </c>
      <c r="W59" s="208">
        <f t="shared" si="37"/>
        <v>12</v>
      </c>
      <c r="X59" s="44">
        <f t="shared" si="38"/>
        <v>0</v>
      </c>
      <c r="Y59" s="45">
        <f t="shared" si="39"/>
        <v>5</v>
      </c>
      <c r="Z59" s="46" t="s">
        <v>0</v>
      </c>
      <c r="AA59" s="39">
        <v>1</v>
      </c>
      <c r="AB59" s="47">
        <f t="shared" si="40"/>
        <v>0</v>
      </c>
      <c r="AC59" s="39">
        <v>1</v>
      </c>
      <c r="AD59" s="47">
        <f t="shared" si="41"/>
        <v>0</v>
      </c>
      <c r="AE59" s="39">
        <v>1</v>
      </c>
      <c r="AF59" s="47">
        <f t="shared" si="42"/>
        <v>0</v>
      </c>
      <c r="AG59" s="61"/>
      <c r="AH59" s="48">
        <f t="shared" si="43"/>
        <v>0</v>
      </c>
      <c r="AI59" s="49">
        <f t="shared" si="44"/>
        <v>0</v>
      </c>
      <c r="AJ59" s="61"/>
      <c r="AK59" s="48">
        <f t="shared" si="45"/>
        <v>0</v>
      </c>
      <c r="AL59" s="49">
        <f t="shared" si="46"/>
        <v>0</v>
      </c>
      <c r="AM59" s="61"/>
      <c r="AN59" s="48">
        <f t="shared" si="47"/>
        <v>0</v>
      </c>
      <c r="AO59" s="49">
        <f t="shared" si="48"/>
        <v>0</v>
      </c>
      <c r="AP59" s="61"/>
      <c r="AQ59" s="48">
        <f t="shared" si="49"/>
        <v>0</v>
      </c>
      <c r="AR59" s="49">
        <f t="shared" si="50"/>
        <v>0</v>
      </c>
      <c r="AS59" s="61"/>
      <c r="AT59" s="48">
        <f t="shared" si="51"/>
        <v>0</v>
      </c>
      <c r="AU59" s="49">
        <f t="shared" si="52"/>
        <v>0</v>
      </c>
      <c r="AV59" s="61"/>
      <c r="AW59" s="48">
        <f t="shared" si="53"/>
        <v>0</v>
      </c>
      <c r="AX59" s="49">
        <f t="shared" si="54"/>
        <v>0</v>
      </c>
      <c r="AY59" s="61"/>
      <c r="AZ59" s="48">
        <f t="shared" si="55"/>
        <v>0</v>
      </c>
      <c r="BA59" s="49">
        <f t="shared" si="56"/>
        <v>0</v>
      </c>
      <c r="BB59" s="50">
        <f t="shared" si="57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2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3"/>
        <v>0</v>
      </c>
      <c r="S60" s="39">
        <v>1</v>
      </c>
      <c r="T60" s="41">
        <f t="shared" si="34"/>
        <v>0</v>
      </c>
      <c r="U60" s="42">
        <f t="shared" si="35"/>
        <v>0</v>
      </c>
      <c r="V60" s="43">
        <f t="shared" si="36"/>
        <v>0</v>
      </c>
      <c r="W60" s="208">
        <f t="shared" si="37"/>
        <v>12</v>
      </c>
      <c r="X60" s="44">
        <f t="shared" si="38"/>
        <v>0</v>
      </c>
      <c r="Y60" s="45">
        <f t="shared" si="39"/>
        <v>5</v>
      </c>
      <c r="Z60" s="46" t="s">
        <v>0</v>
      </c>
      <c r="AA60" s="39">
        <v>1</v>
      </c>
      <c r="AB60" s="47">
        <f t="shared" si="40"/>
        <v>0</v>
      </c>
      <c r="AC60" s="39">
        <v>1</v>
      </c>
      <c r="AD60" s="47">
        <f t="shared" si="41"/>
        <v>0</v>
      </c>
      <c r="AE60" s="39">
        <v>1</v>
      </c>
      <c r="AF60" s="47">
        <f t="shared" si="42"/>
        <v>0</v>
      </c>
      <c r="AG60" s="61"/>
      <c r="AH60" s="48">
        <f t="shared" si="43"/>
        <v>0</v>
      </c>
      <c r="AI60" s="49">
        <f t="shared" si="44"/>
        <v>0</v>
      </c>
      <c r="AJ60" s="61"/>
      <c r="AK60" s="48">
        <f t="shared" si="45"/>
        <v>0</v>
      </c>
      <c r="AL60" s="49">
        <f t="shared" si="46"/>
        <v>0</v>
      </c>
      <c r="AM60" s="61"/>
      <c r="AN60" s="48">
        <f t="shared" si="47"/>
        <v>0</v>
      </c>
      <c r="AO60" s="49">
        <f t="shared" si="48"/>
        <v>0</v>
      </c>
      <c r="AP60" s="61"/>
      <c r="AQ60" s="48">
        <f t="shared" si="49"/>
        <v>0</v>
      </c>
      <c r="AR60" s="49">
        <f t="shared" si="50"/>
        <v>0</v>
      </c>
      <c r="AS60" s="61"/>
      <c r="AT60" s="48">
        <f t="shared" si="51"/>
        <v>0</v>
      </c>
      <c r="AU60" s="49">
        <f t="shared" si="52"/>
        <v>0</v>
      </c>
      <c r="AV60" s="61"/>
      <c r="AW60" s="48">
        <f t="shared" si="53"/>
        <v>0</v>
      </c>
      <c r="AX60" s="49">
        <f t="shared" si="54"/>
        <v>0</v>
      </c>
      <c r="AY60" s="61"/>
      <c r="AZ60" s="48">
        <f t="shared" si="55"/>
        <v>0</v>
      </c>
      <c r="BA60" s="49">
        <f t="shared" si="56"/>
        <v>0</v>
      </c>
      <c r="BB60" s="50">
        <f t="shared" si="57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2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3"/>
        <v>0</v>
      </c>
      <c r="S61" s="39">
        <v>1</v>
      </c>
      <c r="T61" s="41">
        <f t="shared" si="34"/>
        <v>0</v>
      </c>
      <c r="U61" s="42">
        <f t="shared" si="35"/>
        <v>0</v>
      </c>
      <c r="V61" s="43">
        <f t="shared" si="36"/>
        <v>0</v>
      </c>
      <c r="W61" s="208">
        <f t="shared" si="37"/>
        <v>12</v>
      </c>
      <c r="X61" s="44">
        <f t="shared" si="38"/>
        <v>0</v>
      </c>
      <c r="Y61" s="45">
        <f t="shared" si="39"/>
        <v>5</v>
      </c>
      <c r="Z61" s="46" t="s">
        <v>0</v>
      </c>
      <c r="AA61" s="39">
        <v>1</v>
      </c>
      <c r="AB61" s="47">
        <f t="shared" si="40"/>
        <v>0</v>
      </c>
      <c r="AC61" s="39">
        <v>1</v>
      </c>
      <c r="AD61" s="47">
        <f t="shared" si="41"/>
        <v>0</v>
      </c>
      <c r="AE61" s="39">
        <v>1</v>
      </c>
      <c r="AF61" s="47">
        <f t="shared" si="42"/>
        <v>0</v>
      </c>
      <c r="AG61" s="61"/>
      <c r="AH61" s="48">
        <f t="shared" si="43"/>
        <v>0</v>
      </c>
      <c r="AI61" s="49">
        <f t="shared" si="44"/>
        <v>0</v>
      </c>
      <c r="AJ61" s="61"/>
      <c r="AK61" s="48">
        <f t="shared" si="45"/>
        <v>0</v>
      </c>
      <c r="AL61" s="49">
        <f t="shared" si="46"/>
        <v>0</v>
      </c>
      <c r="AM61" s="61"/>
      <c r="AN61" s="48">
        <f t="shared" si="47"/>
        <v>0</v>
      </c>
      <c r="AO61" s="49">
        <f t="shared" si="48"/>
        <v>0</v>
      </c>
      <c r="AP61" s="61"/>
      <c r="AQ61" s="48">
        <f t="shared" si="49"/>
        <v>0</v>
      </c>
      <c r="AR61" s="49">
        <f t="shared" si="50"/>
        <v>0</v>
      </c>
      <c r="AS61" s="61"/>
      <c r="AT61" s="48">
        <f t="shared" si="51"/>
        <v>0</v>
      </c>
      <c r="AU61" s="49">
        <f t="shared" si="52"/>
        <v>0</v>
      </c>
      <c r="AV61" s="61"/>
      <c r="AW61" s="48">
        <f t="shared" si="53"/>
        <v>0</v>
      </c>
      <c r="AX61" s="49">
        <f t="shared" si="54"/>
        <v>0</v>
      </c>
      <c r="AY61" s="61"/>
      <c r="AZ61" s="48">
        <f t="shared" si="55"/>
        <v>0</v>
      </c>
      <c r="BA61" s="49">
        <f t="shared" si="56"/>
        <v>0</v>
      </c>
      <c r="BB61" s="50">
        <f t="shared" si="57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2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3"/>
        <v>0</v>
      </c>
      <c r="S62" s="39">
        <v>1</v>
      </c>
      <c r="T62" s="41">
        <f t="shared" si="34"/>
        <v>0</v>
      </c>
      <c r="U62" s="42">
        <f t="shared" si="35"/>
        <v>0</v>
      </c>
      <c r="V62" s="43">
        <f t="shared" si="36"/>
        <v>0</v>
      </c>
      <c r="W62" s="208">
        <f t="shared" si="37"/>
        <v>12</v>
      </c>
      <c r="X62" s="44">
        <f t="shared" si="38"/>
        <v>0</v>
      </c>
      <c r="Y62" s="45">
        <f t="shared" si="39"/>
        <v>5</v>
      </c>
      <c r="Z62" s="46" t="s">
        <v>0</v>
      </c>
      <c r="AA62" s="39">
        <v>1</v>
      </c>
      <c r="AB62" s="47">
        <f t="shared" si="40"/>
        <v>0</v>
      </c>
      <c r="AC62" s="39">
        <v>1</v>
      </c>
      <c r="AD62" s="47">
        <f t="shared" si="41"/>
        <v>0</v>
      </c>
      <c r="AE62" s="39">
        <v>1</v>
      </c>
      <c r="AF62" s="47">
        <f t="shared" si="42"/>
        <v>0</v>
      </c>
      <c r="AG62" s="61"/>
      <c r="AH62" s="48">
        <f t="shared" si="43"/>
        <v>0</v>
      </c>
      <c r="AI62" s="49">
        <f t="shared" si="44"/>
        <v>0</v>
      </c>
      <c r="AJ62" s="61"/>
      <c r="AK62" s="48">
        <f t="shared" si="45"/>
        <v>0</v>
      </c>
      <c r="AL62" s="49">
        <f t="shared" si="46"/>
        <v>0</v>
      </c>
      <c r="AM62" s="61"/>
      <c r="AN62" s="48">
        <f t="shared" si="47"/>
        <v>0</v>
      </c>
      <c r="AO62" s="49">
        <f t="shared" si="48"/>
        <v>0</v>
      </c>
      <c r="AP62" s="61"/>
      <c r="AQ62" s="48">
        <f t="shared" si="49"/>
        <v>0</v>
      </c>
      <c r="AR62" s="49">
        <f t="shared" si="50"/>
        <v>0</v>
      </c>
      <c r="AS62" s="61"/>
      <c r="AT62" s="48">
        <f t="shared" si="51"/>
        <v>0</v>
      </c>
      <c r="AU62" s="49">
        <f t="shared" si="52"/>
        <v>0</v>
      </c>
      <c r="AV62" s="61"/>
      <c r="AW62" s="48">
        <f t="shared" si="53"/>
        <v>0</v>
      </c>
      <c r="AX62" s="49">
        <f t="shared" si="54"/>
        <v>0</v>
      </c>
      <c r="AY62" s="61"/>
      <c r="AZ62" s="48">
        <f t="shared" si="55"/>
        <v>0</v>
      </c>
      <c r="BA62" s="49">
        <f t="shared" si="56"/>
        <v>0</v>
      </c>
      <c r="BB62" s="50">
        <f t="shared" si="57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2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3"/>
        <v>0</v>
      </c>
      <c r="S63" s="39">
        <v>1</v>
      </c>
      <c r="T63" s="41">
        <f t="shared" si="34"/>
        <v>0</v>
      </c>
      <c r="U63" s="42">
        <f t="shared" si="35"/>
        <v>0</v>
      </c>
      <c r="V63" s="43">
        <f t="shared" si="36"/>
        <v>0</v>
      </c>
      <c r="W63" s="208">
        <f t="shared" si="37"/>
        <v>12</v>
      </c>
      <c r="X63" s="44">
        <f t="shared" si="38"/>
        <v>0</v>
      </c>
      <c r="Y63" s="45">
        <f t="shared" si="39"/>
        <v>5</v>
      </c>
      <c r="Z63" s="46" t="s">
        <v>0</v>
      </c>
      <c r="AA63" s="39">
        <v>1</v>
      </c>
      <c r="AB63" s="47">
        <f t="shared" si="40"/>
        <v>0</v>
      </c>
      <c r="AC63" s="39">
        <v>1</v>
      </c>
      <c r="AD63" s="47">
        <f t="shared" si="41"/>
        <v>0</v>
      </c>
      <c r="AE63" s="39">
        <v>1</v>
      </c>
      <c r="AF63" s="47">
        <f t="shared" si="42"/>
        <v>0</v>
      </c>
      <c r="AG63" s="61"/>
      <c r="AH63" s="48">
        <f t="shared" si="43"/>
        <v>0</v>
      </c>
      <c r="AI63" s="49">
        <f t="shared" si="44"/>
        <v>0</v>
      </c>
      <c r="AJ63" s="61"/>
      <c r="AK63" s="48">
        <f t="shared" si="45"/>
        <v>0</v>
      </c>
      <c r="AL63" s="49">
        <f t="shared" si="46"/>
        <v>0</v>
      </c>
      <c r="AM63" s="61"/>
      <c r="AN63" s="48">
        <f t="shared" si="47"/>
        <v>0</v>
      </c>
      <c r="AO63" s="49">
        <f t="shared" si="48"/>
        <v>0</v>
      </c>
      <c r="AP63" s="61"/>
      <c r="AQ63" s="48">
        <f t="shared" si="49"/>
        <v>0</v>
      </c>
      <c r="AR63" s="49">
        <f t="shared" si="50"/>
        <v>0</v>
      </c>
      <c r="AS63" s="61"/>
      <c r="AT63" s="48">
        <f t="shared" si="51"/>
        <v>0</v>
      </c>
      <c r="AU63" s="49">
        <f t="shared" si="52"/>
        <v>0</v>
      </c>
      <c r="AV63" s="61"/>
      <c r="AW63" s="48">
        <f t="shared" si="53"/>
        <v>0</v>
      </c>
      <c r="AX63" s="49">
        <f t="shared" si="54"/>
        <v>0</v>
      </c>
      <c r="AY63" s="61"/>
      <c r="AZ63" s="48">
        <f t="shared" si="55"/>
        <v>0</v>
      </c>
      <c r="BA63" s="49">
        <f t="shared" si="56"/>
        <v>0</v>
      </c>
      <c r="BB63" s="50">
        <f t="shared" si="57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2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3"/>
        <v>0</v>
      </c>
      <c r="S64" s="39">
        <v>1</v>
      </c>
      <c r="T64" s="41">
        <f t="shared" si="34"/>
        <v>0</v>
      </c>
      <c r="U64" s="42">
        <f t="shared" si="35"/>
        <v>0</v>
      </c>
      <c r="V64" s="43">
        <f t="shared" si="36"/>
        <v>0</v>
      </c>
      <c r="W64" s="208">
        <f t="shared" si="37"/>
        <v>12</v>
      </c>
      <c r="X64" s="44">
        <f t="shared" si="38"/>
        <v>0</v>
      </c>
      <c r="Y64" s="45">
        <f t="shared" si="39"/>
        <v>5</v>
      </c>
      <c r="Z64" s="46" t="s">
        <v>0</v>
      </c>
      <c r="AA64" s="39">
        <v>1</v>
      </c>
      <c r="AB64" s="47">
        <f t="shared" si="40"/>
        <v>0</v>
      </c>
      <c r="AC64" s="39">
        <v>1</v>
      </c>
      <c r="AD64" s="47">
        <f t="shared" si="41"/>
        <v>0</v>
      </c>
      <c r="AE64" s="39">
        <v>1</v>
      </c>
      <c r="AF64" s="47">
        <f t="shared" si="42"/>
        <v>0</v>
      </c>
      <c r="AG64" s="61"/>
      <c r="AH64" s="48">
        <f t="shared" si="43"/>
        <v>0</v>
      </c>
      <c r="AI64" s="49">
        <f t="shared" si="44"/>
        <v>0</v>
      </c>
      <c r="AJ64" s="61"/>
      <c r="AK64" s="48">
        <f t="shared" si="45"/>
        <v>0</v>
      </c>
      <c r="AL64" s="49">
        <f t="shared" si="46"/>
        <v>0</v>
      </c>
      <c r="AM64" s="61"/>
      <c r="AN64" s="48">
        <f t="shared" si="47"/>
        <v>0</v>
      </c>
      <c r="AO64" s="49">
        <f t="shared" si="48"/>
        <v>0</v>
      </c>
      <c r="AP64" s="61"/>
      <c r="AQ64" s="48">
        <f t="shared" si="49"/>
        <v>0</v>
      </c>
      <c r="AR64" s="49">
        <f t="shared" si="50"/>
        <v>0</v>
      </c>
      <c r="AS64" s="61"/>
      <c r="AT64" s="48">
        <f t="shared" si="51"/>
        <v>0</v>
      </c>
      <c r="AU64" s="49">
        <f t="shared" si="52"/>
        <v>0</v>
      </c>
      <c r="AV64" s="61"/>
      <c r="AW64" s="48">
        <f t="shared" si="53"/>
        <v>0</v>
      </c>
      <c r="AX64" s="49">
        <f t="shared" si="54"/>
        <v>0</v>
      </c>
      <c r="AY64" s="61"/>
      <c r="AZ64" s="48">
        <f t="shared" si="55"/>
        <v>0</v>
      </c>
      <c r="BA64" s="49">
        <f t="shared" si="56"/>
        <v>0</v>
      </c>
      <c r="BB64" s="50">
        <f t="shared" si="57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2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3"/>
        <v>0</v>
      </c>
      <c r="S65" s="39">
        <v>1</v>
      </c>
      <c r="T65" s="41">
        <f t="shared" si="34"/>
        <v>0</v>
      </c>
      <c r="U65" s="42">
        <f t="shared" si="35"/>
        <v>0</v>
      </c>
      <c r="V65" s="43">
        <f t="shared" si="36"/>
        <v>0</v>
      </c>
      <c r="W65" s="208">
        <f t="shared" si="37"/>
        <v>12</v>
      </c>
      <c r="X65" s="44">
        <f t="shared" si="38"/>
        <v>0</v>
      </c>
      <c r="Y65" s="45">
        <f t="shared" si="39"/>
        <v>5</v>
      </c>
      <c r="Z65" s="46" t="s">
        <v>0</v>
      </c>
      <c r="AA65" s="39">
        <v>1</v>
      </c>
      <c r="AB65" s="47">
        <f t="shared" si="40"/>
        <v>0</v>
      </c>
      <c r="AC65" s="39">
        <v>1</v>
      </c>
      <c r="AD65" s="47">
        <f t="shared" si="41"/>
        <v>0</v>
      </c>
      <c r="AE65" s="39">
        <v>1</v>
      </c>
      <c r="AF65" s="47">
        <f t="shared" si="42"/>
        <v>0</v>
      </c>
      <c r="AG65" s="61"/>
      <c r="AH65" s="48">
        <f t="shared" si="43"/>
        <v>0</v>
      </c>
      <c r="AI65" s="49">
        <f t="shared" si="44"/>
        <v>0</v>
      </c>
      <c r="AJ65" s="61"/>
      <c r="AK65" s="48">
        <f t="shared" si="45"/>
        <v>0</v>
      </c>
      <c r="AL65" s="49">
        <f t="shared" si="46"/>
        <v>0</v>
      </c>
      <c r="AM65" s="61"/>
      <c r="AN65" s="48">
        <f t="shared" si="47"/>
        <v>0</v>
      </c>
      <c r="AO65" s="49">
        <f t="shared" si="48"/>
        <v>0</v>
      </c>
      <c r="AP65" s="61"/>
      <c r="AQ65" s="48">
        <f t="shared" si="49"/>
        <v>0</v>
      </c>
      <c r="AR65" s="49">
        <f t="shared" si="50"/>
        <v>0</v>
      </c>
      <c r="AS65" s="61"/>
      <c r="AT65" s="48">
        <f t="shared" si="51"/>
        <v>0</v>
      </c>
      <c r="AU65" s="49">
        <f t="shared" si="52"/>
        <v>0</v>
      </c>
      <c r="AV65" s="61"/>
      <c r="AW65" s="48">
        <f t="shared" si="53"/>
        <v>0</v>
      </c>
      <c r="AX65" s="49">
        <f t="shared" si="54"/>
        <v>0</v>
      </c>
      <c r="AY65" s="61"/>
      <c r="AZ65" s="48">
        <f t="shared" si="55"/>
        <v>0</v>
      </c>
      <c r="BA65" s="49">
        <f t="shared" si="56"/>
        <v>0</v>
      </c>
      <c r="BB65" s="50">
        <f t="shared" si="57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2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3"/>
        <v>0</v>
      </c>
      <c r="S66" s="39">
        <v>1</v>
      </c>
      <c r="T66" s="41">
        <f t="shared" si="34"/>
        <v>0</v>
      </c>
      <c r="U66" s="42">
        <f t="shared" si="35"/>
        <v>0</v>
      </c>
      <c r="V66" s="43">
        <f t="shared" si="36"/>
        <v>0</v>
      </c>
      <c r="W66" s="208">
        <f t="shared" si="37"/>
        <v>12</v>
      </c>
      <c r="X66" s="44">
        <f t="shared" si="38"/>
        <v>0</v>
      </c>
      <c r="Y66" s="45">
        <f t="shared" si="39"/>
        <v>5</v>
      </c>
      <c r="Z66" s="46" t="s">
        <v>0</v>
      </c>
      <c r="AA66" s="39">
        <v>1</v>
      </c>
      <c r="AB66" s="47">
        <f t="shared" si="40"/>
        <v>0</v>
      </c>
      <c r="AC66" s="39">
        <v>1</v>
      </c>
      <c r="AD66" s="47">
        <f t="shared" si="41"/>
        <v>0</v>
      </c>
      <c r="AE66" s="39">
        <v>1</v>
      </c>
      <c r="AF66" s="47">
        <f t="shared" si="42"/>
        <v>0</v>
      </c>
      <c r="AG66" s="61"/>
      <c r="AH66" s="48">
        <f t="shared" si="43"/>
        <v>0</v>
      </c>
      <c r="AI66" s="49">
        <f t="shared" si="44"/>
        <v>0</v>
      </c>
      <c r="AJ66" s="61"/>
      <c r="AK66" s="48">
        <f t="shared" si="45"/>
        <v>0</v>
      </c>
      <c r="AL66" s="49">
        <f t="shared" si="46"/>
        <v>0</v>
      </c>
      <c r="AM66" s="61"/>
      <c r="AN66" s="48">
        <f t="shared" si="47"/>
        <v>0</v>
      </c>
      <c r="AO66" s="49">
        <f t="shared" si="48"/>
        <v>0</v>
      </c>
      <c r="AP66" s="61"/>
      <c r="AQ66" s="48">
        <f t="shared" si="49"/>
        <v>0</v>
      </c>
      <c r="AR66" s="49">
        <f t="shared" si="50"/>
        <v>0</v>
      </c>
      <c r="AS66" s="61"/>
      <c r="AT66" s="48">
        <f t="shared" si="51"/>
        <v>0</v>
      </c>
      <c r="AU66" s="49">
        <f t="shared" si="52"/>
        <v>0</v>
      </c>
      <c r="AV66" s="61"/>
      <c r="AW66" s="48">
        <f t="shared" si="53"/>
        <v>0</v>
      </c>
      <c r="AX66" s="49">
        <f t="shared" si="54"/>
        <v>0</v>
      </c>
      <c r="AY66" s="61"/>
      <c r="AZ66" s="48">
        <f t="shared" si="55"/>
        <v>0</v>
      </c>
      <c r="BA66" s="49">
        <f t="shared" si="56"/>
        <v>0</v>
      </c>
      <c r="BB66" s="50">
        <f t="shared" si="57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2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3"/>
        <v>0</v>
      </c>
      <c r="S67" s="39">
        <v>1</v>
      </c>
      <c r="T67" s="41">
        <f t="shared" si="34"/>
        <v>0</v>
      </c>
      <c r="U67" s="42">
        <f t="shared" si="35"/>
        <v>0</v>
      </c>
      <c r="V67" s="43">
        <f t="shared" si="36"/>
        <v>0</v>
      </c>
      <c r="W67" s="208">
        <f t="shared" si="37"/>
        <v>12</v>
      </c>
      <c r="X67" s="44">
        <f t="shared" si="38"/>
        <v>0</v>
      </c>
      <c r="Y67" s="45">
        <f t="shared" si="39"/>
        <v>5</v>
      </c>
      <c r="Z67" s="46" t="s">
        <v>0</v>
      </c>
      <c r="AA67" s="39">
        <v>1</v>
      </c>
      <c r="AB67" s="47">
        <f t="shared" si="40"/>
        <v>0</v>
      </c>
      <c r="AC67" s="39">
        <v>1</v>
      </c>
      <c r="AD67" s="47">
        <f t="shared" si="41"/>
        <v>0</v>
      </c>
      <c r="AE67" s="39">
        <v>1</v>
      </c>
      <c r="AF67" s="47">
        <f t="shared" si="42"/>
        <v>0</v>
      </c>
      <c r="AG67" s="61"/>
      <c r="AH67" s="48">
        <f t="shared" si="43"/>
        <v>0</v>
      </c>
      <c r="AI67" s="49">
        <f t="shared" si="44"/>
        <v>0</v>
      </c>
      <c r="AJ67" s="61"/>
      <c r="AK67" s="48">
        <f t="shared" si="45"/>
        <v>0</v>
      </c>
      <c r="AL67" s="49">
        <f t="shared" si="46"/>
        <v>0</v>
      </c>
      <c r="AM67" s="61"/>
      <c r="AN67" s="48">
        <f t="shared" si="47"/>
        <v>0</v>
      </c>
      <c r="AO67" s="49">
        <f t="shared" si="48"/>
        <v>0</v>
      </c>
      <c r="AP67" s="61"/>
      <c r="AQ67" s="48">
        <f t="shared" si="49"/>
        <v>0</v>
      </c>
      <c r="AR67" s="49">
        <f t="shared" si="50"/>
        <v>0</v>
      </c>
      <c r="AS67" s="61"/>
      <c r="AT67" s="48">
        <f t="shared" si="51"/>
        <v>0</v>
      </c>
      <c r="AU67" s="49">
        <f t="shared" si="52"/>
        <v>0</v>
      </c>
      <c r="AV67" s="61"/>
      <c r="AW67" s="48">
        <f t="shared" si="53"/>
        <v>0</v>
      </c>
      <c r="AX67" s="49">
        <f t="shared" si="54"/>
        <v>0</v>
      </c>
      <c r="AY67" s="61"/>
      <c r="AZ67" s="48">
        <f t="shared" si="55"/>
        <v>0</v>
      </c>
      <c r="BA67" s="49">
        <f t="shared" si="56"/>
        <v>0</v>
      </c>
      <c r="BB67" s="50">
        <f t="shared" si="57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2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3"/>
        <v>0</v>
      </c>
      <c r="S68" s="39">
        <v>1</v>
      </c>
      <c r="T68" s="41">
        <f t="shared" si="34"/>
        <v>0</v>
      </c>
      <c r="U68" s="42">
        <f t="shared" si="35"/>
        <v>0</v>
      </c>
      <c r="V68" s="43">
        <f t="shared" si="36"/>
        <v>0</v>
      </c>
      <c r="W68" s="208">
        <f t="shared" si="37"/>
        <v>12</v>
      </c>
      <c r="X68" s="44">
        <f t="shared" si="38"/>
        <v>0</v>
      </c>
      <c r="Y68" s="45">
        <f t="shared" si="39"/>
        <v>5</v>
      </c>
      <c r="Z68" s="46" t="s">
        <v>0</v>
      </c>
      <c r="AA68" s="39">
        <v>1</v>
      </c>
      <c r="AB68" s="47">
        <f t="shared" si="40"/>
        <v>0</v>
      </c>
      <c r="AC68" s="39">
        <v>1</v>
      </c>
      <c r="AD68" s="47">
        <f t="shared" si="41"/>
        <v>0</v>
      </c>
      <c r="AE68" s="39">
        <v>1</v>
      </c>
      <c r="AF68" s="47">
        <f t="shared" si="42"/>
        <v>0</v>
      </c>
      <c r="AG68" s="61"/>
      <c r="AH68" s="48">
        <f t="shared" si="43"/>
        <v>0</v>
      </c>
      <c r="AI68" s="49">
        <f t="shared" si="44"/>
        <v>0</v>
      </c>
      <c r="AJ68" s="61"/>
      <c r="AK68" s="48">
        <f t="shared" si="45"/>
        <v>0</v>
      </c>
      <c r="AL68" s="49">
        <f t="shared" si="46"/>
        <v>0</v>
      </c>
      <c r="AM68" s="61"/>
      <c r="AN68" s="48">
        <f t="shared" si="47"/>
        <v>0</v>
      </c>
      <c r="AO68" s="49">
        <f t="shared" si="48"/>
        <v>0</v>
      </c>
      <c r="AP68" s="61"/>
      <c r="AQ68" s="48">
        <f t="shared" si="49"/>
        <v>0</v>
      </c>
      <c r="AR68" s="49">
        <f t="shared" si="50"/>
        <v>0</v>
      </c>
      <c r="AS68" s="61"/>
      <c r="AT68" s="48">
        <f t="shared" si="51"/>
        <v>0</v>
      </c>
      <c r="AU68" s="49">
        <f t="shared" si="52"/>
        <v>0</v>
      </c>
      <c r="AV68" s="61"/>
      <c r="AW68" s="48">
        <f t="shared" si="53"/>
        <v>0</v>
      </c>
      <c r="AX68" s="49">
        <f t="shared" si="54"/>
        <v>0</v>
      </c>
      <c r="AY68" s="61"/>
      <c r="AZ68" s="48">
        <f t="shared" si="55"/>
        <v>0</v>
      </c>
      <c r="BA68" s="49">
        <f t="shared" si="56"/>
        <v>0</v>
      </c>
      <c r="BB68" s="50">
        <f t="shared" si="57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2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3"/>
        <v>0</v>
      </c>
      <c r="S69" s="39">
        <v>1</v>
      </c>
      <c r="T69" s="41">
        <f t="shared" si="34"/>
        <v>0</v>
      </c>
      <c r="U69" s="42">
        <f t="shared" si="35"/>
        <v>0</v>
      </c>
      <c r="V69" s="43">
        <f t="shared" si="36"/>
        <v>0</v>
      </c>
      <c r="W69" s="208">
        <f t="shared" si="37"/>
        <v>12</v>
      </c>
      <c r="X69" s="44">
        <f t="shared" si="38"/>
        <v>0</v>
      </c>
      <c r="Y69" s="45">
        <f t="shared" si="39"/>
        <v>5</v>
      </c>
      <c r="Z69" s="46" t="s">
        <v>0</v>
      </c>
      <c r="AA69" s="39">
        <v>1</v>
      </c>
      <c r="AB69" s="47">
        <f t="shared" si="40"/>
        <v>0</v>
      </c>
      <c r="AC69" s="39">
        <v>1</v>
      </c>
      <c r="AD69" s="47">
        <f t="shared" si="41"/>
        <v>0</v>
      </c>
      <c r="AE69" s="39">
        <v>1</v>
      </c>
      <c r="AF69" s="47">
        <f t="shared" si="42"/>
        <v>0</v>
      </c>
      <c r="AG69" s="61"/>
      <c r="AH69" s="48">
        <f t="shared" si="43"/>
        <v>0</v>
      </c>
      <c r="AI69" s="49">
        <f t="shared" si="44"/>
        <v>0</v>
      </c>
      <c r="AJ69" s="61"/>
      <c r="AK69" s="48">
        <f t="shared" si="45"/>
        <v>0</v>
      </c>
      <c r="AL69" s="49">
        <f t="shared" si="46"/>
        <v>0</v>
      </c>
      <c r="AM69" s="61"/>
      <c r="AN69" s="48">
        <f t="shared" si="47"/>
        <v>0</v>
      </c>
      <c r="AO69" s="49">
        <f t="shared" si="48"/>
        <v>0</v>
      </c>
      <c r="AP69" s="61"/>
      <c r="AQ69" s="48">
        <f t="shared" si="49"/>
        <v>0</v>
      </c>
      <c r="AR69" s="49">
        <f t="shared" si="50"/>
        <v>0</v>
      </c>
      <c r="AS69" s="61"/>
      <c r="AT69" s="48">
        <f t="shared" si="51"/>
        <v>0</v>
      </c>
      <c r="AU69" s="49">
        <f t="shared" si="52"/>
        <v>0</v>
      </c>
      <c r="AV69" s="61"/>
      <c r="AW69" s="48">
        <f t="shared" si="53"/>
        <v>0</v>
      </c>
      <c r="AX69" s="49">
        <f t="shared" si="54"/>
        <v>0</v>
      </c>
      <c r="AY69" s="61"/>
      <c r="AZ69" s="48">
        <f t="shared" si="55"/>
        <v>0</v>
      </c>
      <c r="BA69" s="49">
        <f t="shared" si="56"/>
        <v>0</v>
      </c>
      <c r="BB69" s="50">
        <f t="shared" si="57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2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3"/>
        <v>0</v>
      </c>
      <c r="S70" s="39">
        <v>1</v>
      </c>
      <c r="T70" s="41">
        <f t="shared" si="34"/>
        <v>0</v>
      </c>
      <c r="U70" s="42">
        <f t="shared" si="35"/>
        <v>0</v>
      </c>
      <c r="V70" s="43">
        <f t="shared" si="36"/>
        <v>0</v>
      </c>
      <c r="W70" s="208">
        <f t="shared" si="37"/>
        <v>12</v>
      </c>
      <c r="X70" s="44">
        <f t="shared" si="38"/>
        <v>0</v>
      </c>
      <c r="Y70" s="45">
        <f t="shared" si="39"/>
        <v>5</v>
      </c>
      <c r="Z70" s="46" t="s">
        <v>0</v>
      </c>
      <c r="AA70" s="39">
        <v>1</v>
      </c>
      <c r="AB70" s="47">
        <f t="shared" si="40"/>
        <v>0</v>
      </c>
      <c r="AC70" s="39">
        <v>1</v>
      </c>
      <c r="AD70" s="47">
        <f t="shared" si="41"/>
        <v>0</v>
      </c>
      <c r="AE70" s="39">
        <v>1</v>
      </c>
      <c r="AF70" s="47">
        <f t="shared" si="42"/>
        <v>0</v>
      </c>
      <c r="AG70" s="61"/>
      <c r="AH70" s="48">
        <f t="shared" si="43"/>
        <v>0</v>
      </c>
      <c r="AI70" s="49">
        <f t="shared" si="44"/>
        <v>0</v>
      </c>
      <c r="AJ70" s="61"/>
      <c r="AK70" s="48">
        <f t="shared" si="45"/>
        <v>0</v>
      </c>
      <c r="AL70" s="49">
        <f t="shared" si="46"/>
        <v>0</v>
      </c>
      <c r="AM70" s="61"/>
      <c r="AN70" s="48">
        <f t="shared" si="47"/>
        <v>0</v>
      </c>
      <c r="AO70" s="49">
        <f t="shared" si="48"/>
        <v>0</v>
      </c>
      <c r="AP70" s="61"/>
      <c r="AQ70" s="48">
        <f t="shared" si="49"/>
        <v>0</v>
      </c>
      <c r="AR70" s="49">
        <f t="shared" si="50"/>
        <v>0</v>
      </c>
      <c r="AS70" s="61"/>
      <c r="AT70" s="48">
        <f t="shared" si="51"/>
        <v>0</v>
      </c>
      <c r="AU70" s="49">
        <f t="shared" si="52"/>
        <v>0</v>
      </c>
      <c r="AV70" s="61"/>
      <c r="AW70" s="48">
        <f t="shared" si="53"/>
        <v>0</v>
      </c>
      <c r="AX70" s="49">
        <f t="shared" si="54"/>
        <v>0</v>
      </c>
      <c r="AY70" s="61"/>
      <c r="AZ70" s="48">
        <f t="shared" si="55"/>
        <v>0</v>
      </c>
      <c r="BA70" s="49">
        <f t="shared" si="56"/>
        <v>0</v>
      </c>
      <c r="BB70" s="50">
        <f t="shared" si="57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2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3"/>
        <v>0</v>
      </c>
      <c r="S71" s="39">
        <v>1</v>
      </c>
      <c r="T71" s="41">
        <f t="shared" si="34"/>
        <v>0</v>
      </c>
      <c r="U71" s="42">
        <f t="shared" si="35"/>
        <v>0</v>
      </c>
      <c r="V71" s="43">
        <f t="shared" si="36"/>
        <v>0</v>
      </c>
      <c r="W71" s="208">
        <f t="shared" si="37"/>
        <v>12</v>
      </c>
      <c r="X71" s="44">
        <f t="shared" si="38"/>
        <v>0</v>
      </c>
      <c r="Y71" s="45">
        <f t="shared" si="39"/>
        <v>5</v>
      </c>
      <c r="Z71" s="46" t="s">
        <v>0</v>
      </c>
      <c r="AA71" s="39">
        <v>1</v>
      </c>
      <c r="AB71" s="47">
        <f t="shared" si="40"/>
        <v>0</v>
      </c>
      <c r="AC71" s="39">
        <v>1</v>
      </c>
      <c r="AD71" s="47">
        <f t="shared" si="41"/>
        <v>0</v>
      </c>
      <c r="AE71" s="39">
        <v>1</v>
      </c>
      <c r="AF71" s="47">
        <f t="shared" si="42"/>
        <v>0</v>
      </c>
      <c r="AG71" s="61"/>
      <c r="AH71" s="48">
        <f t="shared" si="43"/>
        <v>0</v>
      </c>
      <c r="AI71" s="49">
        <f t="shared" si="44"/>
        <v>0</v>
      </c>
      <c r="AJ71" s="61"/>
      <c r="AK71" s="48">
        <f t="shared" si="45"/>
        <v>0</v>
      </c>
      <c r="AL71" s="49">
        <f t="shared" si="46"/>
        <v>0</v>
      </c>
      <c r="AM71" s="61"/>
      <c r="AN71" s="48">
        <f t="shared" si="47"/>
        <v>0</v>
      </c>
      <c r="AO71" s="49">
        <f t="shared" si="48"/>
        <v>0</v>
      </c>
      <c r="AP71" s="61"/>
      <c r="AQ71" s="48">
        <f t="shared" si="49"/>
        <v>0</v>
      </c>
      <c r="AR71" s="49">
        <f t="shared" si="50"/>
        <v>0</v>
      </c>
      <c r="AS71" s="61"/>
      <c r="AT71" s="48">
        <f t="shared" si="51"/>
        <v>0</v>
      </c>
      <c r="AU71" s="49">
        <f t="shared" si="52"/>
        <v>0</v>
      </c>
      <c r="AV71" s="61"/>
      <c r="AW71" s="48">
        <f t="shared" si="53"/>
        <v>0</v>
      </c>
      <c r="AX71" s="49">
        <f t="shared" si="54"/>
        <v>0</v>
      </c>
      <c r="AY71" s="61"/>
      <c r="AZ71" s="48">
        <f t="shared" si="55"/>
        <v>0</v>
      </c>
      <c r="BA71" s="49">
        <f t="shared" si="56"/>
        <v>0</v>
      </c>
      <c r="BB71" s="50">
        <f t="shared" si="57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58">IF(G72=0,"0",F72/G72)</f>
        <v>0</v>
      </c>
      <c r="L72" s="38">
        <f t="shared" ref="L72:L97" si="5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60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61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62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6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64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65">(IF($Y72=7,$K72,)+IF($Y72=21,$K72*3,)+IF($Y72=42,$K72*6,0)+IF($Y72=28,$K72*4,0)+IF($Y72=14,$K72*2,))*S72</f>
        <v>0</v>
      </c>
      <c r="U72" s="42">
        <f t="shared" ref="U72:U97" si="66">SUM(+L72+M72+N72+O72+P72+R72+T72)</f>
        <v>0</v>
      </c>
      <c r="V72" s="43">
        <f t="shared" ref="V72:V97" si="67">+U72*4.345</f>
        <v>0</v>
      </c>
      <c r="W72" s="208">
        <f t="shared" si="37"/>
        <v>12</v>
      </c>
      <c r="X72" s="44">
        <f t="shared" si="38"/>
        <v>0</v>
      </c>
      <c r="Y72" s="45">
        <f t="shared" ref="Y72:Y97" si="68">ROUND(J72/4.3452380952381,1)</f>
        <v>5</v>
      </c>
      <c r="Z72" s="46" t="s">
        <v>0</v>
      </c>
      <c r="AA72" s="39">
        <v>1</v>
      </c>
      <c r="AB72" s="47">
        <f t="shared" ref="AB72:AB97" si="69">+IF($Z72="M",$U72,IF($Z72="MT",$U72/2,IF(Z72="MN",$U72/2,IF($Z72="MTN",$U72/3,0))))*AA72</f>
        <v>0</v>
      </c>
      <c r="AC72" s="39">
        <v>1</v>
      </c>
      <c r="AD72" s="47">
        <f t="shared" ref="AD72:AD97" si="70">+IF($Z72="T",$U72,IF($Z72="MT",$U72/2,IF($Z72="TN",$U72/2,IF($Z72="MTN",$U72/3,0))))*AC72</f>
        <v>0</v>
      </c>
      <c r="AE72" s="39">
        <v>1</v>
      </c>
      <c r="AF72" s="47">
        <f t="shared" ref="AF72:AF97" si="71">+IF($Z72="N",$U72,IF($Z72="MN",$U72/2,IF($Z72="TN",$U72/2,IF($Z72="MTN",$U72/3,0))))*AE72</f>
        <v>0</v>
      </c>
      <c r="AG72" s="61"/>
      <c r="AH72" s="48">
        <f t="shared" ref="AH72:AH97" si="72">IF(AI$4=0,0,(AG72/AI$4))</f>
        <v>0</v>
      </c>
      <c r="AI72" s="49">
        <f t="shared" ref="AI72:AI97" si="73">IF(AI$4=0,0,(AH72*AH$4/12))</f>
        <v>0</v>
      </c>
      <c r="AJ72" s="61"/>
      <c r="AK72" s="48">
        <f t="shared" ref="AK72:AK97" si="74">IF(AL$4=0,0,(AJ72/AL$4))</f>
        <v>0</v>
      </c>
      <c r="AL72" s="49">
        <f t="shared" ref="AL72:AL97" si="75">IF(AL$4=0,0,(AK72*AK$4/12))</f>
        <v>0</v>
      </c>
      <c r="AM72" s="61"/>
      <c r="AN72" s="48">
        <f t="shared" ref="AN72:AN97" si="76">IF(AO$4=0,0,(AM72/AO$4))</f>
        <v>0</v>
      </c>
      <c r="AO72" s="49">
        <f t="shared" ref="AO72:AO97" si="77">IF(AO$4=0,0,(AN72*AN$4/12))</f>
        <v>0</v>
      </c>
      <c r="AP72" s="61"/>
      <c r="AQ72" s="48">
        <f t="shared" ref="AQ72:AQ97" si="78">IF(AR$4=0,0,(AP72/AR$4))</f>
        <v>0</v>
      </c>
      <c r="AR72" s="49">
        <f t="shared" ref="AR72:AR97" si="79">IF(AR$4=0,0,(AQ72*AQ$4/12))</f>
        <v>0</v>
      </c>
      <c r="AS72" s="61"/>
      <c r="AT72" s="48">
        <f t="shared" ref="AT72:AT97" si="80">IF(AU$4=0,0,(AS72/AU$4))</f>
        <v>0</v>
      </c>
      <c r="AU72" s="49">
        <f t="shared" ref="AU72:AU97" si="81">IF(AU$4=0,0,(AT72*AT$4/12))</f>
        <v>0</v>
      </c>
      <c r="AV72" s="61"/>
      <c r="AW72" s="48">
        <f t="shared" ref="AW72:AW97" si="82">IF(AX$4=0,0,(AV72/AX$4))</f>
        <v>0</v>
      </c>
      <c r="AX72" s="49">
        <f t="shared" ref="AX72:AX97" si="83">IF(AX$4=0,0,(AW72*AW$4/12))</f>
        <v>0</v>
      </c>
      <c r="AY72" s="61"/>
      <c r="AZ72" s="48">
        <f t="shared" ref="AZ72:AZ97" si="84">IF(BA$4=0,0,(AY72/BA$4))</f>
        <v>0</v>
      </c>
      <c r="BA72" s="49">
        <f t="shared" ref="BA72:BA97" si="85">IF(BA$4=0,0,(AZ72*AZ$4/12))</f>
        <v>0</v>
      </c>
      <c r="BB72" s="50">
        <f t="shared" ref="BB72:BB97" si="86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58"/>
        <v>0</v>
      </c>
      <c r="L73" s="38">
        <f t="shared" si="59"/>
        <v>0</v>
      </c>
      <c r="M73" s="38">
        <f t="shared" si="60"/>
        <v>0</v>
      </c>
      <c r="N73" s="38">
        <f t="shared" si="61"/>
        <v>0</v>
      </c>
      <c r="O73" s="38">
        <f t="shared" si="62"/>
        <v>0</v>
      </c>
      <c r="P73" s="38">
        <f t="shared" si="63"/>
        <v>0</v>
      </c>
      <c r="Q73" s="39">
        <v>1</v>
      </c>
      <c r="R73" s="40">
        <f t="shared" si="64"/>
        <v>0</v>
      </c>
      <c r="S73" s="39">
        <v>1</v>
      </c>
      <c r="T73" s="41">
        <f t="shared" si="65"/>
        <v>0</v>
      </c>
      <c r="U73" s="42">
        <f t="shared" si="66"/>
        <v>0</v>
      </c>
      <c r="V73" s="43">
        <f t="shared" si="67"/>
        <v>0</v>
      </c>
      <c r="W73" s="208">
        <f t="shared" si="37"/>
        <v>12</v>
      </c>
      <c r="X73" s="44">
        <f t="shared" si="38"/>
        <v>0</v>
      </c>
      <c r="Y73" s="45">
        <f t="shared" si="68"/>
        <v>5</v>
      </c>
      <c r="Z73" s="46" t="s">
        <v>0</v>
      </c>
      <c r="AA73" s="39">
        <v>1</v>
      </c>
      <c r="AB73" s="47">
        <f t="shared" si="69"/>
        <v>0</v>
      </c>
      <c r="AC73" s="39">
        <v>1</v>
      </c>
      <c r="AD73" s="47">
        <f t="shared" si="70"/>
        <v>0</v>
      </c>
      <c r="AE73" s="39">
        <v>1</v>
      </c>
      <c r="AF73" s="47">
        <f t="shared" si="71"/>
        <v>0</v>
      </c>
      <c r="AG73" s="61"/>
      <c r="AH73" s="48">
        <f t="shared" si="72"/>
        <v>0</v>
      </c>
      <c r="AI73" s="49">
        <f t="shared" si="73"/>
        <v>0</v>
      </c>
      <c r="AJ73" s="61"/>
      <c r="AK73" s="48">
        <f t="shared" si="74"/>
        <v>0</v>
      </c>
      <c r="AL73" s="49">
        <f t="shared" si="75"/>
        <v>0</v>
      </c>
      <c r="AM73" s="61"/>
      <c r="AN73" s="48">
        <f t="shared" si="76"/>
        <v>0</v>
      </c>
      <c r="AO73" s="49">
        <f t="shared" si="77"/>
        <v>0</v>
      </c>
      <c r="AP73" s="61"/>
      <c r="AQ73" s="48">
        <f t="shared" si="78"/>
        <v>0</v>
      </c>
      <c r="AR73" s="49">
        <f t="shared" si="79"/>
        <v>0</v>
      </c>
      <c r="AS73" s="61"/>
      <c r="AT73" s="48">
        <f t="shared" si="80"/>
        <v>0</v>
      </c>
      <c r="AU73" s="49">
        <f t="shared" si="81"/>
        <v>0</v>
      </c>
      <c r="AV73" s="61"/>
      <c r="AW73" s="48">
        <f t="shared" si="82"/>
        <v>0</v>
      </c>
      <c r="AX73" s="49">
        <f t="shared" si="83"/>
        <v>0</v>
      </c>
      <c r="AY73" s="61"/>
      <c r="AZ73" s="48">
        <f t="shared" si="84"/>
        <v>0</v>
      </c>
      <c r="BA73" s="49">
        <f t="shared" si="85"/>
        <v>0</v>
      </c>
      <c r="BB73" s="50">
        <f t="shared" si="86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58"/>
        <v>0</v>
      </c>
      <c r="L74" s="38">
        <f t="shared" si="59"/>
        <v>0</v>
      </c>
      <c r="M74" s="38">
        <f t="shared" si="60"/>
        <v>0</v>
      </c>
      <c r="N74" s="38">
        <f t="shared" si="61"/>
        <v>0</v>
      </c>
      <c r="O74" s="38">
        <f t="shared" si="62"/>
        <v>0</v>
      </c>
      <c r="P74" s="38">
        <f t="shared" si="63"/>
        <v>0</v>
      </c>
      <c r="Q74" s="39">
        <v>1</v>
      </c>
      <c r="R74" s="40">
        <f t="shared" si="64"/>
        <v>0</v>
      </c>
      <c r="S74" s="39">
        <v>1</v>
      </c>
      <c r="T74" s="41">
        <f t="shared" si="65"/>
        <v>0</v>
      </c>
      <c r="U74" s="42">
        <f t="shared" si="66"/>
        <v>0</v>
      </c>
      <c r="V74" s="43">
        <f t="shared" si="67"/>
        <v>0</v>
      </c>
      <c r="W74" s="208">
        <f t="shared" si="37"/>
        <v>12</v>
      </c>
      <c r="X74" s="44">
        <f t="shared" si="38"/>
        <v>0</v>
      </c>
      <c r="Y74" s="45">
        <f t="shared" si="68"/>
        <v>5</v>
      </c>
      <c r="Z74" s="46" t="s">
        <v>0</v>
      </c>
      <c r="AA74" s="39">
        <v>1</v>
      </c>
      <c r="AB74" s="47">
        <f t="shared" si="69"/>
        <v>0</v>
      </c>
      <c r="AC74" s="39">
        <v>1</v>
      </c>
      <c r="AD74" s="47">
        <f t="shared" si="70"/>
        <v>0</v>
      </c>
      <c r="AE74" s="39">
        <v>1</v>
      </c>
      <c r="AF74" s="47">
        <f t="shared" si="71"/>
        <v>0</v>
      </c>
      <c r="AG74" s="61"/>
      <c r="AH74" s="48">
        <f t="shared" si="72"/>
        <v>0</v>
      </c>
      <c r="AI74" s="49">
        <f t="shared" si="73"/>
        <v>0</v>
      </c>
      <c r="AJ74" s="61"/>
      <c r="AK74" s="48">
        <f t="shared" si="74"/>
        <v>0</v>
      </c>
      <c r="AL74" s="49">
        <f t="shared" si="75"/>
        <v>0</v>
      </c>
      <c r="AM74" s="61"/>
      <c r="AN74" s="48">
        <f t="shared" si="76"/>
        <v>0</v>
      </c>
      <c r="AO74" s="49">
        <f t="shared" si="77"/>
        <v>0</v>
      </c>
      <c r="AP74" s="61"/>
      <c r="AQ74" s="48">
        <f t="shared" si="78"/>
        <v>0</v>
      </c>
      <c r="AR74" s="49">
        <f t="shared" si="79"/>
        <v>0</v>
      </c>
      <c r="AS74" s="61"/>
      <c r="AT74" s="48">
        <f t="shared" si="80"/>
        <v>0</v>
      </c>
      <c r="AU74" s="49">
        <f t="shared" si="81"/>
        <v>0</v>
      </c>
      <c r="AV74" s="61"/>
      <c r="AW74" s="48">
        <f t="shared" si="82"/>
        <v>0</v>
      </c>
      <c r="AX74" s="49">
        <f t="shared" si="83"/>
        <v>0</v>
      </c>
      <c r="AY74" s="61"/>
      <c r="AZ74" s="48">
        <f t="shared" si="84"/>
        <v>0</v>
      </c>
      <c r="BA74" s="49">
        <f t="shared" si="85"/>
        <v>0</v>
      </c>
      <c r="BB74" s="50">
        <f t="shared" si="86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58"/>
        <v>0</v>
      </c>
      <c r="L75" s="38">
        <f t="shared" si="59"/>
        <v>0</v>
      </c>
      <c r="M75" s="38">
        <f t="shared" si="60"/>
        <v>0</v>
      </c>
      <c r="N75" s="38">
        <f t="shared" si="61"/>
        <v>0</v>
      </c>
      <c r="O75" s="38">
        <f t="shared" si="62"/>
        <v>0</v>
      </c>
      <c r="P75" s="38">
        <f t="shared" si="63"/>
        <v>0</v>
      </c>
      <c r="Q75" s="39">
        <v>1</v>
      </c>
      <c r="R75" s="40">
        <f t="shared" si="64"/>
        <v>0</v>
      </c>
      <c r="S75" s="39">
        <v>1</v>
      </c>
      <c r="T75" s="41">
        <f t="shared" si="65"/>
        <v>0</v>
      </c>
      <c r="U75" s="42">
        <f t="shared" si="66"/>
        <v>0</v>
      </c>
      <c r="V75" s="43">
        <f t="shared" si="67"/>
        <v>0</v>
      </c>
      <c r="W75" s="208">
        <f t="shared" si="37"/>
        <v>12</v>
      </c>
      <c r="X75" s="44">
        <f t="shared" si="38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58"/>
        <v>0</v>
      </c>
      <c r="L76" s="38">
        <f t="shared" si="59"/>
        <v>0</v>
      </c>
      <c r="M76" s="38">
        <f t="shared" si="60"/>
        <v>0</v>
      </c>
      <c r="N76" s="38">
        <f t="shared" si="61"/>
        <v>0</v>
      </c>
      <c r="O76" s="38">
        <f t="shared" si="62"/>
        <v>0</v>
      </c>
      <c r="P76" s="38">
        <f t="shared" si="63"/>
        <v>0</v>
      </c>
      <c r="Q76" s="39">
        <v>1</v>
      </c>
      <c r="R76" s="40">
        <f t="shared" si="64"/>
        <v>0</v>
      </c>
      <c r="S76" s="39">
        <v>1</v>
      </c>
      <c r="T76" s="41">
        <f t="shared" si="65"/>
        <v>0</v>
      </c>
      <c r="U76" s="42">
        <f t="shared" si="66"/>
        <v>0</v>
      </c>
      <c r="V76" s="43">
        <f t="shared" si="67"/>
        <v>0</v>
      </c>
      <c r="W76" s="208">
        <f t="shared" si="37"/>
        <v>12</v>
      </c>
      <c r="X76" s="44">
        <f t="shared" si="38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58"/>
        <v>0</v>
      </c>
      <c r="L77" s="38">
        <f t="shared" si="59"/>
        <v>0</v>
      </c>
      <c r="M77" s="38">
        <f t="shared" si="60"/>
        <v>0</v>
      </c>
      <c r="N77" s="38">
        <f t="shared" si="61"/>
        <v>0</v>
      </c>
      <c r="O77" s="38">
        <f t="shared" si="62"/>
        <v>0</v>
      </c>
      <c r="P77" s="38">
        <f t="shared" si="63"/>
        <v>0</v>
      </c>
      <c r="Q77" s="39">
        <v>1</v>
      </c>
      <c r="R77" s="40">
        <f t="shared" si="64"/>
        <v>0</v>
      </c>
      <c r="S77" s="39">
        <v>1</v>
      </c>
      <c r="T77" s="41">
        <f t="shared" si="65"/>
        <v>0</v>
      </c>
      <c r="U77" s="42">
        <f t="shared" si="66"/>
        <v>0</v>
      </c>
      <c r="V77" s="43">
        <f t="shared" si="67"/>
        <v>0</v>
      </c>
      <c r="W77" s="208">
        <f t="shared" si="37"/>
        <v>12</v>
      </c>
      <c r="X77" s="44">
        <f t="shared" si="38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58"/>
        <v>0</v>
      </c>
      <c r="L78" s="38">
        <f t="shared" si="59"/>
        <v>0</v>
      </c>
      <c r="M78" s="38">
        <f t="shared" si="60"/>
        <v>0</v>
      </c>
      <c r="N78" s="38">
        <f t="shared" si="61"/>
        <v>0</v>
      </c>
      <c r="O78" s="38">
        <f t="shared" si="62"/>
        <v>0</v>
      </c>
      <c r="P78" s="38">
        <f t="shared" si="63"/>
        <v>0</v>
      </c>
      <c r="Q78" s="39">
        <v>1</v>
      </c>
      <c r="R78" s="40">
        <f t="shared" si="64"/>
        <v>0</v>
      </c>
      <c r="S78" s="39">
        <v>1</v>
      </c>
      <c r="T78" s="41">
        <f t="shared" si="65"/>
        <v>0</v>
      </c>
      <c r="U78" s="42">
        <f t="shared" si="66"/>
        <v>0</v>
      </c>
      <c r="V78" s="43">
        <f t="shared" si="67"/>
        <v>0</v>
      </c>
      <c r="W78" s="208">
        <f t="shared" si="37"/>
        <v>12</v>
      </c>
      <c r="X78" s="44">
        <f t="shared" si="38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58"/>
        <v>0</v>
      </c>
      <c r="L79" s="38">
        <f t="shared" si="59"/>
        <v>0</v>
      </c>
      <c r="M79" s="38">
        <f t="shared" si="60"/>
        <v>0</v>
      </c>
      <c r="N79" s="38">
        <f t="shared" si="61"/>
        <v>0</v>
      </c>
      <c r="O79" s="38">
        <f t="shared" si="62"/>
        <v>0</v>
      </c>
      <c r="P79" s="38">
        <f t="shared" si="63"/>
        <v>0</v>
      </c>
      <c r="Q79" s="39">
        <v>1</v>
      </c>
      <c r="R79" s="40">
        <f t="shared" si="64"/>
        <v>0</v>
      </c>
      <c r="S79" s="39">
        <v>1</v>
      </c>
      <c r="T79" s="41">
        <f t="shared" si="65"/>
        <v>0</v>
      </c>
      <c r="U79" s="42">
        <f t="shared" si="66"/>
        <v>0</v>
      </c>
      <c r="V79" s="43">
        <f t="shared" si="67"/>
        <v>0</v>
      </c>
      <c r="W79" s="208">
        <f t="shared" si="37"/>
        <v>12</v>
      </c>
      <c r="X79" s="44">
        <f t="shared" si="38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58"/>
        <v>0</v>
      </c>
      <c r="L80" s="38">
        <f t="shared" si="59"/>
        <v>0</v>
      </c>
      <c r="M80" s="38">
        <f t="shared" si="60"/>
        <v>0</v>
      </c>
      <c r="N80" s="38">
        <f t="shared" si="61"/>
        <v>0</v>
      </c>
      <c r="O80" s="38">
        <f t="shared" si="62"/>
        <v>0</v>
      </c>
      <c r="P80" s="38">
        <f t="shared" si="63"/>
        <v>0</v>
      </c>
      <c r="Q80" s="39">
        <v>1</v>
      </c>
      <c r="R80" s="40">
        <f t="shared" si="64"/>
        <v>0</v>
      </c>
      <c r="S80" s="39">
        <v>1</v>
      </c>
      <c r="T80" s="41">
        <f t="shared" si="65"/>
        <v>0</v>
      </c>
      <c r="U80" s="42">
        <f t="shared" si="66"/>
        <v>0</v>
      </c>
      <c r="V80" s="43">
        <f t="shared" si="67"/>
        <v>0</v>
      </c>
      <c r="W80" s="208">
        <f t="shared" si="37"/>
        <v>12</v>
      </c>
      <c r="X80" s="44">
        <f t="shared" si="38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58"/>
        <v>0</v>
      </c>
      <c r="L81" s="38">
        <f t="shared" si="59"/>
        <v>0</v>
      </c>
      <c r="M81" s="38">
        <f t="shared" si="60"/>
        <v>0</v>
      </c>
      <c r="N81" s="38">
        <f t="shared" si="61"/>
        <v>0</v>
      </c>
      <c r="O81" s="38">
        <f t="shared" si="62"/>
        <v>0</v>
      </c>
      <c r="P81" s="38">
        <f t="shared" si="63"/>
        <v>0</v>
      </c>
      <c r="Q81" s="39">
        <v>1</v>
      </c>
      <c r="R81" s="40">
        <f t="shared" si="64"/>
        <v>0</v>
      </c>
      <c r="S81" s="39">
        <v>1</v>
      </c>
      <c r="T81" s="41">
        <f t="shared" si="65"/>
        <v>0</v>
      </c>
      <c r="U81" s="42">
        <f t="shared" si="66"/>
        <v>0</v>
      </c>
      <c r="V81" s="43">
        <f t="shared" si="67"/>
        <v>0</v>
      </c>
      <c r="W81" s="208">
        <f t="shared" si="37"/>
        <v>12</v>
      </c>
      <c r="X81" s="44">
        <f t="shared" si="38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58"/>
        <v>0</v>
      </c>
      <c r="L82" s="38">
        <f t="shared" si="59"/>
        <v>0</v>
      </c>
      <c r="M82" s="38">
        <f t="shared" si="60"/>
        <v>0</v>
      </c>
      <c r="N82" s="38">
        <f t="shared" si="61"/>
        <v>0</v>
      </c>
      <c r="O82" s="38">
        <f t="shared" si="62"/>
        <v>0</v>
      </c>
      <c r="P82" s="38">
        <f t="shared" si="63"/>
        <v>0</v>
      </c>
      <c r="Q82" s="39">
        <v>1</v>
      </c>
      <c r="R82" s="40">
        <f t="shared" si="64"/>
        <v>0</v>
      </c>
      <c r="S82" s="39">
        <v>1</v>
      </c>
      <c r="T82" s="41">
        <f t="shared" si="65"/>
        <v>0</v>
      </c>
      <c r="U82" s="42">
        <f t="shared" si="66"/>
        <v>0</v>
      </c>
      <c r="V82" s="43">
        <f t="shared" si="67"/>
        <v>0</v>
      </c>
      <c r="W82" s="208">
        <f t="shared" si="37"/>
        <v>12</v>
      </c>
      <c r="X82" s="44">
        <f t="shared" si="38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58"/>
        <v>0</v>
      </c>
      <c r="L83" s="38">
        <f t="shared" si="59"/>
        <v>0</v>
      </c>
      <c r="M83" s="38">
        <f t="shared" si="60"/>
        <v>0</v>
      </c>
      <c r="N83" s="38">
        <f t="shared" si="61"/>
        <v>0</v>
      </c>
      <c r="O83" s="38">
        <f t="shared" si="62"/>
        <v>0</v>
      </c>
      <c r="P83" s="38">
        <f t="shared" si="63"/>
        <v>0</v>
      </c>
      <c r="Q83" s="39">
        <v>1</v>
      </c>
      <c r="R83" s="40">
        <f t="shared" si="64"/>
        <v>0</v>
      </c>
      <c r="S83" s="39">
        <v>1</v>
      </c>
      <c r="T83" s="41">
        <f t="shared" si="65"/>
        <v>0</v>
      </c>
      <c r="U83" s="42">
        <f t="shared" si="66"/>
        <v>0</v>
      </c>
      <c r="V83" s="43">
        <f t="shared" si="67"/>
        <v>0</v>
      </c>
      <c r="W83" s="208">
        <f t="shared" si="37"/>
        <v>12</v>
      </c>
      <c r="X83" s="44">
        <f t="shared" si="38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58"/>
        <v>0</v>
      </c>
      <c r="L84" s="38">
        <f t="shared" si="59"/>
        <v>0</v>
      </c>
      <c r="M84" s="38">
        <f t="shared" si="60"/>
        <v>0</v>
      </c>
      <c r="N84" s="38">
        <f t="shared" si="61"/>
        <v>0</v>
      </c>
      <c r="O84" s="38">
        <f t="shared" si="62"/>
        <v>0</v>
      </c>
      <c r="P84" s="38">
        <f t="shared" si="63"/>
        <v>0</v>
      </c>
      <c r="Q84" s="39">
        <v>1</v>
      </c>
      <c r="R84" s="40">
        <f t="shared" si="64"/>
        <v>0</v>
      </c>
      <c r="S84" s="39">
        <v>1</v>
      </c>
      <c r="T84" s="41">
        <f t="shared" si="65"/>
        <v>0</v>
      </c>
      <c r="U84" s="42">
        <f t="shared" si="66"/>
        <v>0</v>
      </c>
      <c r="V84" s="43">
        <f t="shared" si="67"/>
        <v>0</v>
      </c>
      <c r="W84" s="208">
        <f t="shared" si="37"/>
        <v>12</v>
      </c>
      <c r="X84" s="44">
        <f t="shared" si="38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58"/>
        <v>0</v>
      </c>
      <c r="L85" s="38">
        <f t="shared" si="59"/>
        <v>0</v>
      </c>
      <c r="M85" s="38">
        <f t="shared" si="60"/>
        <v>0</v>
      </c>
      <c r="N85" s="38">
        <f t="shared" si="61"/>
        <v>0</v>
      </c>
      <c r="O85" s="38">
        <f t="shared" si="62"/>
        <v>0</v>
      </c>
      <c r="P85" s="38">
        <f t="shared" si="63"/>
        <v>0</v>
      </c>
      <c r="Q85" s="39">
        <v>1</v>
      </c>
      <c r="R85" s="40">
        <f t="shared" si="64"/>
        <v>0</v>
      </c>
      <c r="S85" s="39">
        <v>1</v>
      </c>
      <c r="T85" s="41">
        <f t="shared" si="65"/>
        <v>0</v>
      </c>
      <c r="U85" s="42">
        <f t="shared" si="66"/>
        <v>0</v>
      </c>
      <c r="V85" s="43">
        <f t="shared" si="67"/>
        <v>0</v>
      </c>
      <c r="W85" s="208">
        <f t="shared" ref="W85:W97" si="87">+$X$4</f>
        <v>12</v>
      </c>
      <c r="X85" s="44">
        <f t="shared" ref="X85:X97" si="88">IF(V85="","",W85*V85)</f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58"/>
        <v>0</v>
      </c>
      <c r="L86" s="38">
        <f t="shared" si="59"/>
        <v>0</v>
      </c>
      <c r="M86" s="38">
        <f t="shared" si="60"/>
        <v>0</v>
      </c>
      <c r="N86" s="38">
        <f t="shared" si="61"/>
        <v>0</v>
      </c>
      <c r="O86" s="38">
        <f t="shared" si="62"/>
        <v>0</v>
      </c>
      <c r="P86" s="38">
        <f t="shared" si="63"/>
        <v>0</v>
      </c>
      <c r="Q86" s="39">
        <v>1</v>
      </c>
      <c r="R86" s="40">
        <f t="shared" si="64"/>
        <v>0</v>
      </c>
      <c r="S86" s="39">
        <v>1</v>
      </c>
      <c r="T86" s="41">
        <f t="shared" si="65"/>
        <v>0</v>
      </c>
      <c r="U86" s="42">
        <f t="shared" si="66"/>
        <v>0</v>
      </c>
      <c r="V86" s="43">
        <f t="shared" si="67"/>
        <v>0</v>
      </c>
      <c r="W86" s="208">
        <f t="shared" si="87"/>
        <v>12</v>
      </c>
      <c r="X86" s="44">
        <f t="shared" si="88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58"/>
        <v>0</v>
      </c>
      <c r="L87" s="38">
        <f t="shared" si="59"/>
        <v>0</v>
      </c>
      <c r="M87" s="38">
        <f t="shared" si="60"/>
        <v>0</v>
      </c>
      <c r="N87" s="38">
        <f t="shared" si="61"/>
        <v>0</v>
      </c>
      <c r="O87" s="38">
        <f t="shared" si="62"/>
        <v>0</v>
      </c>
      <c r="P87" s="38">
        <f t="shared" si="63"/>
        <v>0</v>
      </c>
      <c r="Q87" s="39">
        <v>1</v>
      </c>
      <c r="R87" s="40">
        <f t="shared" si="64"/>
        <v>0</v>
      </c>
      <c r="S87" s="39">
        <v>1</v>
      </c>
      <c r="T87" s="41">
        <f t="shared" si="65"/>
        <v>0</v>
      </c>
      <c r="U87" s="42">
        <f t="shared" si="66"/>
        <v>0</v>
      </c>
      <c r="V87" s="43">
        <f t="shared" si="67"/>
        <v>0</v>
      </c>
      <c r="W87" s="208">
        <f t="shared" si="87"/>
        <v>12</v>
      </c>
      <c r="X87" s="44">
        <f t="shared" si="88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58"/>
        <v>0</v>
      </c>
      <c r="L88" s="38">
        <f t="shared" si="59"/>
        <v>0</v>
      </c>
      <c r="M88" s="38">
        <f t="shared" si="60"/>
        <v>0</v>
      </c>
      <c r="N88" s="38">
        <f t="shared" si="61"/>
        <v>0</v>
      </c>
      <c r="O88" s="38">
        <f t="shared" si="62"/>
        <v>0</v>
      </c>
      <c r="P88" s="38">
        <f t="shared" si="63"/>
        <v>0</v>
      </c>
      <c r="Q88" s="39">
        <v>1</v>
      </c>
      <c r="R88" s="40">
        <f t="shared" si="64"/>
        <v>0</v>
      </c>
      <c r="S88" s="39">
        <v>1</v>
      </c>
      <c r="T88" s="41">
        <f t="shared" si="65"/>
        <v>0</v>
      </c>
      <c r="U88" s="42">
        <f t="shared" si="66"/>
        <v>0</v>
      </c>
      <c r="V88" s="43">
        <f t="shared" si="67"/>
        <v>0</v>
      </c>
      <c r="W88" s="208">
        <f t="shared" si="87"/>
        <v>12</v>
      </c>
      <c r="X88" s="44">
        <f t="shared" si="88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58"/>
        <v>0</v>
      </c>
      <c r="L89" s="38">
        <f t="shared" si="59"/>
        <v>0</v>
      </c>
      <c r="M89" s="38">
        <f t="shared" si="60"/>
        <v>0</v>
      </c>
      <c r="N89" s="38">
        <f t="shared" si="61"/>
        <v>0</v>
      </c>
      <c r="O89" s="38">
        <f t="shared" si="62"/>
        <v>0</v>
      </c>
      <c r="P89" s="38">
        <f t="shared" si="63"/>
        <v>0</v>
      </c>
      <c r="Q89" s="39">
        <v>1</v>
      </c>
      <c r="R89" s="40">
        <f t="shared" si="64"/>
        <v>0</v>
      </c>
      <c r="S89" s="39">
        <v>1</v>
      </c>
      <c r="T89" s="41">
        <f t="shared" si="65"/>
        <v>0</v>
      </c>
      <c r="U89" s="42">
        <f t="shared" si="66"/>
        <v>0</v>
      </c>
      <c r="V89" s="43">
        <f t="shared" si="67"/>
        <v>0</v>
      </c>
      <c r="W89" s="208">
        <f t="shared" si="87"/>
        <v>12</v>
      </c>
      <c r="X89" s="44">
        <f t="shared" si="88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58"/>
        <v>0</v>
      </c>
      <c r="L90" s="38">
        <f t="shared" si="59"/>
        <v>0</v>
      </c>
      <c r="M90" s="38">
        <f t="shared" si="60"/>
        <v>0</v>
      </c>
      <c r="N90" s="38">
        <f t="shared" si="61"/>
        <v>0</v>
      </c>
      <c r="O90" s="38">
        <f t="shared" si="62"/>
        <v>0</v>
      </c>
      <c r="P90" s="38">
        <f t="shared" si="63"/>
        <v>0</v>
      </c>
      <c r="Q90" s="39">
        <v>1</v>
      </c>
      <c r="R90" s="40">
        <f t="shared" si="64"/>
        <v>0</v>
      </c>
      <c r="S90" s="39">
        <v>1</v>
      </c>
      <c r="T90" s="41">
        <f t="shared" si="65"/>
        <v>0</v>
      </c>
      <c r="U90" s="42">
        <f t="shared" si="66"/>
        <v>0</v>
      </c>
      <c r="V90" s="43">
        <f t="shared" si="67"/>
        <v>0</v>
      </c>
      <c r="W90" s="208">
        <f t="shared" si="87"/>
        <v>12</v>
      </c>
      <c r="X90" s="44">
        <f t="shared" si="88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58"/>
        <v>0</v>
      </c>
      <c r="L91" s="38">
        <f t="shared" si="59"/>
        <v>0</v>
      </c>
      <c r="M91" s="38">
        <f t="shared" si="60"/>
        <v>0</v>
      </c>
      <c r="N91" s="38">
        <f t="shared" si="61"/>
        <v>0</v>
      </c>
      <c r="O91" s="38">
        <f t="shared" si="62"/>
        <v>0</v>
      </c>
      <c r="P91" s="38">
        <f t="shared" si="63"/>
        <v>0</v>
      </c>
      <c r="Q91" s="39">
        <v>1</v>
      </c>
      <c r="R91" s="40">
        <f t="shared" si="64"/>
        <v>0</v>
      </c>
      <c r="S91" s="39">
        <v>1</v>
      </c>
      <c r="T91" s="41">
        <f t="shared" si="65"/>
        <v>0</v>
      </c>
      <c r="U91" s="42">
        <f t="shared" si="66"/>
        <v>0</v>
      </c>
      <c r="V91" s="43">
        <f t="shared" si="67"/>
        <v>0</v>
      </c>
      <c r="W91" s="208">
        <f t="shared" si="87"/>
        <v>12</v>
      </c>
      <c r="X91" s="44">
        <f t="shared" si="88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58"/>
        <v>0</v>
      </c>
      <c r="L92" s="38">
        <f t="shared" si="59"/>
        <v>0</v>
      </c>
      <c r="M92" s="38">
        <f t="shared" si="60"/>
        <v>0</v>
      </c>
      <c r="N92" s="38">
        <f t="shared" si="61"/>
        <v>0</v>
      </c>
      <c r="O92" s="38">
        <f t="shared" si="62"/>
        <v>0</v>
      </c>
      <c r="P92" s="38">
        <f t="shared" si="63"/>
        <v>0</v>
      </c>
      <c r="Q92" s="39">
        <v>1</v>
      </c>
      <c r="R92" s="40">
        <f t="shared" si="64"/>
        <v>0</v>
      </c>
      <c r="S92" s="39">
        <v>1</v>
      </c>
      <c r="T92" s="41">
        <f t="shared" si="65"/>
        <v>0</v>
      </c>
      <c r="U92" s="42">
        <f t="shared" si="66"/>
        <v>0</v>
      </c>
      <c r="V92" s="43">
        <f t="shared" si="67"/>
        <v>0</v>
      </c>
      <c r="W92" s="208">
        <f t="shared" si="87"/>
        <v>12</v>
      </c>
      <c r="X92" s="44">
        <f t="shared" si="88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58"/>
        <v>0</v>
      </c>
      <c r="L93" s="38">
        <f t="shared" si="59"/>
        <v>0</v>
      </c>
      <c r="M93" s="38">
        <f t="shared" si="60"/>
        <v>0</v>
      </c>
      <c r="N93" s="38">
        <f t="shared" si="61"/>
        <v>0</v>
      </c>
      <c r="O93" s="38">
        <f t="shared" si="62"/>
        <v>0</v>
      </c>
      <c r="P93" s="38">
        <f t="shared" si="63"/>
        <v>0</v>
      </c>
      <c r="Q93" s="39">
        <v>1</v>
      </c>
      <c r="R93" s="40">
        <f t="shared" si="64"/>
        <v>0</v>
      </c>
      <c r="S93" s="39">
        <v>1</v>
      </c>
      <c r="T93" s="41">
        <f t="shared" si="65"/>
        <v>0</v>
      </c>
      <c r="U93" s="42">
        <f t="shared" si="66"/>
        <v>0</v>
      </c>
      <c r="V93" s="43">
        <f t="shared" si="67"/>
        <v>0</v>
      </c>
      <c r="W93" s="208">
        <f t="shared" si="87"/>
        <v>12</v>
      </c>
      <c r="X93" s="44">
        <f t="shared" si="88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58"/>
        <v>0</v>
      </c>
      <c r="L94" s="38">
        <f t="shared" si="59"/>
        <v>0</v>
      </c>
      <c r="M94" s="38">
        <f t="shared" si="60"/>
        <v>0</v>
      </c>
      <c r="N94" s="38">
        <f t="shared" si="61"/>
        <v>0</v>
      </c>
      <c r="O94" s="38">
        <f t="shared" si="62"/>
        <v>0</v>
      </c>
      <c r="P94" s="38">
        <f t="shared" si="63"/>
        <v>0</v>
      </c>
      <c r="Q94" s="39">
        <v>1</v>
      </c>
      <c r="R94" s="40">
        <f t="shared" si="64"/>
        <v>0</v>
      </c>
      <c r="S94" s="39">
        <v>1</v>
      </c>
      <c r="T94" s="41">
        <f t="shared" si="65"/>
        <v>0</v>
      </c>
      <c r="U94" s="42">
        <f t="shared" si="66"/>
        <v>0</v>
      </c>
      <c r="V94" s="43">
        <f t="shared" si="67"/>
        <v>0</v>
      </c>
      <c r="W94" s="208">
        <f t="shared" si="87"/>
        <v>12</v>
      </c>
      <c r="X94" s="44">
        <f t="shared" si="88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58"/>
        <v>0</v>
      </c>
      <c r="L95" s="38">
        <f t="shared" si="59"/>
        <v>0</v>
      </c>
      <c r="M95" s="38">
        <f t="shared" si="60"/>
        <v>0</v>
      </c>
      <c r="N95" s="38">
        <f t="shared" si="61"/>
        <v>0</v>
      </c>
      <c r="O95" s="38">
        <f t="shared" si="62"/>
        <v>0</v>
      </c>
      <c r="P95" s="38">
        <f t="shared" si="63"/>
        <v>0</v>
      </c>
      <c r="Q95" s="39">
        <v>1</v>
      </c>
      <c r="R95" s="40">
        <f t="shared" si="64"/>
        <v>0</v>
      </c>
      <c r="S95" s="39">
        <v>1</v>
      </c>
      <c r="T95" s="41">
        <f t="shared" si="65"/>
        <v>0</v>
      </c>
      <c r="U95" s="42">
        <f t="shared" si="66"/>
        <v>0</v>
      </c>
      <c r="V95" s="43">
        <f t="shared" si="67"/>
        <v>0</v>
      </c>
      <c r="W95" s="208">
        <f t="shared" si="87"/>
        <v>12</v>
      </c>
      <c r="X95" s="44">
        <f t="shared" si="88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58"/>
        <v>0</v>
      </c>
      <c r="L96" s="38">
        <f t="shared" si="59"/>
        <v>0</v>
      </c>
      <c r="M96" s="38">
        <f t="shared" si="60"/>
        <v>0</v>
      </c>
      <c r="N96" s="38">
        <f t="shared" si="61"/>
        <v>0</v>
      </c>
      <c r="O96" s="38">
        <f t="shared" si="62"/>
        <v>0</v>
      </c>
      <c r="P96" s="38">
        <f t="shared" si="63"/>
        <v>0</v>
      </c>
      <c r="Q96" s="39">
        <v>1</v>
      </c>
      <c r="R96" s="40">
        <f t="shared" si="64"/>
        <v>0</v>
      </c>
      <c r="S96" s="39">
        <v>1</v>
      </c>
      <c r="T96" s="41">
        <f t="shared" si="65"/>
        <v>0</v>
      </c>
      <c r="U96" s="42">
        <f t="shared" si="66"/>
        <v>0</v>
      </c>
      <c r="V96" s="43">
        <f t="shared" si="67"/>
        <v>0</v>
      </c>
      <c r="W96" s="208">
        <f t="shared" si="87"/>
        <v>12</v>
      </c>
      <c r="X96" s="44">
        <f t="shared" si="88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58"/>
        <v>0</v>
      </c>
      <c r="L97" s="38">
        <f t="shared" si="59"/>
        <v>0</v>
      </c>
      <c r="M97" s="38">
        <f t="shared" si="60"/>
        <v>0</v>
      </c>
      <c r="N97" s="38">
        <f t="shared" si="61"/>
        <v>0</v>
      </c>
      <c r="O97" s="38">
        <f t="shared" si="62"/>
        <v>0</v>
      </c>
      <c r="P97" s="38">
        <f t="shared" si="63"/>
        <v>0</v>
      </c>
      <c r="Q97" s="39">
        <v>1</v>
      </c>
      <c r="R97" s="40">
        <f t="shared" si="64"/>
        <v>0</v>
      </c>
      <c r="S97" s="39">
        <v>1</v>
      </c>
      <c r="T97" s="41">
        <f t="shared" si="65"/>
        <v>0</v>
      </c>
      <c r="U97" s="42">
        <f t="shared" si="66"/>
        <v>0</v>
      </c>
      <c r="V97" s="43">
        <f t="shared" si="67"/>
        <v>0</v>
      </c>
      <c r="W97" s="208">
        <f t="shared" si="87"/>
        <v>12</v>
      </c>
      <c r="X97" s="44">
        <f t="shared" si="88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89">IF(G98=0,"0",F98/G98)</f>
        <v>0</v>
      </c>
      <c r="L98" s="38">
        <f t="shared" ref="L98:L99" si="90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91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92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93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9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95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96">(IF($Y98=7,$K98,)+IF($Y98=21,$K98*3,)+IF($Y98=42,$K98*6,0)+IF($Y98=28,$K98*4,0)+IF($Y98=14,$K98*2,))*S98</f>
        <v>0</v>
      </c>
      <c r="U98" s="42">
        <f t="shared" ref="U98:U99" si="97">SUM(+L98+M98+N98+O98+P98+R98+T98)</f>
        <v>0</v>
      </c>
      <c r="V98" s="43">
        <f t="shared" ref="V98:V99" si="98">+U98*4.345</f>
        <v>0</v>
      </c>
      <c r="W98" s="208">
        <f>+$X$4</f>
        <v>12</v>
      </c>
      <c r="X98" s="44">
        <f>IF(V98="","",W98*V98)</f>
        <v>0</v>
      </c>
      <c r="Y98" s="45">
        <f t="shared" ref="Y98:Y99" si="99">ROUND(J98/4.3452380952381,1)</f>
        <v>5</v>
      </c>
      <c r="Z98" s="46" t="s">
        <v>0</v>
      </c>
      <c r="AA98" s="39">
        <v>1</v>
      </c>
      <c r="AB98" s="47">
        <f t="shared" ref="AB98:AB99" si="100">+IF($Z98="M",$U98,IF($Z98="MT",$U98/2,IF(Z98="MN",$U98/2,IF($Z98="MTN",$U98/3,0))))*AA98</f>
        <v>0</v>
      </c>
      <c r="AC98" s="39">
        <v>1</v>
      </c>
      <c r="AD98" s="47">
        <f t="shared" ref="AD98:AD99" si="101">+IF($Z98="T",$U98,IF($Z98="MT",$U98/2,IF($Z98="TN",$U98/2,IF($Z98="MTN",$U98/3,0))))*AC98</f>
        <v>0</v>
      </c>
      <c r="AE98" s="39">
        <v>1</v>
      </c>
      <c r="AF98" s="47">
        <f t="shared" ref="AF98:AF99" si="102">+IF($Z98="N",$U98,IF($Z98="MN",$U98/2,IF($Z98="TN",$U98/2,IF($Z98="MTN",$U98/3,0))))*AE98</f>
        <v>0</v>
      </c>
      <c r="AG98" s="61"/>
      <c r="AH98" s="48">
        <f t="shared" ref="AH98:AH99" si="103">IF(AI$4=0,0,(AG98/AI$4))</f>
        <v>0</v>
      </c>
      <c r="AI98" s="49">
        <f t="shared" ref="AI98:AI99" si="104">IF(AI$4=0,0,(AH98*AH$4/12))</f>
        <v>0</v>
      </c>
      <c r="AJ98" s="61"/>
      <c r="AK98" s="48">
        <f t="shared" ref="AK98:AK99" si="105">IF(AL$4=0,0,(AJ98/AL$4))</f>
        <v>0</v>
      </c>
      <c r="AL98" s="49">
        <f t="shared" ref="AL98:AL99" si="106">IF(AL$4=0,0,(AK98*AK$4/12))</f>
        <v>0</v>
      </c>
      <c r="AM98" s="61"/>
      <c r="AN98" s="48">
        <f t="shared" ref="AN98:AN99" si="107">IF(AO$4=0,0,(AM98/AO$4))</f>
        <v>0</v>
      </c>
      <c r="AO98" s="49">
        <f t="shared" ref="AO98:AO99" si="108">IF(AO$4=0,0,(AN98*AN$4/12))</f>
        <v>0</v>
      </c>
      <c r="AP98" s="61"/>
      <c r="AQ98" s="48">
        <f t="shared" ref="AQ98:AQ99" si="109">IF(AR$4=0,0,(AP98/AR$4))</f>
        <v>0</v>
      </c>
      <c r="AR98" s="49">
        <f t="shared" ref="AR98:AR99" si="110">IF(AR$4=0,0,(AQ98*AQ$4/12))</f>
        <v>0</v>
      </c>
      <c r="AS98" s="61"/>
      <c r="AT98" s="48">
        <f t="shared" ref="AT98:AT99" si="111">IF(AU$4=0,0,(AS98/AU$4))</f>
        <v>0</v>
      </c>
      <c r="AU98" s="49">
        <f t="shared" ref="AU98:AU99" si="112">IF(AU$4=0,0,(AT98*AT$4/12))</f>
        <v>0</v>
      </c>
      <c r="AV98" s="61"/>
      <c r="AW98" s="48">
        <f t="shared" ref="AW98:AW99" si="113">IF(AX$4=0,0,(AV98/AX$4))</f>
        <v>0</v>
      </c>
      <c r="AX98" s="49">
        <f t="shared" ref="AX98:AX99" si="114">IF(AX$4=0,0,(AW98*AW$4/12))</f>
        <v>0</v>
      </c>
      <c r="AY98" s="61"/>
      <c r="AZ98" s="48">
        <f t="shared" ref="AZ98:AZ99" si="115">IF(BA$4=0,0,(AY98/BA$4))</f>
        <v>0</v>
      </c>
      <c r="BA98" s="49">
        <f t="shared" ref="BA98:BA99" si="116">IF(BA$4=0,0,(AZ98*AZ$4/12))</f>
        <v>0</v>
      </c>
      <c r="BB98" s="50">
        <f t="shared" ref="BB98:BB99" si="117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89"/>
        <v>0</v>
      </c>
      <c r="L99" s="38">
        <f t="shared" si="90"/>
        <v>0</v>
      </c>
      <c r="M99" s="38">
        <f t="shared" si="91"/>
        <v>0</v>
      </c>
      <c r="N99" s="38">
        <f t="shared" si="92"/>
        <v>0</v>
      </c>
      <c r="O99" s="38">
        <f t="shared" si="93"/>
        <v>0</v>
      </c>
      <c r="P99" s="38">
        <f t="shared" si="94"/>
        <v>0</v>
      </c>
      <c r="Q99" s="39">
        <v>1</v>
      </c>
      <c r="R99" s="40">
        <f t="shared" si="95"/>
        <v>0</v>
      </c>
      <c r="S99" s="39">
        <v>1</v>
      </c>
      <c r="T99" s="41">
        <f t="shared" si="96"/>
        <v>0</v>
      </c>
      <c r="U99" s="42">
        <f t="shared" si="97"/>
        <v>0</v>
      </c>
      <c r="V99" s="43">
        <f t="shared" si="98"/>
        <v>0</v>
      </c>
      <c r="W99" s="208">
        <f>+$X$4</f>
        <v>12</v>
      </c>
      <c r="X99" s="44">
        <f>IF(V99="","",W99*V99)</f>
        <v>0</v>
      </c>
      <c r="Y99" s="45">
        <f t="shared" si="99"/>
        <v>5</v>
      </c>
      <c r="Z99" s="46" t="s">
        <v>0</v>
      </c>
      <c r="AA99" s="39">
        <v>1</v>
      </c>
      <c r="AB99" s="47">
        <f t="shared" si="100"/>
        <v>0</v>
      </c>
      <c r="AC99" s="39">
        <v>1</v>
      </c>
      <c r="AD99" s="47">
        <f t="shared" si="101"/>
        <v>0</v>
      </c>
      <c r="AE99" s="39">
        <v>1</v>
      </c>
      <c r="AF99" s="47">
        <f t="shared" si="102"/>
        <v>0</v>
      </c>
      <c r="AG99" s="61"/>
      <c r="AH99" s="48">
        <f t="shared" si="103"/>
        <v>0</v>
      </c>
      <c r="AI99" s="49">
        <f t="shared" si="104"/>
        <v>0</v>
      </c>
      <c r="AJ99" s="61"/>
      <c r="AK99" s="48">
        <f t="shared" si="105"/>
        <v>0</v>
      </c>
      <c r="AL99" s="49">
        <f t="shared" si="106"/>
        <v>0</v>
      </c>
      <c r="AM99" s="61"/>
      <c r="AN99" s="48">
        <f t="shared" si="107"/>
        <v>0</v>
      </c>
      <c r="AO99" s="49">
        <f t="shared" si="108"/>
        <v>0</v>
      </c>
      <c r="AP99" s="61"/>
      <c r="AQ99" s="48">
        <f t="shared" si="109"/>
        <v>0</v>
      </c>
      <c r="AR99" s="49">
        <f t="shared" si="110"/>
        <v>0</v>
      </c>
      <c r="AS99" s="61"/>
      <c r="AT99" s="48">
        <f t="shared" si="111"/>
        <v>0</v>
      </c>
      <c r="AU99" s="49">
        <f t="shared" si="112"/>
        <v>0</v>
      </c>
      <c r="AV99" s="61"/>
      <c r="AW99" s="48">
        <f t="shared" si="113"/>
        <v>0</v>
      </c>
      <c r="AX99" s="49">
        <f t="shared" si="114"/>
        <v>0</v>
      </c>
      <c r="AY99" s="61"/>
      <c r="AZ99" s="48">
        <f t="shared" si="115"/>
        <v>0</v>
      </c>
      <c r="BA99" s="49">
        <f t="shared" si="116"/>
        <v>0</v>
      </c>
      <c r="BB99" s="50">
        <f t="shared" si="117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118">SUM(K8:K99)</f>
        <v>0</v>
      </c>
      <c r="L100" s="51">
        <f t="shared" si="118"/>
        <v>0</v>
      </c>
      <c r="M100" s="51">
        <f t="shared" si="118"/>
        <v>0</v>
      </c>
      <c r="N100" s="51">
        <f t="shared" si="118"/>
        <v>0</v>
      </c>
      <c r="O100" s="51">
        <f t="shared" si="118"/>
        <v>0</v>
      </c>
      <c r="P100" s="51">
        <f t="shared" si="118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C437C448-D465-4A68-8767-F845CAFFC773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DFF33A-7BE6-4DDA-9E12-85D7232F8295}">
          <x14:formula1>
            <xm:f>Tablas!$B$5:$B$41</xm:f>
          </x14:formula1>
          <xm:sqref>H8:H99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0FA0D-41E3-4059-9D31-AEACE48B5500}">
  <sheetPr codeName="Hoja24" filterMode="1">
    <pageSetUpPr fitToPage="1"/>
  </sheetPr>
  <dimension ref="A1:BB146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25.6640625" style="2" customWidth="1"/>
    <col min="3" max="3" width="22.16406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8.1640625" style="2" bestFit="1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Estudi'!D48</f>
        <v>0</v>
      </c>
      <c r="Q1" s="245"/>
      <c r="R1" s="245"/>
      <c r="S1" s="245"/>
      <c r="T1" s="245"/>
      <c r="U1" s="245"/>
      <c r="V1" s="245"/>
      <c r="W1" s="262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55</v>
      </c>
      <c r="AT3" s="260"/>
      <c r="AU3" s="261"/>
      <c r="AV3" s="259" t="s">
        <v>56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+L142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Estudi'!H48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BB142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35" si="32">IF(G72=0,"0",F72/G72)</f>
        <v>0</v>
      </c>
      <c r="L72" s="38">
        <f t="shared" ref="L72:L135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35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35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35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35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35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35" si="39">(IF($Y72=7,$K72,)+IF($Y72=21,$K72*3,)+IF($Y72=42,$K72*6,0)+IF($Y72=28,$K72*4,0)+IF($Y72=14,$K72*2,))*S72</f>
        <v>0</v>
      </c>
      <c r="U72" s="42">
        <f t="shared" ref="U72:U135" si="40">SUM(+L72+M72+N72+O72+P72+R72+T72)</f>
        <v>0</v>
      </c>
      <c r="V72" s="43">
        <f t="shared" ref="V72:V135" si="41">+U72*4.345</f>
        <v>0</v>
      </c>
      <c r="W72" s="209">
        <f t="shared" ref="W72:W135" si="42">+$X$4</f>
        <v>12</v>
      </c>
      <c r="X72" s="44">
        <f t="shared" ref="X72:X135" si="43">IF(V72="","",W72*V72)</f>
        <v>0</v>
      </c>
      <c r="Y72" s="45">
        <f t="shared" ref="Y72:Y135" si="44">ROUND(J72/4.3452380952381,1)</f>
        <v>0</v>
      </c>
      <c r="Z72" s="46" t="s">
        <v>0</v>
      </c>
      <c r="AA72" s="39">
        <v>1</v>
      </c>
      <c r="AB72" s="47">
        <f t="shared" ref="AB72:AB135" si="45">+IF($Z72="M",$U72,IF($Z72="MT",$U72/2,IF(Z72="MN",$U72/2,IF($Z72="MTN",$U72/3,0))))*AA72</f>
        <v>0</v>
      </c>
      <c r="AC72" s="39">
        <v>1</v>
      </c>
      <c r="AD72" s="47">
        <f t="shared" ref="AD72:AD135" si="46">+IF($Z72="T",$U72,IF($Z72="MT",$U72/2,IF($Z72="TN",$U72/2,IF($Z72="MTN",$U72/3,0))))*AC72</f>
        <v>0</v>
      </c>
      <c r="AE72" s="39">
        <v>1</v>
      </c>
      <c r="AF72" s="47">
        <f t="shared" ref="AF72:AF135" si="47">+IF($Z72="N",$U72,IF($Z72="MN",$U72/2,IF($Z72="TN",$U72/2,IF($Z72="MTN",$U72/3,0))))*AE72</f>
        <v>0</v>
      </c>
      <c r="AG72" s="61"/>
      <c r="AH72" s="48">
        <f t="shared" ref="AH72:AH135" si="48">IF(AI$4=0,0,(AG72/AI$4))</f>
        <v>0</v>
      </c>
      <c r="AI72" s="49">
        <f t="shared" ref="AI72:AI135" si="49">IF(AI$4=0,0,(AH72*AH$4/12))</f>
        <v>0</v>
      </c>
      <c r="AJ72" s="61"/>
      <c r="AK72" s="48">
        <f t="shared" ref="AK72:AK135" si="50">IF(AL$4=0,0,(AJ72/AL$4))</f>
        <v>0</v>
      </c>
      <c r="AL72" s="49">
        <f t="shared" ref="AL72:AL135" si="51">IF(AL$4=0,0,(AK72*AK$4/12))</f>
        <v>0</v>
      </c>
      <c r="AM72" s="61"/>
      <c r="AN72" s="48">
        <f t="shared" ref="AN72:AN135" si="52">IF(AO$4=0,0,(AM72/AO$4))</f>
        <v>0</v>
      </c>
      <c r="AO72" s="49">
        <f t="shared" ref="AO72:AO135" si="53">IF(AO$4=0,0,(AN72*AN$4/12))</f>
        <v>0</v>
      </c>
      <c r="AP72" s="61"/>
      <c r="AQ72" s="48">
        <f t="shared" ref="AQ72:AQ135" si="54">IF(AR$4=0,0,(AP72/AR$4))</f>
        <v>0</v>
      </c>
      <c r="AR72" s="49">
        <f t="shared" ref="AR72:AR135" si="55">IF(AR$4=0,0,(AQ72*AQ$4/12))</f>
        <v>0</v>
      </c>
      <c r="AS72" s="61"/>
      <c r="AT72" s="48">
        <f t="shared" ref="AT72:AT115" si="56">IF(AU$4=0,0,(AS72/AU$4))</f>
        <v>0</v>
      </c>
      <c r="AU72" s="49">
        <f t="shared" ref="AU72:AU115" si="57">IF(AU$4=0,0,(AT72*AT$4/12))</f>
        <v>0</v>
      </c>
      <c r="AV72" s="61"/>
      <c r="AW72" s="48">
        <f t="shared" ref="AW72:AW135" si="58">IF(AX$4=0,0,(AV72/AX$4))</f>
        <v>0</v>
      </c>
      <c r="AX72" s="49">
        <f t="shared" ref="AX72:AX135" si="59">IF(AX$4=0,0,(AW72*AW$4/12))</f>
        <v>0</v>
      </c>
      <c r="AY72" s="61"/>
      <c r="AZ72" s="48">
        <f t="shared" ref="AZ72:AZ135" si="60">IF(BA$4=0,0,(AY72/BA$4))</f>
        <v>0</v>
      </c>
      <c r="BA72" s="49">
        <f t="shared" ref="BA72:BA135" si="61">IF(BA$4=0,0,(AZ72*AZ$4/12))</f>
        <v>0</v>
      </c>
      <c r="BB72" s="50">
        <f t="shared" ref="BB72:BB135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0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0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0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0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0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0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0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0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0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0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0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0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0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0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0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0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0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0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0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0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0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0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0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0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0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0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56"/>
        <v>0</v>
      </c>
      <c r="AU98" s="49">
        <f t="shared" si="57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43"/>
        <v>0</v>
      </c>
      <c r="Y99" s="45">
        <f t="shared" si="44"/>
        <v>0</v>
      </c>
      <c r="Z99" s="46" t="s">
        <v>0</v>
      </c>
      <c r="AA99" s="39">
        <v>1</v>
      </c>
      <c r="AB99" s="47">
        <f t="shared" si="45"/>
        <v>0</v>
      </c>
      <c r="AC99" s="39">
        <v>1</v>
      </c>
      <c r="AD99" s="47">
        <f t="shared" si="46"/>
        <v>0</v>
      </c>
      <c r="AE99" s="39">
        <v>1</v>
      </c>
      <c r="AF99" s="47">
        <f t="shared" si="47"/>
        <v>0</v>
      </c>
      <c r="AG99" s="61"/>
      <c r="AH99" s="48">
        <f t="shared" si="48"/>
        <v>0</v>
      </c>
      <c r="AI99" s="49">
        <f t="shared" si="49"/>
        <v>0</v>
      </c>
      <c r="AJ99" s="61"/>
      <c r="AK99" s="48">
        <f t="shared" si="50"/>
        <v>0</v>
      </c>
      <c r="AL99" s="49">
        <f t="shared" si="51"/>
        <v>0</v>
      </c>
      <c r="AM99" s="61"/>
      <c r="AN99" s="48">
        <f t="shared" si="52"/>
        <v>0</v>
      </c>
      <c r="AO99" s="49">
        <f t="shared" si="53"/>
        <v>0</v>
      </c>
      <c r="AP99" s="61"/>
      <c r="AQ99" s="48">
        <f t="shared" si="54"/>
        <v>0</v>
      </c>
      <c r="AR99" s="49">
        <f t="shared" si="55"/>
        <v>0</v>
      </c>
      <c r="AS99" s="61"/>
      <c r="AT99" s="48">
        <f t="shared" si="56"/>
        <v>0</v>
      </c>
      <c r="AU99" s="49">
        <f t="shared" si="57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43"/>
        <v>0</v>
      </c>
      <c r="Y100" s="45">
        <f t="shared" si="44"/>
        <v>0</v>
      </c>
      <c r="Z100" s="46" t="s">
        <v>0</v>
      </c>
      <c r="AA100" s="39">
        <v>1</v>
      </c>
      <c r="AB100" s="47">
        <f t="shared" si="45"/>
        <v>0</v>
      </c>
      <c r="AC100" s="39">
        <v>1</v>
      </c>
      <c r="AD100" s="47">
        <f t="shared" si="46"/>
        <v>0</v>
      </c>
      <c r="AE100" s="39">
        <v>1</v>
      </c>
      <c r="AF100" s="47">
        <f t="shared" si="47"/>
        <v>0</v>
      </c>
      <c r="AG100" s="61"/>
      <c r="AH100" s="48">
        <f t="shared" si="48"/>
        <v>0</v>
      </c>
      <c r="AI100" s="49">
        <f t="shared" si="49"/>
        <v>0</v>
      </c>
      <c r="AJ100" s="61"/>
      <c r="AK100" s="48">
        <f t="shared" si="50"/>
        <v>0</v>
      </c>
      <c r="AL100" s="49">
        <f t="shared" si="51"/>
        <v>0</v>
      </c>
      <c r="AM100" s="61"/>
      <c r="AN100" s="48">
        <f t="shared" si="52"/>
        <v>0</v>
      </c>
      <c r="AO100" s="49">
        <f t="shared" si="53"/>
        <v>0</v>
      </c>
      <c r="AP100" s="61"/>
      <c r="AQ100" s="48">
        <f t="shared" si="54"/>
        <v>0</v>
      </c>
      <c r="AR100" s="49">
        <f t="shared" si="55"/>
        <v>0</v>
      </c>
      <c r="AS100" s="61"/>
      <c r="AT100" s="48">
        <f t="shared" si="56"/>
        <v>0</v>
      </c>
      <c r="AU100" s="49">
        <f t="shared" si="57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43"/>
        <v>0</v>
      </c>
      <c r="Y101" s="45">
        <f t="shared" si="44"/>
        <v>0</v>
      </c>
      <c r="Z101" s="46" t="s">
        <v>0</v>
      </c>
      <c r="AA101" s="39">
        <v>1</v>
      </c>
      <c r="AB101" s="47">
        <f t="shared" si="45"/>
        <v>0</v>
      </c>
      <c r="AC101" s="39">
        <v>1</v>
      </c>
      <c r="AD101" s="47">
        <f t="shared" si="46"/>
        <v>0</v>
      </c>
      <c r="AE101" s="39">
        <v>1</v>
      </c>
      <c r="AF101" s="47">
        <f t="shared" si="47"/>
        <v>0</v>
      </c>
      <c r="AG101" s="61"/>
      <c r="AH101" s="48">
        <f t="shared" si="48"/>
        <v>0</v>
      </c>
      <c r="AI101" s="49">
        <f t="shared" si="49"/>
        <v>0</v>
      </c>
      <c r="AJ101" s="61"/>
      <c r="AK101" s="48">
        <f t="shared" si="50"/>
        <v>0</v>
      </c>
      <c r="AL101" s="49">
        <f t="shared" si="51"/>
        <v>0</v>
      </c>
      <c r="AM101" s="61"/>
      <c r="AN101" s="48">
        <f t="shared" si="52"/>
        <v>0</v>
      </c>
      <c r="AO101" s="49">
        <f t="shared" si="53"/>
        <v>0</v>
      </c>
      <c r="AP101" s="61"/>
      <c r="AQ101" s="48">
        <f t="shared" si="54"/>
        <v>0</v>
      </c>
      <c r="AR101" s="49">
        <f t="shared" si="55"/>
        <v>0</v>
      </c>
      <c r="AS101" s="61"/>
      <c r="AT101" s="48">
        <f t="shared" si="56"/>
        <v>0</v>
      </c>
      <c r="AU101" s="49">
        <f t="shared" si="57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43"/>
        <v>0</v>
      </c>
      <c r="Y102" s="45">
        <f t="shared" si="44"/>
        <v>0</v>
      </c>
      <c r="Z102" s="46" t="s">
        <v>0</v>
      </c>
      <c r="AA102" s="39">
        <v>1</v>
      </c>
      <c r="AB102" s="47">
        <f t="shared" si="45"/>
        <v>0</v>
      </c>
      <c r="AC102" s="39">
        <v>1</v>
      </c>
      <c r="AD102" s="47">
        <f t="shared" si="46"/>
        <v>0</v>
      </c>
      <c r="AE102" s="39">
        <v>1</v>
      </c>
      <c r="AF102" s="47">
        <f t="shared" si="47"/>
        <v>0</v>
      </c>
      <c r="AG102" s="61"/>
      <c r="AH102" s="48">
        <f t="shared" si="48"/>
        <v>0</v>
      </c>
      <c r="AI102" s="49">
        <f t="shared" si="49"/>
        <v>0</v>
      </c>
      <c r="AJ102" s="61"/>
      <c r="AK102" s="48">
        <f t="shared" si="50"/>
        <v>0</v>
      </c>
      <c r="AL102" s="49">
        <f t="shared" si="51"/>
        <v>0</v>
      </c>
      <c r="AM102" s="61"/>
      <c r="AN102" s="48">
        <f t="shared" si="52"/>
        <v>0</v>
      </c>
      <c r="AO102" s="49">
        <f t="shared" si="53"/>
        <v>0</v>
      </c>
      <c r="AP102" s="61"/>
      <c r="AQ102" s="48">
        <f t="shared" si="54"/>
        <v>0</v>
      </c>
      <c r="AR102" s="49">
        <f t="shared" si="55"/>
        <v>0</v>
      </c>
      <c r="AS102" s="61"/>
      <c r="AT102" s="48">
        <f t="shared" si="56"/>
        <v>0</v>
      </c>
      <c r="AU102" s="49">
        <f t="shared" si="57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43"/>
        <v>0</v>
      </c>
      <c r="Y103" s="45">
        <f t="shared" si="44"/>
        <v>0</v>
      </c>
      <c r="Z103" s="46" t="s">
        <v>0</v>
      </c>
      <c r="AA103" s="39">
        <v>1</v>
      </c>
      <c r="AB103" s="47">
        <f t="shared" si="45"/>
        <v>0</v>
      </c>
      <c r="AC103" s="39">
        <v>1</v>
      </c>
      <c r="AD103" s="47">
        <f t="shared" si="46"/>
        <v>0</v>
      </c>
      <c r="AE103" s="39">
        <v>1</v>
      </c>
      <c r="AF103" s="47">
        <f t="shared" si="47"/>
        <v>0</v>
      </c>
      <c r="AG103" s="61"/>
      <c r="AH103" s="48">
        <f t="shared" si="48"/>
        <v>0</v>
      </c>
      <c r="AI103" s="49">
        <f t="shared" si="49"/>
        <v>0</v>
      </c>
      <c r="AJ103" s="61"/>
      <c r="AK103" s="48">
        <f t="shared" si="50"/>
        <v>0</v>
      </c>
      <c r="AL103" s="49">
        <f t="shared" si="51"/>
        <v>0</v>
      </c>
      <c r="AM103" s="61"/>
      <c r="AN103" s="48">
        <f t="shared" si="52"/>
        <v>0</v>
      </c>
      <c r="AO103" s="49">
        <f t="shared" si="53"/>
        <v>0</v>
      </c>
      <c r="AP103" s="61"/>
      <c r="AQ103" s="48">
        <f t="shared" si="54"/>
        <v>0</v>
      </c>
      <c r="AR103" s="49">
        <f t="shared" si="55"/>
        <v>0</v>
      </c>
      <c r="AS103" s="61"/>
      <c r="AT103" s="48">
        <f t="shared" si="56"/>
        <v>0</v>
      </c>
      <c r="AU103" s="49">
        <f t="shared" si="57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43"/>
        <v>0</v>
      </c>
      <c r="Y104" s="45">
        <f t="shared" si="44"/>
        <v>0</v>
      </c>
      <c r="Z104" s="46" t="s">
        <v>0</v>
      </c>
      <c r="AA104" s="39">
        <v>1</v>
      </c>
      <c r="AB104" s="47">
        <f t="shared" si="45"/>
        <v>0</v>
      </c>
      <c r="AC104" s="39">
        <v>1</v>
      </c>
      <c r="AD104" s="47">
        <f t="shared" si="46"/>
        <v>0</v>
      </c>
      <c r="AE104" s="39">
        <v>1</v>
      </c>
      <c r="AF104" s="47">
        <f t="shared" si="47"/>
        <v>0</v>
      </c>
      <c r="AG104" s="61"/>
      <c r="AH104" s="48">
        <f t="shared" si="48"/>
        <v>0</v>
      </c>
      <c r="AI104" s="49">
        <f t="shared" si="49"/>
        <v>0</v>
      </c>
      <c r="AJ104" s="61"/>
      <c r="AK104" s="48">
        <f t="shared" si="50"/>
        <v>0</v>
      </c>
      <c r="AL104" s="49">
        <f t="shared" si="51"/>
        <v>0</v>
      </c>
      <c r="AM104" s="61"/>
      <c r="AN104" s="48">
        <f t="shared" si="52"/>
        <v>0</v>
      </c>
      <c r="AO104" s="49">
        <f t="shared" si="53"/>
        <v>0</v>
      </c>
      <c r="AP104" s="61"/>
      <c r="AQ104" s="48">
        <f t="shared" si="54"/>
        <v>0</v>
      </c>
      <c r="AR104" s="49">
        <f t="shared" si="55"/>
        <v>0</v>
      </c>
      <c r="AS104" s="61"/>
      <c r="AT104" s="48">
        <f t="shared" si="56"/>
        <v>0</v>
      </c>
      <c r="AU104" s="49">
        <f t="shared" si="57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42"/>
        <v>12</v>
      </c>
      <c r="X105" s="44">
        <f t="shared" si="43"/>
        <v>0</v>
      </c>
      <c r="Y105" s="45">
        <f t="shared" si="44"/>
        <v>0</v>
      </c>
      <c r="Z105" s="46" t="s">
        <v>0</v>
      </c>
      <c r="AA105" s="39">
        <v>1</v>
      </c>
      <c r="AB105" s="47">
        <f t="shared" si="45"/>
        <v>0</v>
      </c>
      <c r="AC105" s="39">
        <v>1</v>
      </c>
      <c r="AD105" s="47">
        <f t="shared" si="46"/>
        <v>0</v>
      </c>
      <c r="AE105" s="39">
        <v>1</v>
      </c>
      <c r="AF105" s="47">
        <f t="shared" si="47"/>
        <v>0</v>
      </c>
      <c r="AG105" s="61"/>
      <c r="AH105" s="48">
        <f t="shared" si="48"/>
        <v>0</v>
      </c>
      <c r="AI105" s="49">
        <f t="shared" si="49"/>
        <v>0</v>
      </c>
      <c r="AJ105" s="61"/>
      <c r="AK105" s="48">
        <f t="shared" si="50"/>
        <v>0</v>
      </c>
      <c r="AL105" s="49">
        <f t="shared" si="51"/>
        <v>0</v>
      </c>
      <c r="AM105" s="61"/>
      <c r="AN105" s="48">
        <f t="shared" si="52"/>
        <v>0</v>
      </c>
      <c r="AO105" s="49">
        <f t="shared" si="53"/>
        <v>0</v>
      </c>
      <c r="AP105" s="61"/>
      <c r="AQ105" s="48">
        <f t="shared" si="54"/>
        <v>0</v>
      </c>
      <c r="AR105" s="49">
        <f t="shared" si="55"/>
        <v>0</v>
      </c>
      <c r="AS105" s="61"/>
      <c r="AT105" s="48">
        <f t="shared" si="56"/>
        <v>0</v>
      </c>
      <c r="AU105" s="49">
        <f t="shared" si="57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9">
        <f t="shared" si="42"/>
        <v>12</v>
      </c>
      <c r="X106" s="44">
        <f t="shared" si="43"/>
        <v>0</v>
      </c>
      <c r="Y106" s="45">
        <f t="shared" si="44"/>
        <v>0</v>
      </c>
      <c r="Z106" s="46" t="s">
        <v>0</v>
      </c>
      <c r="AA106" s="39">
        <v>1</v>
      </c>
      <c r="AB106" s="47">
        <f t="shared" si="45"/>
        <v>0</v>
      </c>
      <c r="AC106" s="39">
        <v>1</v>
      </c>
      <c r="AD106" s="47">
        <f t="shared" si="46"/>
        <v>0</v>
      </c>
      <c r="AE106" s="39">
        <v>1</v>
      </c>
      <c r="AF106" s="47">
        <f t="shared" si="47"/>
        <v>0</v>
      </c>
      <c r="AG106" s="61"/>
      <c r="AH106" s="48">
        <f t="shared" si="48"/>
        <v>0</v>
      </c>
      <c r="AI106" s="49">
        <f t="shared" si="49"/>
        <v>0</v>
      </c>
      <c r="AJ106" s="61"/>
      <c r="AK106" s="48">
        <f t="shared" si="50"/>
        <v>0</v>
      </c>
      <c r="AL106" s="49">
        <f t="shared" si="51"/>
        <v>0</v>
      </c>
      <c r="AM106" s="61"/>
      <c r="AN106" s="48">
        <f t="shared" si="52"/>
        <v>0</v>
      </c>
      <c r="AO106" s="49">
        <f t="shared" si="53"/>
        <v>0</v>
      </c>
      <c r="AP106" s="61"/>
      <c r="AQ106" s="48">
        <f t="shared" si="54"/>
        <v>0</v>
      </c>
      <c r="AR106" s="49">
        <f t="shared" si="55"/>
        <v>0</v>
      </c>
      <c r="AS106" s="61"/>
      <c r="AT106" s="48">
        <f t="shared" si="56"/>
        <v>0</v>
      </c>
      <c r="AU106" s="49">
        <f t="shared" si="57"/>
        <v>0</v>
      </c>
      <c r="AV106" s="61"/>
      <c r="AW106" s="48">
        <f t="shared" si="58"/>
        <v>0</v>
      </c>
      <c r="AX106" s="49">
        <f t="shared" si="59"/>
        <v>0</v>
      </c>
      <c r="AY106" s="61"/>
      <c r="AZ106" s="48">
        <f t="shared" si="60"/>
        <v>0</v>
      </c>
      <c r="BA106" s="49">
        <f t="shared" si="61"/>
        <v>0</v>
      </c>
      <c r="BB106" s="50">
        <f t="shared" si="62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/>
      <c r="I107" s="81">
        <f>IF(H107=Tablas!$B$5,Tablas!$C$5,VLOOKUP(H107,Tablas!$B$5:$D$41,2,FALSE))</f>
        <v>1</v>
      </c>
      <c r="J107" s="70">
        <f>IF(I107=0,"",VLOOKUP(I107,Tablas!$C$5:$D$41,2,FALSE))</f>
        <v>0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9">
        <f t="shared" si="42"/>
        <v>12</v>
      </c>
      <c r="X107" s="44">
        <f t="shared" si="43"/>
        <v>0</v>
      </c>
      <c r="Y107" s="45">
        <f t="shared" si="44"/>
        <v>0</v>
      </c>
      <c r="Z107" s="46" t="s">
        <v>0</v>
      </c>
      <c r="AA107" s="39">
        <v>1</v>
      </c>
      <c r="AB107" s="47">
        <f t="shared" si="45"/>
        <v>0</v>
      </c>
      <c r="AC107" s="39">
        <v>1</v>
      </c>
      <c r="AD107" s="47">
        <f t="shared" si="46"/>
        <v>0</v>
      </c>
      <c r="AE107" s="39">
        <v>1</v>
      </c>
      <c r="AF107" s="47">
        <f t="shared" si="47"/>
        <v>0</v>
      </c>
      <c r="AG107" s="61"/>
      <c r="AH107" s="48">
        <f t="shared" si="48"/>
        <v>0</v>
      </c>
      <c r="AI107" s="49">
        <f t="shared" si="49"/>
        <v>0</v>
      </c>
      <c r="AJ107" s="61"/>
      <c r="AK107" s="48">
        <f t="shared" si="50"/>
        <v>0</v>
      </c>
      <c r="AL107" s="49">
        <f t="shared" si="51"/>
        <v>0</v>
      </c>
      <c r="AM107" s="61"/>
      <c r="AN107" s="48">
        <f t="shared" si="52"/>
        <v>0</v>
      </c>
      <c r="AO107" s="49">
        <f t="shared" si="53"/>
        <v>0</v>
      </c>
      <c r="AP107" s="61"/>
      <c r="AQ107" s="48">
        <f t="shared" si="54"/>
        <v>0</v>
      </c>
      <c r="AR107" s="49">
        <f t="shared" si="55"/>
        <v>0</v>
      </c>
      <c r="AS107" s="61"/>
      <c r="AT107" s="48">
        <f t="shared" si="56"/>
        <v>0</v>
      </c>
      <c r="AU107" s="49">
        <f t="shared" si="57"/>
        <v>0</v>
      </c>
      <c r="AV107" s="61"/>
      <c r="AW107" s="48">
        <f t="shared" si="58"/>
        <v>0</v>
      </c>
      <c r="AX107" s="49">
        <f t="shared" si="59"/>
        <v>0</v>
      </c>
      <c r="AY107" s="61"/>
      <c r="AZ107" s="48">
        <f t="shared" si="60"/>
        <v>0</v>
      </c>
      <c r="BA107" s="49">
        <f t="shared" si="61"/>
        <v>0</v>
      </c>
      <c r="BB107" s="50">
        <f t="shared" si="62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/>
      <c r="I108" s="81">
        <f>IF(H108=Tablas!$B$5,Tablas!$C$5,VLOOKUP(H108,Tablas!$B$5:$D$41,2,FALSE))</f>
        <v>1</v>
      </c>
      <c r="J108" s="70">
        <f>IF(I108=0,"",VLOOKUP(I108,Tablas!$C$5:$D$41,2,FALSE))</f>
        <v>0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9">
        <f t="shared" si="42"/>
        <v>12</v>
      </c>
      <c r="X108" s="44">
        <f t="shared" si="43"/>
        <v>0</v>
      </c>
      <c r="Y108" s="45">
        <f t="shared" si="44"/>
        <v>0</v>
      </c>
      <c r="Z108" s="46" t="s">
        <v>0</v>
      </c>
      <c r="AA108" s="39">
        <v>1</v>
      </c>
      <c r="AB108" s="47">
        <f t="shared" si="45"/>
        <v>0</v>
      </c>
      <c r="AC108" s="39">
        <v>1</v>
      </c>
      <c r="AD108" s="47">
        <f t="shared" si="46"/>
        <v>0</v>
      </c>
      <c r="AE108" s="39">
        <v>1</v>
      </c>
      <c r="AF108" s="47">
        <f t="shared" si="47"/>
        <v>0</v>
      </c>
      <c r="AG108" s="61"/>
      <c r="AH108" s="48">
        <f t="shared" si="48"/>
        <v>0</v>
      </c>
      <c r="AI108" s="49">
        <f t="shared" si="49"/>
        <v>0</v>
      </c>
      <c r="AJ108" s="61"/>
      <c r="AK108" s="48">
        <f t="shared" si="50"/>
        <v>0</v>
      </c>
      <c r="AL108" s="49">
        <f t="shared" si="51"/>
        <v>0</v>
      </c>
      <c r="AM108" s="61"/>
      <c r="AN108" s="48">
        <f t="shared" si="52"/>
        <v>0</v>
      </c>
      <c r="AO108" s="49">
        <f t="shared" si="53"/>
        <v>0</v>
      </c>
      <c r="AP108" s="61"/>
      <c r="AQ108" s="48">
        <f t="shared" si="54"/>
        <v>0</v>
      </c>
      <c r="AR108" s="49">
        <f t="shared" si="55"/>
        <v>0</v>
      </c>
      <c r="AS108" s="61"/>
      <c r="AT108" s="48">
        <f t="shared" si="56"/>
        <v>0</v>
      </c>
      <c r="AU108" s="49">
        <f t="shared" si="57"/>
        <v>0</v>
      </c>
      <c r="AV108" s="61"/>
      <c r="AW108" s="48">
        <f t="shared" si="58"/>
        <v>0</v>
      </c>
      <c r="AX108" s="49">
        <f t="shared" si="59"/>
        <v>0</v>
      </c>
      <c r="AY108" s="61"/>
      <c r="AZ108" s="48">
        <f t="shared" si="60"/>
        <v>0</v>
      </c>
      <c r="BA108" s="49">
        <f t="shared" si="61"/>
        <v>0</v>
      </c>
      <c r="BB108" s="50">
        <f t="shared" si="62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/>
      <c r="I109" s="81">
        <f>IF(H109=Tablas!$B$5,Tablas!$C$5,VLOOKUP(H109,Tablas!$B$5:$D$41,2,FALSE))</f>
        <v>1</v>
      </c>
      <c r="J109" s="70">
        <f>IF(I109=0,"",VLOOKUP(I109,Tablas!$C$5:$D$41,2,FALSE))</f>
        <v>0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9">
        <f t="shared" si="42"/>
        <v>12</v>
      </c>
      <c r="X109" s="44">
        <f t="shared" si="43"/>
        <v>0</v>
      </c>
      <c r="Y109" s="45">
        <f t="shared" si="44"/>
        <v>0</v>
      </c>
      <c r="Z109" s="46" t="s">
        <v>0</v>
      </c>
      <c r="AA109" s="39">
        <v>1</v>
      </c>
      <c r="AB109" s="47">
        <f t="shared" si="45"/>
        <v>0</v>
      </c>
      <c r="AC109" s="39">
        <v>1</v>
      </c>
      <c r="AD109" s="47">
        <f t="shared" si="46"/>
        <v>0</v>
      </c>
      <c r="AE109" s="39">
        <v>1</v>
      </c>
      <c r="AF109" s="47">
        <f t="shared" si="47"/>
        <v>0</v>
      </c>
      <c r="AG109" s="61"/>
      <c r="AH109" s="48">
        <f t="shared" si="48"/>
        <v>0</v>
      </c>
      <c r="AI109" s="49">
        <f t="shared" si="49"/>
        <v>0</v>
      </c>
      <c r="AJ109" s="61"/>
      <c r="AK109" s="48">
        <f t="shared" si="50"/>
        <v>0</v>
      </c>
      <c r="AL109" s="49">
        <f t="shared" si="51"/>
        <v>0</v>
      </c>
      <c r="AM109" s="61"/>
      <c r="AN109" s="48">
        <f t="shared" si="52"/>
        <v>0</v>
      </c>
      <c r="AO109" s="49">
        <f t="shared" si="53"/>
        <v>0</v>
      </c>
      <c r="AP109" s="61"/>
      <c r="AQ109" s="48">
        <f t="shared" si="54"/>
        <v>0</v>
      </c>
      <c r="AR109" s="49">
        <f t="shared" si="55"/>
        <v>0</v>
      </c>
      <c r="AS109" s="61"/>
      <c r="AT109" s="48">
        <f t="shared" si="56"/>
        <v>0</v>
      </c>
      <c r="AU109" s="49">
        <f t="shared" si="57"/>
        <v>0</v>
      </c>
      <c r="AV109" s="61"/>
      <c r="AW109" s="48">
        <f t="shared" si="58"/>
        <v>0</v>
      </c>
      <c r="AX109" s="49">
        <f t="shared" si="59"/>
        <v>0</v>
      </c>
      <c r="AY109" s="61"/>
      <c r="AZ109" s="48">
        <f t="shared" si="60"/>
        <v>0</v>
      </c>
      <c r="BA109" s="49">
        <f t="shared" si="61"/>
        <v>0</v>
      </c>
      <c r="BB109" s="50">
        <f t="shared" si="62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/>
      <c r="I110" s="81">
        <f>IF(H110=Tablas!$B$5,Tablas!$C$5,VLOOKUP(H110,Tablas!$B$5:$D$41,2,FALSE))</f>
        <v>1</v>
      </c>
      <c r="J110" s="70">
        <f>IF(I110=0,"",VLOOKUP(I110,Tablas!$C$5:$D$41,2,FALSE))</f>
        <v>0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9">
        <f t="shared" si="42"/>
        <v>12</v>
      </c>
      <c r="X110" s="44">
        <f t="shared" si="43"/>
        <v>0</v>
      </c>
      <c r="Y110" s="45">
        <f t="shared" si="44"/>
        <v>0</v>
      </c>
      <c r="Z110" s="46" t="s">
        <v>0</v>
      </c>
      <c r="AA110" s="39">
        <v>1</v>
      </c>
      <c r="AB110" s="47">
        <f t="shared" si="45"/>
        <v>0</v>
      </c>
      <c r="AC110" s="39">
        <v>1</v>
      </c>
      <c r="AD110" s="47">
        <f t="shared" si="46"/>
        <v>0</v>
      </c>
      <c r="AE110" s="39">
        <v>1</v>
      </c>
      <c r="AF110" s="47">
        <f t="shared" si="47"/>
        <v>0</v>
      </c>
      <c r="AG110" s="61"/>
      <c r="AH110" s="48">
        <f t="shared" si="48"/>
        <v>0</v>
      </c>
      <c r="AI110" s="49">
        <f t="shared" si="49"/>
        <v>0</v>
      </c>
      <c r="AJ110" s="61"/>
      <c r="AK110" s="48">
        <f t="shared" si="50"/>
        <v>0</v>
      </c>
      <c r="AL110" s="49">
        <f t="shared" si="51"/>
        <v>0</v>
      </c>
      <c r="AM110" s="61"/>
      <c r="AN110" s="48">
        <f t="shared" si="52"/>
        <v>0</v>
      </c>
      <c r="AO110" s="49">
        <f t="shared" si="53"/>
        <v>0</v>
      </c>
      <c r="AP110" s="61"/>
      <c r="AQ110" s="48">
        <f t="shared" si="54"/>
        <v>0</v>
      </c>
      <c r="AR110" s="49">
        <f t="shared" si="55"/>
        <v>0</v>
      </c>
      <c r="AS110" s="61"/>
      <c r="AT110" s="48">
        <f t="shared" si="56"/>
        <v>0</v>
      </c>
      <c r="AU110" s="49">
        <f t="shared" si="57"/>
        <v>0</v>
      </c>
      <c r="AV110" s="61"/>
      <c r="AW110" s="48">
        <f t="shared" si="58"/>
        <v>0</v>
      </c>
      <c r="AX110" s="49">
        <f t="shared" si="59"/>
        <v>0</v>
      </c>
      <c r="AY110" s="61"/>
      <c r="AZ110" s="48">
        <f t="shared" si="60"/>
        <v>0</v>
      </c>
      <c r="BA110" s="49">
        <f t="shared" si="61"/>
        <v>0</v>
      </c>
      <c r="BB110" s="50">
        <f t="shared" si="62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/>
      <c r="I111" s="81">
        <f>IF(H111=Tablas!$B$5,Tablas!$C$5,VLOOKUP(H111,Tablas!$B$5:$D$41,2,FALSE))</f>
        <v>1</v>
      </c>
      <c r="J111" s="70">
        <f>IF(I111=0,"",VLOOKUP(I111,Tablas!$C$5:$D$41,2,FALSE))</f>
        <v>0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9">
        <f t="shared" si="42"/>
        <v>12</v>
      </c>
      <c r="X111" s="44">
        <f t="shared" si="43"/>
        <v>0</v>
      </c>
      <c r="Y111" s="45">
        <f t="shared" si="44"/>
        <v>0</v>
      </c>
      <c r="Z111" s="46" t="s">
        <v>0</v>
      </c>
      <c r="AA111" s="39">
        <v>1</v>
      </c>
      <c r="AB111" s="47">
        <f t="shared" si="45"/>
        <v>0</v>
      </c>
      <c r="AC111" s="39">
        <v>1</v>
      </c>
      <c r="AD111" s="47">
        <f t="shared" si="46"/>
        <v>0</v>
      </c>
      <c r="AE111" s="39">
        <v>1</v>
      </c>
      <c r="AF111" s="47">
        <f t="shared" si="47"/>
        <v>0</v>
      </c>
      <c r="AG111" s="61"/>
      <c r="AH111" s="48">
        <f t="shared" si="48"/>
        <v>0</v>
      </c>
      <c r="AI111" s="49">
        <f t="shared" si="49"/>
        <v>0</v>
      </c>
      <c r="AJ111" s="61"/>
      <c r="AK111" s="48">
        <f t="shared" si="50"/>
        <v>0</v>
      </c>
      <c r="AL111" s="49">
        <f t="shared" si="51"/>
        <v>0</v>
      </c>
      <c r="AM111" s="61"/>
      <c r="AN111" s="48">
        <f t="shared" si="52"/>
        <v>0</v>
      </c>
      <c r="AO111" s="49">
        <f t="shared" si="53"/>
        <v>0</v>
      </c>
      <c r="AP111" s="61"/>
      <c r="AQ111" s="48">
        <f t="shared" si="54"/>
        <v>0</v>
      </c>
      <c r="AR111" s="49">
        <f t="shared" si="55"/>
        <v>0</v>
      </c>
      <c r="AS111" s="61"/>
      <c r="AT111" s="48">
        <f t="shared" si="56"/>
        <v>0</v>
      </c>
      <c r="AU111" s="49">
        <f t="shared" si="57"/>
        <v>0</v>
      </c>
      <c r="AV111" s="61"/>
      <c r="AW111" s="48">
        <f t="shared" si="58"/>
        <v>0</v>
      </c>
      <c r="AX111" s="49">
        <f t="shared" si="59"/>
        <v>0</v>
      </c>
      <c r="AY111" s="61"/>
      <c r="AZ111" s="48">
        <f t="shared" si="60"/>
        <v>0</v>
      </c>
      <c r="BA111" s="49">
        <f t="shared" si="61"/>
        <v>0</v>
      </c>
      <c r="BB111" s="50">
        <f t="shared" si="62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/>
      <c r="I112" s="81">
        <f>IF(H112=Tablas!$B$5,Tablas!$C$5,VLOOKUP(H112,Tablas!$B$5:$D$41,2,FALSE))</f>
        <v>1</v>
      </c>
      <c r="J112" s="70">
        <f>IF(I112=0,"",VLOOKUP(I112,Tablas!$C$5:$D$41,2,FALSE))</f>
        <v>0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9">
        <f t="shared" si="42"/>
        <v>12</v>
      </c>
      <c r="X112" s="44">
        <f t="shared" si="43"/>
        <v>0</v>
      </c>
      <c r="Y112" s="45">
        <f t="shared" si="44"/>
        <v>0</v>
      </c>
      <c r="Z112" s="46" t="s">
        <v>0</v>
      </c>
      <c r="AA112" s="39">
        <v>1</v>
      </c>
      <c r="AB112" s="47">
        <f t="shared" si="45"/>
        <v>0</v>
      </c>
      <c r="AC112" s="39">
        <v>1</v>
      </c>
      <c r="AD112" s="47">
        <f t="shared" si="46"/>
        <v>0</v>
      </c>
      <c r="AE112" s="39">
        <v>1</v>
      </c>
      <c r="AF112" s="47">
        <f t="shared" si="47"/>
        <v>0</v>
      </c>
      <c r="AG112" s="61"/>
      <c r="AH112" s="48">
        <f t="shared" si="48"/>
        <v>0</v>
      </c>
      <c r="AI112" s="49">
        <f t="shared" si="49"/>
        <v>0</v>
      </c>
      <c r="AJ112" s="61"/>
      <c r="AK112" s="48">
        <f t="shared" si="50"/>
        <v>0</v>
      </c>
      <c r="AL112" s="49">
        <f t="shared" si="51"/>
        <v>0</v>
      </c>
      <c r="AM112" s="61"/>
      <c r="AN112" s="48">
        <f t="shared" si="52"/>
        <v>0</v>
      </c>
      <c r="AO112" s="49">
        <f t="shared" si="53"/>
        <v>0</v>
      </c>
      <c r="AP112" s="61"/>
      <c r="AQ112" s="48">
        <f t="shared" si="54"/>
        <v>0</v>
      </c>
      <c r="AR112" s="49">
        <f t="shared" si="55"/>
        <v>0</v>
      </c>
      <c r="AS112" s="61"/>
      <c r="AT112" s="48">
        <f t="shared" si="56"/>
        <v>0</v>
      </c>
      <c r="AU112" s="49">
        <f t="shared" si="57"/>
        <v>0</v>
      </c>
      <c r="AV112" s="61"/>
      <c r="AW112" s="48">
        <f t="shared" si="58"/>
        <v>0</v>
      </c>
      <c r="AX112" s="49">
        <f t="shared" si="59"/>
        <v>0</v>
      </c>
      <c r="AY112" s="61"/>
      <c r="AZ112" s="48">
        <f t="shared" si="60"/>
        <v>0</v>
      </c>
      <c r="BA112" s="49">
        <f t="shared" si="61"/>
        <v>0</v>
      </c>
      <c r="BB112" s="50">
        <f t="shared" si="62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/>
      <c r="I113" s="81">
        <f>IF(H113=Tablas!$B$5,Tablas!$C$5,VLOOKUP(H113,Tablas!$B$5:$D$41,2,FALSE))</f>
        <v>1</v>
      </c>
      <c r="J113" s="70">
        <f>IF(I113=0,"",VLOOKUP(I113,Tablas!$C$5:$D$41,2,FALSE))</f>
        <v>0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9">
        <f t="shared" si="42"/>
        <v>12</v>
      </c>
      <c r="X113" s="44">
        <f t="shared" si="43"/>
        <v>0</v>
      </c>
      <c r="Y113" s="45">
        <f t="shared" si="44"/>
        <v>0</v>
      </c>
      <c r="Z113" s="46" t="s">
        <v>0</v>
      </c>
      <c r="AA113" s="39">
        <v>1</v>
      </c>
      <c r="AB113" s="47">
        <f t="shared" si="45"/>
        <v>0</v>
      </c>
      <c r="AC113" s="39">
        <v>1</v>
      </c>
      <c r="AD113" s="47">
        <f t="shared" si="46"/>
        <v>0</v>
      </c>
      <c r="AE113" s="39">
        <v>1</v>
      </c>
      <c r="AF113" s="47">
        <f t="shared" si="47"/>
        <v>0</v>
      </c>
      <c r="AG113" s="61"/>
      <c r="AH113" s="48">
        <f t="shared" si="48"/>
        <v>0</v>
      </c>
      <c r="AI113" s="49">
        <f t="shared" si="49"/>
        <v>0</v>
      </c>
      <c r="AJ113" s="61"/>
      <c r="AK113" s="48">
        <f t="shared" si="50"/>
        <v>0</v>
      </c>
      <c r="AL113" s="49">
        <f t="shared" si="51"/>
        <v>0</v>
      </c>
      <c r="AM113" s="61"/>
      <c r="AN113" s="48">
        <f t="shared" si="52"/>
        <v>0</v>
      </c>
      <c r="AO113" s="49">
        <f t="shared" si="53"/>
        <v>0</v>
      </c>
      <c r="AP113" s="61"/>
      <c r="AQ113" s="48">
        <f t="shared" si="54"/>
        <v>0</v>
      </c>
      <c r="AR113" s="49">
        <f t="shared" si="55"/>
        <v>0</v>
      </c>
      <c r="AS113" s="61"/>
      <c r="AT113" s="48">
        <f t="shared" si="56"/>
        <v>0</v>
      </c>
      <c r="AU113" s="49">
        <f t="shared" si="57"/>
        <v>0</v>
      </c>
      <c r="AV113" s="61"/>
      <c r="AW113" s="48">
        <f t="shared" si="58"/>
        <v>0</v>
      </c>
      <c r="AX113" s="49">
        <f t="shared" si="59"/>
        <v>0</v>
      </c>
      <c r="AY113" s="61"/>
      <c r="AZ113" s="48">
        <f t="shared" si="60"/>
        <v>0</v>
      </c>
      <c r="BA113" s="49">
        <f t="shared" si="61"/>
        <v>0</v>
      </c>
      <c r="BB113" s="50">
        <f t="shared" si="62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/>
      <c r="I114" s="81">
        <f>IF(H114=Tablas!$B$5,Tablas!$C$5,VLOOKUP(H114,Tablas!$B$5:$D$41,2,FALSE))</f>
        <v>1</v>
      </c>
      <c r="J114" s="70">
        <f>IF(I114=0,"",VLOOKUP(I114,Tablas!$C$5:$D$41,2,FALSE))</f>
        <v>0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9">
        <f t="shared" si="42"/>
        <v>12</v>
      </c>
      <c r="X114" s="44">
        <f t="shared" si="43"/>
        <v>0</v>
      </c>
      <c r="Y114" s="45">
        <f t="shared" si="44"/>
        <v>0</v>
      </c>
      <c r="Z114" s="46" t="s">
        <v>0</v>
      </c>
      <c r="AA114" s="39">
        <v>1</v>
      </c>
      <c r="AB114" s="47">
        <f t="shared" si="45"/>
        <v>0</v>
      </c>
      <c r="AC114" s="39">
        <v>1</v>
      </c>
      <c r="AD114" s="47">
        <f t="shared" si="46"/>
        <v>0</v>
      </c>
      <c r="AE114" s="39">
        <v>1</v>
      </c>
      <c r="AF114" s="47">
        <f t="shared" si="47"/>
        <v>0</v>
      </c>
      <c r="AG114" s="61"/>
      <c r="AH114" s="48">
        <f t="shared" si="48"/>
        <v>0</v>
      </c>
      <c r="AI114" s="49">
        <f t="shared" si="49"/>
        <v>0</v>
      </c>
      <c r="AJ114" s="61"/>
      <c r="AK114" s="48">
        <f t="shared" si="50"/>
        <v>0</v>
      </c>
      <c r="AL114" s="49">
        <f t="shared" si="51"/>
        <v>0</v>
      </c>
      <c r="AM114" s="61"/>
      <c r="AN114" s="48">
        <f t="shared" si="52"/>
        <v>0</v>
      </c>
      <c r="AO114" s="49">
        <f t="shared" si="53"/>
        <v>0</v>
      </c>
      <c r="AP114" s="61"/>
      <c r="AQ114" s="48">
        <f t="shared" si="54"/>
        <v>0</v>
      </c>
      <c r="AR114" s="49">
        <f t="shared" si="55"/>
        <v>0</v>
      </c>
      <c r="AS114" s="61"/>
      <c r="AT114" s="48">
        <f t="shared" si="56"/>
        <v>0</v>
      </c>
      <c r="AU114" s="49">
        <f t="shared" si="57"/>
        <v>0</v>
      </c>
      <c r="AV114" s="61"/>
      <c r="AW114" s="48">
        <f t="shared" si="58"/>
        <v>0</v>
      </c>
      <c r="AX114" s="49">
        <f t="shared" si="59"/>
        <v>0</v>
      </c>
      <c r="AY114" s="61"/>
      <c r="AZ114" s="48">
        <f t="shared" si="60"/>
        <v>0</v>
      </c>
      <c r="BA114" s="49">
        <f t="shared" si="61"/>
        <v>0</v>
      </c>
      <c r="BB114" s="50">
        <f t="shared" si="62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/>
      <c r="I115" s="81">
        <f>IF(H115=Tablas!$B$5,Tablas!$C$5,VLOOKUP(H115,Tablas!$B$5:$D$41,2,FALSE))</f>
        <v>1</v>
      </c>
      <c r="J115" s="70">
        <f>IF(I115=0,"",VLOOKUP(I115,Tablas!$C$5:$D$41,2,FALSE))</f>
        <v>0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9">
        <f t="shared" si="42"/>
        <v>12</v>
      </c>
      <c r="X115" s="44">
        <f t="shared" si="43"/>
        <v>0</v>
      </c>
      <c r="Y115" s="45">
        <f t="shared" si="44"/>
        <v>0</v>
      </c>
      <c r="Z115" s="46" t="s">
        <v>0</v>
      </c>
      <c r="AA115" s="39">
        <v>1</v>
      </c>
      <c r="AB115" s="47">
        <f t="shared" si="45"/>
        <v>0</v>
      </c>
      <c r="AC115" s="39">
        <v>1</v>
      </c>
      <c r="AD115" s="47">
        <f t="shared" si="46"/>
        <v>0</v>
      </c>
      <c r="AE115" s="39">
        <v>1</v>
      </c>
      <c r="AF115" s="47">
        <f t="shared" si="47"/>
        <v>0</v>
      </c>
      <c r="AG115" s="61"/>
      <c r="AH115" s="48">
        <f t="shared" si="48"/>
        <v>0</v>
      </c>
      <c r="AI115" s="49">
        <f t="shared" si="49"/>
        <v>0</v>
      </c>
      <c r="AJ115" s="61"/>
      <c r="AK115" s="48">
        <f t="shared" si="50"/>
        <v>0</v>
      </c>
      <c r="AL115" s="49">
        <f t="shared" si="51"/>
        <v>0</v>
      </c>
      <c r="AM115" s="61"/>
      <c r="AN115" s="48">
        <f t="shared" si="52"/>
        <v>0</v>
      </c>
      <c r="AO115" s="49">
        <f t="shared" si="53"/>
        <v>0</v>
      </c>
      <c r="AP115" s="61"/>
      <c r="AQ115" s="48">
        <f t="shared" si="54"/>
        <v>0</v>
      </c>
      <c r="AR115" s="49">
        <f t="shared" si="55"/>
        <v>0</v>
      </c>
      <c r="AS115" s="61"/>
      <c r="AT115" s="48">
        <f t="shared" si="56"/>
        <v>0</v>
      </c>
      <c r="AU115" s="49">
        <f t="shared" si="57"/>
        <v>0</v>
      </c>
      <c r="AV115" s="61"/>
      <c r="AW115" s="48">
        <f t="shared" si="58"/>
        <v>0</v>
      </c>
      <c r="AX115" s="49">
        <f t="shared" si="59"/>
        <v>0</v>
      </c>
      <c r="AY115" s="61"/>
      <c r="AZ115" s="48">
        <f t="shared" si="60"/>
        <v>0</v>
      </c>
      <c r="BA115" s="49">
        <f t="shared" si="61"/>
        <v>0</v>
      </c>
      <c r="BB115" s="50">
        <f t="shared" si="62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/>
      <c r="I116" s="81">
        <f>IF(H116=Tablas!$B$5,Tablas!$C$5,VLOOKUP(H116,Tablas!$B$5:$D$41,2,FALSE))</f>
        <v>1</v>
      </c>
      <c r="J116" s="70">
        <f>IF(I116=0,"",VLOOKUP(I116,Tablas!$C$5:$D$41,2,FALSE))</f>
        <v>0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9">
        <f t="shared" si="42"/>
        <v>12</v>
      </c>
      <c r="X116" s="44">
        <f t="shared" si="43"/>
        <v>0</v>
      </c>
      <c r="Y116" s="45">
        <f t="shared" si="44"/>
        <v>0</v>
      </c>
      <c r="Z116" s="46" t="s">
        <v>0</v>
      </c>
      <c r="AA116" s="39">
        <v>1</v>
      </c>
      <c r="AB116" s="47">
        <f t="shared" si="45"/>
        <v>0</v>
      </c>
      <c r="AC116" s="39">
        <v>1</v>
      </c>
      <c r="AD116" s="47">
        <f t="shared" si="46"/>
        <v>0</v>
      </c>
      <c r="AE116" s="39">
        <v>1</v>
      </c>
      <c r="AF116" s="47">
        <f t="shared" si="47"/>
        <v>0</v>
      </c>
      <c r="AG116" s="61"/>
      <c r="AH116" s="48">
        <f t="shared" si="48"/>
        <v>0</v>
      </c>
      <c r="AI116" s="49">
        <f t="shared" si="49"/>
        <v>0</v>
      </c>
      <c r="AJ116" s="61"/>
      <c r="AK116" s="48">
        <f t="shared" si="50"/>
        <v>0</v>
      </c>
      <c r="AL116" s="49">
        <f t="shared" si="51"/>
        <v>0</v>
      </c>
      <c r="AM116" s="61"/>
      <c r="AN116" s="48">
        <f t="shared" si="52"/>
        <v>0</v>
      </c>
      <c r="AO116" s="49">
        <f t="shared" si="53"/>
        <v>0</v>
      </c>
      <c r="AP116" s="61"/>
      <c r="AQ116" s="48">
        <f t="shared" si="54"/>
        <v>0</v>
      </c>
      <c r="AR116" s="49">
        <f t="shared" si="55"/>
        <v>0</v>
      </c>
      <c r="AS116" s="61"/>
      <c r="AT116" s="48">
        <f t="shared" ref="AT116:AT127" si="63">IF(AU$4=0,0,(AS116/AU$4))</f>
        <v>0</v>
      </c>
      <c r="AU116" s="49">
        <f t="shared" ref="AU116:AU127" si="64">IF(AU$4=0,0,(AT116*AT$4/12))</f>
        <v>0</v>
      </c>
      <c r="AV116" s="61"/>
      <c r="AW116" s="48">
        <f t="shared" si="58"/>
        <v>0</v>
      </c>
      <c r="AX116" s="49">
        <f t="shared" si="59"/>
        <v>0</v>
      </c>
      <c r="AY116" s="61"/>
      <c r="AZ116" s="48">
        <f t="shared" si="60"/>
        <v>0</v>
      </c>
      <c r="BA116" s="49">
        <f t="shared" si="61"/>
        <v>0</v>
      </c>
      <c r="BB116" s="50">
        <f t="shared" si="62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/>
      <c r="I117" s="81">
        <f>IF(H117=Tablas!$B$5,Tablas!$C$5,VLOOKUP(H117,Tablas!$B$5:$D$41,2,FALSE))</f>
        <v>1</v>
      </c>
      <c r="J117" s="70">
        <f>IF(I117=0,"",VLOOKUP(I117,Tablas!$C$5:$D$41,2,FALSE))</f>
        <v>0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9">
        <f t="shared" si="42"/>
        <v>12</v>
      </c>
      <c r="X117" s="44">
        <f t="shared" si="43"/>
        <v>0</v>
      </c>
      <c r="Y117" s="45">
        <f t="shared" si="44"/>
        <v>0</v>
      </c>
      <c r="Z117" s="46" t="s">
        <v>0</v>
      </c>
      <c r="AA117" s="39">
        <v>1</v>
      </c>
      <c r="AB117" s="47">
        <f t="shared" si="45"/>
        <v>0</v>
      </c>
      <c r="AC117" s="39">
        <v>1</v>
      </c>
      <c r="AD117" s="47">
        <f t="shared" si="46"/>
        <v>0</v>
      </c>
      <c r="AE117" s="39">
        <v>1</v>
      </c>
      <c r="AF117" s="47">
        <f t="shared" si="47"/>
        <v>0</v>
      </c>
      <c r="AG117" s="61"/>
      <c r="AH117" s="48">
        <f t="shared" si="48"/>
        <v>0</v>
      </c>
      <c r="AI117" s="49">
        <f t="shared" si="49"/>
        <v>0</v>
      </c>
      <c r="AJ117" s="61"/>
      <c r="AK117" s="48">
        <f t="shared" si="50"/>
        <v>0</v>
      </c>
      <c r="AL117" s="49">
        <f t="shared" si="51"/>
        <v>0</v>
      </c>
      <c r="AM117" s="61"/>
      <c r="AN117" s="48">
        <f t="shared" si="52"/>
        <v>0</v>
      </c>
      <c r="AO117" s="49">
        <f t="shared" si="53"/>
        <v>0</v>
      </c>
      <c r="AP117" s="61"/>
      <c r="AQ117" s="48">
        <f t="shared" si="54"/>
        <v>0</v>
      </c>
      <c r="AR117" s="49">
        <f t="shared" si="55"/>
        <v>0</v>
      </c>
      <c r="AS117" s="61"/>
      <c r="AT117" s="48">
        <f t="shared" si="63"/>
        <v>0</v>
      </c>
      <c r="AU117" s="49">
        <f t="shared" si="64"/>
        <v>0</v>
      </c>
      <c r="AV117" s="61"/>
      <c r="AW117" s="48">
        <f t="shared" si="58"/>
        <v>0</v>
      </c>
      <c r="AX117" s="49">
        <f t="shared" si="59"/>
        <v>0</v>
      </c>
      <c r="AY117" s="61"/>
      <c r="AZ117" s="48">
        <f t="shared" si="60"/>
        <v>0</v>
      </c>
      <c r="BA117" s="49">
        <f t="shared" si="61"/>
        <v>0</v>
      </c>
      <c r="BB117" s="50">
        <f t="shared" si="62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/>
      <c r="I118" s="81">
        <f>IF(H118=Tablas!$B$5,Tablas!$C$5,VLOOKUP(H118,Tablas!$B$5:$D$41,2,FALSE))</f>
        <v>1</v>
      </c>
      <c r="J118" s="70">
        <f>IF(I118=0,"",VLOOKUP(I118,Tablas!$C$5:$D$41,2,FALSE))</f>
        <v>0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9">
        <f t="shared" si="42"/>
        <v>12</v>
      </c>
      <c r="X118" s="44">
        <f t="shared" si="43"/>
        <v>0</v>
      </c>
      <c r="Y118" s="45">
        <f t="shared" si="44"/>
        <v>0</v>
      </c>
      <c r="Z118" s="46" t="s">
        <v>0</v>
      </c>
      <c r="AA118" s="39">
        <v>1</v>
      </c>
      <c r="AB118" s="47">
        <f t="shared" si="45"/>
        <v>0</v>
      </c>
      <c r="AC118" s="39">
        <v>1</v>
      </c>
      <c r="AD118" s="47">
        <f t="shared" si="46"/>
        <v>0</v>
      </c>
      <c r="AE118" s="39">
        <v>1</v>
      </c>
      <c r="AF118" s="47">
        <f t="shared" si="47"/>
        <v>0</v>
      </c>
      <c r="AG118" s="61"/>
      <c r="AH118" s="48">
        <f t="shared" si="48"/>
        <v>0</v>
      </c>
      <c r="AI118" s="49">
        <f t="shared" si="49"/>
        <v>0</v>
      </c>
      <c r="AJ118" s="61"/>
      <c r="AK118" s="48">
        <f t="shared" si="50"/>
        <v>0</v>
      </c>
      <c r="AL118" s="49">
        <f t="shared" si="51"/>
        <v>0</v>
      </c>
      <c r="AM118" s="61"/>
      <c r="AN118" s="48">
        <f t="shared" si="52"/>
        <v>0</v>
      </c>
      <c r="AO118" s="49">
        <f t="shared" si="53"/>
        <v>0</v>
      </c>
      <c r="AP118" s="61"/>
      <c r="AQ118" s="48">
        <f t="shared" si="54"/>
        <v>0</v>
      </c>
      <c r="AR118" s="49">
        <f t="shared" si="55"/>
        <v>0</v>
      </c>
      <c r="AS118" s="61"/>
      <c r="AT118" s="48">
        <f t="shared" si="63"/>
        <v>0</v>
      </c>
      <c r="AU118" s="49">
        <f t="shared" si="64"/>
        <v>0</v>
      </c>
      <c r="AV118" s="61"/>
      <c r="AW118" s="48">
        <f t="shared" si="58"/>
        <v>0</v>
      </c>
      <c r="AX118" s="49">
        <f t="shared" si="59"/>
        <v>0</v>
      </c>
      <c r="AY118" s="61"/>
      <c r="AZ118" s="48">
        <f t="shared" si="60"/>
        <v>0</v>
      </c>
      <c r="BA118" s="49">
        <f t="shared" si="61"/>
        <v>0</v>
      </c>
      <c r="BB118" s="50">
        <f t="shared" si="62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/>
      <c r="I119" s="81">
        <f>IF(H119=Tablas!$B$5,Tablas!$C$5,VLOOKUP(H119,Tablas!$B$5:$D$41,2,FALSE))</f>
        <v>1</v>
      </c>
      <c r="J119" s="70">
        <f>IF(I119=0,"",VLOOKUP(I119,Tablas!$C$5:$D$41,2,FALSE))</f>
        <v>0</v>
      </c>
      <c r="K119" s="37" t="str">
        <f t="shared" si="32"/>
        <v>0</v>
      </c>
      <c r="L119" s="38">
        <f t="shared" si="33"/>
        <v>0</v>
      </c>
      <c r="M119" s="38">
        <f t="shared" si="34"/>
        <v>0</v>
      </c>
      <c r="N119" s="38">
        <f t="shared" si="35"/>
        <v>0</v>
      </c>
      <c r="O119" s="38">
        <f t="shared" si="36"/>
        <v>0</v>
      </c>
      <c r="P119" s="38">
        <f t="shared" si="37"/>
        <v>0</v>
      </c>
      <c r="Q119" s="39">
        <v>1</v>
      </c>
      <c r="R119" s="40">
        <f t="shared" si="38"/>
        <v>0</v>
      </c>
      <c r="S119" s="39">
        <v>1</v>
      </c>
      <c r="T119" s="41">
        <f t="shared" si="39"/>
        <v>0</v>
      </c>
      <c r="U119" s="42">
        <f t="shared" si="40"/>
        <v>0</v>
      </c>
      <c r="V119" s="43">
        <f t="shared" si="41"/>
        <v>0</v>
      </c>
      <c r="W119" s="209">
        <f t="shared" si="42"/>
        <v>12</v>
      </c>
      <c r="X119" s="44">
        <f t="shared" si="43"/>
        <v>0</v>
      </c>
      <c r="Y119" s="45">
        <f t="shared" si="44"/>
        <v>0</v>
      </c>
      <c r="Z119" s="46" t="s">
        <v>0</v>
      </c>
      <c r="AA119" s="39">
        <v>1</v>
      </c>
      <c r="AB119" s="47">
        <f t="shared" si="45"/>
        <v>0</v>
      </c>
      <c r="AC119" s="39">
        <v>1</v>
      </c>
      <c r="AD119" s="47">
        <f t="shared" si="46"/>
        <v>0</v>
      </c>
      <c r="AE119" s="39">
        <v>1</v>
      </c>
      <c r="AF119" s="47">
        <f t="shared" si="47"/>
        <v>0</v>
      </c>
      <c r="AG119" s="61"/>
      <c r="AH119" s="48">
        <f t="shared" si="48"/>
        <v>0</v>
      </c>
      <c r="AI119" s="49">
        <f t="shared" si="49"/>
        <v>0</v>
      </c>
      <c r="AJ119" s="61"/>
      <c r="AK119" s="48">
        <f t="shared" si="50"/>
        <v>0</v>
      </c>
      <c r="AL119" s="49">
        <f t="shared" si="51"/>
        <v>0</v>
      </c>
      <c r="AM119" s="61"/>
      <c r="AN119" s="48">
        <f t="shared" si="52"/>
        <v>0</v>
      </c>
      <c r="AO119" s="49">
        <f t="shared" si="53"/>
        <v>0</v>
      </c>
      <c r="AP119" s="61"/>
      <c r="AQ119" s="48">
        <f t="shared" si="54"/>
        <v>0</v>
      </c>
      <c r="AR119" s="49">
        <f t="shared" si="55"/>
        <v>0</v>
      </c>
      <c r="AS119" s="61"/>
      <c r="AT119" s="48">
        <f t="shared" si="63"/>
        <v>0</v>
      </c>
      <c r="AU119" s="49">
        <f t="shared" si="64"/>
        <v>0</v>
      </c>
      <c r="AV119" s="61"/>
      <c r="AW119" s="48">
        <f t="shared" si="58"/>
        <v>0</v>
      </c>
      <c r="AX119" s="49">
        <f t="shared" si="59"/>
        <v>0</v>
      </c>
      <c r="AY119" s="61"/>
      <c r="AZ119" s="48">
        <f t="shared" si="60"/>
        <v>0</v>
      </c>
      <c r="BA119" s="49">
        <f t="shared" si="61"/>
        <v>0</v>
      </c>
      <c r="BB119" s="50">
        <f t="shared" si="62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/>
      <c r="I120" s="81">
        <f>IF(H120=Tablas!$B$5,Tablas!$C$5,VLOOKUP(H120,Tablas!$B$5:$D$41,2,FALSE))</f>
        <v>1</v>
      </c>
      <c r="J120" s="70">
        <f>IF(I120=0,"",VLOOKUP(I120,Tablas!$C$5:$D$41,2,FALSE))</f>
        <v>0</v>
      </c>
      <c r="K120" s="37" t="str">
        <f t="shared" si="32"/>
        <v>0</v>
      </c>
      <c r="L120" s="38">
        <f t="shared" si="33"/>
        <v>0</v>
      </c>
      <c r="M120" s="38">
        <f t="shared" si="34"/>
        <v>0</v>
      </c>
      <c r="N120" s="38">
        <f t="shared" si="35"/>
        <v>0</v>
      </c>
      <c r="O120" s="38">
        <f t="shared" si="36"/>
        <v>0</v>
      </c>
      <c r="P120" s="38">
        <f t="shared" si="37"/>
        <v>0</v>
      </c>
      <c r="Q120" s="39">
        <v>1</v>
      </c>
      <c r="R120" s="40">
        <f t="shared" si="38"/>
        <v>0</v>
      </c>
      <c r="S120" s="39">
        <v>1</v>
      </c>
      <c r="T120" s="41">
        <f t="shared" si="39"/>
        <v>0</v>
      </c>
      <c r="U120" s="42">
        <f t="shared" si="40"/>
        <v>0</v>
      </c>
      <c r="V120" s="43">
        <f t="shared" si="41"/>
        <v>0</v>
      </c>
      <c r="W120" s="209">
        <f t="shared" si="42"/>
        <v>12</v>
      </c>
      <c r="X120" s="44">
        <f t="shared" si="43"/>
        <v>0</v>
      </c>
      <c r="Y120" s="45">
        <f t="shared" si="44"/>
        <v>0</v>
      </c>
      <c r="Z120" s="46" t="s">
        <v>0</v>
      </c>
      <c r="AA120" s="39">
        <v>1</v>
      </c>
      <c r="AB120" s="47">
        <f t="shared" si="45"/>
        <v>0</v>
      </c>
      <c r="AC120" s="39">
        <v>1</v>
      </c>
      <c r="AD120" s="47">
        <f t="shared" si="46"/>
        <v>0</v>
      </c>
      <c r="AE120" s="39">
        <v>1</v>
      </c>
      <c r="AF120" s="47">
        <f t="shared" si="47"/>
        <v>0</v>
      </c>
      <c r="AG120" s="61"/>
      <c r="AH120" s="48">
        <f t="shared" si="48"/>
        <v>0</v>
      </c>
      <c r="AI120" s="49">
        <f t="shared" si="49"/>
        <v>0</v>
      </c>
      <c r="AJ120" s="61"/>
      <c r="AK120" s="48">
        <f t="shared" si="50"/>
        <v>0</v>
      </c>
      <c r="AL120" s="49">
        <f t="shared" si="51"/>
        <v>0</v>
      </c>
      <c r="AM120" s="61"/>
      <c r="AN120" s="48">
        <f t="shared" si="52"/>
        <v>0</v>
      </c>
      <c r="AO120" s="49">
        <f t="shared" si="53"/>
        <v>0</v>
      </c>
      <c r="AP120" s="61"/>
      <c r="AQ120" s="48">
        <f t="shared" si="54"/>
        <v>0</v>
      </c>
      <c r="AR120" s="49">
        <f t="shared" si="55"/>
        <v>0</v>
      </c>
      <c r="AS120" s="61"/>
      <c r="AT120" s="48">
        <f t="shared" si="63"/>
        <v>0</v>
      </c>
      <c r="AU120" s="49">
        <f t="shared" si="64"/>
        <v>0</v>
      </c>
      <c r="AV120" s="61"/>
      <c r="AW120" s="48">
        <f t="shared" si="58"/>
        <v>0</v>
      </c>
      <c r="AX120" s="49">
        <f t="shared" si="59"/>
        <v>0</v>
      </c>
      <c r="AY120" s="61"/>
      <c r="AZ120" s="48">
        <f t="shared" si="60"/>
        <v>0</v>
      </c>
      <c r="BA120" s="49">
        <f t="shared" si="61"/>
        <v>0</v>
      </c>
      <c r="BB120" s="50">
        <f t="shared" si="62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/>
      <c r="I121" s="81">
        <f>IF(H121=Tablas!$B$5,Tablas!$C$5,VLOOKUP(H121,Tablas!$B$5:$D$41,2,FALSE))</f>
        <v>1</v>
      </c>
      <c r="J121" s="70">
        <f>IF(I121=0,"",VLOOKUP(I121,Tablas!$C$5:$D$41,2,FALSE))</f>
        <v>0</v>
      </c>
      <c r="K121" s="37" t="str">
        <f t="shared" si="32"/>
        <v>0</v>
      </c>
      <c r="L121" s="38">
        <f t="shared" si="33"/>
        <v>0</v>
      </c>
      <c r="M121" s="38">
        <f t="shared" si="34"/>
        <v>0</v>
      </c>
      <c r="N121" s="38">
        <f t="shared" si="35"/>
        <v>0</v>
      </c>
      <c r="O121" s="38">
        <f t="shared" si="36"/>
        <v>0</v>
      </c>
      <c r="P121" s="38">
        <f t="shared" si="37"/>
        <v>0</v>
      </c>
      <c r="Q121" s="39">
        <v>1</v>
      </c>
      <c r="R121" s="40">
        <f t="shared" si="38"/>
        <v>0</v>
      </c>
      <c r="S121" s="39">
        <v>1</v>
      </c>
      <c r="T121" s="41">
        <f t="shared" si="39"/>
        <v>0</v>
      </c>
      <c r="U121" s="42">
        <f t="shared" si="40"/>
        <v>0</v>
      </c>
      <c r="V121" s="43">
        <f t="shared" si="41"/>
        <v>0</v>
      </c>
      <c r="W121" s="209">
        <f t="shared" si="42"/>
        <v>12</v>
      </c>
      <c r="X121" s="44">
        <f t="shared" si="43"/>
        <v>0</v>
      </c>
      <c r="Y121" s="45">
        <f t="shared" si="44"/>
        <v>0</v>
      </c>
      <c r="Z121" s="46" t="s">
        <v>0</v>
      </c>
      <c r="AA121" s="39">
        <v>1</v>
      </c>
      <c r="AB121" s="47">
        <f t="shared" si="45"/>
        <v>0</v>
      </c>
      <c r="AC121" s="39">
        <v>1</v>
      </c>
      <c r="AD121" s="47">
        <f t="shared" si="46"/>
        <v>0</v>
      </c>
      <c r="AE121" s="39">
        <v>1</v>
      </c>
      <c r="AF121" s="47">
        <f t="shared" si="47"/>
        <v>0</v>
      </c>
      <c r="AG121" s="61"/>
      <c r="AH121" s="48">
        <f t="shared" si="48"/>
        <v>0</v>
      </c>
      <c r="AI121" s="49">
        <f t="shared" si="49"/>
        <v>0</v>
      </c>
      <c r="AJ121" s="61"/>
      <c r="AK121" s="48">
        <f t="shared" si="50"/>
        <v>0</v>
      </c>
      <c r="AL121" s="49">
        <f t="shared" si="51"/>
        <v>0</v>
      </c>
      <c r="AM121" s="61"/>
      <c r="AN121" s="48">
        <f t="shared" si="52"/>
        <v>0</v>
      </c>
      <c r="AO121" s="49">
        <f t="shared" si="53"/>
        <v>0</v>
      </c>
      <c r="AP121" s="61"/>
      <c r="AQ121" s="48">
        <f t="shared" si="54"/>
        <v>0</v>
      </c>
      <c r="AR121" s="49">
        <f t="shared" si="55"/>
        <v>0</v>
      </c>
      <c r="AS121" s="61"/>
      <c r="AT121" s="48">
        <f t="shared" si="63"/>
        <v>0</v>
      </c>
      <c r="AU121" s="49">
        <f t="shared" si="64"/>
        <v>0</v>
      </c>
      <c r="AV121" s="61"/>
      <c r="AW121" s="48">
        <f t="shared" si="58"/>
        <v>0</v>
      </c>
      <c r="AX121" s="49">
        <f t="shared" si="59"/>
        <v>0</v>
      </c>
      <c r="AY121" s="61"/>
      <c r="AZ121" s="48">
        <f t="shared" si="60"/>
        <v>0</v>
      </c>
      <c r="BA121" s="49">
        <f t="shared" si="61"/>
        <v>0</v>
      </c>
      <c r="BB121" s="50">
        <f t="shared" si="62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/>
      <c r="I122" s="81">
        <f>IF(H122=Tablas!$B$5,Tablas!$C$5,VLOOKUP(H122,Tablas!$B$5:$D$41,2,FALSE))</f>
        <v>1</v>
      </c>
      <c r="J122" s="70">
        <f>IF(I122=0,"",VLOOKUP(I122,Tablas!$C$5:$D$41,2,FALSE))</f>
        <v>0</v>
      </c>
      <c r="K122" s="37" t="str">
        <f t="shared" si="32"/>
        <v>0</v>
      </c>
      <c r="L122" s="38">
        <f t="shared" si="33"/>
        <v>0</v>
      </c>
      <c r="M122" s="38">
        <f t="shared" si="34"/>
        <v>0</v>
      </c>
      <c r="N122" s="38">
        <f t="shared" si="35"/>
        <v>0</v>
      </c>
      <c r="O122" s="38">
        <f t="shared" si="36"/>
        <v>0</v>
      </c>
      <c r="P122" s="38">
        <f t="shared" si="37"/>
        <v>0</v>
      </c>
      <c r="Q122" s="39">
        <v>1</v>
      </c>
      <c r="R122" s="40">
        <f t="shared" si="38"/>
        <v>0</v>
      </c>
      <c r="S122" s="39">
        <v>1</v>
      </c>
      <c r="T122" s="41">
        <f t="shared" si="39"/>
        <v>0</v>
      </c>
      <c r="U122" s="42">
        <f t="shared" si="40"/>
        <v>0</v>
      </c>
      <c r="V122" s="43">
        <f t="shared" si="41"/>
        <v>0</v>
      </c>
      <c r="W122" s="209">
        <f t="shared" si="42"/>
        <v>12</v>
      </c>
      <c r="X122" s="44">
        <f t="shared" si="43"/>
        <v>0</v>
      </c>
      <c r="Y122" s="45">
        <f t="shared" si="44"/>
        <v>0</v>
      </c>
      <c r="Z122" s="46" t="s">
        <v>0</v>
      </c>
      <c r="AA122" s="39">
        <v>1</v>
      </c>
      <c r="AB122" s="47">
        <f t="shared" si="45"/>
        <v>0</v>
      </c>
      <c r="AC122" s="39">
        <v>1</v>
      </c>
      <c r="AD122" s="47">
        <f t="shared" si="46"/>
        <v>0</v>
      </c>
      <c r="AE122" s="39">
        <v>1</v>
      </c>
      <c r="AF122" s="47">
        <f t="shared" si="47"/>
        <v>0</v>
      </c>
      <c r="AG122" s="61"/>
      <c r="AH122" s="48">
        <f t="shared" si="48"/>
        <v>0</v>
      </c>
      <c r="AI122" s="49">
        <f t="shared" si="49"/>
        <v>0</v>
      </c>
      <c r="AJ122" s="61"/>
      <c r="AK122" s="48">
        <f t="shared" si="50"/>
        <v>0</v>
      </c>
      <c r="AL122" s="49">
        <f t="shared" si="51"/>
        <v>0</v>
      </c>
      <c r="AM122" s="61"/>
      <c r="AN122" s="48">
        <f t="shared" si="52"/>
        <v>0</v>
      </c>
      <c r="AO122" s="49">
        <f t="shared" si="53"/>
        <v>0</v>
      </c>
      <c r="AP122" s="61"/>
      <c r="AQ122" s="48">
        <f t="shared" si="54"/>
        <v>0</v>
      </c>
      <c r="AR122" s="49">
        <f t="shared" si="55"/>
        <v>0</v>
      </c>
      <c r="AS122" s="61"/>
      <c r="AT122" s="48">
        <f t="shared" si="63"/>
        <v>0</v>
      </c>
      <c r="AU122" s="49">
        <f t="shared" si="64"/>
        <v>0</v>
      </c>
      <c r="AV122" s="61"/>
      <c r="AW122" s="48">
        <f t="shared" si="58"/>
        <v>0</v>
      </c>
      <c r="AX122" s="49">
        <f t="shared" si="59"/>
        <v>0</v>
      </c>
      <c r="AY122" s="61"/>
      <c r="AZ122" s="48">
        <f t="shared" si="60"/>
        <v>0</v>
      </c>
      <c r="BA122" s="49">
        <f t="shared" si="61"/>
        <v>0</v>
      </c>
      <c r="BB122" s="50">
        <f t="shared" si="62"/>
        <v>0</v>
      </c>
    </row>
    <row r="123" spans="1:54">
      <c r="A123" s="32"/>
      <c r="B123" s="60"/>
      <c r="C123" s="33"/>
      <c r="D123" s="34"/>
      <c r="E123" s="35"/>
      <c r="F123" s="36"/>
      <c r="G123" s="78"/>
      <c r="H123" s="74"/>
      <c r="I123" s="81">
        <f>IF(H123=Tablas!$B$5,Tablas!$C$5,VLOOKUP(H123,Tablas!$B$5:$D$41,2,FALSE))</f>
        <v>1</v>
      </c>
      <c r="J123" s="70">
        <f>IF(I123=0,"",VLOOKUP(I123,Tablas!$C$5:$D$41,2,FALSE))</f>
        <v>0</v>
      </c>
      <c r="K123" s="37" t="str">
        <f t="shared" si="32"/>
        <v>0</v>
      </c>
      <c r="L123" s="38">
        <f t="shared" si="33"/>
        <v>0</v>
      </c>
      <c r="M123" s="38">
        <f t="shared" si="34"/>
        <v>0</v>
      </c>
      <c r="N123" s="38">
        <f t="shared" si="35"/>
        <v>0</v>
      </c>
      <c r="O123" s="38">
        <f t="shared" si="36"/>
        <v>0</v>
      </c>
      <c r="P123" s="38">
        <f t="shared" si="37"/>
        <v>0</v>
      </c>
      <c r="Q123" s="39">
        <v>1</v>
      </c>
      <c r="R123" s="40">
        <f t="shared" si="38"/>
        <v>0</v>
      </c>
      <c r="S123" s="39">
        <v>1</v>
      </c>
      <c r="T123" s="41">
        <f t="shared" si="39"/>
        <v>0</v>
      </c>
      <c r="U123" s="42">
        <f t="shared" si="40"/>
        <v>0</v>
      </c>
      <c r="V123" s="43">
        <f t="shared" si="41"/>
        <v>0</v>
      </c>
      <c r="W123" s="209">
        <f t="shared" si="42"/>
        <v>12</v>
      </c>
      <c r="X123" s="44">
        <f t="shared" si="43"/>
        <v>0</v>
      </c>
      <c r="Y123" s="45">
        <f t="shared" si="44"/>
        <v>0</v>
      </c>
      <c r="Z123" s="46" t="s">
        <v>0</v>
      </c>
      <c r="AA123" s="39">
        <v>1</v>
      </c>
      <c r="AB123" s="47">
        <f t="shared" si="45"/>
        <v>0</v>
      </c>
      <c r="AC123" s="39">
        <v>1</v>
      </c>
      <c r="AD123" s="47">
        <f t="shared" si="46"/>
        <v>0</v>
      </c>
      <c r="AE123" s="39">
        <v>1</v>
      </c>
      <c r="AF123" s="47">
        <f t="shared" si="47"/>
        <v>0</v>
      </c>
      <c r="AG123" s="61"/>
      <c r="AH123" s="48">
        <f t="shared" si="48"/>
        <v>0</v>
      </c>
      <c r="AI123" s="49">
        <f t="shared" si="49"/>
        <v>0</v>
      </c>
      <c r="AJ123" s="61"/>
      <c r="AK123" s="48">
        <f t="shared" si="50"/>
        <v>0</v>
      </c>
      <c r="AL123" s="49">
        <f t="shared" si="51"/>
        <v>0</v>
      </c>
      <c r="AM123" s="61"/>
      <c r="AN123" s="48">
        <f t="shared" si="52"/>
        <v>0</v>
      </c>
      <c r="AO123" s="49">
        <f t="shared" si="53"/>
        <v>0</v>
      </c>
      <c r="AP123" s="61"/>
      <c r="AQ123" s="48">
        <f t="shared" si="54"/>
        <v>0</v>
      </c>
      <c r="AR123" s="49">
        <f t="shared" si="55"/>
        <v>0</v>
      </c>
      <c r="AS123" s="61"/>
      <c r="AT123" s="48">
        <f t="shared" si="63"/>
        <v>0</v>
      </c>
      <c r="AU123" s="49">
        <f t="shared" si="64"/>
        <v>0</v>
      </c>
      <c r="AV123" s="61"/>
      <c r="AW123" s="48">
        <f t="shared" si="58"/>
        <v>0</v>
      </c>
      <c r="AX123" s="49">
        <f t="shared" si="59"/>
        <v>0</v>
      </c>
      <c r="AY123" s="61"/>
      <c r="AZ123" s="48">
        <f t="shared" si="60"/>
        <v>0</v>
      </c>
      <c r="BA123" s="49">
        <f t="shared" si="61"/>
        <v>0</v>
      </c>
      <c r="BB123" s="50">
        <f t="shared" si="62"/>
        <v>0</v>
      </c>
    </row>
    <row r="124" spans="1:54">
      <c r="A124" s="32"/>
      <c r="B124" s="60"/>
      <c r="C124" s="33"/>
      <c r="D124" s="34"/>
      <c r="E124" s="35"/>
      <c r="F124" s="36"/>
      <c r="G124" s="78"/>
      <c r="H124" s="74"/>
      <c r="I124" s="81">
        <f>IF(H124=Tablas!$B$5,Tablas!$C$5,VLOOKUP(H124,Tablas!$B$5:$D$41,2,FALSE))</f>
        <v>1</v>
      </c>
      <c r="J124" s="70">
        <f>IF(I124=0,"",VLOOKUP(I124,Tablas!$C$5:$D$41,2,FALSE))</f>
        <v>0</v>
      </c>
      <c r="K124" s="37" t="str">
        <f t="shared" si="32"/>
        <v>0</v>
      </c>
      <c r="L124" s="38">
        <f t="shared" si="33"/>
        <v>0</v>
      </c>
      <c r="M124" s="38">
        <f t="shared" si="34"/>
        <v>0</v>
      </c>
      <c r="N124" s="38">
        <f t="shared" si="35"/>
        <v>0</v>
      </c>
      <c r="O124" s="38">
        <f t="shared" si="36"/>
        <v>0</v>
      </c>
      <c r="P124" s="38">
        <f t="shared" si="37"/>
        <v>0</v>
      </c>
      <c r="Q124" s="39">
        <v>1</v>
      </c>
      <c r="R124" s="40">
        <f t="shared" si="38"/>
        <v>0</v>
      </c>
      <c r="S124" s="39">
        <v>1</v>
      </c>
      <c r="T124" s="41">
        <f t="shared" si="39"/>
        <v>0</v>
      </c>
      <c r="U124" s="42">
        <f t="shared" si="40"/>
        <v>0</v>
      </c>
      <c r="V124" s="43">
        <f t="shared" si="41"/>
        <v>0</v>
      </c>
      <c r="W124" s="209">
        <f t="shared" si="42"/>
        <v>12</v>
      </c>
      <c r="X124" s="44">
        <f t="shared" si="43"/>
        <v>0</v>
      </c>
      <c r="Y124" s="45">
        <f t="shared" si="44"/>
        <v>0</v>
      </c>
      <c r="Z124" s="46" t="s">
        <v>0</v>
      </c>
      <c r="AA124" s="39">
        <v>1</v>
      </c>
      <c r="AB124" s="47">
        <f t="shared" si="45"/>
        <v>0</v>
      </c>
      <c r="AC124" s="39">
        <v>1</v>
      </c>
      <c r="AD124" s="47">
        <f t="shared" si="46"/>
        <v>0</v>
      </c>
      <c r="AE124" s="39">
        <v>1</v>
      </c>
      <c r="AF124" s="47">
        <f t="shared" si="47"/>
        <v>0</v>
      </c>
      <c r="AG124" s="61"/>
      <c r="AH124" s="48">
        <f t="shared" si="48"/>
        <v>0</v>
      </c>
      <c r="AI124" s="49">
        <f t="shared" si="49"/>
        <v>0</v>
      </c>
      <c r="AJ124" s="61"/>
      <c r="AK124" s="48">
        <f t="shared" si="50"/>
        <v>0</v>
      </c>
      <c r="AL124" s="49">
        <f t="shared" si="51"/>
        <v>0</v>
      </c>
      <c r="AM124" s="61"/>
      <c r="AN124" s="48">
        <f t="shared" si="52"/>
        <v>0</v>
      </c>
      <c r="AO124" s="49">
        <f t="shared" si="53"/>
        <v>0</v>
      </c>
      <c r="AP124" s="61"/>
      <c r="AQ124" s="48">
        <f t="shared" si="54"/>
        <v>0</v>
      </c>
      <c r="AR124" s="49">
        <f t="shared" si="55"/>
        <v>0</v>
      </c>
      <c r="AS124" s="61"/>
      <c r="AT124" s="48">
        <f t="shared" si="63"/>
        <v>0</v>
      </c>
      <c r="AU124" s="49">
        <f t="shared" si="64"/>
        <v>0</v>
      </c>
      <c r="AV124" s="61"/>
      <c r="AW124" s="48">
        <f t="shared" si="58"/>
        <v>0</v>
      </c>
      <c r="AX124" s="49">
        <f t="shared" si="59"/>
        <v>0</v>
      </c>
      <c r="AY124" s="61"/>
      <c r="AZ124" s="48">
        <f t="shared" si="60"/>
        <v>0</v>
      </c>
      <c r="BA124" s="49">
        <f t="shared" si="61"/>
        <v>0</v>
      </c>
      <c r="BB124" s="50">
        <f t="shared" si="62"/>
        <v>0</v>
      </c>
    </row>
    <row r="125" spans="1:54">
      <c r="A125" s="32"/>
      <c r="B125" s="60"/>
      <c r="C125" s="33"/>
      <c r="D125" s="34"/>
      <c r="E125" s="35"/>
      <c r="F125" s="36"/>
      <c r="G125" s="78"/>
      <c r="H125" s="74"/>
      <c r="I125" s="81">
        <f>IF(H125=Tablas!$B$5,Tablas!$C$5,VLOOKUP(H125,Tablas!$B$5:$D$41,2,FALSE))</f>
        <v>1</v>
      </c>
      <c r="J125" s="70">
        <f>IF(I125=0,"",VLOOKUP(I125,Tablas!$C$5:$D$41,2,FALSE))</f>
        <v>0</v>
      </c>
      <c r="K125" s="37" t="str">
        <f t="shared" si="32"/>
        <v>0</v>
      </c>
      <c r="L125" s="38">
        <f t="shared" si="33"/>
        <v>0</v>
      </c>
      <c r="M125" s="38">
        <f t="shared" si="34"/>
        <v>0</v>
      </c>
      <c r="N125" s="38">
        <f t="shared" si="35"/>
        <v>0</v>
      </c>
      <c r="O125" s="38">
        <f t="shared" si="36"/>
        <v>0</v>
      </c>
      <c r="P125" s="38">
        <f t="shared" si="37"/>
        <v>0</v>
      </c>
      <c r="Q125" s="39">
        <v>1</v>
      </c>
      <c r="R125" s="40">
        <f t="shared" si="38"/>
        <v>0</v>
      </c>
      <c r="S125" s="39">
        <v>1</v>
      </c>
      <c r="T125" s="41">
        <f t="shared" si="39"/>
        <v>0</v>
      </c>
      <c r="U125" s="42">
        <f t="shared" si="40"/>
        <v>0</v>
      </c>
      <c r="V125" s="43">
        <f t="shared" si="41"/>
        <v>0</v>
      </c>
      <c r="W125" s="209">
        <f t="shared" si="42"/>
        <v>12</v>
      </c>
      <c r="X125" s="44">
        <f t="shared" si="43"/>
        <v>0</v>
      </c>
      <c r="Y125" s="45">
        <f t="shared" si="44"/>
        <v>0</v>
      </c>
      <c r="Z125" s="46" t="s">
        <v>0</v>
      </c>
      <c r="AA125" s="39">
        <v>1</v>
      </c>
      <c r="AB125" s="47">
        <f t="shared" si="45"/>
        <v>0</v>
      </c>
      <c r="AC125" s="39">
        <v>1</v>
      </c>
      <c r="AD125" s="47">
        <f t="shared" si="46"/>
        <v>0</v>
      </c>
      <c r="AE125" s="39">
        <v>1</v>
      </c>
      <c r="AF125" s="47">
        <f t="shared" si="47"/>
        <v>0</v>
      </c>
      <c r="AG125" s="61"/>
      <c r="AH125" s="48">
        <f t="shared" si="48"/>
        <v>0</v>
      </c>
      <c r="AI125" s="49">
        <f t="shared" si="49"/>
        <v>0</v>
      </c>
      <c r="AJ125" s="61"/>
      <c r="AK125" s="48">
        <f t="shared" si="50"/>
        <v>0</v>
      </c>
      <c r="AL125" s="49">
        <f t="shared" si="51"/>
        <v>0</v>
      </c>
      <c r="AM125" s="61"/>
      <c r="AN125" s="48">
        <f t="shared" si="52"/>
        <v>0</v>
      </c>
      <c r="AO125" s="49">
        <f t="shared" si="53"/>
        <v>0</v>
      </c>
      <c r="AP125" s="61"/>
      <c r="AQ125" s="48">
        <f t="shared" si="54"/>
        <v>0</v>
      </c>
      <c r="AR125" s="49">
        <f t="shared" si="55"/>
        <v>0</v>
      </c>
      <c r="AS125" s="61"/>
      <c r="AT125" s="48">
        <f t="shared" si="63"/>
        <v>0</v>
      </c>
      <c r="AU125" s="49">
        <f t="shared" si="64"/>
        <v>0</v>
      </c>
      <c r="AV125" s="61"/>
      <c r="AW125" s="48">
        <f t="shared" si="58"/>
        <v>0</v>
      </c>
      <c r="AX125" s="49">
        <f t="shared" si="59"/>
        <v>0</v>
      </c>
      <c r="AY125" s="61"/>
      <c r="AZ125" s="48">
        <f t="shared" si="60"/>
        <v>0</v>
      </c>
      <c r="BA125" s="49">
        <f t="shared" si="61"/>
        <v>0</v>
      </c>
      <c r="BB125" s="50">
        <f t="shared" si="62"/>
        <v>0</v>
      </c>
    </row>
    <row r="126" spans="1:54">
      <c r="A126" s="32"/>
      <c r="B126" s="60"/>
      <c r="C126" s="33"/>
      <c r="D126" s="34"/>
      <c r="E126" s="35"/>
      <c r="F126" s="36"/>
      <c r="G126" s="78"/>
      <c r="H126" s="74"/>
      <c r="I126" s="81">
        <f>IF(H126=Tablas!$B$5,Tablas!$C$5,VLOOKUP(H126,Tablas!$B$5:$D$41,2,FALSE))</f>
        <v>1</v>
      </c>
      <c r="J126" s="70">
        <f>IF(I126=0,"",VLOOKUP(I126,Tablas!$C$5:$D$41,2,FALSE))</f>
        <v>0</v>
      </c>
      <c r="K126" s="37" t="str">
        <f t="shared" si="32"/>
        <v>0</v>
      </c>
      <c r="L126" s="38">
        <f t="shared" si="33"/>
        <v>0</v>
      </c>
      <c r="M126" s="38">
        <f t="shared" si="34"/>
        <v>0</v>
      </c>
      <c r="N126" s="38">
        <f t="shared" si="35"/>
        <v>0</v>
      </c>
      <c r="O126" s="38">
        <f t="shared" si="36"/>
        <v>0</v>
      </c>
      <c r="P126" s="38">
        <f t="shared" si="37"/>
        <v>0</v>
      </c>
      <c r="Q126" s="39">
        <v>1</v>
      </c>
      <c r="R126" s="40">
        <f t="shared" si="38"/>
        <v>0</v>
      </c>
      <c r="S126" s="39">
        <v>1</v>
      </c>
      <c r="T126" s="41">
        <f t="shared" si="39"/>
        <v>0</v>
      </c>
      <c r="U126" s="42">
        <f t="shared" si="40"/>
        <v>0</v>
      </c>
      <c r="V126" s="43">
        <f t="shared" si="41"/>
        <v>0</v>
      </c>
      <c r="W126" s="209">
        <f t="shared" si="42"/>
        <v>12</v>
      </c>
      <c r="X126" s="44">
        <f t="shared" si="43"/>
        <v>0</v>
      </c>
      <c r="Y126" s="45">
        <f t="shared" si="44"/>
        <v>0</v>
      </c>
      <c r="Z126" s="46" t="s">
        <v>0</v>
      </c>
      <c r="AA126" s="39">
        <v>1</v>
      </c>
      <c r="AB126" s="47">
        <f t="shared" si="45"/>
        <v>0</v>
      </c>
      <c r="AC126" s="39">
        <v>1</v>
      </c>
      <c r="AD126" s="47">
        <f t="shared" si="46"/>
        <v>0</v>
      </c>
      <c r="AE126" s="39">
        <v>1</v>
      </c>
      <c r="AF126" s="47">
        <f t="shared" si="47"/>
        <v>0</v>
      </c>
      <c r="AG126" s="61"/>
      <c r="AH126" s="48">
        <f t="shared" si="48"/>
        <v>0</v>
      </c>
      <c r="AI126" s="49">
        <f t="shared" si="49"/>
        <v>0</v>
      </c>
      <c r="AJ126" s="61"/>
      <c r="AK126" s="48">
        <f t="shared" si="50"/>
        <v>0</v>
      </c>
      <c r="AL126" s="49">
        <f t="shared" si="51"/>
        <v>0</v>
      </c>
      <c r="AM126" s="61"/>
      <c r="AN126" s="48">
        <f t="shared" si="52"/>
        <v>0</v>
      </c>
      <c r="AO126" s="49">
        <f t="shared" si="53"/>
        <v>0</v>
      </c>
      <c r="AP126" s="61"/>
      <c r="AQ126" s="48">
        <f t="shared" si="54"/>
        <v>0</v>
      </c>
      <c r="AR126" s="49">
        <f t="shared" si="55"/>
        <v>0</v>
      </c>
      <c r="AS126" s="61"/>
      <c r="AT126" s="48">
        <f t="shared" si="63"/>
        <v>0</v>
      </c>
      <c r="AU126" s="49">
        <f t="shared" si="64"/>
        <v>0</v>
      </c>
      <c r="AV126" s="61"/>
      <c r="AW126" s="48">
        <f t="shared" si="58"/>
        <v>0</v>
      </c>
      <c r="AX126" s="49">
        <f t="shared" si="59"/>
        <v>0</v>
      </c>
      <c r="AY126" s="61"/>
      <c r="AZ126" s="48">
        <f t="shared" si="60"/>
        <v>0</v>
      </c>
      <c r="BA126" s="49">
        <f t="shared" si="61"/>
        <v>0</v>
      </c>
      <c r="BB126" s="50">
        <f t="shared" si="62"/>
        <v>0</v>
      </c>
    </row>
    <row r="127" spans="1:54">
      <c r="A127" s="32"/>
      <c r="B127" s="60"/>
      <c r="C127" s="33"/>
      <c r="D127" s="34"/>
      <c r="E127" s="35"/>
      <c r="F127" s="36"/>
      <c r="G127" s="78"/>
      <c r="H127" s="74"/>
      <c r="I127" s="81">
        <f>IF(H127=Tablas!$B$5,Tablas!$C$5,VLOOKUP(H127,Tablas!$B$5:$D$41,2,FALSE))</f>
        <v>1</v>
      </c>
      <c r="J127" s="70">
        <f>IF(I127=0,"",VLOOKUP(I127,Tablas!$C$5:$D$41,2,FALSE))</f>
        <v>0</v>
      </c>
      <c r="K127" s="37" t="str">
        <f t="shared" si="32"/>
        <v>0</v>
      </c>
      <c r="L127" s="38">
        <f t="shared" si="33"/>
        <v>0</v>
      </c>
      <c r="M127" s="38">
        <f t="shared" si="34"/>
        <v>0</v>
      </c>
      <c r="N127" s="38">
        <f t="shared" si="35"/>
        <v>0</v>
      </c>
      <c r="O127" s="38">
        <f t="shared" si="36"/>
        <v>0</v>
      </c>
      <c r="P127" s="38">
        <f t="shared" si="37"/>
        <v>0</v>
      </c>
      <c r="Q127" s="39">
        <v>1</v>
      </c>
      <c r="R127" s="40">
        <f t="shared" si="38"/>
        <v>0</v>
      </c>
      <c r="S127" s="39">
        <v>1</v>
      </c>
      <c r="T127" s="41">
        <f t="shared" si="39"/>
        <v>0</v>
      </c>
      <c r="U127" s="42">
        <f t="shared" si="40"/>
        <v>0</v>
      </c>
      <c r="V127" s="43">
        <f t="shared" si="41"/>
        <v>0</v>
      </c>
      <c r="W127" s="209">
        <f t="shared" si="42"/>
        <v>12</v>
      </c>
      <c r="X127" s="44">
        <f t="shared" si="43"/>
        <v>0</v>
      </c>
      <c r="Y127" s="45">
        <f t="shared" si="44"/>
        <v>0</v>
      </c>
      <c r="Z127" s="46" t="s">
        <v>0</v>
      </c>
      <c r="AA127" s="39">
        <v>1</v>
      </c>
      <c r="AB127" s="47">
        <f t="shared" si="45"/>
        <v>0</v>
      </c>
      <c r="AC127" s="39">
        <v>1</v>
      </c>
      <c r="AD127" s="47">
        <f t="shared" si="46"/>
        <v>0</v>
      </c>
      <c r="AE127" s="39">
        <v>1</v>
      </c>
      <c r="AF127" s="47">
        <f t="shared" si="47"/>
        <v>0</v>
      </c>
      <c r="AG127" s="61"/>
      <c r="AH127" s="48">
        <f t="shared" si="48"/>
        <v>0</v>
      </c>
      <c r="AI127" s="49">
        <f t="shared" si="49"/>
        <v>0</v>
      </c>
      <c r="AJ127" s="61"/>
      <c r="AK127" s="48">
        <f t="shared" si="50"/>
        <v>0</v>
      </c>
      <c r="AL127" s="49">
        <f t="shared" si="51"/>
        <v>0</v>
      </c>
      <c r="AM127" s="61"/>
      <c r="AN127" s="48">
        <f t="shared" si="52"/>
        <v>0</v>
      </c>
      <c r="AO127" s="49">
        <f t="shared" si="53"/>
        <v>0</v>
      </c>
      <c r="AP127" s="61"/>
      <c r="AQ127" s="48">
        <f t="shared" si="54"/>
        <v>0</v>
      </c>
      <c r="AR127" s="49">
        <f t="shared" si="55"/>
        <v>0</v>
      </c>
      <c r="AS127" s="61"/>
      <c r="AT127" s="48">
        <f t="shared" si="63"/>
        <v>0</v>
      </c>
      <c r="AU127" s="49">
        <f t="shared" si="64"/>
        <v>0</v>
      </c>
      <c r="AV127" s="61"/>
      <c r="AW127" s="48">
        <f t="shared" si="58"/>
        <v>0</v>
      </c>
      <c r="AX127" s="49">
        <f t="shared" si="59"/>
        <v>0</v>
      </c>
      <c r="AY127" s="61"/>
      <c r="AZ127" s="48">
        <f t="shared" si="60"/>
        <v>0</v>
      </c>
      <c r="BA127" s="49">
        <f t="shared" si="61"/>
        <v>0</v>
      </c>
      <c r="BB127" s="50">
        <f t="shared" si="62"/>
        <v>0</v>
      </c>
    </row>
    <row r="128" spans="1:54">
      <c r="A128" s="32"/>
      <c r="B128" s="60"/>
      <c r="C128" s="33"/>
      <c r="D128" s="34"/>
      <c r="E128" s="35"/>
      <c r="F128" s="36"/>
      <c r="G128" s="78"/>
      <c r="H128" s="74"/>
      <c r="I128" s="81">
        <f>IF(H128=Tablas!$B$5,Tablas!$C$5,VLOOKUP(H128,Tablas!$B$5:$D$41,2,FALSE))</f>
        <v>1</v>
      </c>
      <c r="J128" s="70">
        <f>IF(I128=0,"",VLOOKUP(I128,Tablas!$C$5:$D$41,2,FALSE))</f>
        <v>0</v>
      </c>
      <c r="K128" s="37" t="str">
        <f t="shared" si="32"/>
        <v>0</v>
      </c>
      <c r="L128" s="38">
        <f t="shared" si="33"/>
        <v>0</v>
      </c>
      <c r="M128" s="38">
        <f t="shared" si="34"/>
        <v>0</v>
      </c>
      <c r="N128" s="38">
        <f t="shared" si="35"/>
        <v>0</v>
      </c>
      <c r="O128" s="38">
        <f t="shared" si="36"/>
        <v>0</v>
      </c>
      <c r="P128" s="38">
        <f t="shared" si="37"/>
        <v>0</v>
      </c>
      <c r="Q128" s="39">
        <v>1</v>
      </c>
      <c r="R128" s="40">
        <f t="shared" si="38"/>
        <v>0</v>
      </c>
      <c r="S128" s="39">
        <v>1</v>
      </c>
      <c r="T128" s="41">
        <f t="shared" si="39"/>
        <v>0</v>
      </c>
      <c r="U128" s="42">
        <f t="shared" si="40"/>
        <v>0</v>
      </c>
      <c r="V128" s="43">
        <f t="shared" si="41"/>
        <v>0</v>
      </c>
      <c r="W128" s="209">
        <f t="shared" si="42"/>
        <v>12</v>
      </c>
      <c r="X128" s="44">
        <f t="shared" si="43"/>
        <v>0</v>
      </c>
      <c r="Y128" s="45">
        <f t="shared" si="44"/>
        <v>0</v>
      </c>
      <c r="Z128" s="46" t="s">
        <v>0</v>
      </c>
      <c r="AA128" s="39">
        <v>1</v>
      </c>
      <c r="AB128" s="47">
        <f t="shared" si="45"/>
        <v>0</v>
      </c>
      <c r="AC128" s="39">
        <v>1</v>
      </c>
      <c r="AD128" s="47">
        <f t="shared" si="46"/>
        <v>0</v>
      </c>
      <c r="AE128" s="39">
        <v>1</v>
      </c>
      <c r="AF128" s="47">
        <f t="shared" si="47"/>
        <v>0</v>
      </c>
      <c r="AG128" s="61"/>
      <c r="AH128" s="48">
        <f t="shared" si="48"/>
        <v>0</v>
      </c>
      <c r="AI128" s="49">
        <f t="shared" si="49"/>
        <v>0</v>
      </c>
      <c r="AJ128" s="61"/>
      <c r="AK128" s="48">
        <f t="shared" si="50"/>
        <v>0</v>
      </c>
      <c r="AL128" s="49">
        <f t="shared" si="51"/>
        <v>0</v>
      </c>
      <c r="AM128" s="61"/>
      <c r="AN128" s="48">
        <f t="shared" si="52"/>
        <v>0</v>
      </c>
      <c r="AO128" s="49">
        <f t="shared" si="53"/>
        <v>0</v>
      </c>
      <c r="AP128" s="61"/>
      <c r="AQ128" s="48">
        <f t="shared" si="54"/>
        <v>0</v>
      </c>
      <c r="AR128" s="49">
        <f t="shared" si="55"/>
        <v>0</v>
      </c>
      <c r="AS128" s="61"/>
      <c r="AT128" s="48">
        <f t="shared" ref="AT128:AT140" si="65">IF(AU$4=0,0,(AS128/AU$4))</f>
        <v>0</v>
      </c>
      <c r="AU128" s="49">
        <f t="shared" ref="AU128:AU140" si="66">IF(AU$4=0,0,(AT128*AT$4/12))</f>
        <v>0</v>
      </c>
      <c r="AV128" s="61"/>
      <c r="AW128" s="48">
        <f t="shared" si="58"/>
        <v>0</v>
      </c>
      <c r="AX128" s="49">
        <f t="shared" si="59"/>
        <v>0</v>
      </c>
      <c r="AY128" s="61"/>
      <c r="AZ128" s="48">
        <f t="shared" si="60"/>
        <v>0</v>
      </c>
      <c r="BA128" s="49">
        <f t="shared" si="61"/>
        <v>0</v>
      </c>
      <c r="BB128" s="50">
        <f t="shared" si="62"/>
        <v>0</v>
      </c>
    </row>
    <row r="129" spans="1:54">
      <c r="A129" s="32"/>
      <c r="B129" s="60"/>
      <c r="C129" s="33"/>
      <c r="D129" s="34"/>
      <c r="E129" s="35"/>
      <c r="F129" s="36"/>
      <c r="G129" s="78"/>
      <c r="H129" s="74"/>
      <c r="I129" s="81">
        <f>IF(H129=Tablas!$B$5,Tablas!$C$5,VLOOKUP(H129,Tablas!$B$5:$D$41,2,FALSE))</f>
        <v>1</v>
      </c>
      <c r="J129" s="70">
        <f>IF(I129=0,"",VLOOKUP(I129,Tablas!$C$5:$D$41,2,FALSE))</f>
        <v>0</v>
      </c>
      <c r="K129" s="37" t="str">
        <f t="shared" si="32"/>
        <v>0</v>
      </c>
      <c r="L129" s="38">
        <f t="shared" si="33"/>
        <v>0</v>
      </c>
      <c r="M129" s="38">
        <f t="shared" si="34"/>
        <v>0</v>
      </c>
      <c r="N129" s="38">
        <f t="shared" si="35"/>
        <v>0</v>
      </c>
      <c r="O129" s="38">
        <f t="shared" si="36"/>
        <v>0</v>
      </c>
      <c r="P129" s="38">
        <f t="shared" si="37"/>
        <v>0</v>
      </c>
      <c r="Q129" s="39">
        <v>1</v>
      </c>
      <c r="R129" s="40">
        <f t="shared" si="38"/>
        <v>0</v>
      </c>
      <c r="S129" s="39">
        <v>1</v>
      </c>
      <c r="T129" s="41">
        <f t="shared" si="39"/>
        <v>0</v>
      </c>
      <c r="U129" s="42">
        <f t="shared" si="40"/>
        <v>0</v>
      </c>
      <c r="V129" s="43">
        <f t="shared" si="41"/>
        <v>0</v>
      </c>
      <c r="W129" s="209">
        <f t="shared" si="42"/>
        <v>12</v>
      </c>
      <c r="X129" s="44">
        <f t="shared" si="43"/>
        <v>0</v>
      </c>
      <c r="Y129" s="45">
        <f t="shared" si="44"/>
        <v>0</v>
      </c>
      <c r="Z129" s="46" t="s">
        <v>0</v>
      </c>
      <c r="AA129" s="39">
        <v>1</v>
      </c>
      <c r="AB129" s="47">
        <f t="shared" si="45"/>
        <v>0</v>
      </c>
      <c r="AC129" s="39">
        <v>1</v>
      </c>
      <c r="AD129" s="47">
        <f t="shared" si="46"/>
        <v>0</v>
      </c>
      <c r="AE129" s="39">
        <v>1</v>
      </c>
      <c r="AF129" s="47">
        <f t="shared" si="47"/>
        <v>0</v>
      </c>
      <c r="AG129" s="61"/>
      <c r="AH129" s="48">
        <f t="shared" si="48"/>
        <v>0</v>
      </c>
      <c r="AI129" s="49">
        <f t="shared" si="49"/>
        <v>0</v>
      </c>
      <c r="AJ129" s="61"/>
      <c r="AK129" s="48">
        <f t="shared" si="50"/>
        <v>0</v>
      </c>
      <c r="AL129" s="49">
        <f t="shared" si="51"/>
        <v>0</v>
      </c>
      <c r="AM129" s="61"/>
      <c r="AN129" s="48">
        <f t="shared" si="52"/>
        <v>0</v>
      </c>
      <c r="AO129" s="49">
        <f t="shared" si="53"/>
        <v>0</v>
      </c>
      <c r="AP129" s="61"/>
      <c r="AQ129" s="48">
        <f t="shared" si="54"/>
        <v>0</v>
      </c>
      <c r="AR129" s="49">
        <f t="shared" si="55"/>
        <v>0</v>
      </c>
      <c r="AS129" s="61"/>
      <c r="AT129" s="48">
        <f t="shared" si="65"/>
        <v>0</v>
      </c>
      <c r="AU129" s="49">
        <f t="shared" si="66"/>
        <v>0</v>
      </c>
      <c r="AV129" s="61"/>
      <c r="AW129" s="48">
        <f t="shared" si="58"/>
        <v>0</v>
      </c>
      <c r="AX129" s="49">
        <f t="shared" si="59"/>
        <v>0</v>
      </c>
      <c r="AY129" s="61"/>
      <c r="AZ129" s="48">
        <f t="shared" si="60"/>
        <v>0</v>
      </c>
      <c r="BA129" s="49">
        <f t="shared" si="61"/>
        <v>0</v>
      </c>
      <c r="BB129" s="50">
        <f t="shared" si="62"/>
        <v>0</v>
      </c>
    </row>
    <row r="130" spans="1:54">
      <c r="A130" s="32"/>
      <c r="B130" s="60"/>
      <c r="C130" s="33"/>
      <c r="D130" s="34"/>
      <c r="E130" s="35"/>
      <c r="F130" s="36"/>
      <c r="G130" s="78"/>
      <c r="H130" s="74"/>
      <c r="I130" s="81">
        <f>IF(H130=Tablas!$B$5,Tablas!$C$5,VLOOKUP(H130,Tablas!$B$5:$D$41,2,FALSE))</f>
        <v>1</v>
      </c>
      <c r="J130" s="70">
        <f>IF(I130=0,"",VLOOKUP(I130,Tablas!$C$5:$D$41,2,FALSE))</f>
        <v>0</v>
      </c>
      <c r="K130" s="37" t="str">
        <f t="shared" si="32"/>
        <v>0</v>
      </c>
      <c r="L130" s="38">
        <f t="shared" si="33"/>
        <v>0</v>
      </c>
      <c r="M130" s="38">
        <f t="shared" si="34"/>
        <v>0</v>
      </c>
      <c r="N130" s="38">
        <f t="shared" si="35"/>
        <v>0</v>
      </c>
      <c r="O130" s="38">
        <f t="shared" si="36"/>
        <v>0</v>
      </c>
      <c r="P130" s="38">
        <f t="shared" si="37"/>
        <v>0</v>
      </c>
      <c r="Q130" s="39">
        <v>1</v>
      </c>
      <c r="R130" s="40">
        <f t="shared" si="38"/>
        <v>0</v>
      </c>
      <c r="S130" s="39">
        <v>1</v>
      </c>
      <c r="T130" s="41">
        <f t="shared" si="39"/>
        <v>0</v>
      </c>
      <c r="U130" s="42">
        <f t="shared" si="40"/>
        <v>0</v>
      </c>
      <c r="V130" s="43">
        <f t="shared" si="41"/>
        <v>0</v>
      </c>
      <c r="W130" s="209">
        <f t="shared" si="42"/>
        <v>12</v>
      </c>
      <c r="X130" s="44">
        <f t="shared" si="43"/>
        <v>0</v>
      </c>
      <c r="Y130" s="45">
        <f t="shared" si="44"/>
        <v>0</v>
      </c>
      <c r="Z130" s="46" t="s">
        <v>0</v>
      </c>
      <c r="AA130" s="39">
        <v>1</v>
      </c>
      <c r="AB130" s="47">
        <f t="shared" si="45"/>
        <v>0</v>
      </c>
      <c r="AC130" s="39">
        <v>1</v>
      </c>
      <c r="AD130" s="47">
        <f t="shared" si="46"/>
        <v>0</v>
      </c>
      <c r="AE130" s="39">
        <v>1</v>
      </c>
      <c r="AF130" s="47">
        <f t="shared" si="47"/>
        <v>0</v>
      </c>
      <c r="AG130" s="61"/>
      <c r="AH130" s="48">
        <f t="shared" si="48"/>
        <v>0</v>
      </c>
      <c r="AI130" s="49">
        <f t="shared" si="49"/>
        <v>0</v>
      </c>
      <c r="AJ130" s="61"/>
      <c r="AK130" s="48">
        <f t="shared" si="50"/>
        <v>0</v>
      </c>
      <c r="AL130" s="49">
        <f t="shared" si="51"/>
        <v>0</v>
      </c>
      <c r="AM130" s="61"/>
      <c r="AN130" s="48">
        <f t="shared" si="52"/>
        <v>0</v>
      </c>
      <c r="AO130" s="49">
        <f t="shared" si="53"/>
        <v>0</v>
      </c>
      <c r="AP130" s="61"/>
      <c r="AQ130" s="48">
        <f t="shared" si="54"/>
        <v>0</v>
      </c>
      <c r="AR130" s="49">
        <f t="shared" si="55"/>
        <v>0</v>
      </c>
      <c r="AS130" s="61"/>
      <c r="AT130" s="48">
        <f t="shared" si="65"/>
        <v>0</v>
      </c>
      <c r="AU130" s="49">
        <f t="shared" si="66"/>
        <v>0</v>
      </c>
      <c r="AV130" s="61"/>
      <c r="AW130" s="48">
        <f t="shared" si="58"/>
        <v>0</v>
      </c>
      <c r="AX130" s="49">
        <f t="shared" si="59"/>
        <v>0</v>
      </c>
      <c r="AY130" s="61"/>
      <c r="AZ130" s="48">
        <f t="shared" si="60"/>
        <v>0</v>
      </c>
      <c r="BA130" s="49">
        <f t="shared" si="61"/>
        <v>0</v>
      </c>
      <c r="BB130" s="50">
        <f t="shared" si="62"/>
        <v>0</v>
      </c>
    </row>
    <row r="131" spans="1:54">
      <c r="A131" s="32"/>
      <c r="B131" s="60"/>
      <c r="C131" s="33"/>
      <c r="D131" s="34"/>
      <c r="E131" s="35"/>
      <c r="F131" s="36"/>
      <c r="G131" s="78"/>
      <c r="H131" s="74"/>
      <c r="I131" s="81">
        <f>IF(H131=Tablas!$B$5,Tablas!$C$5,VLOOKUP(H131,Tablas!$B$5:$D$41,2,FALSE))</f>
        <v>1</v>
      </c>
      <c r="J131" s="70">
        <f>IF(I131=0,"",VLOOKUP(I131,Tablas!$C$5:$D$41,2,FALSE))</f>
        <v>0</v>
      </c>
      <c r="K131" s="37" t="str">
        <f t="shared" si="32"/>
        <v>0</v>
      </c>
      <c r="L131" s="38">
        <f t="shared" si="33"/>
        <v>0</v>
      </c>
      <c r="M131" s="38">
        <f t="shared" si="34"/>
        <v>0</v>
      </c>
      <c r="N131" s="38">
        <f t="shared" si="35"/>
        <v>0</v>
      </c>
      <c r="O131" s="38">
        <f t="shared" si="36"/>
        <v>0</v>
      </c>
      <c r="P131" s="38">
        <f t="shared" si="37"/>
        <v>0</v>
      </c>
      <c r="Q131" s="39">
        <v>1</v>
      </c>
      <c r="R131" s="40">
        <f t="shared" si="38"/>
        <v>0</v>
      </c>
      <c r="S131" s="39">
        <v>1</v>
      </c>
      <c r="T131" s="41">
        <f t="shared" si="39"/>
        <v>0</v>
      </c>
      <c r="U131" s="42">
        <f t="shared" si="40"/>
        <v>0</v>
      </c>
      <c r="V131" s="43">
        <f t="shared" si="41"/>
        <v>0</v>
      </c>
      <c r="W131" s="209">
        <f t="shared" si="42"/>
        <v>12</v>
      </c>
      <c r="X131" s="44">
        <f t="shared" si="43"/>
        <v>0</v>
      </c>
      <c r="Y131" s="45">
        <f t="shared" si="44"/>
        <v>0</v>
      </c>
      <c r="Z131" s="46" t="s">
        <v>0</v>
      </c>
      <c r="AA131" s="39">
        <v>1</v>
      </c>
      <c r="AB131" s="47">
        <f t="shared" si="45"/>
        <v>0</v>
      </c>
      <c r="AC131" s="39">
        <v>1</v>
      </c>
      <c r="AD131" s="47">
        <f t="shared" si="46"/>
        <v>0</v>
      </c>
      <c r="AE131" s="39">
        <v>1</v>
      </c>
      <c r="AF131" s="47">
        <f t="shared" si="47"/>
        <v>0</v>
      </c>
      <c r="AG131" s="61"/>
      <c r="AH131" s="48">
        <f t="shared" si="48"/>
        <v>0</v>
      </c>
      <c r="AI131" s="49">
        <f t="shared" si="49"/>
        <v>0</v>
      </c>
      <c r="AJ131" s="61"/>
      <c r="AK131" s="48">
        <f t="shared" si="50"/>
        <v>0</v>
      </c>
      <c r="AL131" s="49">
        <f t="shared" si="51"/>
        <v>0</v>
      </c>
      <c r="AM131" s="61"/>
      <c r="AN131" s="48">
        <f t="shared" si="52"/>
        <v>0</v>
      </c>
      <c r="AO131" s="49">
        <f t="shared" si="53"/>
        <v>0</v>
      </c>
      <c r="AP131" s="61"/>
      <c r="AQ131" s="48">
        <f t="shared" si="54"/>
        <v>0</v>
      </c>
      <c r="AR131" s="49">
        <f t="shared" si="55"/>
        <v>0</v>
      </c>
      <c r="AS131" s="61"/>
      <c r="AT131" s="48">
        <f t="shared" si="65"/>
        <v>0</v>
      </c>
      <c r="AU131" s="49">
        <f t="shared" si="66"/>
        <v>0</v>
      </c>
      <c r="AV131" s="61"/>
      <c r="AW131" s="48">
        <f t="shared" si="58"/>
        <v>0</v>
      </c>
      <c r="AX131" s="49">
        <f t="shared" si="59"/>
        <v>0</v>
      </c>
      <c r="AY131" s="61"/>
      <c r="AZ131" s="48">
        <f t="shared" si="60"/>
        <v>0</v>
      </c>
      <c r="BA131" s="49">
        <f t="shared" si="61"/>
        <v>0</v>
      </c>
      <c r="BB131" s="50">
        <f t="shared" si="62"/>
        <v>0</v>
      </c>
    </row>
    <row r="132" spans="1:54">
      <c r="A132" s="32"/>
      <c r="B132" s="60"/>
      <c r="C132" s="33"/>
      <c r="D132" s="34"/>
      <c r="E132" s="35"/>
      <c r="F132" s="36"/>
      <c r="G132" s="78"/>
      <c r="H132" s="74"/>
      <c r="I132" s="81">
        <f>IF(H132=Tablas!$B$5,Tablas!$C$5,VLOOKUP(H132,Tablas!$B$5:$D$41,2,FALSE))</f>
        <v>1</v>
      </c>
      <c r="J132" s="70">
        <f>IF(I132=0,"",VLOOKUP(I132,Tablas!$C$5:$D$41,2,FALSE))</f>
        <v>0</v>
      </c>
      <c r="K132" s="37" t="str">
        <f t="shared" si="32"/>
        <v>0</v>
      </c>
      <c r="L132" s="38">
        <f t="shared" si="33"/>
        <v>0</v>
      </c>
      <c r="M132" s="38">
        <f t="shared" si="34"/>
        <v>0</v>
      </c>
      <c r="N132" s="38">
        <f t="shared" si="35"/>
        <v>0</v>
      </c>
      <c r="O132" s="38">
        <f t="shared" si="36"/>
        <v>0</v>
      </c>
      <c r="P132" s="38">
        <f t="shared" si="37"/>
        <v>0</v>
      </c>
      <c r="Q132" s="39">
        <v>1</v>
      </c>
      <c r="R132" s="40">
        <f t="shared" si="38"/>
        <v>0</v>
      </c>
      <c r="S132" s="39">
        <v>1</v>
      </c>
      <c r="T132" s="41">
        <f t="shared" si="39"/>
        <v>0</v>
      </c>
      <c r="U132" s="42">
        <f t="shared" si="40"/>
        <v>0</v>
      </c>
      <c r="V132" s="43">
        <f t="shared" si="41"/>
        <v>0</v>
      </c>
      <c r="W132" s="209">
        <f t="shared" si="42"/>
        <v>12</v>
      </c>
      <c r="X132" s="44">
        <f t="shared" si="43"/>
        <v>0</v>
      </c>
      <c r="Y132" s="45">
        <f t="shared" si="44"/>
        <v>0</v>
      </c>
      <c r="Z132" s="46" t="s">
        <v>0</v>
      </c>
      <c r="AA132" s="39">
        <v>1</v>
      </c>
      <c r="AB132" s="47">
        <f t="shared" si="45"/>
        <v>0</v>
      </c>
      <c r="AC132" s="39">
        <v>1</v>
      </c>
      <c r="AD132" s="47">
        <f t="shared" si="46"/>
        <v>0</v>
      </c>
      <c r="AE132" s="39">
        <v>1</v>
      </c>
      <c r="AF132" s="47">
        <f t="shared" si="47"/>
        <v>0</v>
      </c>
      <c r="AG132" s="61"/>
      <c r="AH132" s="48">
        <f t="shared" si="48"/>
        <v>0</v>
      </c>
      <c r="AI132" s="49">
        <f t="shared" si="49"/>
        <v>0</v>
      </c>
      <c r="AJ132" s="61"/>
      <c r="AK132" s="48">
        <f t="shared" si="50"/>
        <v>0</v>
      </c>
      <c r="AL132" s="49">
        <f t="shared" si="51"/>
        <v>0</v>
      </c>
      <c r="AM132" s="61"/>
      <c r="AN132" s="48">
        <f t="shared" si="52"/>
        <v>0</v>
      </c>
      <c r="AO132" s="49">
        <f t="shared" si="53"/>
        <v>0</v>
      </c>
      <c r="AP132" s="61"/>
      <c r="AQ132" s="48">
        <f t="shared" si="54"/>
        <v>0</v>
      </c>
      <c r="AR132" s="49">
        <f t="shared" si="55"/>
        <v>0</v>
      </c>
      <c r="AS132" s="61"/>
      <c r="AT132" s="48">
        <f t="shared" si="65"/>
        <v>0</v>
      </c>
      <c r="AU132" s="49">
        <f t="shared" si="66"/>
        <v>0</v>
      </c>
      <c r="AV132" s="61"/>
      <c r="AW132" s="48">
        <f t="shared" si="58"/>
        <v>0</v>
      </c>
      <c r="AX132" s="49">
        <f t="shared" si="59"/>
        <v>0</v>
      </c>
      <c r="AY132" s="61"/>
      <c r="AZ132" s="48">
        <f t="shared" si="60"/>
        <v>0</v>
      </c>
      <c r="BA132" s="49">
        <f t="shared" si="61"/>
        <v>0</v>
      </c>
      <c r="BB132" s="50">
        <f t="shared" si="62"/>
        <v>0</v>
      </c>
    </row>
    <row r="133" spans="1:54">
      <c r="A133" s="32"/>
      <c r="B133" s="60"/>
      <c r="C133" s="33"/>
      <c r="D133" s="34"/>
      <c r="E133" s="35"/>
      <c r="F133" s="36"/>
      <c r="G133" s="78"/>
      <c r="H133" s="74"/>
      <c r="I133" s="81">
        <f>IF(H133=Tablas!$B$5,Tablas!$C$5,VLOOKUP(H133,Tablas!$B$5:$D$41,2,FALSE))</f>
        <v>1</v>
      </c>
      <c r="J133" s="70">
        <f>IF(I133=0,"",VLOOKUP(I133,Tablas!$C$5:$D$41,2,FALSE))</f>
        <v>0</v>
      </c>
      <c r="K133" s="37" t="str">
        <f t="shared" si="32"/>
        <v>0</v>
      </c>
      <c r="L133" s="38">
        <f t="shared" si="33"/>
        <v>0</v>
      </c>
      <c r="M133" s="38">
        <f t="shared" si="34"/>
        <v>0</v>
      </c>
      <c r="N133" s="38">
        <f t="shared" si="35"/>
        <v>0</v>
      </c>
      <c r="O133" s="38">
        <f t="shared" si="36"/>
        <v>0</v>
      </c>
      <c r="P133" s="38">
        <f t="shared" si="37"/>
        <v>0</v>
      </c>
      <c r="Q133" s="39">
        <v>1</v>
      </c>
      <c r="R133" s="40">
        <f t="shared" si="38"/>
        <v>0</v>
      </c>
      <c r="S133" s="39">
        <v>1</v>
      </c>
      <c r="T133" s="41">
        <f t="shared" si="39"/>
        <v>0</v>
      </c>
      <c r="U133" s="42">
        <f t="shared" si="40"/>
        <v>0</v>
      </c>
      <c r="V133" s="43">
        <f t="shared" si="41"/>
        <v>0</v>
      </c>
      <c r="W133" s="209">
        <f t="shared" si="42"/>
        <v>12</v>
      </c>
      <c r="X133" s="44">
        <f t="shared" si="43"/>
        <v>0</v>
      </c>
      <c r="Y133" s="45">
        <f t="shared" si="44"/>
        <v>0</v>
      </c>
      <c r="Z133" s="46" t="s">
        <v>0</v>
      </c>
      <c r="AA133" s="39">
        <v>1</v>
      </c>
      <c r="AB133" s="47">
        <f t="shared" si="45"/>
        <v>0</v>
      </c>
      <c r="AC133" s="39">
        <v>1</v>
      </c>
      <c r="AD133" s="47">
        <f t="shared" si="46"/>
        <v>0</v>
      </c>
      <c r="AE133" s="39">
        <v>1</v>
      </c>
      <c r="AF133" s="47">
        <f t="shared" si="47"/>
        <v>0</v>
      </c>
      <c r="AG133" s="61"/>
      <c r="AH133" s="48">
        <f t="shared" si="48"/>
        <v>0</v>
      </c>
      <c r="AI133" s="49">
        <f t="shared" si="49"/>
        <v>0</v>
      </c>
      <c r="AJ133" s="61"/>
      <c r="AK133" s="48">
        <f t="shared" si="50"/>
        <v>0</v>
      </c>
      <c r="AL133" s="49">
        <f t="shared" si="51"/>
        <v>0</v>
      </c>
      <c r="AM133" s="61"/>
      <c r="AN133" s="48">
        <f t="shared" si="52"/>
        <v>0</v>
      </c>
      <c r="AO133" s="49">
        <f t="shared" si="53"/>
        <v>0</v>
      </c>
      <c r="AP133" s="61"/>
      <c r="AQ133" s="48">
        <f t="shared" si="54"/>
        <v>0</v>
      </c>
      <c r="AR133" s="49">
        <f t="shared" si="55"/>
        <v>0</v>
      </c>
      <c r="AS133" s="61"/>
      <c r="AT133" s="48">
        <f t="shared" si="65"/>
        <v>0</v>
      </c>
      <c r="AU133" s="49">
        <f t="shared" si="66"/>
        <v>0</v>
      </c>
      <c r="AV133" s="61"/>
      <c r="AW133" s="48">
        <f t="shared" si="58"/>
        <v>0</v>
      </c>
      <c r="AX133" s="49">
        <f t="shared" si="59"/>
        <v>0</v>
      </c>
      <c r="AY133" s="61"/>
      <c r="AZ133" s="48">
        <f t="shared" si="60"/>
        <v>0</v>
      </c>
      <c r="BA133" s="49">
        <f t="shared" si="61"/>
        <v>0</v>
      </c>
      <c r="BB133" s="50">
        <f t="shared" si="62"/>
        <v>0</v>
      </c>
    </row>
    <row r="134" spans="1:54">
      <c r="A134" s="32"/>
      <c r="B134" s="60"/>
      <c r="C134" s="33"/>
      <c r="D134" s="34"/>
      <c r="E134" s="35"/>
      <c r="F134" s="36"/>
      <c r="G134" s="78"/>
      <c r="H134" s="74"/>
      <c r="I134" s="81">
        <f>IF(H134=Tablas!$B$5,Tablas!$C$5,VLOOKUP(H134,Tablas!$B$5:$D$41,2,FALSE))</f>
        <v>1</v>
      </c>
      <c r="J134" s="70">
        <f>IF(I134=0,"",VLOOKUP(I134,Tablas!$C$5:$D$41,2,FALSE))</f>
        <v>0</v>
      </c>
      <c r="K134" s="37" t="str">
        <f t="shared" si="32"/>
        <v>0</v>
      </c>
      <c r="L134" s="38">
        <f t="shared" si="33"/>
        <v>0</v>
      </c>
      <c r="M134" s="38">
        <f t="shared" si="34"/>
        <v>0</v>
      </c>
      <c r="N134" s="38">
        <f t="shared" si="35"/>
        <v>0</v>
      </c>
      <c r="O134" s="38">
        <f t="shared" si="36"/>
        <v>0</v>
      </c>
      <c r="P134" s="38">
        <f t="shared" si="37"/>
        <v>0</v>
      </c>
      <c r="Q134" s="39">
        <v>1</v>
      </c>
      <c r="R134" s="40">
        <f t="shared" si="38"/>
        <v>0</v>
      </c>
      <c r="S134" s="39">
        <v>1</v>
      </c>
      <c r="T134" s="41">
        <f t="shared" si="39"/>
        <v>0</v>
      </c>
      <c r="U134" s="42">
        <f t="shared" si="40"/>
        <v>0</v>
      </c>
      <c r="V134" s="43">
        <f t="shared" si="41"/>
        <v>0</v>
      </c>
      <c r="W134" s="209">
        <f t="shared" si="42"/>
        <v>12</v>
      </c>
      <c r="X134" s="44">
        <f t="shared" si="43"/>
        <v>0</v>
      </c>
      <c r="Y134" s="45">
        <f t="shared" si="44"/>
        <v>0</v>
      </c>
      <c r="Z134" s="46" t="s">
        <v>0</v>
      </c>
      <c r="AA134" s="39">
        <v>1</v>
      </c>
      <c r="AB134" s="47">
        <f t="shared" si="45"/>
        <v>0</v>
      </c>
      <c r="AC134" s="39">
        <v>1</v>
      </c>
      <c r="AD134" s="47">
        <f t="shared" si="46"/>
        <v>0</v>
      </c>
      <c r="AE134" s="39">
        <v>1</v>
      </c>
      <c r="AF134" s="47">
        <f t="shared" si="47"/>
        <v>0</v>
      </c>
      <c r="AG134" s="61"/>
      <c r="AH134" s="48">
        <f t="shared" si="48"/>
        <v>0</v>
      </c>
      <c r="AI134" s="49">
        <f t="shared" si="49"/>
        <v>0</v>
      </c>
      <c r="AJ134" s="61"/>
      <c r="AK134" s="48">
        <f t="shared" si="50"/>
        <v>0</v>
      </c>
      <c r="AL134" s="49">
        <f t="shared" si="51"/>
        <v>0</v>
      </c>
      <c r="AM134" s="61"/>
      <c r="AN134" s="48">
        <f t="shared" si="52"/>
        <v>0</v>
      </c>
      <c r="AO134" s="49">
        <f t="shared" si="53"/>
        <v>0</v>
      </c>
      <c r="AP134" s="61"/>
      <c r="AQ134" s="48">
        <f t="shared" si="54"/>
        <v>0</v>
      </c>
      <c r="AR134" s="49">
        <f t="shared" si="55"/>
        <v>0</v>
      </c>
      <c r="AS134" s="61"/>
      <c r="AT134" s="48">
        <f t="shared" si="65"/>
        <v>0</v>
      </c>
      <c r="AU134" s="49">
        <f t="shared" si="66"/>
        <v>0</v>
      </c>
      <c r="AV134" s="61"/>
      <c r="AW134" s="48">
        <f t="shared" si="58"/>
        <v>0</v>
      </c>
      <c r="AX134" s="49">
        <f t="shared" si="59"/>
        <v>0</v>
      </c>
      <c r="AY134" s="61"/>
      <c r="AZ134" s="48">
        <f t="shared" si="60"/>
        <v>0</v>
      </c>
      <c r="BA134" s="49">
        <f t="shared" si="61"/>
        <v>0</v>
      </c>
      <c r="BB134" s="50">
        <f t="shared" si="62"/>
        <v>0</v>
      </c>
    </row>
    <row r="135" spans="1:54">
      <c r="A135" s="32"/>
      <c r="B135" s="60"/>
      <c r="C135" s="33"/>
      <c r="D135" s="34"/>
      <c r="E135" s="35"/>
      <c r="F135" s="36"/>
      <c r="G135" s="78"/>
      <c r="H135" s="74"/>
      <c r="I135" s="81">
        <f>IF(H135=Tablas!$B$5,Tablas!$C$5,VLOOKUP(H135,Tablas!$B$5:$D$41,2,FALSE))</f>
        <v>1</v>
      </c>
      <c r="J135" s="70">
        <f>IF(I135=0,"",VLOOKUP(I135,Tablas!$C$5:$D$41,2,FALSE))</f>
        <v>0</v>
      </c>
      <c r="K135" s="37" t="str">
        <f t="shared" si="32"/>
        <v>0</v>
      </c>
      <c r="L135" s="38">
        <f t="shared" si="33"/>
        <v>0</v>
      </c>
      <c r="M135" s="38">
        <f t="shared" si="34"/>
        <v>0</v>
      </c>
      <c r="N135" s="38">
        <f t="shared" si="35"/>
        <v>0</v>
      </c>
      <c r="O135" s="38">
        <f t="shared" si="36"/>
        <v>0</v>
      </c>
      <c r="P135" s="38">
        <f t="shared" si="37"/>
        <v>0</v>
      </c>
      <c r="Q135" s="39">
        <v>1</v>
      </c>
      <c r="R135" s="40">
        <f t="shared" si="38"/>
        <v>0</v>
      </c>
      <c r="S135" s="39">
        <v>1</v>
      </c>
      <c r="T135" s="41">
        <f t="shared" si="39"/>
        <v>0</v>
      </c>
      <c r="U135" s="42">
        <f t="shared" si="40"/>
        <v>0</v>
      </c>
      <c r="V135" s="43">
        <f t="shared" si="41"/>
        <v>0</v>
      </c>
      <c r="W135" s="209">
        <f t="shared" si="42"/>
        <v>12</v>
      </c>
      <c r="X135" s="44">
        <f t="shared" si="43"/>
        <v>0</v>
      </c>
      <c r="Y135" s="45">
        <f t="shared" si="44"/>
        <v>0</v>
      </c>
      <c r="Z135" s="46" t="s">
        <v>0</v>
      </c>
      <c r="AA135" s="39">
        <v>1</v>
      </c>
      <c r="AB135" s="47">
        <f t="shared" si="45"/>
        <v>0</v>
      </c>
      <c r="AC135" s="39">
        <v>1</v>
      </c>
      <c r="AD135" s="47">
        <f t="shared" si="46"/>
        <v>0</v>
      </c>
      <c r="AE135" s="39">
        <v>1</v>
      </c>
      <c r="AF135" s="47">
        <f t="shared" si="47"/>
        <v>0</v>
      </c>
      <c r="AG135" s="61"/>
      <c r="AH135" s="48">
        <f t="shared" si="48"/>
        <v>0</v>
      </c>
      <c r="AI135" s="49">
        <f t="shared" si="49"/>
        <v>0</v>
      </c>
      <c r="AJ135" s="61"/>
      <c r="AK135" s="48">
        <f t="shared" si="50"/>
        <v>0</v>
      </c>
      <c r="AL135" s="49">
        <f t="shared" si="51"/>
        <v>0</v>
      </c>
      <c r="AM135" s="61"/>
      <c r="AN135" s="48">
        <f t="shared" si="52"/>
        <v>0</v>
      </c>
      <c r="AO135" s="49">
        <f t="shared" si="53"/>
        <v>0</v>
      </c>
      <c r="AP135" s="61"/>
      <c r="AQ135" s="48">
        <f t="shared" si="54"/>
        <v>0</v>
      </c>
      <c r="AR135" s="49">
        <f t="shared" si="55"/>
        <v>0</v>
      </c>
      <c r="AS135" s="61"/>
      <c r="AT135" s="48">
        <f t="shared" si="65"/>
        <v>0</v>
      </c>
      <c r="AU135" s="49">
        <f t="shared" si="66"/>
        <v>0</v>
      </c>
      <c r="AV135" s="61"/>
      <c r="AW135" s="48">
        <f t="shared" si="58"/>
        <v>0</v>
      </c>
      <c r="AX135" s="49">
        <f t="shared" si="59"/>
        <v>0</v>
      </c>
      <c r="AY135" s="61"/>
      <c r="AZ135" s="48">
        <f t="shared" si="60"/>
        <v>0</v>
      </c>
      <c r="BA135" s="49">
        <f t="shared" si="61"/>
        <v>0</v>
      </c>
      <c r="BB135" s="50">
        <f t="shared" si="62"/>
        <v>0</v>
      </c>
    </row>
    <row r="136" spans="1:54">
      <c r="A136" s="32"/>
      <c r="B136" s="60"/>
      <c r="C136" s="33"/>
      <c r="D136" s="34"/>
      <c r="E136" s="35"/>
      <c r="F136" s="36"/>
      <c r="G136" s="78"/>
      <c r="H136" s="74"/>
      <c r="I136" s="81">
        <f>IF(H136=Tablas!$B$5,Tablas!$C$5,VLOOKUP(H136,Tablas!$B$5:$D$41,2,FALSE))</f>
        <v>1</v>
      </c>
      <c r="J136" s="70">
        <f>IF(I136=0,"",VLOOKUP(I136,Tablas!$C$5:$D$41,2,FALSE))</f>
        <v>0</v>
      </c>
      <c r="K136" s="37" t="str">
        <f t="shared" ref="K136:K140" si="67">IF(G136=0,"0",F136/G136)</f>
        <v>0</v>
      </c>
      <c r="L136" s="38">
        <f t="shared" ref="L136:L140" si="68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M136" s="38">
        <f t="shared" ref="M136:M140" si="69">IF($Y136=2,$K136,0)+IF($Y136=4,$K136,0)+IF($Y136=5,$K136,0)+IF($Y136=6,$K136,0)+IF($Y136=7,$K136,0)+IF($Y136=10,$K136*2,0)+IF($Y136=12,$K136*2,0)+IF($Y136=14,$K136*2,0)+IF($Y136=15,$K136*3,0)+IF($Y136=21,$K136*3,0)+IF($Y136&lt;=1,$K136*$J136/21.75,0)+IF($Y136=42,$K136*6,0)+IF($Y136=28,$K136*4,0)</f>
        <v>0</v>
      </c>
      <c r="N136" s="38">
        <f t="shared" ref="N136:N140" si="70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O136" s="38">
        <f t="shared" ref="O136:O140" si="71">IF($Y136=2,$K136,0)+IF($Y136=4,$K136,0)+IF($Y136=5,$K136,0)+IF($Y136=6,$K136,0)+IF($Y136=7,$K136,0)+IF($Y136=10,$K136*2,0)+IF($Y136=12,$K136*2,0)+IF($Y136=14,$K136*2,0)+IF($Y136=15,$K136*3,0)+IF($Y136=21,$K136*3,0)+IF($Y136&lt;=1,$K136*$J136/21.75,0)+IF($Y136=42,$K136*6,0)+IF($Y136=28,$K136*4,0)</f>
        <v>0</v>
      </c>
      <c r="P136" s="38">
        <f t="shared" ref="P136:P140" si="72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Q136" s="39">
        <v>1</v>
      </c>
      <c r="R136" s="40">
        <f t="shared" ref="R136:R140" si="73">(IF($Y136=6,$K136,)+IF($Y136=7,$K136,)+IF($Y136=12,$K136*2,)+IF($Y136=18,$K136*3,)+IF($Y136=28,$K136*4,0)+IF($Y136=21,$K136*3,)+IF($Y136=42,$K136*6,0)+IF($Y136=14,$K136*2,))*Q136</f>
        <v>0</v>
      </c>
      <c r="S136" s="39">
        <v>1</v>
      </c>
      <c r="T136" s="41">
        <f t="shared" ref="T136:T140" si="74">(IF($Y136=7,$K136,)+IF($Y136=21,$K136*3,)+IF($Y136=42,$K136*6,0)+IF($Y136=28,$K136*4,0)+IF($Y136=14,$K136*2,))*S136</f>
        <v>0</v>
      </c>
      <c r="U136" s="42">
        <f t="shared" ref="U136:U140" si="75">SUM(+L136+M136+N136+O136+P136+R136+T136)</f>
        <v>0</v>
      </c>
      <c r="V136" s="43">
        <f t="shared" ref="V136:V140" si="76">+U136*4.345</f>
        <v>0</v>
      </c>
      <c r="W136" s="209">
        <f t="shared" ref="W136:W140" si="77">+$X$4</f>
        <v>12</v>
      </c>
      <c r="X136" s="44">
        <f t="shared" ref="X136:X140" si="78">IF(V136="","",W136*V136)</f>
        <v>0</v>
      </c>
      <c r="Y136" s="45">
        <f t="shared" ref="Y136:Y140" si="79">ROUND(J136/4.3452380952381,1)</f>
        <v>0</v>
      </c>
      <c r="Z136" s="46" t="s">
        <v>0</v>
      </c>
      <c r="AA136" s="39">
        <v>1</v>
      </c>
      <c r="AB136" s="47">
        <f t="shared" ref="AB136:AB140" si="80">+IF($Z136="M",$U136,IF($Z136="MT",$U136/2,IF(Z136="MN",$U136/2,IF($Z136="MTN",$U136/3,0))))*AA136</f>
        <v>0</v>
      </c>
      <c r="AC136" s="39">
        <v>1</v>
      </c>
      <c r="AD136" s="47">
        <f t="shared" ref="AD136:AD140" si="81">+IF($Z136="T",$U136,IF($Z136="MT",$U136/2,IF($Z136="TN",$U136/2,IF($Z136="MTN",$U136/3,0))))*AC136</f>
        <v>0</v>
      </c>
      <c r="AE136" s="39">
        <v>1</v>
      </c>
      <c r="AF136" s="47">
        <f t="shared" ref="AF136:AF140" si="82">+IF($Z136="N",$U136,IF($Z136="MN",$U136/2,IF($Z136="TN",$U136/2,IF($Z136="MTN",$U136/3,0))))*AE136</f>
        <v>0</v>
      </c>
      <c r="AG136" s="61"/>
      <c r="AH136" s="48">
        <f t="shared" ref="AH136:AH140" si="83">IF(AI$4=0,0,(AG136/AI$4))</f>
        <v>0</v>
      </c>
      <c r="AI136" s="49">
        <f t="shared" ref="AI136:AI140" si="84">IF(AI$4=0,0,(AH136*AH$4/12))</f>
        <v>0</v>
      </c>
      <c r="AJ136" s="61"/>
      <c r="AK136" s="48">
        <f t="shared" ref="AK136:AK140" si="85">IF(AL$4=0,0,(AJ136/AL$4))</f>
        <v>0</v>
      </c>
      <c r="AL136" s="49">
        <f t="shared" ref="AL136:AL140" si="86">IF(AL$4=0,0,(AK136*AK$4/12))</f>
        <v>0</v>
      </c>
      <c r="AM136" s="61"/>
      <c r="AN136" s="48">
        <f t="shared" ref="AN136:AN140" si="87">IF(AO$4=0,0,(AM136/AO$4))</f>
        <v>0</v>
      </c>
      <c r="AO136" s="49">
        <f t="shared" ref="AO136:AO140" si="88">IF(AO$4=0,0,(AN136*AN$4/12))</f>
        <v>0</v>
      </c>
      <c r="AP136" s="61"/>
      <c r="AQ136" s="48">
        <f t="shared" ref="AQ136:AQ140" si="89">IF(AR$4=0,0,(AP136/AR$4))</f>
        <v>0</v>
      </c>
      <c r="AR136" s="49">
        <f t="shared" ref="AR136:AR140" si="90">IF(AR$4=0,0,(AQ136*AQ$4/12))</f>
        <v>0</v>
      </c>
      <c r="AS136" s="61"/>
      <c r="AT136" s="48">
        <f t="shared" si="65"/>
        <v>0</v>
      </c>
      <c r="AU136" s="49">
        <f t="shared" si="66"/>
        <v>0</v>
      </c>
      <c r="AV136" s="61"/>
      <c r="AW136" s="48">
        <f t="shared" ref="AW136:AW140" si="91">IF(AX$4=0,0,(AV136/AX$4))</f>
        <v>0</v>
      </c>
      <c r="AX136" s="49">
        <f t="shared" ref="AX136:AX140" si="92">IF(AX$4=0,0,(AW136*AW$4/12))</f>
        <v>0</v>
      </c>
      <c r="AY136" s="61"/>
      <c r="AZ136" s="48">
        <f t="shared" ref="AZ136:AZ140" si="93">IF(BA$4=0,0,(AY136/BA$4))</f>
        <v>0</v>
      </c>
      <c r="BA136" s="49">
        <f t="shared" ref="BA136:BA140" si="94">IF(BA$4=0,0,(AZ136*AZ$4/12))</f>
        <v>0</v>
      </c>
      <c r="BB136" s="50">
        <f t="shared" ref="BB136:BB140" si="95">+AI136+AL136+AO136+AR136+AU136+AX136+BA136</f>
        <v>0</v>
      </c>
    </row>
    <row r="137" spans="1:54">
      <c r="A137" s="32"/>
      <c r="B137" s="60"/>
      <c r="C137" s="33"/>
      <c r="D137" s="34"/>
      <c r="E137" s="35"/>
      <c r="F137" s="36"/>
      <c r="G137" s="78"/>
      <c r="H137" s="74"/>
      <c r="I137" s="81">
        <f>IF(H137=Tablas!$B$5,Tablas!$C$5,VLOOKUP(H137,Tablas!$B$5:$D$41,2,FALSE))</f>
        <v>1</v>
      </c>
      <c r="J137" s="70">
        <f>IF(I137=0,"",VLOOKUP(I137,Tablas!$C$5:$D$41,2,FALSE))</f>
        <v>0</v>
      </c>
      <c r="K137" s="37" t="str">
        <f t="shared" si="67"/>
        <v>0</v>
      </c>
      <c r="L137" s="38">
        <f t="shared" si="68"/>
        <v>0</v>
      </c>
      <c r="M137" s="38">
        <f t="shared" si="69"/>
        <v>0</v>
      </c>
      <c r="N137" s="38">
        <f t="shared" si="70"/>
        <v>0</v>
      </c>
      <c r="O137" s="38">
        <f t="shared" si="71"/>
        <v>0</v>
      </c>
      <c r="P137" s="38">
        <f t="shared" si="72"/>
        <v>0</v>
      </c>
      <c r="Q137" s="39">
        <v>1</v>
      </c>
      <c r="R137" s="40">
        <f t="shared" si="73"/>
        <v>0</v>
      </c>
      <c r="S137" s="39">
        <v>1</v>
      </c>
      <c r="T137" s="41">
        <f t="shared" si="74"/>
        <v>0</v>
      </c>
      <c r="U137" s="42">
        <f t="shared" si="75"/>
        <v>0</v>
      </c>
      <c r="V137" s="43">
        <f t="shared" si="76"/>
        <v>0</v>
      </c>
      <c r="W137" s="209">
        <f t="shared" si="77"/>
        <v>12</v>
      </c>
      <c r="X137" s="44">
        <f t="shared" si="78"/>
        <v>0</v>
      </c>
      <c r="Y137" s="45">
        <f t="shared" si="79"/>
        <v>0</v>
      </c>
      <c r="Z137" s="46" t="s">
        <v>0</v>
      </c>
      <c r="AA137" s="39">
        <v>1</v>
      </c>
      <c r="AB137" s="47">
        <f t="shared" si="80"/>
        <v>0</v>
      </c>
      <c r="AC137" s="39">
        <v>1</v>
      </c>
      <c r="AD137" s="47">
        <f t="shared" si="81"/>
        <v>0</v>
      </c>
      <c r="AE137" s="39">
        <v>1</v>
      </c>
      <c r="AF137" s="47">
        <f t="shared" si="82"/>
        <v>0</v>
      </c>
      <c r="AG137" s="61"/>
      <c r="AH137" s="48">
        <f t="shared" si="83"/>
        <v>0</v>
      </c>
      <c r="AI137" s="49">
        <f t="shared" si="84"/>
        <v>0</v>
      </c>
      <c r="AJ137" s="61"/>
      <c r="AK137" s="48">
        <f t="shared" si="85"/>
        <v>0</v>
      </c>
      <c r="AL137" s="49">
        <f t="shared" si="86"/>
        <v>0</v>
      </c>
      <c r="AM137" s="61"/>
      <c r="AN137" s="48">
        <f t="shared" si="87"/>
        <v>0</v>
      </c>
      <c r="AO137" s="49">
        <f t="shared" si="88"/>
        <v>0</v>
      </c>
      <c r="AP137" s="61"/>
      <c r="AQ137" s="48">
        <f t="shared" si="89"/>
        <v>0</v>
      </c>
      <c r="AR137" s="49">
        <f t="shared" si="90"/>
        <v>0</v>
      </c>
      <c r="AS137" s="61"/>
      <c r="AT137" s="48">
        <f t="shared" si="65"/>
        <v>0</v>
      </c>
      <c r="AU137" s="49">
        <f t="shared" si="66"/>
        <v>0</v>
      </c>
      <c r="AV137" s="61"/>
      <c r="AW137" s="48">
        <f t="shared" si="91"/>
        <v>0</v>
      </c>
      <c r="AX137" s="49">
        <f t="shared" si="92"/>
        <v>0</v>
      </c>
      <c r="AY137" s="61"/>
      <c r="AZ137" s="48">
        <f t="shared" si="93"/>
        <v>0</v>
      </c>
      <c r="BA137" s="49">
        <f t="shared" si="94"/>
        <v>0</v>
      </c>
      <c r="BB137" s="50">
        <f t="shared" si="95"/>
        <v>0</v>
      </c>
    </row>
    <row r="138" spans="1:54">
      <c r="A138" s="32"/>
      <c r="B138" s="60"/>
      <c r="C138" s="33"/>
      <c r="D138" s="34"/>
      <c r="E138" s="35"/>
      <c r="F138" s="36"/>
      <c r="G138" s="78"/>
      <c r="H138" s="74"/>
      <c r="I138" s="81">
        <f>IF(H138=Tablas!$B$5,Tablas!$C$5,VLOOKUP(H138,Tablas!$B$5:$D$41,2,FALSE))</f>
        <v>1</v>
      </c>
      <c r="J138" s="70">
        <f>IF(I138=0,"",VLOOKUP(I138,Tablas!$C$5:$D$41,2,FALSE))</f>
        <v>0</v>
      </c>
      <c r="K138" s="37" t="str">
        <f t="shared" si="67"/>
        <v>0</v>
      </c>
      <c r="L138" s="38">
        <f t="shared" si="68"/>
        <v>0</v>
      </c>
      <c r="M138" s="38">
        <f t="shared" si="69"/>
        <v>0</v>
      </c>
      <c r="N138" s="38">
        <f t="shared" si="70"/>
        <v>0</v>
      </c>
      <c r="O138" s="38">
        <f t="shared" si="71"/>
        <v>0</v>
      </c>
      <c r="P138" s="38">
        <f t="shared" si="72"/>
        <v>0</v>
      </c>
      <c r="Q138" s="39">
        <v>1</v>
      </c>
      <c r="R138" s="40">
        <f t="shared" si="73"/>
        <v>0</v>
      </c>
      <c r="S138" s="39">
        <v>1</v>
      </c>
      <c r="T138" s="41">
        <f t="shared" si="74"/>
        <v>0</v>
      </c>
      <c r="U138" s="42">
        <f t="shared" si="75"/>
        <v>0</v>
      </c>
      <c r="V138" s="43">
        <f t="shared" si="76"/>
        <v>0</v>
      </c>
      <c r="W138" s="209">
        <f t="shared" si="77"/>
        <v>12</v>
      </c>
      <c r="X138" s="44">
        <f t="shared" si="78"/>
        <v>0</v>
      </c>
      <c r="Y138" s="45">
        <f t="shared" si="79"/>
        <v>0</v>
      </c>
      <c r="Z138" s="46" t="s">
        <v>0</v>
      </c>
      <c r="AA138" s="39">
        <v>1</v>
      </c>
      <c r="AB138" s="47">
        <f t="shared" si="80"/>
        <v>0</v>
      </c>
      <c r="AC138" s="39">
        <v>1</v>
      </c>
      <c r="AD138" s="47">
        <f t="shared" si="81"/>
        <v>0</v>
      </c>
      <c r="AE138" s="39">
        <v>1</v>
      </c>
      <c r="AF138" s="47">
        <f t="shared" si="82"/>
        <v>0</v>
      </c>
      <c r="AG138" s="61"/>
      <c r="AH138" s="48">
        <f t="shared" si="83"/>
        <v>0</v>
      </c>
      <c r="AI138" s="49">
        <f t="shared" si="84"/>
        <v>0</v>
      </c>
      <c r="AJ138" s="61"/>
      <c r="AK138" s="48">
        <f t="shared" si="85"/>
        <v>0</v>
      </c>
      <c r="AL138" s="49">
        <f t="shared" si="86"/>
        <v>0</v>
      </c>
      <c r="AM138" s="61"/>
      <c r="AN138" s="48">
        <f t="shared" si="87"/>
        <v>0</v>
      </c>
      <c r="AO138" s="49">
        <f t="shared" si="88"/>
        <v>0</v>
      </c>
      <c r="AP138" s="61"/>
      <c r="AQ138" s="48">
        <f t="shared" si="89"/>
        <v>0</v>
      </c>
      <c r="AR138" s="49">
        <f t="shared" si="90"/>
        <v>0</v>
      </c>
      <c r="AS138" s="61"/>
      <c r="AT138" s="48">
        <f t="shared" si="65"/>
        <v>0</v>
      </c>
      <c r="AU138" s="49">
        <f t="shared" si="66"/>
        <v>0</v>
      </c>
      <c r="AV138" s="61"/>
      <c r="AW138" s="48">
        <f t="shared" si="91"/>
        <v>0</v>
      </c>
      <c r="AX138" s="49">
        <f t="shared" si="92"/>
        <v>0</v>
      </c>
      <c r="AY138" s="61"/>
      <c r="AZ138" s="48">
        <f t="shared" si="93"/>
        <v>0</v>
      </c>
      <c r="BA138" s="49">
        <f t="shared" si="94"/>
        <v>0</v>
      </c>
      <c r="BB138" s="50">
        <f t="shared" si="95"/>
        <v>0</v>
      </c>
    </row>
    <row r="139" spans="1:54">
      <c r="A139" s="32"/>
      <c r="B139" s="60"/>
      <c r="C139" s="33"/>
      <c r="D139" s="34"/>
      <c r="E139" s="35"/>
      <c r="F139" s="36"/>
      <c r="G139" s="78"/>
      <c r="H139" s="74"/>
      <c r="I139" s="81">
        <f>IF(H139=Tablas!$B$5,Tablas!$C$5,VLOOKUP(H139,Tablas!$B$5:$D$41,2,FALSE))</f>
        <v>1</v>
      </c>
      <c r="J139" s="70">
        <f>IF(I139=0,"",VLOOKUP(I139,Tablas!$C$5:$D$41,2,FALSE))</f>
        <v>0</v>
      </c>
      <c r="K139" s="37" t="str">
        <f t="shared" si="67"/>
        <v>0</v>
      </c>
      <c r="L139" s="38">
        <f t="shared" si="68"/>
        <v>0</v>
      </c>
      <c r="M139" s="38">
        <f t="shared" si="69"/>
        <v>0</v>
      </c>
      <c r="N139" s="38">
        <f t="shared" si="70"/>
        <v>0</v>
      </c>
      <c r="O139" s="38">
        <f t="shared" si="71"/>
        <v>0</v>
      </c>
      <c r="P139" s="38">
        <f t="shared" si="72"/>
        <v>0</v>
      </c>
      <c r="Q139" s="39">
        <v>1</v>
      </c>
      <c r="R139" s="40">
        <f t="shared" si="73"/>
        <v>0</v>
      </c>
      <c r="S139" s="39">
        <v>1</v>
      </c>
      <c r="T139" s="41">
        <f t="shared" si="74"/>
        <v>0</v>
      </c>
      <c r="U139" s="42">
        <f t="shared" si="75"/>
        <v>0</v>
      </c>
      <c r="V139" s="43">
        <f t="shared" si="76"/>
        <v>0</v>
      </c>
      <c r="W139" s="209">
        <f t="shared" si="77"/>
        <v>12</v>
      </c>
      <c r="X139" s="44">
        <f t="shared" si="78"/>
        <v>0</v>
      </c>
      <c r="Y139" s="45">
        <f t="shared" si="79"/>
        <v>0</v>
      </c>
      <c r="Z139" s="46" t="s">
        <v>0</v>
      </c>
      <c r="AA139" s="39">
        <v>1</v>
      </c>
      <c r="AB139" s="47">
        <f t="shared" si="80"/>
        <v>0</v>
      </c>
      <c r="AC139" s="39">
        <v>1</v>
      </c>
      <c r="AD139" s="47">
        <f t="shared" si="81"/>
        <v>0</v>
      </c>
      <c r="AE139" s="39">
        <v>1</v>
      </c>
      <c r="AF139" s="47">
        <f t="shared" si="82"/>
        <v>0</v>
      </c>
      <c r="AG139" s="61"/>
      <c r="AH139" s="48">
        <f t="shared" si="83"/>
        <v>0</v>
      </c>
      <c r="AI139" s="49">
        <f t="shared" si="84"/>
        <v>0</v>
      </c>
      <c r="AJ139" s="61"/>
      <c r="AK139" s="48">
        <f t="shared" si="85"/>
        <v>0</v>
      </c>
      <c r="AL139" s="49">
        <f t="shared" si="86"/>
        <v>0</v>
      </c>
      <c r="AM139" s="61"/>
      <c r="AN139" s="48">
        <f t="shared" si="87"/>
        <v>0</v>
      </c>
      <c r="AO139" s="49">
        <f t="shared" si="88"/>
        <v>0</v>
      </c>
      <c r="AP139" s="61"/>
      <c r="AQ139" s="48">
        <f t="shared" si="89"/>
        <v>0</v>
      </c>
      <c r="AR139" s="49">
        <f t="shared" si="90"/>
        <v>0</v>
      </c>
      <c r="AS139" s="61"/>
      <c r="AT139" s="48">
        <f t="shared" si="65"/>
        <v>0</v>
      </c>
      <c r="AU139" s="49">
        <f t="shared" si="66"/>
        <v>0</v>
      </c>
      <c r="AV139" s="61"/>
      <c r="AW139" s="48">
        <f t="shared" si="91"/>
        <v>0</v>
      </c>
      <c r="AX139" s="49">
        <f t="shared" si="92"/>
        <v>0</v>
      </c>
      <c r="AY139" s="61"/>
      <c r="AZ139" s="48">
        <f t="shared" si="93"/>
        <v>0</v>
      </c>
      <c r="BA139" s="49">
        <f t="shared" si="94"/>
        <v>0</v>
      </c>
      <c r="BB139" s="50">
        <f t="shared" si="95"/>
        <v>0</v>
      </c>
    </row>
    <row r="140" spans="1:54">
      <c r="A140" s="32"/>
      <c r="B140" s="60"/>
      <c r="C140" s="33"/>
      <c r="D140" s="34"/>
      <c r="E140" s="35"/>
      <c r="F140" s="36"/>
      <c r="G140" s="78"/>
      <c r="H140" s="74"/>
      <c r="I140" s="81">
        <f>IF(H140=Tablas!$B$5,Tablas!$C$5,VLOOKUP(H140,Tablas!$B$5:$D$41,2,FALSE))</f>
        <v>1</v>
      </c>
      <c r="J140" s="70">
        <f>IF(I140=0,"",VLOOKUP(I140,Tablas!$C$5:$D$41,2,FALSE))</f>
        <v>0</v>
      </c>
      <c r="K140" s="37" t="str">
        <f t="shared" si="67"/>
        <v>0</v>
      </c>
      <c r="L140" s="38">
        <f t="shared" si="68"/>
        <v>0</v>
      </c>
      <c r="M140" s="38">
        <f t="shared" si="69"/>
        <v>0</v>
      </c>
      <c r="N140" s="38">
        <f t="shared" si="70"/>
        <v>0</v>
      </c>
      <c r="O140" s="38">
        <f t="shared" si="71"/>
        <v>0</v>
      </c>
      <c r="P140" s="38">
        <f t="shared" si="72"/>
        <v>0</v>
      </c>
      <c r="Q140" s="39">
        <v>1</v>
      </c>
      <c r="R140" s="40">
        <f t="shared" si="73"/>
        <v>0</v>
      </c>
      <c r="S140" s="39">
        <v>1</v>
      </c>
      <c r="T140" s="41">
        <f t="shared" si="74"/>
        <v>0</v>
      </c>
      <c r="U140" s="42">
        <f t="shared" si="75"/>
        <v>0</v>
      </c>
      <c r="V140" s="43">
        <f t="shared" si="76"/>
        <v>0</v>
      </c>
      <c r="W140" s="209">
        <f t="shared" si="77"/>
        <v>12</v>
      </c>
      <c r="X140" s="44">
        <f t="shared" si="78"/>
        <v>0</v>
      </c>
      <c r="Y140" s="45">
        <f t="shared" si="79"/>
        <v>0</v>
      </c>
      <c r="Z140" s="46" t="s">
        <v>0</v>
      </c>
      <c r="AA140" s="39">
        <v>1</v>
      </c>
      <c r="AB140" s="47">
        <f t="shared" si="80"/>
        <v>0</v>
      </c>
      <c r="AC140" s="39">
        <v>1</v>
      </c>
      <c r="AD140" s="47">
        <f t="shared" si="81"/>
        <v>0</v>
      </c>
      <c r="AE140" s="39">
        <v>1</v>
      </c>
      <c r="AF140" s="47">
        <f t="shared" si="82"/>
        <v>0</v>
      </c>
      <c r="AG140" s="61"/>
      <c r="AH140" s="48">
        <f t="shared" si="83"/>
        <v>0</v>
      </c>
      <c r="AI140" s="49">
        <f t="shared" si="84"/>
        <v>0</v>
      </c>
      <c r="AJ140" s="61"/>
      <c r="AK140" s="48">
        <f t="shared" si="85"/>
        <v>0</v>
      </c>
      <c r="AL140" s="49">
        <f t="shared" si="86"/>
        <v>0</v>
      </c>
      <c r="AM140" s="61"/>
      <c r="AN140" s="48">
        <f t="shared" si="87"/>
        <v>0</v>
      </c>
      <c r="AO140" s="49">
        <f t="shared" si="88"/>
        <v>0</v>
      </c>
      <c r="AP140" s="61"/>
      <c r="AQ140" s="48">
        <f t="shared" si="89"/>
        <v>0</v>
      </c>
      <c r="AR140" s="49">
        <f t="shared" si="90"/>
        <v>0</v>
      </c>
      <c r="AS140" s="61"/>
      <c r="AT140" s="48">
        <f t="shared" si="65"/>
        <v>0</v>
      </c>
      <c r="AU140" s="49">
        <f t="shared" si="66"/>
        <v>0</v>
      </c>
      <c r="AV140" s="61"/>
      <c r="AW140" s="48">
        <f t="shared" si="91"/>
        <v>0</v>
      </c>
      <c r="AX140" s="49">
        <f t="shared" si="92"/>
        <v>0</v>
      </c>
      <c r="AY140" s="61"/>
      <c r="AZ140" s="48">
        <f t="shared" si="93"/>
        <v>0</v>
      </c>
      <c r="BA140" s="49">
        <f t="shared" si="94"/>
        <v>0</v>
      </c>
      <c r="BB140" s="50">
        <f t="shared" si="95"/>
        <v>0</v>
      </c>
    </row>
    <row r="141" spans="1:54">
      <c r="A141" s="32"/>
      <c r="B141" s="60"/>
      <c r="C141" s="33"/>
      <c r="D141" s="34"/>
      <c r="E141" s="35"/>
      <c r="F141" s="36"/>
      <c r="G141" s="78"/>
      <c r="H141" s="74"/>
      <c r="I141" s="81">
        <f>IF(H141=Tablas!$B$5,Tablas!$C$5,VLOOKUP(H141,Tablas!$B$5:$D$41,2,FALSE))</f>
        <v>1</v>
      </c>
      <c r="J141" s="70">
        <f>IF(I141=0,"",VLOOKUP(I141,Tablas!$C$5:$D$41,2,FALSE))</f>
        <v>0</v>
      </c>
      <c r="K141" s="37" t="str">
        <f t="shared" ref="K141" si="96">IF(G141=0,"0",F141/G141)</f>
        <v>0</v>
      </c>
      <c r="L141" s="38">
        <f t="shared" ref="L141" si="97">IF($Y141=3,$K141,0)+IF($Y141=4,$K141,0)+IF($Y141=5,$K141,0)+IF($Y141=6,$K141,0)+IF($Y141=7,$K141,0)+IF($Y141=10,$K141*2,0)+IF($Y141=12,$K141*2,0)+IF($Y141=14,$K141*2,0)+IF($Y141=21,$K141*3,0)+IF($Y141&lt;=1,$K141*$J141/21.75,0)+IF($Y141=15,$K141*3,0)+IF($Y141=42,$K141*6,0)+IF($Y141=28,$K141*4,0)</f>
        <v>0</v>
      </c>
      <c r="M141" s="38">
        <f t="shared" ref="M141" si="98">IF($Y141=2,$K141,0)+IF($Y141=4,$K141,0)+IF($Y141=5,$K141,0)+IF($Y141=6,$K141,0)+IF($Y141=7,$K141,0)+IF($Y141=10,$K141*2,0)+IF($Y141=12,$K141*2,0)+IF($Y141=14,$K141*2,0)+IF($Y141=15,$K141*3,0)+IF($Y141=21,$K141*3,0)+IF($Y141&lt;=1,$K141*$J141/21.75,0)+IF($Y141=42,$K141*6,0)+IF($Y141=28,$K141*4,0)</f>
        <v>0</v>
      </c>
      <c r="N141" s="38">
        <f t="shared" ref="N141" si="99">IF($Y141=3,$K141,0)+IF($Y141=4,$K141,0)+IF($Y141=5,$K141,0)+IF($Y141=6,$K141,0)+IF($Y141=7,$K141,0)+IF($Y141=10,$K141*2,0)+IF($Y141=12,$K141*2,0)+IF($Y141=14,$K141*2,0)+IF($Y141=21,$K141*3,0)+IF($Y141&lt;=1,$K141*$J141/21.75,0)+IF($Y141=15,$K141*3,0)+IF($Y141=42,$K141*6,0)+IF($Y141=28,$K141*4,0)</f>
        <v>0</v>
      </c>
      <c r="O141" s="38">
        <f t="shared" ref="O141" si="100">IF($Y141=2,$K141,0)+IF($Y141=4,$K141,0)+IF($Y141=5,$K141,0)+IF($Y141=6,$K141,0)+IF($Y141=7,$K141,0)+IF($Y141=10,$K141*2,0)+IF($Y141=12,$K141*2,0)+IF($Y141=14,$K141*2,0)+IF($Y141=15,$K141*3,0)+IF($Y141=21,$K141*3,0)+IF($Y141&lt;=1,$K141*$J141/21.75,0)+IF($Y141=42,$K141*6,0)+IF($Y141=28,$K141*4,0)</f>
        <v>0</v>
      </c>
      <c r="P141" s="38">
        <f t="shared" ref="P141" si="101">IF($Y141=3,$K141,0)+IF($Y141=4,$K141,0)+IF($Y141=5,$K141,0)+IF($Y141=6,$K141,0)+IF($Y141=7,$K141,0)+IF($Y141=10,$K141*2,0)+IF($Y141=12,$K141*2,0)+IF($Y141=14,$K141*2,0)+IF($Y141=21,$K141*3,0)+IF($Y141&lt;=1,$K141*$J141/21.75,0)+IF($Y141=15,$K141*3,0)+IF($Y141=42,$K141*6,0)+IF($Y141=28,$K141*4,0)</f>
        <v>0</v>
      </c>
      <c r="Q141" s="39">
        <v>1</v>
      </c>
      <c r="R141" s="40">
        <f t="shared" ref="R141" si="102">(IF($Y141=6,$K141,)+IF($Y141=7,$K141,)+IF($Y141=12,$K141*2,)+IF($Y141=18,$K141*3,)+IF($Y141=28,$K141*4,0)+IF($Y141=21,$K141*3,)+IF($Y141=42,$K141*6,0)+IF($Y141=14,$K141*2,))*Q141</f>
        <v>0</v>
      </c>
      <c r="S141" s="39">
        <v>1</v>
      </c>
      <c r="T141" s="41">
        <f t="shared" ref="T141" si="103">(IF($Y141=7,$K141,)+IF($Y141=21,$K141*3,)+IF($Y141=42,$K141*6,0)+IF($Y141=28,$K141*4,0)+IF($Y141=14,$K141*2,))*S141</f>
        <v>0</v>
      </c>
      <c r="U141" s="42">
        <f t="shared" ref="U141" si="104">SUM(+L141+M141+N141+O141+P141+R141+T141)</f>
        <v>0</v>
      </c>
      <c r="V141" s="43">
        <f t="shared" ref="V141" si="105">+U141*4.345</f>
        <v>0</v>
      </c>
      <c r="W141" s="209">
        <f>+$X$4</f>
        <v>12</v>
      </c>
      <c r="X141" s="44">
        <f>IF(V141="","",W141*V141)</f>
        <v>0</v>
      </c>
      <c r="Y141" s="45">
        <f t="shared" ref="Y141" si="106">ROUND(J141/4.3452380952381,1)</f>
        <v>0</v>
      </c>
      <c r="Z141" s="46" t="s">
        <v>0</v>
      </c>
      <c r="AA141" s="39">
        <v>1</v>
      </c>
      <c r="AB141" s="47">
        <f t="shared" ref="AB141" si="107">+IF($Z141="M",$U141,IF($Z141="MT",$U141/2,IF(Z141="MN",$U141/2,IF($Z141="MTN",$U141/3,0))))*AA141</f>
        <v>0</v>
      </c>
      <c r="AC141" s="39">
        <v>1</v>
      </c>
      <c r="AD141" s="47">
        <f t="shared" ref="AD141" si="108">+IF($Z141="T",$U141,IF($Z141="MT",$U141/2,IF($Z141="TN",$U141/2,IF($Z141="MTN",$U141/3,0))))*AC141</f>
        <v>0</v>
      </c>
      <c r="AE141" s="39">
        <v>1</v>
      </c>
      <c r="AF141" s="47">
        <f t="shared" ref="AF141" si="109">+IF($Z141="N",$U141,IF($Z141="MN",$U141/2,IF($Z141="TN",$U141/2,IF($Z141="MTN",$U141/3,0))))*AE141</f>
        <v>0</v>
      </c>
      <c r="AG141" s="61"/>
      <c r="AH141" s="48">
        <f t="shared" ref="AH141" si="110">IF(AI$4=0,0,(AG141/AI$4))</f>
        <v>0</v>
      </c>
      <c r="AI141" s="49">
        <f t="shared" ref="AI141" si="111">IF(AI$4=0,0,(AH141*AH$4/12))</f>
        <v>0</v>
      </c>
      <c r="AJ141" s="61"/>
      <c r="AK141" s="48">
        <f t="shared" ref="AK141" si="112">IF(AL$4=0,0,(AJ141/AL$4))</f>
        <v>0</v>
      </c>
      <c r="AL141" s="49">
        <f t="shared" ref="AL141" si="113">IF(AL$4=0,0,(AK141*AK$4/12))</f>
        <v>0</v>
      </c>
      <c r="AM141" s="61"/>
      <c r="AN141" s="48">
        <f t="shared" ref="AN141" si="114">IF(AO$4=0,0,(AM141/AO$4))</f>
        <v>0</v>
      </c>
      <c r="AO141" s="49">
        <f t="shared" ref="AO141" si="115">IF(AO$4=0,0,(AN141*AN$4/12))</f>
        <v>0</v>
      </c>
      <c r="AP141" s="61"/>
      <c r="AQ141" s="48">
        <f t="shared" ref="AQ141" si="116">IF(AR$4=0,0,(AP141/AR$4))</f>
        <v>0</v>
      </c>
      <c r="AR141" s="49">
        <f t="shared" ref="AR141" si="117">IF(AR$4=0,0,(AQ141*AQ$4/12))</f>
        <v>0</v>
      </c>
      <c r="AS141" s="61"/>
      <c r="AT141" s="48">
        <f t="shared" ref="AT141" si="118">IF(AU$4=0,0,(AS141/AU$4))</f>
        <v>0</v>
      </c>
      <c r="AU141" s="49">
        <f t="shared" ref="AU141" si="119">IF(AU$4=0,0,(AT141*AT$4/12))</f>
        <v>0</v>
      </c>
      <c r="AV141" s="61"/>
      <c r="AW141" s="48">
        <f t="shared" ref="AW141" si="120">IF(AX$4=0,0,(AV141/AX$4))</f>
        <v>0</v>
      </c>
      <c r="AX141" s="49">
        <f t="shared" ref="AX141" si="121">IF(AX$4=0,0,(AW141*AW$4/12))</f>
        <v>0</v>
      </c>
      <c r="AY141" s="61"/>
      <c r="AZ141" s="48">
        <f t="shared" ref="AZ141" si="122">IF(BA$4=0,0,(AY141/BA$4))</f>
        <v>0</v>
      </c>
      <c r="BA141" s="49">
        <f t="shared" ref="BA141" si="123">IF(BA$4=0,0,(AZ141*AZ$4/12))</f>
        <v>0</v>
      </c>
      <c r="BB141" s="50">
        <f t="shared" ref="BB141" si="124">+AI141+AL141+AO141+AR141+AU141+AX141+BA141</f>
        <v>0</v>
      </c>
    </row>
    <row r="142" spans="1:54" ht="16" thickBot="1">
      <c r="A142" s="3"/>
      <c r="B142" s="6"/>
      <c r="C142" s="6"/>
      <c r="D142" s="6"/>
      <c r="E142" s="6"/>
      <c r="F142" s="51">
        <f>SUM(F8:F141)</f>
        <v>0</v>
      </c>
      <c r="K142" s="51">
        <f t="shared" ref="K142:P142" si="125">SUM(K8:K141)</f>
        <v>0</v>
      </c>
      <c r="L142" s="51">
        <f t="shared" si="125"/>
        <v>0</v>
      </c>
      <c r="M142" s="51">
        <f t="shared" si="125"/>
        <v>0</v>
      </c>
      <c r="N142" s="51">
        <f t="shared" si="125"/>
        <v>0</v>
      </c>
      <c r="O142" s="51">
        <f t="shared" si="125"/>
        <v>0</v>
      </c>
      <c r="P142" s="51">
        <f t="shared" si="125"/>
        <v>0</v>
      </c>
      <c r="Q142" s="51"/>
      <c r="R142" s="51">
        <f>SUM(R8:R141)</f>
        <v>0</v>
      </c>
      <c r="S142" s="51"/>
      <c r="T142" s="51">
        <f>SUM(T8:T141)</f>
        <v>0</v>
      </c>
      <c r="U142" s="51">
        <f>SUM(U8:U141)</f>
        <v>0</v>
      </c>
      <c r="V142" s="51">
        <f>SUM(V8:V141)</f>
        <v>0</v>
      </c>
      <c r="W142" s="210"/>
      <c r="X142" s="51">
        <f>SUM(X8:X141)</f>
        <v>0</v>
      </c>
      <c r="Y142" s="52"/>
      <c r="Z142" s="52"/>
      <c r="AA142" s="52"/>
      <c r="AB142" s="51">
        <f>SUM(AB8:AB141)</f>
        <v>0</v>
      </c>
      <c r="AC142" s="51"/>
      <c r="AD142" s="51">
        <f>SUM(AD8:AD141)</f>
        <v>0</v>
      </c>
      <c r="AE142" s="51"/>
      <c r="AF142" s="51">
        <f>SUM(AF8:AF141)</f>
        <v>0</v>
      </c>
      <c r="AG142" s="53">
        <f>SUM(AG8:AG141)</f>
        <v>0</v>
      </c>
      <c r="AH142" s="53"/>
      <c r="AI142" s="54">
        <f>SUM(AI8:AI141)</f>
        <v>0</v>
      </c>
      <c r="AJ142" s="53">
        <f>SUM(AJ8:AJ141)</f>
        <v>0</v>
      </c>
      <c r="AK142" s="53"/>
      <c r="AL142" s="54">
        <f>SUM(AL8:AL141)</f>
        <v>0</v>
      </c>
      <c r="AM142" s="53">
        <f>SUM(AM8:AM141)</f>
        <v>0</v>
      </c>
      <c r="AN142" s="53"/>
      <c r="AO142" s="54">
        <f>SUM(AO8:AO141)</f>
        <v>0</v>
      </c>
      <c r="AP142" s="53">
        <f>SUM(AP8:AP141)</f>
        <v>0</v>
      </c>
      <c r="AQ142" s="53"/>
      <c r="AR142" s="54">
        <f>SUM(AR8:AR141)</f>
        <v>0</v>
      </c>
      <c r="AS142" s="53">
        <f>SUM(AS8:AS141)</f>
        <v>0</v>
      </c>
      <c r="AT142" s="53"/>
      <c r="AU142" s="54">
        <f>SUM(AU8:AU141)</f>
        <v>0</v>
      </c>
      <c r="AV142" s="53">
        <f>SUM(AV8:AV141)</f>
        <v>0</v>
      </c>
      <c r="AW142" s="53"/>
      <c r="AX142" s="54">
        <f>SUM(AX8:AX141)</f>
        <v>0</v>
      </c>
      <c r="AY142" s="53">
        <f>SUM(AY8:AY141)</f>
        <v>0</v>
      </c>
      <c r="AZ142" s="53"/>
      <c r="BA142" s="54">
        <f>SUM(BA8:BA141)</f>
        <v>0</v>
      </c>
      <c r="BB142" s="51">
        <f>SUM(BB8:BB141)</f>
        <v>0</v>
      </c>
    </row>
    <row r="143" spans="1:54" ht="16" hidden="1" thickBot="1">
      <c r="W143" s="2"/>
      <c r="AB143" s="246">
        <f>SUM(AB142:AF142)</f>
        <v>0</v>
      </c>
      <c r="AC143" s="247"/>
      <c r="AD143" s="247"/>
      <c r="AE143" s="247"/>
      <c r="AF143" s="248"/>
      <c r="AG143" s="240">
        <f>+AI142/4.345</f>
        <v>0</v>
      </c>
      <c r="AH143" s="240"/>
      <c r="AI143" s="240"/>
      <c r="AJ143" s="240">
        <f>+AL142/4.345</f>
        <v>0</v>
      </c>
      <c r="AK143" s="240"/>
      <c r="AL143" s="240"/>
      <c r="AM143" s="240">
        <f>+AO142/4.345</f>
        <v>0</v>
      </c>
      <c r="AN143" s="240"/>
      <c r="AO143" s="240"/>
      <c r="AP143" s="240">
        <f>+AR142/4.345</f>
        <v>0</v>
      </c>
      <c r="AQ143" s="240"/>
      <c r="AR143" s="240"/>
      <c r="AS143" s="240">
        <f>+AU142/4.345</f>
        <v>0</v>
      </c>
      <c r="AT143" s="240"/>
      <c r="AU143" s="240"/>
      <c r="AV143" s="240">
        <f>+AX142/4.345</f>
        <v>0</v>
      </c>
      <c r="AW143" s="240"/>
      <c r="AX143" s="240"/>
      <c r="AY143" s="240">
        <f>+BA142/4.345</f>
        <v>0</v>
      </c>
      <c r="AZ143" s="240"/>
      <c r="BA143" s="240"/>
      <c r="BB143" s="241" t="s">
        <v>4</v>
      </c>
    </row>
    <row r="144" spans="1:54" ht="17" thickTop="1" thickBot="1">
      <c r="AG144" s="243" t="s">
        <v>104</v>
      </c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4"/>
      <c r="BB144" s="242"/>
    </row>
    <row r="146" spans="7:10">
      <c r="G146" s="55"/>
      <c r="H146" s="55"/>
      <c r="I146" s="55"/>
      <c r="J146" s="55"/>
    </row>
  </sheetData>
  <sheetProtection selectLockedCells="1" autoFilter="0"/>
  <autoFilter ref="B7:BB143" xr:uid="{00000000-0009-0000-0000-000029000000}">
    <filterColumn colId="4">
      <customFilters>
        <customFilter operator="notEqual" val=" "/>
      </customFilters>
    </filterColumn>
  </autoFilter>
  <mergeCells count="46">
    <mergeCell ref="AV143:AX143"/>
    <mergeCell ref="AY143:BA143"/>
    <mergeCell ref="BB143:BB144"/>
    <mergeCell ref="AG144:BA144"/>
    <mergeCell ref="AB143:AF143"/>
    <mergeCell ref="AG143:AI143"/>
    <mergeCell ref="AJ143:AL143"/>
    <mergeCell ref="AM143:AO143"/>
    <mergeCell ref="AP143:AR143"/>
    <mergeCell ref="AS143:AU143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hyperlinks>
    <hyperlink ref="B1:C1" location="Inici!A1" display="Inici" xr:uid="{496C3B3C-53FE-45D8-AE45-911C0FF2B54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AD5F03-0715-48FD-B0E6-322ECDF443C6}">
          <x14:formula1>
            <xm:f>Tablas!$B$5:$B$41</xm:f>
          </x14:formula1>
          <xm:sqref>H8:H141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2B36-2A2C-4010-8662-93F4245DC055}">
  <sheetPr codeName="Hoja25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9" style="2" customWidth="1"/>
    <col min="3" max="3" width="15.8320312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1.6640625" style="2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hidden="1" customWidth="1"/>
    <col min="49" max="49" width="7" style="2" hidden="1" customWidth="1"/>
    <col min="50" max="50" width="9.5" style="2" hidden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Estudi'!D49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">
        <v>51</v>
      </c>
      <c r="AH3" s="260"/>
      <c r="AI3" s="261"/>
      <c r="AJ3" s="259" t="s">
        <v>52</v>
      </c>
      <c r="AK3" s="260"/>
      <c r="AL3" s="261"/>
      <c r="AM3" s="259" t="s">
        <v>53</v>
      </c>
      <c r="AN3" s="260"/>
      <c r="AO3" s="261"/>
      <c r="AP3" s="259" t="s">
        <v>54</v>
      </c>
      <c r="AQ3" s="260"/>
      <c r="AR3" s="261"/>
      <c r="AS3" s="259" t="s">
        <v>56</v>
      </c>
      <c r="AT3" s="260"/>
      <c r="AU3" s="261"/>
      <c r="AV3" s="259" t="s">
        <v>59</v>
      </c>
      <c r="AW3" s="260"/>
      <c r="AX3" s="261"/>
      <c r="AY3" s="259" t="s">
        <v>60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Estudi'!H49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31">
        <f>IF(AO$4=0,0,(AN10*AN$4/12))</f>
        <v>0</v>
      </c>
      <c r="AN7" s="31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8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8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8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8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8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8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8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8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8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8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8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8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8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8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8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8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8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8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8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8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8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8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8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8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8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8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8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8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8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8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8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8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8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8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8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8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8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8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8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8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8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8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8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8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8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8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8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8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8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8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8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8">
        <f t="shared" ref="W72:W97" si="42">+$X$4</f>
        <v>12</v>
      </c>
      <c r="X72" s="44">
        <f t="shared" ref="X72:X97" si="43">IF(V72="","",W72*V72)</f>
        <v>0</v>
      </c>
      <c r="Y72" s="45">
        <f t="shared" ref="Y72:Y97" si="44">ROUND(J72/4.3452380952381,1)</f>
        <v>5</v>
      </c>
      <c r="Z72" s="46" t="s">
        <v>0</v>
      </c>
      <c r="AA72" s="39">
        <v>1</v>
      </c>
      <c r="AB72" s="47">
        <f t="shared" ref="AB72:AB97" si="45">+IF($Z72="M",$U72,IF($Z72="MT",$U72/2,IF(Z72="MN",$U72/2,IF($Z72="MTN",$U72/3,0))))*AA72</f>
        <v>0</v>
      </c>
      <c r="AC72" s="39">
        <v>1</v>
      </c>
      <c r="AD72" s="47">
        <f t="shared" ref="AD72:AD97" si="46">+IF($Z72="T",$U72,IF($Z72="MT",$U72/2,IF($Z72="TN",$U72/2,IF($Z72="MTN",$U72/3,0))))*AC72</f>
        <v>0</v>
      </c>
      <c r="AE72" s="39">
        <v>1</v>
      </c>
      <c r="AF72" s="47">
        <f t="shared" ref="AF72:AF97" si="47">+IF($Z72="N",$U72,IF($Z72="MN",$U72/2,IF($Z72="TN",$U72/2,IF($Z72="MTN",$U72/3,0))))*AE72</f>
        <v>0</v>
      </c>
      <c r="AG72" s="61"/>
      <c r="AH72" s="48">
        <f t="shared" ref="AH72:AH97" si="48">IF(AI$4=0,0,(AG72/AI$4))</f>
        <v>0</v>
      </c>
      <c r="AI72" s="49">
        <f t="shared" ref="AI72:AI97" si="49">IF(AI$4=0,0,(AH72*AH$4/12))</f>
        <v>0</v>
      </c>
      <c r="AJ72" s="61"/>
      <c r="AK72" s="48">
        <f t="shared" ref="AK72:AK97" si="50">IF(AL$4=0,0,(AJ72/AL$4))</f>
        <v>0</v>
      </c>
      <c r="AL72" s="49">
        <f t="shared" ref="AL72:AL97" si="51">IF(AL$4=0,0,(AK72*AK$4/12))</f>
        <v>0</v>
      </c>
      <c r="AM72" s="61"/>
      <c r="AN72" s="48">
        <f t="shared" ref="AN72:AN97" si="52">IF(AO$4=0,0,(AM72/AO$4))</f>
        <v>0</v>
      </c>
      <c r="AO72" s="49">
        <f t="shared" ref="AO72:AO97" si="53">IF(AO$4=0,0,(AN72*AN$4/12))</f>
        <v>0</v>
      </c>
      <c r="AP72" s="61"/>
      <c r="AQ72" s="48">
        <f t="shared" ref="AQ72:AQ97" si="54">IF(AR$4=0,0,(AP72/AR$4))</f>
        <v>0</v>
      </c>
      <c r="AR72" s="49">
        <f t="shared" ref="AR72:AR97" si="55">IF(AR$4=0,0,(AQ72*AQ$4/12))</f>
        <v>0</v>
      </c>
      <c r="AS72" s="61"/>
      <c r="AT72" s="48">
        <f t="shared" ref="AT72:AT97" si="56">IF(AU$4=0,0,(AS72/AU$4))</f>
        <v>0</v>
      </c>
      <c r="AU72" s="49">
        <f t="shared" ref="AU72:AU97" si="57">IF(AU$4=0,0,(AT72*AT$4/12))</f>
        <v>0</v>
      </c>
      <c r="AV72" s="61"/>
      <c r="AW72" s="48">
        <f t="shared" ref="AW72:AW97" si="58">IF(AX$4=0,0,(AV72/AX$4))</f>
        <v>0</v>
      </c>
      <c r="AX72" s="49">
        <f t="shared" ref="AX72:AX97" si="59">IF(AX$4=0,0,(AW72*AW$4/12))</f>
        <v>0</v>
      </c>
      <c r="AY72" s="61"/>
      <c r="AZ72" s="48">
        <f t="shared" ref="AZ72:AZ97" si="60">IF(BA$4=0,0,(AY72/BA$4))</f>
        <v>0</v>
      </c>
      <c r="BA72" s="49">
        <f t="shared" ref="BA72:BA97" si="61">IF(BA$4=0,0,(AZ72*AZ$4/12))</f>
        <v>0</v>
      </c>
      <c r="BB72" s="50">
        <f t="shared" ref="BB72:BB97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8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8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8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8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8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8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8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8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8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8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8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8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8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8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8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8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8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8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8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8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8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8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8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8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8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8">
        <f>+$X$4</f>
        <v>12</v>
      </c>
      <c r="X98" s="44">
        <f>IF(V98="","",W98*V98)</f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8">
        <f>+$X$4</f>
        <v>12</v>
      </c>
      <c r="X99" s="44">
        <f>IF(V99="","",W99*V99)</f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EBF97D8B-91AF-460F-9397-43DD2962D1EA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9557352-2C57-463E-847A-7707A3EB7BAD}">
          <x14:formula1>
            <xm:f>Tablas!$B$5:$B$41</xm:f>
          </x14:formula1>
          <xm:sqref>H8:H99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3" filterMode="1">
    <pageSetUpPr fitToPage="1"/>
  </sheetPr>
  <dimension ref="A1:BB108"/>
  <sheetViews>
    <sheetView zoomScale="85" zoomScaleNormal="85"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G46" sqref="G46"/>
    </sheetView>
  </sheetViews>
  <sheetFormatPr baseColWidth="10" defaultColWidth="11.5" defaultRowHeight="15"/>
  <cols>
    <col min="1" max="1" width="2.83203125" style="2" customWidth="1"/>
    <col min="2" max="2" width="16.5" style="2" customWidth="1"/>
    <col min="3" max="3" width="18.33203125" style="2" customWidth="1"/>
    <col min="4" max="4" width="19.5" style="2" customWidth="1"/>
    <col min="5" max="5" width="9.5" style="2" customWidth="1"/>
    <col min="6" max="6" width="10.5" style="2" bestFit="1" customWidth="1"/>
    <col min="7" max="7" width="10" style="2" customWidth="1"/>
    <col min="8" max="8" width="16.6640625" style="2" bestFit="1" customWidth="1"/>
    <col min="9" max="9" width="3" style="2" hidden="1" customWidth="1"/>
    <col min="10" max="10" width="4.6640625" style="2" hidden="1" customWidth="1"/>
    <col min="11" max="11" width="6.6640625" style="2" bestFit="1" customWidth="1"/>
    <col min="12" max="12" width="6.8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6.33203125" style="2" bestFit="1" customWidth="1"/>
    <col min="33" max="33" width="7" style="2" bestFit="1" customWidth="1"/>
    <col min="34" max="34" width="6.164062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 t="str">
        <f>+'Resum Estudi'!D5</f>
        <v>Escola L'Olivar Vell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167">
        <f>+'Resum Estudi'!H5</f>
        <v>10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BB104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9"/>
      <c r="C7" s="149"/>
      <c r="D7" s="149"/>
      <c r="E7" s="149"/>
      <c r="F7" s="149"/>
      <c r="G7" s="149"/>
      <c r="H7" s="149"/>
      <c r="I7" s="130"/>
      <c r="J7" s="130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200" t="s">
        <v>137</v>
      </c>
      <c r="C8" s="201" t="s">
        <v>141</v>
      </c>
      <c r="D8" s="34" t="s">
        <v>145</v>
      </c>
      <c r="E8" s="35"/>
      <c r="F8" s="36">
        <v>74.760000000000005</v>
      </c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" si="8">(IF($Y8=7,$K8,)+IF($Y8=21,$K8*3,)+IF($Y8=42,$K8*6,0)+IF($Y8=28,$K8*4,0)+IF($Y8=14,$K8*2,))*S8</f>
        <v>0</v>
      </c>
      <c r="U8" s="42">
        <f t="shared" ref="U8" si="9">SUM(+L8+M8+N8+O8+P8+R8+T8)</f>
        <v>0</v>
      </c>
      <c r="V8" s="43">
        <f t="shared" ref="V8" si="10">+U8*4.345</f>
        <v>0</v>
      </c>
      <c r="W8" s="209">
        <v>10</v>
      </c>
      <c r="X8" s="44">
        <f t="shared" ref="X8:X71" si="11">IF(V8="","",W8*V8)</f>
        <v>0</v>
      </c>
      <c r="Y8" s="45">
        <f t="shared" ref="Y8" si="12">ROUND(J8/4.3452380952381,1)</f>
        <v>5</v>
      </c>
      <c r="Z8" s="46" t="s">
        <v>197</v>
      </c>
      <c r="AA8" s="39">
        <v>1</v>
      </c>
      <c r="AB8" s="47">
        <f t="shared" ref="AB8" si="13">+IF($Z8="M",$U8,IF($Z8="MT",$U8/2,IF(Z8="MN",$U8/2,IF($Z8="MTN",$U8/3,0))))*AA8</f>
        <v>0</v>
      </c>
      <c r="AC8" s="39">
        <v>1</v>
      </c>
      <c r="AD8" s="47">
        <f t="shared" ref="AD8" si="14">+IF($Z8="T",$U8,IF($Z8="MT",$U8/2,IF($Z8="TN",$U8/2,IF($Z8="MTN",$U8/3,0))))*AC8</f>
        <v>0</v>
      </c>
      <c r="AE8" s="39">
        <v>1</v>
      </c>
      <c r="AF8" s="47">
        <f t="shared" ref="AF8" si="15">+IF($Z8="N",$U8,IF($Z8="MN",$U8/2,IF($Z8="TN",$U8/2,IF($Z8="MTN",$U8/3,0))))*AE8</f>
        <v>0</v>
      </c>
      <c r="AG8" s="61"/>
      <c r="AH8" s="48">
        <f t="shared" ref="AH8" si="16">IF(AI$4=0,0,(AG8/AI$4))</f>
        <v>0</v>
      </c>
      <c r="AI8" s="49">
        <f t="shared" ref="AI8" si="17">IF(AI$4=0,0,(AH8*AH$4/12))</f>
        <v>0</v>
      </c>
      <c r="AJ8" s="61"/>
      <c r="AK8" s="48">
        <f t="shared" ref="AK8" si="18">IF(AL$4=0,0,(AJ8/AL$4))</f>
        <v>0</v>
      </c>
      <c r="AL8" s="49">
        <f t="shared" ref="AL8" si="19">IF(AL$4=0,0,(AK8*AK$4/12))</f>
        <v>0</v>
      </c>
      <c r="AM8" s="61"/>
      <c r="AN8" s="48">
        <f t="shared" ref="AN8" si="20">IF(AO$4=0,0,(AM8/AO$4))</f>
        <v>0</v>
      </c>
      <c r="AO8" s="49">
        <f t="shared" ref="AO8" si="21">IF(AO$4=0,0,(AN8*AN$4/12))</f>
        <v>0</v>
      </c>
      <c r="AP8" s="61"/>
      <c r="AQ8" s="48">
        <f t="shared" ref="AQ8" si="22">IF(AR$4=0,0,(AP8/AR$4))</f>
        <v>0</v>
      </c>
      <c r="AR8" s="49">
        <f t="shared" ref="AR8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" si="26">IF(AX$4=0,0,(AV8/AX$4))</f>
        <v>0</v>
      </c>
      <c r="AX8" s="49">
        <f t="shared" ref="AX8" si="27">IF(AX$4=0,0,(AW8*AW$4/12))</f>
        <v>0</v>
      </c>
      <c r="AY8" s="61"/>
      <c r="AZ8" s="48">
        <f t="shared" ref="AZ8" si="28">IF(BA$4=0,0,(AY8/BA$4))</f>
        <v>0</v>
      </c>
      <c r="BA8" s="49">
        <f t="shared" ref="BA8" si="29">IF(BA$4=0,0,(AZ8*AZ$4/12))</f>
        <v>0</v>
      </c>
      <c r="BB8" s="50">
        <f t="shared" ref="BB8" si="30">+AI8+AL8+AO8+AR8+AU8+AX8+BA8</f>
        <v>0</v>
      </c>
    </row>
    <row r="9" spans="1:54">
      <c r="A9" s="32"/>
      <c r="B9" s="200" t="s">
        <v>137</v>
      </c>
      <c r="C9" s="201" t="s">
        <v>142</v>
      </c>
      <c r="D9" s="34" t="s">
        <v>200</v>
      </c>
      <c r="E9" s="35"/>
      <c r="F9" s="36">
        <v>16.45</v>
      </c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ref="K9:K71" si="31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ref="R9:R71" si="32">(IF($Y9=6,$K9,)+IF($Y9=7,$K9,)+IF($Y9=12,$K9*2,)+IF($Y9=18,$K9*3,)+IF($Y9=28,$K9*4,0)+IF($Y9=21,$K9*3,)+IF($Y9=42,$K9*6,0)+IF($Y9=14,$K9*2,))*Q9</f>
        <v>0</v>
      </c>
      <c r="S9" s="39">
        <v>1</v>
      </c>
      <c r="T9" s="41">
        <f t="shared" ref="T9:T71" si="33">(IF($Y9=7,$K9,)+IF($Y9=21,$K9*3,)+IF($Y9=42,$K9*6,0)+IF($Y9=28,$K9*4,0)+IF($Y9=14,$K9*2,))*S9</f>
        <v>0</v>
      </c>
      <c r="U9" s="42">
        <f t="shared" ref="U9:U71" si="34">SUM(+L9+M9+N9+O9+P9+R9+T9)</f>
        <v>0</v>
      </c>
      <c r="V9" s="43">
        <f t="shared" ref="V9:V71" si="35">+U9*4.345</f>
        <v>0</v>
      </c>
      <c r="W9" s="209">
        <v>10</v>
      </c>
      <c r="X9" s="44">
        <f t="shared" si="11"/>
        <v>0</v>
      </c>
      <c r="Y9" s="45">
        <f t="shared" ref="Y9:Y71" si="36">ROUND(J9/4.3452380952381,1)</f>
        <v>5</v>
      </c>
      <c r="Z9" s="46" t="s">
        <v>197</v>
      </c>
      <c r="AA9" s="39">
        <v>1</v>
      </c>
      <c r="AB9" s="47">
        <f t="shared" ref="AB9:AB71" si="37">+IF($Z9="M",$U9,IF($Z9="MT",$U9/2,IF(Z9="MN",$U9/2,IF($Z9="MTN",$U9/3,0))))*AA9</f>
        <v>0</v>
      </c>
      <c r="AC9" s="39">
        <v>1</v>
      </c>
      <c r="AD9" s="47">
        <f t="shared" ref="AD9:AD71" si="38">+IF($Z9="T",$U9,IF($Z9="MT",$U9/2,IF($Z9="TN",$U9/2,IF($Z9="MTN",$U9/3,0))))*AC9</f>
        <v>0</v>
      </c>
      <c r="AE9" s="39">
        <v>1</v>
      </c>
      <c r="AF9" s="47">
        <f t="shared" ref="AF9:AF71" si="39">+IF($Z9="N",$U9,IF($Z9="MN",$U9/2,IF($Z9="TN",$U9/2,IF($Z9="MTN",$U9/3,0))))*AE9</f>
        <v>0</v>
      </c>
      <c r="AG9" s="61"/>
      <c r="AH9" s="48">
        <f t="shared" ref="AH9:AH71" si="40">IF(AI$4=0,0,(AG9/AI$4))</f>
        <v>0</v>
      </c>
      <c r="AI9" s="49">
        <f t="shared" ref="AI9:AI71" si="41">IF(AI$4=0,0,(AH9*AH$4/12))</f>
        <v>0</v>
      </c>
      <c r="AJ9" s="61"/>
      <c r="AK9" s="48">
        <f t="shared" ref="AK9:AK71" si="42">IF(AL$4=0,0,(AJ9/AL$4))</f>
        <v>0</v>
      </c>
      <c r="AL9" s="49">
        <f t="shared" ref="AL9:AL71" si="43">IF(AL$4=0,0,(AK9*AK$4/12))</f>
        <v>0</v>
      </c>
      <c r="AM9" s="61">
        <v>16.45</v>
      </c>
      <c r="AN9" s="48">
        <f t="shared" ref="AN9:AN71" si="44">IF(AO$4=0,0,(AM9/AO$4))</f>
        <v>0</v>
      </c>
      <c r="AO9" s="49">
        <f t="shared" ref="AO9:AO71" si="45">IF(AO$4=0,0,(AN9*AN$4/12))</f>
        <v>0</v>
      </c>
      <c r="AP9" s="61"/>
      <c r="AQ9" s="48">
        <f t="shared" ref="AQ9:AQ71" si="46">IF(AR$4=0,0,(AP9/AR$4))</f>
        <v>0</v>
      </c>
      <c r="AR9" s="49">
        <f t="shared" ref="AR9:AR71" si="47">IF(AR$4=0,0,(AQ9*AQ$4/12))</f>
        <v>0</v>
      </c>
      <c r="AS9" s="61"/>
      <c r="AT9" s="48">
        <f t="shared" si="24"/>
        <v>0</v>
      </c>
      <c r="AU9" s="49">
        <f t="shared" si="25"/>
        <v>0</v>
      </c>
      <c r="AV9" s="61">
        <v>16.45</v>
      </c>
      <c r="AW9" s="48">
        <f t="shared" ref="AW9:AW71" si="48">IF(AX$4=0,0,(AV9/AX$4))</f>
        <v>0</v>
      </c>
      <c r="AX9" s="49">
        <f t="shared" ref="AX9:AX71" si="49">IF(AX$4=0,0,(AW9*AW$4/12))</f>
        <v>0</v>
      </c>
      <c r="AY9" s="61"/>
      <c r="AZ9" s="48">
        <f t="shared" ref="AZ9:AZ71" si="50">IF(BA$4=0,0,(AY9/BA$4))</f>
        <v>0</v>
      </c>
      <c r="BA9" s="49">
        <f t="shared" ref="BA9:BA71" si="51">IF(BA$4=0,0,(AZ9*AZ$4/12))</f>
        <v>0</v>
      </c>
      <c r="BB9" s="50">
        <f t="shared" ref="BB9:BB71" si="52">+AI9+AL9+AO9+AR9+AU9+AX9+BA9</f>
        <v>0</v>
      </c>
    </row>
    <row r="10" spans="1:54">
      <c r="A10" s="32"/>
      <c r="B10" s="200" t="s">
        <v>137</v>
      </c>
      <c r="C10" s="201" t="s">
        <v>142</v>
      </c>
      <c r="D10" s="34" t="s">
        <v>201</v>
      </c>
      <c r="E10" s="35"/>
      <c r="F10" s="36">
        <v>10.09</v>
      </c>
      <c r="G10" s="78"/>
      <c r="H10" s="74" t="s">
        <v>40</v>
      </c>
      <c r="I10" s="81">
        <f>IF(H10=Tablas!$B$5,Tablas!$C$5,VLOOKUP(H10,Tablas!$B$5:$D$41,2,FALSE))</f>
        <v>26</v>
      </c>
      <c r="J10" s="70">
        <f>IF(I10=0,"",VLOOKUP(I10,Tablas!$C$5:$D$41,2,FALSE))</f>
        <v>4.3452380952380958</v>
      </c>
      <c r="K10" s="37" t="str">
        <f t="shared" si="3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32"/>
        <v>0</v>
      </c>
      <c r="S10" s="39">
        <v>1</v>
      </c>
      <c r="T10" s="41">
        <f t="shared" si="33"/>
        <v>0</v>
      </c>
      <c r="U10" s="42">
        <f t="shared" si="34"/>
        <v>0</v>
      </c>
      <c r="V10" s="43">
        <f t="shared" si="35"/>
        <v>0</v>
      </c>
      <c r="W10" s="209">
        <v>10</v>
      </c>
      <c r="X10" s="44">
        <f t="shared" si="11"/>
        <v>0</v>
      </c>
      <c r="Y10" s="45">
        <f t="shared" si="36"/>
        <v>1</v>
      </c>
      <c r="Z10" s="46" t="s">
        <v>197</v>
      </c>
      <c r="AA10" s="39">
        <v>1</v>
      </c>
      <c r="AB10" s="47">
        <f t="shared" si="37"/>
        <v>0</v>
      </c>
      <c r="AC10" s="39">
        <v>1</v>
      </c>
      <c r="AD10" s="47">
        <f t="shared" si="38"/>
        <v>0</v>
      </c>
      <c r="AE10" s="39">
        <v>1</v>
      </c>
      <c r="AF10" s="47">
        <f t="shared" si="39"/>
        <v>0</v>
      </c>
      <c r="AG10" s="61"/>
      <c r="AH10" s="48">
        <f t="shared" si="40"/>
        <v>0</v>
      </c>
      <c r="AI10" s="49">
        <f t="shared" si="41"/>
        <v>0</v>
      </c>
      <c r="AJ10" s="61"/>
      <c r="AK10" s="48">
        <f t="shared" si="42"/>
        <v>0</v>
      </c>
      <c r="AL10" s="49">
        <f t="shared" si="43"/>
        <v>0</v>
      </c>
      <c r="AM10" s="61">
        <v>10.09</v>
      </c>
      <c r="AN10" s="48">
        <f t="shared" si="44"/>
        <v>0</v>
      </c>
      <c r="AO10" s="49">
        <f t="shared" si="45"/>
        <v>0</v>
      </c>
      <c r="AP10" s="61">
        <v>2.5225</v>
      </c>
      <c r="AQ10" s="48">
        <f t="shared" si="46"/>
        <v>0</v>
      </c>
      <c r="AR10" s="49">
        <f t="shared" si="47"/>
        <v>0</v>
      </c>
      <c r="AS10" s="61"/>
      <c r="AT10" s="48">
        <f t="shared" si="24"/>
        <v>0</v>
      </c>
      <c r="AU10" s="49">
        <f t="shared" si="25"/>
        <v>0</v>
      </c>
      <c r="AV10" s="61">
        <v>10.09</v>
      </c>
      <c r="AW10" s="48">
        <f t="shared" si="48"/>
        <v>0</v>
      </c>
      <c r="AX10" s="49">
        <f t="shared" si="49"/>
        <v>0</v>
      </c>
      <c r="AY10" s="61"/>
      <c r="AZ10" s="48">
        <f t="shared" si="50"/>
        <v>0</v>
      </c>
      <c r="BA10" s="49">
        <f t="shared" si="51"/>
        <v>0</v>
      </c>
      <c r="BB10" s="50">
        <f t="shared" si="52"/>
        <v>0</v>
      </c>
    </row>
    <row r="11" spans="1:54">
      <c r="A11" s="32"/>
      <c r="B11" s="200" t="s">
        <v>137</v>
      </c>
      <c r="C11" s="201" t="s">
        <v>142</v>
      </c>
      <c r="D11" s="34" t="s">
        <v>186</v>
      </c>
      <c r="E11" s="35"/>
      <c r="F11" s="36">
        <v>22.02</v>
      </c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2"/>
        <v>0</v>
      </c>
      <c r="S11" s="39">
        <v>1</v>
      </c>
      <c r="T11" s="41">
        <f t="shared" si="33"/>
        <v>0</v>
      </c>
      <c r="U11" s="42">
        <f t="shared" si="34"/>
        <v>0</v>
      </c>
      <c r="V11" s="43">
        <f t="shared" si="35"/>
        <v>0</v>
      </c>
      <c r="W11" s="209">
        <v>10</v>
      </c>
      <c r="X11" s="44">
        <f t="shared" si="11"/>
        <v>0</v>
      </c>
      <c r="Y11" s="45">
        <f t="shared" si="36"/>
        <v>5</v>
      </c>
      <c r="Z11" s="46" t="s">
        <v>197</v>
      </c>
      <c r="AA11" s="39">
        <v>1</v>
      </c>
      <c r="AB11" s="47">
        <f t="shared" si="37"/>
        <v>0</v>
      </c>
      <c r="AC11" s="39">
        <v>1</v>
      </c>
      <c r="AD11" s="47">
        <f t="shared" si="38"/>
        <v>0</v>
      </c>
      <c r="AE11" s="39">
        <v>1</v>
      </c>
      <c r="AF11" s="47">
        <f t="shared" si="39"/>
        <v>0</v>
      </c>
      <c r="AG11" s="61"/>
      <c r="AH11" s="48">
        <f t="shared" si="40"/>
        <v>0</v>
      </c>
      <c r="AI11" s="49">
        <f t="shared" si="41"/>
        <v>0</v>
      </c>
      <c r="AJ11" s="61"/>
      <c r="AK11" s="48">
        <f t="shared" si="42"/>
        <v>0</v>
      </c>
      <c r="AL11" s="49">
        <f t="shared" si="43"/>
        <v>0</v>
      </c>
      <c r="AM11" s="61">
        <v>22.02</v>
      </c>
      <c r="AN11" s="48">
        <f t="shared" si="44"/>
        <v>0</v>
      </c>
      <c r="AO11" s="49">
        <f t="shared" si="45"/>
        <v>0</v>
      </c>
      <c r="AP11" s="61"/>
      <c r="AQ11" s="48">
        <f t="shared" si="46"/>
        <v>0</v>
      </c>
      <c r="AR11" s="49">
        <f t="shared" si="47"/>
        <v>0</v>
      </c>
      <c r="AS11" s="61"/>
      <c r="AT11" s="48">
        <f t="shared" si="24"/>
        <v>0</v>
      </c>
      <c r="AU11" s="49">
        <f t="shared" si="25"/>
        <v>0</v>
      </c>
      <c r="AV11" s="61">
        <v>22.02</v>
      </c>
      <c r="AW11" s="48">
        <f t="shared" si="48"/>
        <v>0</v>
      </c>
      <c r="AX11" s="49">
        <f t="shared" si="49"/>
        <v>0</v>
      </c>
      <c r="AY11" s="61"/>
      <c r="AZ11" s="48">
        <f t="shared" si="50"/>
        <v>0</v>
      </c>
      <c r="BA11" s="49">
        <f t="shared" si="51"/>
        <v>0</v>
      </c>
      <c r="BB11" s="50">
        <f t="shared" si="52"/>
        <v>0</v>
      </c>
    </row>
    <row r="12" spans="1:54">
      <c r="A12" s="32"/>
      <c r="B12" s="200" t="s">
        <v>137</v>
      </c>
      <c r="C12" s="201" t="s">
        <v>142</v>
      </c>
      <c r="D12" s="34" t="s">
        <v>202</v>
      </c>
      <c r="E12" s="35"/>
      <c r="F12" s="36">
        <v>12.89</v>
      </c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2"/>
        <v>0</v>
      </c>
      <c r="S12" s="39">
        <v>1</v>
      </c>
      <c r="T12" s="41">
        <f t="shared" si="33"/>
        <v>0</v>
      </c>
      <c r="U12" s="42">
        <f t="shared" si="34"/>
        <v>0</v>
      </c>
      <c r="V12" s="43">
        <f t="shared" si="35"/>
        <v>0</v>
      </c>
      <c r="W12" s="209">
        <v>10</v>
      </c>
      <c r="X12" s="44">
        <f t="shared" si="11"/>
        <v>0</v>
      </c>
      <c r="Y12" s="45">
        <f t="shared" si="36"/>
        <v>5</v>
      </c>
      <c r="Z12" s="46" t="s">
        <v>197</v>
      </c>
      <c r="AA12" s="39">
        <v>1</v>
      </c>
      <c r="AB12" s="47">
        <f t="shared" si="37"/>
        <v>0</v>
      </c>
      <c r="AC12" s="39">
        <v>1</v>
      </c>
      <c r="AD12" s="47">
        <f t="shared" si="38"/>
        <v>0</v>
      </c>
      <c r="AE12" s="39">
        <v>1</v>
      </c>
      <c r="AF12" s="47">
        <f t="shared" si="39"/>
        <v>0</v>
      </c>
      <c r="AG12" s="61"/>
      <c r="AH12" s="48">
        <f t="shared" si="40"/>
        <v>0</v>
      </c>
      <c r="AI12" s="49">
        <f t="shared" si="41"/>
        <v>0</v>
      </c>
      <c r="AJ12" s="61"/>
      <c r="AK12" s="48">
        <f t="shared" si="42"/>
        <v>0</v>
      </c>
      <c r="AL12" s="49">
        <f t="shared" si="43"/>
        <v>0</v>
      </c>
      <c r="AM12" s="61">
        <v>12.89</v>
      </c>
      <c r="AN12" s="48">
        <f t="shared" si="44"/>
        <v>0</v>
      </c>
      <c r="AO12" s="49">
        <f t="shared" si="45"/>
        <v>0</v>
      </c>
      <c r="AP12" s="61"/>
      <c r="AQ12" s="48">
        <f t="shared" si="46"/>
        <v>0</v>
      </c>
      <c r="AR12" s="49">
        <f t="shared" si="47"/>
        <v>0</v>
      </c>
      <c r="AS12" s="61"/>
      <c r="AT12" s="48">
        <f t="shared" si="24"/>
        <v>0</v>
      </c>
      <c r="AU12" s="49">
        <f t="shared" si="25"/>
        <v>0</v>
      </c>
      <c r="AV12" s="61">
        <v>12.89</v>
      </c>
      <c r="AW12" s="48">
        <f t="shared" si="48"/>
        <v>0</v>
      </c>
      <c r="AX12" s="49">
        <f t="shared" si="49"/>
        <v>0</v>
      </c>
      <c r="AY12" s="61"/>
      <c r="AZ12" s="48">
        <f t="shared" si="50"/>
        <v>0</v>
      </c>
      <c r="BA12" s="49">
        <f t="shared" si="51"/>
        <v>0</v>
      </c>
      <c r="BB12" s="50">
        <f t="shared" si="52"/>
        <v>0</v>
      </c>
    </row>
    <row r="13" spans="1:54">
      <c r="A13" s="32"/>
      <c r="B13" s="200" t="s">
        <v>137</v>
      </c>
      <c r="C13" s="201" t="s">
        <v>142</v>
      </c>
      <c r="D13" s="34" t="s">
        <v>202</v>
      </c>
      <c r="E13" s="35"/>
      <c r="F13" s="36">
        <v>2.5099999999999998</v>
      </c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2"/>
        <v>0</v>
      </c>
      <c r="S13" s="39">
        <v>1</v>
      </c>
      <c r="T13" s="41">
        <f t="shared" si="33"/>
        <v>0</v>
      </c>
      <c r="U13" s="42">
        <f t="shared" si="34"/>
        <v>0</v>
      </c>
      <c r="V13" s="43">
        <f t="shared" si="35"/>
        <v>0</v>
      </c>
      <c r="W13" s="209">
        <v>10</v>
      </c>
      <c r="X13" s="44">
        <f t="shared" si="11"/>
        <v>0</v>
      </c>
      <c r="Y13" s="45">
        <f t="shared" si="36"/>
        <v>5</v>
      </c>
      <c r="Z13" s="46" t="s">
        <v>197</v>
      </c>
      <c r="AA13" s="39">
        <v>1</v>
      </c>
      <c r="AB13" s="47">
        <f t="shared" si="37"/>
        <v>0</v>
      </c>
      <c r="AC13" s="39">
        <v>1</v>
      </c>
      <c r="AD13" s="47">
        <f t="shared" si="38"/>
        <v>0</v>
      </c>
      <c r="AE13" s="39">
        <v>1</v>
      </c>
      <c r="AF13" s="47">
        <f t="shared" si="39"/>
        <v>0</v>
      </c>
      <c r="AG13" s="61"/>
      <c r="AH13" s="48">
        <f t="shared" si="40"/>
        <v>0</v>
      </c>
      <c r="AI13" s="49">
        <f t="shared" si="41"/>
        <v>0</v>
      </c>
      <c r="AJ13" s="61"/>
      <c r="AK13" s="48">
        <f t="shared" si="42"/>
        <v>0</v>
      </c>
      <c r="AL13" s="49">
        <f t="shared" si="43"/>
        <v>0</v>
      </c>
      <c r="AM13" s="61">
        <v>2.5099999999999998</v>
      </c>
      <c r="AN13" s="48">
        <f t="shared" si="44"/>
        <v>0</v>
      </c>
      <c r="AO13" s="49">
        <f t="shared" si="45"/>
        <v>0</v>
      </c>
      <c r="AP13" s="61"/>
      <c r="AQ13" s="48">
        <f t="shared" si="46"/>
        <v>0</v>
      </c>
      <c r="AR13" s="49">
        <f t="shared" si="47"/>
        <v>0</v>
      </c>
      <c r="AS13" s="61"/>
      <c r="AT13" s="48">
        <f t="shared" si="24"/>
        <v>0</v>
      </c>
      <c r="AU13" s="49">
        <f t="shared" si="25"/>
        <v>0</v>
      </c>
      <c r="AV13" s="61">
        <v>2.5099999999999998</v>
      </c>
      <c r="AW13" s="48">
        <f t="shared" si="48"/>
        <v>0</v>
      </c>
      <c r="AX13" s="49">
        <f t="shared" si="49"/>
        <v>0</v>
      </c>
      <c r="AY13" s="61"/>
      <c r="AZ13" s="48">
        <f t="shared" si="50"/>
        <v>0</v>
      </c>
      <c r="BA13" s="49">
        <f t="shared" si="51"/>
        <v>0</v>
      </c>
      <c r="BB13" s="50">
        <f t="shared" si="52"/>
        <v>0</v>
      </c>
    </row>
    <row r="14" spans="1:54">
      <c r="A14" s="32"/>
      <c r="B14" s="200" t="s">
        <v>137</v>
      </c>
      <c r="C14" s="201" t="s">
        <v>142</v>
      </c>
      <c r="D14" s="34" t="s">
        <v>190</v>
      </c>
      <c r="E14" s="35"/>
      <c r="F14" s="36">
        <v>7.63</v>
      </c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2"/>
        <v>0</v>
      </c>
      <c r="S14" s="39">
        <v>1</v>
      </c>
      <c r="T14" s="41">
        <f t="shared" si="33"/>
        <v>0</v>
      </c>
      <c r="U14" s="42">
        <f t="shared" si="34"/>
        <v>0</v>
      </c>
      <c r="V14" s="43">
        <f t="shared" si="35"/>
        <v>0</v>
      </c>
      <c r="W14" s="209">
        <v>10</v>
      </c>
      <c r="X14" s="44">
        <f t="shared" si="11"/>
        <v>0</v>
      </c>
      <c r="Y14" s="45">
        <f t="shared" si="36"/>
        <v>0</v>
      </c>
      <c r="Z14" s="46" t="s">
        <v>197</v>
      </c>
      <c r="AA14" s="39">
        <v>1</v>
      </c>
      <c r="AB14" s="47">
        <f t="shared" si="37"/>
        <v>0</v>
      </c>
      <c r="AC14" s="39">
        <v>1</v>
      </c>
      <c r="AD14" s="47">
        <f t="shared" si="38"/>
        <v>0</v>
      </c>
      <c r="AE14" s="39">
        <v>1</v>
      </c>
      <c r="AF14" s="47">
        <f t="shared" si="39"/>
        <v>0</v>
      </c>
      <c r="AG14" s="61"/>
      <c r="AH14" s="48">
        <f t="shared" si="40"/>
        <v>0</v>
      </c>
      <c r="AI14" s="49">
        <f t="shared" si="41"/>
        <v>0</v>
      </c>
      <c r="AJ14" s="61"/>
      <c r="AK14" s="48">
        <f t="shared" si="42"/>
        <v>0</v>
      </c>
      <c r="AL14" s="49">
        <f t="shared" si="43"/>
        <v>0</v>
      </c>
      <c r="AM14" s="61">
        <v>7.63</v>
      </c>
      <c r="AN14" s="48">
        <f t="shared" si="44"/>
        <v>0</v>
      </c>
      <c r="AO14" s="49">
        <f t="shared" si="45"/>
        <v>0</v>
      </c>
      <c r="AP14" s="61"/>
      <c r="AQ14" s="48">
        <f t="shared" si="46"/>
        <v>0</v>
      </c>
      <c r="AR14" s="49">
        <f t="shared" si="47"/>
        <v>0</v>
      </c>
      <c r="AS14" s="61"/>
      <c r="AT14" s="48">
        <f t="shared" si="24"/>
        <v>0</v>
      </c>
      <c r="AU14" s="49">
        <f t="shared" si="25"/>
        <v>0</v>
      </c>
      <c r="AV14" s="61">
        <v>7.63</v>
      </c>
      <c r="AW14" s="48">
        <f t="shared" si="48"/>
        <v>0</v>
      </c>
      <c r="AX14" s="49">
        <f t="shared" si="49"/>
        <v>0</v>
      </c>
      <c r="AY14" s="61"/>
      <c r="AZ14" s="48">
        <f t="shared" si="50"/>
        <v>0</v>
      </c>
      <c r="BA14" s="49">
        <f t="shared" si="51"/>
        <v>0</v>
      </c>
      <c r="BB14" s="50">
        <f t="shared" si="52"/>
        <v>0</v>
      </c>
    </row>
    <row r="15" spans="1:54">
      <c r="A15" s="32"/>
      <c r="B15" s="200" t="s">
        <v>137</v>
      </c>
      <c r="C15" s="201" t="s">
        <v>142</v>
      </c>
      <c r="D15" s="34" t="s">
        <v>189</v>
      </c>
      <c r="E15" s="35"/>
      <c r="F15" s="36">
        <v>44.48</v>
      </c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2"/>
        <v>0</v>
      </c>
      <c r="S15" s="39">
        <v>1</v>
      </c>
      <c r="T15" s="41">
        <f t="shared" si="33"/>
        <v>0</v>
      </c>
      <c r="U15" s="42">
        <f t="shared" si="34"/>
        <v>0</v>
      </c>
      <c r="V15" s="43">
        <f t="shared" si="35"/>
        <v>0</v>
      </c>
      <c r="W15" s="209">
        <v>10</v>
      </c>
      <c r="X15" s="44">
        <f t="shared" si="11"/>
        <v>0</v>
      </c>
      <c r="Y15" s="45">
        <f t="shared" si="36"/>
        <v>0</v>
      </c>
      <c r="Z15" s="46" t="s">
        <v>197</v>
      </c>
      <c r="AA15" s="39">
        <v>1</v>
      </c>
      <c r="AB15" s="47">
        <f t="shared" si="37"/>
        <v>0</v>
      </c>
      <c r="AC15" s="39">
        <v>1</v>
      </c>
      <c r="AD15" s="47">
        <f t="shared" si="38"/>
        <v>0</v>
      </c>
      <c r="AE15" s="39">
        <v>1</v>
      </c>
      <c r="AF15" s="47">
        <f t="shared" si="39"/>
        <v>0</v>
      </c>
      <c r="AG15" s="61"/>
      <c r="AH15" s="48">
        <f t="shared" si="40"/>
        <v>0</v>
      </c>
      <c r="AI15" s="49">
        <f t="shared" si="41"/>
        <v>0</v>
      </c>
      <c r="AJ15" s="61">
        <v>1.5</v>
      </c>
      <c r="AK15" s="48">
        <f t="shared" si="42"/>
        <v>0</v>
      </c>
      <c r="AL15" s="49">
        <f t="shared" si="43"/>
        <v>0</v>
      </c>
      <c r="AM15" s="61">
        <v>44.48</v>
      </c>
      <c r="AN15" s="48">
        <f t="shared" si="44"/>
        <v>0</v>
      </c>
      <c r="AO15" s="49">
        <f t="shared" si="45"/>
        <v>0</v>
      </c>
      <c r="AP15" s="61"/>
      <c r="AQ15" s="48">
        <f t="shared" si="46"/>
        <v>0</v>
      </c>
      <c r="AR15" s="49">
        <f t="shared" si="47"/>
        <v>0</v>
      </c>
      <c r="AS15" s="61"/>
      <c r="AT15" s="48">
        <f t="shared" si="24"/>
        <v>0</v>
      </c>
      <c r="AU15" s="49">
        <f t="shared" si="25"/>
        <v>0</v>
      </c>
      <c r="AV15" s="61">
        <v>44.48</v>
      </c>
      <c r="AW15" s="48">
        <f t="shared" si="48"/>
        <v>0</v>
      </c>
      <c r="AX15" s="49">
        <f t="shared" si="49"/>
        <v>0</v>
      </c>
      <c r="AY15" s="61"/>
      <c r="AZ15" s="48">
        <f t="shared" si="50"/>
        <v>0</v>
      </c>
      <c r="BA15" s="49">
        <f t="shared" si="51"/>
        <v>0</v>
      </c>
      <c r="BB15" s="50">
        <f t="shared" si="52"/>
        <v>0</v>
      </c>
    </row>
    <row r="16" spans="1:54">
      <c r="A16" s="32"/>
      <c r="B16" s="200" t="s">
        <v>137</v>
      </c>
      <c r="C16" s="201" t="s">
        <v>142</v>
      </c>
      <c r="D16" s="34" t="s">
        <v>202</v>
      </c>
      <c r="E16" s="35"/>
      <c r="F16" s="36">
        <v>3.72</v>
      </c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2"/>
        <v>0</v>
      </c>
      <c r="S16" s="39">
        <v>1</v>
      </c>
      <c r="T16" s="41">
        <f t="shared" si="33"/>
        <v>0</v>
      </c>
      <c r="U16" s="42">
        <f t="shared" si="34"/>
        <v>0</v>
      </c>
      <c r="V16" s="43">
        <f t="shared" si="35"/>
        <v>0</v>
      </c>
      <c r="W16" s="209">
        <v>10</v>
      </c>
      <c r="X16" s="44">
        <f t="shared" si="11"/>
        <v>0</v>
      </c>
      <c r="Y16" s="45">
        <f t="shared" si="36"/>
        <v>5</v>
      </c>
      <c r="Z16" s="46" t="s">
        <v>197</v>
      </c>
      <c r="AA16" s="39">
        <v>1</v>
      </c>
      <c r="AB16" s="47">
        <f t="shared" si="37"/>
        <v>0</v>
      </c>
      <c r="AC16" s="39">
        <v>1</v>
      </c>
      <c r="AD16" s="47">
        <f t="shared" si="38"/>
        <v>0</v>
      </c>
      <c r="AE16" s="39">
        <v>1</v>
      </c>
      <c r="AF16" s="47">
        <f t="shared" si="39"/>
        <v>0</v>
      </c>
      <c r="AG16" s="61"/>
      <c r="AH16" s="48">
        <f t="shared" si="40"/>
        <v>0</v>
      </c>
      <c r="AI16" s="49">
        <f t="shared" si="41"/>
        <v>0</v>
      </c>
      <c r="AJ16" s="61">
        <v>0.5</v>
      </c>
      <c r="AK16" s="48">
        <f t="shared" si="42"/>
        <v>0</v>
      </c>
      <c r="AL16" s="49">
        <f t="shared" si="43"/>
        <v>0</v>
      </c>
      <c r="AM16" s="61">
        <v>3.72</v>
      </c>
      <c r="AN16" s="48">
        <f t="shared" si="44"/>
        <v>0</v>
      </c>
      <c r="AO16" s="49">
        <f t="shared" si="45"/>
        <v>0</v>
      </c>
      <c r="AP16" s="61"/>
      <c r="AQ16" s="48">
        <f t="shared" si="46"/>
        <v>0</v>
      </c>
      <c r="AR16" s="49">
        <f t="shared" si="47"/>
        <v>0</v>
      </c>
      <c r="AS16" s="61"/>
      <c r="AT16" s="48">
        <f t="shared" si="24"/>
        <v>0</v>
      </c>
      <c r="AU16" s="49">
        <f t="shared" si="25"/>
        <v>0</v>
      </c>
      <c r="AV16" s="61">
        <v>3.72</v>
      </c>
      <c r="AW16" s="48">
        <f t="shared" si="48"/>
        <v>0</v>
      </c>
      <c r="AX16" s="49">
        <f t="shared" si="49"/>
        <v>0</v>
      </c>
      <c r="AY16" s="61"/>
      <c r="AZ16" s="48">
        <f t="shared" si="50"/>
        <v>0</v>
      </c>
      <c r="BA16" s="49">
        <f t="shared" si="51"/>
        <v>0</v>
      </c>
      <c r="BB16" s="50">
        <f t="shared" si="52"/>
        <v>0</v>
      </c>
    </row>
    <row r="17" spans="1:54">
      <c r="A17" s="32"/>
      <c r="B17" s="200" t="s">
        <v>137</v>
      </c>
      <c r="C17" s="201" t="s">
        <v>142</v>
      </c>
      <c r="D17" s="34" t="s">
        <v>203</v>
      </c>
      <c r="E17" s="35"/>
      <c r="F17" s="36">
        <v>42.69</v>
      </c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2"/>
        <v>0</v>
      </c>
      <c r="S17" s="39">
        <v>1</v>
      </c>
      <c r="T17" s="41">
        <f t="shared" si="33"/>
        <v>0</v>
      </c>
      <c r="U17" s="42">
        <f t="shared" si="34"/>
        <v>0</v>
      </c>
      <c r="V17" s="43">
        <f t="shared" si="35"/>
        <v>0</v>
      </c>
      <c r="W17" s="209">
        <v>10</v>
      </c>
      <c r="X17" s="44">
        <f t="shared" si="11"/>
        <v>0</v>
      </c>
      <c r="Y17" s="45">
        <f t="shared" si="36"/>
        <v>5</v>
      </c>
      <c r="Z17" s="46" t="s">
        <v>197</v>
      </c>
      <c r="AA17" s="39">
        <v>1</v>
      </c>
      <c r="AB17" s="47">
        <f t="shared" si="37"/>
        <v>0</v>
      </c>
      <c r="AC17" s="39">
        <v>1</v>
      </c>
      <c r="AD17" s="47">
        <f t="shared" si="38"/>
        <v>0</v>
      </c>
      <c r="AE17" s="39">
        <v>1</v>
      </c>
      <c r="AF17" s="47">
        <f t="shared" si="39"/>
        <v>0</v>
      </c>
      <c r="AG17" s="61"/>
      <c r="AH17" s="48">
        <f t="shared" si="40"/>
        <v>0</v>
      </c>
      <c r="AI17" s="49">
        <f t="shared" si="41"/>
        <v>0</v>
      </c>
      <c r="AJ17" s="61">
        <v>12</v>
      </c>
      <c r="AK17" s="48">
        <f t="shared" si="42"/>
        <v>0</v>
      </c>
      <c r="AL17" s="49">
        <f t="shared" si="43"/>
        <v>0</v>
      </c>
      <c r="AM17" s="61">
        <v>42.69</v>
      </c>
      <c r="AN17" s="48">
        <f t="shared" si="44"/>
        <v>0</v>
      </c>
      <c r="AO17" s="49">
        <f t="shared" si="45"/>
        <v>0</v>
      </c>
      <c r="AP17" s="61"/>
      <c r="AQ17" s="48">
        <f t="shared" si="46"/>
        <v>0</v>
      </c>
      <c r="AR17" s="49">
        <f t="shared" si="47"/>
        <v>0</v>
      </c>
      <c r="AS17" s="61"/>
      <c r="AT17" s="48">
        <f t="shared" si="24"/>
        <v>0</v>
      </c>
      <c r="AU17" s="49">
        <f t="shared" si="25"/>
        <v>0</v>
      </c>
      <c r="AV17" s="61">
        <v>42.69</v>
      </c>
      <c r="AW17" s="48">
        <f t="shared" si="48"/>
        <v>0</v>
      </c>
      <c r="AX17" s="49">
        <f t="shared" si="49"/>
        <v>0</v>
      </c>
      <c r="AY17" s="61">
        <v>12</v>
      </c>
      <c r="AZ17" s="48">
        <f t="shared" si="50"/>
        <v>0</v>
      </c>
      <c r="BA17" s="49">
        <f t="shared" si="51"/>
        <v>0</v>
      </c>
      <c r="BB17" s="50">
        <f t="shared" si="52"/>
        <v>0</v>
      </c>
    </row>
    <row r="18" spans="1:54">
      <c r="A18" s="32"/>
      <c r="B18" s="200" t="s">
        <v>137</v>
      </c>
      <c r="C18" s="201" t="s">
        <v>142</v>
      </c>
      <c r="D18" s="34" t="s">
        <v>203</v>
      </c>
      <c r="E18" s="35"/>
      <c r="F18" s="36">
        <v>44.78</v>
      </c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2"/>
        <v>0</v>
      </c>
      <c r="S18" s="39">
        <v>1</v>
      </c>
      <c r="T18" s="41">
        <f t="shared" si="33"/>
        <v>0</v>
      </c>
      <c r="U18" s="42">
        <f t="shared" si="34"/>
        <v>0</v>
      </c>
      <c r="V18" s="43">
        <f t="shared" si="35"/>
        <v>0</v>
      </c>
      <c r="W18" s="209">
        <v>10</v>
      </c>
      <c r="X18" s="44">
        <f t="shared" si="11"/>
        <v>0</v>
      </c>
      <c r="Y18" s="45">
        <f t="shared" si="36"/>
        <v>5</v>
      </c>
      <c r="Z18" s="46" t="s">
        <v>197</v>
      </c>
      <c r="AA18" s="39">
        <v>1</v>
      </c>
      <c r="AB18" s="47">
        <f t="shared" si="37"/>
        <v>0</v>
      </c>
      <c r="AC18" s="39">
        <v>1</v>
      </c>
      <c r="AD18" s="47">
        <f t="shared" si="38"/>
        <v>0</v>
      </c>
      <c r="AE18" s="39">
        <v>1</v>
      </c>
      <c r="AF18" s="47">
        <f t="shared" si="39"/>
        <v>0</v>
      </c>
      <c r="AG18" s="61"/>
      <c r="AH18" s="48">
        <f t="shared" si="40"/>
        <v>0</v>
      </c>
      <c r="AI18" s="49">
        <f t="shared" si="41"/>
        <v>0</v>
      </c>
      <c r="AJ18" s="61">
        <v>12</v>
      </c>
      <c r="AK18" s="48">
        <f t="shared" si="42"/>
        <v>0</v>
      </c>
      <c r="AL18" s="49">
        <f t="shared" si="43"/>
        <v>0</v>
      </c>
      <c r="AM18" s="61">
        <v>44.78</v>
      </c>
      <c r="AN18" s="48">
        <f t="shared" si="44"/>
        <v>0</v>
      </c>
      <c r="AO18" s="49">
        <f t="shared" si="45"/>
        <v>0</v>
      </c>
      <c r="AP18" s="61"/>
      <c r="AQ18" s="48">
        <f t="shared" si="46"/>
        <v>0</v>
      </c>
      <c r="AR18" s="49">
        <f t="shared" si="47"/>
        <v>0</v>
      </c>
      <c r="AS18" s="61"/>
      <c r="AT18" s="48">
        <f t="shared" si="24"/>
        <v>0</v>
      </c>
      <c r="AU18" s="49">
        <f t="shared" si="25"/>
        <v>0</v>
      </c>
      <c r="AV18" s="61">
        <v>44.78</v>
      </c>
      <c r="AW18" s="48">
        <f t="shared" si="48"/>
        <v>0</v>
      </c>
      <c r="AX18" s="49">
        <f t="shared" si="49"/>
        <v>0</v>
      </c>
      <c r="AY18" s="61">
        <v>12</v>
      </c>
      <c r="AZ18" s="48">
        <f t="shared" si="50"/>
        <v>0</v>
      </c>
      <c r="BA18" s="49">
        <f t="shared" si="51"/>
        <v>0</v>
      </c>
      <c r="BB18" s="50">
        <f t="shared" si="52"/>
        <v>0</v>
      </c>
    </row>
    <row r="19" spans="1:54">
      <c r="A19" s="32"/>
      <c r="B19" s="200" t="s">
        <v>137</v>
      </c>
      <c r="C19" s="201" t="s">
        <v>142</v>
      </c>
      <c r="D19" s="34" t="s">
        <v>203</v>
      </c>
      <c r="E19" s="35"/>
      <c r="F19" s="36">
        <v>43.8</v>
      </c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2"/>
        <v>0</v>
      </c>
      <c r="S19" s="39">
        <v>1</v>
      </c>
      <c r="T19" s="41">
        <f t="shared" si="33"/>
        <v>0</v>
      </c>
      <c r="U19" s="42">
        <f t="shared" si="34"/>
        <v>0</v>
      </c>
      <c r="V19" s="43">
        <f t="shared" si="35"/>
        <v>0</v>
      </c>
      <c r="W19" s="209">
        <v>10</v>
      </c>
      <c r="X19" s="44">
        <f t="shared" si="11"/>
        <v>0</v>
      </c>
      <c r="Y19" s="45">
        <f t="shared" si="36"/>
        <v>5</v>
      </c>
      <c r="Z19" s="46" t="s">
        <v>197</v>
      </c>
      <c r="AA19" s="39">
        <v>1</v>
      </c>
      <c r="AB19" s="47">
        <f t="shared" si="37"/>
        <v>0</v>
      </c>
      <c r="AC19" s="39">
        <v>1</v>
      </c>
      <c r="AD19" s="47">
        <f t="shared" si="38"/>
        <v>0</v>
      </c>
      <c r="AE19" s="39">
        <v>1</v>
      </c>
      <c r="AF19" s="47">
        <f t="shared" si="39"/>
        <v>0</v>
      </c>
      <c r="AG19" s="61"/>
      <c r="AH19" s="48">
        <f t="shared" si="40"/>
        <v>0</v>
      </c>
      <c r="AI19" s="49">
        <f t="shared" si="41"/>
        <v>0</v>
      </c>
      <c r="AJ19" s="61">
        <v>12</v>
      </c>
      <c r="AK19" s="48">
        <f t="shared" si="42"/>
        <v>0</v>
      </c>
      <c r="AL19" s="49">
        <f t="shared" si="43"/>
        <v>0</v>
      </c>
      <c r="AM19" s="61">
        <v>43.8</v>
      </c>
      <c r="AN19" s="48">
        <f t="shared" si="44"/>
        <v>0</v>
      </c>
      <c r="AO19" s="49">
        <f t="shared" si="45"/>
        <v>0</v>
      </c>
      <c r="AP19" s="61"/>
      <c r="AQ19" s="48">
        <f t="shared" si="46"/>
        <v>0</v>
      </c>
      <c r="AR19" s="49">
        <f t="shared" si="47"/>
        <v>0</v>
      </c>
      <c r="AS19" s="61"/>
      <c r="AT19" s="48">
        <f t="shared" si="24"/>
        <v>0</v>
      </c>
      <c r="AU19" s="49">
        <f t="shared" si="25"/>
        <v>0</v>
      </c>
      <c r="AV19" s="61">
        <v>43.8</v>
      </c>
      <c r="AW19" s="48">
        <f t="shared" si="48"/>
        <v>0</v>
      </c>
      <c r="AX19" s="49">
        <f t="shared" si="49"/>
        <v>0</v>
      </c>
      <c r="AY19" s="61">
        <v>12</v>
      </c>
      <c r="AZ19" s="48">
        <f t="shared" si="50"/>
        <v>0</v>
      </c>
      <c r="BA19" s="49">
        <f t="shared" si="51"/>
        <v>0</v>
      </c>
      <c r="BB19" s="50">
        <f t="shared" si="52"/>
        <v>0</v>
      </c>
    </row>
    <row r="20" spans="1:54">
      <c r="A20" s="32"/>
      <c r="B20" s="200" t="s">
        <v>137</v>
      </c>
      <c r="C20" s="201" t="s">
        <v>142</v>
      </c>
      <c r="D20" s="34" t="s">
        <v>171</v>
      </c>
      <c r="E20" s="35"/>
      <c r="F20" s="36">
        <v>37.979999999999997</v>
      </c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2"/>
        <v>0</v>
      </c>
      <c r="S20" s="39">
        <v>1</v>
      </c>
      <c r="T20" s="41">
        <f t="shared" si="33"/>
        <v>0</v>
      </c>
      <c r="U20" s="42">
        <f t="shared" si="34"/>
        <v>0</v>
      </c>
      <c r="V20" s="43">
        <f t="shared" si="35"/>
        <v>0</v>
      </c>
      <c r="W20" s="209">
        <v>10</v>
      </c>
      <c r="X20" s="44">
        <f t="shared" si="11"/>
        <v>0</v>
      </c>
      <c r="Y20" s="45">
        <f t="shared" si="36"/>
        <v>5</v>
      </c>
      <c r="Z20" s="46" t="s">
        <v>197</v>
      </c>
      <c r="AA20" s="39">
        <v>1</v>
      </c>
      <c r="AB20" s="47">
        <f t="shared" si="37"/>
        <v>0</v>
      </c>
      <c r="AC20" s="39">
        <v>1</v>
      </c>
      <c r="AD20" s="47">
        <f t="shared" si="38"/>
        <v>0</v>
      </c>
      <c r="AE20" s="39">
        <v>1</v>
      </c>
      <c r="AF20" s="47">
        <f t="shared" si="39"/>
        <v>0</v>
      </c>
      <c r="AG20" s="61"/>
      <c r="AH20" s="48">
        <f t="shared" si="40"/>
        <v>0</v>
      </c>
      <c r="AI20" s="49">
        <f t="shared" si="41"/>
        <v>0</v>
      </c>
      <c r="AJ20" s="61">
        <v>2.5</v>
      </c>
      <c r="AK20" s="48">
        <f t="shared" si="42"/>
        <v>0</v>
      </c>
      <c r="AL20" s="49">
        <f t="shared" si="43"/>
        <v>0</v>
      </c>
      <c r="AM20" s="61">
        <v>37.979999999999997</v>
      </c>
      <c r="AN20" s="48">
        <f t="shared" si="44"/>
        <v>0</v>
      </c>
      <c r="AO20" s="49">
        <f t="shared" si="45"/>
        <v>0</v>
      </c>
      <c r="AP20" s="61"/>
      <c r="AQ20" s="48">
        <f t="shared" si="46"/>
        <v>0</v>
      </c>
      <c r="AR20" s="49">
        <f t="shared" si="47"/>
        <v>0</v>
      </c>
      <c r="AS20" s="61"/>
      <c r="AT20" s="48">
        <f t="shared" si="24"/>
        <v>0</v>
      </c>
      <c r="AU20" s="49">
        <f t="shared" si="25"/>
        <v>0</v>
      </c>
      <c r="AV20" s="61">
        <v>37.979999999999997</v>
      </c>
      <c r="AW20" s="48">
        <f t="shared" si="48"/>
        <v>0</v>
      </c>
      <c r="AX20" s="49">
        <f t="shared" si="49"/>
        <v>0</v>
      </c>
      <c r="AY20" s="61"/>
      <c r="AZ20" s="48">
        <f t="shared" si="50"/>
        <v>0</v>
      </c>
      <c r="BA20" s="49">
        <f t="shared" si="51"/>
        <v>0</v>
      </c>
      <c r="BB20" s="50">
        <f t="shared" si="52"/>
        <v>0</v>
      </c>
    </row>
    <row r="21" spans="1:54">
      <c r="A21" s="32"/>
      <c r="B21" s="200" t="s">
        <v>137</v>
      </c>
      <c r="C21" s="201" t="s">
        <v>142</v>
      </c>
      <c r="D21" s="34" t="s">
        <v>204</v>
      </c>
      <c r="E21" s="35"/>
      <c r="F21" s="36">
        <v>16.850000000000001</v>
      </c>
      <c r="G21" s="78"/>
      <c r="H21" s="74" t="s">
        <v>40</v>
      </c>
      <c r="I21" s="81">
        <f>IF(H21=Tablas!$B$5,Tablas!$C$5,VLOOKUP(H21,Tablas!$B$5:$D$41,2,FALSE))</f>
        <v>26</v>
      </c>
      <c r="J21" s="70">
        <f>IF(I21=0,"",VLOOKUP(I21,Tablas!$C$5:$D$41,2,FALSE))</f>
        <v>4.3452380952380958</v>
      </c>
      <c r="K21" s="37" t="str">
        <f t="shared" si="3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2"/>
        <v>0</v>
      </c>
      <c r="S21" s="39">
        <v>1</v>
      </c>
      <c r="T21" s="41">
        <f t="shared" si="33"/>
        <v>0</v>
      </c>
      <c r="U21" s="42">
        <f t="shared" si="34"/>
        <v>0</v>
      </c>
      <c r="V21" s="43">
        <f t="shared" si="35"/>
        <v>0</v>
      </c>
      <c r="W21" s="209">
        <v>10</v>
      </c>
      <c r="X21" s="44">
        <f t="shared" si="11"/>
        <v>0</v>
      </c>
      <c r="Y21" s="45">
        <f t="shared" si="36"/>
        <v>1</v>
      </c>
      <c r="Z21" s="46" t="s">
        <v>197</v>
      </c>
      <c r="AA21" s="39">
        <v>1</v>
      </c>
      <c r="AB21" s="47">
        <f t="shared" si="37"/>
        <v>0</v>
      </c>
      <c r="AC21" s="39">
        <v>1</v>
      </c>
      <c r="AD21" s="47">
        <f t="shared" si="38"/>
        <v>0</v>
      </c>
      <c r="AE21" s="39">
        <v>1</v>
      </c>
      <c r="AF21" s="47">
        <f t="shared" si="39"/>
        <v>0</v>
      </c>
      <c r="AG21" s="61"/>
      <c r="AH21" s="48">
        <f t="shared" si="40"/>
        <v>0</v>
      </c>
      <c r="AI21" s="49">
        <f t="shared" si="41"/>
        <v>0</v>
      </c>
      <c r="AJ21" s="61"/>
      <c r="AK21" s="48">
        <f t="shared" si="42"/>
        <v>0</v>
      </c>
      <c r="AL21" s="49">
        <f t="shared" si="43"/>
        <v>0</v>
      </c>
      <c r="AM21" s="61">
        <v>16.850000000000001</v>
      </c>
      <c r="AN21" s="48">
        <f t="shared" si="44"/>
        <v>0</v>
      </c>
      <c r="AO21" s="49">
        <f t="shared" si="45"/>
        <v>0</v>
      </c>
      <c r="AP21" s="61"/>
      <c r="AQ21" s="48">
        <f t="shared" si="46"/>
        <v>0</v>
      </c>
      <c r="AR21" s="49">
        <f t="shared" si="47"/>
        <v>0</v>
      </c>
      <c r="AS21" s="61"/>
      <c r="AT21" s="48">
        <f t="shared" si="24"/>
        <v>0</v>
      </c>
      <c r="AU21" s="49">
        <f t="shared" si="25"/>
        <v>0</v>
      </c>
      <c r="AV21" s="61">
        <v>16.850000000000001</v>
      </c>
      <c r="AW21" s="48">
        <f t="shared" si="48"/>
        <v>0</v>
      </c>
      <c r="AX21" s="49">
        <f t="shared" si="49"/>
        <v>0</v>
      </c>
      <c r="AY21" s="61"/>
      <c r="AZ21" s="48">
        <f t="shared" si="50"/>
        <v>0</v>
      </c>
      <c r="BA21" s="49">
        <f t="shared" si="51"/>
        <v>0</v>
      </c>
      <c r="BB21" s="50">
        <f t="shared" si="52"/>
        <v>0</v>
      </c>
    </row>
    <row r="22" spans="1:54">
      <c r="A22" s="32"/>
      <c r="B22" s="200" t="s">
        <v>137</v>
      </c>
      <c r="C22" s="201" t="s">
        <v>142</v>
      </c>
      <c r="D22" s="34" t="s">
        <v>204</v>
      </c>
      <c r="E22" s="35"/>
      <c r="F22" s="36">
        <v>1.84</v>
      </c>
      <c r="G22" s="78"/>
      <c r="H22" s="74" t="s">
        <v>40</v>
      </c>
      <c r="I22" s="81">
        <f>IF(H22=Tablas!$B$5,Tablas!$C$5,VLOOKUP(H22,Tablas!$B$5:$D$41,2,FALSE))</f>
        <v>26</v>
      </c>
      <c r="J22" s="70">
        <f>IF(I22=0,"",VLOOKUP(I22,Tablas!$C$5:$D$41,2,FALSE))</f>
        <v>4.3452380952380958</v>
      </c>
      <c r="K22" s="37" t="str">
        <f t="shared" si="3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2"/>
        <v>0</v>
      </c>
      <c r="S22" s="39">
        <v>1</v>
      </c>
      <c r="T22" s="41">
        <f t="shared" si="33"/>
        <v>0</v>
      </c>
      <c r="U22" s="42">
        <f t="shared" si="34"/>
        <v>0</v>
      </c>
      <c r="V22" s="43">
        <f t="shared" si="35"/>
        <v>0</v>
      </c>
      <c r="W22" s="209">
        <v>10</v>
      </c>
      <c r="X22" s="44">
        <f t="shared" si="11"/>
        <v>0</v>
      </c>
      <c r="Y22" s="45">
        <f t="shared" si="36"/>
        <v>1</v>
      </c>
      <c r="Z22" s="46" t="s">
        <v>197</v>
      </c>
      <c r="AA22" s="39">
        <v>1</v>
      </c>
      <c r="AB22" s="47">
        <f t="shared" si="37"/>
        <v>0</v>
      </c>
      <c r="AC22" s="39">
        <v>1</v>
      </c>
      <c r="AD22" s="47">
        <f t="shared" si="38"/>
        <v>0</v>
      </c>
      <c r="AE22" s="39">
        <v>1</v>
      </c>
      <c r="AF22" s="47">
        <f t="shared" si="39"/>
        <v>0</v>
      </c>
      <c r="AG22" s="61"/>
      <c r="AH22" s="48">
        <f t="shared" si="40"/>
        <v>0</v>
      </c>
      <c r="AI22" s="49">
        <f t="shared" si="41"/>
        <v>0</v>
      </c>
      <c r="AJ22" s="61"/>
      <c r="AK22" s="48">
        <f t="shared" si="42"/>
        <v>0</v>
      </c>
      <c r="AL22" s="49">
        <f t="shared" si="43"/>
        <v>0</v>
      </c>
      <c r="AM22" s="61">
        <v>1.84</v>
      </c>
      <c r="AN22" s="48">
        <f t="shared" si="44"/>
        <v>0</v>
      </c>
      <c r="AO22" s="49">
        <f t="shared" si="45"/>
        <v>0</v>
      </c>
      <c r="AP22" s="61"/>
      <c r="AQ22" s="48">
        <f t="shared" si="46"/>
        <v>0</v>
      </c>
      <c r="AR22" s="49">
        <f t="shared" si="47"/>
        <v>0</v>
      </c>
      <c r="AS22" s="61"/>
      <c r="AT22" s="48">
        <f t="shared" si="24"/>
        <v>0</v>
      </c>
      <c r="AU22" s="49">
        <f t="shared" si="25"/>
        <v>0</v>
      </c>
      <c r="AV22" s="61">
        <v>1.84</v>
      </c>
      <c r="AW22" s="48">
        <f t="shared" si="48"/>
        <v>0</v>
      </c>
      <c r="AX22" s="49">
        <f t="shared" si="49"/>
        <v>0</v>
      </c>
      <c r="AY22" s="61"/>
      <c r="AZ22" s="48">
        <f t="shared" si="50"/>
        <v>0</v>
      </c>
      <c r="BA22" s="49">
        <f t="shared" si="51"/>
        <v>0</v>
      </c>
      <c r="BB22" s="50">
        <f t="shared" si="52"/>
        <v>0</v>
      </c>
    </row>
    <row r="23" spans="1:54">
      <c r="A23" s="32"/>
      <c r="B23" s="200" t="s">
        <v>137</v>
      </c>
      <c r="C23" s="201" t="s">
        <v>142</v>
      </c>
      <c r="D23" s="34" t="s">
        <v>202</v>
      </c>
      <c r="E23" s="35"/>
      <c r="F23" s="36">
        <v>12.46</v>
      </c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2"/>
        <v>0</v>
      </c>
      <c r="S23" s="39">
        <v>1</v>
      </c>
      <c r="T23" s="41">
        <f t="shared" si="33"/>
        <v>0</v>
      </c>
      <c r="U23" s="42">
        <f t="shared" si="34"/>
        <v>0</v>
      </c>
      <c r="V23" s="43">
        <f t="shared" si="35"/>
        <v>0</v>
      </c>
      <c r="W23" s="209">
        <v>10</v>
      </c>
      <c r="X23" s="44">
        <f t="shared" si="11"/>
        <v>0</v>
      </c>
      <c r="Y23" s="45">
        <f t="shared" si="36"/>
        <v>5</v>
      </c>
      <c r="Z23" s="46" t="s">
        <v>197</v>
      </c>
      <c r="AA23" s="39">
        <v>1</v>
      </c>
      <c r="AB23" s="47">
        <f t="shared" si="37"/>
        <v>0</v>
      </c>
      <c r="AC23" s="39">
        <v>1</v>
      </c>
      <c r="AD23" s="47">
        <f t="shared" si="38"/>
        <v>0</v>
      </c>
      <c r="AE23" s="39">
        <v>1</v>
      </c>
      <c r="AF23" s="47">
        <f t="shared" si="39"/>
        <v>0</v>
      </c>
      <c r="AG23" s="61"/>
      <c r="AH23" s="48">
        <f t="shared" si="40"/>
        <v>0</v>
      </c>
      <c r="AI23" s="49">
        <f t="shared" si="41"/>
        <v>0</v>
      </c>
      <c r="AJ23" s="61"/>
      <c r="AK23" s="48">
        <f t="shared" si="42"/>
        <v>0</v>
      </c>
      <c r="AL23" s="49">
        <f t="shared" si="43"/>
        <v>0</v>
      </c>
      <c r="AM23" s="61">
        <v>12.46</v>
      </c>
      <c r="AN23" s="48">
        <f t="shared" si="44"/>
        <v>0</v>
      </c>
      <c r="AO23" s="49">
        <f t="shared" si="45"/>
        <v>0</v>
      </c>
      <c r="AP23" s="61"/>
      <c r="AQ23" s="48">
        <f t="shared" si="46"/>
        <v>0</v>
      </c>
      <c r="AR23" s="49">
        <f t="shared" si="47"/>
        <v>0</v>
      </c>
      <c r="AS23" s="61"/>
      <c r="AT23" s="48">
        <f t="shared" si="24"/>
        <v>0</v>
      </c>
      <c r="AU23" s="49">
        <f t="shared" si="25"/>
        <v>0</v>
      </c>
      <c r="AV23" s="61">
        <v>12.46</v>
      </c>
      <c r="AW23" s="48">
        <f t="shared" si="48"/>
        <v>0</v>
      </c>
      <c r="AX23" s="49">
        <f t="shared" si="49"/>
        <v>0</v>
      </c>
      <c r="AY23" s="61"/>
      <c r="AZ23" s="48">
        <f t="shared" si="50"/>
        <v>0</v>
      </c>
      <c r="BA23" s="49">
        <f t="shared" si="51"/>
        <v>0</v>
      </c>
      <c r="BB23" s="50">
        <f t="shared" si="52"/>
        <v>0</v>
      </c>
    </row>
    <row r="24" spans="1:54">
      <c r="A24" s="32"/>
      <c r="B24" s="200" t="s">
        <v>137</v>
      </c>
      <c r="C24" s="201" t="s">
        <v>142</v>
      </c>
      <c r="D24" s="34" t="s">
        <v>202</v>
      </c>
      <c r="E24" s="35"/>
      <c r="F24" s="36">
        <v>2.57</v>
      </c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2"/>
        <v>0</v>
      </c>
      <c r="S24" s="39">
        <v>1</v>
      </c>
      <c r="T24" s="41">
        <f t="shared" si="33"/>
        <v>0</v>
      </c>
      <c r="U24" s="42">
        <f t="shared" si="34"/>
        <v>0</v>
      </c>
      <c r="V24" s="43">
        <f t="shared" si="35"/>
        <v>0</v>
      </c>
      <c r="W24" s="209">
        <v>10</v>
      </c>
      <c r="X24" s="44">
        <f t="shared" si="11"/>
        <v>0</v>
      </c>
      <c r="Y24" s="45">
        <f t="shared" si="36"/>
        <v>5</v>
      </c>
      <c r="Z24" s="46" t="s">
        <v>197</v>
      </c>
      <c r="AA24" s="39">
        <v>1</v>
      </c>
      <c r="AB24" s="47">
        <f t="shared" si="37"/>
        <v>0</v>
      </c>
      <c r="AC24" s="39">
        <v>1</v>
      </c>
      <c r="AD24" s="47">
        <f t="shared" si="38"/>
        <v>0</v>
      </c>
      <c r="AE24" s="39">
        <v>1</v>
      </c>
      <c r="AF24" s="47">
        <f t="shared" si="39"/>
        <v>0</v>
      </c>
      <c r="AG24" s="61"/>
      <c r="AH24" s="48">
        <f t="shared" si="40"/>
        <v>0</v>
      </c>
      <c r="AI24" s="49">
        <f t="shared" si="41"/>
        <v>0</v>
      </c>
      <c r="AJ24" s="61"/>
      <c r="AK24" s="48">
        <f t="shared" si="42"/>
        <v>0</v>
      </c>
      <c r="AL24" s="49">
        <f t="shared" si="43"/>
        <v>0</v>
      </c>
      <c r="AM24" s="61">
        <v>2.57</v>
      </c>
      <c r="AN24" s="48">
        <f t="shared" si="44"/>
        <v>0</v>
      </c>
      <c r="AO24" s="49">
        <f t="shared" si="45"/>
        <v>0</v>
      </c>
      <c r="AP24" s="61"/>
      <c r="AQ24" s="48">
        <f t="shared" si="46"/>
        <v>0</v>
      </c>
      <c r="AR24" s="49">
        <f t="shared" si="47"/>
        <v>0</v>
      </c>
      <c r="AS24" s="61"/>
      <c r="AT24" s="48">
        <f t="shared" si="24"/>
        <v>0</v>
      </c>
      <c r="AU24" s="49">
        <f t="shared" si="25"/>
        <v>0</v>
      </c>
      <c r="AV24" s="61">
        <v>2.57</v>
      </c>
      <c r="AW24" s="48">
        <f t="shared" si="48"/>
        <v>0</v>
      </c>
      <c r="AX24" s="49">
        <f t="shared" si="49"/>
        <v>0</v>
      </c>
      <c r="AY24" s="61"/>
      <c r="AZ24" s="48">
        <f t="shared" si="50"/>
        <v>0</v>
      </c>
      <c r="BA24" s="49">
        <f t="shared" si="51"/>
        <v>0</v>
      </c>
      <c r="BB24" s="50">
        <f t="shared" si="52"/>
        <v>0</v>
      </c>
    </row>
    <row r="25" spans="1:54">
      <c r="A25" s="32"/>
      <c r="B25" s="200" t="s">
        <v>137</v>
      </c>
      <c r="C25" s="201" t="s">
        <v>142</v>
      </c>
      <c r="D25" s="34" t="s">
        <v>205</v>
      </c>
      <c r="E25" s="35"/>
      <c r="F25" s="36">
        <v>34</v>
      </c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2"/>
        <v>0</v>
      </c>
      <c r="S25" s="39">
        <v>1</v>
      </c>
      <c r="T25" s="41">
        <f t="shared" si="33"/>
        <v>0</v>
      </c>
      <c r="U25" s="42">
        <f t="shared" si="34"/>
        <v>0</v>
      </c>
      <c r="V25" s="43">
        <f t="shared" si="35"/>
        <v>0</v>
      </c>
      <c r="W25" s="209">
        <v>10</v>
      </c>
      <c r="X25" s="44">
        <f t="shared" si="11"/>
        <v>0</v>
      </c>
      <c r="Y25" s="45">
        <f t="shared" si="36"/>
        <v>5</v>
      </c>
      <c r="Z25" s="46" t="s">
        <v>197</v>
      </c>
      <c r="AA25" s="39">
        <v>1</v>
      </c>
      <c r="AB25" s="47">
        <f t="shared" si="37"/>
        <v>0</v>
      </c>
      <c r="AC25" s="39">
        <v>1</v>
      </c>
      <c r="AD25" s="47">
        <f t="shared" si="38"/>
        <v>0</v>
      </c>
      <c r="AE25" s="39">
        <v>1</v>
      </c>
      <c r="AF25" s="47">
        <f t="shared" si="39"/>
        <v>0</v>
      </c>
      <c r="AG25" s="61"/>
      <c r="AH25" s="48">
        <f t="shared" si="40"/>
        <v>0</v>
      </c>
      <c r="AI25" s="49">
        <f t="shared" si="41"/>
        <v>0</v>
      </c>
      <c r="AJ25" s="61"/>
      <c r="AK25" s="48">
        <f t="shared" si="42"/>
        <v>0</v>
      </c>
      <c r="AL25" s="49">
        <f t="shared" si="43"/>
        <v>0</v>
      </c>
      <c r="AM25" s="61">
        <v>34</v>
      </c>
      <c r="AN25" s="48">
        <f t="shared" si="44"/>
        <v>0</v>
      </c>
      <c r="AO25" s="49">
        <f t="shared" si="45"/>
        <v>0</v>
      </c>
      <c r="AP25" s="61"/>
      <c r="AQ25" s="48">
        <f t="shared" si="46"/>
        <v>0</v>
      </c>
      <c r="AR25" s="49">
        <f t="shared" si="47"/>
        <v>0</v>
      </c>
      <c r="AS25" s="61"/>
      <c r="AT25" s="48">
        <f t="shared" si="24"/>
        <v>0</v>
      </c>
      <c r="AU25" s="49">
        <f t="shared" si="25"/>
        <v>0</v>
      </c>
      <c r="AV25" s="61">
        <v>34</v>
      </c>
      <c r="AW25" s="48">
        <f t="shared" si="48"/>
        <v>0</v>
      </c>
      <c r="AX25" s="49">
        <f t="shared" si="49"/>
        <v>0</v>
      </c>
      <c r="AY25" s="61"/>
      <c r="AZ25" s="48">
        <f t="shared" si="50"/>
        <v>0</v>
      </c>
      <c r="BA25" s="49">
        <f t="shared" si="51"/>
        <v>0</v>
      </c>
      <c r="BB25" s="50">
        <f t="shared" si="52"/>
        <v>0</v>
      </c>
    </row>
    <row r="26" spans="1:54">
      <c r="A26" s="32"/>
      <c r="B26" s="200" t="s">
        <v>137</v>
      </c>
      <c r="C26" s="201" t="s">
        <v>142</v>
      </c>
      <c r="D26" s="34" t="s">
        <v>206</v>
      </c>
      <c r="E26" s="35"/>
      <c r="F26" s="36">
        <v>4</v>
      </c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2"/>
        <v>0</v>
      </c>
      <c r="S26" s="39">
        <v>1</v>
      </c>
      <c r="T26" s="41">
        <f t="shared" si="33"/>
        <v>0</v>
      </c>
      <c r="U26" s="42">
        <f t="shared" si="34"/>
        <v>0</v>
      </c>
      <c r="V26" s="43">
        <f t="shared" si="35"/>
        <v>0</v>
      </c>
      <c r="W26" s="209">
        <v>10</v>
      </c>
      <c r="X26" s="44">
        <f t="shared" si="11"/>
        <v>0</v>
      </c>
      <c r="Y26" s="45">
        <f t="shared" si="36"/>
        <v>5</v>
      </c>
      <c r="Z26" s="46" t="s">
        <v>197</v>
      </c>
      <c r="AA26" s="39">
        <v>1</v>
      </c>
      <c r="AB26" s="47">
        <f t="shared" si="37"/>
        <v>0</v>
      </c>
      <c r="AC26" s="39">
        <v>1</v>
      </c>
      <c r="AD26" s="47">
        <f t="shared" si="38"/>
        <v>0</v>
      </c>
      <c r="AE26" s="39">
        <v>1</v>
      </c>
      <c r="AF26" s="47">
        <f t="shared" si="39"/>
        <v>0</v>
      </c>
      <c r="AG26" s="61"/>
      <c r="AH26" s="48">
        <f t="shared" si="40"/>
        <v>0</v>
      </c>
      <c r="AI26" s="49">
        <f t="shared" si="41"/>
        <v>0</v>
      </c>
      <c r="AJ26" s="61"/>
      <c r="AK26" s="48">
        <f t="shared" si="42"/>
        <v>0</v>
      </c>
      <c r="AL26" s="49">
        <f t="shared" si="43"/>
        <v>0</v>
      </c>
      <c r="AM26" s="61">
        <v>4</v>
      </c>
      <c r="AN26" s="48">
        <f t="shared" si="44"/>
        <v>0</v>
      </c>
      <c r="AO26" s="49">
        <f t="shared" si="45"/>
        <v>0</v>
      </c>
      <c r="AP26" s="61"/>
      <c r="AQ26" s="48">
        <f t="shared" si="46"/>
        <v>0</v>
      </c>
      <c r="AR26" s="49">
        <f t="shared" si="47"/>
        <v>0</v>
      </c>
      <c r="AS26" s="61"/>
      <c r="AT26" s="48">
        <f t="shared" si="24"/>
        <v>0</v>
      </c>
      <c r="AU26" s="49">
        <f t="shared" si="25"/>
        <v>0</v>
      </c>
      <c r="AV26" s="61">
        <v>4</v>
      </c>
      <c r="AW26" s="48">
        <f t="shared" si="48"/>
        <v>0</v>
      </c>
      <c r="AX26" s="49">
        <f t="shared" si="49"/>
        <v>0</v>
      </c>
      <c r="AY26" s="61"/>
      <c r="AZ26" s="48">
        <f t="shared" si="50"/>
        <v>0</v>
      </c>
      <c r="BA26" s="49">
        <f t="shared" si="51"/>
        <v>0</v>
      </c>
      <c r="BB26" s="50">
        <f t="shared" si="52"/>
        <v>0</v>
      </c>
    </row>
    <row r="27" spans="1:54">
      <c r="A27" s="32"/>
      <c r="B27" s="200" t="s">
        <v>137</v>
      </c>
      <c r="C27" s="201" t="s">
        <v>142</v>
      </c>
      <c r="D27" s="34" t="s">
        <v>146</v>
      </c>
      <c r="E27" s="35"/>
      <c r="F27" s="36">
        <v>17.510000000000002</v>
      </c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2"/>
        <v>0</v>
      </c>
      <c r="S27" s="39">
        <v>1</v>
      </c>
      <c r="T27" s="41">
        <f t="shared" si="33"/>
        <v>0</v>
      </c>
      <c r="U27" s="42">
        <f t="shared" si="34"/>
        <v>0</v>
      </c>
      <c r="V27" s="43">
        <f t="shared" si="35"/>
        <v>0</v>
      </c>
      <c r="W27" s="209">
        <v>10</v>
      </c>
      <c r="X27" s="44">
        <f t="shared" si="11"/>
        <v>0</v>
      </c>
      <c r="Y27" s="45">
        <f t="shared" si="36"/>
        <v>5</v>
      </c>
      <c r="Z27" s="46" t="s">
        <v>197</v>
      </c>
      <c r="AA27" s="39">
        <v>1</v>
      </c>
      <c r="AB27" s="47">
        <f t="shared" si="37"/>
        <v>0</v>
      </c>
      <c r="AC27" s="39">
        <v>1</v>
      </c>
      <c r="AD27" s="47">
        <f t="shared" si="38"/>
        <v>0</v>
      </c>
      <c r="AE27" s="39">
        <v>1</v>
      </c>
      <c r="AF27" s="47">
        <f t="shared" si="39"/>
        <v>0</v>
      </c>
      <c r="AG27" s="61"/>
      <c r="AH27" s="48">
        <f t="shared" si="40"/>
        <v>0</v>
      </c>
      <c r="AI27" s="49">
        <f t="shared" si="41"/>
        <v>0</v>
      </c>
      <c r="AJ27" s="61"/>
      <c r="AK27" s="48">
        <f t="shared" si="42"/>
        <v>0</v>
      </c>
      <c r="AL27" s="49">
        <f t="shared" si="43"/>
        <v>0</v>
      </c>
      <c r="AM27" s="61">
        <v>17.510000000000002</v>
      </c>
      <c r="AN27" s="48">
        <f t="shared" si="44"/>
        <v>0</v>
      </c>
      <c r="AO27" s="49">
        <f t="shared" si="45"/>
        <v>0</v>
      </c>
      <c r="AP27" s="61"/>
      <c r="AQ27" s="48">
        <f t="shared" si="46"/>
        <v>0</v>
      </c>
      <c r="AR27" s="49">
        <f t="shared" si="47"/>
        <v>0</v>
      </c>
      <c r="AS27" s="61"/>
      <c r="AT27" s="48">
        <f t="shared" si="24"/>
        <v>0</v>
      </c>
      <c r="AU27" s="49">
        <f t="shared" si="25"/>
        <v>0</v>
      </c>
      <c r="AV27" s="61">
        <v>17.510000000000002</v>
      </c>
      <c r="AW27" s="48">
        <f t="shared" si="48"/>
        <v>0</v>
      </c>
      <c r="AX27" s="49">
        <f t="shared" si="49"/>
        <v>0</v>
      </c>
      <c r="AY27" s="61"/>
      <c r="AZ27" s="48">
        <f t="shared" si="50"/>
        <v>0</v>
      </c>
      <c r="BA27" s="49">
        <f t="shared" si="51"/>
        <v>0</v>
      </c>
      <c r="BB27" s="50">
        <f t="shared" si="52"/>
        <v>0</v>
      </c>
    </row>
    <row r="28" spans="1:54">
      <c r="A28" s="32"/>
      <c r="B28" s="200" t="s">
        <v>137</v>
      </c>
      <c r="C28" s="201" t="s">
        <v>198</v>
      </c>
      <c r="D28" s="34" t="s">
        <v>145</v>
      </c>
      <c r="E28" s="35"/>
      <c r="F28" s="36">
        <v>16.14</v>
      </c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2"/>
        <v>0</v>
      </c>
      <c r="S28" s="39">
        <v>1</v>
      </c>
      <c r="T28" s="41">
        <f t="shared" si="33"/>
        <v>0</v>
      </c>
      <c r="U28" s="42">
        <f t="shared" si="34"/>
        <v>0</v>
      </c>
      <c r="V28" s="43">
        <f t="shared" si="35"/>
        <v>0</v>
      </c>
      <c r="W28" s="209">
        <v>10</v>
      </c>
      <c r="X28" s="44">
        <f t="shared" si="11"/>
        <v>0</v>
      </c>
      <c r="Y28" s="45">
        <f t="shared" si="36"/>
        <v>5</v>
      </c>
      <c r="Z28" s="46" t="s">
        <v>197</v>
      </c>
      <c r="AA28" s="39">
        <v>1</v>
      </c>
      <c r="AB28" s="47">
        <f t="shared" si="37"/>
        <v>0</v>
      </c>
      <c r="AC28" s="39">
        <v>1</v>
      </c>
      <c r="AD28" s="47">
        <f t="shared" si="38"/>
        <v>0</v>
      </c>
      <c r="AE28" s="39">
        <v>1</v>
      </c>
      <c r="AF28" s="47">
        <f t="shared" si="39"/>
        <v>0</v>
      </c>
      <c r="AG28" s="61"/>
      <c r="AH28" s="48">
        <f t="shared" si="40"/>
        <v>0</v>
      </c>
      <c r="AI28" s="49">
        <f t="shared" si="41"/>
        <v>0</v>
      </c>
      <c r="AJ28" s="61"/>
      <c r="AK28" s="48">
        <f t="shared" si="42"/>
        <v>0</v>
      </c>
      <c r="AL28" s="49">
        <f t="shared" si="43"/>
        <v>0</v>
      </c>
      <c r="AM28" s="61">
        <v>16.14</v>
      </c>
      <c r="AN28" s="48">
        <f t="shared" si="44"/>
        <v>0</v>
      </c>
      <c r="AO28" s="49">
        <f t="shared" si="45"/>
        <v>0</v>
      </c>
      <c r="AP28" s="61"/>
      <c r="AQ28" s="48">
        <f t="shared" si="46"/>
        <v>0</v>
      </c>
      <c r="AR28" s="49">
        <f t="shared" si="47"/>
        <v>0</v>
      </c>
      <c r="AS28" s="61"/>
      <c r="AT28" s="48">
        <f t="shared" si="24"/>
        <v>0</v>
      </c>
      <c r="AU28" s="49">
        <f t="shared" si="25"/>
        <v>0</v>
      </c>
      <c r="AV28" s="61">
        <v>16.14</v>
      </c>
      <c r="AW28" s="48">
        <f t="shared" si="48"/>
        <v>0</v>
      </c>
      <c r="AX28" s="49">
        <f t="shared" si="49"/>
        <v>0</v>
      </c>
      <c r="AY28" s="61"/>
      <c r="AZ28" s="48">
        <f t="shared" si="50"/>
        <v>0</v>
      </c>
      <c r="BA28" s="49">
        <f t="shared" si="51"/>
        <v>0</v>
      </c>
      <c r="BB28" s="50">
        <f t="shared" si="52"/>
        <v>0</v>
      </c>
    </row>
    <row r="29" spans="1:54">
      <c r="A29" s="32"/>
      <c r="B29" s="200" t="s">
        <v>137</v>
      </c>
      <c r="C29" s="201" t="s">
        <v>198</v>
      </c>
      <c r="D29" s="34" t="s">
        <v>207</v>
      </c>
      <c r="E29" s="35"/>
      <c r="F29" s="36">
        <v>10.89</v>
      </c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2"/>
        <v>0</v>
      </c>
      <c r="S29" s="39">
        <v>1</v>
      </c>
      <c r="T29" s="41">
        <f t="shared" si="33"/>
        <v>0</v>
      </c>
      <c r="U29" s="42">
        <f t="shared" si="34"/>
        <v>0</v>
      </c>
      <c r="V29" s="43">
        <f t="shared" si="35"/>
        <v>0</v>
      </c>
      <c r="W29" s="209">
        <v>10</v>
      </c>
      <c r="X29" s="44">
        <f t="shared" si="11"/>
        <v>0</v>
      </c>
      <c r="Y29" s="45">
        <f t="shared" si="36"/>
        <v>5</v>
      </c>
      <c r="Z29" s="46" t="s">
        <v>197</v>
      </c>
      <c r="AA29" s="39">
        <v>1</v>
      </c>
      <c r="AB29" s="47">
        <f t="shared" si="37"/>
        <v>0</v>
      </c>
      <c r="AC29" s="39">
        <v>1</v>
      </c>
      <c r="AD29" s="47">
        <f t="shared" si="38"/>
        <v>0</v>
      </c>
      <c r="AE29" s="39">
        <v>1</v>
      </c>
      <c r="AF29" s="47">
        <f t="shared" si="39"/>
        <v>0</v>
      </c>
      <c r="AG29" s="61"/>
      <c r="AH29" s="48">
        <f t="shared" si="40"/>
        <v>0</v>
      </c>
      <c r="AI29" s="49">
        <f t="shared" si="41"/>
        <v>0</v>
      </c>
      <c r="AJ29" s="61"/>
      <c r="AK29" s="48">
        <f t="shared" si="42"/>
        <v>0</v>
      </c>
      <c r="AL29" s="49">
        <f t="shared" si="43"/>
        <v>0</v>
      </c>
      <c r="AM29" s="61">
        <v>10.89</v>
      </c>
      <c r="AN29" s="48">
        <f t="shared" si="44"/>
        <v>0</v>
      </c>
      <c r="AO29" s="49">
        <f t="shared" si="45"/>
        <v>0</v>
      </c>
      <c r="AP29" s="61"/>
      <c r="AQ29" s="48">
        <f t="shared" si="46"/>
        <v>0</v>
      </c>
      <c r="AR29" s="49">
        <f t="shared" si="47"/>
        <v>0</v>
      </c>
      <c r="AS29" s="61"/>
      <c r="AT29" s="48">
        <f t="shared" si="24"/>
        <v>0</v>
      </c>
      <c r="AU29" s="49">
        <f t="shared" si="25"/>
        <v>0</v>
      </c>
      <c r="AV29" s="61">
        <v>10.89</v>
      </c>
      <c r="AW29" s="48">
        <f t="shared" si="48"/>
        <v>0</v>
      </c>
      <c r="AX29" s="49">
        <f t="shared" si="49"/>
        <v>0</v>
      </c>
      <c r="AY29" s="61"/>
      <c r="AZ29" s="48">
        <f t="shared" si="50"/>
        <v>0</v>
      </c>
      <c r="BA29" s="49">
        <f t="shared" si="51"/>
        <v>0</v>
      </c>
      <c r="BB29" s="50">
        <f t="shared" si="52"/>
        <v>0</v>
      </c>
    </row>
    <row r="30" spans="1:54">
      <c r="A30" s="32"/>
      <c r="B30" s="200" t="s">
        <v>137</v>
      </c>
      <c r="C30" s="201" t="s">
        <v>198</v>
      </c>
      <c r="D30" s="34" t="s">
        <v>203</v>
      </c>
      <c r="E30" s="35"/>
      <c r="F30" s="36">
        <v>26.42</v>
      </c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2"/>
        <v>0</v>
      </c>
      <c r="S30" s="39">
        <v>1</v>
      </c>
      <c r="T30" s="41">
        <f t="shared" si="33"/>
        <v>0</v>
      </c>
      <c r="U30" s="42">
        <f t="shared" si="34"/>
        <v>0</v>
      </c>
      <c r="V30" s="43">
        <f t="shared" si="35"/>
        <v>0</v>
      </c>
      <c r="W30" s="209">
        <v>10</v>
      </c>
      <c r="X30" s="44">
        <f t="shared" si="11"/>
        <v>0</v>
      </c>
      <c r="Y30" s="45">
        <f t="shared" si="36"/>
        <v>5</v>
      </c>
      <c r="Z30" s="46" t="s">
        <v>197</v>
      </c>
      <c r="AA30" s="39">
        <v>1</v>
      </c>
      <c r="AB30" s="47">
        <f t="shared" si="37"/>
        <v>0</v>
      </c>
      <c r="AC30" s="39">
        <v>1</v>
      </c>
      <c r="AD30" s="47">
        <f t="shared" si="38"/>
        <v>0</v>
      </c>
      <c r="AE30" s="39">
        <v>1</v>
      </c>
      <c r="AF30" s="47">
        <f t="shared" si="39"/>
        <v>0</v>
      </c>
      <c r="AG30" s="61"/>
      <c r="AH30" s="48">
        <f t="shared" si="40"/>
        <v>0</v>
      </c>
      <c r="AI30" s="49">
        <f t="shared" si="41"/>
        <v>0</v>
      </c>
      <c r="AJ30" s="61">
        <v>6</v>
      </c>
      <c r="AK30" s="48">
        <f t="shared" si="42"/>
        <v>0</v>
      </c>
      <c r="AL30" s="49">
        <f t="shared" si="43"/>
        <v>0</v>
      </c>
      <c r="AM30" s="61">
        <v>26.42</v>
      </c>
      <c r="AN30" s="48">
        <f t="shared" si="44"/>
        <v>0</v>
      </c>
      <c r="AO30" s="49">
        <f t="shared" si="45"/>
        <v>0</v>
      </c>
      <c r="AP30" s="61"/>
      <c r="AQ30" s="48">
        <f t="shared" si="46"/>
        <v>0</v>
      </c>
      <c r="AR30" s="49">
        <f t="shared" si="47"/>
        <v>0</v>
      </c>
      <c r="AS30" s="61"/>
      <c r="AT30" s="48">
        <f t="shared" si="24"/>
        <v>0</v>
      </c>
      <c r="AU30" s="49">
        <f t="shared" si="25"/>
        <v>0</v>
      </c>
      <c r="AV30" s="61">
        <v>26.42</v>
      </c>
      <c r="AW30" s="48">
        <f t="shared" si="48"/>
        <v>0</v>
      </c>
      <c r="AX30" s="49">
        <f t="shared" si="49"/>
        <v>0</v>
      </c>
      <c r="AY30" s="61"/>
      <c r="AZ30" s="48">
        <f t="shared" si="50"/>
        <v>0</v>
      </c>
      <c r="BA30" s="49">
        <f t="shared" si="51"/>
        <v>0</v>
      </c>
      <c r="BB30" s="50">
        <f t="shared" si="52"/>
        <v>0</v>
      </c>
    </row>
    <row r="31" spans="1:54">
      <c r="A31" s="32"/>
      <c r="B31" s="200" t="s">
        <v>137</v>
      </c>
      <c r="C31" s="201" t="s">
        <v>198</v>
      </c>
      <c r="D31" s="34" t="s">
        <v>203</v>
      </c>
      <c r="E31" s="35"/>
      <c r="F31" s="36">
        <v>32.94</v>
      </c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2"/>
        <v>0</v>
      </c>
      <c r="S31" s="39">
        <v>1</v>
      </c>
      <c r="T31" s="41">
        <f t="shared" si="33"/>
        <v>0</v>
      </c>
      <c r="U31" s="42">
        <f t="shared" si="34"/>
        <v>0</v>
      </c>
      <c r="V31" s="43">
        <f t="shared" si="35"/>
        <v>0</v>
      </c>
      <c r="W31" s="209">
        <v>10</v>
      </c>
      <c r="X31" s="44">
        <f t="shared" si="11"/>
        <v>0</v>
      </c>
      <c r="Y31" s="45">
        <f t="shared" si="36"/>
        <v>5</v>
      </c>
      <c r="Z31" s="46" t="s">
        <v>197</v>
      </c>
      <c r="AA31" s="39">
        <v>1</v>
      </c>
      <c r="AB31" s="47">
        <f t="shared" si="37"/>
        <v>0</v>
      </c>
      <c r="AC31" s="39">
        <v>1</v>
      </c>
      <c r="AD31" s="47">
        <f t="shared" si="38"/>
        <v>0</v>
      </c>
      <c r="AE31" s="39">
        <v>1</v>
      </c>
      <c r="AF31" s="47">
        <f t="shared" si="39"/>
        <v>0</v>
      </c>
      <c r="AG31" s="61"/>
      <c r="AH31" s="48">
        <f t="shared" si="40"/>
        <v>0</v>
      </c>
      <c r="AI31" s="49">
        <f t="shared" si="41"/>
        <v>0</v>
      </c>
      <c r="AJ31" s="61">
        <v>6</v>
      </c>
      <c r="AK31" s="48">
        <f t="shared" si="42"/>
        <v>0</v>
      </c>
      <c r="AL31" s="49">
        <f t="shared" si="43"/>
        <v>0</v>
      </c>
      <c r="AM31" s="61">
        <v>32.94</v>
      </c>
      <c r="AN31" s="48">
        <f t="shared" si="44"/>
        <v>0</v>
      </c>
      <c r="AO31" s="49">
        <f t="shared" si="45"/>
        <v>0</v>
      </c>
      <c r="AP31" s="61"/>
      <c r="AQ31" s="48">
        <f t="shared" si="46"/>
        <v>0</v>
      </c>
      <c r="AR31" s="49">
        <f t="shared" si="47"/>
        <v>0</v>
      </c>
      <c r="AS31" s="61"/>
      <c r="AT31" s="48">
        <f t="shared" si="24"/>
        <v>0</v>
      </c>
      <c r="AU31" s="49">
        <f t="shared" si="25"/>
        <v>0</v>
      </c>
      <c r="AV31" s="61">
        <v>32.94</v>
      </c>
      <c r="AW31" s="48">
        <f t="shared" si="48"/>
        <v>0</v>
      </c>
      <c r="AX31" s="49">
        <f t="shared" si="49"/>
        <v>0</v>
      </c>
      <c r="AY31" s="61"/>
      <c r="AZ31" s="48">
        <f t="shared" si="50"/>
        <v>0</v>
      </c>
      <c r="BA31" s="49">
        <f t="shared" si="51"/>
        <v>0</v>
      </c>
      <c r="BB31" s="50">
        <f t="shared" si="52"/>
        <v>0</v>
      </c>
    </row>
    <row r="32" spans="1:54">
      <c r="A32" s="32"/>
      <c r="B32" s="200" t="s">
        <v>137</v>
      </c>
      <c r="C32" s="201" t="s">
        <v>198</v>
      </c>
      <c r="D32" s="34" t="s">
        <v>203</v>
      </c>
      <c r="E32" s="35"/>
      <c r="F32" s="36">
        <v>49.18</v>
      </c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2"/>
        <v>0</v>
      </c>
      <c r="S32" s="39">
        <v>1</v>
      </c>
      <c r="T32" s="41">
        <f t="shared" si="33"/>
        <v>0</v>
      </c>
      <c r="U32" s="42">
        <f t="shared" si="34"/>
        <v>0</v>
      </c>
      <c r="V32" s="43">
        <f t="shared" si="35"/>
        <v>0</v>
      </c>
      <c r="W32" s="209">
        <v>10</v>
      </c>
      <c r="X32" s="44">
        <f t="shared" si="11"/>
        <v>0</v>
      </c>
      <c r="Y32" s="45">
        <f t="shared" si="36"/>
        <v>5</v>
      </c>
      <c r="Z32" s="46" t="s">
        <v>197</v>
      </c>
      <c r="AA32" s="39">
        <v>1</v>
      </c>
      <c r="AB32" s="47">
        <f t="shared" si="37"/>
        <v>0</v>
      </c>
      <c r="AC32" s="39">
        <v>1</v>
      </c>
      <c r="AD32" s="47">
        <f t="shared" si="38"/>
        <v>0</v>
      </c>
      <c r="AE32" s="39">
        <v>1</v>
      </c>
      <c r="AF32" s="47">
        <f t="shared" si="39"/>
        <v>0</v>
      </c>
      <c r="AG32" s="61"/>
      <c r="AH32" s="48">
        <f t="shared" si="40"/>
        <v>0</v>
      </c>
      <c r="AI32" s="49">
        <f t="shared" si="41"/>
        <v>0</v>
      </c>
      <c r="AJ32" s="61">
        <v>6</v>
      </c>
      <c r="AK32" s="48">
        <f t="shared" si="42"/>
        <v>0</v>
      </c>
      <c r="AL32" s="49">
        <f t="shared" si="43"/>
        <v>0</v>
      </c>
      <c r="AM32" s="61">
        <v>49.18</v>
      </c>
      <c r="AN32" s="48">
        <f t="shared" si="44"/>
        <v>0</v>
      </c>
      <c r="AO32" s="49">
        <f t="shared" si="45"/>
        <v>0</v>
      </c>
      <c r="AP32" s="61"/>
      <c r="AQ32" s="48">
        <f t="shared" si="46"/>
        <v>0</v>
      </c>
      <c r="AR32" s="49">
        <f t="shared" si="47"/>
        <v>0</v>
      </c>
      <c r="AS32" s="61"/>
      <c r="AT32" s="48">
        <f t="shared" si="24"/>
        <v>0</v>
      </c>
      <c r="AU32" s="49">
        <f t="shared" si="25"/>
        <v>0</v>
      </c>
      <c r="AV32" s="61">
        <v>49.18</v>
      </c>
      <c r="AW32" s="48">
        <f t="shared" si="48"/>
        <v>0</v>
      </c>
      <c r="AX32" s="49">
        <f t="shared" si="49"/>
        <v>0</v>
      </c>
      <c r="AY32" s="61"/>
      <c r="AZ32" s="48">
        <f t="shared" si="50"/>
        <v>0</v>
      </c>
      <c r="BA32" s="49">
        <f t="shared" si="51"/>
        <v>0</v>
      </c>
      <c r="BB32" s="50">
        <f t="shared" si="52"/>
        <v>0</v>
      </c>
    </row>
    <row r="33" spans="1:54">
      <c r="A33" s="32"/>
      <c r="B33" s="200" t="s">
        <v>137</v>
      </c>
      <c r="C33" s="201" t="s">
        <v>198</v>
      </c>
      <c r="D33" s="34" t="s">
        <v>202</v>
      </c>
      <c r="E33" s="35"/>
      <c r="F33" s="36">
        <v>5.42</v>
      </c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2"/>
        <v>0</v>
      </c>
      <c r="S33" s="39">
        <v>1</v>
      </c>
      <c r="T33" s="41">
        <f t="shared" si="33"/>
        <v>0</v>
      </c>
      <c r="U33" s="42">
        <f t="shared" si="34"/>
        <v>0</v>
      </c>
      <c r="V33" s="43">
        <f t="shared" si="35"/>
        <v>0</v>
      </c>
      <c r="W33" s="209">
        <v>10</v>
      </c>
      <c r="X33" s="44">
        <f t="shared" si="11"/>
        <v>0</v>
      </c>
      <c r="Y33" s="45">
        <f t="shared" si="36"/>
        <v>5</v>
      </c>
      <c r="Z33" s="46" t="s">
        <v>197</v>
      </c>
      <c r="AA33" s="39">
        <v>1</v>
      </c>
      <c r="AB33" s="47">
        <f t="shared" si="37"/>
        <v>0</v>
      </c>
      <c r="AC33" s="39">
        <v>1</v>
      </c>
      <c r="AD33" s="47">
        <f t="shared" si="38"/>
        <v>0</v>
      </c>
      <c r="AE33" s="39">
        <v>1</v>
      </c>
      <c r="AF33" s="47">
        <f t="shared" si="39"/>
        <v>0</v>
      </c>
      <c r="AG33" s="61"/>
      <c r="AH33" s="48">
        <f t="shared" si="40"/>
        <v>0</v>
      </c>
      <c r="AI33" s="49">
        <f t="shared" si="41"/>
        <v>0</v>
      </c>
      <c r="AJ33" s="61"/>
      <c r="AK33" s="48">
        <f t="shared" si="42"/>
        <v>0</v>
      </c>
      <c r="AL33" s="49">
        <f t="shared" si="43"/>
        <v>0</v>
      </c>
      <c r="AM33" s="61">
        <v>5.42</v>
      </c>
      <c r="AN33" s="48">
        <f t="shared" si="44"/>
        <v>0</v>
      </c>
      <c r="AO33" s="49">
        <f t="shared" si="45"/>
        <v>0</v>
      </c>
      <c r="AP33" s="61"/>
      <c r="AQ33" s="48">
        <f t="shared" si="46"/>
        <v>0</v>
      </c>
      <c r="AR33" s="49">
        <f t="shared" si="47"/>
        <v>0</v>
      </c>
      <c r="AS33" s="61"/>
      <c r="AT33" s="48">
        <f t="shared" si="24"/>
        <v>0</v>
      </c>
      <c r="AU33" s="49">
        <f t="shared" si="25"/>
        <v>0</v>
      </c>
      <c r="AV33" s="61">
        <v>5.42</v>
      </c>
      <c r="AW33" s="48">
        <f t="shared" si="48"/>
        <v>0</v>
      </c>
      <c r="AX33" s="49">
        <f t="shared" si="49"/>
        <v>0</v>
      </c>
      <c r="AY33" s="61"/>
      <c r="AZ33" s="48">
        <f t="shared" si="50"/>
        <v>0</v>
      </c>
      <c r="BA33" s="49">
        <f t="shared" si="51"/>
        <v>0</v>
      </c>
      <c r="BB33" s="50">
        <f t="shared" si="52"/>
        <v>0</v>
      </c>
    </row>
    <row r="34" spans="1:54">
      <c r="A34" s="32"/>
      <c r="B34" s="200" t="s">
        <v>137</v>
      </c>
      <c r="C34" s="201" t="s">
        <v>198</v>
      </c>
      <c r="D34" s="34" t="s">
        <v>202</v>
      </c>
      <c r="E34" s="35"/>
      <c r="F34" s="36">
        <v>5.41</v>
      </c>
      <c r="G34" s="78"/>
      <c r="H34" s="74" t="s">
        <v>14</v>
      </c>
      <c r="I34" s="81">
        <f>IF(H34=Tablas!$B$5,Tablas!$C$5,VLOOKUP(H34,Tablas!$B$5:$D$41,2,FALSE))</f>
        <v>22</v>
      </c>
      <c r="J34" s="70">
        <f>IF(I34=0,"",VLOOKUP(I34,Tablas!$C$5:$D$41,2,FALSE))</f>
        <v>8.6904761904761916</v>
      </c>
      <c r="K34" s="37" t="str">
        <f t="shared" si="3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2"/>
        <v>0</v>
      </c>
      <c r="S34" s="39">
        <v>1</v>
      </c>
      <c r="T34" s="41">
        <f t="shared" si="33"/>
        <v>0</v>
      </c>
      <c r="U34" s="42">
        <f t="shared" si="34"/>
        <v>0</v>
      </c>
      <c r="V34" s="43">
        <f t="shared" si="35"/>
        <v>0</v>
      </c>
      <c r="W34" s="209">
        <v>10</v>
      </c>
      <c r="X34" s="44">
        <f t="shared" si="11"/>
        <v>0</v>
      </c>
      <c r="Y34" s="45">
        <f t="shared" si="36"/>
        <v>2</v>
      </c>
      <c r="Z34" s="46" t="s">
        <v>197</v>
      </c>
      <c r="AA34" s="39">
        <v>1</v>
      </c>
      <c r="AB34" s="47">
        <f t="shared" si="37"/>
        <v>0</v>
      </c>
      <c r="AC34" s="39">
        <v>1</v>
      </c>
      <c r="AD34" s="47">
        <f t="shared" si="38"/>
        <v>0</v>
      </c>
      <c r="AE34" s="39">
        <v>1</v>
      </c>
      <c r="AF34" s="47">
        <f t="shared" si="39"/>
        <v>0</v>
      </c>
      <c r="AG34" s="61"/>
      <c r="AH34" s="48">
        <f t="shared" si="40"/>
        <v>0</v>
      </c>
      <c r="AI34" s="49">
        <f t="shared" si="41"/>
        <v>0</v>
      </c>
      <c r="AJ34" s="61"/>
      <c r="AK34" s="48">
        <f t="shared" si="42"/>
        <v>0</v>
      </c>
      <c r="AL34" s="49">
        <f t="shared" si="43"/>
        <v>0</v>
      </c>
      <c r="AM34" s="61">
        <v>5.41</v>
      </c>
      <c r="AN34" s="48">
        <f t="shared" si="44"/>
        <v>0</v>
      </c>
      <c r="AO34" s="49">
        <f t="shared" si="45"/>
        <v>0</v>
      </c>
      <c r="AP34" s="61"/>
      <c r="AQ34" s="48">
        <f t="shared" si="46"/>
        <v>0</v>
      </c>
      <c r="AR34" s="49">
        <f t="shared" si="47"/>
        <v>0</v>
      </c>
      <c r="AS34" s="61"/>
      <c r="AT34" s="48">
        <f t="shared" si="24"/>
        <v>0</v>
      </c>
      <c r="AU34" s="49">
        <f t="shared" si="25"/>
        <v>0</v>
      </c>
      <c r="AV34" s="61">
        <v>5.41</v>
      </c>
      <c r="AW34" s="48">
        <f t="shared" si="48"/>
        <v>0</v>
      </c>
      <c r="AX34" s="49">
        <f t="shared" si="49"/>
        <v>0</v>
      </c>
      <c r="AY34" s="61"/>
      <c r="AZ34" s="48">
        <f t="shared" si="50"/>
        <v>0</v>
      </c>
      <c r="BA34" s="49">
        <f t="shared" si="51"/>
        <v>0</v>
      </c>
      <c r="BB34" s="50">
        <f t="shared" si="52"/>
        <v>0</v>
      </c>
    </row>
    <row r="35" spans="1:54">
      <c r="A35" s="32"/>
      <c r="B35" s="200" t="s">
        <v>137</v>
      </c>
      <c r="C35" s="201" t="s">
        <v>198</v>
      </c>
      <c r="D35" s="34" t="s">
        <v>208</v>
      </c>
      <c r="E35" s="35"/>
      <c r="F35" s="36">
        <v>39</v>
      </c>
      <c r="G35" s="78"/>
      <c r="H35" s="74" t="s">
        <v>40</v>
      </c>
      <c r="I35" s="81">
        <f>IF(H35=Tablas!$B$5,Tablas!$C$5,VLOOKUP(H35,Tablas!$B$5:$D$41,2,FALSE))</f>
        <v>26</v>
      </c>
      <c r="J35" s="70">
        <f>IF(I35=0,"",VLOOKUP(I35,Tablas!$C$5:$D$41,2,FALSE))</f>
        <v>4.3452380952380958</v>
      </c>
      <c r="K35" s="37" t="str">
        <f t="shared" si="3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2"/>
        <v>0</v>
      </c>
      <c r="S35" s="39">
        <v>1</v>
      </c>
      <c r="T35" s="41">
        <f t="shared" si="33"/>
        <v>0</v>
      </c>
      <c r="U35" s="42">
        <f t="shared" si="34"/>
        <v>0</v>
      </c>
      <c r="V35" s="43">
        <f t="shared" si="35"/>
        <v>0</v>
      </c>
      <c r="W35" s="209">
        <v>10</v>
      </c>
      <c r="X35" s="44">
        <f t="shared" si="11"/>
        <v>0</v>
      </c>
      <c r="Y35" s="45">
        <f t="shared" si="36"/>
        <v>1</v>
      </c>
      <c r="Z35" s="46" t="s">
        <v>197</v>
      </c>
      <c r="AA35" s="39">
        <v>1</v>
      </c>
      <c r="AB35" s="47">
        <f t="shared" si="37"/>
        <v>0</v>
      </c>
      <c r="AC35" s="39">
        <v>1</v>
      </c>
      <c r="AD35" s="47">
        <f t="shared" si="38"/>
        <v>0</v>
      </c>
      <c r="AE35" s="39">
        <v>1</v>
      </c>
      <c r="AF35" s="47">
        <f t="shared" si="39"/>
        <v>0</v>
      </c>
      <c r="AG35" s="61"/>
      <c r="AH35" s="48">
        <f t="shared" si="40"/>
        <v>0</v>
      </c>
      <c r="AI35" s="49">
        <f t="shared" si="41"/>
        <v>0</v>
      </c>
      <c r="AJ35" s="61">
        <v>6</v>
      </c>
      <c r="AK35" s="48">
        <f t="shared" si="42"/>
        <v>0</v>
      </c>
      <c r="AL35" s="49">
        <f t="shared" si="43"/>
        <v>0</v>
      </c>
      <c r="AM35" s="61">
        <v>39</v>
      </c>
      <c r="AN35" s="48">
        <f t="shared" si="44"/>
        <v>0</v>
      </c>
      <c r="AO35" s="49">
        <f t="shared" si="45"/>
        <v>0</v>
      </c>
      <c r="AP35" s="61"/>
      <c r="AQ35" s="48">
        <f t="shared" si="46"/>
        <v>0</v>
      </c>
      <c r="AR35" s="49">
        <f t="shared" si="47"/>
        <v>0</v>
      </c>
      <c r="AS35" s="61"/>
      <c r="AT35" s="48">
        <f t="shared" si="24"/>
        <v>0</v>
      </c>
      <c r="AU35" s="49">
        <f t="shared" si="25"/>
        <v>0</v>
      </c>
      <c r="AV35" s="61">
        <v>39</v>
      </c>
      <c r="AW35" s="48">
        <f t="shared" si="48"/>
        <v>0</v>
      </c>
      <c r="AX35" s="49">
        <f t="shared" si="49"/>
        <v>0</v>
      </c>
      <c r="AY35" s="61"/>
      <c r="AZ35" s="48">
        <f t="shared" si="50"/>
        <v>0</v>
      </c>
      <c r="BA35" s="49">
        <f t="shared" si="51"/>
        <v>0</v>
      </c>
      <c r="BB35" s="50">
        <f t="shared" si="52"/>
        <v>0</v>
      </c>
    </row>
    <row r="36" spans="1:54">
      <c r="A36" s="32"/>
      <c r="B36" s="200" t="s">
        <v>137</v>
      </c>
      <c r="C36" s="201" t="s">
        <v>198</v>
      </c>
      <c r="D36" s="34" t="s">
        <v>208</v>
      </c>
      <c r="E36" s="35"/>
      <c r="F36" s="36">
        <v>39</v>
      </c>
      <c r="G36" s="78"/>
      <c r="H36" s="74" t="s">
        <v>14</v>
      </c>
      <c r="I36" s="81">
        <f>IF(H36=Tablas!$B$5,Tablas!$C$5,VLOOKUP(H36,Tablas!$B$5:$D$41,2,FALSE))</f>
        <v>22</v>
      </c>
      <c r="J36" s="70">
        <f>IF(I36=0,"",VLOOKUP(I36,Tablas!$C$5:$D$41,2,FALSE))</f>
        <v>8.6904761904761916</v>
      </c>
      <c r="K36" s="37" t="str">
        <f t="shared" si="3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2"/>
        <v>0</v>
      </c>
      <c r="S36" s="39">
        <v>1</v>
      </c>
      <c r="T36" s="41">
        <f t="shared" si="33"/>
        <v>0</v>
      </c>
      <c r="U36" s="42">
        <f t="shared" si="34"/>
        <v>0</v>
      </c>
      <c r="V36" s="43">
        <f t="shared" si="35"/>
        <v>0</v>
      </c>
      <c r="W36" s="209">
        <v>10</v>
      </c>
      <c r="X36" s="44">
        <f t="shared" si="11"/>
        <v>0</v>
      </c>
      <c r="Y36" s="45">
        <f t="shared" si="36"/>
        <v>2</v>
      </c>
      <c r="Z36" s="46" t="s">
        <v>197</v>
      </c>
      <c r="AA36" s="39">
        <v>1</v>
      </c>
      <c r="AB36" s="47">
        <f t="shared" si="37"/>
        <v>0</v>
      </c>
      <c r="AC36" s="39">
        <v>1</v>
      </c>
      <c r="AD36" s="47">
        <f t="shared" si="38"/>
        <v>0</v>
      </c>
      <c r="AE36" s="39">
        <v>1</v>
      </c>
      <c r="AF36" s="47">
        <f t="shared" si="39"/>
        <v>0</v>
      </c>
      <c r="AG36" s="61"/>
      <c r="AH36" s="48">
        <f t="shared" si="40"/>
        <v>0</v>
      </c>
      <c r="AI36" s="49">
        <f t="shared" si="41"/>
        <v>0</v>
      </c>
      <c r="AJ36" s="61">
        <v>6</v>
      </c>
      <c r="AK36" s="48">
        <f t="shared" si="42"/>
        <v>0</v>
      </c>
      <c r="AL36" s="49">
        <f t="shared" si="43"/>
        <v>0</v>
      </c>
      <c r="AM36" s="61">
        <v>39</v>
      </c>
      <c r="AN36" s="48">
        <f t="shared" si="44"/>
        <v>0</v>
      </c>
      <c r="AO36" s="49">
        <f t="shared" si="45"/>
        <v>0</v>
      </c>
      <c r="AP36" s="61"/>
      <c r="AQ36" s="48">
        <f t="shared" si="46"/>
        <v>0</v>
      </c>
      <c r="AR36" s="49">
        <f t="shared" si="47"/>
        <v>0</v>
      </c>
      <c r="AS36" s="61"/>
      <c r="AT36" s="48">
        <f t="shared" si="24"/>
        <v>0</v>
      </c>
      <c r="AU36" s="49">
        <f t="shared" si="25"/>
        <v>0</v>
      </c>
      <c r="AV36" s="61">
        <v>39</v>
      </c>
      <c r="AW36" s="48">
        <f t="shared" si="48"/>
        <v>0</v>
      </c>
      <c r="AX36" s="49">
        <f t="shared" si="49"/>
        <v>0</v>
      </c>
      <c r="AY36" s="61"/>
      <c r="AZ36" s="48">
        <f t="shared" si="50"/>
        <v>0</v>
      </c>
      <c r="BA36" s="49">
        <f t="shared" si="51"/>
        <v>0</v>
      </c>
      <c r="BB36" s="50">
        <f t="shared" si="52"/>
        <v>0</v>
      </c>
    </row>
    <row r="37" spans="1:54">
      <c r="A37" s="32"/>
      <c r="B37" s="200" t="s">
        <v>137</v>
      </c>
      <c r="C37" s="201" t="s">
        <v>198</v>
      </c>
      <c r="D37" s="34" t="s">
        <v>208</v>
      </c>
      <c r="E37" s="35"/>
      <c r="F37" s="36">
        <v>26</v>
      </c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2"/>
        <v>0</v>
      </c>
      <c r="S37" s="39">
        <v>1</v>
      </c>
      <c r="T37" s="41">
        <f t="shared" si="33"/>
        <v>0</v>
      </c>
      <c r="U37" s="42">
        <f t="shared" si="34"/>
        <v>0</v>
      </c>
      <c r="V37" s="43">
        <f t="shared" si="35"/>
        <v>0</v>
      </c>
      <c r="W37" s="209">
        <v>10</v>
      </c>
      <c r="X37" s="44">
        <f t="shared" si="11"/>
        <v>0</v>
      </c>
      <c r="Y37" s="45">
        <f t="shared" si="36"/>
        <v>5</v>
      </c>
      <c r="Z37" s="46" t="s">
        <v>197</v>
      </c>
      <c r="AA37" s="39">
        <v>1</v>
      </c>
      <c r="AB37" s="47">
        <f t="shared" si="37"/>
        <v>0</v>
      </c>
      <c r="AC37" s="39">
        <v>1</v>
      </c>
      <c r="AD37" s="47">
        <f t="shared" si="38"/>
        <v>0</v>
      </c>
      <c r="AE37" s="39">
        <v>1</v>
      </c>
      <c r="AF37" s="47">
        <f t="shared" si="39"/>
        <v>0</v>
      </c>
      <c r="AG37" s="61"/>
      <c r="AH37" s="48">
        <f t="shared" si="40"/>
        <v>0</v>
      </c>
      <c r="AI37" s="49">
        <f t="shared" si="41"/>
        <v>0</v>
      </c>
      <c r="AJ37" s="61">
        <v>6</v>
      </c>
      <c r="AK37" s="48">
        <f t="shared" si="42"/>
        <v>0</v>
      </c>
      <c r="AL37" s="49">
        <f t="shared" si="43"/>
        <v>0</v>
      </c>
      <c r="AM37" s="61">
        <v>26</v>
      </c>
      <c r="AN37" s="48">
        <f t="shared" si="44"/>
        <v>0</v>
      </c>
      <c r="AO37" s="49">
        <f t="shared" si="45"/>
        <v>0</v>
      </c>
      <c r="AP37" s="61"/>
      <c r="AQ37" s="48">
        <f t="shared" si="46"/>
        <v>0</v>
      </c>
      <c r="AR37" s="49">
        <f t="shared" si="47"/>
        <v>0</v>
      </c>
      <c r="AS37" s="61"/>
      <c r="AT37" s="48">
        <f t="shared" si="24"/>
        <v>0</v>
      </c>
      <c r="AU37" s="49">
        <f t="shared" si="25"/>
        <v>0</v>
      </c>
      <c r="AV37" s="61">
        <v>26</v>
      </c>
      <c r="AW37" s="48">
        <f t="shared" si="48"/>
        <v>0</v>
      </c>
      <c r="AX37" s="49">
        <f t="shared" si="49"/>
        <v>0</v>
      </c>
      <c r="AY37" s="61"/>
      <c r="AZ37" s="48">
        <f t="shared" si="50"/>
        <v>0</v>
      </c>
      <c r="BA37" s="49">
        <f t="shared" si="51"/>
        <v>0</v>
      </c>
      <c r="BB37" s="50">
        <f t="shared" si="52"/>
        <v>0</v>
      </c>
    </row>
    <row r="38" spans="1:54">
      <c r="A38" s="32"/>
      <c r="B38" s="200" t="s">
        <v>137</v>
      </c>
      <c r="C38" s="201" t="s">
        <v>198</v>
      </c>
      <c r="D38" s="34" t="s">
        <v>209</v>
      </c>
      <c r="E38" s="35"/>
      <c r="F38" s="36">
        <v>10</v>
      </c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2"/>
        <v>0</v>
      </c>
      <c r="S38" s="39">
        <v>1</v>
      </c>
      <c r="T38" s="41">
        <f t="shared" si="33"/>
        <v>0</v>
      </c>
      <c r="U38" s="42">
        <f t="shared" si="34"/>
        <v>0</v>
      </c>
      <c r="V38" s="43">
        <f t="shared" si="35"/>
        <v>0</v>
      </c>
      <c r="W38" s="209">
        <v>10</v>
      </c>
      <c r="X38" s="44">
        <f t="shared" si="11"/>
        <v>0</v>
      </c>
      <c r="Y38" s="45">
        <f t="shared" si="36"/>
        <v>5</v>
      </c>
      <c r="Z38" s="46" t="s">
        <v>197</v>
      </c>
      <c r="AA38" s="39">
        <v>1</v>
      </c>
      <c r="AB38" s="47">
        <f t="shared" si="37"/>
        <v>0</v>
      </c>
      <c r="AC38" s="39">
        <v>1</v>
      </c>
      <c r="AD38" s="47">
        <f t="shared" si="38"/>
        <v>0</v>
      </c>
      <c r="AE38" s="39">
        <v>1</v>
      </c>
      <c r="AF38" s="47">
        <f t="shared" si="39"/>
        <v>0</v>
      </c>
      <c r="AG38" s="61"/>
      <c r="AH38" s="48">
        <f t="shared" si="40"/>
        <v>0</v>
      </c>
      <c r="AI38" s="49">
        <f t="shared" si="41"/>
        <v>0</v>
      </c>
      <c r="AJ38" s="61"/>
      <c r="AK38" s="48">
        <f t="shared" si="42"/>
        <v>0</v>
      </c>
      <c r="AL38" s="49">
        <f t="shared" si="43"/>
        <v>0</v>
      </c>
      <c r="AM38" s="61">
        <v>10</v>
      </c>
      <c r="AN38" s="48">
        <f t="shared" si="44"/>
        <v>0</v>
      </c>
      <c r="AO38" s="49">
        <f t="shared" si="45"/>
        <v>0</v>
      </c>
      <c r="AP38" s="61"/>
      <c r="AQ38" s="48">
        <f t="shared" si="46"/>
        <v>0</v>
      </c>
      <c r="AR38" s="49">
        <f t="shared" si="47"/>
        <v>0</v>
      </c>
      <c r="AS38" s="61"/>
      <c r="AT38" s="48">
        <f t="shared" si="24"/>
        <v>0</v>
      </c>
      <c r="AU38" s="49">
        <f t="shared" si="25"/>
        <v>0</v>
      </c>
      <c r="AV38" s="61">
        <v>10</v>
      </c>
      <c r="AW38" s="48">
        <f t="shared" si="48"/>
        <v>0</v>
      </c>
      <c r="AX38" s="49">
        <f t="shared" si="49"/>
        <v>0</v>
      </c>
      <c r="AY38" s="61"/>
      <c r="AZ38" s="48">
        <f t="shared" si="50"/>
        <v>0</v>
      </c>
      <c r="BA38" s="49">
        <f t="shared" si="51"/>
        <v>0</v>
      </c>
      <c r="BB38" s="50">
        <f t="shared" si="52"/>
        <v>0</v>
      </c>
    </row>
    <row r="39" spans="1:54">
      <c r="A39" s="32"/>
      <c r="B39" s="200" t="s">
        <v>137</v>
      </c>
      <c r="C39" s="201" t="s">
        <v>198</v>
      </c>
      <c r="D39" s="34" t="s">
        <v>210</v>
      </c>
      <c r="E39" s="35"/>
      <c r="F39" s="36">
        <v>6</v>
      </c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2"/>
        <v>0</v>
      </c>
      <c r="S39" s="39">
        <v>1</v>
      </c>
      <c r="T39" s="41">
        <f t="shared" si="33"/>
        <v>0</v>
      </c>
      <c r="U39" s="42">
        <f t="shared" si="34"/>
        <v>0</v>
      </c>
      <c r="V39" s="43">
        <f t="shared" si="35"/>
        <v>0</v>
      </c>
      <c r="W39" s="209">
        <v>10</v>
      </c>
      <c r="X39" s="44">
        <f t="shared" si="11"/>
        <v>0</v>
      </c>
      <c r="Y39" s="45">
        <f t="shared" si="36"/>
        <v>5</v>
      </c>
      <c r="Z39" s="46" t="s">
        <v>197</v>
      </c>
      <c r="AA39" s="39">
        <v>1</v>
      </c>
      <c r="AB39" s="47">
        <f t="shared" si="37"/>
        <v>0</v>
      </c>
      <c r="AC39" s="39">
        <v>1</v>
      </c>
      <c r="AD39" s="47">
        <f t="shared" si="38"/>
        <v>0</v>
      </c>
      <c r="AE39" s="39">
        <v>1</v>
      </c>
      <c r="AF39" s="47">
        <f t="shared" si="39"/>
        <v>0</v>
      </c>
      <c r="AG39" s="61"/>
      <c r="AH39" s="48">
        <f t="shared" si="40"/>
        <v>0</v>
      </c>
      <c r="AI39" s="49">
        <f t="shared" si="41"/>
        <v>0</v>
      </c>
      <c r="AJ39" s="61"/>
      <c r="AK39" s="48">
        <f t="shared" si="42"/>
        <v>0</v>
      </c>
      <c r="AL39" s="49">
        <f t="shared" si="43"/>
        <v>0</v>
      </c>
      <c r="AM39" s="61">
        <v>6</v>
      </c>
      <c r="AN39" s="48">
        <f t="shared" si="44"/>
        <v>0</v>
      </c>
      <c r="AO39" s="49">
        <f t="shared" si="45"/>
        <v>0</v>
      </c>
      <c r="AP39" s="61"/>
      <c r="AQ39" s="48">
        <f t="shared" si="46"/>
        <v>0</v>
      </c>
      <c r="AR39" s="49">
        <f t="shared" si="47"/>
        <v>0</v>
      </c>
      <c r="AS39" s="61"/>
      <c r="AT39" s="48">
        <f t="shared" si="24"/>
        <v>0</v>
      </c>
      <c r="AU39" s="49">
        <f t="shared" si="25"/>
        <v>0</v>
      </c>
      <c r="AV39" s="61">
        <v>6</v>
      </c>
      <c r="AW39" s="48">
        <f t="shared" si="48"/>
        <v>0</v>
      </c>
      <c r="AX39" s="49">
        <f t="shared" si="49"/>
        <v>0</v>
      </c>
      <c r="AY39" s="61"/>
      <c r="AZ39" s="48">
        <f t="shared" si="50"/>
        <v>0</v>
      </c>
      <c r="BA39" s="49">
        <f t="shared" si="51"/>
        <v>0</v>
      </c>
      <c r="BB39" s="50">
        <f t="shared" si="52"/>
        <v>0</v>
      </c>
    </row>
    <row r="40" spans="1:54">
      <c r="A40" s="32"/>
      <c r="B40" s="200" t="s">
        <v>137</v>
      </c>
      <c r="C40" s="201" t="s">
        <v>198</v>
      </c>
      <c r="D40" s="34" t="s">
        <v>211</v>
      </c>
      <c r="E40" s="35"/>
      <c r="F40" s="36">
        <v>6</v>
      </c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2"/>
        <v>0</v>
      </c>
      <c r="S40" s="39">
        <v>1</v>
      </c>
      <c r="T40" s="41">
        <f t="shared" si="33"/>
        <v>0</v>
      </c>
      <c r="U40" s="42">
        <f t="shared" si="34"/>
        <v>0</v>
      </c>
      <c r="V40" s="43">
        <f t="shared" si="35"/>
        <v>0</v>
      </c>
      <c r="W40" s="209">
        <v>10</v>
      </c>
      <c r="X40" s="44">
        <f t="shared" si="11"/>
        <v>0</v>
      </c>
      <c r="Y40" s="45">
        <f t="shared" si="36"/>
        <v>5</v>
      </c>
      <c r="Z40" s="46" t="s">
        <v>197</v>
      </c>
      <c r="AA40" s="39">
        <v>1</v>
      </c>
      <c r="AB40" s="47">
        <f t="shared" si="37"/>
        <v>0</v>
      </c>
      <c r="AC40" s="39">
        <v>1</v>
      </c>
      <c r="AD40" s="47">
        <f t="shared" si="38"/>
        <v>0</v>
      </c>
      <c r="AE40" s="39">
        <v>1</v>
      </c>
      <c r="AF40" s="47">
        <f t="shared" si="39"/>
        <v>0</v>
      </c>
      <c r="AG40" s="61"/>
      <c r="AH40" s="48">
        <f t="shared" si="40"/>
        <v>0</v>
      </c>
      <c r="AI40" s="49">
        <f t="shared" si="41"/>
        <v>0</v>
      </c>
      <c r="AJ40" s="61"/>
      <c r="AK40" s="48">
        <f t="shared" si="42"/>
        <v>0</v>
      </c>
      <c r="AL40" s="49">
        <f t="shared" si="43"/>
        <v>0</v>
      </c>
      <c r="AM40" s="61">
        <v>6</v>
      </c>
      <c r="AN40" s="48">
        <f t="shared" si="44"/>
        <v>0</v>
      </c>
      <c r="AO40" s="49">
        <f t="shared" si="45"/>
        <v>0</v>
      </c>
      <c r="AP40" s="61"/>
      <c r="AQ40" s="48">
        <f t="shared" si="46"/>
        <v>0</v>
      </c>
      <c r="AR40" s="49">
        <f t="shared" si="47"/>
        <v>0</v>
      </c>
      <c r="AS40" s="61"/>
      <c r="AT40" s="48">
        <f t="shared" si="24"/>
        <v>0</v>
      </c>
      <c r="AU40" s="49">
        <f t="shared" si="25"/>
        <v>0</v>
      </c>
      <c r="AV40" s="61">
        <v>6</v>
      </c>
      <c r="AW40" s="48">
        <f t="shared" si="48"/>
        <v>0</v>
      </c>
      <c r="AX40" s="49">
        <f t="shared" si="49"/>
        <v>0</v>
      </c>
      <c r="AY40" s="61"/>
      <c r="AZ40" s="48">
        <f t="shared" si="50"/>
        <v>0</v>
      </c>
      <c r="BA40" s="49">
        <f t="shared" si="51"/>
        <v>0</v>
      </c>
      <c r="BB40" s="50">
        <f t="shared" si="52"/>
        <v>0</v>
      </c>
    </row>
    <row r="41" spans="1:54">
      <c r="A41" s="32"/>
      <c r="B41" s="200" t="s">
        <v>137</v>
      </c>
      <c r="C41" s="201" t="s">
        <v>198</v>
      </c>
      <c r="D41" s="34" t="s">
        <v>212</v>
      </c>
      <c r="E41" s="35"/>
      <c r="F41" s="36">
        <v>15</v>
      </c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2"/>
        <v>0</v>
      </c>
      <c r="S41" s="39">
        <v>1</v>
      </c>
      <c r="T41" s="41">
        <f t="shared" si="33"/>
        <v>0</v>
      </c>
      <c r="U41" s="42">
        <f t="shared" si="34"/>
        <v>0</v>
      </c>
      <c r="V41" s="43">
        <f t="shared" si="35"/>
        <v>0</v>
      </c>
      <c r="W41" s="209">
        <v>10</v>
      </c>
      <c r="X41" s="44">
        <f t="shared" si="11"/>
        <v>0</v>
      </c>
      <c r="Y41" s="45">
        <f t="shared" si="36"/>
        <v>5</v>
      </c>
      <c r="Z41" s="46" t="s">
        <v>197</v>
      </c>
      <c r="AA41" s="39">
        <v>1</v>
      </c>
      <c r="AB41" s="47">
        <f t="shared" si="37"/>
        <v>0</v>
      </c>
      <c r="AC41" s="39">
        <v>1</v>
      </c>
      <c r="AD41" s="47">
        <f t="shared" si="38"/>
        <v>0</v>
      </c>
      <c r="AE41" s="39">
        <v>1</v>
      </c>
      <c r="AF41" s="47">
        <f t="shared" si="39"/>
        <v>0</v>
      </c>
      <c r="AG41" s="61"/>
      <c r="AH41" s="48">
        <f t="shared" si="40"/>
        <v>0</v>
      </c>
      <c r="AI41" s="49">
        <f t="shared" si="41"/>
        <v>0</v>
      </c>
      <c r="AJ41" s="61"/>
      <c r="AK41" s="48">
        <f t="shared" si="42"/>
        <v>0</v>
      </c>
      <c r="AL41" s="49">
        <f t="shared" si="43"/>
        <v>0</v>
      </c>
      <c r="AM41" s="61">
        <v>15</v>
      </c>
      <c r="AN41" s="48">
        <f t="shared" si="44"/>
        <v>0</v>
      </c>
      <c r="AO41" s="49">
        <f t="shared" si="45"/>
        <v>0</v>
      </c>
      <c r="AP41" s="61"/>
      <c r="AQ41" s="48">
        <f t="shared" si="46"/>
        <v>0</v>
      </c>
      <c r="AR41" s="49">
        <f t="shared" si="47"/>
        <v>0</v>
      </c>
      <c r="AS41" s="61"/>
      <c r="AT41" s="48">
        <f t="shared" si="24"/>
        <v>0</v>
      </c>
      <c r="AU41" s="49">
        <f t="shared" si="25"/>
        <v>0</v>
      </c>
      <c r="AV41" s="61">
        <v>15</v>
      </c>
      <c r="AW41" s="48">
        <f t="shared" si="48"/>
        <v>0</v>
      </c>
      <c r="AX41" s="49">
        <f t="shared" si="49"/>
        <v>0</v>
      </c>
      <c r="AY41" s="61"/>
      <c r="AZ41" s="48">
        <f t="shared" si="50"/>
        <v>0</v>
      </c>
      <c r="BA41" s="49">
        <f t="shared" si="51"/>
        <v>0</v>
      </c>
      <c r="BB41" s="50">
        <f t="shared" si="52"/>
        <v>0</v>
      </c>
    </row>
    <row r="42" spans="1:54">
      <c r="A42" s="32"/>
      <c r="B42" s="200" t="s">
        <v>137</v>
      </c>
      <c r="C42" s="201" t="s">
        <v>141</v>
      </c>
      <c r="D42" s="34" t="s">
        <v>213</v>
      </c>
      <c r="E42" s="35"/>
      <c r="F42" s="36">
        <v>10</v>
      </c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2"/>
        <v>0</v>
      </c>
      <c r="S42" s="39">
        <v>1</v>
      </c>
      <c r="T42" s="41">
        <f t="shared" si="33"/>
        <v>0</v>
      </c>
      <c r="U42" s="42">
        <f t="shared" si="34"/>
        <v>0</v>
      </c>
      <c r="V42" s="43">
        <f t="shared" si="35"/>
        <v>0</v>
      </c>
      <c r="W42" s="209">
        <v>10</v>
      </c>
      <c r="X42" s="44">
        <f t="shared" si="11"/>
        <v>0</v>
      </c>
      <c r="Y42" s="45">
        <f t="shared" si="36"/>
        <v>5</v>
      </c>
      <c r="Z42" s="46" t="s">
        <v>197</v>
      </c>
      <c r="AA42" s="39">
        <v>1</v>
      </c>
      <c r="AB42" s="47">
        <f t="shared" si="37"/>
        <v>0</v>
      </c>
      <c r="AC42" s="39">
        <v>1</v>
      </c>
      <c r="AD42" s="47">
        <f t="shared" si="38"/>
        <v>0</v>
      </c>
      <c r="AE42" s="39">
        <v>1</v>
      </c>
      <c r="AF42" s="47">
        <f t="shared" si="39"/>
        <v>0</v>
      </c>
      <c r="AG42" s="61"/>
      <c r="AH42" s="48">
        <f t="shared" si="40"/>
        <v>0</v>
      </c>
      <c r="AI42" s="49">
        <f t="shared" si="41"/>
        <v>0</v>
      </c>
      <c r="AJ42" s="61"/>
      <c r="AK42" s="48">
        <f t="shared" si="42"/>
        <v>0</v>
      </c>
      <c r="AL42" s="49">
        <f t="shared" si="43"/>
        <v>0</v>
      </c>
      <c r="AM42" s="61"/>
      <c r="AN42" s="48">
        <f t="shared" si="44"/>
        <v>0</v>
      </c>
      <c r="AO42" s="49">
        <f t="shared" si="45"/>
        <v>0</v>
      </c>
      <c r="AP42" s="61"/>
      <c r="AQ42" s="48">
        <f t="shared" si="46"/>
        <v>0</v>
      </c>
      <c r="AR42" s="49">
        <f t="shared" si="47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48"/>
        <v>0</v>
      </c>
      <c r="AX42" s="49">
        <f t="shared" si="49"/>
        <v>0</v>
      </c>
      <c r="AY42" s="61"/>
      <c r="AZ42" s="48">
        <f t="shared" si="50"/>
        <v>0</v>
      </c>
      <c r="BA42" s="49">
        <f t="shared" si="51"/>
        <v>0</v>
      </c>
      <c r="BB42" s="50">
        <f t="shared" si="52"/>
        <v>0</v>
      </c>
    </row>
    <row r="43" spans="1:54">
      <c r="A43" s="32"/>
      <c r="B43" s="200" t="s">
        <v>137</v>
      </c>
      <c r="C43" s="201" t="s">
        <v>199</v>
      </c>
      <c r="D43" s="34" t="s">
        <v>214</v>
      </c>
      <c r="E43" s="35"/>
      <c r="F43" s="36">
        <v>279.35000000000002</v>
      </c>
      <c r="G43" s="78"/>
      <c r="H43" s="74" t="s">
        <v>14</v>
      </c>
      <c r="I43" s="81">
        <f>IF(H43=Tablas!$B$5,Tablas!$C$5,VLOOKUP(H43,Tablas!$B$5:$D$41,2,FALSE))</f>
        <v>22</v>
      </c>
      <c r="J43" s="70">
        <f>IF(I43=0,"",VLOOKUP(I43,Tablas!$C$5:$D$41,2,FALSE))</f>
        <v>8.6904761904761916</v>
      </c>
      <c r="K43" s="37" t="str">
        <f t="shared" si="3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2"/>
        <v>0</v>
      </c>
      <c r="S43" s="39">
        <v>1</v>
      </c>
      <c r="T43" s="41">
        <f t="shared" si="33"/>
        <v>0</v>
      </c>
      <c r="U43" s="42">
        <f t="shared" si="34"/>
        <v>0</v>
      </c>
      <c r="V43" s="43">
        <f t="shared" si="35"/>
        <v>0</v>
      </c>
      <c r="W43" s="209">
        <v>10</v>
      </c>
      <c r="X43" s="44">
        <f t="shared" si="11"/>
        <v>0</v>
      </c>
      <c r="Y43" s="45">
        <f t="shared" si="36"/>
        <v>2</v>
      </c>
      <c r="Z43" s="46" t="s">
        <v>197</v>
      </c>
      <c r="AA43" s="39">
        <v>1</v>
      </c>
      <c r="AB43" s="47">
        <f t="shared" si="37"/>
        <v>0</v>
      </c>
      <c r="AC43" s="39">
        <v>1</v>
      </c>
      <c r="AD43" s="47">
        <f t="shared" si="38"/>
        <v>0</v>
      </c>
      <c r="AE43" s="39">
        <v>1</v>
      </c>
      <c r="AF43" s="47">
        <f t="shared" si="39"/>
        <v>0</v>
      </c>
      <c r="AG43" s="61"/>
      <c r="AH43" s="48">
        <f t="shared" si="40"/>
        <v>0</v>
      </c>
      <c r="AI43" s="49">
        <f t="shared" si="41"/>
        <v>0</v>
      </c>
      <c r="AJ43" s="61"/>
      <c r="AK43" s="48">
        <f t="shared" si="42"/>
        <v>0</v>
      </c>
      <c r="AL43" s="49">
        <f t="shared" si="43"/>
        <v>0</v>
      </c>
      <c r="AM43" s="61"/>
      <c r="AN43" s="48">
        <f t="shared" si="44"/>
        <v>0</v>
      </c>
      <c r="AO43" s="49">
        <f t="shared" si="45"/>
        <v>0</v>
      </c>
      <c r="AP43" s="61"/>
      <c r="AQ43" s="48">
        <f t="shared" si="46"/>
        <v>0</v>
      </c>
      <c r="AR43" s="49">
        <f t="shared" si="47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48"/>
        <v>0</v>
      </c>
      <c r="AX43" s="49">
        <f t="shared" si="49"/>
        <v>0</v>
      </c>
      <c r="AY43" s="61"/>
      <c r="AZ43" s="48">
        <f t="shared" si="50"/>
        <v>0</v>
      </c>
      <c r="BA43" s="49">
        <f t="shared" si="51"/>
        <v>0</v>
      </c>
      <c r="BB43" s="50">
        <f t="shared" si="52"/>
        <v>0</v>
      </c>
    </row>
    <row r="44" spans="1:54">
      <c r="A44" s="32"/>
      <c r="B44" s="200" t="s">
        <v>137</v>
      </c>
      <c r="C44" s="201" t="s">
        <v>199</v>
      </c>
      <c r="D44" s="34" t="s">
        <v>215</v>
      </c>
      <c r="E44" s="35"/>
      <c r="F44" s="36">
        <v>665.78</v>
      </c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2"/>
        <v>0</v>
      </c>
      <c r="S44" s="39">
        <v>1</v>
      </c>
      <c r="T44" s="41">
        <f t="shared" si="33"/>
        <v>0</v>
      </c>
      <c r="U44" s="42">
        <f t="shared" si="34"/>
        <v>0</v>
      </c>
      <c r="V44" s="43">
        <f t="shared" si="35"/>
        <v>0</v>
      </c>
      <c r="W44" s="209">
        <v>10</v>
      </c>
      <c r="X44" s="44">
        <f t="shared" si="11"/>
        <v>0</v>
      </c>
      <c r="Y44" s="45">
        <f t="shared" si="36"/>
        <v>5</v>
      </c>
      <c r="Z44" s="46" t="s">
        <v>197</v>
      </c>
      <c r="AA44" s="39">
        <v>1</v>
      </c>
      <c r="AB44" s="47">
        <f t="shared" si="37"/>
        <v>0</v>
      </c>
      <c r="AC44" s="39">
        <v>1</v>
      </c>
      <c r="AD44" s="47">
        <f t="shared" si="38"/>
        <v>0</v>
      </c>
      <c r="AE44" s="39">
        <v>1</v>
      </c>
      <c r="AF44" s="47">
        <f t="shared" si="39"/>
        <v>0</v>
      </c>
      <c r="AG44" s="61"/>
      <c r="AH44" s="48">
        <f t="shared" si="40"/>
        <v>0</v>
      </c>
      <c r="AI44" s="49">
        <f t="shared" si="41"/>
        <v>0</v>
      </c>
      <c r="AJ44" s="61"/>
      <c r="AK44" s="48">
        <f t="shared" si="42"/>
        <v>0</v>
      </c>
      <c r="AL44" s="49">
        <f t="shared" si="43"/>
        <v>0</v>
      </c>
      <c r="AM44" s="61"/>
      <c r="AN44" s="48">
        <f t="shared" si="44"/>
        <v>0</v>
      </c>
      <c r="AO44" s="49">
        <f t="shared" si="45"/>
        <v>0</v>
      </c>
      <c r="AP44" s="61"/>
      <c r="AQ44" s="48">
        <f t="shared" si="46"/>
        <v>0</v>
      </c>
      <c r="AR44" s="49">
        <f t="shared" si="47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48"/>
        <v>0</v>
      </c>
      <c r="AX44" s="49">
        <f t="shared" si="49"/>
        <v>0</v>
      </c>
      <c r="AY44" s="61"/>
      <c r="AZ44" s="48">
        <f t="shared" si="50"/>
        <v>0</v>
      </c>
      <c r="BA44" s="49">
        <f t="shared" si="51"/>
        <v>0</v>
      </c>
      <c r="BB44" s="50">
        <f t="shared" si="52"/>
        <v>0</v>
      </c>
    </row>
    <row r="45" spans="1:54">
      <c r="A45" s="32"/>
      <c r="B45" s="200" t="s">
        <v>137</v>
      </c>
      <c r="C45" s="201" t="s">
        <v>199</v>
      </c>
      <c r="D45" s="34" t="s">
        <v>216</v>
      </c>
      <c r="E45" s="35"/>
      <c r="F45" s="36">
        <v>157.81</v>
      </c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2"/>
        <v>0</v>
      </c>
      <c r="S45" s="39">
        <v>1</v>
      </c>
      <c r="T45" s="41">
        <f t="shared" si="33"/>
        <v>0</v>
      </c>
      <c r="U45" s="42">
        <f t="shared" si="34"/>
        <v>0</v>
      </c>
      <c r="V45" s="43">
        <f t="shared" si="35"/>
        <v>0</v>
      </c>
      <c r="W45" s="209">
        <v>10</v>
      </c>
      <c r="X45" s="44">
        <f t="shared" si="11"/>
        <v>0</v>
      </c>
      <c r="Y45" s="45">
        <f t="shared" si="36"/>
        <v>5</v>
      </c>
      <c r="Z45" s="46" t="s">
        <v>197</v>
      </c>
      <c r="AA45" s="39">
        <v>1</v>
      </c>
      <c r="AB45" s="47">
        <f t="shared" si="37"/>
        <v>0</v>
      </c>
      <c r="AC45" s="39">
        <v>1</v>
      </c>
      <c r="AD45" s="47">
        <f t="shared" si="38"/>
        <v>0</v>
      </c>
      <c r="AE45" s="39">
        <v>1</v>
      </c>
      <c r="AF45" s="47">
        <f t="shared" si="39"/>
        <v>0</v>
      </c>
      <c r="AG45" s="61"/>
      <c r="AH45" s="48">
        <f t="shared" si="40"/>
        <v>0</v>
      </c>
      <c r="AI45" s="49">
        <f t="shared" si="41"/>
        <v>0</v>
      </c>
      <c r="AJ45" s="61"/>
      <c r="AK45" s="48">
        <f t="shared" si="42"/>
        <v>0</v>
      </c>
      <c r="AL45" s="49">
        <f t="shared" si="43"/>
        <v>0</v>
      </c>
      <c r="AM45" s="61"/>
      <c r="AN45" s="48">
        <f t="shared" si="44"/>
        <v>0</v>
      </c>
      <c r="AO45" s="49">
        <f t="shared" si="45"/>
        <v>0</v>
      </c>
      <c r="AP45" s="61"/>
      <c r="AQ45" s="48">
        <f t="shared" si="46"/>
        <v>0</v>
      </c>
      <c r="AR45" s="49">
        <f t="shared" si="47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48"/>
        <v>0</v>
      </c>
      <c r="AX45" s="49">
        <f t="shared" si="49"/>
        <v>0</v>
      </c>
      <c r="AY45" s="61"/>
      <c r="AZ45" s="48">
        <f t="shared" si="50"/>
        <v>0</v>
      </c>
      <c r="BA45" s="49">
        <f t="shared" si="51"/>
        <v>0</v>
      </c>
      <c r="BB45" s="50">
        <f t="shared" si="52"/>
        <v>0</v>
      </c>
    </row>
    <row r="46" spans="1:54">
      <c r="A46" s="32"/>
      <c r="B46" s="200" t="s">
        <v>137</v>
      </c>
      <c r="C46" s="201" t="s">
        <v>199</v>
      </c>
      <c r="D46" s="34" t="s">
        <v>217</v>
      </c>
      <c r="E46" s="35"/>
      <c r="F46" s="36">
        <v>150</v>
      </c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2"/>
        <v>0</v>
      </c>
      <c r="S46" s="39">
        <v>1</v>
      </c>
      <c r="T46" s="41">
        <f t="shared" si="33"/>
        <v>0</v>
      </c>
      <c r="U46" s="42">
        <f t="shared" si="34"/>
        <v>0</v>
      </c>
      <c r="V46" s="43">
        <f t="shared" si="35"/>
        <v>0</v>
      </c>
      <c r="W46" s="209">
        <v>10</v>
      </c>
      <c r="X46" s="44">
        <f t="shared" si="11"/>
        <v>0</v>
      </c>
      <c r="Y46" s="45">
        <f t="shared" si="36"/>
        <v>5</v>
      </c>
      <c r="Z46" s="46" t="s">
        <v>197</v>
      </c>
      <c r="AA46" s="39">
        <v>1</v>
      </c>
      <c r="AB46" s="47">
        <f t="shared" si="37"/>
        <v>0</v>
      </c>
      <c r="AC46" s="39">
        <v>1</v>
      </c>
      <c r="AD46" s="47">
        <f t="shared" si="38"/>
        <v>0</v>
      </c>
      <c r="AE46" s="39">
        <v>1</v>
      </c>
      <c r="AF46" s="47">
        <f t="shared" si="39"/>
        <v>0</v>
      </c>
      <c r="AG46" s="61"/>
      <c r="AH46" s="48">
        <f t="shared" si="40"/>
        <v>0</v>
      </c>
      <c r="AI46" s="49">
        <f t="shared" si="41"/>
        <v>0</v>
      </c>
      <c r="AJ46" s="61"/>
      <c r="AK46" s="48">
        <f t="shared" si="42"/>
        <v>0</v>
      </c>
      <c r="AL46" s="49">
        <f t="shared" si="43"/>
        <v>0</v>
      </c>
      <c r="AM46" s="61"/>
      <c r="AN46" s="48">
        <f t="shared" si="44"/>
        <v>0</v>
      </c>
      <c r="AO46" s="49">
        <f t="shared" si="45"/>
        <v>0</v>
      </c>
      <c r="AP46" s="61"/>
      <c r="AQ46" s="48">
        <f t="shared" si="46"/>
        <v>0</v>
      </c>
      <c r="AR46" s="49">
        <f t="shared" si="47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48"/>
        <v>0</v>
      </c>
      <c r="AX46" s="49">
        <f t="shared" si="49"/>
        <v>0</v>
      </c>
      <c r="AY46" s="61"/>
      <c r="AZ46" s="48">
        <f t="shared" si="50"/>
        <v>0</v>
      </c>
      <c r="BA46" s="49">
        <f t="shared" si="51"/>
        <v>0</v>
      </c>
      <c r="BB46" s="50">
        <f t="shared" si="52"/>
        <v>0</v>
      </c>
    </row>
    <row r="47" spans="1:54" hidden="1">
      <c r="A47" s="32"/>
      <c r="B47" s="200"/>
      <c r="C47" s="201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3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2"/>
        <v>0</v>
      </c>
      <c r="S47" s="39">
        <v>1</v>
      </c>
      <c r="T47" s="41">
        <f t="shared" si="33"/>
        <v>0</v>
      </c>
      <c r="U47" s="42">
        <f t="shared" si="34"/>
        <v>0</v>
      </c>
      <c r="V47" s="43">
        <f t="shared" si="35"/>
        <v>0</v>
      </c>
      <c r="W47" s="209">
        <f t="shared" ref="W8:W72" si="53">+$X$4</f>
        <v>10</v>
      </c>
      <c r="X47" s="44">
        <f t="shared" si="11"/>
        <v>0</v>
      </c>
      <c r="Y47" s="45">
        <f t="shared" si="36"/>
        <v>0</v>
      </c>
      <c r="Z47" s="46" t="s">
        <v>0</v>
      </c>
      <c r="AA47" s="39">
        <v>1</v>
      </c>
      <c r="AB47" s="47">
        <f t="shared" si="37"/>
        <v>0</v>
      </c>
      <c r="AC47" s="39">
        <v>1</v>
      </c>
      <c r="AD47" s="47">
        <f t="shared" si="38"/>
        <v>0</v>
      </c>
      <c r="AE47" s="39">
        <v>1</v>
      </c>
      <c r="AF47" s="47">
        <f t="shared" si="39"/>
        <v>0</v>
      </c>
      <c r="AG47" s="61"/>
      <c r="AH47" s="48">
        <f t="shared" si="40"/>
        <v>0</v>
      </c>
      <c r="AI47" s="49">
        <f t="shared" si="41"/>
        <v>0</v>
      </c>
      <c r="AJ47" s="61"/>
      <c r="AK47" s="48">
        <f t="shared" si="42"/>
        <v>0</v>
      </c>
      <c r="AL47" s="49">
        <f t="shared" si="43"/>
        <v>0</v>
      </c>
      <c r="AM47" s="61"/>
      <c r="AN47" s="48">
        <f t="shared" si="44"/>
        <v>0</v>
      </c>
      <c r="AO47" s="49">
        <f t="shared" si="45"/>
        <v>0</v>
      </c>
      <c r="AP47" s="61"/>
      <c r="AQ47" s="48">
        <f t="shared" si="46"/>
        <v>0</v>
      </c>
      <c r="AR47" s="49">
        <f t="shared" si="47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48"/>
        <v>0</v>
      </c>
      <c r="AX47" s="49">
        <f t="shared" si="49"/>
        <v>0</v>
      </c>
      <c r="AY47" s="61"/>
      <c r="AZ47" s="48">
        <f t="shared" si="50"/>
        <v>0</v>
      </c>
      <c r="BA47" s="49">
        <f t="shared" si="51"/>
        <v>0</v>
      </c>
      <c r="BB47" s="50">
        <f t="shared" si="52"/>
        <v>0</v>
      </c>
    </row>
    <row r="48" spans="1:54" hidden="1">
      <c r="A48" s="32"/>
      <c r="B48" s="200"/>
      <c r="C48" s="201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3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2"/>
        <v>0</v>
      </c>
      <c r="S48" s="39">
        <v>1</v>
      </c>
      <c r="T48" s="41">
        <f t="shared" si="33"/>
        <v>0</v>
      </c>
      <c r="U48" s="42">
        <f t="shared" si="34"/>
        <v>0</v>
      </c>
      <c r="V48" s="43">
        <f t="shared" si="35"/>
        <v>0</v>
      </c>
      <c r="W48" s="209">
        <f t="shared" si="53"/>
        <v>10</v>
      </c>
      <c r="X48" s="44">
        <f t="shared" si="11"/>
        <v>0</v>
      </c>
      <c r="Y48" s="45">
        <f t="shared" si="36"/>
        <v>0</v>
      </c>
      <c r="Z48" s="46" t="s">
        <v>0</v>
      </c>
      <c r="AA48" s="39">
        <v>1</v>
      </c>
      <c r="AB48" s="47">
        <f t="shared" si="37"/>
        <v>0</v>
      </c>
      <c r="AC48" s="39">
        <v>1</v>
      </c>
      <c r="AD48" s="47">
        <f t="shared" si="38"/>
        <v>0</v>
      </c>
      <c r="AE48" s="39">
        <v>1</v>
      </c>
      <c r="AF48" s="47">
        <f t="shared" si="39"/>
        <v>0</v>
      </c>
      <c r="AG48" s="61"/>
      <c r="AH48" s="48">
        <f t="shared" si="40"/>
        <v>0</v>
      </c>
      <c r="AI48" s="49">
        <f t="shared" si="41"/>
        <v>0</v>
      </c>
      <c r="AJ48" s="61"/>
      <c r="AK48" s="48">
        <f t="shared" si="42"/>
        <v>0</v>
      </c>
      <c r="AL48" s="49">
        <f t="shared" si="43"/>
        <v>0</v>
      </c>
      <c r="AM48" s="61"/>
      <c r="AN48" s="48">
        <f t="shared" si="44"/>
        <v>0</v>
      </c>
      <c r="AO48" s="49">
        <f t="shared" si="45"/>
        <v>0</v>
      </c>
      <c r="AP48" s="61"/>
      <c r="AQ48" s="48">
        <f t="shared" si="46"/>
        <v>0</v>
      </c>
      <c r="AR48" s="49">
        <f t="shared" si="47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48"/>
        <v>0</v>
      </c>
      <c r="AX48" s="49">
        <f t="shared" si="49"/>
        <v>0</v>
      </c>
      <c r="AY48" s="61"/>
      <c r="AZ48" s="48">
        <f t="shared" si="50"/>
        <v>0</v>
      </c>
      <c r="BA48" s="49">
        <f t="shared" si="51"/>
        <v>0</v>
      </c>
      <c r="BB48" s="50">
        <f t="shared" si="52"/>
        <v>0</v>
      </c>
    </row>
    <row r="49" spans="1:54" hidden="1">
      <c r="A49" s="32"/>
      <c r="B49" s="200"/>
      <c r="C49" s="201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3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2"/>
        <v>0</v>
      </c>
      <c r="S49" s="39">
        <v>1</v>
      </c>
      <c r="T49" s="41">
        <f t="shared" si="33"/>
        <v>0</v>
      </c>
      <c r="U49" s="42">
        <f t="shared" si="34"/>
        <v>0</v>
      </c>
      <c r="V49" s="43">
        <f t="shared" si="35"/>
        <v>0</v>
      </c>
      <c r="W49" s="209">
        <f t="shared" si="53"/>
        <v>10</v>
      </c>
      <c r="X49" s="44">
        <f t="shared" si="11"/>
        <v>0</v>
      </c>
      <c r="Y49" s="45">
        <f t="shared" si="36"/>
        <v>0</v>
      </c>
      <c r="Z49" s="46" t="s">
        <v>0</v>
      </c>
      <c r="AA49" s="39">
        <v>1</v>
      </c>
      <c r="AB49" s="47">
        <f t="shared" si="37"/>
        <v>0</v>
      </c>
      <c r="AC49" s="39">
        <v>1</v>
      </c>
      <c r="AD49" s="47">
        <f t="shared" si="38"/>
        <v>0</v>
      </c>
      <c r="AE49" s="39">
        <v>1</v>
      </c>
      <c r="AF49" s="47">
        <f t="shared" si="39"/>
        <v>0</v>
      </c>
      <c r="AG49" s="61"/>
      <c r="AH49" s="48">
        <f t="shared" si="40"/>
        <v>0</v>
      </c>
      <c r="AI49" s="49">
        <f t="shared" si="41"/>
        <v>0</v>
      </c>
      <c r="AJ49" s="61"/>
      <c r="AK49" s="48">
        <f t="shared" si="42"/>
        <v>0</v>
      </c>
      <c r="AL49" s="49">
        <f t="shared" si="43"/>
        <v>0</v>
      </c>
      <c r="AM49" s="61"/>
      <c r="AN49" s="48">
        <f t="shared" si="44"/>
        <v>0</v>
      </c>
      <c r="AO49" s="49">
        <f t="shared" si="45"/>
        <v>0</v>
      </c>
      <c r="AP49" s="61"/>
      <c r="AQ49" s="48">
        <f t="shared" si="46"/>
        <v>0</v>
      </c>
      <c r="AR49" s="49">
        <f t="shared" si="47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48"/>
        <v>0</v>
      </c>
      <c r="AX49" s="49">
        <f t="shared" si="49"/>
        <v>0</v>
      </c>
      <c r="AY49" s="61"/>
      <c r="AZ49" s="48">
        <f t="shared" si="50"/>
        <v>0</v>
      </c>
      <c r="BA49" s="49">
        <f t="shared" si="51"/>
        <v>0</v>
      </c>
      <c r="BB49" s="50">
        <f t="shared" si="52"/>
        <v>0</v>
      </c>
    </row>
    <row r="50" spans="1:54" hidden="1">
      <c r="A50" s="32"/>
      <c r="B50" s="200"/>
      <c r="C50" s="201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3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2"/>
        <v>0</v>
      </c>
      <c r="S50" s="39">
        <v>1</v>
      </c>
      <c r="T50" s="41">
        <f t="shared" si="33"/>
        <v>0</v>
      </c>
      <c r="U50" s="42">
        <f t="shared" si="34"/>
        <v>0</v>
      </c>
      <c r="V50" s="43">
        <f t="shared" si="35"/>
        <v>0</v>
      </c>
      <c r="W50" s="209">
        <f t="shared" si="53"/>
        <v>10</v>
      </c>
      <c r="X50" s="44">
        <f t="shared" si="11"/>
        <v>0</v>
      </c>
      <c r="Y50" s="45">
        <f t="shared" si="36"/>
        <v>0</v>
      </c>
      <c r="Z50" s="46" t="s">
        <v>0</v>
      </c>
      <c r="AA50" s="39">
        <v>1</v>
      </c>
      <c r="AB50" s="47">
        <f t="shared" si="37"/>
        <v>0</v>
      </c>
      <c r="AC50" s="39">
        <v>1</v>
      </c>
      <c r="AD50" s="47">
        <f t="shared" si="38"/>
        <v>0</v>
      </c>
      <c r="AE50" s="39">
        <v>1</v>
      </c>
      <c r="AF50" s="47">
        <f t="shared" si="39"/>
        <v>0</v>
      </c>
      <c r="AG50" s="61"/>
      <c r="AH50" s="48">
        <f t="shared" si="40"/>
        <v>0</v>
      </c>
      <c r="AI50" s="49">
        <f t="shared" si="41"/>
        <v>0</v>
      </c>
      <c r="AJ50" s="61"/>
      <c r="AK50" s="48">
        <f t="shared" si="42"/>
        <v>0</v>
      </c>
      <c r="AL50" s="49">
        <f t="shared" si="43"/>
        <v>0</v>
      </c>
      <c r="AM50" s="61"/>
      <c r="AN50" s="48">
        <f t="shared" si="44"/>
        <v>0</v>
      </c>
      <c r="AO50" s="49">
        <f t="shared" si="45"/>
        <v>0</v>
      </c>
      <c r="AP50" s="61"/>
      <c r="AQ50" s="48">
        <f t="shared" si="46"/>
        <v>0</v>
      </c>
      <c r="AR50" s="49">
        <f t="shared" si="47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48"/>
        <v>0</v>
      </c>
      <c r="AX50" s="49">
        <f t="shared" si="49"/>
        <v>0</v>
      </c>
      <c r="AY50" s="61"/>
      <c r="AZ50" s="48">
        <f t="shared" si="50"/>
        <v>0</v>
      </c>
      <c r="BA50" s="49">
        <f t="shared" si="51"/>
        <v>0</v>
      </c>
      <c r="BB50" s="50">
        <f t="shared" si="52"/>
        <v>0</v>
      </c>
    </row>
    <row r="51" spans="1:54" hidden="1">
      <c r="A51" s="32"/>
      <c r="B51" s="200"/>
      <c r="C51" s="201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3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2"/>
        <v>0</v>
      </c>
      <c r="S51" s="39">
        <v>1</v>
      </c>
      <c r="T51" s="41">
        <f t="shared" si="33"/>
        <v>0</v>
      </c>
      <c r="U51" s="42">
        <f t="shared" si="34"/>
        <v>0</v>
      </c>
      <c r="V51" s="43">
        <f t="shared" si="35"/>
        <v>0</v>
      </c>
      <c r="W51" s="209">
        <f t="shared" si="53"/>
        <v>10</v>
      </c>
      <c r="X51" s="44">
        <f t="shared" si="11"/>
        <v>0</v>
      </c>
      <c r="Y51" s="45">
        <f t="shared" si="36"/>
        <v>0</v>
      </c>
      <c r="Z51" s="46" t="s">
        <v>0</v>
      </c>
      <c r="AA51" s="39">
        <v>1</v>
      </c>
      <c r="AB51" s="47">
        <f t="shared" si="37"/>
        <v>0</v>
      </c>
      <c r="AC51" s="39">
        <v>1</v>
      </c>
      <c r="AD51" s="47">
        <f t="shared" si="38"/>
        <v>0</v>
      </c>
      <c r="AE51" s="39">
        <v>1</v>
      </c>
      <c r="AF51" s="47">
        <f t="shared" si="39"/>
        <v>0</v>
      </c>
      <c r="AG51" s="61"/>
      <c r="AH51" s="48">
        <f t="shared" si="40"/>
        <v>0</v>
      </c>
      <c r="AI51" s="49">
        <f t="shared" si="41"/>
        <v>0</v>
      </c>
      <c r="AJ51" s="61"/>
      <c r="AK51" s="48">
        <f t="shared" si="42"/>
        <v>0</v>
      </c>
      <c r="AL51" s="49">
        <f t="shared" si="43"/>
        <v>0</v>
      </c>
      <c r="AM51" s="61"/>
      <c r="AN51" s="48">
        <f t="shared" si="44"/>
        <v>0</v>
      </c>
      <c r="AO51" s="49">
        <f t="shared" si="45"/>
        <v>0</v>
      </c>
      <c r="AP51" s="61"/>
      <c r="AQ51" s="48">
        <f t="shared" si="46"/>
        <v>0</v>
      </c>
      <c r="AR51" s="49">
        <f t="shared" si="47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48"/>
        <v>0</v>
      </c>
      <c r="AX51" s="49">
        <f t="shared" si="49"/>
        <v>0</v>
      </c>
      <c r="AY51" s="61"/>
      <c r="AZ51" s="48">
        <f t="shared" si="50"/>
        <v>0</v>
      </c>
      <c r="BA51" s="49">
        <f t="shared" si="51"/>
        <v>0</v>
      </c>
      <c r="BB51" s="50">
        <f t="shared" si="52"/>
        <v>0</v>
      </c>
    </row>
    <row r="52" spans="1:54" hidden="1">
      <c r="A52" s="32"/>
      <c r="B52" s="200"/>
      <c r="C52" s="201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3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2"/>
        <v>0</v>
      </c>
      <c r="S52" s="39">
        <v>1</v>
      </c>
      <c r="T52" s="41">
        <f t="shared" si="33"/>
        <v>0</v>
      </c>
      <c r="U52" s="42">
        <f t="shared" si="34"/>
        <v>0</v>
      </c>
      <c r="V52" s="43">
        <f t="shared" si="35"/>
        <v>0</v>
      </c>
      <c r="W52" s="209">
        <f t="shared" si="53"/>
        <v>10</v>
      </c>
      <c r="X52" s="44">
        <f t="shared" si="11"/>
        <v>0</v>
      </c>
      <c r="Y52" s="45">
        <f t="shared" si="36"/>
        <v>0</v>
      </c>
      <c r="Z52" s="46" t="s">
        <v>0</v>
      </c>
      <c r="AA52" s="39">
        <v>1</v>
      </c>
      <c r="AB52" s="47">
        <f t="shared" si="37"/>
        <v>0</v>
      </c>
      <c r="AC52" s="39">
        <v>1</v>
      </c>
      <c r="AD52" s="47">
        <f t="shared" si="38"/>
        <v>0</v>
      </c>
      <c r="AE52" s="39">
        <v>1</v>
      </c>
      <c r="AF52" s="47">
        <f t="shared" si="39"/>
        <v>0</v>
      </c>
      <c r="AG52" s="61"/>
      <c r="AH52" s="48">
        <f t="shared" si="40"/>
        <v>0</v>
      </c>
      <c r="AI52" s="49">
        <f t="shared" si="41"/>
        <v>0</v>
      </c>
      <c r="AJ52" s="61"/>
      <c r="AK52" s="48">
        <f t="shared" si="42"/>
        <v>0</v>
      </c>
      <c r="AL52" s="49">
        <f t="shared" si="43"/>
        <v>0</v>
      </c>
      <c r="AM52" s="61"/>
      <c r="AN52" s="48">
        <f t="shared" si="44"/>
        <v>0</v>
      </c>
      <c r="AO52" s="49">
        <f t="shared" si="45"/>
        <v>0</v>
      </c>
      <c r="AP52" s="61"/>
      <c r="AQ52" s="48">
        <f t="shared" si="46"/>
        <v>0</v>
      </c>
      <c r="AR52" s="49">
        <f t="shared" si="47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48"/>
        <v>0</v>
      </c>
      <c r="AX52" s="49">
        <f t="shared" si="49"/>
        <v>0</v>
      </c>
      <c r="AY52" s="61"/>
      <c r="AZ52" s="48">
        <f t="shared" si="50"/>
        <v>0</v>
      </c>
      <c r="BA52" s="49">
        <f t="shared" si="51"/>
        <v>0</v>
      </c>
      <c r="BB52" s="50">
        <f t="shared" si="52"/>
        <v>0</v>
      </c>
    </row>
    <row r="53" spans="1:54" hidden="1">
      <c r="A53" s="32"/>
      <c r="B53" s="200"/>
      <c r="C53" s="201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3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2"/>
        <v>0</v>
      </c>
      <c r="S53" s="39">
        <v>1</v>
      </c>
      <c r="T53" s="41">
        <f t="shared" si="33"/>
        <v>0</v>
      </c>
      <c r="U53" s="42">
        <f t="shared" si="34"/>
        <v>0</v>
      </c>
      <c r="V53" s="43">
        <f t="shared" si="35"/>
        <v>0</v>
      </c>
      <c r="W53" s="209">
        <f t="shared" si="53"/>
        <v>10</v>
      </c>
      <c r="X53" s="44">
        <f t="shared" si="11"/>
        <v>0</v>
      </c>
      <c r="Y53" s="45">
        <f t="shared" si="36"/>
        <v>0</v>
      </c>
      <c r="Z53" s="46" t="s">
        <v>0</v>
      </c>
      <c r="AA53" s="39">
        <v>1</v>
      </c>
      <c r="AB53" s="47">
        <f t="shared" si="37"/>
        <v>0</v>
      </c>
      <c r="AC53" s="39">
        <v>1</v>
      </c>
      <c r="AD53" s="47">
        <f t="shared" si="38"/>
        <v>0</v>
      </c>
      <c r="AE53" s="39">
        <v>1</v>
      </c>
      <c r="AF53" s="47">
        <f t="shared" si="39"/>
        <v>0</v>
      </c>
      <c r="AG53" s="61"/>
      <c r="AH53" s="48">
        <f t="shared" si="40"/>
        <v>0</v>
      </c>
      <c r="AI53" s="49">
        <f t="shared" si="41"/>
        <v>0</v>
      </c>
      <c r="AJ53" s="61"/>
      <c r="AK53" s="48">
        <f t="shared" si="42"/>
        <v>0</v>
      </c>
      <c r="AL53" s="49">
        <f t="shared" si="43"/>
        <v>0</v>
      </c>
      <c r="AM53" s="61"/>
      <c r="AN53" s="48">
        <f t="shared" si="44"/>
        <v>0</v>
      </c>
      <c r="AO53" s="49">
        <f t="shared" si="45"/>
        <v>0</v>
      </c>
      <c r="AP53" s="61"/>
      <c r="AQ53" s="48">
        <f t="shared" si="46"/>
        <v>0</v>
      </c>
      <c r="AR53" s="49">
        <f t="shared" si="47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48"/>
        <v>0</v>
      </c>
      <c r="AX53" s="49">
        <f t="shared" si="49"/>
        <v>0</v>
      </c>
      <c r="AY53" s="61"/>
      <c r="AZ53" s="48">
        <f t="shared" si="50"/>
        <v>0</v>
      </c>
      <c r="BA53" s="49">
        <f t="shared" si="51"/>
        <v>0</v>
      </c>
      <c r="BB53" s="50">
        <f t="shared" si="52"/>
        <v>0</v>
      </c>
    </row>
    <row r="54" spans="1:54" hidden="1">
      <c r="A54" s="32"/>
      <c r="B54" s="200"/>
      <c r="C54" s="201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3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2"/>
        <v>0</v>
      </c>
      <c r="S54" s="39">
        <v>1</v>
      </c>
      <c r="T54" s="41">
        <f t="shared" si="33"/>
        <v>0</v>
      </c>
      <c r="U54" s="42">
        <f t="shared" si="34"/>
        <v>0</v>
      </c>
      <c r="V54" s="43">
        <f t="shared" si="35"/>
        <v>0</v>
      </c>
      <c r="W54" s="209">
        <f t="shared" si="53"/>
        <v>10</v>
      </c>
      <c r="X54" s="44">
        <f t="shared" si="11"/>
        <v>0</v>
      </c>
      <c r="Y54" s="45">
        <f t="shared" si="36"/>
        <v>0</v>
      </c>
      <c r="Z54" s="46" t="s">
        <v>0</v>
      </c>
      <c r="AA54" s="39">
        <v>1</v>
      </c>
      <c r="AB54" s="47">
        <f t="shared" si="37"/>
        <v>0</v>
      </c>
      <c r="AC54" s="39">
        <v>1</v>
      </c>
      <c r="AD54" s="47">
        <f t="shared" si="38"/>
        <v>0</v>
      </c>
      <c r="AE54" s="39">
        <v>1</v>
      </c>
      <c r="AF54" s="47">
        <f t="shared" si="39"/>
        <v>0</v>
      </c>
      <c r="AG54" s="61"/>
      <c r="AH54" s="48">
        <f t="shared" si="40"/>
        <v>0</v>
      </c>
      <c r="AI54" s="49">
        <f t="shared" si="41"/>
        <v>0</v>
      </c>
      <c r="AJ54" s="61"/>
      <c r="AK54" s="48">
        <f t="shared" si="42"/>
        <v>0</v>
      </c>
      <c r="AL54" s="49">
        <f t="shared" si="43"/>
        <v>0</v>
      </c>
      <c r="AM54" s="61"/>
      <c r="AN54" s="48">
        <f t="shared" si="44"/>
        <v>0</v>
      </c>
      <c r="AO54" s="49">
        <f t="shared" si="45"/>
        <v>0</v>
      </c>
      <c r="AP54" s="61"/>
      <c r="AQ54" s="48">
        <f t="shared" si="46"/>
        <v>0</v>
      </c>
      <c r="AR54" s="49">
        <f t="shared" si="47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48"/>
        <v>0</v>
      </c>
      <c r="AX54" s="49">
        <f t="shared" si="49"/>
        <v>0</v>
      </c>
      <c r="AY54" s="61"/>
      <c r="AZ54" s="48">
        <f t="shared" si="50"/>
        <v>0</v>
      </c>
      <c r="BA54" s="49">
        <f t="shared" si="51"/>
        <v>0</v>
      </c>
      <c r="BB54" s="50">
        <f t="shared" si="52"/>
        <v>0</v>
      </c>
    </row>
    <row r="55" spans="1:54" hidden="1">
      <c r="A55" s="32"/>
      <c r="B55" s="200"/>
      <c r="C55" s="201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3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2"/>
        <v>0</v>
      </c>
      <c r="S55" s="39">
        <v>1</v>
      </c>
      <c r="T55" s="41">
        <f t="shared" si="33"/>
        <v>0</v>
      </c>
      <c r="U55" s="42">
        <f t="shared" si="34"/>
        <v>0</v>
      </c>
      <c r="V55" s="43">
        <f t="shared" si="35"/>
        <v>0</v>
      </c>
      <c r="W55" s="209">
        <f t="shared" si="53"/>
        <v>10</v>
      </c>
      <c r="X55" s="44">
        <f t="shared" si="11"/>
        <v>0</v>
      </c>
      <c r="Y55" s="45">
        <f t="shared" si="36"/>
        <v>0</v>
      </c>
      <c r="Z55" s="46" t="s">
        <v>0</v>
      </c>
      <c r="AA55" s="39">
        <v>1</v>
      </c>
      <c r="AB55" s="47">
        <f t="shared" si="37"/>
        <v>0</v>
      </c>
      <c r="AC55" s="39">
        <v>1</v>
      </c>
      <c r="AD55" s="47">
        <f t="shared" si="38"/>
        <v>0</v>
      </c>
      <c r="AE55" s="39">
        <v>1</v>
      </c>
      <c r="AF55" s="47">
        <f t="shared" si="39"/>
        <v>0</v>
      </c>
      <c r="AG55" s="61"/>
      <c r="AH55" s="48">
        <f t="shared" si="40"/>
        <v>0</v>
      </c>
      <c r="AI55" s="49">
        <f t="shared" si="41"/>
        <v>0</v>
      </c>
      <c r="AJ55" s="61"/>
      <c r="AK55" s="48">
        <f t="shared" si="42"/>
        <v>0</v>
      </c>
      <c r="AL55" s="49">
        <f t="shared" si="43"/>
        <v>0</v>
      </c>
      <c r="AM55" s="61"/>
      <c r="AN55" s="48">
        <f t="shared" si="44"/>
        <v>0</v>
      </c>
      <c r="AO55" s="49">
        <f t="shared" si="45"/>
        <v>0</v>
      </c>
      <c r="AP55" s="61"/>
      <c r="AQ55" s="48">
        <f t="shared" si="46"/>
        <v>0</v>
      </c>
      <c r="AR55" s="49">
        <f t="shared" si="47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48"/>
        <v>0</v>
      </c>
      <c r="AX55" s="49">
        <f t="shared" si="49"/>
        <v>0</v>
      </c>
      <c r="AY55" s="61"/>
      <c r="AZ55" s="48">
        <f t="shared" si="50"/>
        <v>0</v>
      </c>
      <c r="BA55" s="49">
        <f t="shared" si="51"/>
        <v>0</v>
      </c>
      <c r="BB55" s="50">
        <f t="shared" si="52"/>
        <v>0</v>
      </c>
    </row>
    <row r="56" spans="1:54" hidden="1">
      <c r="A56" s="32"/>
      <c r="B56" s="200"/>
      <c r="C56" s="201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3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2"/>
        <v>0</v>
      </c>
      <c r="S56" s="39">
        <v>1</v>
      </c>
      <c r="T56" s="41">
        <f t="shared" si="33"/>
        <v>0</v>
      </c>
      <c r="U56" s="42">
        <f t="shared" si="34"/>
        <v>0</v>
      </c>
      <c r="V56" s="43">
        <f t="shared" si="35"/>
        <v>0</v>
      </c>
      <c r="W56" s="209">
        <f t="shared" si="53"/>
        <v>10</v>
      </c>
      <c r="X56" s="44">
        <f t="shared" si="11"/>
        <v>0</v>
      </c>
      <c r="Y56" s="45">
        <f t="shared" si="36"/>
        <v>0</v>
      </c>
      <c r="Z56" s="46" t="s">
        <v>0</v>
      </c>
      <c r="AA56" s="39">
        <v>1</v>
      </c>
      <c r="AB56" s="47">
        <f t="shared" si="37"/>
        <v>0</v>
      </c>
      <c r="AC56" s="39">
        <v>1</v>
      </c>
      <c r="AD56" s="47">
        <f t="shared" si="38"/>
        <v>0</v>
      </c>
      <c r="AE56" s="39">
        <v>1</v>
      </c>
      <c r="AF56" s="47">
        <f t="shared" si="39"/>
        <v>0</v>
      </c>
      <c r="AG56" s="61"/>
      <c r="AH56" s="48">
        <f t="shared" si="40"/>
        <v>0</v>
      </c>
      <c r="AI56" s="49">
        <f t="shared" si="41"/>
        <v>0</v>
      </c>
      <c r="AJ56" s="61"/>
      <c r="AK56" s="48">
        <f t="shared" si="42"/>
        <v>0</v>
      </c>
      <c r="AL56" s="49">
        <f t="shared" si="43"/>
        <v>0</v>
      </c>
      <c r="AM56" s="61"/>
      <c r="AN56" s="48">
        <f t="shared" si="44"/>
        <v>0</v>
      </c>
      <c r="AO56" s="49">
        <f t="shared" si="45"/>
        <v>0</v>
      </c>
      <c r="AP56" s="61"/>
      <c r="AQ56" s="48">
        <f t="shared" si="46"/>
        <v>0</v>
      </c>
      <c r="AR56" s="49">
        <f t="shared" si="47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48"/>
        <v>0</v>
      </c>
      <c r="AX56" s="49">
        <f t="shared" si="49"/>
        <v>0</v>
      </c>
      <c r="AY56" s="61"/>
      <c r="AZ56" s="48">
        <f t="shared" si="50"/>
        <v>0</v>
      </c>
      <c r="BA56" s="49">
        <f t="shared" si="51"/>
        <v>0</v>
      </c>
      <c r="BB56" s="50">
        <f t="shared" si="52"/>
        <v>0</v>
      </c>
    </row>
    <row r="57" spans="1:54" hidden="1">
      <c r="A57" s="32"/>
      <c r="B57" s="200"/>
      <c r="C57" s="201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3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2"/>
        <v>0</v>
      </c>
      <c r="S57" s="39">
        <v>1</v>
      </c>
      <c r="T57" s="41">
        <f t="shared" si="33"/>
        <v>0</v>
      </c>
      <c r="U57" s="42">
        <f t="shared" si="34"/>
        <v>0</v>
      </c>
      <c r="V57" s="43">
        <f t="shared" si="35"/>
        <v>0</v>
      </c>
      <c r="W57" s="209">
        <f t="shared" si="53"/>
        <v>10</v>
      </c>
      <c r="X57" s="44">
        <f t="shared" si="11"/>
        <v>0</v>
      </c>
      <c r="Y57" s="45">
        <f t="shared" si="36"/>
        <v>0</v>
      </c>
      <c r="Z57" s="46" t="s">
        <v>0</v>
      </c>
      <c r="AA57" s="39">
        <v>1</v>
      </c>
      <c r="AB57" s="47">
        <f t="shared" si="37"/>
        <v>0</v>
      </c>
      <c r="AC57" s="39">
        <v>1</v>
      </c>
      <c r="AD57" s="47">
        <f t="shared" si="38"/>
        <v>0</v>
      </c>
      <c r="AE57" s="39">
        <v>1</v>
      </c>
      <c r="AF57" s="47">
        <f t="shared" si="39"/>
        <v>0</v>
      </c>
      <c r="AG57" s="61"/>
      <c r="AH57" s="48">
        <f t="shared" si="40"/>
        <v>0</v>
      </c>
      <c r="AI57" s="49">
        <f t="shared" si="41"/>
        <v>0</v>
      </c>
      <c r="AJ57" s="61"/>
      <c r="AK57" s="48">
        <f t="shared" si="42"/>
        <v>0</v>
      </c>
      <c r="AL57" s="49">
        <f t="shared" si="43"/>
        <v>0</v>
      </c>
      <c r="AM57" s="61"/>
      <c r="AN57" s="48">
        <f t="shared" si="44"/>
        <v>0</v>
      </c>
      <c r="AO57" s="49">
        <f t="shared" si="45"/>
        <v>0</v>
      </c>
      <c r="AP57" s="61"/>
      <c r="AQ57" s="48">
        <f t="shared" si="46"/>
        <v>0</v>
      </c>
      <c r="AR57" s="49">
        <f t="shared" si="47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48"/>
        <v>0</v>
      </c>
      <c r="AX57" s="49">
        <f t="shared" si="49"/>
        <v>0</v>
      </c>
      <c r="AY57" s="61"/>
      <c r="AZ57" s="48">
        <f t="shared" si="50"/>
        <v>0</v>
      </c>
      <c r="BA57" s="49">
        <f t="shared" si="51"/>
        <v>0</v>
      </c>
      <c r="BB57" s="50">
        <f t="shared" si="52"/>
        <v>0</v>
      </c>
    </row>
    <row r="58" spans="1:54" hidden="1">
      <c r="A58" s="32"/>
      <c r="B58" s="200"/>
      <c r="C58" s="201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3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2"/>
        <v>0</v>
      </c>
      <c r="S58" s="39">
        <v>1</v>
      </c>
      <c r="T58" s="41">
        <f t="shared" si="33"/>
        <v>0</v>
      </c>
      <c r="U58" s="42">
        <f t="shared" si="34"/>
        <v>0</v>
      </c>
      <c r="V58" s="43">
        <f t="shared" si="35"/>
        <v>0</v>
      </c>
      <c r="W58" s="209">
        <f t="shared" si="53"/>
        <v>10</v>
      </c>
      <c r="X58" s="44">
        <f t="shared" si="11"/>
        <v>0</v>
      </c>
      <c r="Y58" s="45">
        <f t="shared" si="36"/>
        <v>0</v>
      </c>
      <c r="Z58" s="46" t="s">
        <v>0</v>
      </c>
      <c r="AA58" s="39">
        <v>1</v>
      </c>
      <c r="AB58" s="47">
        <f t="shared" si="37"/>
        <v>0</v>
      </c>
      <c r="AC58" s="39">
        <v>1</v>
      </c>
      <c r="AD58" s="47">
        <f t="shared" si="38"/>
        <v>0</v>
      </c>
      <c r="AE58" s="39">
        <v>1</v>
      </c>
      <c r="AF58" s="47">
        <f t="shared" si="39"/>
        <v>0</v>
      </c>
      <c r="AG58" s="61"/>
      <c r="AH58" s="48">
        <f t="shared" si="40"/>
        <v>0</v>
      </c>
      <c r="AI58" s="49">
        <f t="shared" si="41"/>
        <v>0</v>
      </c>
      <c r="AJ58" s="61"/>
      <c r="AK58" s="48">
        <f t="shared" si="42"/>
        <v>0</v>
      </c>
      <c r="AL58" s="49">
        <f t="shared" si="43"/>
        <v>0</v>
      </c>
      <c r="AM58" s="61"/>
      <c r="AN58" s="48">
        <f t="shared" si="44"/>
        <v>0</v>
      </c>
      <c r="AO58" s="49">
        <f t="shared" si="45"/>
        <v>0</v>
      </c>
      <c r="AP58" s="61"/>
      <c r="AQ58" s="48">
        <f t="shared" si="46"/>
        <v>0</v>
      </c>
      <c r="AR58" s="49">
        <f t="shared" si="47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48"/>
        <v>0</v>
      </c>
      <c r="AX58" s="49">
        <f t="shared" si="49"/>
        <v>0</v>
      </c>
      <c r="AY58" s="61"/>
      <c r="AZ58" s="48">
        <f t="shared" si="50"/>
        <v>0</v>
      </c>
      <c r="BA58" s="49">
        <f t="shared" si="51"/>
        <v>0</v>
      </c>
      <c r="BB58" s="50">
        <f t="shared" si="52"/>
        <v>0</v>
      </c>
    </row>
    <row r="59" spans="1:54" hidden="1">
      <c r="A59" s="32"/>
      <c r="B59" s="200"/>
      <c r="C59" s="201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3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2"/>
        <v>0</v>
      </c>
      <c r="S59" s="39">
        <v>1</v>
      </c>
      <c r="T59" s="41">
        <f t="shared" si="33"/>
        <v>0</v>
      </c>
      <c r="U59" s="42">
        <f t="shared" si="34"/>
        <v>0</v>
      </c>
      <c r="V59" s="43">
        <f t="shared" si="35"/>
        <v>0</v>
      </c>
      <c r="W59" s="209">
        <f t="shared" si="53"/>
        <v>10</v>
      </c>
      <c r="X59" s="44">
        <f t="shared" si="11"/>
        <v>0</v>
      </c>
      <c r="Y59" s="45">
        <f t="shared" si="36"/>
        <v>0</v>
      </c>
      <c r="Z59" s="46" t="s">
        <v>0</v>
      </c>
      <c r="AA59" s="39">
        <v>1</v>
      </c>
      <c r="AB59" s="47">
        <f t="shared" si="37"/>
        <v>0</v>
      </c>
      <c r="AC59" s="39">
        <v>1</v>
      </c>
      <c r="AD59" s="47">
        <f t="shared" si="38"/>
        <v>0</v>
      </c>
      <c r="AE59" s="39">
        <v>1</v>
      </c>
      <c r="AF59" s="47">
        <f t="shared" si="39"/>
        <v>0</v>
      </c>
      <c r="AG59" s="61"/>
      <c r="AH59" s="48">
        <f t="shared" si="40"/>
        <v>0</v>
      </c>
      <c r="AI59" s="49">
        <f t="shared" si="41"/>
        <v>0</v>
      </c>
      <c r="AJ59" s="61"/>
      <c r="AK59" s="48">
        <f t="shared" si="42"/>
        <v>0</v>
      </c>
      <c r="AL59" s="49">
        <f t="shared" si="43"/>
        <v>0</v>
      </c>
      <c r="AM59" s="61"/>
      <c r="AN59" s="48">
        <f t="shared" si="44"/>
        <v>0</v>
      </c>
      <c r="AO59" s="49">
        <f t="shared" si="45"/>
        <v>0</v>
      </c>
      <c r="AP59" s="61"/>
      <c r="AQ59" s="48">
        <f t="shared" si="46"/>
        <v>0</v>
      </c>
      <c r="AR59" s="49">
        <f t="shared" si="47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48"/>
        <v>0</v>
      </c>
      <c r="AX59" s="49">
        <f t="shared" si="49"/>
        <v>0</v>
      </c>
      <c r="AY59" s="61"/>
      <c r="AZ59" s="48">
        <f t="shared" si="50"/>
        <v>0</v>
      </c>
      <c r="BA59" s="49">
        <f t="shared" si="51"/>
        <v>0</v>
      </c>
      <c r="BB59" s="50">
        <f t="shared" si="52"/>
        <v>0</v>
      </c>
    </row>
    <row r="60" spans="1:54" hidden="1">
      <c r="A60" s="32"/>
      <c r="B60" s="200"/>
      <c r="C60" s="201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3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2"/>
        <v>0</v>
      </c>
      <c r="S60" s="39">
        <v>1</v>
      </c>
      <c r="T60" s="41">
        <f t="shared" si="33"/>
        <v>0</v>
      </c>
      <c r="U60" s="42">
        <f t="shared" si="34"/>
        <v>0</v>
      </c>
      <c r="V60" s="43">
        <f t="shared" si="35"/>
        <v>0</v>
      </c>
      <c r="W60" s="209">
        <f t="shared" si="53"/>
        <v>10</v>
      </c>
      <c r="X60" s="44">
        <f t="shared" si="11"/>
        <v>0</v>
      </c>
      <c r="Y60" s="45">
        <f t="shared" si="36"/>
        <v>0</v>
      </c>
      <c r="Z60" s="46" t="s">
        <v>0</v>
      </c>
      <c r="AA60" s="39">
        <v>1</v>
      </c>
      <c r="AB60" s="47">
        <f t="shared" si="37"/>
        <v>0</v>
      </c>
      <c r="AC60" s="39">
        <v>1</v>
      </c>
      <c r="AD60" s="47">
        <f t="shared" si="38"/>
        <v>0</v>
      </c>
      <c r="AE60" s="39">
        <v>1</v>
      </c>
      <c r="AF60" s="47">
        <f t="shared" si="39"/>
        <v>0</v>
      </c>
      <c r="AG60" s="61"/>
      <c r="AH60" s="48">
        <f t="shared" si="40"/>
        <v>0</v>
      </c>
      <c r="AI60" s="49">
        <f t="shared" si="41"/>
        <v>0</v>
      </c>
      <c r="AJ60" s="61"/>
      <c r="AK60" s="48">
        <f t="shared" si="42"/>
        <v>0</v>
      </c>
      <c r="AL60" s="49">
        <f t="shared" si="43"/>
        <v>0</v>
      </c>
      <c r="AM60" s="61"/>
      <c r="AN60" s="48">
        <f t="shared" si="44"/>
        <v>0</v>
      </c>
      <c r="AO60" s="49">
        <f t="shared" si="45"/>
        <v>0</v>
      </c>
      <c r="AP60" s="61"/>
      <c r="AQ60" s="48">
        <f t="shared" si="46"/>
        <v>0</v>
      </c>
      <c r="AR60" s="49">
        <f t="shared" si="47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48"/>
        <v>0</v>
      </c>
      <c r="AX60" s="49">
        <f t="shared" si="49"/>
        <v>0</v>
      </c>
      <c r="AY60" s="61"/>
      <c r="AZ60" s="48">
        <f t="shared" si="50"/>
        <v>0</v>
      </c>
      <c r="BA60" s="49">
        <f t="shared" si="51"/>
        <v>0</v>
      </c>
      <c r="BB60" s="50">
        <f t="shared" si="52"/>
        <v>0</v>
      </c>
    </row>
    <row r="61" spans="1:54" hidden="1">
      <c r="A61" s="32"/>
      <c r="B61" s="200"/>
      <c r="C61" s="201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3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2"/>
        <v>0</v>
      </c>
      <c r="S61" s="39">
        <v>1</v>
      </c>
      <c r="T61" s="41">
        <f t="shared" si="33"/>
        <v>0</v>
      </c>
      <c r="U61" s="42">
        <f t="shared" si="34"/>
        <v>0</v>
      </c>
      <c r="V61" s="43">
        <f t="shared" si="35"/>
        <v>0</v>
      </c>
      <c r="W61" s="209">
        <f t="shared" si="53"/>
        <v>10</v>
      </c>
      <c r="X61" s="44">
        <f t="shared" si="11"/>
        <v>0</v>
      </c>
      <c r="Y61" s="45">
        <f t="shared" si="36"/>
        <v>0</v>
      </c>
      <c r="Z61" s="46" t="s">
        <v>0</v>
      </c>
      <c r="AA61" s="39">
        <v>1</v>
      </c>
      <c r="AB61" s="47">
        <f t="shared" si="37"/>
        <v>0</v>
      </c>
      <c r="AC61" s="39">
        <v>1</v>
      </c>
      <c r="AD61" s="47">
        <f t="shared" si="38"/>
        <v>0</v>
      </c>
      <c r="AE61" s="39">
        <v>1</v>
      </c>
      <c r="AF61" s="47">
        <f t="shared" si="39"/>
        <v>0</v>
      </c>
      <c r="AG61" s="61"/>
      <c r="AH61" s="48">
        <f t="shared" si="40"/>
        <v>0</v>
      </c>
      <c r="AI61" s="49">
        <f t="shared" si="41"/>
        <v>0</v>
      </c>
      <c r="AJ61" s="61"/>
      <c r="AK61" s="48">
        <f t="shared" si="42"/>
        <v>0</v>
      </c>
      <c r="AL61" s="49">
        <f t="shared" si="43"/>
        <v>0</v>
      </c>
      <c r="AM61" s="61"/>
      <c r="AN61" s="48">
        <f t="shared" si="44"/>
        <v>0</v>
      </c>
      <c r="AO61" s="49">
        <f t="shared" si="45"/>
        <v>0</v>
      </c>
      <c r="AP61" s="61"/>
      <c r="AQ61" s="48">
        <f t="shared" si="46"/>
        <v>0</v>
      </c>
      <c r="AR61" s="49">
        <f t="shared" si="47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48"/>
        <v>0</v>
      </c>
      <c r="AX61" s="49">
        <f t="shared" si="49"/>
        <v>0</v>
      </c>
      <c r="AY61" s="61"/>
      <c r="AZ61" s="48">
        <f t="shared" si="50"/>
        <v>0</v>
      </c>
      <c r="BA61" s="49">
        <f t="shared" si="51"/>
        <v>0</v>
      </c>
      <c r="BB61" s="50">
        <f t="shared" si="52"/>
        <v>0</v>
      </c>
    </row>
    <row r="62" spans="1:54" hidden="1">
      <c r="A62" s="32"/>
      <c r="B62" s="200"/>
      <c r="C62" s="201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3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2"/>
        <v>0</v>
      </c>
      <c r="S62" s="39">
        <v>1</v>
      </c>
      <c r="T62" s="41">
        <f t="shared" si="33"/>
        <v>0</v>
      </c>
      <c r="U62" s="42">
        <f t="shared" si="34"/>
        <v>0</v>
      </c>
      <c r="V62" s="43">
        <f t="shared" si="35"/>
        <v>0</v>
      </c>
      <c r="W62" s="209">
        <f t="shared" si="53"/>
        <v>10</v>
      </c>
      <c r="X62" s="44">
        <f t="shared" si="11"/>
        <v>0</v>
      </c>
      <c r="Y62" s="45">
        <f t="shared" si="36"/>
        <v>0</v>
      </c>
      <c r="Z62" s="46" t="s">
        <v>0</v>
      </c>
      <c r="AA62" s="39">
        <v>1</v>
      </c>
      <c r="AB62" s="47">
        <f t="shared" si="37"/>
        <v>0</v>
      </c>
      <c r="AC62" s="39">
        <v>1</v>
      </c>
      <c r="AD62" s="47">
        <f t="shared" si="38"/>
        <v>0</v>
      </c>
      <c r="AE62" s="39">
        <v>1</v>
      </c>
      <c r="AF62" s="47">
        <f t="shared" si="39"/>
        <v>0</v>
      </c>
      <c r="AG62" s="61"/>
      <c r="AH62" s="48">
        <f t="shared" si="40"/>
        <v>0</v>
      </c>
      <c r="AI62" s="49">
        <f t="shared" si="41"/>
        <v>0</v>
      </c>
      <c r="AJ62" s="61"/>
      <c r="AK62" s="48">
        <f t="shared" si="42"/>
        <v>0</v>
      </c>
      <c r="AL62" s="49">
        <f t="shared" si="43"/>
        <v>0</v>
      </c>
      <c r="AM62" s="61"/>
      <c r="AN62" s="48">
        <f t="shared" si="44"/>
        <v>0</v>
      </c>
      <c r="AO62" s="49">
        <f t="shared" si="45"/>
        <v>0</v>
      </c>
      <c r="AP62" s="61"/>
      <c r="AQ62" s="48">
        <f t="shared" si="46"/>
        <v>0</v>
      </c>
      <c r="AR62" s="49">
        <f t="shared" si="47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48"/>
        <v>0</v>
      </c>
      <c r="AX62" s="49">
        <f t="shared" si="49"/>
        <v>0</v>
      </c>
      <c r="AY62" s="61"/>
      <c r="AZ62" s="48">
        <f t="shared" si="50"/>
        <v>0</v>
      </c>
      <c r="BA62" s="49">
        <f t="shared" si="51"/>
        <v>0</v>
      </c>
      <c r="BB62" s="50">
        <f t="shared" si="52"/>
        <v>0</v>
      </c>
    </row>
    <row r="63" spans="1:54" hidden="1">
      <c r="A63" s="32"/>
      <c r="B63" s="200"/>
      <c r="C63" s="201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3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2"/>
        <v>0</v>
      </c>
      <c r="S63" s="39">
        <v>1</v>
      </c>
      <c r="T63" s="41">
        <f t="shared" si="33"/>
        <v>0</v>
      </c>
      <c r="U63" s="42">
        <f t="shared" si="34"/>
        <v>0</v>
      </c>
      <c r="V63" s="43">
        <f t="shared" si="35"/>
        <v>0</v>
      </c>
      <c r="W63" s="209">
        <f t="shared" si="53"/>
        <v>10</v>
      </c>
      <c r="X63" s="44">
        <f t="shared" si="11"/>
        <v>0</v>
      </c>
      <c r="Y63" s="45">
        <f t="shared" si="36"/>
        <v>0</v>
      </c>
      <c r="Z63" s="46" t="s">
        <v>0</v>
      </c>
      <c r="AA63" s="39">
        <v>1</v>
      </c>
      <c r="AB63" s="47">
        <f t="shared" si="37"/>
        <v>0</v>
      </c>
      <c r="AC63" s="39">
        <v>1</v>
      </c>
      <c r="AD63" s="47">
        <f t="shared" si="38"/>
        <v>0</v>
      </c>
      <c r="AE63" s="39">
        <v>1</v>
      </c>
      <c r="AF63" s="47">
        <f t="shared" si="39"/>
        <v>0</v>
      </c>
      <c r="AG63" s="61"/>
      <c r="AH63" s="48">
        <f t="shared" si="40"/>
        <v>0</v>
      </c>
      <c r="AI63" s="49">
        <f t="shared" si="41"/>
        <v>0</v>
      </c>
      <c r="AJ63" s="61"/>
      <c r="AK63" s="48">
        <f t="shared" si="42"/>
        <v>0</v>
      </c>
      <c r="AL63" s="49">
        <f t="shared" si="43"/>
        <v>0</v>
      </c>
      <c r="AM63" s="61"/>
      <c r="AN63" s="48">
        <f t="shared" si="44"/>
        <v>0</v>
      </c>
      <c r="AO63" s="49">
        <f t="shared" si="45"/>
        <v>0</v>
      </c>
      <c r="AP63" s="61"/>
      <c r="AQ63" s="48">
        <f t="shared" si="46"/>
        <v>0</v>
      </c>
      <c r="AR63" s="49">
        <f t="shared" si="47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48"/>
        <v>0</v>
      </c>
      <c r="AX63" s="49">
        <f t="shared" si="49"/>
        <v>0</v>
      </c>
      <c r="AY63" s="61"/>
      <c r="AZ63" s="48">
        <f t="shared" si="50"/>
        <v>0</v>
      </c>
      <c r="BA63" s="49">
        <f t="shared" si="51"/>
        <v>0</v>
      </c>
      <c r="BB63" s="50">
        <f t="shared" si="52"/>
        <v>0</v>
      </c>
    </row>
    <row r="64" spans="1:54" hidden="1">
      <c r="A64" s="32"/>
      <c r="B64" s="200"/>
      <c r="C64" s="201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3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2"/>
        <v>0</v>
      </c>
      <c r="S64" s="39">
        <v>1</v>
      </c>
      <c r="T64" s="41">
        <f t="shared" si="33"/>
        <v>0</v>
      </c>
      <c r="U64" s="42">
        <f t="shared" si="34"/>
        <v>0</v>
      </c>
      <c r="V64" s="43">
        <f t="shared" si="35"/>
        <v>0</v>
      </c>
      <c r="W64" s="209">
        <f t="shared" si="53"/>
        <v>10</v>
      </c>
      <c r="X64" s="44">
        <f t="shared" si="11"/>
        <v>0</v>
      </c>
      <c r="Y64" s="45">
        <f t="shared" si="36"/>
        <v>0</v>
      </c>
      <c r="Z64" s="46" t="s">
        <v>0</v>
      </c>
      <c r="AA64" s="39">
        <v>1</v>
      </c>
      <c r="AB64" s="47">
        <f t="shared" si="37"/>
        <v>0</v>
      </c>
      <c r="AC64" s="39">
        <v>1</v>
      </c>
      <c r="AD64" s="47">
        <f t="shared" si="38"/>
        <v>0</v>
      </c>
      <c r="AE64" s="39">
        <v>1</v>
      </c>
      <c r="AF64" s="47">
        <f t="shared" si="39"/>
        <v>0</v>
      </c>
      <c r="AG64" s="61"/>
      <c r="AH64" s="48">
        <f t="shared" si="40"/>
        <v>0</v>
      </c>
      <c r="AI64" s="49">
        <f t="shared" si="41"/>
        <v>0</v>
      </c>
      <c r="AJ64" s="61"/>
      <c r="AK64" s="48">
        <f t="shared" si="42"/>
        <v>0</v>
      </c>
      <c r="AL64" s="49">
        <f t="shared" si="43"/>
        <v>0</v>
      </c>
      <c r="AM64" s="61"/>
      <c r="AN64" s="48">
        <f t="shared" si="44"/>
        <v>0</v>
      </c>
      <c r="AO64" s="49">
        <f t="shared" si="45"/>
        <v>0</v>
      </c>
      <c r="AP64" s="61"/>
      <c r="AQ64" s="48">
        <f t="shared" si="46"/>
        <v>0</v>
      </c>
      <c r="AR64" s="49">
        <f t="shared" si="47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48"/>
        <v>0</v>
      </c>
      <c r="AX64" s="49">
        <f t="shared" si="49"/>
        <v>0</v>
      </c>
      <c r="AY64" s="61"/>
      <c r="AZ64" s="48">
        <f t="shared" si="50"/>
        <v>0</v>
      </c>
      <c r="BA64" s="49">
        <f t="shared" si="51"/>
        <v>0</v>
      </c>
      <c r="BB64" s="50">
        <f t="shared" si="52"/>
        <v>0</v>
      </c>
    </row>
    <row r="65" spans="1:54" hidden="1">
      <c r="A65" s="32"/>
      <c r="B65" s="200"/>
      <c r="C65" s="201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3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2"/>
        <v>0</v>
      </c>
      <c r="S65" s="39">
        <v>1</v>
      </c>
      <c r="T65" s="41">
        <f t="shared" si="33"/>
        <v>0</v>
      </c>
      <c r="U65" s="42">
        <f t="shared" si="34"/>
        <v>0</v>
      </c>
      <c r="V65" s="43">
        <f t="shared" si="35"/>
        <v>0</v>
      </c>
      <c r="W65" s="209">
        <f t="shared" si="53"/>
        <v>10</v>
      </c>
      <c r="X65" s="44">
        <f t="shared" si="11"/>
        <v>0</v>
      </c>
      <c r="Y65" s="45">
        <f t="shared" si="36"/>
        <v>0</v>
      </c>
      <c r="Z65" s="46" t="s">
        <v>0</v>
      </c>
      <c r="AA65" s="39">
        <v>1</v>
      </c>
      <c r="AB65" s="47">
        <f t="shared" si="37"/>
        <v>0</v>
      </c>
      <c r="AC65" s="39">
        <v>1</v>
      </c>
      <c r="AD65" s="47">
        <f t="shared" si="38"/>
        <v>0</v>
      </c>
      <c r="AE65" s="39">
        <v>1</v>
      </c>
      <c r="AF65" s="47">
        <f t="shared" si="39"/>
        <v>0</v>
      </c>
      <c r="AG65" s="61"/>
      <c r="AH65" s="48">
        <f t="shared" si="40"/>
        <v>0</v>
      </c>
      <c r="AI65" s="49">
        <f t="shared" si="41"/>
        <v>0</v>
      </c>
      <c r="AJ65" s="61"/>
      <c r="AK65" s="48">
        <f t="shared" si="42"/>
        <v>0</v>
      </c>
      <c r="AL65" s="49">
        <f t="shared" si="43"/>
        <v>0</v>
      </c>
      <c r="AM65" s="61"/>
      <c r="AN65" s="48">
        <f t="shared" si="44"/>
        <v>0</v>
      </c>
      <c r="AO65" s="49">
        <f t="shared" si="45"/>
        <v>0</v>
      </c>
      <c r="AP65" s="61"/>
      <c r="AQ65" s="48">
        <f t="shared" si="46"/>
        <v>0</v>
      </c>
      <c r="AR65" s="49">
        <f t="shared" si="47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48"/>
        <v>0</v>
      </c>
      <c r="AX65" s="49">
        <f t="shared" si="49"/>
        <v>0</v>
      </c>
      <c r="AY65" s="61"/>
      <c r="AZ65" s="48">
        <f t="shared" si="50"/>
        <v>0</v>
      </c>
      <c r="BA65" s="49">
        <f t="shared" si="51"/>
        <v>0</v>
      </c>
      <c r="BB65" s="50">
        <f t="shared" si="52"/>
        <v>0</v>
      </c>
    </row>
    <row r="66" spans="1:54" hidden="1">
      <c r="A66" s="32"/>
      <c r="B66" s="200"/>
      <c r="C66" s="201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3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2"/>
        <v>0</v>
      </c>
      <c r="S66" s="39">
        <v>1</v>
      </c>
      <c r="T66" s="41">
        <f t="shared" si="33"/>
        <v>0</v>
      </c>
      <c r="U66" s="42">
        <f t="shared" si="34"/>
        <v>0</v>
      </c>
      <c r="V66" s="43">
        <f t="shared" si="35"/>
        <v>0</v>
      </c>
      <c r="W66" s="209">
        <f t="shared" si="53"/>
        <v>10</v>
      </c>
      <c r="X66" s="44">
        <f t="shared" si="11"/>
        <v>0</v>
      </c>
      <c r="Y66" s="45">
        <f t="shared" si="36"/>
        <v>0</v>
      </c>
      <c r="Z66" s="46" t="s">
        <v>0</v>
      </c>
      <c r="AA66" s="39">
        <v>1</v>
      </c>
      <c r="AB66" s="47">
        <f t="shared" si="37"/>
        <v>0</v>
      </c>
      <c r="AC66" s="39">
        <v>1</v>
      </c>
      <c r="AD66" s="47">
        <f t="shared" si="38"/>
        <v>0</v>
      </c>
      <c r="AE66" s="39">
        <v>1</v>
      </c>
      <c r="AF66" s="47">
        <f t="shared" si="39"/>
        <v>0</v>
      </c>
      <c r="AG66" s="61"/>
      <c r="AH66" s="48">
        <f t="shared" si="40"/>
        <v>0</v>
      </c>
      <c r="AI66" s="49">
        <f t="shared" si="41"/>
        <v>0</v>
      </c>
      <c r="AJ66" s="61"/>
      <c r="AK66" s="48">
        <f t="shared" si="42"/>
        <v>0</v>
      </c>
      <c r="AL66" s="49">
        <f t="shared" si="43"/>
        <v>0</v>
      </c>
      <c r="AM66" s="61"/>
      <c r="AN66" s="48">
        <f t="shared" si="44"/>
        <v>0</v>
      </c>
      <c r="AO66" s="49">
        <f t="shared" si="45"/>
        <v>0</v>
      </c>
      <c r="AP66" s="61"/>
      <c r="AQ66" s="48">
        <f t="shared" si="46"/>
        <v>0</v>
      </c>
      <c r="AR66" s="49">
        <f t="shared" si="47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48"/>
        <v>0</v>
      </c>
      <c r="AX66" s="49">
        <f t="shared" si="49"/>
        <v>0</v>
      </c>
      <c r="AY66" s="61"/>
      <c r="AZ66" s="48">
        <f t="shared" si="50"/>
        <v>0</v>
      </c>
      <c r="BA66" s="49">
        <f t="shared" si="51"/>
        <v>0</v>
      </c>
      <c r="BB66" s="50">
        <f t="shared" si="52"/>
        <v>0</v>
      </c>
    </row>
    <row r="67" spans="1:54" hidden="1">
      <c r="A67" s="32"/>
      <c r="B67" s="200"/>
      <c r="C67" s="201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3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2"/>
        <v>0</v>
      </c>
      <c r="S67" s="39">
        <v>1</v>
      </c>
      <c r="T67" s="41">
        <f t="shared" si="33"/>
        <v>0</v>
      </c>
      <c r="U67" s="42">
        <f t="shared" si="34"/>
        <v>0</v>
      </c>
      <c r="V67" s="43">
        <f t="shared" si="35"/>
        <v>0</v>
      </c>
      <c r="W67" s="209">
        <f t="shared" si="53"/>
        <v>10</v>
      </c>
      <c r="X67" s="44">
        <f t="shared" si="11"/>
        <v>0</v>
      </c>
      <c r="Y67" s="45">
        <f t="shared" si="36"/>
        <v>0</v>
      </c>
      <c r="Z67" s="46" t="s">
        <v>0</v>
      </c>
      <c r="AA67" s="39">
        <v>1</v>
      </c>
      <c r="AB67" s="47">
        <f t="shared" si="37"/>
        <v>0</v>
      </c>
      <c r="AC67" s="39">
        <v>1</v>
      </c>
      <c r="AD67" s="47">
        <f t="shared" si="38"/>
        <v>0</v>
      </c>
      <c r="AE67" s="39">
        <v>1</v>
      </c>
      <c r="AF67" s="47">
        <f t="shared" si="39"/>
        <v>0</v>
      </c>
      <c r="AG67" s="61"/>
      <c r="AH67" s="48">
        <f t="shared" si="40"/>
        <v>0</v>
      </c>
      <c r="AI67" s="49">
        <f t="shared" si="41"/>
        <v>0</v>
      </c>
      <c r="AJ67" s="61"/>
      <c r="AK67" s="48">
        <f t="shared" si="42"/>
        <v>0</v>
      </c>
      <c r="AL67" s="49">
        <f t="shared" si="43"/>
        <v>0</v>
      </c>
      <c r="AM67" s="61"/>
      <c r="AN67" s="48">
        <f t="shared" si="44"/>
        <v>0</v>
      </c>
      <c r="AO67" s="49">
        <f t="shared" si="45"/>
        <v>0</v>
      </c>
      <c r="AP67" s="61"/>
      <c r="AQ67" s="48">
        <f t="shared" si="46"/>
        <v>0</v>
      </c>
      <c r="AR67" s="49">
        <f t="shared" si="47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48"/>
        <v>0</v>
      </c>
      <c r="AX67" s="49">
        <f t="shared" si="49"/>
        <v>0</v>
      </c>
      <c r="AY67" s="61"/>
      <c r="AZ67" s="48">
        <f t="shared" si="50"/>
        <v>0</v>
      </c>
      <c r="BA67" s="49">
        <f t="shared" si="51"/>
        <v>0</v>
      </c>
      <c r="BB67" s="50">
        <f t="shared" si="52"/>
        <v>0</v>
      </c>
    </row>
    <row r="68" spans="1:54" hidden="1">
      <c r="A68" s="32"/>
      <c r="B68" s="200"/>
      <c r="C68" s="201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3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2"/>
        <v>0</v>
      </c>
      <c r="S68" s="39">
        <v>1</v>
      </c>
      <c r="T68" s="41">
        <f t="shared" si="33"/>
        <v>0</v>
      </c>
      <c r="U68" s="42">
        <f t="shared" si="34"/>
        <v>0</v>
      </c>
      <c r="V68" s="43">
        <f t="shared" si="35"/>
        <v>0</v>
      </c>
      <c r="W68" s="209">
        <f t="shared" si="53"/>
        <v>10</v>
      </c>
      <c r="X68" s="44">
        <f t="shared" si="11"/>
        <v>0</v>
      </c>
      <c r="Y68" s="45">
        <f t="shared" si="36"/>
        <v>0</v>
      </c>
      <c r="Z68" s="46" t="s">
        <v>0</v>
      </c>
      <c r="AA68" s="39">
        <v>1</v>
      </c>
      <c r="AB68" s="47">
        <f t="shared" si="37"/>
        <v>0</v>
      </c>
      <c r="AC68" s="39">
        <v>1</v>
      </c>
      <c r="AD68" s="47">
        <f t="shared" si="38"/>
        <v>0</v>
      </c>
      <c r="AE68" s="39">
        <v>1</v>
      </c>
      <c r="AF68" s="47">
        <f t="shared" si="39"/>
        <v>0</v>
      </c>
      <c r="AG68" s="61"/>
      <c r="AH68" s="48">
        <f t="shared" si="40"/>
        <v>0</v>
      </c>
      <c r="AI68" s="49">
        <f t="shared" si="41"/>
        <v>0</v>
      </c>
      <c r="AJ68" s="61"/>
      <c r="AK68" s="48">
        <f t="shared" si="42"/>
        <v>0</v>
      </c>
      <c r="AL68" s="49">
        <f t="shared" si="43"/>
        <v>0</v>
      </c>
      <c r="AM68" s="61"/>
      <c r="AN68" s="48">
        <f t="shared" si="44"/>
        <v>0</v>
      </c>
      <c r="AO68" s="49">
        <f t="shared" si="45"/>
        <v>0</v>
      </c>
      <c r="AP68" s="61"/>
      <c r="AQ68" s="48">
        <f t="shared" si="46"/>
        <v>0</v>
      </c>
      <c r="AR68" s="49">
        <f t="shared" si="47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48"/>
        <v>0</v>
      </c>
      <c r="AX68" s="49">
        <f t="shared" si="49"/>
        <v>0</v>
      </c>
      <c r="AY68" s="61"/>
      <c r="AZ68" s="48">
        <f t="shared" si="50"/>
        <v>0</v>
      </c>
      <c r="BA68" s="49">
        <f t="shared" si="51"/>
        <v>0</v>
      </c>
      <c r="BB68" s="50">
        <f t="shared" si="52"/>
        <v>0</v>
      </c>
    </row>
    <row r="69" spans="1:54" hidden="1">
      <c r="A69" s="32"/>
      <c r="B69" s="200"/>
      <c r="C69" s="201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3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2"/>
        <v>0</v>
      </c>
      <c r="S69" s="39">
        <v>1</v>
      </c>
      <c r="T69" s="41">
        <f t="shared" si="33"/>
        <v>0</v>
      </c>
      <c r="U69" s="42">
        <f t="shared" si="34"/>
        <v>0</v>
      </c>
      <c r="V69" s="43">
        <f t="shared" si="35"/>
        <v>0</v>
      </c>
      <c r="W69" s="209">
        <f t="shared" si="53"/>
        <v>10</v>
      </c>
      <c r="X69" s="44">
        <f t="shared" si="11"/>
        <v>0</v>
      </c>
      <c r="Y69" s="45">
        <f t="shared" si="36"/>
        <v>0</v>
      </c>
      <c r="Z69" s="46" t="s">
        <v>0</v>
      </c>
      <c r="AA69" s="39">
        <v>1</v>
      </c>
      <c r="AB69" s="47">
        <f t="shared" si="37"/>
        <v>0</v>
      </c>
      <c r="AC69" s="39">
        <v>1</v>
      </c>
      <c r="AD69" s="47">
        <f t="shared" si="38"/>
        <v>0</v>
      </c>
      <c r="AE69" s="39">
        <v>1</v>
      </c>
      <c r="AF69" s="47">
        <f t="shared" si="39"/>
        <v>0</v>
      </c>
      <c r="AG69" s="61"/>
      <c r="AH69" s="48">
        <f t="shared" si="40"/>
        <v>0</v>
      </c>
      <c r="AI69" s="49">
        <f t="shared" si="41"/>
        <v>0</v>
      </c>
      <c r="AJ69" s="61"/>
      <c r="AK69" s="48">
        <f t="shared" si="42"/>
        <v>0</v>
      </c>
      <c r="AL69" s="49">
        <f t="shared" si="43"/>
        <v>0</v>
      </c>
      <c r="AM69" s="61"/>
      <c r="AN69" s="48">
        <f t="shared" si="44"/>
        <v>0</v>
      </c>
      <c r="AO69" s="49">
        <f t="shared" si="45"/>
        <v>0</v>
      </c>
      <c r="AP69" s="61"/>
      <c r="AQ69" s="48">
        <f t="shared" si="46"/>
        <v>0</v>
      </c>
      <c r="AR69" s="49">
        <f t="shared" si="47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48"/>
        <v>0</v>
      </c>
      <c r="AX69" s="49">
        <f t="shared" si="49"/>
        <v>0</v>
      </c>
      <c r="AY69" s="61"/>
      <c r="AZ69" s="48">
        <f t="shared" si="50"/>
        <v>0</v>
      </c>
      <c r="BA69" s="49">
        <f t="shared" si="51"/>
        <v>0</v>
      </c>
      <c r="BB69" s="50">
        <f t="shared" si="52"/>
        <v>0</v>
      </c>
    </row>
    <row r="70" spans="1:54" hidden="1">
      <c r="A70" s="32"/>
      <c r="B70" s="200"/>
      <c r="C70" s="201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3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2"/>
        <v>0</v>
      </c>
      <c r="S70" s="39">
        <v>1</v>
      </c>
      <c r="T70" s="41">
        <f t="shared" si="33"/>
        <v>0</v>
      </c>
      <c r="U70" s="42">
        <f t="shared" si="34"/>
        <v>0</v>
      </c>
      <c r="V70" s="43">
        <f t="shared" si="35"/>
        <v>0</v>
      </c>
      <c r="W70" s="209">
        <f t="shared" si="53"/>
        <v>10</v>
      </c>
      <c r="X70" s="44">
        <f t="shared" si="11"/>
        <v>0</v>
      </c>
      <c r="Y70" s="45">
        <f t="shared" si="36"/>
        <v>0</v>
      </c>
      <c r="Z70" s="46" t="s">
        <v>0</v>
      </c>
      <c r="AA70" s="39">
        <v>1</v>
      </c>
      <c r="AB70" s="47">
        <f t="shared" si="37"/>
        <v>0</v>
      </c>
      <c r="AC70" s="39">
        <v>1</v>
      </c>
      <c r="AD70" s="47">
        <f t="shared" si="38"/>
        <v>0</v>
      </c>
      <c r="AE70" s="39">
        <v>1</v>
      </c>
      <c r="AF70" s="47">
        <f t="shared" si="39"/>
        <v>0</v>
      </c>
      <c r="AG70" s="61"/>
      <c r="AH70" s="48">
        <f t="shared" si="40"/>
        <v>0</v>
      </c>
      <c r="AI70" s="49">
        <f t="shared" si="41"/>
        <v>0</v>
      </c>
      <c r="AJ70" s="61"/>
      <c r="AK70" s="48">
        <f t="shared" si="42"/>
        <v>0</v>
      </c>
      <c r="AL70" s="49">
        <f t="shared" si="43"/>
        <v>0</v>
      </c>
      <c r="AM70" s="61"/>
      <c r="AN70" s="48">
        <f t="shared" si="44"/>
        <v>0</v>
      </c>
      <c r="AO70" s="49">
        <f t="shared" si="45"/>
        <v>0</v>
      </c>
      <c r="AP70" s="61"/>
      <c r="AQ70" s="48">
        <f t="shared" si="46"/>
        <v>0</v>
      </c>
      <c r="AR70" s="49">
        <f t="shared" si="47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48"/>
        <v>0</v>
      </c>
      <c r="AX70" s="49">
        <f t="shared" si="49"/>
        <v>0</v>
      </c>
      <c r="AY70" s="61"/>
      <c r="AZ70" s="48">
        <f t="shared" si="50"/>
        <v>0</v>
      </c>
      <c r="BA70" s="49">
        <f t="shared" si="51"/>
        <v>0</v>
      </c>
      <c r="BB70" s="50">
        <f t="shared" si="52"/>
        <v>0</v>
      </c>
    </row>
    <row r="71" spans="1:54" hidden="1">
      <c r="A71" s="32"/>
      <c r="B71" s="200"/>
      <c r="C71" s="201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3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2"/>
        <v>0</v>
      </c>
      <c r="S71" s="39">
        <v>1</v>
      </c>
      <c r="T71" s="41">
        <f t="shared" si="33"/>
        <v>0</v>
      </c>
      <c r="U71" s="42">
        <f t="shared" si="34"/>
        <v>0</v>
      </c>
      <c r="V71" s="43">
        <f t="shared" si="35"/>
        <v>0</v>
      </c>
      <c r="W71" s="209">
        <f t="shared" si="53"/>
        <v>10</v>
      </c>
      <c r="X71" s="44">
        <f t="shared" si="11"/>
        <v>0</v>
      </c>
      <c r="Y71" s="45">
        <f t="shared" si="36"/>
        <v>0</v>
      </c>
      <c r="Z71" s="46" t="s">
        <v>0</v>
      </c>
      <c r="AA71" s="39">
        <v>1</v>
      </c>
      <c r="AB71" s="47">
        <f t="shared" si="37"/>
        <v>0</v>
      </c>
      <c r="AC71" s="39">
        <v>1</v>
      </c>
      <c r="AD71" s="47">
        <f t="shared" si="38"/>
        <v>0</v>
      </c>
      <c r="AE71" s="39">
        <v>1</v>
      </c>
      <c r="AF71" s="47">
        <f t="shared" si="39"/>
        <v>0</v>
      </c>
      <c r="AG71" s="61"/>
      <c r="AH71" s="48">
        <f t="shared" si="40"/>
        <v>0</v>
      </c>
      <c r="AI71" s="49">
        <f t="shared" si="41"/>
        <v>0</v>
      </c>
      <c r="AJ71" s="61"/>
      <c r="AK71" s="48">
        <f t="shared" si="42"/>
        <v>0</v>
      </c>
      <c r="AL71" s="49">
        <f t="shared" si="43"/>
        <v>0</v>
      </c>
      <c r="AM71" s="61"/>
      <c r="AN71" s="48">
        <f t="shared" si="44"/>
        <v>0</v>
      </c>
      <c r="AO71" s="49">
        <f t="shared" si="45"/>
        <v>0</v>
      </c>
      <c r="AP71" s="61"/>
      <c r="AQ71" s="48">
        <f t="shared" si="46"/>
        <v>0</v>
      </c>
      <c r="AR71" s="49">
        <f t="shared" si="47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48"/>
        <v>0</v>
      </c>
      <c r="AX71" s="49">
        <f t="shared" si="49"/>
        <v>0</v>
      </c>
      <c r="AY71" s="61"/>
      <c r="AZ71" s="48">
        <f t="shared" si="50"/>
        <v>0</v>
      </c>
      <c r="BA71" s="49">
        <f t="shared" si="51"/>
        <v>0</v>
      </c>
      <c r="BB71" s="50">
        <f t="shared" si="52"/>
        <v>0</v>
      </c>
    </row>
    <row r="72" spans="1:54" hidden="1">
      <c r="A72" s="32"/>
      <c r="B72" s="200"/>
      <c r="C72" s="201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02" si="54">IF(G72=0,"0",F72/G72)</f>
        <v>0</v>
      </c>
      <c r="L72" s="38">
        <f t="shared" ref="L72:L102" si="5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2" si="5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2" si="5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2" si="5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2" si="5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2" si="60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2" si="61">(IF($Y72=7,$K72,)+IF($Y72=21,$K72*3,)+IF($Y72=42,$K72*6,0)+IF($Y72=28,$K72*4,0)+IF($Y72=14,$K72*2,))*S72</f>
        <v>0</v>
      </c>
      <c r="U72" s="42">
        <f t="shared" ref="U72:U102" si="62">SUM(+L72+M72+N72+O72+P72+R72+T72)</f>
        <v>0</v>
      </c>
      <c r="V72" s="43">
        <f t="shared" ref="V72:V102" si="63">+U72*4.345</f>
        <v>0</v>
      </c>
      <c r="W72" s="209">
        <f t="shared" si="53"/>
        <v>10</v>
      </c>
      <c r="X72" s="44">
        <f t="shared" ref="X72:X103" si="64">IF(V72="","",W72*V72)</f>
        <v>0</v>
      </c>
      <c r="Y72" s="45">
        <f t="shared" ref="Y72:Y102" si="65">ROUND(J72/4.3452380952381,1)</f>
        <v>0</v>
      </c>
      <c r="Z72" s="46" t="s">
        <v>0</v>
      </c>
      <c r="AA72" s="39">
        <v>1</v>
      </c>
      <c r="AB72" s="47">
        <f t="shared" ref="AB72:AB102" si="66">+IF($Z72="M",$U72,IF($Z72="MT",$U72/2,IF(Z72="MN",$U72/2,IF($Z72="MTN",$U72/3,0))))*AA72</f>
        <v>0</v>
      </c>
      <c r="AC72" s="39">
        <v>1</v>
      </c>
      <c r="AD72" s="47">
        <f t="shared" ref="AD72:AD102" si="67">+IF($Z72="T",$U72,IF($Z72="MT",$U72/2,IF($Z72="TN",$U72/2,IF($Z72="MTN",$U72/3,0))))*AC72</f>
        <v>0</v>
      </c>
      <c r="AE72" s="39">
        <v>1</v>
      </c>
      <c r="AF72" s="47">
        <f t="shared" ref="AF72:AF102" si="68">+IF($Z72="N",$U72,IF($Z72="MN",$U72/2,IF($Z72="TN",$U72/2,IF($Z72="MTN",$U72/3,0))))*AE72</f>
        <v>0</v>
      </c>
      <c r="AG72" s="61"/>
      <c r="AH72" s="48">
        <f t="shared" ref="AH72:AH102" si="69">IF(AI$4=0,0,(AG72/AI$4))</f>
        <v>0</v>
      </c>
      <c r="AI72" s="49">
        <f t="shared" ref="AI72:AI102" si="70">IF(AI$4=0,0,(AH72*AH$4/12))</f>
        <v>0</v>
      </c>
      <c r="AJ72" s="61"/>
      <c r="AK72" s="48">
        <f t="shared" ref="AK72:AK102" si="71">IF(AL$4=0,0,(AJ72/AL$4))</f>
        <v>0</v>
      </c>
      <c r="AL72" s="49">
        <f t="shared" ref="AL72:AL102" si="72">IF(AL$4=0,0,(AK72*AK$4/12))</f>
        <v>0</v>
      </c>
      <c r="AM72" s="61"/>
      <c r="AN72" s="48">
        <f t="shared" ref="AN72:AN102" si="73">IF(AO$4=0,0,(AM72/AO$4))</f>
        <v>0</v>
      </c>
      <c r="AO72" s="49">
        <f t="shared" ref="AO72:AO102" si="74">IF(AO$4=0,0,(AN72*AN$4/12))</f>
        <v>0</v>
      </c>
      <c r="AP72" s="61"/>
      <c r="AQ72" s="48">
        <f t="shared" ref="AQ72:AQ102" si="75">IF(AR$4=0,0,(AP72/AR$4))</f>
        <v>0</v>
      </c>
      <c r="AR72" s="49">
        <f t="shared" ref="AR72:AR102" si="76">IF(AR$4=0,0,(AQ72*AQ$4/12))</f>
        <v>0</v>
      </c>
      <c r="AS72" s="61"/>
      <c r="AT72" s="48">
        <f t="shared" ref="AT72:AT103" si="77">IF(AU$4=0,0,(AS72/AU$4))</f>
        <v>0</v>
      </c>
      <c r="AU72" s="49">
        <f t="shared" ref="AU72:AU103" si="78">IF(AU$4=0,0,(AT72*AT$4/12))</f>
        <v>0</v>
      </c>
      <c r="AV72" s="61"/>
      <c r="AW72" s="48">
        <f t="shared" ref="AW72:AW102" si="79">IF(AX$4=0,0,(AV72/AX$4))</f>
        <v>0</v>
      </c>
      <c r="AX72" s="49">
        <f t="shared" ref="AX72:AX102" si="80">IF(AX$4=0,0,(AW72*AW$4/12))</f>
        <v>0</v>
      </c>
      <c r="AY72" s="61"/>
      <c r="AZ72" s="48">
        <f t="shared" ref="AZ72:AZ102" si="81">IF(BA$4=0,0,(AY72/BA$4))</f>
        <v>0</v>
      </c>
      <c r="BA72" s="49">
        <f t="shared" ref="BA72:BA102" si="82">IF(BA$4=0,0,(AZ72*AZ$4/12))</f>
        <v>0</v>
      </c>
      <c r="BB72" s="50">
        <f t="shared" ref="BB72:BB102" si="83">+AI72+AL72+AO72+AR72+AU72+AX72+BA72</f>
        <v>0</v>
      </c>
    </row>
    <row r="73" spans="1:54" hidden="1">
      <c r="A73" s="32"/>
      <c r="B73" s="200"/>
      <c r="C73" s="201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54"/>
        <v>0</v>
      </c>
      <c r="L73" s="38">
        <f t="shared" si="55"/>
        <v>0</v>
      </c>
      <c r="M73" s="38">
        <f t="shared" si="56"/>
        <v>0</v>
      </c>
      <c r="N73" s="38">
        <f t="shared" si="57"/>
        <v>0</v>
      </c>
      <c r="O73" s="38">
        <f t="shared" si="58"/>
        <v>0</v>
      </c>
      <c r="P73" s="38">
        <f t="shared" si="59"/>
        <v>0</v>
      </c>
      <c r="Q73" s="39">
        <v>1</v>
      </c>
      <c r="R73" s="40">
        <f t="shared" si="60"/>
        <v>0</v>
      </c>
      <c r="S73" s="39">
        <v>1</v>
      </c>
      <c r="T73" s="41">
        <f t="shared" si="61"/>
        <v>0</v>
      </c>
      <c r="U73" s="42">
        <f t="shared" si="62"/>
        <v>0</v>
      </c>
      <c r="V73" s="43">
        <f t="shared" si="63"/>
        <v>0</v>
      </c>
      <c r="W73" s="209">
        <f t="shared" ref="W73:W102" si="84">+$X$4</f>
        <v>10</v>
      </c>
      <c r="X73" s="44">
        <f t="shared" si="64"/>
        <v>0</v>
      </c>
      <c r="Y73" s="45">
        <f t="shared" si="65"/>
        <v>0</v>
      </c>
      <c r="Z73" s="46" t="s">
        <v>0</v>
      </c>
      <c r="AA73" s="39">
        <v>1</v>
      </c>
      <c r="AB73" s="47">
        <f t="shared" si="66"/>
        <v>0</v>
      </c>
      <c r="AC73" s="39">
        <v>1</v>
      </c>
      <c r="AD73" s="47">
        <f t="shared" si="67"/>
        <v>0</v>
      </c>
      <c r="AE73" s="39">
        <v>1</v>
      </c>
      <c r="AF73" s="47">
        <f t="shared" si="68"/>
        <v>0</v>
      </c>
      <c r="AG73" s="61"/>
      <c r="AH73" s="48">
        <f t="shared" si="69"/>
        <v>0</v>
      </c>
      <c r="AI73" s="49">
        <f t="shared" si="70"/>
        <v>0</v>
      </c>
      <c r="AJ73" s="61"/>
      <c r="AK73" s="48">
        <f t="shared" si="71"/>
        <v>0</v>
      </c>
      <c r="AL73" s="49">
        <f t="shared" si="72"/>
        <v>0</v>
      </c>
      <c r="AM73" s="61"/>
      <c r="AN73" s="48">
        <f t="shared" si="73"/>
        <v>0</v>
      </c>
      <c r="AO73" s="49">
        <f t="shared" si="74"/>
        <v>0</v>
      </c>
      <c r="AP73" s="61"/>
      <c r="AQ73" s="48">
        <f t="shared" si="75"/>
        <v>0</v>
      </c>
      <c r="AR73" s="49">
        <f t="shared" si="76"/>
        <v>0</v>
      </c>
      <c r="AS73" s="61"/>
      <c r="AT73" s="48">
        <f t="shared" si="77"/>
        <v>0</v>
      </c>
      <c r="AU73" s="49">
        <f t="shared" si="78"/>
        <v>0</v>
      </c>
      <c r="AV73" s="61"/>
      <c r="AW73" s="48">
        <f t="shared" si="79"/>
        <v>0</v>
      </c>
      <c r="AX73" s="49">
        <f t="shared" si="80"/>
        <v>0</v>
      </c>
      <c r="AY73" s="61"/>
      <c r="AZ73" s="48">
        <f t="shared" si="81"/>
        <v>0</v>
      </c>
      <c r="BA73" s="49">
        <f t="shared" si="82"/>
        <v>0</v>
      </c>
      <c r="BB73" s="50">
        <f t="shared" si="83"/>
        <v>0</v>
      </c>
    </row>
    <row r="74" spans="1:54" hidden="1">
      <c r="A74" s="32"/>
      <c r="B74" s="200"/>
      <c r="C74" s="201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54"/>
        <v>0</v>
      </c>
      <c r="L74" s="38">
        <f t="shared" si="55"/>
        <v>0</v>
      </c>
      <c r="M74" s="38">
        <f t="shared" si="56"/>
        <v>0</v>
      </c>
      <c r="N74" s="38">
        <f t="shared" si="57"/>
        <v>0</v>
      </c>
      <c r="O74" s="38">
        <f t="shared" si="58"/>
        <v>0</v>
      </c>
      <c r="P74" s="38">
        <f t="shared" si="59"/>
        <v>0</v>
      </c>
      <c r="Q74" s="39">
        <v>1</v>
      </c>
      <c r="R74" s="40">
        <f t="shared" si="60"/>
        <v>0</v>
      </c>
      <c r="S74" s="39">
        <v>1</v>
      </c>
      <c r="T74" s="41">
        <f t="shared" si="61"/>
        <v>0</v>
      </c>
      <c r="U74" s="42">
        <f t="shared" si="62"/>
        <v>0</v>
      </c>
      <c r="V74" s="43">
        <f t="shared" si="63"/>
        <v>0</v>
      </c>
      <c r="W74" s="209">
        <f t="shared" si="84"/>
        <v>10</v>
      </c>
      <c r="X74" s="44">
        <f t="shared" si="64"/>
        <v>0</v>
      </c>
      <c r="Y74" s="45">
        <f t="shared" si="65"/>
        <v>0</v>
      </c>
      <c r="Z74" s="46" t="s">
        <v>0</v>
      </c>
      <c r="AA74" s="39">
        <v>1</v>
      </c>
      <c r="AB74" s="47">
        <f t="shared" si="66"/>
        <v>0</v>
      </c>
      <c r="AC74" s="39">
        <v>1</v>
      </c>
      <c r="AD74" s="47">
        <f t="shared" si="67"/>
        <v>0</v>
      </c>
      <c r="AE74" s="39">
        <v>1</v>
      </c>
      <c r="AF74" s="47">
        <f t="shared" si="68"/>
        <v>0</v>
      </c>
      <c r="AG74" s="61"/>
      <c r="AH74" s="48">
        <f t="shared" si="69"/>
        <v>0</v>
      </c>
      <c r="AI74" s="49">
        <f t="shared" si="70"/>
        <v>0</v>
      </c>
      <c r="AJ74" s="61"/>
      <c r="AK74" s="48">
        <f t="shared" si="71"/>
        <v>0</v>
      </c>
      <c r="AL74" s="49">
        <f t="shared" si="72"/>
        <v>0</v>
      </c>
      <c r="AM74" s="61"/>
      <c r="AN74" s="48">
        <f t="shared" si="73"/>
        <v>0</v>
      </c>
      <c r="AO74" s="49">
        <f t="shared" si="74"/>
        <v>0</v>
      </c>
      <c r="AP74" s="61"/>
      <c r="AQ74" s="48">
        <f t="shared" si="75"/>
        <v>0</v>
      </c>
      <c r="AR74" s="49">
        <f t="shared" si="76"/>
        <v>0</v>
      </c>
      <c r="AS74" s="61"/>
      <c r="AT74" s="48">
        <f t="shared" si="77"/>
        <v>0</v>
      </c>
      <c r="AU74" s="49">
        <f t="shared" si="78"/>
        <v>0</v>
      </c>
      <c r="AV74" s="61"/>
      <c r="AW74" s="48">
        <f t="shared" si="79"/>
        <v>0</v>
      </c>
      <c r="AX74" s="49">
        <f t="shared" si="80"/>
        <v>0</v>
      </c>
      <c r="AY74" s="61"/>
      <c r="AZ74" s="48">
        <f t="shared" si="81"/>
        <v>0</v>
      </c>
      <c r="BA74" s="49">
        <f t="shared" si="82"/>
        <v>0</v>
      </c>
      <c r="BB74" s="50">
        <f t="shared" si="83"/>
        <v>0</v>
      </c>
    </row>
    <row r="75" spans="1:54" hidden="1">
      <c r="A75" s="32"/>
      <c r="B75" s="200"/>
      <c r="C75" s="201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54"/>
        <v>0</v>
      </c>
      <c r="L75" s="38">
        <f t="shared" si="55"/>
        <v>0</v>
      </c>
      <c r="M75" s="38">
        <f t="shared" si="56"/>
        <v>0</v>
      </c>
      <c r="N75" s="38">
        <f t="shared" si="57"/>
        <v>0</v>
      </c>
      <c r="O75" s="38">
        <f t="shared" si="58"/>
        <v>0</v>
      </c>
      <c r="P75" s="38">
        <f t="shared" si="59"/>
        <v>0</v>
      </c>
      <c r="Q75" s="39">
        <v>1</v>
      </c>
      <c r="R75" s="40">
        <f t="shared" si="60"/>
        <v>0</v>
      </c>
      <c r="S75" s="39">
        <v>1</v>
      </c>
      <c r="T75" s="41">
        <f t="shared" si="61"/>
        <v>0</v>
      </c>
      <c r="U75" s="42">
        <f t="shared" si="62"/>
        <v>0</v>
      </c>
      <c r="V75" s="43">
        <f t="shared" si="63"/>
        <v>0</v>
      </c>
      <c r="W75" s="209">
        <f t="shared" si="84"/>
        <v>10</v>
      </c>
      <c r="X75" s="44">
        <f t="shared" si="64"/>
        <v>0</v>
      </c>
      <c r="Y75" s="45">
        <f t="shared" si="65"/>
        <v>0</v>
      </c>
      <c r="Z75" s="46" t="s">
        <v>0</v>
      </c>
      <c r="AA75" s="39">
        <v>1</v>
      </c>
      <c r="AB75" s="47">
        <f t="shared" si="66"/>
        <v>0</v>
      </c>
      <c r="AC75" s="39">
        <v>1</v>
      </c>
      <c r="AD75" s="47">
        <f t="shared" si="67"/>
        <v>0</v>
      </c>
      <c r="AE75" s="39">
        <v>1</v>
      </c>
      <c r="AF75" s="47">
        <f t="shared" si="68"/>
        <v>0</v>
      </c>
      <c r="AG75" s="61"/>
      <c r="AH75" s="48">
        <f t="shared" si="69"/>
        <v>0</v>
      </c>
      <c r="AI75" s="49">
        <f t="shared" si="70"/>
        <v>0</v>
      </c>
      <c r="AJ75" s="61"/>
      <c r="AK75" s="48">
        <f t="shared" si="71"/>
        <v>0</v>
      </c>
      <c r="AL75" s="49">
        <f t="shared" si="72"/>
        <v>0</v>
      </c>
      <c r="AM75" s="61"/>
      <c r="AN75" s="48">
        <f t="shared" si="73"/>
        <v>0</v>
      </c>
      <c r="AO75" s="49">
        <f t="shared" si="74"/>
        <v>0</v>
      </c>
      <c r="AP75" s="61"/>
      <c r="AQ75" s="48">
        <f t="shared" si="75"/>
        <v>0</v>
      </c>
      <c r="AR75" s="49">
        <f t="shared" si="76"/>
        <v>0</v>
      </c>
      <c r="AS75" s="61"/>
      <c r="AT75" s="48">
        <f t="shared" si="77"/>
        <v>0</v>
      </c>
      <c r="AU75" s="49">
        <f t="shared" si="78"/>
        <v>0</v>
      </c>
      <c r="AV75" s="61"/>
      <c r="AW75" s="48">
        <f t="shared" si="79"/>
        <v>0</v>
      </c>
      <c r="AX75" s="49">
        <f t="shared" si="80"/>
        <v>0</v>
      </c>
      <c r="AY75" s="61"/>
      <c r="AZ75" s="48">
        <f t="shared" si="81"/>
        <v>0</v>
      </c>
      <c r="BA75" s="49">
        <f t="shared" si="82"/>
        <v>0</v>
      </c>
      <c r="BB75" s="50">
        <f t="shared" si="83"/>
        <v>0</v>
      </c>
    </row>
    <row r="76" spans="1:54" hidden="1">
      <c r="A76" s="32"/>
      <c r="B76" s="200"/>
      <c r="C76" s="201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54"/>
        <v>0</v>
      </c>
      <c r="L76" s="38">
        <f t="shared" si="55"/>
        <v>0</v>
      </c>
      <c r="M76" s="38">
        <f t="shared" si="56"/>
        <v>0</v>
      </c>
      <c r="N76" s="38">
        <f t="shared" si="57"/>
        <v>0</v>
      </c>
      <c r="O76" s="38">
        <f t="shared" si="58"/>
        <v>0</v>
      </c>
      <c r="P76" s="38">
        <f t="shared" si="59"/>
        <v>0</v>
      </c>
      <c r="Q76" s="39">
        <v>1</v>
      </c>
      <c r="R76" s="40">
        <f t="shared" si="60"/>
        <v>0</v>
      </c>
      <c r="S76" s="39">
        <v>1</v>
      </c>
      <c r="T76" s="41">
        <f t="shared" si="61"/>
        <v>0</v>
      </c>
      <c r="U76" s="42">
        <f t="shared" si="62"/>
        <v>0</v>
      </c>
      <c r="V76" s="43">
        <f t="shared" si="63"/>
        <v>0</v>
      </c>
      <c r="W76" s="209">
        <f t="shared" si="84"/>
        <v>10</v>
      </c>
      <c r="X76" s="44">
        <f t="shared" si="64"/>
        <v>0</v>
      </c>
      <c r="Y76" s="45">
        <f t="shared" si="65"/>
        <v>0</v>
      </c>
      <c r="Z76" s="46" t="s">
        <v>0</v>
      </c>
      <c r="AA76" s="39">
        <v>1</v>
      </c>
      <c r="AB76" s="47">
        <f t="shared" si="66"/>
        <v>0</v>
      </c>
      <c r="AC76" s="39">
        <v>1</v>
      </c>
      <c r="AD76" s="47">
        <f t="shared" si="67"/>
        <v>0</v>
      </c>
      <c r="AE76" s="39">
        <v>1</v>
      </c>
      <c r="AF76" s="47">
        <f t="shared" si="68"/>
        <v>0</v>
      </c>
      <c r="AG76" s="61"/>
      <c r="AH76" s="48">
        <f t="shared" si="69"/>
        <v>0</v>
      </c>
      <c r="AI76" s="49">
        <f t="shared" si="70"/>
        <v>0</v>
      </c>
      <c r="AJ76" s="61"/>
      <c r="AK76" s="48">
        <f t="shared" si="71"/>
        <v>0</v>
      </c>
      <c r="AL76" s="49">
        <f t="shared" si="72"/>
        <v>0</v>
      </c>
      <c r="AM76" s="61"/>
      <c r="AN76" s="48">
        <f t="shared" si="73"/>
        <v>0</v>
      </c>
      <c r="AO76" s="49">
        <f t="shared" si="74"/>
        <v>0</v>
      </c>
      <c r="AP76" s="61"/>
      <c r="AQ76" s="48">
        <f t="shared" si="75"/>
        <v>0</v>
      </c>
      <c r="AR76" s="49">
        <f t="shared" si="76"/>
        <v>0</v>
      </c>
      <c r="AS76" s="61"/>
      <c r="AT76" s="48">
        <f t="shared" si="77"/>
        <v>0</v>
      </c>
      <c r="AU76" s="49">
        <f t="shared" si="78"/>
        <v>0</v>
      </c>
      <c r="AV76" s="61"/>
      <c r="AW76" s="48">
        <f t="shared" si="79"/>
        <v>0</v>
      </c>
      <c r="AX76" s="49">
        <f t="shared" si="80"/>
        <v>0</v>
      </c>
      <c r="AY76" s="61"/>
      <c r="AZ76" s="48">
        <f t="shared" si="81"/>
        <v>0</v>
      </c>
      <c r="BA76" s="49">
        <f t="shared" si="82"/>
        <v>0</v>
      </c>
      <c r="BB76" s="50">
        <f t="shared" si="83"/>
        <v>0</v>
      </c>
    </row>
    <row r="77" spans="1:54" hidden="1">
      <c r="A77" s="32"/>
      <c r="B77" s="200"/>
      <c r="C77" s="201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54"/>
        <v>0</v>
      </c>
      <c r="L77" s="38">
        <f t="shared" si="55"/>
        <v>0</v>
      </c>
      <c r="M77" s="38">
        <f t="shared" si="56"/>
        <v>0</v>
      </c>
      <c r="N77" s="38">
        <f t="shared" si="57"/>
        <v>0</v>
      </c>
      <c r="O77" s="38">
        <f t="shared" si="58"/>
        <v>0</v>
      </c>
      <c r="P77" s="38">
        <f t="shared" si="59"/>
        <v>0</v>
      </c>
      <c r="Q77" s="39">
        <v>1</v>
      </c>
      <c r="R77" s="40">
        <f t="shared" si="60"/>
        <v>0</v>
      </c>
      <c r="S77" s="39">
        <v>1</v>
      </c>
      <c r="T77" s="41">
        <f t="shared" si="61"/>
        <v>0</v>
      </c>
      <c r="U77" s="42">
        <f t="shared" si="62"/>
        <v>0</v>
      </c>
      <c r="V77" s="43">
        <f t="shared" si="63"/>
        <v>0</v>
      </c>
      <c r="W77" s="209">
        <f t="shared" si="84"/>
        <v>10</v>
      </c>
      <c r="X77" s="44">
        <f t="shared" si="64"/>
        <v>0</v>
      </c>
      <c r="Y77" s="45">
        <f t="shared" si="65"/>
        <v>0</v>
      </c>
      <c r="Z77" s="46" t="s">
        <v>0</v>
      </c>
      <c r="AA77" s="39">
        <v>1</v>
      </c>
      <c r="AB77" s="47">
        <f t="shared" si="66"/>
        <v>0</v>
      </c>
      <c r="AC77" s="39">
        <v>1</v>
      </c>
      <c r="AD77" s="47">
        <f t="shared" si="67"/>
        <v>0</v>
      </c>
      <c r="AE77" s="39">
        <v>1</v>
      </c>
      <c r="AF77" s="47">
        <f t="shared" si="68"/>
        <v>0</v>
      </c>
      <c r="AG77" s="61"/>
      <c r="AH77" s="48">
        <f t="shared" si="69"/>
        <v>0</v>
      </c>
      <c r="AI77" s="49">
        <f t="shared" si="70"/>
        <v>0</v>
      </c>
      <c r="AJ77" s="61"/>
      <c r="AK77" s="48">
        <f t="shared" si="71"/>
        <v>0</v>
      </c>
      <c r="AL77" s="49">
        <f t="shared" si="72"/>
        <v>0</v>
      </c>
      <c r="AM77" s="61"/>
      <c r="AN77" s="48">
        <f t="shared" si="73"/>
        <v>0</v>
      </c>
      <c r="AO77" s="49">
        <f t="shared" si="74"/>
        <v>0</v>
      </c>
      <c r="AP77" s="61"/>
      <c r="AQ77" s="48">
        <f t="shared" si="75"/>
        <v>0</v>
      </c>
      <c r="AR77" s="49">
        <f t="shared" si="76"/>
        <v>0</v>
      </c>
      <c r="AS77" s="61"/>
      <c r="AT77" s="48">
        <f t="shared" si="77"/>
        <v>0</v>
      </c>
      <c r="AU77" s="49">
        <f t="shared" si="78"/>
        <v>0</v>
      </c>
      <c r="AV77" s="61"/>
      <c r="AW77" s="48">
        <f t="shared" si="79"/>
        <v>0</v>
      </c>
      <c r="AX77" s="49">
        <f t="shared" si="80"/>
        <v>0</v>
      </c>
      <c r="AY77" s="61"/>
      <c r="AZ77" s="48">
        <f t="shared" si="81"/>
        <v>0</v>
      </c>
      <c r="BA77" s="49">
        <f t="shared" si="82"/>
        <v>0</v>
      </c>
      <c r="BB77" s="50">
        <f t="shared" si="83"/>
        <v>0</v>
      </c>
    </row>
    <row r="78" spans="1:54" hidden="1">
      <c r="A78" s="32"/>
      <c r="B78" s="200"/>
      <c r="C78" s="201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54"/>
        <v>0</v>
      </c>
      <c r="L78" s="38">
        <f t="shared" si="55"/>
        <v>0</v>
      </c>
      <c r="M78" s="38">
        <f t="shared" si="56"/>
        <v>0</v>
      </c>
      <c r="N78" s="38">
        <f t="shared" si="57"/>
        <v>0</v>
      </c>
      <c r="O78" s="38">
        <f t="shared" si="58"/>
        <v>0</v>
      </c>
      <c r="P78" s="38">
        <f t="shared" si="59"/>
        <v>0</v>
      </c>
      <c r="Q78" s="39">
        <v>1</v>
      </c>
      <c r="R78" s="40">
        <f t="shared" si="60"/>
        <v>0</v>
      </c>
      <c r="S78" s="39">
        <v>1</v>
      </c>
      <c r="T78" s="41">
        <f t="shared" si="61"/>
        <v>0</v>
      </c>
      <c r="U78" s="42">
        <f t="shared" si="62"/>
        <v>0</v>
      </c>
      <c r="V78" s="43">
        <f t="shared" si="63"/>
        <v>0</v>
      </c>
      <c r="W78" s="209">
        <f t="shared" si="84"/>
        <v>10</v>
      </c>
      <c r="X78" s="44">
        <f t="shared" si="64"/>
        <v>0</v>
      </c>
      <c r="Y78" s="45">
        <f t="shared" si="65"/>
        <v>0</v>
      </c>
      <c r="Z78" s="46" t="s">
        <v>0</v>
      </c>
      <c r="AA78" s="39">
        <v>1</v>
      </c>
      <c r="AB78" s="47">
        <f t="shared" si="66"/>
        <v>0</v>
      </c>
      <c r="AC78" s="39">
        <v>1</v>
      </c>
      <c r="AD78" s="47">
        <f t="shared" si="67"/>
        <v>0</v>
      </c>
      <c r="AE78" s="39">
        <v>1</v>
      </c>
      <c r="AF78" s="47">
        <f t="shared" si="68"/>
        <v>0</v>
      </c>
      <c r="AG78" s="61"/>
      <c r="AH78" s="48">
        <f t="shared" si="69"/>
        <v>0</v>
      </c>
      <c r="AI78" s="49">
        <f t="shared" si="70"/>
        <v>0</v>
      </c>
      <c r="AJ78" s="61"/>
      <c r="AK78" s="48">
        <f t="shared" si="71"/>
        <v>0</v>
      </c>
      <c r="AL78" s="49">
        <f t="shared" si="72"/>
        <v>0</v>
      </c>
      <c r="AM78" s="61"/>
      <c r="AN78" s="48">
        <f t="shared" si="73"/>
        <v>0</v>
      </c>
      <c r="AO78" s="49">
        <f t="shared" si="74"/>
        <v>0</v>
      </c>
      <c r="AP78" s="61"/>
      <c r="AQ78" s="48">
        <f t="shared" si="75"/>
        <v>0</v>
      </c>
      <c r="AR78" s="49">
        <f t="shared" si="76"/>
        <v>0</v>
      </c>
      <c r="AS78" s="61"/>
      <c r="AT78" s="48">
        <f t="shared" si="77"/>
        <v>0</v>
      </c>
      <c r="AU78" s="49">
        <f t="shared" si="78"/>
        <v>0</v>
      </c>
      <c r="AV78" s="61"/>
      <c r="AW78" s="48">
        <f t="shared" si="79"/>
        <v>0</v>
      </c>
      <c r="AX78" s="49">
        <f t="shared" si="80"/>
        <v>0</v>
      </c>
      <c r="AY78" s="61"/>
      <c r="AZ78" s="48">
        <f t="shared" si="81"/>
        <v>0</v>
      </c>
      <c r="BA78" s="49">
        <f t="shared" si="82"/>
        <v>0</v>
      </c>
      <c r="BB78" s="50">
        <f t="shared" si="83"/>
        <v>0</v>
      </c>
    </row>
    <row r="79" spans="1:54" hidden="1">
      <c r="A79" s="32"/>
      <c r="B79" s="200"/>
      <c r="C79" s="201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54"/>
        <v>0</v>
      </c>
      <c r="L79" s="38">
        <f t="shared" si="55"/>
        <v>0</v>
      </c>
      <c r="M79" s="38">
        <f t="shared" si="56"/>
        <v>0</v>
      </c>
      <c r="N79" s="38">
        <f t="shared" si="57"/>
        <v>0</v>
      </c>
      <c r="O79" s="38">
        <f t="shared" si="58"/>
        <v>0</v>
      </c>
      <c r="P79" s="38">
        <f t="shared" si="59"/>
        <v>0</v>
      </c>
      <c r="Q79" s="39">
        <v>1</v>
      </c>
      <c r="R79" s="40">
        <f t="shared" si="60"/>
        <v>0</v>
      </c>
      <c r="S79" s="39">
        <v>1</v>
      </c>
      <c r="T79" s="41">
        <f t="shared" si="61"/>
        <v>0</v>
      </c>
      <c r="U79" s="42">
        <f t="shared" si="62"/>
        <v>0</v>
      </c>
      <c r="V79" s="43">
        <f t="shared" si="63"/>
        <v>0</v>
      </c>
      <c r="W79" s="209">
        <f t="shared" si="84"/>
        <v>10</v>
      </c>
      <c r="X79" s="44">
        <f t="shared" si="64"/>
        <v>0</v>
      </c>
      <c r="Y79" s="45">
        <f t="shared" si="65"/>
        <v>0</v>
      </c>
      <c r="Z79" s="46" t="s">
        <v>0</v>
      </c>
      <c r="AA79" s="39">
        <v>1</v>
      </c>
      <c r="AB79" s="47">
        <f t="shared" si="66"/>
        <v>0</v>
      </c>
      <c r="AC79" s="39">
        <v>1</v>
      </c>
      <c r="AD79" s="47">
        <f t="shared" si="67"/>
        <v>0</v>
      </c>
      <c r="AE79" s="39">
        <v>1</v>
      </c>
      <c r="AF79" s="47">
        <f t="shared" si="68"/>
        <v>0</v>
      </c>
      <c r="AG79" s="61"/>
      <c r="AH79" s="48">
        <f t="shared" si="69"/>
        <v>0</v>
      </c>
      <c r="AI79" s="49">
        <f t="shared" si="70"/>
        <v>0</v>
      </c>
      <c r="AJ79" s="61"/>
      <c r="AK79" s="48">
        <f t="shared" si="71"/>
        <v>0</v>
      </c>
      <c r="AL79" s="49">
        <f t="shared" si="72"/>
        <v>0</v>
      </c>
      <c r="AM79" s="61"/>
      <c r="AN79" s="48">
        <f t="shared" si="73"/>
        <v>0</v>
      </c>
      <c r="AO79" s="49">
        <f t="shared" si="74"/>
        <v>0</v>
      </c>
      <c r="AP79" s="61"/>
      <c r="AQ79" s="48">
        <f t="shared" si="75"/>
        <v>0</v>
      </c>
      <c r="AR79" s="49">
        <f t="shared" si="76"/>
        <v>0</v>
      </c>
      <c r="AS79" s="61"/>
      <c r="AT79" s="48">
        <f t="shared" si="77"/>
        <v>0</v>
      </c>
      <c r="AU79" s="49">
        <f t="shared" si="78"/>
        <v>0</v>
      </c>
      <c r="AV79" s="61"/>
      <c r="AW79" s="48">
        <f t="shared" si="79"/>
        <v>0</v>
      </c>
      <c r="AX79" s="49">
        <f t="shared" si="80"/>
        <v>0</v>
      </c>
      <c r="AY79" s="61"/>
      <c r="AZ79" s="48">
        <f t="shared" si="81"/>
        <v>0</v>
      </c>
      <c r="BA79" s="49">
        <f t="shared" si="82"/>
        <v>0</v>
      </c>
      <c r="BB79" s="50">
        <f t="shared" si="83"/>
        <v>0</v>
      </c>
    </row>
    <row r="80" spans="1:54" hidden="1">
      <c r="A80" s="32"/>
      <c r="B80" s="200"/>
      <c r="C80" s="201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54"/>
        <v>0</v>
      </c>
      <c r="L80" s="38">
        <f t="shared" si="55"/>
        <v>0</v>
      </c>
      <c r="M80" s="38">
        <f t="shared" si="56"/>
        <v>0</v>
      </c>
      <c r="N80" s="38">
        <f t="shared" si="57"/>
        <v>0</v>
      </c>
      <c r="O80" s="38">
        <f t="shared" si="58"/>
        <v>0</v>
      </c>
      <c r="P80" s="38">
        <f t="shared" si="59"/>
        <v>0</v>
      </c>
      <c r="Q80" s="39">
        <v>1</v>
      </c>
      <c r="R80" s="40">
        <f t="shared" si="60"/>
        <v>0</v>
      </c>
      <c r="S80" s="39">
        <v>1</v>
      </c>
      <c r="T80" s="41">
        <f t="shared" si="61"/>
        <v>0</v>
      </c>
      <c r="U80" s="42">
        <f t="shared" si="62"/>
        <v>0</v>
      </c>
      <c r="V80" s="43">
        <f t="shared" si="63"/>
        <v>0</v>
      </c>
      <c r="W80" s="209">
        <f t="shared" si="84"/>
        <v>10</v>
      </c>
      <c r="X80" s="44">
        <f t="shared" si="64"/>
        <v>0</v>
      </c>
      <c r="Y80" s="45">
        <f t="shared" si="65"/>
        <v>0</v>
      </c>
      <c r="Z80" s="46" t="s">
        <v>0</v>
      </c>
      <c r="AA80" s="39">
        <v>1</v>
      </c>
      <c r="AB80" s="47">
        <f t="shared" si="66"/>
        <v>0</v>
      </c>
      <c r="AC80" s="39">
        <v>1</v>
      </c>
      <c r="AD80" s="47">
        <f t="shared" si="67"/>
        <v>0</v>
      </c>
      <c r="AE80" s="39">
        <v>1</v>
      </c>
      <c r="AF80" s="47">
        <f t="shared" si="68"/>
        <v>0</v>
      </c>
      <c r="AG80" s="61"/>
      <c r="AH80" s="48">
        <f t="shared" si="69"/>
        <v>0</v>
      </c>
      <c r="AI80" s="49">
        <f t="shared" si="70"/>
        <v>0</v>
      </c>
      <c r="AJ80" s="61"/>
      <c r="AK80" s="48">
        <f t="shared" si="71"/>
        <v>0</v>
      </c>
      <c r="AL80" s="49">
        <f t="shared" si="72"/>
        <v>0</v>
      </c>
      <c r="AM80" s="61"/>
      <c r="AN80" s="48">
        <f t="shared" si="73"/>
        <v>0</v>
      </c>
      <c r="AO80" s="49">
        <f t="shared" si="74"/>
        <v>0</v>
      </c>
      <c r="AP80" s="61"/>
      <c r="AQ80" s="48">
        <f t="shared" si="75"/>
        <v>0</v>
      </c>
      <c r="AR80" s="49">
        <f t="shared" si="76"/>
        <v>0</v>
      </c>
      <c r="AS80" s="61"/>
      <c r="AT80" s="48">
        <f t="shared" si="77"/>
        <v>0</v>
      </c>
      <c r="AU80" s="49">
        <f t="shared" si="78"/>
        <v>0</v>
      </c>
      <c r="AV80" s="61"/>
      <c r="AW80" s="48">
        <f t="shared" si="79"/>
        <v>0</v>
      </c>
      <c r="AX80" s="49">
        <f t="shared" si="80"/>
        <v>0</v>
      </c>
      <c r="AY80" s="61"/>
      <c r="AZ80" s="48">
        <f t="shared" si="81"/>
        <v>0</v>
      </c>
      <c r="BA80" s="49">
        <f t="shared" si="82"/>
        <v>0</v>
      </c>
      <c r="BB80" s="50">
        <f t="shared" si="83"/>
        <v>0</v>
      </c>
    </row>
    <row r="81" spans="1:54" hidden="1">
      <c r="A81" s="32"/>
      <c r="B81" s="200"/>
      <c r="C81" s="201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54"/>
        <v>0</v>
      </c>
      <c r="L81" s="38">
        <f t="shared" si="55"/>
        <v>0</v>
      </c>
      <c r="M81" s="38">
        <f t="shared" si="56"/>
        <v>0</v>
      </c>
      <c r="N81" s="38">
        <f t="shared" si="57"/>
        <v>0</v>
      </c>
      <c r="O81" s="38">
        <f t="shared" si="58"/>
        <v>0</v>
      </c>
      <c r="P81" s="38">
        <f t="shared" si="59"/>
        <v>0</v>
      </c>
      <c r="Q81" s="39">
        <v>1</v>
      </c>
      <c r="R81" s="40">
        <f t="shared" si="60"/>
        <v>0</v>
      </c>
      <c r="S81" s="39">
        <v>1</v>
      </c>
      <c r="T81" s="41">
        <f t="shared" si="61"/>
        <v>0</v>
      </c>
      <c r="U81" s="42">
        <f t="shared" si="62"/>
        <v>0</v>
      </c>
      <c r="V81" s="43">
        <f t="shared" si="63"/>
        <v>0</v>
      </c>
      <c r="W81" s="209">
        <f t="shared" si="84"/>
        <v>10</v>
      </c>
      <c r="X81" s="44">
        <f t="shared" si="64"/>
        <v>0</v>
      </c>
      <c r="Y81" s="45">
        <f t="shared" si="65"/>
        <v>0</v>
      </c>
      <c r="Z81" s="46" t="s">
        <v>0</v>
      </c>
      <c r="AA81" s="39">
        <v>1</v>
      </c>
      <c r="AB81" s="47">
        <f t="shared" si="66"/>
        <v>0</v>
      </c>
      <c r="AC81" s="39">
        <v>1</v>
      </c>
      <c r="AD81" s="47">
        <f t="shared" si="67"/>
        <v>0</v>
      </c>
      <c r="AE81" s="39">
        <v>1</v>
      </c>
      <c r="AF81" s="47">
        <f t="shared" si="68"/>
        <v>0</v>
      </c>
      <c r="AG81" s="61"/>
      <c r="AH81" s="48">
        <f t="shared" si="69"/>
        <v>0</v>
      </c>
      <c r="AI81" s="49">
        <f t="shared" si="70"/>
        <v>0</v>
      </c>
      <c r="AJ81" s="61"/>
      <c r="AK81" s="48">
        <f t="shared" si="71"/>
        <v>0</v>
      </c>
      <c r="AL81" s="49">
        <f t="shared" si="72"/>
        <v>0</v>
      </c>
      <c r="AM81" s="61"/>
      <c r="AN81" s="48">
        <f t="shared" si="73"/>
        <v>0</v>
      </c>
      <c r="AO81" s="49">
        <f t="shared" si="74"/>
        <v>0</v>
      </c>
      <c r="AP81" s="61"/>
      <c r="AQ81" s="48">
        <f t="shared" si="75"/>
        <v>0</v>
      </c>
      <c r="AR81" s="49">
        <f t="shared" si="76"/>
        <v>0</v>
      </c>
      <c r="AS81" s="61"/>
      <c r="AT81" s="48">
        <f t="shared" si="77"/>
        <v>0</v>
      </c>
      <c r="AU81" s="49">
        <f t="shared" si="78"/>
        <v>0</v>
      </c>
      <c r="AV81" s="61"/>
      <c r="AW81" s="48">
        <f t="shared" si="79"/>
        <v>0</v>
      </c>
      <c r="AX81" s="49">
        <f t="shared" si="80"/>
        <v>0</v>
      </c>
      <c r="AY81" s="61"/>
      <c r="AZ81" s="48">
        <f t="shared" si="81"/>
        <v>0</v>
      </c>
      <c r="BA81" s="49">
        <f t="shared" si="82"/>
        <v>0</v>
      </c>
      <c r="BB81" s="50">
        <f t="shared" si="83"/>
        <v>0</v>
      </c>
    </row>
    <row r="82" spans="1:54" hidden="1">
      <c r="A82" s="32"/>
      <c r="B82" s="200"/>
      <c r="C82" s="201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54"/>
        <v>0</v>
      </c>
      <c r="L82" s="38">
        <f t="shared" si="55"/>
        <v>0</v>
      </c>
      <c r="M82" s="38">
        <f t="shared" si="56"/>
        <v>0</v>
      </c>
      <c r="N82" s="38">
        <f t="shared" si="57"/>
        <v>0</v>
      </c>
      <c r="O82" s="38">
        <f t="shared" si="58"/>
        <v>0</v>
      </c>
      <c r="P82" s="38">
        <f t="shared" si="59"/>
        <v>0</v>
      </c>
      <c r="Q82" s="39">
        <v>1</v>
      </c>
      <c r="R82" s="40">
        <f t="shared" si="60"/>
        <v>0</v>
      </c>
      <c r="S82" s="39">
        <v>1</v>
      </c>
      <c r="T82" s="41">
        <f t="shared" si="61"/>
        <v>0</v>
      </c>
      <c r="U82" s="42">
        <f t="shared" si="62"/>
        <v>0</v>
      </c>
      <c r="V82" s="43">
        <f t="shared" si="63"/>
        <v>0</v>
      </c>
      <c r="W82" s="209">
        <f t="shared" si="84"/>
        <v>10</v>
      </c>
      <c r="X82" s="44">
        <f t="shared" si="64"/>
        <v>0</v>
      </c>
      <c r="Y82" s="45">
        <f t="shared" si="65"/>
        <v>0</v>
      </c>
      <c r="Z82" s="46" t="s">
        <v>0</v>
      </c>
      <c r="AA82" s="39">
        <v>1</v>
      </c>
      <c r="AB82" s="47">
        <f t="shared" si="66"/>
        <v>0</v>
      </c>
      <c r="AC82" s="39">
        <v>1</v>
      </c>
      <c r="AD82" s="47">
        <f t="shared" si="67"/>
        <v>0</v>
      </c>
      <c r="AE82" s="39">
        <v>1</v>
      </c>
      <c r="AF82" s="47">
        <f t="shared" si="68"/>
        <v>0</v>
      </c>
      <c r="AG82" s="61"/>
      <c r="AH82" s="48">
        <f t="shared" si="69"/>
        <v>0</v>
      </c>
      <c r="AI82" s="49">
        <f t="shared" si="70"/>
        <v>0</v>
      </c>
      <c r="AJ82" s="61"/>
      <c r="AK82" s="48">
        <f t="shared" si="71"/>
        <v>0</v>
      </c>
      <c r="AL82" s="49">
        <f t="shared" si="72"/>
        <v>0</v>
      </c>
      <c r="AM82" s="61"/>
      <c r="AN82" s="48">
        <f t="shared" si="73"/>
        <v>0</v>
      </c>
      <c r="AO82" s="49">
        <f t="shared" si="74"/>
        <v>0</v>
      </c>
      <c r="AP82" s="61"/>
      <c r="AQ82" s="48">
        <f t="shared" si="75"/>
        <v>0</v>
      </c>
      <c r="AR82" s="49">
        <f t="shared" si="76"/>
        <v>0</v>
      </c>
      <c r="AS82" s="61"/>
      <c r="AT82" s="48">
        <f t="shared" si="77"/>
        <v>0</v>
      </c>
      <c r="AU82" s="49">
        <f t="shared" si="78"/>
        <v>0</v>
      </c>
      <c r="AV82" s="61"/>
      <c r="AW82" s="48">
        <f t="shared" si="79"/>
        <v>0</v>
      </c>
      <c r="AX82" s="49">
        <f t="shared" si="80"/>
        <v>0</v>
      </c>
      <c r="AY82" s="61"/>
      <c r="AZ82" s="48">
        <f t="shared" si="81"/>
        <v>0</v>
      </c>
      <c r="BA82" s="49">
        <f t="shared" si="82"/>
        <v>0</v>
      </c>
      <c r="BB82" s="50">
        <f t="shared" si="83"/>
        <v>0</v>
      </c>
    </row>
    <row r="83" spans="1:54" hidden="1">
      <c r="A83" s="32"/>
      <c r="B83" s="200"/>
      <c r="C83" s="201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54"/>
        <v>0</v>
      </c>
      <c r="L83" s="38">
        <f t="shared" si="55"/>
        <v>0</v>
      </c>
      <c r="M83" s="38">
        <f t="shared" si="56"/>
        <v>0</v>
      </c>
      <c r="N83" s="38">
        <f t="shared" si="57"/>
        <v>0</v>
      </c>
      <c r="O83" s="38">
        <f t="shared" si="58"/>
        <v>0</v>
      </c>
      <c r="P83" s="38">
        <f t="shared" si="59"/>
        <v>0</v>
      </c>
      <c r="Q83" s="39">
        <v>1</v>
      </c>
      <c r="R83" s="40">
        <f t="shared" si="60"/>
        <v>0</v>
      </c>
      <c r="S83" s="39">
        <v>1</v>
      </c>
      <c r="T83" s="41">
        <f t="shared" si="61"/>
        <v>0</v>
      </c>
      <c r="U83" s="42">
        <f t="shared" si="62"/>
        <v>0</v>
      </c>
      <c r="V83" s="43">
        <f t="shared" si="63"/>
        <v>0</v>
      </c>
      <c r="W83" s="209">
        <f t="shared" si="84"/>
        <v>10</v>
      </c>
      <c r="X83" s="44">
        <f t="shared" si="64"/>
        <v>0</v>
      </c>
      <c r="Y83" s="45">
        <f t="shared" si="65"/>
        <v>0</v>
      </c>
      <c r="Z83" s="46" t="s">
        <v>0</v>
      </c>
      <c r="AA83" s="39">
        <v>1</v>
      </c>
      <c r="AB83" s="47">
        <f t="shared" si="66"/>
        <v>0</v>
      </c>
      <c r="AC83" s="39">
        <v>1</v>
      </c>
      <c r="AD83" s="47">
        <f t="shared" si="67"/>
        <v>0</v>
      </c>
      <c r="AE83" s="39">
        <v>1</v>
      </c>
      <c r="AF83" s="47">
        <f t="shared" si="68"/>
        <v>0</v>
      </c>
      <c r="AG83" s="61"/>
      <c r="AH83" s="48">
        <f t="shared" si="69"/>
        <v>0</v>
      </c>
      <c r="AI83" s="49">
        <f t="shared" si="70"/>
        <v>0</v>
      </c>
      <c r="AJ83" s="61"/>
      <c r="AK83" s="48">
        <f t="shared" si="71"/>
        <v>0</v>
      </c>
      <c r="AL83" s="49">
        <f t="shared" si="72"/>
        <v>0</v>
      </c>
      <c r="AM83" s="61"/>
      <c r="AN83" s="48">
        <f t="shared" si="73"/>
        <v>0</v>
      </c>
      <c r="AO83" s="49">
        <f t="shared" si="74"/>
        <v>0</v>
      </c>
      <c r="AP83" s="61"/>
      <c r="AQ83" s="48">
        <f t="shared" si="75"/>
        <v>0</v>
      </c>
      <c r="AR83" s="49">
        <f t="shared" si="76"/>
        <v>0</v>
      </c>
      <c r="AS83" s="61"/>
      <c r="AT83" s="48">
        <f t="shared" si="77"/>
        <v>0</v>
      </c>
      <c r="AU83" s="49">
        <f t="shared" si="78"/>
        <v>0</v>
      </c>
      <c r="AV83" s="61"/>
      <c r="AW83" s="48">
        <f t="shared" si="79"/>
        <v>0</v>
      </c>
      <c r="AX83" s="49">
        <f t="shared" si="80"/>
        <v>0</v>
      </c>
      <c r="AY83" s="61"/>
      <c r="AZ83" s="48">
        <f t="shared" si="81"/>
        <v>0</v>
      </c>
      <c r="BA83" s="49">
        <f t="shared" si="82"/>
        <v>0</v>
      </c>
      <c r="BB83" s="50">
        <f t="shared" si="83"/>
        <v>0</v>
      </c>
    </row>
    <row r="84" spans="1:54" hidden="1">
      <c r="A84" s="32"/>
      <c r="B84" s="200"/>
      <c r="C84" s="201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54"/>
        <v>0</v>
      </c>
      <c r="L84" s="38">
        <f t="shared" si="55"/>
        <v>0</v>
      </c>
      <c r="M84" s="38">
        <f t="shared" si="56"/>
        <v>0</v>
      </c>
      <c r="N84" s="38">
        <f t="shared" si="57"/>
        <v>0</v>
      </c>
      <c r="O84" s="38">
        <f t="shared" si="58"/>
        <v>0</v>
      </c>
      <c r="P84" s="38">
        <f t="shared" si="59"/>
        <v>0</v>
      </c>
      <c r="Q84" s="39">
        <v>1</v>
      </c>
      <c r="R84" s="40">
        <f t="shared" si="60"/>
        <v>0</v>
      </c>
      <c r="S84" s="39">
        <v>1</v>
      </c>
      <c r="T84" s="41">
        <f t="shared" si="61"/>
        <v>0</v>
      </c>
      <c r="U84" s="42">
        <f t="shared" si="62"/>
        <v>0</v>
      </c>
      <c r="V84" s="43">
        <f t="shared" si="63"/>
        <v>0</v>
      </c>
      <c r="W84" s="209">
        <f t="shared" si="84"/>
        <v>10</v>
      </c>
      <c r="X84" s="44">
        <f t="shared" si="64"/>
        <v>0</v>
      </c>
      <c r="Y84" s="45">
        <f t="shared" si="65"/>
        <v>0</v>
      </c>
      <c r="Z84" s="46" t="s">
        <v>0</v>
      </c>
      <c r="AA84" s="39">
        <v>1</v>
      </c>
      <c r="AB84" s="47">
        <f t="shared" si="66"/>
        <v>0</v>
      </c>
      <c r="AC84" s="39">
        <v>1</v>
      </c>
      <c r="AD84" s="47">
        <f t="shared" si="67"/>
        <v>0</v>
      </c>
      <c r="AE84" s="39">
        <v>1</v>
      </c>
      <c r="AF84" s="47">
        <f t="shared" si="68"/>
        <v>0</v>
      </c>
      <c r="AG84" s="61"/>
      <c r="AH84" s="48">
        <f t="shared" si="69"/>
        <v>0</v>
      </c>
      <c r="AI84" s="49">
        <f t="shared" si="70"/>
        <v>0</v>
      </c>
      <c r="AJ84" s="61"/>
      <c r="AK84" s="48">
        <f t="shared" si="71"/>
        <v>0</v>
      </c>
      <c r="AL84" s="49">
        <f t="shared" si="72"/>
        <v>0</v>
      </c>
      <c r="AM84" s="61"/>
      <c r="AN84" s="48">
        <f t="shared" si="73"/>
        <v>0</v>
      </c>
      <c r="AO84" s="49">
        <f t="shared" si="74"/>
        <v>0</v>
      </c>
      <c r="AP84" s="61"/>
      <c r="AQ84" s="48">
        <f t="shared" si="75"/>
        <v>0</v>
      </c>
      <c r="AR84" s="49">
        <f t="shared" si="76"/>
        <v>0</v>
      </c>
      <c r="AS84" s="61"/>
      <c r="AT84" s="48">
        <f t="shared" si="77"/>
        <v>0</v>
      </c>
      <c r="AU84" s="49">
        <f t="shared" si="78"/>
        <v>0</v>
      </c>
      <c r="AV84" s="61"/>
      <c r="AW84" s="48">
        <f t="shared" si="79"/>
        <v>0</v>
      </c>
      <c r="AX84" s="49">
        <f t="shared" si="80"/>
        <v>0</v>
      </c>
      <c r="AY84" s="61"/>
      <c r="AZ84" s="48">
        <f t="shared" si="81"/>
        <v>0</v>
      </c>
      <c r="BA84" s="49">
        <f t="shared" si="82"/>
        <v>0</v>
      </c>
      <c r="BB84" s="50">
        <f t="shared" si="83"/>
        <v>0</v>
      </c>
    </row>
    <row r="85" spans="1:54" hidden="1">
      <c r="A85" s="32"/>
      <c r="B85" s="200"/>
      <c r="C85" s="201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54"/>
        <v>0</v>
      </c>
      <c r="L85" s="38">
        <f t="shared" si="55"/>
        <v>0</v>
      </c>
      <c r="M85" s="38">
        <f t="shared" si="56"/>
        <v>0</v>
      </c>
      <c r="N85" s="38">
        <f t="shared" si="57"/>
        <v>0</v>
      </c>
      <c r="O85" s="38">
        <f t="shared" si="58"/>
        <v>0</v>
      </c>
      <c r="P85" s="38">
        <f t="shared" si="59"/>
        <v>0</v>
      </c>
      <c r="Q85" s="39">
        <v>1</v>
      </c>
      <c r="R85" s="40">
        <f t="shared" si="60"/>
        <v>0</v>
      </c>
      <c r="S85" s="39">
        <v>1</v>
      </c>
      <c r="T85" s="41">
        <f t="shared" si="61"/>
        <v>0</v>
      </c>
      <c r="U85" s="42">
        <f t="shared" si="62"/>
        <v>0</v>
      </c>
      <c r="V85" s="43">
        <f t="shared" si="63"/>
        <v>0</v>
      </c>
      <c r="W85" s="209">
        <f t="shared" si="84"/>
        <v>10</v>
      </c>
      <c r="X85" s="44">
        <f t="shared" si="64"/>
        <v>0</v>
      </c>
      <c r="Y85" s="45">
        <f t="shared" si="65"/>
        <v>0</v>
      </c>
      <c r="Z85" s="46" t="s">
        <v>0</v>
      </c>
      <c r="AA85" s="39">
        <v>1</v>
      </c>
      <c r="AB85" s="47">
        <f t="shared" si="66"/>
        <v>0</v>
      </c>
      <c r="AC85" s="39">
        <v>1</v>
      </c>
      <c r="AD85" s="47">
        <f t="shared" si="67"/>
        <v>0</v>
      </c>
      <c r="AE85" s="39">
        <v>1</v>
      </c>
      <c r="AF85" s="47">
        <f t="shared" si="68"/>
        <v>0</v>
      </c>
      <c r="AG85" s="61"/>
      <c r="AH85" s="48">
        <f t="shared" si="69"/>
        <v>0</v>
      </c>
      <c r="AI85" s="49">
        <f t="shared" si="70"/>
        <v>0</v>
      </c>
      <c r="AJ85" s="61"/>
      <c r="AK85" s="48">
        <f t="shared" si="71"/>
        <v>0</v>
      </c>
      <c r="AL85" s="49">
        <f t="shared" si="72"/>
        <v>0</v>
      </c>
      <c r="AM85" s="61"/>
      <c r="AN85" s="48">
        <f t="shared" si="73"/>
        <v>0</v>
      </c>
      <c r="AO85" s="49">
        <f t="shared" si="74"/>
        <v>0</v>
      </c>
      <c r="AP85" s="61"/>
      <c r="AQ85" s="48">
        <f t="shared" si="75"/>
        <v>0</v>
      </c>
      <c r="AR85" s="49">
        <f t="shared" si="76"/>
        <v>0</v>
      </c>
      <c r="AS85" s="61"/>
      <c r="AT85" s="48">
        <f t="shared" si="77"/>
        <v>0</v>
      </c>
      <c r="AU85" s="49">
        <f t="shared" si="78"/>
        <v>0</v>
      </c>
      <c r="AV85" s="61"/>
      <c r="AW85" s="48">
        <f t="shared" si="79"/>
        <v>0</v>
      </c>
      <c r="AX85" s="49">
        <f t="shared" si="80"/>
        <v>0</v>
      </c>
      <c r="AY85" s="61"/>
      <c r="AZ85" s="48">
        <f t="shared" si="81"/>
        <v>0</v>
      </c>
      <c r="BA85" s="49">
        <f t="shared" si="82"/>
        <v>0</v>
      </c>
      <c r="BB85" s="50">
        <f t="shared" si="83"/>
        <v>0</v>
      </c>
    </row>
    <row r="86" spans="1:54" hidden="1">
      <c r="A86" s="32"/>
      <c r="B86" s="200"/>
      <c r="C86" s="201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54"/>
        <v>0</v>
      </c>
      <c r="L86" s="38">
        <f t="shared" si="55"/>
        <v>0</v>
      </c>
      <c r="M86" s="38">
        <f t="shared" si="56"/>
        <v>0</v>
      </c>
      <c r="N86" s="38">
        <f t="shared" si="57"/>
        <v>0</v>
      </c>
      <c r="O86" s="38">
        <f t="shared" si="58"/>
        <v>0</v>
      </c>
      <c r="P86" s="38">
        <f t="shared" si="59"/>
        <v>0</v>
      </c>
      <c r="Q86" s="39">
        <v>1</v>
      </c>
      <c r="R86" s="40">
        <f t="shared" si="60"/>
        <v>0</v>
      </c>
      <c r="S86" s="39">
        <v>1</v>
      </c>
      <c r="T86" s="41">
        <f t="shared" si="61"/>
        <v>0</v>
      </c>
      <c r="U86" s="42">
        <f t="shared" si="62"/>
        <v>0</v>
      </c>
      <c r="V86" s="43">
        <f t="shared" si="63"/>
        <v>0</v>
      </c>
      <c r="W86" s="209">
        <f t="shared" si="84"/>
        <v>10</v>
      </c>
      <c r="X86" s="44">
        <f t="shared" si="64"/>
        <v>0</v>
      </c>
      <c r="Y86" s="45">
        <f t="shared" si="65"/>
        <v>0</v>
      </c>
      <c r="Z86" s="46" t="s">
        <v>0</v>
      </c>
      <c r="AA86" s="39">
        <v>1</v>
      </c>
      <c r="AB86" s="47">
        <f t="shared" si="66"/>
        <v>0</v>
      </c>
      <c r="AC86" s="39">
        <v>1</v>
      </c>
      <c r="AD86" s="47">
        <f t="shared" si="67"/>
        <v>0</v>
      </c>
      <c r="AE86" s="39">
        <v>1</v>
      </c>
      <c r="AF86" s="47">
        <f t="shared" si="68"/>
        <v>0</v>
      </c>
      <c r="AG86" s="61"/>
      <c r="AH86" s="48">
        <f t="shared" si="69"/>
        <v>0</v>
      </c>
      <c r="AI86" s="49">
        <f t="shared" si="70"/>
        <v>0</v>
      </c>
      <c r="AJ86" s="61"/>
      <c r="AK86" s="48">
        <f t="shared" si="71"/>
        <v>0</v>
      </c>
      <c r="AL86" s="49">
        <f t="shared" si="72"/>
        <v>0</v>
      </c>
      <c r="AM86" s="61"/>
      <c r="AN86" s="48">
        <f t="shared" si="73"/>
        <v>0</v>
      </c>
      <c r="AO86" s="49">
        <f t="shared" si="74"/>
        <v>0</v>
      </c>
      <c r="AP86" s="61"/>
      <c r="AQ86" s="48">
        <f t="shared" si="75"/>
        <v>0</v>
      </c>
      <c r="AR86" s="49">
        <f t="shared" si="76"/>
        <v>0</v>
      </c>
      <c r="AS86" s="61"/>
      <c r="AT86" s="48">
        <f t="shared" si="77"/>
        <v>0</v>
      </c>
      <c r="AU86" s="49">
        <f t="shared" si="78"/>
        <v>0</v>
      </c>
      <c r="AV86" s="61"/>
      <c r="AW86" s="48">
        <f t="shared" si="79"/>
        <v>0</v>
      </c>
      <c r="AX86" s="49">
        <f t="shared" si="80"/>
        <v>0</v>
      </c>
      <c r="AY86" s="61"/>
      <c r="AZ86" s="48">
        <f t="shared" si="81"/>
        <v>0</v>
      </c>
      <c r="BA86" s="49">
        <f t="shared" si="82"/>
        <v>0</v>
      </c>
      <c r="BB86" s="50">
        <f t="shared" si="83"/>
        <v>0</v>
      </c>
    </row>
    <row r="87" spans="1:54" hidden="1">
      <c r="A87" s="32"/>
      <c r="B87" s="200"/>
      <c r="C87" s="201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54"/>
        <v>0</v>
      </c>
      <c r="L87" s="38">
        <f t="shared" si="55"/>
        <v>0</v>
      </c>
      <c r="M87" s="38">
        <f t="shared" si="56"/>
        <v>0</v>
      </c>
      <c r="N87" s="38">
        <f t="shared" si="57"/>
        <v>0</v>
      </c>
      <c r="O87" s="38">
        <f t="shared" si="58"/>
        <v>0</v>
      </c>
      <c r="P87" s="38">
        <f t="shared" si="59"/>
        <v>0</v>
      </c>
      <c r="Q87" s="39">
        <v>1</v>
      </c>
      <c r="R87" s="40">
        <f t="shared" si="60"/>
        <v>0</v>
      </c>
      <c r="S87" s="39">
        <v>1</v>
      </c>
      <c r="T87" s="41">
        <f t="shared" si="61"/>
        <v>0</v>
      </c>
      <c r="U87" s="42">
        <f t="shared" si="62"/>
        <v>0</v>
      </c>
      <c r="V87" s="43">
        <f t="shared" si="63"/>
        <v>0</v>
      </c>
      <c r="W87" s="209">
        <f t="shared" si="84"/>
        <v>10</v>
      </c>
      <c r="X87" s="44">
        <f t="shared" si="64"/>
        <v>0</v>
      </c>
      <c r="Y87" s="45">
        <f t="shared" si="65"/>
        <v>0</v>
      </c>
      <c r="Z87" s="46" t="s">
        <v>0</v>
      </c>
      <c r="AA87" s="39">
        <v>1</v>
      </c>
      <c r="AB87" s="47">
        <f t="shared" si="66"/>
        <v>0</v>
      </c>
      <c r="AC87" s="39">
        <v>1</v>
      </c>
      <c r="AD87" s="47">
        <f t="shared" si="67"/>
        <v>0</v>
      </c>
      <c r="AE87" s="39">
        <v>1</v>
      </c>
      <c r="AF87" s="47">
        <f t="shared" si="68"/>
        <v>0</v>
      </c>
      <c r="AG87" s="61"/>
      <c r="AH87" s="48">
        <f t="shared" si="69"/>
        <v>0</v>
      </c>
      <c r="AI87" s="49">
        <f t="shared" si="70"/>
        <v>0</v>
      </c>
      <c r="AJ87" s="61"/>
      <c r="AK87" s="48">
        <f t="shared" si="71"/>
        <v>0</v>
      </c>
      <c r="AL87" s="49">
        <f t="shared" si="72"/>
        <v>0</v>
      </c>
      <c r="AM87" s="61"/>
      <c r="AN87" s="48">
        <f t="shared" si="73"/>
        <v>0</v>
      </c>
      <c r="AO87" s="49">
        <f t="shared" si="74"/>
        <v>0</v>
      </c>
      <c r="AP87" s="61"/>
      <c r="AQ87" s="48">
        <f t="shared" si="75"/>
        <v>0</v>
      </c>
      <c r="AR87" s="49">
        <f t="shared" si="76"/>
        <v>0</v>
      </c>
      <c r="AS87" s="61"/>
      <c r="AT87" s="48">
        <f t="shared" si="77"/>
        <v>0</v>
      </c>
      <c r="AU87" s="49">
        <f t="shared" si="78"/>
        <v>0</v>
      </c>
      <c r="AV87" s="61"/>
      <c r="AW87" s="48">
        <f t="shared" si="79"/>
        <v>0</v>
      </c>
      <c r="AX87" s="49">
        <f t="shared" si="80"/>
        <v>0</v>
      </c>
      <c r="AY87" s="61"/>
      <c r="AZ87" s="48">
        <f t="shared" si="81"/>
        <v>0</v>
      </c>
      <c r="BA87" s="49">
        <f t="shared" si="82"/>
        <v>0</v>
      </c>
      <c r="BB87" s="50">
        <f t="shared" si="83"/>
        <v>0</v>
      </c>
    </row>
    <row r="88" spans="1:54" hidden="1">
      <c r="A88" s="32"/>
      <c r="B88" s="200"/>
      <c r="C88" s="201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54"/>
        <v>0</v>
      </c>
      <c r="L88" s="38">
        <f t="shared" si="55"/>
        <v>0</v>
      </c>
      <c r="M88" s="38">
        <f t="shared" si="56"/>
        <v>0</v>
      </c>
      <c r="N88" s="38">
        <f t="shared" si="57"/>
        <v>0</v>
      </c>
      <c r="O88" s="38">
        <f t="shared" si="58"/>
        <v>0</v>
      </c>
      <c r="P88" s="38">
        <f t="shared" si="59"/>
        <v>0</v>
      </c>
      <c r="Q88" s="39">
        <v>1</v>
      </c>
      <c r="R88" s="40">
        <f t="shared" si="60"/>
        <v>0</v>
      </c>
      <c r="S88" s="39">
        <v>1</v>
      </c>
      <c r="T88" s="41">
        <f t="shared" si="61"/>
        <v>0</v>
      </c>
      <c r="U88" s="42">
        <f t="shared" si="62"/>
        <v>0</v>
      </c>
      <c r="V88" s="43">
        <f t="shared" si="63"/>
        <v>0</v>
      </c>
      <c r="W88" s="209">
        <f t="shared" si="84"/>
        <v>10</v>
      </c>
      <c r="X88" s="44">
        <f t="shared" si="64"/>
        <v>0</v>
      </c>
      <c r="Y88" s="45">
        <f t="shared" si="65"/>
        <v>0</v>
      </c>
      <c r="Z88" s="46" t="s">
        <v>0</v>
      </c>
      <c r="AA88" s="39">
        <v>1</v>
      </c>
      <c r="AB88" s="47">
        <f t="shared" si="66"/>
        <v>0</v>
      </c>
      <c r="AC88" s="39">
        <v>1</v>
      </c>
      <c r="AD88" s="47">
        <f t="shared" si="67"/>
        <v>0</v>
      </c>
      <c r="AE88" s="39">
        <v>1</v>
      </c>
      <c r="AF88" s="47">
        <f t="shared" si="68"/>
        <v>0</v>
      </c>
      <c r="AG88" s="61"/>
      <c r="AH88" s="48">
        <f t="shared" si="69"/>
        <v>0</v>
      </c>
      <c r="AI88" s="49">
        <f t="shared" si="70"/>
        <v>0</v>
      </c>
      <c r="AJ88" s="61"/>
      <c r="AK88" s="48">
        <f t="shared" si="71"/>
        <v>0</v>
      </c>
      <c r="AL88" s="49">
        <f t="shared" si="72"/>
        <v>0</v>
      </c>
      <c r="AM88" s="61"/>
      <c r="AN88" s="48">
        <f t="shared" si="73"/>
        <v>0</v>
      </c>
      <c r="AO88" s="49">
        <f t="shared" si="74"/>
        <v>0</v>
      </c>
      <c r="AP88" s="61"/>
      <c r="AQ88" s="48">
        <f t="shared" si="75"/>
        <v>0</v>
      </c>
      <c r="AR88" s="49">
        <f t="shared" si="76"/>
        <v>0</v>
      </c>
      <c r="AS88" s="61"/>
      <c r="AT88" s="48">
        <f t="shared" si="77"/>
        <v>0</v>
      </c>
      <c r="AU88" s="49">
        <f t="shared" si="78"/>
        <v>0</v>
      </c>
      <c r="AV88" s="61"/>
      <c r="AW88" s="48">
        <f t="shared" si="79"/>
        <v>0</v>
      </c>
      <c r="AX88" s="49">
        <f t="shared" si="80"/>
        <v>0</v>
      </c>
      <c r="AY88" s="61"/>
      <c r="AZ88" s="48">
        <f t="shared" si="81"/>
        <v>0</v>
      </c>
      <c r="BA88" s="49">
        <f t="shared" si="82"/>
        <v>0</v>
      </c>
      <c r="BB88" s="50">
        <f t="shared" si="83"/>
        <v>0</v>
      </c>
    </row>
    <row r="89" spans="1:54" hidden="1">
      <c r="A89" s="32"/>
      <c r="B89" s="200"/>
      <c r="C89" s="201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54"/>
        <v>0</v>
      </c>
      <c r="L89" s="38">
        <f t="shared" si="55"/>
        <v>0</v>
      </c>
      <c r="M89" s="38">
        <f t="shared" si="56"/>
        <v>0</v>
      </c>
      <c r="N89" s="38">
        <f t="shared" si="57"/>
        <v>0</v>
      </c>
      <c r="O89" s="38">
        <f t="shared" si="58"/>
        <v>0</v>
      </c>
      <c r="P89" s="38">
        <f t="shared" si="59"/>
        <v>0</v>
      </c>
      <c r="Q89" s="39">
        <v>1</v>
      </c>
      <c r="R89" s="40">
        <f t="shared" si="60"/>
        <v>0</v>
      </c>
      <c r="S89" s="39">
        <v>1</v>
      </c>
      <c r="T89" s="41">
        <f t="shared" si="61"/>
        <v>0</v>
      </c>
      <c r="U89" s="42">
        <f t="shared" si="62"/>
        <v>0</v>
      </c>
      <c r="V89" s="43">
        <f t="shared" si="63"/>
        <v>0</v>
      </c>
      <c r="W89" s="209">
        <f t="shared" si="84"/>
        <v>10</v>
      </c>
      <c r="X89" s="44">
        <f t="shared" si="64"/>
        <v>0</v>
      </c>
      <c r="Y89" s="45">
        <f t="shared" si="65"/>
        <v>0</v>
      </c>
      <c r="Z89" s="46" t="s">
        <v>0</v>
      </c>
      <c r="AA89" s="39">
        <v>1</v>
      </c>
      <c r="AB89" s="47">
        <f t="shared" si="66"/>
        <v>0</v>
      </c>
      <c r="AC89" s="39">
        <v>1</v>
      </c>
      <c r="AD89" s="47">
        <f t="shared" si="67"/>
        <v>0</v>
      </c>
      <c r="AE89" s="39">
        <v>1</v>
      </c>
      <c r="AF89" s="47">
        <f t="shared" si="68"/>
        <v>0</v>
      </c>
      <c r="AG89" s="61"/>
      <c r="AH89" s="48">
        <f t="shared" si="69"/>
        <v>0</v>
      </c>
      <c r="AI89" s="49">
        <f t="shared" si="70"/>
        <v>0</v>
      </c>
      <c r="AJ89" s="61"/>
      <c r="AK89" s="48">
        <f t="shared" si="71"/>
        <v>0</v>
      </c>
      <c r="AL89" s="49">
        <f t="shared" si="72"/>
        <v>0</v>
      </c>
      <c r="AM89" s="61"/>
      <c r="AN89" s="48">
        <f t="shared" si="73"/>
        <v>0</v>
      </c>
      <c r="AO89" s="49">
        <f t="shared" si="74"/>
        <v>0</v>
      </c>
      <c r="AP89" s="61"/>
      <c r="AQ89" s="48">
        <f t="shared" si="75"/>
        <v>0</v>
      </c>
      <c r="AR89" s="49">
        <f t="shared" si="76"/>
        <v>0</v>
      </c>
      <c r="AS89" s="61"/>
      <c r="AT89" s="48">
        <f t="shared" si="77"/>
        <v>0</v>
      </c>
      <c r="AU89" s="49">
        <f t="shared" si="78"/>
        <v>0</v>
      </c>
      <c r="AV89" s="61"/>
      <c r="AW89" s="48">
        <f t="shared" si="79"/>
        <v>0</v>
      </c>
      <c r="AX89" s="49">
        <f t="shared" si="80"/>
        <v>0</v>
      </c>
      <c r="AY89" s="61"/>
      <c r="AZ89" s="48">
        <f t="shared" si="81"/>
        <v>0</v>
      </c>
      <c r="BA89" s="49">
        <f t="shared" si="82"/>
        <v>0</v>
      </c>
      <c r="BB89" s="50">
        <f t="shared" si="83"/>
        <v>0</v>
      </c>
    </row>
    <row r="90" spans="1:54" hidden="1">
      <c r="A90" s="32"/>
      <c r="B90" s="200"/>
      <c r="C90" s="201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54"/>
        <v>0</v>
      </c>
      <c r="L90" s="38">
        <f t="shared" si="55"/>
        <v>0</v>
      </c>
      <c r="M90" s="38">
        <f t="shared" si="56"/>
        <v>0</v>
      </c>
      <c r="N90" s="38">
        <f t="shared" si="57"/>
        <v>0</v>
      </c>
      <c r="O90" s="38">
        <f t="shared" si="58"/>
        <v>0</v>
      </c>
      <c r="P90" s="38">
        <f t="shared" si="59"/>
        <v>0</v>
      </c>
      <c r="Q90" s="39">
        <v>1</v>
      </c>
      <c r="R90" s="40">
        <f t="shared" si="60"/>
        <v>0</v>
      </c>
      <c r="S90" s="39">
        <v>1</v>
      </c>
      <c r="T90" s="41">
        <f t="shared" si="61"/>
        <v>0</v>
      </c>
      <c r="U90" s="42">
        <f t="shared" si="62"/>
        <v>0</v>
      </c>
      <c r="V90" s="43">
        <f t="shared" si="63"/>
        <v>0</v>
      </c>
      <c r="W90" s="209">
        <f t="shared" si="84"/>
        <v>10</v>
      </c>
      <c r="X90" s="44">
        <f t="shared" si="64"/>
        <v>0</v>
      </c>
      <c r="Y90" s="45">
        <f t="shared" si="65"/>
        <v>0</v>
      </c>
      <c r="Z90" s="46" t="s">
        <v>0</v>
      </c>
      <c r="AA90" s="39">
        <v>1</v>
      </c>
      <c r="AB90" s="47">
        <f t="shared" si="66"/>
        <v>0</v>
      </c>
      <c r="AC90" s="39">
        <v>1</v>
      </c>
      <c r="AD90" s="47">
        <f t="shared" si="67"/>
        <v>0</v>
      </c>
      <c r="AE90" s="39">
        <v>1</v>
      </c>
      <c r="AF90" s="47">
        <f t="shared" si="68"/>
        <v>0</v>
      </c>
      <c r="AG90" s="61"/>
      <c r="AH90" s="48">
        <f t="shared" si="69"/>
        <v>0</v>
      </c>
      <c r="AI90" s="49">
        <f t="shared" si="70"/>
        <v>0</v>
      </c>
      <c r="AJ90" s="61"/>
      <c r="AK90" s="48">
        <f t="shared" si="71"/>
        <v>0</v>
      </c>
      <c r="AL90" s="49">
        <f t="shared" si="72"/>
        <v>0</v>
      </c>
      <c r="AM90" s="61"/>
      <c r="AN90" s="48">
        <f t="shared" si="73"/>
        <v>0</v>
      </c>
      <c r="AO90" s="49">
        <f t="shared" si="74"/>
        <v>0</v>
      </c>
      <c r="AP90" s="61"/>
      <c r="AQ90" s="48">
        <f t="shared" si="75"/>
        <v>0</v>
      </c>
      <c r="AR90" s="49">
        <f t="shared" si="76"/>
        <v>0</v>
      </c>
      <c r="AS90" s="61"/>
      <c r="AT90" s="48">
        <f t="shared" si="77"/>
        <v>0</v>
      </c>
      <c r="AU90" s="49">
        <f t="shared" si="78"/>
        <v>0</v>
      </c>
      <c r="AV90" s="61"/>
      <c r="AW90" s="48">
        <f t="shared" si="79"/>
        <v>0</v>
      </c>
      <c r="AX90" s="49">
        <f t="shared" si="80"/>
        <v>0</v>
      </c>
      <c r="AY90" s="61"/>
      <c r="AZ90" s="48">
        <f t="shared" si="81"/>
        <v>0</v>
      </c>
      <c r="BA90" s="49">
        <f t="shared" si="82"/>
        <v>0</v>
      </c>
      <c r="BB90" s="50">
        <f t="shared" si="83"/>
        <v>0</v>
      </c>
    </row>
    <row r="91" spans="1:54" hidden="1">
      <c r="A91" s="32"/>
      <c r="B91" s="200"/>
      <c r="C91" s="201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54"/>
        <v>0</v>
      </c>
      <c r="L91" s="38">
        <f t="shared" si="55"/>
        <v>0</v>
      </c>
      <c r="M91" s="38">
        <f t="shared" si="56"/>
        <v>0</v>
      </c>
      <c r="N91" s="38">
        <f t="shared" si="57"/>
        <v>0</v>
      </c>
      <c r="O91" s="38">
        <f t="shared" si="58"/>
        <v>0</v>
      </c>
      <c r="P91" s="38">
        <f t="shared" si="59"/>
        <v>0</v>
      </c>
      <c r="Q91" s="39">
        <v>1</v>
      </c>
      <c r="R91" s="40">
        <f t="shared" si="60"/>
        <v>0</v>
      </c>
      <c r="S91" s="39">
        <v>1</v>
      </c>
      <c r="T91" s="41">
        <f t="shared" si="61"/>
        <v>0</v>
      </c>
      <c r="U91" s="42">
        <f t="shared" si="62"/>
        <v>0</v>
      </c>
      <c r="V91" s="43">
        <f t="shared" si="63"/>
        <v>0</v>
      </c>
      <c r="W91" s="209">
        <f t="shared" si="84"/>
        <v>10</v>
      </c>
      <c r="X91" s="44">
        <f t="shared" si="64"/>
        <v>0</v>
      </c>
      <c r="Y91" s="45">
        <f t="shared" si="65"/>
        <v>0</v>
      </c>
      <c r="Z91" s="46" t="s">
        <v>0</v>
      </c>
      <c r="AA91" s="39">
        <v>1</v>
      </c>
      <c r="AB91" s="47">
        <f t="shared" si="66"/>
        <v>0</v>
      </c>
      <c r="AC91" s="39">
        <v>1</v>
      </c>
      <c r="AD91" s="47">
        <f t="shared" si="67"/>
        <v>0</v>
      </c>
      <c r="AE91" s="39">
        <v>1</v>
      </c>
      <c r="AF91" s="47">
        <f t="shared" si="68"/>
        <v>0</v>
      </c>
      <c r="AG91" s="61"/>
      <c r="AH91" s="48">
        <f t="shared" si="69"/>
        <v>0</v>
      </c>
      <c r="AI91" s="49">
        <f t="shared" si="70"/>
        <v>0</v>
      </c>
      <c r="AJ91" s="61"/>
      <c r="AK91" s="48">
        <f t="shared" si="71"/>
        <v>0</v>
      </c>
      <c r="AL91" s="49">
        <f t="shared" si="72"/>
        <v>0</v>
      </c>
      <c r="AM91" s="61"/>
      <c r="AN91" s="48">
        <f t="shared" si="73"/>
        <v>0</v>
      </c>
      <c r="AO91" s="49">
        <f t="shared" si="74"/>
        <v>0</v>
      </c>
      <c r="AP91" s="61"/>
      <c r="AQ91" s="48">
        <f t="shared" si="75"/>
        <v>0</v>
      </c>
      <c r="AR91" s="49">
        <f t="shared" si="76"/>
        <v>0</v>
      </c>
      <c r="AS91" s="61"/>
      <c r="AT91" s="48">
        <f t="shared" si="77"/>
        <v>0</v>
      </c>
      <c r="AU91" s="49">
        <f t="shared" si="78"/>
        <v>0</v>
      </c>
      <c r="AV91" s="61"/>
      <c r="AW91" s="48">
        <f t="shared" si="79"/>
        <v>0</v>
      </c>
      <c r="AX91" s="49">
        <f t="shared" si="80"/>
        <v>0</v>
      </c>
      <c r="AY91" s="61"/>
      <c r="AZ91" s="48">
        <f t="shared" si="81"/>
        <v>0</v>
      </c>
      <c r="BA91" s="49">
        <f t="shared" si="82"/>
        <v>0</v>
      </c>
      <c r="BB91" s="50">
        <f t="shared" si="83"/>
        <v>0</v>
      </c>
    </row>
    <row r="92" spans="1:54" hidden="1">
      <c r="A92" s="32"/>
      <c r="B92" s="200"/>
      <c r="C92" s="201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54"/>
        <v>0</v>
      </c>
      <c r="L92" s="38">
        <f t="shared" si="55"/>
        <v>0</v>
      </c>
      <c r="M92" s="38">
        <f t="shared" si="56"/>
        <v>0</v>
      </c>
      <c r="N92" s="38">
        <f t="shared" si="57"/>
        <v>0</v>
      </c>
      <c r="O92" s="38">
        <f t="shared" si="58"/>
        <v>0</v>
      </c>
      <c r="P92" s="38">
        <f t="shared" si="59"/>
        <v>0</v>
      </c>
      <c r="Q92" s="39">
        <v>1</v>
      </c>
      <c r="R92" s="40">
        <f t="shared" si="60"/>
        <v>0</v>
      </c>
      <c r="S92" s="39">
        <v>1</v>
      </c>
      <c r="T92" s="41">
        <f t="shared" si="61"/>
        <v>0</v>
      </c>
      <c r="U92" s="42">
        <f t="shared" si="62"/>
        <v>0</v>
      </c>
      <c r="V92" s="43">
        <f t="shared" si="63"/>
        <v>0</v>
      </c>
      <c r="W92" s="209">
        <f t="shared" si="84"/>
        <v>10</v>
      </c>
      <c r="X92" s="44">
        <f t="shared" si="64"/>
        <v>0</v>
      </c>
      <c r="Y92" s="45">
        <f t="shared" si="65"/>
        <v>0</v>
      </c>
      <c r="Z92" s="46" t="s">
        <v>0</v>
      </c>
      <c r="AA92" s="39">
        <v>1</v>
      </c>
      <c r="AB92" s="47">
        <f t="shared" si="66"/>
        <v>0</v>
      </c>
      <c r="AC92" s="39">
        <v>1</v>
      </c>
      <c r="AD92" s="47">
        <f t="shared" si="67"/>
        <v>0</v>
      </c>
      <c r="AE92" s="39">
        <v>1</v>
      </c>
      <c r="AF92" s="47">
        <f t="shared" si="68"/>
        <v>0</v>
      </c>
      <c r="AG92" s="61"/>
      <c r="AH92" s="48">
        <f t="shared" si="69"/>
        <v>0</v>
      </c>
      <c r="AI92" s="49">
        <f t="shared" si="70"/>
        <v>0</v>
      </c>
      <c r="AJ92" s="61"/>
      <c r="AK92" s="48">
        <f t="shared" si="71"/>
        <v>0</v>
      </c>
      <c r="AL92" s="49">
        <f t="shared" si="72"/>
        <v>0</v>
      </c>
      <c r="AM92" s="61"/>
      <c r="AN92" s="48">
        <f t="shared" si="73"/>
        <v>0</v>
      </c>
      <c r="AO92" s="49">
        <f t="shared" si="74"/>
        <v>0</v>
      </c>
      <c r="AP92" s="61"/>
      <c r="AQ92" s="48">
        <f t="shared" si="75"/>
        <v>0</v>
      </c>
      <c r="AR92" s="49">
        <f t="shared" si="76"/>
        <v>0</v>
      </c>
      <c r="AS92" s="61"/>
      <c r="AT92" s="48">
        <f t="shared" si="77"/>
        <v>0</v>
      </c>
      <c r="AU92" s="49">
        <f t="shared" si="78"/>
        <v>0</v>
      </c>
      <c r="AV92" s="61"/>
      <c r="AW92" s="48">
        <f t="shared" si="79"/>
        <v>0</v>
      </c>
      <c r="AX92" s="49">
        <f t="shared" si="80"/>
        <v>0</v>
      </c>
      <c r="AY92" s="61"/>
      <c r="AZ92" s="48">
        <f t="shared" si="81"/>
        <v>0</v>
      </c>
      <c r="BA92" s="49">
        <f t="shared" si="82"/>
        <v>0</v>
      </c>
      <c r="BB92" s="50">
        <f t="shared" si="83"/>
        <v>0</v>
      </c>
    </row>
    <row r="93" spans="1:54" hidden="1">
      <c r="A93" s="32"/>
      <c r="B93" s="200"/>
      <c r="C93" s="201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54"/>
        <v>0</v>
      </c>
      <c r="L93" s="38">
        <f t="shared" si="55"/>
        <v>0</v>
      </c>
      <c r="M93" s="38">
        <f t="shared" si="56"/>
        <v>0</v>
      </c>
      <c r="N93" s="38">
        <f t="shared" si="57"/>
        <v>0</v>
      </c>
      <c r="O93" s="38">
        <f t="shared" si="58"/>
        <v>0</v>
      </c>
      <c r="P93" s="38">
        <f t="shared" si="59"/>
        <v>0</v>
      </c>
      <c r="Q93" s="39">
        <v>1</v>
      </c>
      <c r="R93" s="40">
        <f t="shared" si="60"/>
        <v>0</v>
      </c>
      <c r="S93" s="39">
        <v>1</v>
      </c>
      <c r="T93" s="41">
        <f t="shared" si="61"/>
        <v>0</v>
      </c>
      <c r="U93" s="42">
        <f t="shared" si="62"/>
        <v>0</v>
      </c>
      <c r="V93" s="43">
        <f t="shared" si="63"/>
        <v>0</v>
      </c>
      <c r="W93" s="209">
        <f t="shared" si="84"/>
        <v>10</v>
      </c>
      <c r="X93" s="44">
        <f t="shared" si="64"/>
        <v>0</v>
      </c>
      <c r="Y93" s="45">
        <f t="shared" si="65"/>
        <v>0</v>
      </c>
      <c r="Z93" s="46" t="s">
        <v>0</v>
      </c>
      <c r="AA93" s="39">
        <v>1</v>
      </c>
      <c r="AB93" s="47">
        <f t="shared" si="66"/>
        <v>0</v>
      </c>
      <c r="AC93" s="39">
        <v>1</v>
      </c>
      <c r="AD93" s="47">
        <f t="shared" si="67"/>
        <v>0</v>
      </c>
      <c r="AE93" s="39">
        <v>1</v>
      </c>
      <c r="AF93" s="47">
        <f t="shared" si="68"/>
        <v>0</v>
      </c>
      <c r="AG93" s="61"/>
      <c r="AH93" s="48">
        <f t="shared" si="69"/>
        <v>0</v>
      </c>
      <c r="AI93" s="49">
        <f t="shared" si="70"/>
        <v>0</v>
      </c>
      <c r="AJ93" s="61"/>
      <c r="AK93" s="48">
        <f t="shared" si="71"/>
        <v>0</v>
      </c>
      <c r="AL93" s="49">
        <f t="shared" si="72"/>
        <v>0</v>
      </c>
      <c r="AM93" s="61"/>
      <c r="AN93" s="48">
        <f t="shared" si="73"/>
        <v>0</v>
      </c>
      <c r="AO93" s="49">
        <f t="shared" si="74"/>
        <v>0</v>
      </c>
      <c r="AP93" s="61"/>
      <c r="AQ93" s="48">
        <f t="shared" si="75"/>
        <v>0</v>
      </c>
      <c r="AR93" s="49">
        <f t="shared" si="76"/>
        <v>0</v>
      </c>
      <c r="AS93" s="61"/>
      <c r="AT93" s="48">
        <f t="shared" si="77"/>
        <v>0</v>
      </c>
      <c r="AU93" s="49">
        <f t="shared" si="78"/>
        <v>0</v>
      </c>
      <c r="AV93" s="61"/>
      <c r="AW93" s="48">
        <f t="shared" si="79"/>
        <v>0</v>
      </c>
      <c r="AX93" s="49">
        <f t="shared" si="80"/>
        <v>0</v>
      </c>
      <c r="AY93" s="61"/>
      <c r="AZ93" s="48">
        <f t="shared" si="81"/>
        <v>0</v>
      </c>
      <c r="BA93" s="49">
        <f t="shared" si="82"/>
        <v>0</v>
      </c>
      <c r="BB93" s="50">
        <f t="shared" si="83"/>
        <v>0</v>
      </c>
    </row>
    <row r="94" spans="1:54" hidden="1">
      <c r="A94" s="32"/>
      <c r="B94" s="200"/>
      <c r="C94" s="201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54"/>
        <v>0</v>
      </c>
      <c r="L94" s="38">
        <f t="shared" si="55"/>
        <v>0</v>
      </c>
      <c r="M94" s="38">
        <f t="shared" si="56"/>
        <v>0</v>
      </c>
      <c r="N94" s="38">
        <f t="shared" si="57"/>
        <v>0</v>
      </c>
      <c r="O94" s="38">
        <f t="shared" si="58"/>
        <v>0</v>
      </c>
      <c r="P94" s="38">
        <f t="shared" si="59"/>
        <v>0</v>
      </c>
      <c r="Q94" s="39">
        <v>1</v>
      </c>
      <c r="R94" s="40">
        <f t="shared" si="60"/>
        <v>0</v>
      </c>
      <c r="S94" s="39">
        <v>1</v>
      </c>
      <c r="T94" s="41">
        <f t="shared" si="61"/>
        <v>0</v>
      </c>
      <c r="U94" s="42">
        <f t="shared" si="62"/>
        <v>0</v>
      </c>
      <c r="V94" s="43">
        <f t="shared" si="63"/>
        <v>0</v>
      </c>
      <c r="W94" s="209">
        <f t="shared" si="84"/>
        <v>10</v>
      </c>
      <c r="X94" s="44">
        <f t="shared" si="64"/>
        <v>0</v>
      </c>
      <c r="Y94" s="45">
        <f t="shared" si="65"/>
        <v>0</v>
      </c>
      <c r="Z94" s="46" t="s">
        <v>0</v>
      </c>
      <c r="AA94" s="39">
        <v>1</v>
      </c>
      <c r="AB94" s="47">
        <f t="shared" si="66"/>
        <v>0</v>
      </c>
      <c r="AC94" s="39">
        <v>1</v>
      </c>
      <c r="AD94" s="47">
        <f t="shared" si="67"/>
        <v>0</v>
      </c>
      <c r="AE94" s="39">
        <v>1</v>
      </c>
      <c r="AF94" s="47">
        <f t="shared" si="68"/>
        <v>0</v>
      </c>
      <c r="AG94" s="61"/>
      <c r="AH94" s="48">
        <f t="shared" si="69"/>
        <v>0</v>
      </c>
      <c r="AI94" s="49">
        <f t="shared" si="70"/>
        <v>0</v>
      </c>
      <c r="AJ94" s="61"/>
      <c r="AK94" s="48">
        <f t="shared" si="71"/>
        <v>0</v>
      </c>
      <c r="AL94" s="49">
        <f t="shared" si="72"/>
        <v>0</v>
      </c>
      <c r="AM94" s="61"/>
      <c r="AN94" s="48">
        <f t="shared" si="73"/>
        <v>0</v>
      </c>
      <c r="AO94" s="49">
        <f t="shared" si="74"/>
        <v>0</v>
      </c>
      <c r="AP94" s="61"/>
      <c r="AQ94" s="48">
        <f t="shared" si="75"/>
        <v>0</v>
      </c>
      <c r="AR94" s="49">
        <f t="shared" si="76"/>
        <v>0</v>
      </c>
      <c r="AS94" s="61"/>
      <c r="AT94" s="48">
        <f t="shared" si="77"/>
        <v>0</v>
      </c>
      <c r="AU94" s="49">
        <f t="shared" si="78"/>
        <v>0</v>
      </c>
      <c r="AV94" s="61"/>
      <c r="AW94" s="48">
        <f t="shared" si="79"/>
        <v>0</v>
      </c>
      <c r="AX94" s="49">
        <f t="shared" si="80"/>
        <v>0</v>
      </c>
      <c r="AY94" s="61"/>
      <c r="AZ94" s="48">
        <f t="shared" si="81"/>
        <v>0</v>
      </c>
      <c r="BA94" s="49">
        <f t="shared" si="82"/>
        <v>0</v>
      </c>
      <c r="BB94" s="50">
        <f t="shared" si="83"/>
        <v>0</v>
      </c>
    </row>
    <row r="95" spans="1:54" hidden="1">
      <c r="A95" s="32"/>
      <c r="B95" s="200"/>
      <c r="C95" s="201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54"/>
        <v>0</v>
      </c>
      <c r="L95" s="38">
        <f t="shared" si="55"/>
        <v>0</v>
      </c>
      <c r="M95" s="38">
        <f t="shared" si="56"/>
        <v>0</v>
      </c>
      <c r="N95" s="38">
        <f t="shared" si="57"/>
        <v>0</v>
      </c>
      <c r="O95" s="38">
        <f t="shared" si="58"/>
        <v>0</v>
      </c>
      <c r="P95" s="38">
        <f t="shared" si="59"/>
        <v>0</v>
      </c>
      <c r="Q95" s="39">
        <v>1</v>
      </c>
      <c r="R95" s="40">
        <f t="shared" si="60"/>
        <v>0</v>
      </c>
      <c r="S95" s="39">
        <v>1</v>
      </c>
      <c r="T95" s="41">
        <f t="shared" si="61"/>
        <v>0</v>
      </c>
      <c r="U95" s="42">
        <f t="shared" si="62"/>
        <v>0</v>
      </c>
      <c r="V95" s="43">
        <f t="shared" si="63"/>
        <v>0</v>
      </c>
      <c r="W95" s="209">
        <f t="shared" si="84"/>
        <v>10</v>
      </c>
      <c r="X95" s="44">
        <f t="shared" si="64"/>
        <v>0</v>
      </c>
      <c r="Y95" s="45">
        <f t="shared" si="65"/>
        <v>0</v>
      </c>
      <c r="Z95" s="46" t="s">
        <v>0</v>
      </c>
      <c r="AA95" s="39">
        <v>1</v>
      </c>
      <c r="AB95" s="47">
        <f t="shared" si="66"/>
        <v>0</v>
      </c>
      <c r="AC95" s="39">
        <v>1</v>
      </c>
      <c r="AD95" s="47">
        <f t="shared" si="67"/>
        <v>0</v>
      </c>
      <c r="AE95" s="39">
        <v>1</v>
      </c>
      <c r="AF95" s="47">
        <f t="shared" si="68"/>
        <v>0</v>
      </c>
      <c r="AG95" s="61"/>
      <c r="AH95" s="48">
        <f t="shared" si="69"/>
        <v>0</v>
      </c>
      <c r="AI95" s="49">
        <f t="shared" si="70"/>
        <v>0</v>
      </c>
      <c r="AJ95" s="61"/>
      <c r="AK95" s="48">
        <f t="shared" si="71"/>
        <v>0</v>
      </c>
      <c r="AL95" s="49">
        <f t="shared" si="72"/>
        <v>0</v>
      </c>
      <c r="AM95" s="61"/>
      <c r="AN95" s="48">
        <f t="shared" si="73"/>
        <v>0</v>
      </c>
      <c r="AO95" s="49">
        <f t="shared" si="74"/>
        <v>0</v>
      </c>
      <c r="AP95" s="61"/>
      <c r="AQ95" s="48">
        <f t="shared" si="75"/>
        <v>0</v>
      </c>
      <c r="AR95" s="49">
        <f t="shared" si="76"/>
        <v>0</v>
      </c>
      <c r="AS95" s="61"/>
      <c r="AT95" s="48">
        <f t="shared" ref="AT95:AT98" si="85">IF(AU$4=0,0,(AS95/AU$4))</f>
        <v>0</v>
      </c>
      <c r="AU95" s="49">
        <f t="shared" ref="AU95:AU98" si="86">IF(AU$4=0,0,(AT95*AT$4/12))</f>
        <v>0</v>
      </c>
      <c r="AV95" s="61"/>
      <c r="AW95" s="48">
        <f t="shared" si="79"/>
        <v>0</v>
      </c>
      <c r="AX95" s="49">
        <f t="shared" si="80"/>
        <v>0</v>
      </c>
      <c r="AY95" s="61"/>
      <c r="AZ95" s="48">
        <f t="shared" si="81"/>
        <v>0</v>
      </c>
      <c r="BA95" s="49">
        <f t="shared" si="82"/>
        <v>0</v>
      </c>
      <c r="BB95" s="50">
        <f t="shared" si="83"/>
        <v>0</v>
      </c>
    </row>
    <row r="96" spans="1:54" hidden="1">
      <c r="A96" s="32"/>
      <c r="B96" s="200"/>
      <c r="C96" s="201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54"/>
        <v>0</v>
      </c>
      <c r="L96" s="38">
        <f t="shared" si="55"/>
        <v>0</v>
      </c>
      <c r="M96" s="38">
        <f t="shared" si="56"/>
        <v>0</v>
      </c>
      <c r="N96" s="38">
        <f t="shared" si="57"/>
        <v>0</v>
      </c>
      <c r="O96" s="38">
        <f t="shared" si="58"/>
        <v>0</v>
      </c>
      <c r="P96" s="38">
        <f t="shared" si="59"/>
        <v>0</v>
      </c>
      <c r="Q96" s="39">
        <v>1</v>
      </c>
      <c r="R96" s="40">
        <f t="shared" si="60"/>
        <v>0</v>
      </c>
      <c r="S96" s="39">
        <v>1</v>
      </c>
      <c r="T96" s="41">
        <f t="shared" si="61"/>
        <v>0</v>
      </c>
      <c r="U96" s="42">
        <f t="shared" si="62"/>
        <v>0</v>
      </c>
      <c r="V96" s="43">
        <f t="shared" si="63"/>
        <v>0</v>
      </c>
      <c r="W96" s="209">
        <f t="shared" si="84"/>
        <v>10</v>
      </c>
      <c r="X96" s="44">
        <f t="shared" si="64"/>
        <v>0</v>
      </c>
      <c r="Y96" s="45">
        <f t="shared" si="65"/>
        <v>0</v>
      </c>
      <c r="Z96" s="46" t="s">
        <v>0</v>
      </c>
      <c r="AA96" s="39">
        <v>1</v>
      </c>
      <c r="AB96" s="47">
        <f t="shared" si="66"/>
        <v>0</v>
      </c>
      <c r="AC96" s="39">
        <v>1</v>
      </c>
      <c r="AD96" s="47">
        <f t="shared" si="67"/>
        <v>0</v>
      </c>
      <c r="AE96" s="39">
        <v>1</v>
      </c>
      <c r="AF96" s="47">
        <f t="shared" si="68"/>
        <v>0</v>
      </c>
      <c r="AG96" s="61"/>
      <c r="AH96" s="48">
        <f t="shared" si="69"/>
        <v>0</v>
      </c>
      <c r="AI96" s="49">
        <f t="shared" si="70"/>
        <v>0</v>
      </c>
      <c r="AJ96" s="61"/>
      <c r="AK96" s="48">
        <f t="shared" si="71"/>
        <v>0</v>
      </c>
      <c r="AL96" s="49">
        <f t="shared" si="72"/>
        <v>0</v>
      </c>
      <c r="AM96" s="61"/>
      <c r="AN96" s="48">
        <f t="shared" si="73"/>
        <v>0</v>
      </c>
      <c r="AO96" s="49">
        <f t="shared" si="74"/>
        <v>0</v>
      </c>
      <c r="AP96" s="61"/>
      <c r="AQ96" s="48">
        <f t="shared" si="75"/>
        <v>0</v>
      </c>
      <c r="AR96" s="49">
        <f t="shared" si="76"/>
        <v>0</v>
      </c>
      <c r="AS96" s="61"/>
      <c r="AT96" s="48">
        <f t="shared" si="85"/>
        <v>0</v>
      </c>
      <c r="AU96" s="49">
        <f t="shared" si="86"/>
        <v>0</v>
      </c>
      <c r="AV96" s="61"/>
      <c r="AW96" s="48">
        <f t="shared" si="79"/>
        <v>0</v>
      </c>
      <c r="AX96" s="49">
        <f t="shared" si="80"/>
        <v>0</v>
      </c>
      <c r="AY96" s="61"/>
      <c r="AZ96" s="48">
        <f t="shared" si="81"/>
        <v>0</v>
      </c>
      <c r="BA96" s="49">
        <f t="shared" si="82"/>
        <v>0</v>
      </c>
      <c r="BB96" s="50">
        <f t="shared" si="83"/>
        <v>0</v>
      </c>
    </row>
    <row r="97" spans="1:54" hidden="1">
      <c r="A97" s="32"/>
      <c r="B97" s="200"/>
      <c r="C97" s="201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54"/>
        <v>0</v>
      </c>
      <c r="L97" s="38">
        <f t="shared" si="55"/>
        <v>0</v>
      </c>
      <c r="M97" s="38">
        <f t="shared" si="56"/>
        <v>0</v>
      </c>
      <c r="N97" s="38">
        <f t="shared" si="57"/>
        <v>0</v>
      </c>
      <c r="O97" s="38">
        <f t="shared" si="58"/>
        <v>0</v>
      </c>
      <c r="P97" s="38">
        <f t="shared" si="59"/>
        <v>0</v>
      </c>
      <c r="Q97" s="39">
        <v>1</v>
      </c>
      <c r="R97" s="40">
        <f t="shared" si="60"/>
        <v>0</v>
      </c>
      <c r="S97" s="39">
        <v>1</v>
      </c>
      <c r="T97" s="41">
        <f t="shared" si="61"/>
        <v>0</v>
      </c>
      <c r="U97" s="42">
        <f t="shared" si="62"/>
        <v>0</v>
      </c>
      <c r="V97" s="43">
        <f t="shared" si="63"/>
        <v>0</v>
      </c>
      <c r="W97" s="209">
        <f t="shared" si="84"/>
        <v>10</v>
      </c>
      <c r="X97" s="44">
        <f t="shared" si="64"/>
        <v>0</v>
      </c>
      <c r="Y97" s="45">
        <f t="shared" si="65"/>
        <v>0</v>
      </c>
      <c r="Z97" s="46" t="s">
        <v>0</v>
      </c>
      <c r="AA97" s="39">
        <v>1</v>
      </c>
      <c r="AB97" s="47">
        <f t="shared" si="66"/>
        <v>0</v>
      </c>
      <c r="AC97" s="39">
        <v>1</v>
      </c>
      <c r="AD97" s="47">
        <f t="shared" si="67"/>
        <v>0</v>
      </c>
      <c r="AE97" s="39">
        <v>1</v>
      </c>
      <c r="AF97" s="47">
        <f t="shared" si="68"/>
        <v>0</v>
      </c>
      <c r="AG97" s="61"/>
      <c r="AH97" s="48">
        <f t="shared" si="69"/>
        <v>0</v>
      </c>
      <c r="AI97" s="49">
        <f t="shared" si="70"/>
        <v>0</v>
      </c>
      <c r="AJ97" s="61"/>
      <c r="AK97" s="48">
        <f t="shared" si="71"/>
        <v>0</v>
      </c>
      <c r="AL97" s="49">
        <f t="shared" si="72"/>
        <v>0</v>
      </c>
      <c r="AM97" s="61"/>
      <c r="AN97" s="48">
        <f t="shared" si="73"/>
        <v>0</v>
      </c>
      <c r="AO97" s="49">
        <f t="shared" si="74"/>
        <v>0</v>
      </c>
      <c r="AP97" s="61"/>
      <c r="AQ97" s="48">
        <f t="shared" si="75"/>
        <v>0</v>
      </c>
      <c r="AR97" s="49">
        <f t="shared" si="76"/>
        <v>0</v>
      </c>
      <c r="AS97" s="61"/>
      <c r="AT97" s="48">
        <f t="shared" si="85"/>
        <v>0</v>
      </c>
      <c r="AU97" s="49">
        <f t="shared" si="86"/>
        <v>0</v>
      </c>
      <c r="AV97" s="61"/>
      <c r="AW97" s="48">
        <f t="shared" si="79"/>
        <v>0</v>
      </c>
      <c r="AX97" s="49">
        <f t="shared" si="80"/>
        <v>0</v>
      </c>
      <c r="AY97" s="61"/>
      <c r="AZ97" s="48">
        <f t="shared" si="81"/>
        <v>0</v>
      </c>
      <c r="BA97" s="49">
        <f t="shared" si="82"/>
        <v>0</v>
      </c>
      <c r="BB97" s="50">
        <f t="shared" si="83"/>
        <v>0</v>
      </c>
    </row>
    <row r="98" spans="1:54" hidden="1">
      <c r="A98" s="32"/>
      <c r="B98" s="200"/>
      <c r="C98" s="201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54"/>
        <v>0</v>
      </c>
      <c r="L98" s="38">
        <f t="shared" si="55"/>
        <v>0</v>
      </c>
      <c r="M98" s="38">
        <f t="shared" si="56"/>
        <v>0</v>
      </c>
      <c r="N98" s="38">
        <f t="shared" si="57"/>
        <v>0</v>
      </c>
      <c r="O98" s="38">
        <f t="shared" si="58"/>
        <v>0</v>
      </c>
      <c r="P98" s="38">
        <f t="shared" si="59"/>
        <v>0</v>
      </c>
      <c r="Q98" s="39">
        <v>1</v>
      </c>
      <c r="R98" s="40">
        <f t="shared" si="60"/>
        <v>0</v>
      </c>
      <c r="S98" s="39">
        <v>1</v>
      </c>
      <c r="T98" s="41">
        <f t="shared" si="61"/>
        <v>0</v>
      </c>
      <c r="U98" s="42">
        <f t="shared" si="62"/>
        <v>0</v>
      </c>
      <c r="V98" s="43">
        <f t="shared" si="63"/>
        <v>0</v>
      </c>
      <c r="W98" s="209">
        <f t="shared" si="84"/>
        <v>10</v>
      </c>
      <c r="X98" s="44">
        <f t="shared" si="64"/>
        <v>0</v>
      </c>
      <c r="Y98" s="45">
        <f t="shared" si="65"/>
        <v>0</v>
      </c>
      <c r="Z98" s="46" t="s">
        <v>0</v>
      </c>
      <c r="AA98" s="39">
        <v>1</v>
      </c>
      <c r="AB98" s="47">
        <f t="shared" si="66"/>
        <v>0</v>
      </c>
      <c r="AC98" s="39">
        <v>1</v>
      </c>
      <c r="AD98" s="47">
        <f t="shared" si="67"/>
        <v>0</v>
      </c>
      <c r="AE98" s="39">
        <v>1</v>
      </c>
      <c r="AF98" s="47">
        <f t="shared" si="68"/>
        <v>0</v>
      </c>
      <c r="AG98" s="61"/>
      <c r="AH98" s="48">
        <f t="shared" si="69"/>
        <v>0</v>
      </c>
      <c r="AI98" s="49">
        <f t="shared" si="70"/>
        <v>0</v>
      </c>
      <c r="AJ98" s="61"/>
      <c r="AK98" s="48">
        <f t="shared" si="71"/>
        <v>0</v>
      </c>
      <c r="AL98" s="49">
        <f t="shared" si="72"/>
        <v>0</v>
      </c>
      <c r="AM98" s="61"/>
      <c r="AN98" s="48">
        <f t="shared" si="73"/>
        <v>0</v>
      </c>
      <c r="AO98" s="49">
        <f t="shared" si="74"/>
        <v>0</v>
      </c>
      <c r="AP98" s="61"/>
      <c r="AQ98" s="48">
        <f t="shared" si="75"/>
        <v>0</v>
      </c>
      <c r="AR98" s="49">
        <f t="shared" si="76"/>
        <v>0</v>
      </c>
      <c r="AS98" s="61"/>
      <c r="AT98" s="48">
        <f t="shared" si="85"/>
        <v>0</v>
      </c>
      <c r="AU98" s="49">
        <f t="shared" si="86"/>
        <v>0</v>
      </c>
      <c r="AV98" s="61"/>
      <c r="AW98" s="48">
        <f t="shared" si="79"/>
        <v>0</v>
      </c>
      <c r="AX98" s="49">
        <f t="shared" si="80"/>
        <v>0</v>
      </c>
      <c r="AY98" s="61"/>
      <c r="AZ98" s="48">
        <f t="shared" si="81"/>
        <v>0</v>
      </c>
      <c r="BA98" s="49">
        <f t="shared" si="82"/>
        <v>0</v>
      </c>
      <c r="BB98" s="50">
        <f t="shared" si="83"/>
        <v>0</v>
      </c>
    </row>
    <row r="99" spans="1:54" hidden="1">
      <c r="A99" s="32"/>
      <c r="B99" s="200"/>
      <c r="C99" s="201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54"/>
        <v>0</v>
      </c>
      <c r="L99" s="38">
        <f t="shared" si="55"/>
        <v>0</v>
      </c>
      <c r="M99" s="38">
        <f t="shared" si="56"/>
        <v>0</v>
      </c>
      <c r="N99" s="38">
        <f t="shared" si="57"/>
        <v>0</v>
      </c>
      <c r="O99" s="38">
        <f t="shared" si="58"/>
        <v>0</v>
      </c>
      <c r="P99" s="38">
        <f t="shared" si="59"/>
        <v>0</v>
      </c>
      <c r="Q99" s="39">
        <v>1</v>
      </c>
      <c r="R99" s="40">
        <f t="shared" si="60"/>
        <v>0</v>
      </c>
      <c r="S99" s="39">
        <v>1</v>
      </c>
      <c r="T99" s="41">
        <f t="shared" si="61"/>
        <v>0</v>
      </c>
      <c r="U99" s="42">
        <f t="shared" si="62"/>
        <v>0</v>
      </c>
      <c r="V99" s="43">
        <f t="shared" si="63"/>
        <v>0</v>
      </c>
      <c r="W99" s="209">
        <f t="shared" si="84"/>
        <v>10</v>
      </c>
      <c r="X99" s="44">
        <f t="shared" si="64"/>
        <v>0</v>
      </c>
      <c r="Y99" s="45">
        <f t="shared" si="65"/>
        <v>0</v>
      </c>
      <c r="Z99" s="46" t="s">
        <v>0</v>
      </c>
      <c r="AA99" s="39">
        <v>1</v>
      </c>
      <c r="AB99" s="47">
        <f t="shared" si="66"/>
        <v>0</v>
      </c>
      <c r="AC99" s="39">
        <v>1</v>
      </c>
      <c r="AD99" s="47">
        <f t="shared" si="67"/>
        <v>0</v>
      </c>
      <c r="AE99" s="39">
        <v>1</v>
      </c>
      <c r="AF99" s="47">
        <f t="shared" si="68"/>
        <v>0</v>
      </c>
      <c r="AG99" s="61"/>
      <c r="AH99" s="48">
        <f t="shared" si="69"/>
        <v>0</v>
      </c>
      <c r="AI99" s="49">
        <f t="shared" si="70"/>
        <v>0</v>
      </c>
      <c r="AJ99" s="61"/>
      <c r="AK99" s="48">
        <f t="shared" si="71"/>
        <v>0</v>
      </c>
      <c r="AL99" s="49">
        <f t="shared" si="72"/>
        <v>0</v>
      </c>
      <c r="AM99" s="61"/>
      <c r="AN99" s="48">
        <f t="shared" si="73"/>
        <v>0</v>
      </c>
      <c r="AO99" s="49">
        <f t="shared" si="74"/>
        <v>0</v>
      </c>
      <c r="AP99" s="61"/>
      <c r="AQ99" s="48">
        <f t="shared" si="75"/>
        <v>0</v>
      </c>
      <c r="AR99" s="49">
        <f t="shared" si="76"/>
        <v>0</v>
      </c>
      <c r="AS99" s="61"/>
      <c r="AT99" s="48">
        <f t="shared" si="77"/>
        <v>0</v>
      </c>
      <c r="AU99" s="49">
        <f t="shared" si="78"/>
        <v>0</v>
      </c>
      <c r="AV99" s="61"/>
      <c r="AW99" s="48">
        <f t="shared" si="79"/>
        <v>0</v>
      </c>
      <c r="AX99" s="49">
        <f t="shared" si="80"/>
        <v>0</v>
      </c>
      <c r="AY99" s="61"/>
      <c r="AZ99" s="48">
        <f t="shared" si="81"/>
        <v>0</v>
      </c>
      <c r="BA99" s="49">
        <f t="shared" si="82"/>
        <v>0</v>
      </c>
      <c r="BB99" s="50">
        <f t="shared" si="83"/>
        <v>0</v>
      </c>
    </row>
    <row r="100" spans="1:54" hidden="1">
      <c r="A100" s="32"/>
      <c r="B100" s="200"/>
      <c r="C100" s="201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54"/>
        <v>0</v>
      </c>
      <c r="L100" s="38">
        <f t="shared" si="55"/>
        <v>0</v>
      </c>
      <c r="M100" s="38">
        <f t="shared" si="56"/>
        <v>0</v>
      </c>
      <c r="N100" s="38">
        <f t="shared" si="57"/>
        <v>0</v>
      </c>
      <c r="O100" s="38">
        <f t="shared" si="58"/>
        <v>0</v>
      </c>
      <c r="P100" s="38">
        <f t="shared" si="59"/>
        <v>0</v>
      </c>
      <c r="Q100" s="39">
        <v>1</v>
      </c>
      <c r="R100" s="40">
        <f t="shared" si="60"/>
        <v>0</v>
      </c>
      <c r="S100" s="39">
        <v>1</v>
      </c>
      <c r="T100" s="41">
        <f t="shared" si="61"/>
        <v>0</v>
      </c>
      <c r="U100" s="42">
        <f t="shared" si="62"/>
        <v>0</v>
      </c>
      <c r="V100" s="43">
        <f t="shared" si="63"/>
        <v>0</v>
      </c>
      <c r="W100" s="209">
        <f t="shared" si="84"/>
        <v>10</v>
      </c>
      <c r="X100" s="44">
        <f t="shared" si="64"/>
        <v>0</v>
      </c>
      <c r="Y100" s="45">
        <f t="shared" si="65"/>
        <v>0</v>
      </c>
      <c r="Z100" s="46" t="s">
        <v>0</v>
      </c>
      <c r="AA100" s="39">
        <v>1</v>
      </c>
      <c r="AB100" s="47">
        <f t="shared" si="66"/>
        <v>0</v>
      </c>
      <c r="AC100" s="39">
        <v>1</v>
      </c>
      <c r="AD100" s="47">
        <f t="shared" si="67"/>
        <v>0</v>
      </c>
      <c r="AE100" s="39">
        <v>1</v>
      </c>
      <c r="AF100" s="47">
        <f t="shared" si="68"/>
        <v>0</v>
      </c>
      <c r="AG100" s="61"/>
      <c r="AH100" s="48">
        <f t="shared" si="69"/>
        <v>0</v>
      </c>
      <c r="AI100" s="49">
        <f t="shared" si="70"/>
        <v>0</v>
      </c>
      <c r="AJ100" s="61"/>
      <c r="AK100" s="48">
        <f t="shared" si="71"/>
        <v>0</v>
      </c>
      <c r="AL100" s="49">
        <f t="shared" si="72"/>
        <v>0</v>
      </c>
      <c r="AM100" s="61"/>
      <c r="AN100" s="48">
        <f t="shared" si="73"/>
        <v>0</v>
      </c>
      <c r="AO100" s="49">
        <f t="shared" si="74"/>
        <v>0</v>
      </c>
      <c r="AP100" s="61"/>
      <c r="AQ100" s="48">
        <f t="shared" si="75"/>
        <v>0</v>
      </c>
      <c r="AR100" s="49">
        <f t="shared" si="76"/>
        <v>0</v>
      </c>
      <c r="AS100" s="61"/>
      <c r="AT100" s="48">
        <f t="shared" si="77"/>
        <v>0</v>
      </c>
      <c r="AU100" s="49">
        <f t="shared" si="78"/>
        <v>0</v>
      </c>
      <c r="AV100" s="61"/>
      <c r="AW100" s="48">
        <f t="shared" si="79"/>
        <v>0</v>
      </c>
      <c r="AX100" s="49">
        <f t="shared" si="80"/>
        <v>0</v>
      </c>
      <c r="AY100" s="61"/>
      <c r="AZ100" s="48">
        <f t="shared" si="81"/>
        <v>0</v>
      </c>
      <c r="BA100" s="49">
        <f t="shared" si="82"/>
        <v>0</v>
      </c>
      <c r="BB100" s="50">
        <f t="shared" si="83"/>
        <v>0</v>
      </c>
    </row>
    <row r="101" spans="1:54" hidden="1">
      <c r="A101" s="32"/>
      <c r="B101" s="200"/>
      <c r="C101" s="201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54"/>
        <v>0</v>
      </c>
      <c r="L101" s="38">
        <f t="shared" si="55"/>
        <v>0</v>
      </c>
      <c r="M101" s="38">
        <f t="shared" si="56"/>
        <v>0</v>
      </c>
      <c r="N101" s="38">
        <f t="shared" si="57"/>
        <v>0</v>
      </c>
      <c r="O101" s="38">
        <f t="shared" si="58"/>
        <v>0</v>
      </c>
      <c r="P101" s="38">
        <f t="shared" si="59"/>
        <v>0</v>
      </c>
      <c r="Q101" s="39">
        <v>1</v>
      </c>
      <c r="R101" s="40">
        <f t="shared" si="60"/>
        <v>0</v>
      </c>
      <c r="S101" s="39">
        <v>1</v>
      </c>
      <c r="T101" s="41">
        <f t="shared" si="61"/>
        <v>0</v>
      </c>
      <c r="U101" s="42">
        <f t="shared" si="62"/>
        <v>0</v>
      </c>
      <c r="V101" s="43">
        <f t="shared" si="63"/>
        <v>0</v>
      </c>
      <c r="W101" s="209">
        <f t="shared" si="84"/>
        <v>10</v>
      </c>
      <c r="X101" s="44">
        <f t="shared" si="64"/>
        <v>0</v>
      </c>
      <c r="Y101" s="45">
        <f t="shared" si="65"/>
        <v>0</v>
      </c>
      <c r="Z101" s="46" t="s">
        <v>0</v>
      </c>
      <c r="AA101" s="39">
        <v>1</v>
      </c>
      <c r="AB101" s="47">
        <f t="shared" si="66"/>
        <v>0</v>
      </c>
      <c r="AC101" s="39">
        <v>1</v>
      </c>
      <c r="AD101" s="47">
        <f t="shared" si="67"/>
        <v>0</v>
      </c>
      <c r="AE101" s="39">
        <v>1</v>
      </c>
      <c r="AF101" s="47">
        <f t="shared" si="68"/>
        <v>0</v>
      </c>
      <c r="AG101" s="61"/>
      <c r="AH101" s="48">
        <f t="shared" si="69"/>
        <v>0</v>
      </c>
      <c r="AI101" s="49">
        <f t="shared" si="70"/>
        <v>0</v>
      </c>
      <c r="AJ101" s="61"/>
      <c r="AK101" s="48">
        <f t="shared" si="71"/>
        <v>0</v>
      </c>
      <c r="AL101" s="49">
        <f t="shared" si="72"/>
        <v>0</v>
      </c>
      <c r="AM101" s="61"/>
      <c r="AN101" s="48">
        <f t="shared" si="73"/>
        <v>0</v>
      </c>
      <c r="AO101" s="49">
        <f t="shared" si="74"/>
        <v>0</v>
      </c>
      <c r="AP101" s="61"/>
      <c r="AQ101" s="48">
        <f t="shared" si="75"/>
        <v>0</v>
      </c>
      <c r="AR101" s="49">
        <f t="shared" si="76"/>
        <v>0</v>
      </c>
      <c r="AS101" s="61"/>
      <c r="AT101" s="48">
        <f t="shared" si="77"/>
        <v>0</v>
      </c>
      <c r="AU101" s="49">
        <f t="shared" si="78"/>
        <v>0</v>
      </c>
      <c r="AV101" s="61"/>
      <c r="AW101" s="48">
        <f t="shared" si="79"/>
        <v>0</v>
      </c>
      <c r="AX101" s="49">
        <f t="shared" si="80"/>
        <v>0</v>
      </c>
      <c r="AY101" s="61"/>
      <c r="AZ101" s="48">
        <f t="shared" si="81"/>
        <v>0</v>
      </c>
      <c r="BA101" s="49">
        <f t="shared" si="82"/>
        <v>0</v>
      </c>
      <c r="BB101" s="50">
        <f t="shared" si="83"/>
        <v>0</v>
      </c>
    </row>
    <row r="102" spans="1:54" hidden="1">
      <c r="A102" s="32"/>
      <c r="B102" s="200"/>
      <c r="C102" s="201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54"/>
        <v>0</v>
      </c>
      <c r="L102" s="38">
        <f t="shared" si="55"/>
        <v>0</v>
      </c>
      <c r="M102" s="38">
        <f t="shared" si="56"/>
        <v>0</v>
      </c>
      <c r="N102" s="38">
        <f t="shared" si="57"/>
        <v>0</v>
      </c>
      <c r="O102" s="38">
        <f t="shared" si="58"/>
        <v>0</v>
      </c>
      <c r="P102" s="38">
        <f t="shared" si="59"/>
        <v>0</v>
      </c>
      <c r="Q102" s="39">
        <v>1</v>
      </c>
      <c r="R102" s="40">
        <f t="shared" si="60"/>
        <v>0</v>
      </c>
      <c r="S102" s="39">
        <v>1</v>
      </c>
      <c r="T102" s="41">
        <f t="shared" si="61"/>
        <v>0</v>
      </c>
      <c r="U102" s="42">
        <f t="shared" si="62"/>
        <v>0</v>
      </c>
      <c r="V102" s="43">
        <f t="shared" si="63"/>
        <v>0</v>
      </c>
      <c r="W102" s="209">
        <f t="shared" si="84"/>
        <v>10</v>
      </c>
      <c r="X102" s="44">
        <f t="shared" si="64"/>
        <v>0</v>
      </c>
      <c r="Y102" s="45">
        <f t="shared" si="65"/>
        <v>0</v>
      </c>
      <c r="Z102" s="46" t="s">
        <v>0</v>
      </c>
      <c r="AA102" s="39">
        <v>1</v>
      </c>
      <c r="AB102" s="47">
        <f t="shared" si="66"/>
        <v>0</v>
      </c>
      <c r="AC102" s="39">
        <v>1</v>
      </c>
      <c r="AD102" s="47">
        <f t="shared" si="67"/>
        <v>0</v>
      </c>
      <c r="AE102" s="39">
        <v>1</v>
      </c>
      <c r="AF102" s="47">
        <f t="shared" si="68"/>
        <v>0</v>
      </c>
      <c r="AG102" s="61"/>
      <c r="AH102" s="48">
        <f t="shared" si="69"/>
        <v>0</v>
      </c>
      <c r="AI102" s="49">
        <f t="shared" si="70"/>
        <v>0</v>
      </c>
      <c r="AJ102" s="61"/>
      <c r="AK102" s="48">
        <f t="shared" si="71"/>
        <v>0</v>
      </c>
      <c r="AL102" s="49">
        <f t="shared" si="72"/>
        <v>0</v>
      </c>
      <c r="AM102" s="61"/>
      <c r="AN102" s="48">
        <f t="shared" si="73"/>
        <v>0</v>
      </c>
      <c r="AO102" s="49">
        <f t="shared" si="74"/>
        <v>0</v>
      </c>
      <c r="AP102" s="61"/>
      <c r="AQ102" s="48">
        <f t="shared" si="75"/>
        <v>0</v>
      </c>
      <c r="AR102" s="49">
        <f t="shared" si="76"/>
        <v>0</v>
      </c>
      <c r="AS102" s="61"/>
      <c r="AT102" s="48">
        <f t="shared" si="77"/>
        <v>0</v>
      </c>
      <c r="AU102" s="49">
        <f t="shared" si="78"/>
        <v>0</v>
      </c>
      <c r="AV102" s="61"/>
      <c r="AW102" s="48">
        <f t="shared" si="79"/>
        <v>0</v>
      </c>
      <c r="AX102" s="49">
        <f t="shared" si="80"/>
        <v>0</v>
      </c>
      <c r="AY102" s="61"/>
      <c r="AZ102" s="48">
        <f t="shared" si="81"/>
        <v>0</v>
      </c>
      <c r="BA102" s="49">
        <f t="shared" si="82"/>
        <v>0</v>
      </c>
      <c r="BB102" s="50">
        <f t="shared" si="83"/>
        <v>0</v>
      </c>
    </row>
    <row r="103" spans="1:54" hidden="1">
      <c r="A103" s="32"/>
      <c r="B103" s="200"/>
      <c r="C103" s="201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ref="K103" si="87">IF(G103=0,"0",F103/G103)</f>
        <v>0</v>
      </c>
      <c r="L103" s="38">
        <f t="shared" ref="L103" si="88">IF($Y103=3,$K103,0)+IF($Y103=4,$K103,0)+IF($Y103=5,$K103,0)+IF($Y103=6,$K103,0)+IF($Y103=7,$K103,0)+IF($Y103=10,$K103*2,0)+IF($Y103=12,$K103*2,0)+IF($Y103=14,$K103*2,0)+IF($Y103=21,$K103*3,0)+IF($Y103&lt;=1,$K103*$J103/21.75,0)+IF($Y103=15,$K103*3,0)+IF($Y103=42,$K103*6,0)+IF($Y103=28,$K103*4,0)</f>
        <v>0</v>
      </c>
      <c r="M103" s="38">
        <f t="shared" ref="M103" si="89">IF($Y103=2,$K103,0)+IF($Y103=4,$K103,0)+IF($Y103=5,$K103,0)+IF($Y103=6,$K103,0)+IF($Y103=7,$K103,0)+IF($Y103=10,$K103*2,0)+IF($Y103=12,$K103*2,0)+IF($Y103=14,$K103*2,0)+IF($Y103=15,$K103*3,0)+IF($Y103=21,$K103*3,0)+IF($Y103&lt;=1,$K103*$J103/21.75,0)+IF($Y103=42,$K103*6,0)+IF($Y103=28,$K103*4,0)</f>
        <v>0</v>
      </c>
      <c r="N103" s="38">
        <f t="shared" ref="N103" si="90">IF($Y103=3,$K103,0)+IF($Y103=4,$K103,0)+IF($Y103=5,$K103,0)+IF($Y103=6,$K103,0)+IF($Y103=7,$K103,0)+IF($Y103=10,$K103*2,0)+IF($Y103=12,$K103*2,0)+IF($Y103=14,$K103*2,0)+IF($Y103=21,$K103*3,0)+IF($Y103&lt;=1,$K103*$J103/21.75,0)+IF($Y103=15,$K103*3,0)+IF($Y103=42,$K103*6,0)+IF($Y103=28,$K103*4,0)</f>
        <v>0</v>
      </c>
      <c r="O103" s="38">
        <f t="shared" ref="O103" si="91">IF($Y103=2,$K103,0)+IF($Y103=4,$K103,0)+IF($Y103=5,$K103,0)+IF($Y103=6,$K103,0)+IF($Y103=7,$K103,0)+IF($Y103=10,$K103*2,0)+IF($Y103=12,$K103*2,0)+IF($Y103=14,$K103*2,0)+IF($Y103=15,$K103*3,0)+IF($Y103=21,$K103*3,0)+IF($Y103&lt;=1,$K103*$J103/21.75,0)+IF($Y103=42,$K103*6,0)+IF($Y103=28,$K103*4,0)</f>
        <v>0</v>
      </c>
      <c r="P103" s="38">
        <f t="shared" ref="P103" si="92">IF($Y103=3,$K103,0)+IF($Y103=4,$K103,0)+IF($Y103=5,$K103,0)+IF($Y103=6,$K103,0)+IF($Y103=7,$K103,0)+IF($Y103=10,$K103*2,0)+IF($Y103=12,$K103*2,0)+IF($Y103=14,$K103*2,0)+IF($Y103=21,$K103*3,0)+IF($Y103&lt;=1,$K103*$J103/21.75,0)+IF($Y103=15,$K103*3,0)+IF($Y103=42,$K103*6,0)+IF($Y103=28,$K103*4,0)</f>
        <v>0</v>
      </c>
      <c r="Q103" s="39">
        <v>1</v>
      </c>
      <c r="R103" s="40">
        <f t="shared" ref="R103" si="93">(IF($Y103=6,$K103,)+IF($Y103=7,$K103,)+IF($Y103=12,$K103*2,)+IF($Y103=18,$K103*3,)+IF($Y103=28,$K103*4,0)+IF($Y103=21,$K103*3,)+IF($Y103=42,$K103*6,0)+IF($Y103=14,$K103*2,))*Q103</f>
        <v>0</v>
      </c>
      <c r="S103" s="39">
        <v>1</v>
      </c>
      <c r="T103" s="41">
        <f t="shared" ref="T103" si="94">(IF($Y103=7,$K103,)+IF($Y103=21,$K103*3,)+IF($Y103=42,$K103*6,0)+IF($Y103=28,$K103*4,0)+IF($Y103=14,$K103*2,))*S103</f>
        <v>0</v>
      </c>
      <c r="U103" s="42">
        <f t="shared" ref="U103" si="95">SUM(+L103+M103+N103+O103+P103+R103+T103)</f>
        <v>0</v>
      </c>
      <c r="V103" s="43">
        <f t="shared" ref="V103" si="96">+U103*4.345</f>
        <v>0</v>
      </c>
      <c r="W103" s="209">
        <f t="shared" ref="W103" si="97">+$X$4</f>
        <v>10</v>
      </c>
      <c r="X103" s="44">
        <f t="shared" si="64"/>
        <v>0</v>
      </c>
      <c r="Y103" s="45">
        <f t="shared" ref="Y103" si="98">ROUND(J103/4.3452380952381,1)</f>
        <v>0</v>
      </c>
      <c r="Z103" s="46" t="s">
        <v>0</v>
      </c>
      <c r="AA103" s="39">
        <v>1</v>
      </c>
      <c r="AB103" s="47">
        <f t="shared" ref="AB103" si="99">+IF($Z103="M",$U103,IF($Z103="MT",$U103/2,IF(Z103="MN",$U103/2,IF($Z103="MTN",$U103/3,0))))*AA103</f>
        <v>0</v>
      </c>
      <c r="AC103" s="39">
        <v>1</v>
      </c>
      <c r="AD103" s="47">
        <f t="shared" ref="AD103" si="100">+IF($Z103="T",$U103,IF($Z103="MT",$U103/2,IF($Z103="TN",$U103/2,IF($Z103="MTN",$U103/3,0))))*AC103</f>
        <v>0</v>
      </c>
      <c r="AE103" s="39">
        <v>1</v>
      </c>
      <c r="AF103" s="47">
        <f t="shared" ref="AF103" si="101">+IF($Z103="N",$U103,IF($Z103="MN",$U103/2,IF($Z103="TN",$U103/2,IF($Z103="MTN",$U103/3,0))))*AE103</f>
        <v>0</v>
      </c>
      <c r="AG103" s="61"/>
      <c r="AH103" s="48">
        <f t="shared" ref="AH103" si="102">IF(AI$4=0,0,(AG103/AI$4))</f>
        <v>0</v>
      </c>
      <c r="AI103" s="49">
        <f t="shared" ref="AI103" si="103">IF(AI$4=0,0,(AH103*AH$4/12))</f>
        <v>0</v>
      </c>
      <c r="AJ103" s="61"/>
      <c r="AK103" s="48">
        <f t="shared" ref="AK103" si="104">IF(AL$4=0,0,(AJ103/AL$4))</f>
        <v>0</v>
      </c>
      <c r="AL103" s="49">
        <f t="shared" ref="AL103" si="105">IF(AL$4=0,0,(AK103*AK$4/12))</f>
        <v>0</v>
      </c>
      <c r="AM103" s="61"/>
      <c r="AN103" s="48">
        <f t="shared" ref="AN103" si="106">IF(AO$4=0,0,(AM103/AO$4))</f>
        <v>0</v>
      </c>
      <c r="AO103" s="49">
        <f t="shared" ref="AO103" si="107">IF(AO$4=0,0,(AN103*AN$4/12))</f>
        <v>0</v>
      </c>
      <c r="AP103" s="61"/>
      <c r="AQ103" s="48">
        <f t="shared" ref="AQ103" si="108">IF(AR$4=0,0,(AP103/AR$4))</f>
        <v>0</v>
      </c>
      <c r="AR103" s="49">
        <f t="shared" ref="AR103" si="109">IF(AR$4=0,0,(AQ103*AQ$4/12))</f>
        <v>0</v>
      </c>
      <c r="AS103" s="61"/>
      <c r="AT103" s="48">
        <f t="shared" si="77"/>
        <v>0</v>
      </c>
      <c r="AU103" s="49">
        <f t="shared" si="78"/>
        <v>0</v>
      </c>
      <c r="AV103" s="61"/>
      <c r="AW103" s="48">
        <f t="shared" ref="AW103" si="110">IF(AX$4=0,0,(AV103/AX$4))</f>
        <v>0</v>
      </c>
      <c r="AX103" s="49">
        <f t="shared" ref="AX103" si="111">IF(AX$4=0,0,(AW103*AW$4/12))</f>
        <v>0</v>
      </c>
      <c r="AY103" s="61"/>
      <c r="AZ103" s="48">
        <f t="shared" ref="AZ103" si="112">IF(BA$4=0,0,(AY103/BA$4))</f>
        <v>0</v>
      </c>
      <c r="BA103" s="49">
        <f t="shared" ref="BA103" si="113">IF(BA$4=0,0,(AZ103*AZ$4/12))</f>
        <v>0</v>
      </c>
      <c r="BB103" s="50">
        <f t="shared" ref="BB103" si="114">+AI103+AL103+AO103+AR103+AU103+AX103+BA103</f>
        <v>0</v>
      </c>
    </row>
    <row r="104" spans="1:54" ht="16" thickBot="1">
      <c r="A104" s="3"/>
      <c r="B104" s="183"/>
      <c r="C104" s="183"/>
      <c r="D104" s="6"/>
      <c r="E104" s="6"/>
      <c r="F104" s="51">
        <f>SUBTOTAL(9,F8:F103)</f>
        <v>2003.3699999999997</v>
      </c>
      <c r="K104" s="51">
        <f t="shared" ref="K104:P104" si="115">SUM(K8:K103)</f>
        <v>0</v>
      </c>
      <c r="L104" s="51">
        <f t="shared" si="115"/>
        <v>0</v>
      </c>
      <c r="M104" s="51">
        <f t="shared" si="115"/>
        <v>0</v>
      </c>
      <c r="N104" s="51">
        <f t="shared" si="115"/>
        <v>0</v>
      </c>
      <c r="O104" s="51">
        <f t="shared" si="115"/>
        <v>0</v>
      </c>
      <c r="P104" s="51">
        <f t="shared" si="115"/>
        <v>0</v>
      </c>
      <c r="Q104" s="51"/>
      <c r="R104" s="51">
        <f>SUM(R8:R103)</f>
        <v>0</v>
      </c>
      <c r="S104" s="51"/>
      <c r="T104" s="51">
        <f>SUM(T8:T103)</f>
        <v>0</v>
      </c>
      <c r="U104" s="51">
        <f>SUM(U8:U103)</f>
        <v>0</v>
      </c>
      <c r="V104" s="51">
        <f>SUM(V8:V103)</f>
        <v>0</v>
      </c>
      <c r="W104" s="210">
        <v>10</v>
      </c>
      <c r="X104" s="51">
        <f>SUM(X8:X103)</f>
        <v>0</v>
      </c>
      <c r="Y104" s="52"/>
      <c r="Z104" s="52"/>
      <c r="AA104" s="52"/>
      <c r="AB104" s="51">
        <f>SUM(AB8:AB103)</f>
        <v>0</v>
      </c>
      <c r="AC104" s="51"/>
      <c r="AD104" s="51">
        <f>SUM(AD8:AD103)</f>
        <v>0</v>
      </c>
      <c r="AE104" s="51"/>
      <c r="AF104" s="51">
        <f>SUM(AF8:AF103)</f>
        <v>0</v>
      </c>
      <c r="AG104" s="53">
        <f>SUM(AG8:AG103)</f>
        <v>0</v>
      </c>
      <c r="AH104" s="53"/>
      <c r="AI104" s="54">
        <f>SUM(AI8:AI103)</f>
        <v>0</v>
      </c>
      <c r="AJ104" s="53">
        <f>SUM(AJ8:AJ103)</f>
        <v>76.5</v>
      </c>
      <c r="AK104" s="53"/>
      <c r="AL104" s="54">
        <f>SUM(AL8:AL103)</f>
        <v>0</v>
      </c>
      <c r="AM104" s="53">
        <f>SUM(AM8:AM103)</f>
        <v>665.66999999999985</v>
      </c>
      <c r="AN104" s="53"/>
      <c r="AO104" s="54">
        <f>SUM(AO8:AO103)</f>
        <v>0</v>
      </c>
      <c r="AP104" s="53">
        <f>SUM(AP8:AP103)</f>
        <v>2.5225</v>
      </c>
      <c r="AQ104" s="53"/>
      <c r="AR104" s="54">
        <f>SUM(AR8:AR103)</f>
        <v>0</v>
      </c>
      <c r="AS104" s="53">
        <f>SUM(AS8:AS103)</f>
        <v>0</v>
      </c>
      <c r="AT104" s="53"/>
      <c r="AU104" s="54">
        <f>SUM(AU8:AU103)</f>
        <v>0</v>
      </c>
      <c r="AV104" s="53">
        <f>SUM(AV8:AV103)</f>
        <v>665.66999999999985</v>
      </c>
      <c r="AW104" s="53"/>
      <c r="AX104" s="54">
        <f>SUM(AX8:AX103)</f>
        <v>0</v>
      </c>
      <c r="AY104" s="53">
        <f>SUM(AY8:AY103)</f>
        <v>36</v>
      </c>
      <c r="AZ104" s="53"/>
      <c r="BA104" s="54">
        <f>SUM(BA8:BA103)</f>
        <v>0</v>
      </c>
      <c r="BB104" s="51">
        <f>SUM(BB8:BB103)</f>
        <v>0</v>
      </c>
    </row>
    <row r="105" spans="1:54" ht="16" hidden="1" thickBot="1">
      <c r="AB105" s="246">
        <f>SUM(AB104:AF104)</f>
        <v>0</v>
      </c>
      <c r="AC105" s="247"/>
      <c r="AD105" s="247"/>
      <c r="AE105" s="247"/>
      <c r="AF105" s="248"/>
      <c r="AG105" s="240">
        <f>+AI104/4.345</f>
        <v>0</v>
      </c>
      <c r="AH105" s="240"/>
      <c r="AI105" s="240"/>
      <c r="AJ105" s="240">
        <f>+AL104/4.345</f>
        <v>0</v>
      </c>
      <c r="AK105" s="240"/>
      <c r="AL105" s="240"/>
      <c r="AM105" s="240">
        <f t="shared" ref="AM105" si="116">+AO104/4.345</f>
        <v>0</v>
      </c>
      <c r="AN105" s="240"/>
      <c r="AO105" s="240"/>
      <c r="AP105" s="240">
        <f t="shared" ref="AP105" si="117">+AR104/4.345</f>
        <v>0</v>
      </c>
      <c r="AQ105" s="240"/>
      <c r="AR105" s="240"/>
      <c r="AS105" s="240">
        <f t="shared" ref="AS105" si="118">+AU104/4.345</f>
        <v>0</v>
      </c>
      <c r="AT105" s="240"/>
      <c r="AU105" s="240"/>
      <c r="AV105" s="240">
        <f>+AX104/4.345</f>
        <v>0</v>
      </c>
      <c r="AW105" s="240"/>
      <c r="AX105" s="240"/>
      <c r="AY105" s="240">
        <f t="shared" ref="AY105" si="119">+BA104/4.345</f>
        <v>0</v>
      </c>
      <c r="AZ105" s="240"/>
      <c r="BA105" s="240"/>
      <c r="BB105" s="241" t="s">
        <v>4</v>
      </c>
    </row>
    <row r="106" spans="1:54" ht="17" thickTop="1" thickBot="1">
      <c r="B106" s="184"/>
      <c r="C106" s="184"/>
      <c r="W106" s="55"/>
      <c r="AG106" s="243" t="s">
        <v>104</v>
      </c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4"/>
      <c r="BB106" s="242"/>
    </row>
    <row r="107" spans="1:54">
      <c r="B107" s="184"/>
      <c r="C107" s="184"/>
      <c r="W107" s="55"/>
    </row>
    <row r="108" spans="1:54">
      <c r="G108" s="55"/>
      <c r="H108" s="55"/>
      <c r="I108" s="55"/>
      <c r="J108" s="55"/>
    </row>
  </sheetData>
  <sheetProtection algorithmName="SHA-512" hashValue="L1z3apKOJuHyyrRx/mw20kceaK7aQN7X0rcrBktjb3ptvEf+zcY0u/Qrt5hazLD7m9wxzCDk4sltYRAik0e3Aw==" saltValue="BTFOd6SvvFk1hFfFbk6lqA==" spinCount="100000" sheet="1" selectLockedCells="1" autoFilter="0"/>
  <autoFilter ref="B7:BB105" xr:uid="{00000000-0009-0000-0000-000003000000}">
    <filterColumn colId="4">
      <customFilters>
        <customFilter operator="notEqual" val=" "/>
      </customFilters>
    </filterColumn>
  </autoFilter>
  <mergeCells count="46">
    <mergeCell ref="BB105:BB106"/>
    <mergeCell ref="AG106:BA106"/>
    <mergeCell ref="P1:AB1"/>
    <mergeCell ref="AB105:AF105"/>
    <mergeCell ref="AG105:AI105"/>
    <mergeCell ref="AJ105:AL105"/>
    <mergeCell ref="AM105:AO105"/>
    <mergeCell ref="AP105:AR105"/>
    <mergeCell ref="AS105:AU105"/>
    <mergeCell ref="AP3:AR3"/>
    <mergeCell ref="BB4:BB5"/>
    <mergeCell ref="Y5:AF5"/>
    <mergeCell ref="AA6:AB6"/>
    <mergeCell ref="AT4:AT5"/>
    <mergeCell ref="AU4:AU5"/>
    <mergeCell ref="AS4:AS5"/>
    <mergeCell ref="AV105:AX105"/>
    <mergeCell ref="AY105:BA10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E67B4424-3053-4BC6-A5C7-F49F03E4F88E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519D5C-3E1A-4D09-BF31-2D527D4BD5A7}">
          <x14:formula1>
            <xm:f>Tablas!$B$5:$B$41</xm:f>
          </x14:formula1>
          <xm:sqref>H8:H103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7DFEB-1C17-4F79-ABAA-71D58EA76485}">
  <sheetPr codeName="Hoja26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Estudi'!D50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ref="X72:X97" si="43">IF(V72="","",W72*V72)</f>
        <v>0</v>
      </c>
      <c r="Y72" s="45">
        <f t="shared" ref="Y72:Y97" si="44">ROUND(J72/4.3452380952381,1)</f>
        <v>5</v>
      </c>
      <c r="Z72" s="46" t="s">
        <v>0</v>
      </c>
      <c r="AA72" s="39">
        <v>1</v>
      </c>
      <c r="AB72" s="47">
        <f t="shared" ref="AB72:AB97" si="45">+IF($Z72="M",$U72,IF($Z72="MT",$U72/2,IF(Z72="MN",$U72/2,IF($Z72="MTN",$U72/3,0))))*AA72</f>
        <v>0</v>
      </c>
      <c r="AC72" s="39">
        <v>1</v>
      </c>
      <c r="AD72" s="47">
        <f t="shared" ref="AD72:AD97" si="46">+IF($Z72="T",$U72,IF($Z72="MT",$U72/2,IF($Z72="TN",$U72/2,IF($Z72="MTN",$U72/3,0))))*AC72</f>
        <v>0</v>
      </c>
      <c r="AE72" s="39">
        <v>1</v>
      </c>
      <c r="AF72" s="47">
        <f t="shared" ref="AF72:AF97" si="47">+IF($Z72="N",$U72,IF($Z72="MN",$U72/2,IF($Z72="TN",$U72/2,IF($Z72="MTN",$U72/3,0))))*AE72</f>
        <v>0</v>
      </c>
      <c r="AG72" s="61"/>
      <c r="AH72" s="48">
        <f t="shared" ref="AH72:AH97" si="48">IF(AI$4=0,0,(AG72/AI$4))</f>
        <v>0</v>
      </c>
      <c r="AI72" s="49">
        <f t="shared" ref="AI72:AI97" si="49">IF(AI$4=0,0,(AH72*AH$4/12))</f>
        <v>0</v>
      </c>
      <c r="AJ72" s="61"/>
      <c r="AK72" s="48">
        <f t="shared" ref="AK72:AK97" si="50">IF(AL$4=0,0,(AJ72/AL$4))</f>
        <v>0</v>
      </c>
      <c r="AL72" s="49">
        <f t="shared" ref="AL72:AL97" si="51">IF(AL$4=0,0,(AK72*AK$4/12))</f>
        <v>0</v>
      </c>
      <c r="AM72" s="61"/>
      <c r="AN72" s="48">
        <f t="shared" ref="AN72:AN97" si="52">IF(AO$4=0,0,(AM72/AO$4))</f>
        <v>0</v>
      </c>
      <c r="AO72" s="49">
        <f t="shared" ref="AO72:AO97" si="53">IF(AO$4=0,0,(AN72*AN$4/12))</f>
        <v>0</v>
      </c>
      <c r="AP72" s="61"/>
      <c r="AQ72" s="48">
        <f t="shared" ref="AQ72:AQ97" si="54">IF(AR$4=0,0,(AP72/AR$4))</f>
        <v>0</v>
      </c>
      <c r="AR72" s="49">
        <f t="shared" ref="AR72:AR97" si="55">IF(AR$4=0,0,(AQ72*AQ$4/12))</f>
        <v>0</v>
      </c>
      <c r="AS72" s="61"/>
      <c r="AT72" s="48">
        <f t="shared" ref="AT72:AT97" si="56">IF(AU$4=0,0,(AS72/AU$4))</f>
        <v>0</v>
      </c>
      <c r="AU72" s="49">
        <f t="shared" ref="AU72:AU97" si="57">IF(AU$4=0,0,(AT72*AT$4/12))</f>
        <v>0</v>
      </c>
      <c r="AV72" s="61"/>
      <c r="AW72" s="48">
        <f t="shared" ref="AW72:AW97" si="58">IF(AX$4=0,0,(AV72/AX$4))</f>
        <v>0</v>
      </c>
      <c r="AX72" s="49">
        <f t="shared" ref="AX72:AX97" si="59">IF(AX$4=0,0,(AW72*AW$4/12))</f>
        <v>0</v>
      </c>
      <c r="AY72" s="61"/>
      <c r="AZ72" s="48">
        <f t="shared" ref="AZ72:AZ97" si="60">IF(BA$4=0,0,(AY72/BA$4))</f>
        <v>0</v>
      </c>
      <c r="BA72" s="49">
        <f t="shared" ref="BA72:BA97" si="61">IF(BA$4=0,0,(AZ72*AZ$4/12))</f>
        <v>0</v>
      </c>
      <c r="BB72" s="50">
        <f t="shared" ref="BB72:BB97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>IF(V98="","",W98*V98)</f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>IF(V99="","",W99*V99)</f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S3:AU3"/>
    <mergeCell ref="AV3:AX3"/>
    <mergeCell ref="AY3:BA3"/>
    <mergeCell ref="BB4:BB5"/>
    <mergeCell ref="Y5:AF5"/>
    <mergeCell ref="AU4:AU5"/>
    <mergeCell ref="AV4:AV5"/>
    <mergeCell ref="AW4:AW5"/>
    <mergeCell ref="AX4:AX5"/>
    <mergeCell ref="AZ4:AZ5"/>
    <mergeCell ref="BA4:BA5"/>
    <mergeCell ref="AY4:AY5"/>
    <mergeCell ref="AS4:AS5"/>
    <mergeCell ref="AT4:AT5"/>
    <mergeCell ref="AM4:AM5"/>
    <mergeCell ref="AN4:AN5"/>
    <mergeCell ref="AR4:AR5"/>
    <mergeCell ref="AJ4:AJ5"/>
    <mergeCell ref="AK4:AK5"/>
    <mergeCell ref="AG3:AI3"/>
    <mergeCell ref="AG4:AG5"/>
    <mergeCell ref="AH4:AH5"/>
    <mergeCell ref="AI4:AI5"/>
    <mergeCell ref="AM3:AO3"/>
    <mergeCell ref="AL4:AL5"/>
    <mergeCell ref="AJ3:AL3"/>
    <mergeCell ref="AP3:AR3"/>
    <mergeCell ref="AO4:AO5"/>
    <mergeCell ref="AP4:AP5"/>
    <mergeCell ref="AQ4:AQ5"/>
    <mergeCell ref="AA6:AB6"/>
    <mergeCell ref="AC6:AD6"/>
    <mergeCell ref="AE6:AF6"/>
    <mergeCell ref="B1:C1"/>
    <mergeCell ref="P1:AB1"/>
    <mergeCell ref="B3:D3"/>
  </mergeCells>
  <phoneticPr fontId="88" type="noConversion"/>
  <hyperlinks>
    <hyperlink ref="B1:C1" location="Inici!A1" display="Inici" xr:uid="{6DB907D4-F7A7-4899-B1F9-133221D46C0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D9D0278-292D-4AD6-A6FD-C832648C9533}">
          <x14:formula1>
            <xm:f>Tablas!$B$5:$B$41</xm:f>
          </x14:formula1>
          <xm:sqref>H8:H99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45F0B-B672-45C9-A3A9-1EB5F82F26E9}">
  <sheetPr codeName="Hoja27">
    <pageSetUpPr fitToPage="1"/>
  </sheetPr>
  <dimension ref="A1:BB104"/>
  <sheetViews>
    <sheetView workbookViewId="0">
      <pane xSplit="6" ySplit="7" topLeftCell="G92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5.83203125" style="2" bestFit="1" customWidth="1"/>
    <col min="3" max="3" width="15.5" style="2" customWidth="1"/>
    <col min="4" max="4" width="19.5" style="2" customWidth="1"/>
    <col min="5" max="5" width="9.5" style="2" customWidth="1"/>
    <col min="6" max="6" width="11.83203125" style="2" bestFit="1" customWidth="1"/>
    <col min="7" max="7" width="8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Estudi'!D51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si="31"/>
        <v>0</v>
      </c>
      <c r="Y72" s="45">
        <f t="shared" ref="Y72:Y97" si="43">ROUND(J72/4.3452380952381,1)</f>
        <v>5</v>
      </c>
      <c r="Z72" s="46" t="s">
        <v>0</v>
      </c>
      <c r="AA72" s="39">
        <v>1</v>
      </c>
      <c r="AB72" s="47">
        <f t="shared" ref="AB72:AB97" si="44">+IF($Z72="M",$U72,IF($Z72="MT",$U72/2,IF(Z72="MN",$U72/2,IF($Z72="MTN",$U72/3,0))))*AA72</f>
        <v>0</v>
      </c>
      <c r="AC72" s="39">
        <v>1</v>
      </c>
      <c r="AD72" s="47">
        <f t="shared" ref="AD72:AD97" si="45">+IF($Z72="T",$U72,IF($Z72="MT",$U72/2,IF($Z72="TN",$U72/2,IF($Z72="MTN",$U72/3,0))))*AC72</f>
        <v>0</v>
      </c>
      <c r="AE72" s="39">
        <v>1</v>
      </c>
      <c r="AF72" s="47">
        <f t="shared" ref="AF72:AF97" si="46">+IF($Z72="N",$U72,IF($Z72="MN",$U72/2,IF($Z72="TN",$U72/2,IF($Z72="MTN",$U72/3,0))))*AE72</f>
        <v>0</v>
      </c>
      <c r="AG72" s="61"/>
      <c r="AH72" s="48">
        <f t="shared" ref="AH72:AH97" si="47">IF(AI$4=0,0,(AG72/AI$4))</f>
        <v>0</v>
      </c>
      <c r="AI72" s="49">
        <f t="shared" ref="AI72:AI97" si="48">IF(AI$4=0,0,(AH72*AH$4/12))</f>
        <v>0</v>
      </c>
      <c r="AJ72" s="61"/>
      <c r="AK72" s="48">
        <f t="shared" ref="AK72:AK97" si="49">IF(AL$4=0,0,(AJ72/AL$4))</f>
        <v>0</v>
      </c>
      <c r="AL72" s="49">
        <f t="shared" ref="AL72:AL97" si="50">IF(AL$4=0,0,(AK72*AK$4/12))</f>
        <v>0</v>
      </c>
      <c r="AM72" s="61"/>
      <c r="AN72" s="48">
        <f t="shared" ref="AN72:AN97" si="51">IF(AO$4=0,0,(AM72/AO$4))</f>
        <v>0</v>
      </c>
      <c r="AO72" s="49">
        <f t="shared" ref="AO72:AO97" si="52">IF(AO$4=0,0,(AN72*AN$4/12))</f>
        <v>0</v>
      </c>
      <c r="AP72" s="61"/>
      <c r="AQ72" s="48">
        <f t="shared" ref="AQ72:AQ97" si="53">IF(AR$4=0,0,(AP72/AR$4))</f>
        <v>0</v>
      </c>
      <c r="AR72" s="49">
        <f t="shared" ref="AR72:AR97" si="54">IF(AR$4=0,0,(AQ72*AQ$4/12))</f>
        <v>0</v>
      </c>
      <c r="AS72" s="61"/>
      <c r="AT72" s="48">
        <f t="shared" ref="AT72:AT97" si="55">IF(AU$4=0,0,(AS72/AU$4))</f>
        <v>0</v>
      </c>
      <c r="AU72" s="49">
        <f t="shared" ref="AU72:AU97" si="56">IF(AU$4=0,0,(AT72*AT$4/12))</f>
        <v>0</v>
      </c>
      <c r="AV72" s="61"/>
      <c r="AW72" s="48">
        <f t="shared" ref="AW72:AW97" si="57">IF(AX$4=0,0,(AV72/AX$4))</f>
        <v>0</v>
      </c>
      <c r="AX72" s="49">
        <f t="shared" ref="AX72:AX97" si="58">IF(AX$4=0,0,(AW72*AW$4/12))</f>
        <v>0</v>
      </c>
      <c r="AY72" s="61"/>
      <c r="AZ72" s="48">
        <f t="shared" ref="AZ72:AZ97" si="59">IF(BA$4=0,0,(AY72/BA$4))</f>
        <v>0</v>
      </c>
      <c r="BA72" s="49">
        <f t="shared" ref="BA72:BA97" si="60">IF(BA$4=0,0,(AZ72*AZ$4/12))</f>
        <v>0</v>
      </c>
      <c r="BB72" s="50">
        <f t="shared" ref="BB72:BB97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 t="shared" si="62"/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 t="shared" si="62"/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BB4:BB5"/>
    <mergeCell ref="Y5:AF5"/>
    <mergeCell ref="AU4:AU5"/>
    <mergeCell ref="AV4:AV5"/>
    <mergeCell ref="AW4:AW5"/>
    <mergeCell ref="AX4:AX5"/>
    <mergeCell ref="AA6:AB6"/>
    <mergeCell ref="AC6:AD6"/>
    <mergeCell ref="AE6:AF6"/>
    <mergeCell ref="AS4:AS5"/>
    <mergeCell ref="AT4:AT5"/>
    <mergeCell ref="AM4:AM5"/>
    <mergeCell ref="AN4:AN5"/>
    <mergeCell ref="AO4:AO5"/>
    <mergeCell ref="AP4:AP5"/>
    <mergeCell ref="AQ4:AQ5"/>
    <mergeCell ref="AR4:AR5"/>
    <mergeCell ref="AP3:AR3"/>
    <mergeCell ref="AS3:AU3"/>
    <mergeCell ref="AV3:AX3"/>
    <mergeCell ref="AY3:BA3"/>
    <mergeCell ref="AG4:AG5"/>
    <mergeCell ref="AH4:AH5"/>
    <mergeCell ref="AI4:AI5"/>
    <mergeCell ref="AJ4:AJ5"/>
    <mergeCell ref="AK4:AK5"/>
    <mergeCell ref="AL4:AL5"/>
    <mergeCell ref="AM3:AO3"/>
    <mergeCell ref="AY4:AY5"/>
    <mergeCell ref="AZ4:AZ5"/>
    <mergeCell ref="BA4:BA5"/>
    <mergeCell ref="B1:C1"/>
    <mergeCell ref="P1:AB1"/>
    <mergeCell ref="B3:D3"/>
    <mergeCell ref="AG3:AI3"/>
    <mergeCell ref="AJ3:AL3"/>
  </mergeCells>
  <phoneticPr fontId="88" type="noConversion"/>
  <hyperlinks>
    <hyperlink ref="B1:C1" location="Inici!A1" display="Inici" xr:uid="{34F8CA54-F6A8-41CA-8ABB-E17B0C449B0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EC3D01-6084-4604-BAE1-30567616BD2C}">
          <x14:formula1>
            <xm:f>Tablas!$B$5:$B$41</xm:f>
          </x14:formula1>
          <xm:sqref>H8:H99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A928-D614-47E8-A7B8-5786BBC93144}">
  <sheetPr codeName="Hoja28">
    <pageSetUpPr fitToPage="1"/>
  </sheetPr>
  <dimension ref="A1:BB104"/>
  <sheetViews>
    <sheetView zoomScale="90" zoomScaleNormal="90"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83203125" style="2" bestFit="1" customWidth="1"/>
    <col min="9" max="9" width="5.5" style="2" hidden="1" customWidth="1"/>
    <col min="10" max="10" width="4.3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6.83203125" style="2" bestFit="1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Estudi'!D52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ref="X72:X97" si="43">IF(V72="","",W72*V72)</f>
        <v>0</v>
      </c>
      <c r="Y72" s="45">
        <f t="shared" ref="Y72:Y97" si="44">ROUND(J72/4.3452380952381,1)</f>
        <v>5</v>
      </c>
      <c r="Z72" s="46" t="s">
        <v>0</v>
      </c>
      <c r="AA72" s="39">
        <v>1</v>
      </c>
      <c r="AB72" s="47">
        <f t="shared" ref="AB72:AB97" si="45">+IF($Z72="M",$U72,IF($Z72="MT",$U72/2,IF(Z72="MN",$U72/2,IF($Z72="MTN",$U72/3,0))))*AA72</f>
        <v>0</v>
      </c>
      <c r="AC72" s="39">
        <v>1</v>
      </c>
      <c r="AD72" s="47">
        <f t="shared" ref="AD72:AD97" si="46">+IF($Z72="T",$U72,IF($Z72="MT",$U72/2,IF($Z72="TN",$U72/2,IF($Z72="MTN",$U72/3,0))))*AC72</f>
        <v>0</v>
      </c>
      <c r="AE72" s="39">
        <v>1</v>
      </c>
      <c r="AF72" s="47">
        <f t="shared" ref="AF72:AF97" si="47">+IF($Z72="N",$U72,IF($Z72="MN",$U72/2,IF($Z72="TN",$U72/2,IF($Z72="MTN",$U72/3,0))))*AE72</f>
        <v>0</v>
      </c>
      <c r="AG72" s="61"/>
      <c r="AH72" s="48">
        <f t="shared" ref="AH72:AH97" si="48">IF(AI$4=0,0,(AG72/AI$4))</f>
        <v>0</v>
      </c>
      <c r="AI72" s="49">
        <f t="shared" ref="AI72:AI97" si="49">IF(AI$4=0,0,(AH72*AH$4/12))</f>
        <v>0</v>
      </c>
      <c r="AJ72" s="61"/>
      <c r="AK72" s="48">
        <f t="shared" ref="AK72:AK97" si="50">IF(AL$4=0,0,(AJ72/AL$4))</f>
        <v>0</v>
      </c>
      <c r="AL72" s="49">
        <f t="shared" ref="AL72:AL97" si="51">IF(AL$4=0,0,(AK72*AK$4/12))</f>
        <v>0</v>
      </c>
      <c r="AM72" s="61"/>
      <c r="AN72" s="48">
        <f t="shared" ref="AN72:AN97" si="52">IF(AO$4=0,0,(AM72/AO$4))</f>
        <v>0</v>
      </c>
      <c r="AO72" s="49">
        <f t="shared" ref="AO72:AO97" si="53">IF(AO$4=0,0,(AN72*AN$4/12))</f>
        <v>0</v>
      </c>
      <c r="AP72" s="61"/>
      <c r="AQ72" s="48">
        <f t="shared" ref="AQ72:AQ97" si="54">IF(AR$4=0,0,(AP72/AR$4))</f>
        <v>0</v>
      </c>
      <c r="AR72" s="49">
        <f t="shared" ref="AR72:AR97" si="55">IF(AR$4=0,0,(AQ72*AQ$4/12))</f>
        <v>0</v>
      </c>
      <c r="AS72" s="61"/>
      <c r="AT72" s="48">
        <f t="shared" ref="AT72:AT97" si="56">IF(AU$4=0,0,(AS72/AU$4))</f>
        <v>0</v>
      </c>
      <c r="AU72" s="49">
        <f t="shared" ref="AU72:AU97" si="57">IF(AU$4=0,0,(AT72*AT$4/12))</f>
        <v>0</v>
      </c>
      <c r="AV72" s="61"/>
      <c r="AW72" s="48">
        <f t="shared" ref="AW72:AW97" si="58">IF(AX$4=0,0,(AV72/AX$4))</f>
        <v>0</v>
      </c>
      <c r="AX72" s="49">
        <f t="shared" ref="AX72:AX97" si="59">IF(AX$4=0,0,(AW72*AW$4/12))</f>
        <v>0</v>
      </c>
      <c r="AY72" s="61"/>
      <c r="AZ72" s="48">
        <f t="shared" ref="AZ72:AZ97" si="60">IF(BA$4=0,0,(AY72/BA$4))</f>
        <v>0</v>
      </c>
      <c r="BA72" s="49">
        <f t="shared" ref="BA72:BA97" si="61">IF(BA$4=0,0,(AZ72*AZ$4/12))</f>
        <v>0</v>
      </c>
      <c r="BB72" s="50">
        <f t="shared" ref="BB72:BB97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>IF(V98="","",W98*V98)</f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>IF(V99="","",W99*V99)</f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S3:AU3"/>
    <mergeCell ref="AV3:AX3"/>
    <mergeCell ref="AY3:BA3"/>
    <mergeCell ref="BB4:BB5"/>
    <mergeCell ref="Y5:AF5"/>
    <mergeCell ref="AU4:AU5"/>
    <mergeCell ref="AV4:AV5"/>
    <mergeCell ref="AW4:AW5"/>
    <mergeCell ref="AX4:AX5"/>
    <mergeCell ref="AZ4:AZ5"/>
    <mergeCell ref="BA4:BA5"/>
    <mergeCell ref="AY4:AY5"/>
    <mergeCell ref="AS4:AS5"/>
    <mergeCell ref="AT4:AT5"/>
    <mergeCell ref="AM4:AM5"/>
    <mergeCell ref="AN4:AN5"/>
    <mergeCell ref="AR4:AR5"/>
    <mergeCell ref="AJ4:AJ5"/>
    <mergeCell ref="AK4:AK5"/>
    <mergeCell ref="AG3:AI3"/>
    <mergeCell ref="AG4:AG5"/>
    <mergeCell ref="AH4:AH5"/>
    <mergeCell ref="AI4:AI5"/>
    <mergeCell ref="AM3:AO3"/>
    <mergeCell ref="AL4:AL5"/>
    <mergeCell ref="AJ3:AL3"/>
    <mergeCell ref="AP3:AR3"/>
    <mergeCell ref="AO4:AO5"/>
    <mergeCell ref="AP4:AP5"/>
    <mergeCell ref="AQ4:AQ5"/>
    <mergeCell ref="AA6:AB6"/>
    <mergeCell ref="AC6:AD6"/>
    <mergeCell ref="AE6:AF6"/>
    <mergeCell ref="B1:C1"/>
    <mergeCell ref="P1:AB1"/>
    <mergeCell ref="B3:D3"/>
  </mergeCells>
  <phoneticPr fontId="88" type="noConversion"/>
  <hyperlinks>
    <hyperlink ref="B1:C1" location="Inici!A1" display="Inici" xr:uid="{093BB57B-D4A4-41D4-8B87-53A027F32687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3A8C57-902D-4C94-A042-6D18BCE1D46E}">
          <x14:formula1>
            <xm:f>Tablas!$B$5:$B$41</xm:f>
          </x14:formula1>
          <xm:sqref>H8:H99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C3C9-3F57-49D5-A00D-931DDA1684AC}">
  <sheetPr codeName="Hoja29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Estudi'!D53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si="31"/>
        <v>0</v>
      </c>
      <c r="Y72" s="45">
        <f t="shared" ref="Y72:Y97" si="43">ROUND(J72/4.3452380952381,1)</f>
        <v>5</v>
      </c>
      <c r="Z72" s="46" t="s">
        <v>0</v>
      </c>
      <c r="AA72" s="39">
        <v>1</v>
      </c>
      <c r="AB72" s="47">
        <f t="shared" ref="AB72:AB97" si="44">+IF($Z72="M",$U72,IF($Z72="MT",$U72/2,IF(Z72="MN",$U72/2,IF($Z72="MTN",$U72/3,0))))*AA72</f>
        <v>0</v>
      </c>
      <c r="AC72" s="39">
        <v>1</v>
      </c>
      <c r="AD72" s="47">
        <f t="shared" ref="AD72:AD97" si="45">+IF($Z72="T",$U72,IF($Z72="MT",$U72/2,IF($Z72="TN",$U72/2,IF($Z72="MTN",$U72/3,0))))*AC72</f>
        <v>0</v>
      </c>
      <c r="AE72" s="39">
        <v>1</v>
      </c>
      <c r="AF72" s="47">
        <f t="shared" ref="AF72:AF97" si="46">+IF($Z72="N",$U72,IF($Z72="MN",$U72/2,IF($Z72="TN",$U72/2,IF($Z72="MTN",$U72/3,0))))*AE72</f>
        <v>0</v>
      </c>
      <c r="AG72" s="61"/>
      <c r="AH72" s="48">
        <f t="shared" ref="AH72:AH97" si="47">IF(AI$4=0,0,(AG72/AI$4))</f>
        <v>0</v>
      </c>
      <c r="AI72" s="49">
        <f t="shared" ref="AI72:AI97" si="48">IF(AI$4=0,0,(AH72*AH$4/12))</f>
        <v>0</v>
      </c>
      <c r="AJ72" s="61"/>
      <c r="AK72" s="48">
        <f t="shared" ref="AK72:AK97" si="49">IF(AL$4=0,0,(AJ72/AL$4))</f>
        <v>0</v>
      </c>
      <c r="AL72" s="49">
        <f t="shared" ref="AL72:AL97" si="50">IF(AL$4=0,0,(AK72*AK$4/12))</f>
        <v>0</v>
      </c>
      <c r="AM72" s="61"/>
      <c r="AN72" s="48">
        <f t="shared" ref="AN72:AN97" si="51">IF(AO$4=0,0,(AM72/AO$4))</f>
        <v>0</v>
      </c>
      <c r="AO72" s="49">
        <f t="shared" ref="AO72:AO97" si="52">IF(AO$4=0,0,(AN72*AN$4/12))</f>
        <v>0</v>
      </c>
      <c r="AP72" s="61"/>
      <c r="AQ72" s="48">
        <f t="shared" ref="AQ72:AQ97" si="53">IF(AR$4=0,0,(AP72/AR$4))</f>
        <v>0</v>
      </c>
      <c r="AR72" s="49">
        <f t="shared" ref="AR72:AR97" si="54">IF(AR$4=0,0,(AQ72*AQ$4/12))</f>
        <v>0</v>
      </c>
      <c r="AS72" s="61"/>
      <c r="AT72" s="48">
        <f t="shared" ref="AT72:AT97" si="55">IF(AU$4=0,0,(AS72/AU$4))</f>
        <v>0</v>
      </c>
      <c r="AU72" s="49">
        <f t="shared" ref="AU72:AU97" si="56">IF(AU$4=0,0,(AT72*AT$4/12))</f>
        <v>0</v>
      </c>
      <c r="AV72" s="61"/>
      <c r="AW72" s="48">
        <f t="shared" ref="AW72:AW97" si="57">IF(AX$4=0,0,(AV72/AX$4))</f>
        <v>0</v>
      </c>
      <c r="AX72" s="49">
        <f t="shared" ref="AX72:AX97" si="58">IF(AX$4=0,0,(AW72*AW$4/12))</f>
        <v>0</v>
      </c>
      <c r="AY72" s="61"/>
      <c r="AZ72" s="48">
        <f t="shared" ref="AZ72:AZ97" si="59">IF(BA$4=0,0,(AY72/BA$4))</f>
        <v>0</v>
      </c>
      <c r="BA72" s="49">
        <f t="shared" ref="BA72:BA97" si="60">IF(BA$4=0,0,(AZ72*AZ$4/12))</f>
        <v>0</v>
      </c>
      <c r="BB72" s="50">
        <f t="shared" ref="BB72:BB97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>+$X$4</f>
        <v>12</v>
      </c>
      <c r="X98" s="44">
        <f t="shared" si="62"/>
        <v>0</v>
      </c>
      <c r="Y98" s="45">
        <f t="shared" ref="Y98:Y99" si="73">ROUND(J98/4.3452380952381,1)</f>
        <v>5</v>
      </c>
      <c r="Z98" s="46" t="s">
        <v>0</v>
      </c>
      <c r="AA98" s="39">
        <v>1</v>
      </c>
      <c r="AB98" s="47">
        <f t="shared" ref="AB98:AB99" si="74">+IF($Z98="M",$U98,IF($Z98="MT",$U98/2,IF(Z98="MN",$U98/2,IF($Z98="MTN",$U98/3,0))))*AA98</f>
        <v>0</v>
      </c>
      <c r="AC98" s="39">
        <v>1</v>
      </c>
      <c r="AD98" s="47">
        <f t="shared" ref="AD98:AD99" si="75">+IF($Z98="T",$U98,IF($Z98="MT",$U98/2,IF($Z98="TN",$U98/2,IF($Z98="MTN",$U98/3,0))))*AC98</f>
        <v>0</v>
      </c>
      <c r="AE98" s="39">
        <v>1</v>
      </c>
      <c r="AF98" s="47">
        <f t="shared" ref="AF98:AF99" si="76">+IF($Z98="N",$U98,IF($Z98="MN",$U98/2,IF($Z98="TN",$U98/2,IF($Z98="MTN",$U98/3,0))))*AE98</f>
        <v>0</v>
      </c>
      <c r="AG98" s="61"/>
      <c r="AH98" s="48">
        <f t="shared" ref="AH98:AH99" si="77">IF(AI$4=0,0,(AG98/AI$4))</f>
        <v>0</v>
      </c>
      <c r="AI98" s="49">
        <f t="shared" ref="AI98:AI99" si="78">IF(AI$4=0,0,(AH98*AH$4/12))</f>
        <v>0</v>
      </c>
      <c r="AJ98" s="61"/>
      <c r="AK98" s="48">
        <f t="shared" ref="AK98:AK99" si="79">IF(AL$4=0,0,(AJ98/AL$4))</f>
        <v>0</v>
      </c>
      <c r="AL98" s="49">
        <f t="shared" ref="AL98:AL99" si="80">IF(AL$4=0,0,(AK98*AK$4/12))</f>
        <v>0</v>
      </c>
      <c r="AM98" s="61"/>
      <c r="AN98" s="48">
        <f t="shared" ref="AN98:AN99" si="81">IF(AO$4=0,0,(AM98/AO$4))</f>
        <v>0</v>
      </c>
      <c r="AO98" s="49">
        <f t="shared" ref="AO98:AO99" si="82">IF(AO$4=0,0,(AN98*AN$4/12))</f>
        <v>0</v>
      </c>
      <c r="AP98" s="61"/>
      <c r="AQ98" s="48">
        <f t="shared" ref="AQ98:AQ99" si="83">IF(AR$4=0,0,(AP98/AR$4))</f>
        <v>0</v>
      </c>
      <c r="AR98" s="49">
        <f t="shared" ref="AR98:AR99" si="84">IF(AR$4=0,0,(AQ98*AQ$4/12))</f>
        <v>0</v>
      </c>
      <c r="AS98" s="61"/>
      <c r="AT98" s="48">
        <f t="shared" ref="AT98:AT99" si="85">IF(AU$4=0,0,(AS98/AU$4))</f>
        <v>0</v>
      </c>
      <c r="AU98" s="49">
        <f t="shared" ref="AU98:AU99" si="86">IF(AU$4=0,0,(AT98*AT$4/12))</f>
        <v>0</v>
      </c>
      <c r="AV98" s="61"/>
      <c r="AW98" s="48">
        <f t="shared" ref="AW98:AW99" si="87">IF(AX$4=0,0,(AV98/AX$4))</f>
        <v>0</v>
      </c>
      <c r="AX98" s="49">
        <f t="shared" ref="AX98:AX99" si="88">IF(AX$4=0,0,(AW98*AW$4/12))</f>
        <v>0</v>
      </c>
      <c r="AY98" s="61"/>
      <c r="AZ98" s="48">
        <f t="shared" ref="AZ98:AZ99" si="89">IF(BA$4=0,0,(AY98/BA$4))</f>
        <v>0</v>
      </c>
      <c r="BA98" s="49">
        <f t="shared" ref="BA98:BA99" si="90">IF(BA$4=0,0,(AZ98*AZ$4/12))</f>
        <v>0</v>
      </c>
      <c r="BB98" s="50">
        <f t="shared" ref="BB98:BB99" si="91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 t="shared" si="62"/>
        <v>0</v>
      </c>
      <c r="Y99" s="45">
        <f t="shared" si="73"/>
        <v>5</v>
      </c>
      <c r="Z99" s="46" t="s">
        <v>0</v>
      </c>
      <c r="AA99" s="39">
        <v>1</v>
      </c>
      <c r="AB99" s="47">
        <f t="shared" si="74"/>
        <v>0</v>
      </c>
      <c r="AC99" s="39">
        <v>1</v>
      </c>
      <c r="AD99" s="47">
        <f t="shared" si="75"/>
        <v>0</v>
      </c>
      <c r="AE99" s="39">
        <v>1</v>
      </c>
      <c r="AF99" s="47">
        <f t="shared" si="76"/>
        <v>0</v>
      </c>
      <c r="AG99" s="61"/>
      <c r="AH99" s="48">
        <f t="shared" si="77"/>
        <v>0</v>
      </c>
      <c r="AI99" s="49">
        <f t="shared" si="78"/>
        <v>0</v>
      </c>
      <c r="AJ99" s="61"/>
      <c r="AK99" s="48">
        <f t="shared" si="79"/>
        <v>0</v>
      </c>
      <c r="AL99" s="49">
        <f t="shared" si="80"/>
        <v>0</v>
      </c>
      <c r="AM99" s="61"/>
      <c r="AN99" s="48">
        <f t="shared" si="81"/>
        <v>0</v>
      </c>
      <c r="AO99" s="49">
        <f t="shared" si="82"/>
        <v>0</v>
      </c>
      <c r="AP99" s="61"/>
      <c r="AQ99" s="48">
        <f t="shared" si="83"/>
        <v>0</v>
      </c>
      <c r="AR99" s="49">
        <f t="shared" si="84"/>
        <v>0</v>
      </c>
      <c r="AS99" s="61"/>
      <c r="AT99" s="48">
        <f t="shared" si="85"/>
        <v>0</v>
      </c>
      <c r="AU99" s="49">
        <f t="shared" si="86"/>
        <v>0</v>
      </c>
      <c r="AV99" s="61"/>
      <c r="AW99" s="48">
        <f t="shared" si="87"/>
        <v>0</v>
      </c>
      <c r="AX99" s="49">
        <f t="shared" si="88"/>
        <v>0</v>
      </c>
      <c r="AY99" s="61"/>
      <c r="AZ99" s="48">
        <f t="shared" si="89"/>
        <v>0</v>
      </c>
      <c r="BA99" s="49">
        <f t="shared" si="90"/>
        <v>0</v>
      </c>
      <c r="BB99" s="50">
        <f t="shared" si="9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2">SUM(K8:K99)</f>
        <v>0</v>
      </c>
      <c r="L100" s="51">
        <f t="shared" si="92"/>
        <v>0</v>
      </c>
      <c r="M100" s="51">
        <f t="shared" si="92"/>
        <v>0</v>
      </c>
      <c r="N100" s="51">
        <f t="shared" si="92"/>
        <v>0</v>
      </c>
      <c r="O100" s="51">
        <f t="shared" si="92"/>
        <v>0</v>
      </c>
      <c r="P100" s="51">
        <f t="shared" si="92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S3:AU3"/>
    <mergeCell ref="AV3:AX3"/>
    <mergeCell ref="AY3:BA3"/>
    <mergeCell ref="BB4:BB5"/>
    <mergeCell ref="Y5:AF5"/>
    <mergeCell ref="AU4:AU5"/>
    <mergeCell ref="AV4:AV5"/>
    <mergeCell ref="AW4:AW5"/>
    <mergeCell ref="AX4:AX5"/>
    <mergeCell ref="AZ4:AZ5"/>
    <mergeCell ref="BA4:BA5"/>
    <mergeCell ref="AY4:AY5"/>
    <mergeCell ref="AS4:AS5"/>
    <mergeCell ref="AT4:AT5"/>
    <mergeCell ref="AM4:AM5"/>
    <mergeCell ref="AN4:AN5"/>
    <mergeCell ref="AR4:AR5"/>
    <mergeCell ref="AJ4:AJ5"/>
    <mergeCell ref="AK4:AK5"/>
    <mergeCell ref="AG3:AI3"/>
    <mergeCell ref="AG4:AG5"/>
    <mergeCell ref="AH4:AH5"/>
    <mergeCell ref="AI4:AI5"/>
    <mergeCell ref="AM3:AO3"/>
    <mergeCell ref="AL4:AL5"/>
    <mergeCell ref="AJ3:AL3"/>
    <mergeCell ref="AP3:AR3"/>
    <mergeCell ref="AO4:AO5"/>
    <mergeCell ref="AP4:AP5"/>
    <mergeCell ref="AQ4:AQ5"/>
    <mergeCell ref="AA6:AB6"/>
    <mergeCell ref="AC6:AD6"/>
    <mergeCell ref="AE6:AF6"/>
    <mergeCell ref="B1:C1"/>
    <mergeCell ref="P1:AB1"/>
    <mergeCell ref="B3:D3"/>
  </mergeCells>
  <phoneticPr fontId="88" type="noConversion"/>
  <hyperlinks>
    <hyperlink ref="B1:C1" location="Inici!A1" display="Inici" xr:uid="{D4FF2246-BCE5-4DA1-A5FE-C3EF6C436A9B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3C8C68-EFE5-4FB3-9B81-658C3CDA4AF6}">
          <x14:formula1>
            <xm:f>Tablas!$B$5:$B$41</xm:f>
          </x14:formula1>
          <xm:sqref>H8:H99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70D4C-3936-403F-9724-1F75468CB693}">
  <sheetPr codeName="Hoja30">
    <pageSetUpPr fitToPage="1"/>
  </sheetPr>
  <dimension ref="A1:BB132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7" style="2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Estudi'!D54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+L128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Estudi'!H54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BB128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5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5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5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5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5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5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5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5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5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5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5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5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5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5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5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5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5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5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5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5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5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5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5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5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5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5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5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5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25" si="32">IF(G72=0,"0",F72/G72)</f>
        <v>0</v>
      </c>
      <c r="L72" s="38">
        <f t="shared" ref="L72:L125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25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25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25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25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25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25" si="39">(IF($Y72=7,$K72,)+IF($Y72=21,$K72*3,)+IF($Y72=42,$K72*6,0)+IF($Y72=28,$K72*4,0)+IF($Y72=14,$K72*2,))*S72</f>
        <v>0</v>
      </c>
      <c r="U72" s="42">
        <f t="shared" ref="U72:U125" si="40">SUM(+L72+M72+N72+O72+P72+R72+T72)</f>
        <v>0</v>
      </c>
      <c r="V72" s="43">
        <f t="shared" ref="V72:V125" si="41">+U72*4.345</f>
        <v>0</v>
      </c>
      <c r="W72" s="209">
        <f t="shared" ref="W72:W125" si="42">+$X$4</f>
        <v>12</v>
      </c>
      <c r="X72" s="44">
        <f t="shared" ref="X72:X125" si="43">IF(V72="","",W72*V72)</f>
        <v>0</v>
      </c>
      <c r="Y72" s="45">
        <f t="shared" ref="Y72:Y125" si="44">ROUND(J72/4.3452380952381,1)</f>
        <v>5</v>
      </c>
      <c r="Z72" s="46" t="s">
        <v>0</v>
      </c>
      <c r="AA72" s="39">
        <v>1</v>
      </c>
      <c r="AB72" s="47">
        <f t="shared" ref="AB72:AB125" si="45">+IF($Z72="M",$U72,IF($Z72="MT",$U72/2,IF(Z72="MN",$U72/2,IF($Z72="MTN",$U72/3,0))))*AA72</f>
        <v>0</v>
      </c>
      <c r="AC72" s="39">
        <v>1</v>
      </c>
      <c r="AD72" s="47">
        <f t="shared" ref="AD72:AD125" si="46">+IF($Z72="T",$U72,IF($Z72="MT",$U72/2,IF($Z72="TN",$U72/2,IF($Z72="MTN",$U72/3,0))))*AC72</f>
        <v>0</v>
      </c>
      <c r="AE72" s="39">
        <v>1</v>
      </c>
      <c r="AF72" s="47">
        <f t="shared" ref="AF72:AF125" si="47">+IF($Z72="N",$U72,IF($Z72="MN",$U72/2,IF($Z72="TN",$U72/2,IF($Z72="MTN",$U72/3,0))))*AE72</f>
        <v>0</v>
      </c>
      <c r="AG72" s="61"/>
      <c r="AH72" s="48">
        <f t="shared" ref="AH72:AH125" si="48">IF(AI$4=0,0,(AG72/AI$4))</f>
        <v>0</v>
      </c>
      <c r="AI72" s="49">
        <f t="shared" ref="AI72:AI125" si="49">IF(AI$4=0,0,(AH72*AH$4/12))</f>
        <v>0</v>
      </c>
      <c r="AJ72" s="61"/>
      <c r="AK72" s="48">
        <f t="shared" ref="AK72:AK125" si="50">IF(AL$4=0,0,(AJ72/AL$4))</f>
        <v>0</v>
      </c>
      <c r="AL72" s="49">
        <f t="shared" ref="AL72:AL125" si="51">IF(AL$4=0,0,(AK72*AK$4/12))</f>
        <v>0</v>
      </c>
      <c r="AM72" s="61"/>
      <c r="AN72" s="48">
        <f t="shared" ref="AN72:AN125" si="52">IF(AO$4=0,0,(AM72/AO$4))</f>
        <v>0</v>
      </c>
      <c r="AO72" s="49">
        <f t="shared" ref="AO72:AO125" si="53">IF(AO$4=0,0,(AN72*AN$4/12))</f>
        <v>0</v>
      </c>
      <c r="AP72" s="61"/>
      <c r="AQ72" s="48">
        <f t="shared" ref="AQ72:AQ125" si="54">IF(AR$4=0,0,(AP72/AR$4))</f>
        <v>0</v>
      </c>
      <c r="AR72" s="49">
        <f t="shared" ref="AR72:AR125" si="55">IF(AR$4=0,0,(AQ72*AQ$4/12))</f>
        <v>0</v>
      </c>
      <c r="AS72" s="61"/>
      <c r="AT72" s="48">
        <f t="shared" ref="AT72:AT125" si="56">IF(AU$4=0,0,(AS72/AU$4))</f>
        <v>0</v>
      </c>
      <c r="AU72" s="49">
        <f t="shared" ref="AU72:AU125" si="57">IF(AU$4=0,0,(AT72*AT$4/12))</f>
        <v>0</v>
      </c>
      <c r="AV72" s="61"/>
      <c r="AW72" s="48">
        <f t="shared" ref="AW72:AW125" si="58">IF(AX$4=0,0,(AV72/AX$4))</f>
        <v>0</v>
      </c>
      <c r="AX72" s="49">
        <f t="shared" ref="AX72:AX125" si="59">IF(AX$4=0,0,(AW72*AW$4/12))</f>
        <v>0</v>
      </c>
      <c r="AY72" s="61"/>
      <c r="AZ72" s="48">
        <f t="shared" ref="AZ72:AZ125" si="60">IF(BA$4=0,0,(AY72/BA$4))</f>
        <v>0</v>
      </c>
      <c r="BA72" s="49">
        <f t="shared" ref="BA72:BA125" si="61">IF(BA$4=0,0,(AZ72*AZ$4/12))</f>
        <v>0</v>
      </c>
      <c r="BB72" s="50">
        <f t="shared" ref="BB72:BB125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5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5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5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5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5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5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5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5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5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5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5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5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5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5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5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5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5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5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5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5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5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5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5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5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5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5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56"/>
        <v>0</v>
      </c>
      <c r="AU98" s="49">
        <f t="shared" si="57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43"/>
        <v>0</v>
      </c>
      <c r="Y99" s="45">
        <f t="shared" si="44"/>
        <v>5</v>
      </c>
      <c r="Z99" s="46" t="s">
        <v>0</v>
      </c>
      <c r="AA99" s="39">
        <v>1</v>
      </c>
      <c r="AB99" s="47">
        <f t="shared" si="45"/>
        <v>0</v>
      </c>
      <c r="AC99" s="39">
        <v>1</v>
      </c>
      <c r="AD99" s="47">
        <f t="shared" si="46"/>
        <v>0</v>
      </c>
      <c r="AE99" s="39">
        <v>1</v>
      </c>
      <c r="AF99" s="47">
        <f t="shared" si="47"/>
        <v>0</v>
      </c>
      <c r="AG99" s="61"/>
      <c r="AH99" s="48">
        <f t="shared" si="48"/>
        <v>0</v>
      </c>
      <c r="AI99" s="49">
        <f t="shared" si="49"/>
        <v>0</v>
      </c>
      <c r="AJ99" s="61"/>
      <c r="AK99" s="48">
        <f t="shared" si="50"/>
        <v>0</v>
      </c>
      <c r="AL99" s="49">
        <f t="shared" si="51"/>
        <v>0</v>
      </c>
      <c r="AM99" s="61"/>
      <c r="AN99" s="48">
        <f t="shared" si="52"/>
        <v>0</v>
      </c>
      <c r="AO99" s="49">
        <f t="shared" si="53"/>
        <v>0</v>
      </c>
      <c r="AP99" s="61"/>
      <c r="AQ99" s="48">
        <f t="shared" si="54"/>
        <v>0</v>
      </c>
      <c r="AR99" s="49">
        <f t="shared" si="55"/>
        <v>0</v>
      </c>
      <c r="AS99" s="61"/>
      <c r="AT99" s="48">
        <f t="shared" si="56"/>
        <v>0</v>
      </c>
      <c r="AU99" s="49">
        <f t="shared" si="57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43"/>
        <v>0</v>
      </c>
      <c r="Y100" s="45">
        <f t="shared" si="44"/>
        <v>5</v>
      </c>
      <c r="Z100" s="46" t="s">
        <v>0</v>
      </c>
      <c r="AA100" s="39">
        <v>1</v>
      </c>
      <c r="AB100" s="47">
        <f t="shared" si="45"/>
        <v>0</v>
      </c>
      <c r="AC100" s="39">
        <v>1</v>
      </c>
      <c r="AD100" s="47">
        <f t="shared" si="46"/>
        <v>0</v>
      </c>
      <c r="AE100" s="39">
        <v>1</v>
      </c>
      <c r="AF100" s="47">
        <f t="shared" si="47"/>
        <v>0</v>
      </c>
      <c r="AG100" s="61"/>
      <c r="AH100" s="48">
        <f t="shared" si="48"/>
        <v>0</v>
      </c>
      <c r="AI100" s="49">
        <f t="shared" si="49"/>
        <v>0</v>
      </c>
      <c r="AJ100" s="61"/>
      <c r="AK100" s="48">
        <f t="shared" si="50"/>
        <v>0</v>
      </c>
      <c r="AL100" s="49">
        <f t="shared" si="51"/>
        <v>0</v>
      </c>
      <c r="AM100" s="61"/>
      <c r="AN100" s="48">
        <f t="shared" si="52"/>
        <v>0</v>
      </c>
      <c r="AO100" s="49">
        <f t="shared" si="53"/>
        <v>0</v>
      </c>
      <c r="AP100" s="61"/>
      <c r="AQ100" s="48">
        <f t="shared" si="54"/>
        <v>0</v>
      </c>
      <c r="AR100" s="49">
        <f t="shared" si="55"/>
        <v>0</v>
      </c>
      <c r="AS100" s="61"/>
      <c r="AT100" s="48">
        <f t="shared" si="56"/>
        <v>0</v>
      </c>
      <c r="AU100" s="49">
        <f t="shared" si="57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43"/>
        <v>0</v>
      </c>
      <c r="Y101" s="45">
        <f t="shared" si="44"/>
        <v>5</v>
      </c>
      <c r="Z101" s="46" t="s">
        <v>0</v>
      </c>
      <c r="AA101" s="39">
        <v>1</v>
      </c>
      <c r="AB101" s="47">
        <f t="shared" si="45"/>
        <v>0</v>
      </c>
      <c r="AC101" s="39">
        <v>1</v>
      </c>
      <c r="AD101" s="47">
        <f t="shared" si="46"/>
        <v>0</v>
      </c>
      <c r="AE101" s="39">
        <v>1</v>
      </c>
      <c r="AF101" s="47">
        <f t="shared" si="47"/>
        <v>0</v>
      </c>
      <c r="AG101" s="61"/>
      <c r="AH101" s="48">
        <f t="shared" si="48"/>
        <v>0</v>
      </c>
      <c r="AI101" s="49">
        <f t="shared" si="49"/>
        <v>0</v>
      </c>
      <c r="AJ101" s="61"/>
      <c r="AK101" s="48">
        <f t="shared" si="50"/>
        <v>0</v>
      </c>
      <c r="AL101" s="49">
        <f t="shared" si="51"/>
        <v>0</v>
      </c>
      <c r="AM101" s="61"/>
      <c r="AN101" s="48">
        <f t="shared" si="52"/>
        <v>0</v>
      </c>
      <c r="AO101" s="49">
        <f t="shared" si="53"/>
        <v>0</v>
      </c>
      <c r="AP101" s="61"/>
      <c r="AQ101" s="48">
        <f t="shared" si="54"/>
        <v>0</v>
      </c>
      <c r="AR101" s="49">
        <f t="shared" si="55"/>
        <v>0</v>
      </c>
      <c r="AS101" s="61"/>
      <c r="AT101" s="48">
        <f t="shared" si="56"/>
        <v>0</v>
      </c>
      <c r="AU101" s="49">
        <f t="shared" si="57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43"/>
        <v>0</v>
      </c>
      <c r="Y102" s="45">
        <f t="shared" si="44"/>
        <v>5</v>
      </c>
      <c r="Z102" s="46" t="s">
        <v>0</v>
      </c>
      <c r="AA102" s="39">
        <v>1</v>
      </c>
      <c r="AB102" s="47">
        <f t="shared" si="45"/>
        <v>0</v>
      </c>
      <c r="AC102" s="39">
        <v>1</v>
      </c>
      <c r="AD102" s="47">
        <f t="shared" si="46"/>
        <v>0</v>
      </c>
      <c r="AE102" s="39">
        <v>1</v>
      </c>
      <c r="AF102" s="47">
        <f t="shared" si="47"/>
        <v>0</v>
      </c>
      <c r="AG102" s="61"/>
      <c r="AH102" s="48">
        <f t="shared" si="48"/>
        <v>0</v>
      </c>
      <c r="AI102" s="49">
        <f t="shared" si="49"/>
        <v>0</v>
      </c>
      <c r="AJ102" s="61"/>
      <c r="AK102" s="48">
        <f t="shared" si="50"/>
        <v>0</v>
      </c>
      <c r="AL102" s="49">
        <f t="shared" si="51"/>
        <v>0</v>
      </c>
      <c r="AM102" s="61"/>
      <c r="AN102" s="48">
        <f t="shared" si="52"/>
        <v>0</v>
      </c>
      <c r="AO102" s="49">
        <f t="shared" si="53"/>
        <v>0</v>
      </c>
      <c r="AP102" s="61"/>
      <c r="AQ102" s="48">
        <f t="shared" si="54"/>
        <v>0</v>
      </c>
      <c r="AR102" s="49">
        <f t="shared" si="55"/>
        <v>0</v>
      </c>
      <c r="AS102" s="61"/>
      <c r="AT102" s="48">
        <f t="shared" si="56"/>
        <v>0</v>
      </c>
      <c r="AU102" s="49">
        <f t="shared" si="57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43"/>
        <v>0</v>
      </c>
      <c r="Y103" s="45">
        <f t="shared" si="44"/>
        <v>5</v>
      </c>
      <c r="Z103" s="46" t="s">
        <v>0</v>
      </c>
      <c r="AA103" s="39">
        <v>1</v>
      </c>
      <c r="AB103" s="47">
        <f t="shared" si="45"/>
        <v>0</v>
      </c>
      <c r="AC103" s="39">
        <v>1</v>
      </c>
      <c r="AD103" s="47">
        <f t="shared" si="46"/>
        <v>0</v>
      </c>
      <c r="AE103" s="39">
        <v>1</v>
      </c>
      <c r="AF103" s="47">
        <f t="shared" si="47"/>
        <v>0</v>
      </c>
      <c r="AG103" s="61"/>
      <c r="AH103" s="48">
        <f t="shared" si="48"/>
        <v>0</v>
      </c>
      <c r="AI103" s="49">
        <f t="shared" si="49"/>
        <v>0</v>
      </c>
      <c r="AJ103" s="61"/>
      <c r="AK103" s="48">
        <f t="shared" si="50"/>
        <v>0</v>
      </c>
      <c r="AL103" s="49">
        <f t="shared" si="51"/>
        <v>0</v>
      </c>
      <c r="AM103" s="61"/>
      <c r="AN103" s="48">
        <f t="shared" si="52"/>
        <v>0</v>
      </c>
      <c r="AO103" s="49">
        <f t="shared" si="53"/>
        <v>0</v>
      </c>
      <c r="AP103" s="61"/>
      <c r="AQ103" s="48">
        <f t="shared" si="54"/>
        <v>0</v>
      </c>
      <c r="AR103" s="49">
        <f t="shared" si="55"/>
        <v>0</v>
      </c>
      <c r="AS103" s="61"/>
      <c r="AT103" s="48">
        <f t="shared" si="56"/>
        <v>0</v>
      </c>
      <c r="AU103" s="49">
        <f t="shared" si="57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43"/>
        <v>0</v>
      </c>
      <c r="Y104" s="45">
        <f t="shared" si="44"/>
        <v>5</v>
      </c>
      <c r="Z104" s="46" t="s">
        <v>0</v>
      </c>
      <c r="AA104" s="39">
        <v>1</v>
      </c>
      <c r="AB104" s="47">
        <f t="shared" si="45"/>
        <v>0</v>
      </c>
      <c r="AC104" s="39">
        <v>1</v>
      </c>
      <c r="AD104" s="47">
        <f t="shared" si="46"/>
        <v>0</v>
      </c>
      <c r="AE104" s="39">
        <v>1</v>
      </c>
      <c r="AF104" s="47">
        <f t="shared" si="47"/>
        <v>0</v>
      </c>
      <c r="AG104" s="61"/>
      <c r="AH104" s="48">
        <f t="shared" si="48"/>
        <v>0</v>
      </c>
      <c r="AI104" s="49">
        <f t="shared" si="49"/>
        <v>0</v>
      </c>
      <c r="AJ104" s="61"/>
      <c r="AK104" s="48">
        <f t="shared" si="50"/>
        <v>0</v>
      </c>
      <c r="AL104" s="49">
        <f t="shared" si="51"/>
        <v>0</v>
      </c>
      <c r="AM104" s="61"/>
      <c r="AN104" s="48">
        <f t="shared" si="52"/>
        <v>0</v>
      </c>
      <c r="AO104" s="49">
        <f t="shared" si="53"/>
        <v>0</v>
      </c>
      <c r="AP104" s="61"/>
      <c r="AQ104" s="48">
        <f t="shared" si="54"/>
        <v>0</v>
      </c>
      <c r="AR104" s="49">
        <f t="shared" si="55"/>
        <v>0</v>
      </c>
      <c r="AS104" s="61"/>
      <c r="AT104" s="48">
        <f t="shared" si="56"/>
        <v>0</v>
      </c>
      <c r="AU104" s="49">
        <f t="shared" si="57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42"/>
        <v>12</v>
      </c>
      <c r="X105" s="44">
        <f t="shared" si="43"/>
        <v>0</v>
      </c>
      <c r="Y105" s="45">
        <f t="shared" si="44"/>
        <v>5</v>
      </c>
      <c r="Z105" s="46" t="s">
        <v>0</v>
      </c>
      <c r="AA105" s="39">
        <v>1</v>
      </c>
      <c r="AB105" s="47">
        <f t="shared" si="45"/>
        <v>0</v>
      </c>
      <c r="AC105" s="39">
        <v>1</v>
      </c>
      <c r="AD105" s="47">
        <f t="shared" si="46"/>
        <v>0</v>
      </c>
      <c r="AE105" s="39">
        <v>1</v>
      </c>
      <c r="AF105" s="47">
        <f t="shared" si="47"/>
        <v>0</v>
      </c>
      <c r="AG105" s="61"/>
      <c r="AH105" s="48">
        <f t="shared" si="48"/>
        <v>0</v>
      </c>
      <c r="AI105" s="49">
        <f t="shared" si="49"/>
        <v>0</v>
      </c>
      <c r="AJ105" s="61"/>
      <c r="AK105" s="48">
        <f t="shared" si="50"/>
        <v>0</v>
      </c>
      <c r="AL105" s="49">
        <f t="shared" si="51"/>
        <v>0</v>
      </c>
      <c r="AM105" s="61"/>
      <c r="AN105" s="48">
        <f t="shared" si="52"/>
        <v>0</v>
      </c>
      <c r="AO105" s="49">
        <f t="shared" si="53"/>
        <v>0</v>
      </c>
      <c r="AP105" s="61"/>
      <c r="AQ105" s="48">
        <f t="shared" si="54"/>
        <v>0</v>
      </c>
      <c r="AR105" s="49">
        <f t="shared" si="55"/>
        <v>0</v>
      </c>
      <c r="AS105" s="61"/>
      <c r="AT105" s="48">
        <f t="shared" si="56"/>
        <v>0</v>
      </c>
      <c r="AU105" s="49">
        <f t="shared" si="57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9">
        <f t="shared" si="42"/>
        <v>12</v>
      </c>
      <c r="X106" s="44">
        <f t="shared" si="43"/>
        <v>0</v>
      </c>
      <c r="Y106" s="45">
        <f t="shared" si="44"/>
        <v>5</v>
      </c>
      <c r="Z106" s="46" t="s">
        <v>0</v>
      </c>
      <c r="AA106" s="39">
        <v>1</v>
      </c>
      <c r="AB106" s="47">
        <f t="shared" si="45"/>
        <v>0</v>
      </c>
      <c r="AC106" s="39">
        <v>1</v>
      </c>
      <c r="AD106" s="47">
        <f t="shared" si="46"/>
        <v>0</v>
      </c>
      <c r="AE106" s="39">
        <v>1</v>
      </c>
      <c r="AF106" s="47">
        <f t="shared" si="47"/>
        <v>0</v>
      </c>
      <c r="AG106" s="61"/>
      <c r="AH106" s="48">
        <f t="shared" si="48"/>
        <v>0</v>
      </c>
      <c r="AI106" s="49">
        <f t="shared" si="49"/>
        <v>0</v>
      </c>
      <c r="AJ106" s="61"/>
      <c r="AK106" s="48">
        <f t="shared" si="50"/>
        <v>0</v>
      </c>
      <c r="AL106" s="49">
        <f t="shared" si="51"/>
        <v>0</v>
      </c>
      <c r="AM106" s="61"/>
      <c r="AN106" s="48">
        <f t="shared" si="52"/>
        <v>0</v>
      </c>
      <c r="AO106" s="49">
        <f t="shared" si="53"/>
        <v>0</v>
      </c>
      <c r="AP106" s="61"/>
      <c r="AQ106" s="48">
        <f t="shared" si="54"/>
        <v>0</v>
      </c>
      <c r="AR106" s="49">
        <f t="shared" si="55"/>
        <v>0</v>
      </c>
      <c r="AS106" s="61"/>
      <c r="AT106" s="48">
        <f t="shared" si="56"/>
        <v>0</v>
      </c>
      <c r="AU106" s="49">
        <f t="shared" si="57"/>
        <v>0</v>
      </c>
      <c r="AV106" s="61"/>
      <c r="AW106" s="48">
        <f t="shared" si="58"/>
        <v>0</v>
      </c>
      <c r="AX106" s="49">
        <f t="shared" si="59"/>
        <v>0</v>
      </c>
      <c r="AY106" s="61"/>
      <c r="AZ106" s="48">
        <f t="shared" si="60"/>
        <v>0</v>
      </c>
      <c r="BA106" s="49">
        <f t="shared" si="61"/>
        <v>0</v>
      </c>
      <c r="BB106" s="50">
        <f t="shared" si="62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9">
        <f t="shared" si="42"/>
        <v>12</v>
      </c>
      <c r="X107" s="44">
        <f t="shared" si="43"/>
        <v>0</v>
      </c>
      <c r="Y107" s="45">
        <f t="shared" si="44"/>
        <v>5</v>
      </c>
      <c r="Z107" s="46" t="s">
        <v>0</v>
      </c>
      <c r="AA107" s="39">
        <v>1</v>
      </c>
      <c r="AB107" s="47">
        <f t="shared" si="45"/>
        <v>0</v>
      </c>
      <c r="AC107" s="39">
        <v>1</v>
      </c>
      <c r="AD107" s="47">
        <f t="shared" si="46"/>
        <v>0</v>
      </c>
      <c r="AE107" s="39">
        <v>1</v>
      </c>
      <c r="AF107" s="47">
        <f t="shared" si="47"/>
        <v>0</v>
      </c>
      <c r="AG107" s="61"/>
      <c r="AH107" s="48">
        <f t="shared" si="48"/>
        <v>0</v>
      </c>
      <c r="AI107" s="49">
        <f t="shared" si="49"/>
        <v>0</v>
      </c>
      <c r="AJ107" s="61"/>
      <c r="AK107" s="48">
        <f t="shared" si="50"/>
        <v>0</v>
      </c>
      <c r="AL107" s="49">
        <f t="shared" si="51"/>
        <v>0</v>
      </c>
      <c r="AM107" s="61"/>
      <c r="AN107" s="48">
        <f t="shared" si="52"/>
        <v>0</v>
      </c>
      <c r="AO107" s="49">
        <f t="shared" si="53"/>
        <v>0</v>
      </c>
      <c r="AP107" s="61"/>
      <c r="AQ107" s="48">
        <f t="shared" si="54"/>
        <v>0</v>
      </c>
      <c r="AR107" s="49">
        <f t="shared" si="55"/>
        <v>0</v>
      </c>
      <c r="AS107" s="61"/>
      <c r="AT107" s="48">
        <f t="shared" si="56"/>
        <v>0</v>
      </c>
      <c r="AU107" s="49">
        <f t="shared" si="57"/>
        <v>0</v>
      </c>
      <c r="AV107" s="61"/>
      <c r="AW107" s="48">
        <f t="shared" si="58"/>
        <v>0</v>
      </c>
      <c r="AX107" s="49">
        <f t="shared" si="59"/>
        <v>0</v>
      </c>
      <c r="AY107" s="61"/>
      <c r="AZ107" s="48">
        <f t="shared" si="60"/>
        <v>0</v>
      </c>
      <c r="BA107" s="49">
        <f t="shared" si="61"/>
        <v>0</v>
      </c>
      <c r="BB107" s="50">
        <f t="shared" si="62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9">
        <f t="shared" si="42"/>
        <v>12</v>
      </c>
      <c r="X108" s="44">
        <f t="shared" si="43"/>
        <v>0</v>
      </c>
      <c r="Y108" s="45">
        <f t="shared" si="44"/>
        <v>5</v>
      </c>
      <c r="Z108" s="46" t="s">
        <v>0</v>
      </c>
      <c r="AA108" s="39">
        <v>1</v>
      </c>
      <c r="AB108" s="47">
        <f t="shared" si="45"/>
        <v>0</v>
      </c>
      <c r="AC108" s="39">
        <v>1</v>
      </c>
      <c r="AD108" s="47">
        <f t="shared" si="46"/>
        <v>0</v>
      </c>
      <c r="AE108" s="39">
        <v>1</v>
      </c>
      <c r="AF108" s="47">
        <f t="shared" si="47"/>
        <v>0</v>
      </c>
      <c r="AG108" s="61"/>
      <c r="AH108" s="48">
        <f t="shared" si="48"/>
        <v>0</v>
      </c>
      <c r="AI108" s="49">
        <f t="shared" si="49"/>
        <v>0</v>
      </c>
      <c r="AJ108" s="61"/>
      <c r="AK108" s="48">
        <f t="shared" si="50"/>
        <v>0</v>
      </c>
      <c r="AL108" s="49">
        <f t="shared" si="51"/>
        <v>0</v>
      </c>
      <c r="AM108" s="61"/>
      <c r="AN108" s="48">
        <f t="shared" si="52"/>
        <v>0</v>
      </c>
      <c r="AO108" s="49">
        <f t="shared" si="53"/>
        <v>0</v>
      </c>
      <c r="AP108" s="61"/>
      <c r="AQ108" s="48">
        <f t="shared" si="54"/>
        <v>0</v>
      </c>
      <c r="AR108" s="49">
        <f t="shared" si="55"/>
        <v>0</v>
      </c>
      <c r="AS108" s="61"/>
      <c r="AT108" s="48">
        <f t="shared" si="56"/>
        <v>0</v>
      </c>
      <c r="AU108" s="49">
        <f t="shared" si="57"/>
        <v>0</v>
      </c>
      <c r="AV108" s="61"/>
      <c r="AW108" s="48">
        <f t="shared" si="58"/>
        <v>0</v>
      </c>
      <c r="AX108" s="49">
        <f t="shared" si="59"/>
        <v>0</v>
      </c>
      <c r="AY108" s="61"/>
      <c r="AZ108" s="48">
        <f t="shared" si="60"/>
        <v>0</v>
      </c>
      <c r="BA108" s="49">
        <f t="shared" si="61"/>
        <v>0</v>
      </c>
      <c r="BB108" s="50">
        <f t="shared" si="62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9">
        <f t="shared" si="42"/>
        <v>12</v>
      </c>
      <c r="X109" s="44">
        <f t="shared" si="43"/>
        <v>0</v>
      </c>
      <c r="Y109" s="45">
        <f t="shared" si="44"/>
        <v>5</v>
      </c>
      <c r="Z109" s="46" t="s">
        <v>0</v>
      </c>
      <c r="AA109" s="39">
        <v>1</v>
      </c>
      <c r="AB109" s="47">
        <f t="shared" si="45"/>
        <v>0</v>
      </c>
      <c r="AC109" s="39">
        <v>1</v>
      </c>
      <c r="AD109" s="47">
        <f t="shared" si="46"/>
        <v>0</v>
      </c>
      <c r="AE109" s="39">
        <v>1</v>
      </c>
      <c r="AF109" s="47">
        <f t="shared" si="47"/>
        <v>0</v>
      </c>
      <c r="AG109" s="61"/>
      <c r="AH109" s="48">
        <f t="shared" si="48"/>
        <v>0</v>
      </c>
      <c r="AI109" s="49">
        <f t="shared" si="49"/>
        <v>0</v>
      </c>
      <c r="AJ109" s="61"/>
      <c r="AK109" s="48">
        <f t="shared" si="50"/>
        <v>0</v>
      </c>
      <c r="AL109" s="49">
        <f t="shared" si="51"/>
        <v>0</v>
      </c>
      <c r="AM109" s="61"/>
      <c r="AN109" s="48">
        <f t="shared" si="52"/>
        <v>0</v>
      </c>
      <c r="AO109" s="49">
        <f t="shared" si="53"/>
        <v>0</v>
      </c>
      <c r="AP109" s="61"/>
      <c r="AQ109" s="48">
        <f t="shared" si="54"/>
        <v>0</v>
      </c>
      <c r="AR109" s="49">
        <f t="shared" si="55"/>
        <v>0</v>
      </c>
      <c r="AS109" s="61"/>
      <c r="AT109" s="48">
        <f t="shared" si="56"/>
        <v>0</v>
      </c>
      <c r="AU109" s="49">
        <f t="shared" si="57"/>
        <v>0</v>
      </c>
      <c r="AV109" s="61"/>
      <c r="AW109" s="48">
        <f t="shared" si="58"/>
        <v>0</v>
      </c>
      <c r="AX109" s="49">
        <f t="shared" si="59"/>
        <v>0</v>
      </c>
      <c r="AY109" s="61"/>
      <c r="AZ109" s="48">
        <f t="shared" si="60"/>
        <v>0</v>
      </c>
      <c r="BA109" s="49">
        <f t="shared" si="61"/>
        <v>0</v>
      </c>
      <c r="BB109" s="50">
        <f t="shared" si="62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9">
        <f t="shared" si="42"/>
        <v>12</v>
      </c>
      <c r="X110" s="44">
        <f t="shared" si="43"/>
        <v>0</v>
      </c>
      <c r="Y110" s="45">
        <f t="shared" si="44"/>
        <v>5</v>
      </c>
      <c r="Z110" s="46" t="s">
        <v>0</v>
      </c>
      <c r="AA110" s="39">
        <v>1</v>
      </c>
      <c r="AB110" s="47">
        <f t="shared" si="45"/>
        <v>0</v>
      </c>
      <c r="AC110" s="39">
        <v>1</v>
      </c>
      <c r="AD110" s="47">
        <f t="shared" si="46"/>
        <v>0</v>
      </c>
      <c r="AE110" s="39">
        <v>1</v>
      </c>
      <c r="AF110" s="47">
        <f t="shared" si="47"/>
        <v>0</v>
      </c>
      <c r="AG110" s="61"/>
      <c r="AH110" s="48">
        <f t="shared" si="48"/>
        <v>0</v>
      </c>
      <c r="AI110" s="49">
        <f t="shared" si="49"/>
        <v>0</v>
      </c>
      <c r="AJ110" s="61"/>
      <c r="AK110" s="48">
        <f t="shared" si="50"/>
        <v>0</v>
      </c>
      <c r="AL110" s="49">
        <f t="shared" si="51"/>
        <v>0</v>
      </c>
      <c r="AM110" s="61"/>
      <c r="AN110" s="48">
        <f t="shared" si="52"/>
        <v>0</v>
      </c>
      <c r="AO110" s="49">
        <f t="shared" si="53"/>
        <v>0</v>
      </c>
      <c r="AP110" s="61"/>
      <c r="AQ110" s="48">
        <f t="shared" si="54"/>
        <v>0</v>
      </c>
      <c r="AR110" s="49">
        <f t="shared" si="55"/>
        <v>0</v>
      </c>
      <c r="AS110" s="61"/>
      <c r="AT110" s="48">
        <f t="shared" si="56"/>
        <v>0</v>
      </c>
      <c r="AU110" s="49">
        <f t="shared" si="57"/>
        <v>0</v>
      </c>
      <c r="AV110" s="61"/>
      <c r="AW110" s="48">
        <f t="shared" si="58"/>
        <v>0</v>
      </c>
      <c r="AX110" s="49">
        <f t="shared" si="59"/>
        <v>0</v>
      </c>
      <c r="AY110" s="61"/>
      <c r="AZ110" s="48">
        <f t="shared" si="60"/>
        <v>0</v>
      </c>
      <c r="BA110" s="49">
        <f t="shared" si="61"/>
        <v>0</v>
      </c>
      <c r="BB110" s="50">
        <f t="shared" si="62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9">
        <f t="shared" si="42"/>
        <v>12</v>
      </c>
      <c r="X111" s="44">
        <f t="shared" si="43"/>
        <v>0</v>
      </c>
      <c r="Y111" s="45">
        <f t="shared" si="44"/>
        <v>5</v>
      </c>
      <c r="Z111" s="46" t="s">
        <v>0</v>
      </c>
      <c r="AA111" s="39">
        <v>1</v>
      </c>
      <c r="AB111" s="47">
        <f t="shared" si="45"/>
        <v>0</v>
      </c>
      <c r="AC111" s="39">
        <v>1</v>
      </c>
      <c r="AD111" s="47">
        <f t="shared" si="46"/>
        <v>0</v>
      </c>
      <c r="AE111" s="39">
        <v>1</v>
      </c>
      <c r="AF111" s="47">
        <f t="shared" si="47"/>
        <v>0</v>
      </c>
      <c r="AG111" s="61"/>
      <c r="AH111" s="48">
        <f t="shared" si="48"/>
        <v>0</v>
      </c>
      <c r="AI111" s="49">
        <f t="shared" si="49"/>
        <v>0</v>
      </c>
      <c r="AJ111" s="61"/>
      <c r="AK111" s="48">
        <f t="shared" si="50"/>
        <v>0</v>
      </c>
      <c r="AL111" s="49">
        <f t="shared" si="51"/>
        <v>0</v>
      </c>
      <c r="AM111" s="61"/>
      <c r="AN111" s="48">
        <f t="shared" si="52"/>
        <v>0</v>
      </c>
      <c r="AO111" s="49">
        <f t="shared" si="53"/>
        <v>0</v>
      </c>
      <c r="AP111" s="61"/>
      <c r="AQ111" s="48">
        <f t="shared" si="54"/>
        <v>0</v>
      </c>
      <c r="AR111" s="49">
        <f t="shared" si="55"/>
        <v>0</v>
      </c>
      <c r="AS111" s="61"/>
      <c r="AT111" s="48">
        <f t="shared" si="56"/>
        <v>0</v>
      </c>
      <c r="AU111" s="49">
        <f t="shared" si="57"/>
        <v>0</v>
      </c>
      <c r="AV111" s="61"/>
      <c r="AW111" s="48">
        <f t="shared" si="58"/>
        <v>0</v>
      </c>
      <c r="AX111" s="49">
        <f t="shared" si="59"/>
        <v>0</v>
      </c>
      <c r="AY111" s="61"/>
      <c r="AZ111" s="48">
        <f t="shared" si="60"/>
        <v>0</v>
      </c>
      <c r="BA111" s="49">
        <f t="shared" si="61"/>
        <v>0</v>
      </c>
      <c r="BB111" s="50">
        <f t="shared" si="62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9">
        <f t="shared" si="42"/>
        <v>12</v>
      </c>
      <c r="X112" s="44">
        <f t="shared" si="43"/>
        <v>0</v>
      </c>
      <c r="Y112" s="45">
        <f t="shared" si="44"/>
        <v>5</v>
      </c>
      <c r="Z112" s="46" t="s">
        <v>0</v>
      </c>
      <c r="AA112" s="39">
        <v>1</v>
      </c>
      <c r="AB112" s="47">
        <f t="shared" si="45"/>
        <v>0</v>
      </c>
      <c r="AC112" s="39">
        <v>1</v>
      </c>
      <c r="AD112" s="47">
        <f t="shared" si="46"/>
        <v>0</v>
      </c>
      <c r="AE112" s="39">
        <v>1</v>
      </c>
      <c r="AF112" s="47">
        <f t="shared" si="47"/>
        <v>0</v>
      </c>
      <c r="AG112" s="61"/>
      <c r="AH112" s="48">
        <f t="shared" si="48"/>
        <v>0</v>
      </c>
      <c r="AI112" s="49">
        <f t="shared" si="49"/>
        <v>0</v>
      </c>
      <c r="AJ112" s="61"/>
      <c r="AK112" s="48">
        <f t="shared" si="50"/>
        <v>0</v>
      </c>
      <c r="AL112" s="49">
        <f t="shared" si="51"/>
        <v>0</v>
      </c>
      <c r="AM112" s="61"/>
      <c r="AN112" s="48">
        <f t="shared" si="52"/>
        <v>0</v>
      </c>
      <c r="AO112" s="49">
        <f t="shared" si="53"/>
        <v>0</v>
      </c>
      <c r="AP112" s="61"/>
      <c r="AQ112" s="48">
        <f t="shared" si="54"/>
        <v>0</v>
      </c>
      <c r="AR112" s="49">
        <f t="shared" si="55"/>
        <v>0</v>
      </c>
      <c r="AS112" s="61"/>
      <c r="AT112" s="48">
        <f t="shared" si="56"/>
        <v>0</v>
      </c>
      <c r="AU112" s="49">
        <f t="shared" si="57"/>
        <v>0</v>
      </c>
      <c r="AV112" s="61"/>
      <c r="AW112" s="48">
        <f t="shared" si="58"/>
        <v>0</v>
      </c>
      <c r="AX112" s="49">
        <f t="shared" si="59"/>
        <v>0</v>
      </c>
      <c r="AY112" s="61"/>
      <c r="AZ112" s="48">
        <f t="shared" si="60"/>
        <v>0</v>
      </c>
      <c r="BA112" s="49">
        <f t="shared" si="61"/>
        <v>0</v>
      </c>
      <c r="BB112" s="50">
        <f t="shared" si="62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9">
        <f t="shared" si="42"/>
        <v>12</v>
      </c>
      <c r="X113" s="44">
        <f t="shared" si="43"/>
        <v>0</v>
      </c>
      <c r="Y113" s="45">
        <f t="shared" si="44"/>
        <v>5</v>
      </c>
      <c r="Z113" s="46" t="s">
        <v>0</v>
      </c>
      <c r="AA113" s="39">
        <v>1</v>
      </c>
      <c r="AB113" s="47">
        <f t="shared" si="45"/>
        <v>0</v>
      </c>
      <c r="AC113" s="39">
        <v>1</v>
      </c>
      <c r="AD113" s="47">
        <f t="shared" si="46"/>
        <v>0</v>
      </c>
      <c r="AE113" s="39">
        <v>1</v>
      </c>
      <c r="AF113" s="47">
        <f t="shared" si="47"/>
        <v>0</v>
      </c>
      <c r="AG113" s="61"/>
      <c r="AH113" s="48">
        <f t="shared" si="48"/>
        <v>0</v>
      </c>
      <c r="AI113" s="49">
        <f t="shared" si="49"/>
        <v>0</v>
      </c>
      <c r="AJ113" s="61"/>
      <c r="AK113" s="48">
        <f t="shared" si="50"/>
        <v>0</v>
      </c>
      <c r="AL113" s="49">
        <f t="shared" si="51"/>
        <v>0</v>
      </c>
      <c r="AM113" s="61"/>
      <c r="AN113" s="48">
        <f t="shared" si="52"/>
        <v>0</v>
      </c>
      <c r="AO113" s="49">
        <f t="shared" si="53"/>
        <v>0</v>
      </c>
      <c r="AP113" s="61"/>
      <c r="AQ113" s="48">
        <f t="shared" si="54"/>
        <v>0</v>
      </c>
      <c r="AR113" s="49">
        <f t="shared" si="55"/>
        <v>0</v>
      </c>
      <c r="AS113" s="61"/>
      <c r="AT113" s="48">
        <f t="shared" si="56"/>
        <v>0</v>
      </c>
      <c r="AU113" s="49">
        <f t="shared" si="57"/>
        <v>0</v>
      </c>
      <c r="AV113" s="61"/>
      <c r="AW113" s="48">
        <f t="shared" si="58"/>
        <v>0</v>
      </c>
      <c r="AX113" s="49">
        <f t="shared" si="59"/>
        <v>0</v>
      </c>
      <c r="AY113" s="61"/>
      <c r="AZ113" s="48">
        <f t="shared" si="60"/>
        <v>0</v>
      </c>
      <c r="BA113" s="49">
        <f t="shared" si="61"/>
        <v>0</v>
      </c>
      <c r="BB113" s="50">
        <f t="shared" si="62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9">
        <f t="shared" si="42"/>
        <v>12</v>
      </c>
      <c r="X114" s="44">
        <f t="shared" si="43"/>
        <v>0</v>
      </c>
      <c r="Y114" s="45">
        <f t="shared" si="44"/>
        <v>5</v>
      </c>
      <c r="Z114" s="46" t="s">
        <v>0</v>
      </c>
      <c r="AA114" s="39">
        <v>1</v>
      </c>
      <c r="AB114" s="47">
        <f t="shared" si="45"/>
        <v>0</v>
      </c>
      <c r="AC114" s="39">
        <v>1</v>
      </c>
      <c r="AD114" s="47">
        <f t="shared" si="46"/>
        <v>0</v>
      </c>
      <c r="AE114" s="39">
        <v>1</v>
      </c>
      <c r="AF114" s="47">
        <f t="shared" si="47"/>
        <v>0</v>
      </c>
      <c r="AG114" s="61"/>
      <c r="AH114" s="48">
        <f t="shared" si="48"/>
        <v>0</v>
      </c>
      <c r="AI114" s="49">
        <f t="shared" si="49"/>
        <v>0</v>
      </c>
      <c r="AJ114" s="61"/>
      <c r="AK114" s="48">
        <f t="shared" si="50"/>
        <v>0</v>
      </c>
      <c r="AL114" s="49">
        <f t="shared" si="51"/>
        <v>0</v>
      </c>
      <c r="AM114" s="61"/>
      <c r="AN114" s="48">
        <f t="shared" si="52"/>
        <v>0</v>
      </c>
      <c r="AO114" s="49">
        <f t="shared" si="53"/>
        <v>0</v>
      </c>
      <c r="AP114" s="61"/>
      <c r="AQ114" s="48">
        <f t="shared" si="54"/>
        <v>0</v>
      </c>
      <c r="AR114" s="49">
        <f t="shared" si="55"/>
        <v>0</v>
      </c>
      <c r="AS114" s="61"/>
      <c r="AT114" s="48">
        <f t="shared" si="56"/>
        <v>0</v>
      </c>
      <c r="AU114" s="49">
        <f t="shared" si="57"/>
        <v>0</v>
      </c>
      <c r="AV114" s="61"/>
      <c r="AW114" s="48">
        <f t="shared" si="58"/>
        <v>0</v>
      </c>
      <c r="AX114" s="49">
        <f t="shared" si="59"/>
        <v>0</v>
      </c>
      <c r="AY114" s="61"/>
      <c r="AZ114" s="48">
        <f t="shared" si="60"/>
        <v>0</v>
      </c>
      <c r="BA114" s="49">
        <f t="shared" si="61"/>
        <v>0</v>
      </c>
      <c r="BB114" s="50">
        <f t="shared" si="62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9">
        <f t="shared" si="42"/>
        <v>12</v>
      </c>
      <c r="X115" s="44">
        <f t="shared" si="43"/>
        <v>0</v>
      </c>
      <c r="Y115" s="45">
        <f t="shared" si="44"/>
        <v>5</v>
      </c>
      <c r="Z115" s="46" t="s">
        <v>0</v>
      </c>
      <c r="AA115" s="39">
        <v>1</v>
      </c>
      <c r="AB115" s="47">
        <f t="shared" si="45"/>
        <v>0</v>
      </c>
      <c r="AC115" s="39">
        <v>1</v>
      </c>
      <c r="AD115" s="47">
        <f t="shared" si="46"/>
        <v>0</v>
      </c>
      <c r="AE115" s="39">
        <v>1</v>
      </c>
      <c r="AF115" s="47">
        <f t="shared" si="47"/>
        <v>0</v>
      </c>
      <c r="AG115" s="61"/>
      <c r="AH115" s="48">
        <f t="shared" si="48"/>
        <v>0</v>
      </c>
      <c r="AI115" s="49">
        <f t="shared" si="49"/>
        <v>0</v>
      </c>
      <c r="AJ115" s="61"/>
      <c r="AK115" s="48">
        <f t="shared" si="50"/>
        <v>0</v>
      </c>
      <c r="AL115" s="49">
        <f t="shared" si="51"/>
        <v>0</v>
      </c>
      <c r="AM115" s="61"/>
      <c r="AN115" s="48">
        <f t="shared" si="52"/>
        <v>0</v>
      </c>
      <c r="AO115" s="49">
        <f t="shared" si="53"/>
        <v>0</v>
      </c>
      <c r="AP115" s="61"/>
      <c r="AQ115" s="48">
        <f t="shared" si="54"/>
        <v>0</v>
      </c>
      <c r="AR115" s="49">
        <f t="shared" si="55"/>
        <v>0</v>
      </c>
      <c r="AS115" s="61"/>
      <c r="AT115" s="48">
        <f t="shared" si="56"/>
        <v>0</v>
      </c>
      <c r="AU115" s="49">
        <f t="shared" si="57"/>
        <v>0</v>
      </c>
      <c r="AV115" s="61"/>
      <c r="AW115" s="48">
        <f t="shared" si="58"/>
        <v>0</v>
      </c>
      <c r="AX115" s="49">
        <f t="shared" si="59"/>
        <v>0</v>
      </c>
      <c r="AY115" s="61"/>
      <c r="AZ115" s="48">
        <f t="shared" si="60"/>
        <v>0</v>
      </c>
      <c r="BA115" s="49">
        <f t="shared" si="61"/>
        <v>0</v>
      </c>
      <c r="BB115" s="50">
        <f t="shared" si="62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9">
        <f t="shared" si="42"/>
        <v>12</v>
      </c>
      <c r="X116" s="44">
        <f t="shared" si="43"/>
        <v>0</v>
      </c>
      <c r="Y116" s="45">
        <f t="shared" si="44"/>
        <v>5</v>
      </c>
      <c r="Z116" s="46" t="s">
        <v>0</v>
      </c>
      <c r="AA116" s="39">
        <v>1</v>
      </c>
      <c r="AB116" s="47">
        <f t="shared" si="45"/>
        <v>0</v>
      </c>
      <c r="AC116" s="39">
        <v>1</v>
      </c>
      <c r="AD116" s="47">
        <f t="shared" si="46"/>
        <v>0</v>
      </c>
      <c r="AE116" s="39">
        <v>1</v>
      </c>
      <c r="AF116" s="47">
        <f t="shared" si="47"/>
        <v>0</v>
      </c>
      <c r="AG116" s="61"/>
      <c r="AH116" s="48">
        <f t="shared" si="48"/>
        <v>0</v>
      </c>
      <c r="AI116" s="49">
        <f t="shared" si="49"/>
        <v>0</v>
      </c>
      <c r="AJ116" s="61"/>
      <c r="AK116" s="48">
        <f t="shared" si="50"/>
        <v>0</v>
      </c>
      <c r="AL116" s="49">
        <f t="shared" si="51"/>
        <v>0</v>
      </c>
      <c r="AM116" s="61"/>
      <c r="AN116" s="48">
        <f t="shared" si="52"/>
        <v>0</v>
      </c>
      <c r="AO116" s="49">
        <f t="shared" si="53"/>
        <v>0</v>
      </c>
      <c r="AP116" s="61"/>
      <c r="AQ116" s="48">
        <f t="shared" si="54"/>
        <v>0</v>
      </c>
      <c r="AR116" s="49">
        <f t="shared" si="55"/>
        <v>0</v>
      </c>
      <c r="AS116" s="61"/>
      <c r="AT116" s="48">
        <f t="shared" si="56"/>
        <v>0</v>
      </c>
      <c r="AU116" s="49">
        <f t="shared" si="57"/>
        <v>0</v>
      </c>
      <c r="AV116" s="61"/>
      <c r="AW116" s="48">
        <f t="shared" si="58"/>
        <v>0</v>
      </c>
      <c r="AX116" s="49">
        <f t="shared" si="59"/>
        <v>0</v>
      </c>
      <c r="AY116" s="61"/>
      <c r="AZ116" s="48">
        <f t="shared" si="60"/>
        <v>0</v>
      </c>
      <c r="BA116" s="49">
        <f t="shared" si="61"/>
        <v>0</v>
      </c>
      <c r="BB116" s="50">
        <f t="shared" si="62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 t="s">
        <v>11</v>
      </c>
      <c r="I117" s="81">
        <f>IF(H117=Tablas!$B$5,Tablas!$C$5,VLOOKUP(H117,Tablas!$B$5:$D$41,2,FALSE))</f>
        <v>19</v>
      </c>
      <c r="J117" s="70">
        <f>IF(I117=0,"",VLOOKUP(I117,Tablas!$C$5:$D$41,2,FALSE))</f>
        <v>21.726190476190478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9">
        <f t="shared" si="42"/>
        <v>12</v>
      </c>
      <c r="X117" s="44">
        <f t="shared" si="43"/>
        <v>0</v>
      </c>
      <c r="Y117" s="45">
        <f t="shared" si="44"/>
        <v>5</v>
      </c>
      <c r="Z117" s="46" t="s">
        <v>0</v>
      </c>
      <c r="AA117" s="39">
        <v>1</v>
      </c>
      <c r="AB117" s="47">
        <f t="shared" si="45"/>
        <v>0</v>
      </c>
      <c r="AC117" s="39">
        <v>1</v>
      </c>
      <c r="AD117" s="47">
        <f t="shared" si="46"/>
        <v>0</v>
      </c>
      <c r="AE117" s="39">
        <v>1</v>
      </c>
      <c r="AF117" s="47">
        <f t="shared" si="47"/>
        <v>0</v>
      </c>
      <c r="AG117" s="61"/>
      <c r="AH117" s="48">
        <f t="shared" si="48"/>
        <v>0</v>
      </c>
      <c r="AI117" s="49">
        <f t="shared" si="49"/>
        <v>0</v>
      </c>
      <c r="AJ117" s="61"/>
      <c r="AK117" s="48">
        <f t="shared" si="50"/>
        <v>0</v>
      </c>
      <c r="AL117" s="49">
        <f t="shared" si="51"/>
        <v>0</v>
      </c>
      <c r="AM117" s="61"/>
      <c r="AN117" s="48">
        <f t="shared" si="52"/>
        <v>0</v>
      </c>
      <c r="AO117" s="49">
        <f t="shared" si="53"/>
        <v>0</v>
      </c>
      <c r="AP117" s="61"/>
      <c r="AQ117" s="48">
        <f t="shared" si="54"/>
        <v>0</v>
      </c>
      <c r="AR117" s="49">
        <f t="shared" si="55"/>
        <v>0</v>
      </c>
      <c r="AS117" s="61"/>
      <c r="AT117" s="48">
        <f t="shared" si="56"/>
        <v>0</v>
      </c>
      <c r="AU117" s="49">
        <f t="shared" si="57"/>
        <v>0</v>
      </c>
      <c r="AV117" s="61"/>
      <c r="AW117" s="48">
        <f t="shared" si="58"/>
        <v>0</v>
      </c>
      <c r="AX117" s="49">
        <f t="shared" si="59"/>
        <v>0</v>
      </c>
      <c r="AY117" s="61"/>
      <c r="AZ117" s="48">
        <f t="shared" si="60"/>
        <v>0</v>
      </c>
      <c r="BA117" s="49">
        <f t="shared" si="61"/>
        <v>0</v>
      </c>
      <c r="BB117" s="50">
        <f t="shared" si="62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 t="s">
        <v>11</v>
      </c>
      <c r="I118" s="81">
        <f>IF(H118=Tablas!$B$5,Tablas!$C$5,VLOOKUP(H118,Tablas!$B$5:$D$41,2,FALSE))</f>
        <v>19</v>
      </c>
      <c r="J118" s="70">
        <f>IF(I118=0,"",VLOOKUP(I118,Tablas!$C$5:$D$41,2,FALSE))</f>
        <v>21.726190476190478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9">
        <f t="shared" si="42"/>
        <v>12</v>
      </c>
      <c r="X118" s="44">
        <f t="shared" si="43"/>
        <v>0</v>
      </c>
      <c r="Y118" s="45">
        <f t="shared" si="44"/>
        <v>5</v>
      </c>
      <c r="Z118" s="46" t="s">
        <v>0</v>
      </c>
      <c r="AA118" s="39">
        <v>1</v>
      </c>
      <c r="AB118" s="47">
        <f t="shared" si="45"/>
        <v>0</v>
      </c>
      <c r="AC118" s="39">
        <v>1</v>
      </c>
      <c r="AD118" s="47">
        <f t="shared" si="46"/>
        <v>0</v>
      </c>
      <c r="AE118" s="39">
        <v>1</v>
      </c>
      <c r="AF118" s="47">
        <f t="shared" si="47"/>
        <v>0</v>
      </c>
      <c r="AG118" s="61"/>
      <c r="AH118" s="48">
        <f t="shared" si="48"/>
        <v>0</v>
      </c>
      <c r="AI118" s="49">
        <f t="shared" si="49"/>
        <v>0</v>
      </c>
      <c r="AJ118" s="61"/>
      <c r="AK118" s="48">
        <f t="shared" si="50"/>
        <v>0</v>
      </c>
      <c r="AL118" s="49">
        <f t="shared" si="51"/>
        <v>0</v>
      </c>
      <c r="AM118" s="61"/>
      <c r="AN118" s="48">
        <f t="shared" si="52"/>
        <v>0</v>
      </c>
      <c r="AO118" s="49">
        <f t="shared" si="53"/>
        <v>0</v>
      </c>
      <c r="AP118" s="61"/>
      <c r="AQ118" s="48">
        <f t="shared" si="54"/>
        <v>0</v>
      </c>
      <c r="AR118" s="49">
        <f t="shared" si="55"/>
        <v>0</v>
      </c>
      <c r="AS118" s="61"/>
      <c r="AT118" s="48">
        <f t="shared" si="56"/>
        <v>0</v>
      </c>
      <c r="AU118" s="49">
        <f t="shared" si="57"/>
        <v>0</v>
      </c>
      <c r="AV118" s="61"/>
      <c r="AW118" s="48">
        <f t="shared" si="58"/>
        <v>0</v>
      </c>
      <c r="AX118" s="49">
        <f t="shared" si="59"/>
        <v>0</v>
      </c>
      <c r="AY118" s="61"/>
      <c r="AZ118" s="48">
        <f t="shared" si="60"/>
        <v>0</v>
      </c>
      <c r="BA118" s="49">
        <f t="shared" si="61"/>
        <v>0</v>
      </c>
      <c r="BB118" s="50">
        <f t="shared" si="62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 t="s">
        <v>11</v>
      </c>
      <c r="I119" s="81">
        <f>IF(H119=Tablas!$B$5,Tablas!$C$5,VLOOKUP(H119,Tablas!$B$5:$D$41,2,FALSE))</f>
        <v>19</v>
      </c>
      <c r="J119" s="70">
        <f>IF(I119=0,"",VLOOKUP(I119,Tablas!$C$5:$D$41,2,FALSE))</f>
        <v>21.726190476190478</v>
      </c>
      <c r="K119" s="37" t="str">
        <f t="shared" si="32"/>
        <v>0</v>
      </c>
      <c r="L119" s="38">
        <f t="shared" si="33"/>
        <v>0</v>
      </c>
      <c r="M119" s="38">
        <f t="shared" si="34"/>
        <v>0</v>
      </c>
      <c r="N119" s="38">
        <f t="shared" si="35"/>
        <v>0</v>
      </c>
      <c r="O119" s="38">
        <f t="shared" si="36"/>
        <v>0</v>
      </c>
      <c r="P119" s="38">
        <f t="shared" si="37"/>
        <v>0</v>
      </c>
      <c r="Q119" s="39">
        <v>1</v>
      </c>
      <c r="R119" s="40">
        <f t="shared" si="38"/>
        <v>0</v>
      </c>
      <c r="S119" s="39">
        <v>1</v>
      </c>
      <c r="T119" s="41">
        <f t="shared" si="39"/>
        <v>0</v>
      </c>
      <c r="U119" s="42">
        <f t="shared" si="40"/>
        <v>0</v>
      </c>
      <c r="V119" s="43">
        <f t="shared" si="41"/>
        <v>0</v>
      </c>
      <c r="W119" s="209">
        <f t="shared" si="42"/>
        <v>12</v>
      </c>
      <c r="X119" s="44">
        <f t="shared" si="43"/>
        <v>0</v>
      </c>
      <c r="Y119" s="45">
        <f t="shared" si="44"/>
        <v>5</v>
      </c>
      <c r="Z119" s="46" t="s">
        <v>0</v>
      </c>
      <c r="AA119" s="39">
        <v>1</v>
      </c>
      <c r="AB119" s="47">
        <f t="shared" si="45"/>
        <v>0</v>
      </c>
      <c r="AC119" s="39">
        <v>1</v>
      </c>
      <c r="AD119" s="47">
        <f t="shared" si="46"/>
        <v>0</v>
      </c>
      <c r="AE119" s="39">
        <v>1</v>
      </c>
      <c r="AF119" s="47">
        <f t="shared" si="47"/>
        <v>0</v>
      </c>
      <c r="AG119" s="61"/>
      <c r="AH119" s="48">
        <f t="shared" si="48"/>
        <v>0</v>
      </c>
      <c r="AI119" s="49">
        <f t="shared" si="49"/>
        <v>0</v>
      </c>
      <c r="AJ119" s="61"/>
      <c r="AK119" s="48">
        <f t="shared" si="50"/>
        <v>0</v>
      </c>
      <c r="AL119" s="49">
        <f t="shared" si="51"/>
        <v>0</v>
      </c>
      <c r="AM119" s="61"/>
      <c r="AN119" s="48">
        <f t="shared" si="52"/>
        <v>0</v>
      </c>
      <c r="AO119" s="49">
        <f t="shared" si="53"/>
        <v>0</v>
      </c>
      <c r="AP119" s="61"/>
      <c r="AQ119" s="48">
        <f t="shared" si="54"/>
        <v>0</v>
      </c>
      <c r="AR119" s="49">
        <f t="shared" si="55"/>
        <v>0</v>
      </c>
      <c r="AS119" s="61"/>
      <c r="AT119" s="48">
        <f t="shared" si="56"/>
        <v>0</v>
      </c>
      <c r="AU119" s="49">
        <f t="shared" si="57"/>
        <v>0</v>
      </c>
      <c r="AV119" s="61"/>
      <c r="AW119" s="48">
        <f t="shared" si="58"/>
        <v>0</v>
      </c>
      <c r="AX119" s="49">
        <f t="shared" si="59"/>
        <v>0</v>
      </c>
      <c r="AY119" s="61"/>
      <c r="AZ119" s="48">
        <f t="shared" si="60"/>
        <v>0</v>
      </c>
      <c r="BA119" s="49">
        <f t="shared" si="61"/>
        <v>0</v>
      </c>
      <c r="BB119" s="50">
        <f t="shared" si="62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 t="s">
        <v>11</v>
      </c>
      <c r="I120" s="81">
        <f>IF(H120=Tablas!$B$5,Tablas!$C$5,VLOOKUP(H120,Tablas!$B$5:$D$41,2,FALSE))</f>
        <v>19</v>
      </c>
      <c r="J120" s="70">
        <f>IF(I120=0,"",VLOOKUP(I120,Tablas!$C$5:$D$41,2,FALSE))</f>
        <v>21.726190476190478</v>
      </c>
      <c r="K120" s="37" t="str">
        <f t="shared" si="32"/>
        <v>0</v>
      </c>
      <c r="L120" s="38">
        <f t="shared" si="33"/>
        <v>0</v>
      </c>
      <c r="M120" s="38">
        <f t="shared" si="34"/>
        <v>0</v>
      </c>
      <c r="N120" s="38">
        <f t="shared" si="35"/>
        <v>0</v>
      </c>
      <c r="O120" s="38">
        <f t="shared" si="36"/>
        <v>0</v>
      </c>
      <c r="P120" s="38">
        <f t="shared" si="37"/>
        <v>0</v>
      </c>
      <c r="Q120" s="39">
        <v>1</v>
      </c>
      <c r="R120" s="40">
        <f t="shared" si="38"/>
        <v>0</v>
      </c>
      <c r="S120" s="39">
        <v>1</v>
      </c>
      <c r="T120" s="41">
        <f t="shared" si="39"/>
        <v>0</v>
      </c>
      <c r="U120" s="42">
        <f t="shared" si="40"/>
        <v>0</v>
      </c>
      <c r="V120" s="43">
        <f t="shared" si="41"/>
        <v>0</v>
      </c>
      <c r="W120" s="209">
        <f t="shared" si="42"/>
        <v>12</v>
      </c>
      <c r="X120" s="44">
        <f t="shared" si="43"/>
        <v>0</v>
      </c>
      <c r="Y120" s="45">
        <f t="shared" si="44"/>
        <v>5</v>
      </c>
      <c r="Z120" s="46" t="s">
        <v>0</v>
      </c>
      <c r="AA120" s="39">
        <v>1</v>
      </c>
      <c r="AB120" s="47">
        <f t="shared" si="45"/>
        <v>0</v>
      </c>
      <c r="AC120" s="39">
        <v>1</v>
      </c>
      <c r="AD120" s="47">
        <f t="shared" si="46"/>
        <v>0</v>
      </c>
      <c r="AE120" s="39">
        <v>1</v>
      </c>
      <c r="AF120" s="47">
        <f t="shared" si="47"/>
        <v>0</v>
      </c>
      <c r="AG120" s="61"/>
      <c r="AH120" s="48">
        <f t="shared" si="48"/>
        <v>0</v>
      </c>
      <c r="AI120" s="49">
        <f t="shared" si="49"/>
        <v>0</v>
      </c>
      <c r="AJ120" s="61"/>
      <c r="AK120" s="48">
        <f t="shared" si="50"/>
        <v>0</v>
      </c>
      <c r="AL120" s="49">
        <f t="shared" si="51"/>
        <v>0</v>
      </c>
      <c r="AM120" s="61"/>
      <c r="AN120" s="48">
        <f t="shared" si="52"/>
        <v>0</v>
      </c>
      <c r="AO120" s="49">
        <f t="shared" si="53"/>
        <v>0</v>
      </c>
      <c r="AP120" s="61"/>
      <c r="AQ120" s="48">
        <f t="shared" si="54"/>
        <v>0</v>
      </c>
      <c r="AR120" s="49">
        <f t="shared" si="55"/>
        <v>0</v>
      </c>
      <c r="AS120" s="61"/>
      <c r="AT120" s="48">
        <f t="shared" si="56"/>
        <v>0</v>
      </c>
      <c r="AU120" s="49">
        <f t="shared" si="57"/>
        <v>0</v>
      </c>
      <c r="AV120" s="61"/>
      <c r="AW120" s="48">
        <f t="shared" si="58"/>
        <v>0</v>
      </c>
      <c r="AX120" s="49">
        <f t="shared" si="59"/>
        <v>0</v>
      </c>
      <c r="AY120" s="61"/>
      <c r="AZ120" s="48">
        <f t="shared" si="60"/>
        <v>0</v>
      </c>
      <c r="BA120" s="49">
        <f t="shared" si="61"/>
        <v>0</v>
      </c>
      <c r="BB120" s="50">
        <f t="shared" si="62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 t="s">
        <v>11</v>
      </c>
      <c r="I121" s="81">
        <f>IF(H121=Tablas!$B$5,Tablas!$C$5,VLOOKUP(H121,Tablas!$B$5:$D$41,2,FALSE))</f>
        <v>19</v>
      </c>
      <c r="J121" s="70">
        <f>IF(I121=0,"",VLOOKUP(I121,Tablas!$C$5:$D$41,2,FALSE))</f>
        <v>21.726190476190478</v>
      </c>
      <c r="K121" s="37" t="str">
        <f t="shared" si="32"/>
        <v>0</v>
      </c>
      <c r="L121" s="38">
        <f t="shared" si="33"/>
        <v>0</v>
      </c>
      <c r="M121" s="38">
        <f t="shared" si="34"/>
        <v>0</v>
      </c>
      <c r="N121" s="38">
        <f t="shared" si="35"/>
        <v>0</v>
      </c>
      <c r="O121" s="38">
        <f t="shared" si="36"/>
        <v>0</v>
      </c>
      <c r="P121" s="38">
        <f t="shared" si="37"/>
        <v>0</v>
      </c>
      <c r="Q121" s="39">
        <v>1</v>
      </c>
      <c r="R121" s="40">
        <f t="shared" si="38"/>
        <v>0</v>
      </c>
      <c r="S121" s="39">
        <v>1</v>
      </c>
      <c r="T121" s="41">
        <f t="shared" si="39"/>
        <v>0</v>
      </c>
      <c r="U121" s="42">
        <f t="shared" si="40"/>
        <v>0</v>
      </c>
      <c r="V121" s="43">
        <f t="shared" si="41"/>
        <v>0</v>
      </c>
      <c r="W121" s="209">
        <f t="shared" si="42"/>
        <v>12</v>
      </c>
      <c r="X121" s="44">
        <f t="shared" si="43"/>
        <v>0</v>
      </c>
      <c r="Y121" s="45">
        <f t="shared" si="44"/>
        <v>5</v>
      </c>
      <c r="Z121" s="46" t="s">
        <v>0</v>
      </c>
      <c r="AA121" s="39">
        <v>1</v>
      </c>
      <c r="AB121" s="47">
        <f t="shared" si="45"/>
        <v>0</v>
      </c>
      <c r="AC121" s="39">
        <v>1</v>
      </c>
      <c r="AD121" s="47">
        <f t="shared" si="46"/>
        <v>0</v>
      </c>
      <c r="AE121" s="39">
        <v>1</v>
      </c>
      <c r="AF121" s="47">
        <f t="shared" si="47"/>
        <v>0</v>
      </c>
      <c r="AG121" s="61"/>
      <c r="AH121" s="48">
        <f t="shared" si="48"/>
        <v>0</v>
      </c>
      <c r="AI121" s="49">
        <f t="shared" si="49"/>
        <v>0</v>
      </c>
      <c r="AJ121" s="61"/>
      <c r="AK121" s="48">
        <f t="shared" si="50"/>
        <v>0</v>
      </c>
      <c r="AL121" s="49">
        <f t="shared" si="51"/>
        <v>0</v>
      </c>
      <c r="AM121" s="61"/>
      <c r="AN121" s="48">
        <f t="shared" si="52"/>
        <v>0</v>
      </c>
      <c r="AO121" s="49">
        <f t="shared" si="53"/>
        <v>0</v>
      </c>
      <c r="AP121" s="61"/>
      <c r="AQ121" s="48">
        <f t="shared" si="54"/>
        <v>0</v>
      </c>
      <c r="AR121" s="49">
        <f t="shared" si="55"/>
        <v>0</v>
      </c>
      <c r="AS121" s="61"/>
      <c r="AT121" s="48">
        <f t="shared" si="56"/>
        <v>0</v>
      </c>
      <c r="AU121" s="49">
        <f t="shared" si="57"/>
        <v>0</v>
      </c>
      <c r="AV121" s="61"/>
      <c r="AW121" s="48">
        <f t="shared" si="58"/>
        <v>0</v>
      </c>
      <c r="AX121" s="49">
        <f t="shared" si="59"/>
        <v>0</v>
      </c>
      <c r="AY121" s="61"/>
      <c r="AZ121" s="48">
        <f t="shared" si="60"/>
        <v>0</v>
      </c>
      <c r="BA121" s="49">
        <f t="shared" si="61"/>
        <v>0</v>
      </c>
      <c r="BB121" s="50">
        <f t="shared" si="62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 t="s">
        <v>11</v>
      </c>
      <c r="I122" s="81">
        <f>IF(H122=Tablas!$B$5,Tablas!$C$5,VLOOKUP(H122,Tablas!$B$5:$D$41,2,FALSE))</f>
        <v>19</v>
      </c>
      <c r="J122" s="70">
        <f>IF(I122=0,"",VLOOKUP(I122,Tablas!$C$5:$D$41,2,FALSE))</f>
        <v>21.726190476190478</v>
      </c>
      <c r="K122" s="37" t="str">
        <f t="shared" si="32"/>
        <v>0</v>
      </c>
      <c r="L122" s="38">
        <f t="shared" si="33"/>
        <v>0</v>
      </c>
      <c r="M122" s="38">
        <f t="shared" si="34"/>
        <v>0</v>
      </c>
      <c r="N122" s="38">
        <f t="shared" si="35"/>
        <v>0</v>
      </c>
      <c r="O122" s="38">
        <f t="shared" si="36"/>
        <v>0</v>
      </c>
      <c r="P122" s="38">
        <f t="shared" si="37"/>
        <v>0</v>
      </c>
      <c r="Q122" s="39">
        <v>1</v>
      </c>
      <c r="R122" s="40">
        <f t="shared" si="38"/>
        <v>0</v>
      </c>
      <c r="S122" s="39">
        <v>1</v>
      </c>
      <c r="T122" s="41">
        <f t="shared" si="39"/>
        <v>0</v>
      </c>
      <c r="U122" s="42">
        <f t="shared" si="40"/>
        <v>0</v>
      </c>
      <c r="V122" s="43">
        <f t="shared" si="41"/>
        <v>0</v>
      </c>
      <c r="W122" s="209">
        <f t="shared" si="42"/>
        <v>12</v>
      </c>
      <c r="X122" s="44">
        <f t="shared" si="43"/>
        <v>0</v>
      </c>
      <c r="Y122" s="45">
        <f t="shared" si="44"/>
        <v>5</v>
      </c>
      <c r="Z122" s="46" t="s">
        <v>0</v>
      </c>
      <c r="AA122" s="39">
        <v>1</v>
      </c>
      <c r="AB122" s="47">
        <f t="shared" si="45"/>
        <v>0</v>
      </c>
      <c r="AC122" s="39">
        <v>1</v>
      </c>
      <c r="AD122" s="47">
        <f t="shared" si="46"/>
        <v>0</v>
      </c>
      <c r="AE122" s="39">
        <v>1</v>
      </c>
      <c r="AF122" s="47">
        <f t="shared" si="47"/>
        <v>0</v>
      </c>
      <c r="AG122" s="61"/>
      <c r="AH122" s="48">
        <f t="shared" si="48"/>
        <v>0</v>
      </c>
      <c r="AI122" s="49">
        <f t="shared" si="49"/>
        <v>0</v>
      </c>
      <c r="AJ122" s="61"/>
      <c r="AK122" s="48">
        <f t="shared" si="50"/>
        <v>0</v>
      </c>
      <c r="AL122" s="49">
        <f t="shared" si="51"/>
        <v>0</v>
      </c>
      <c r="AM122" s="61"/>
      <c r="AN122" s="48">
        <f t="shared" si="52"/>
        <v>0</v>
      </c>
      <c r="AO122" s="49">
        <f t="shared" si="53"/>
        <v>0</v>
      </c>
      <c r="AP122" s="61"/>
      <c r="AQ122" s="48">
        <f t="shared" si="54"/>
        <v>0</v>
      </c>
      <c r="AR122" s="49">
        <f t="shared" si="55"/>
        <v>0</v>
      </c>
      <c r="AS122" s="61"/>
      <c r="AT122" s="48">
        <f t="shared" si="56"/>
        <v>0</v>
      </c>
      <c r="AU122" s="49">
        <f t="shared" si="57"/>
        <v>0</v>
      </c>
      <c r="AV122" s="61"/>
      <c r="AW122" s="48">
        <f t="shared" si="58"/>
        <v>0</v>
      </c>
      <c r="AX122" s="49">
        <f t="shared" si="59"/>
        <v>0</v>
      </c>
      <c r="AY122" s="61"/>
      <c r="AZ122" s="48">
        <f t="shared" si="60"/>
        <v>0</v>
      </c>
      <c r="BA122" s="49">
        <f t="shared" si="61"/>
        <v>0</v>
      </c>
      <c r="BB122" s="50">
        <f t="shared" si="62"/>
        <v>0</v>
      </c>
    </row>
    <row r="123" spans="1:54">
      <c r="A123" s="32"/>
      <c r="B123" s="60"/>
      <c r="C123" s="33"/>
      <c r="D123" s="34"/>
      <c r="E123" s="35"/>
      <c r="F123" s="36"/>
      <c r="G123" s="78"/>
      <c r="H123" s="74" t="s">
        <v>11</v>
      </c>
      <c r="I123" s="81">
        <f>IF(H123=Tablas!$B$5,Tablas!$C$5,VLOOKUP(H123,Tablas!$B$5:$D$41,2,FALSE))</f>
        <v>19</v>
      </c>
      <c r="J123" s="70">
        <f>IF(I123=0,"",VLOOKUP(I123,Tablas!$C$5:$D$41,2,FALSE))</f>
        <v>21.726190476190478</v>
      </c>
      <c r="K123" s="37" t="str">
        <f t="shared" si="32"/>
        <v>0</v>
      </c>
      <c r="L123" s="38">
        <f t="shared" si="33"/>
        <v>0</v>
      </c>
      <c r="M123" s="38">
        <f t="shared" si="34"/>
        <v>0</v>
      </c>
      <c r="N123" s="38">
        <f t="shared" si="35"/>
        <v>0</v>
      </c>
      <c r="O123" s="38">
        <f t="shared" si="36"/>
        <v>0</v>
      </c>
      <c r="P123" s="38">
        <f t="shared" si="37"/>
        <v>0</v>
      </c>
      <c r="Q123" s="39">
        <v>1</v>
      </c>
      <c r="R123" s="40">
        <f t="shared" si="38"/>
        <v>0</v>
      </c>
      <c r="S123" s="39">
        <v>1</v>
      </c>
      <c r="T123" s="41">
        <f t="shared" si="39"/>
        <v>0</v>
      </c>
      <c r="U123" s="42">
        <f t="shared" si="40"/>
        <v>0</v>
      </c>
      <c r="V123" s="43">
        <f t="shared" si="41"/>
        <v>0</v>
      </c>
      <c r="W123" s="209">
        <f t="shared" si="42"/>
        <v>12</v>
      </c>
      <c r="X123" s="44">
        <f t="shared" si="43"/>
        <v>0</v>
      </c>
      <c r="Y123" s="45">
        <f t="shared" si="44"/>
        <v>5</v>
      </c>
      <c r="Z123" s="46" t="s">
        <v>0</v>
      </c>
      <c r="AA123" s="39">
        <v>1</v>
      </c>
      <c r="AB123" s="47">
        <f t="shared" si="45"/>
        <v>0</v>
      </c>
      <c r="AC123" s="39">
        <v>1</v>
      </c>
      <c r="AD123" s="47">
        <f t="shared" si="46"/>
        <v>0</v>
      </c>
      <c r="AE123" s="39">
        <v>1</v>
      </c>
      <c r="AF123" s="47">
        <f t="shared" si="47"/>
        <v>0</v>
      </c>
      <c r="AG123" s="61"/>
      <c r="AH123" s="48">
        <f t="shared" si="48"/>
        <v>0</v>
      </c>
      <c r="AI123" s="49">
        <f t="shared" si="49"/>
        <v>0</v>
      </c>
      <c r="AJ123" s="61"/>
      <c r="AK123" s="48">
        <f t="shared" si="50"/>
        <v>0</v>
      </c>
      <c r="AL123" s="49">
        <f t="shared" si="51"/>
        <v>0</v>
      </c>
      <c r="AM123" s="61"/>
      <c r="AN123" s="48">
        <f t="shared" si="52"/>
        <v>0</v>
      </c>
      <c r="AO123" s="49">
        <f t="shared" si="53"/>
        <v>0</v>
      </c>
      <c r="AP123" s="61"/>
      <c r="AQ123" s="48">
        <f t="shared" si="54"/>
        <v>0</v>
      </c>
      <c r="AR123" s="49">
        <f t="shared" si="55"/>
        <v>0</v>
      </c>
      <c r="AS123" s="61"/>
      <c r="AT123" s="48">
        <f t="shared" si="56"/>
        <v>0</v>
      </c>
      <c r="AU123" s="49">
        <f t="shared" si="57"/>
        <v>0</v>
      </c>
      <c r="AV123" s="61"/>
      <c r="AW123" s="48">
        <f t="shared" si="58"/>
        <v>0</v>
      </c>
      <c r="AX123" s="49">
        <f t="shared" si="59"/>
        <v>0</v>
      </c>
      <c r="AY123" s="61"/>
      <c r="AZ123" s="48">
        <f t="shared" si="60"/>
        <v>0</v>
      </c>
      <c r="BA123" s="49">
        <f t="shared" si="61"/>
        <v>0</v>
      </c>
      <c r="BB123" s="50">
        <f t="shared" si="62"/>
        <v>0</v>
      </c>
    </row>
    <row r="124" spans="1:54">
      <c r="A124" s="32"/>
      <c r="B124" s="60"/>
      <c r="C124" s="33"/>
      <c r="D124" s="34"/>
      <c r="E124" s="35"/>
      <c r="F124" s="36"/>
      <c r="G124" s="78"/>
      <c r="H124" s="74" t="s">
        <v>11</v>
      </c>
      <c r="I124" s="81">
        <f>IF(H124=Tablas!$B$5,Tablas!$C$5,VLOOKUP(H124,Tablas!$B$5:$D$41,2,FALSE))</f>
        <v>19</v>
      </c>
      <c r="J124" s="70">
        <f>IF(I124=0,"",VLOOKUP(I124,Tablas!$C$5:$D$41,2,FALSE))</f>
        <v>21.726190476190478</v>
      </c>
      <c r="K124" s="37" t="str">
        <f t="shared" si="32"/>
        <v>0</v>
      </c>
      <c r="L124" s="38">
        <f t="shared" si="33"/>
        <v>0</v>
      </c>
      <c r="M124" s="38">
        <f t="shared" si="34"/>
        <v>0</v>
      </c>
      <c r="N124" s="38">
        <f t="shared" si="35"/>
        <v>0</v>
      </c>
      <c r="O124" s="38">
        <f t="shared" si="36"/>
        <v>0</v>
      </c>
      <c r="P124" s="38">
        <f t="shared" si="37"/>
        <v>0</v>
      </c>
      <c r="Q124" s="39">
        <v>1</v>
      </c>
      <c r="R124" s="40">
        <f t="shared" si="38"/>
        <v>0</v>
      </c>
      <c r="S124" s="39">
        <v>1</v>
      </c>
      <c r="T124" s="41">
        <f t="shared" si="39"/>
        <v>0</v>
      </c>
      <c r="U124" s="42">
        <f t="shared" si="40"/>
        <v>0</v>
      </c>
      <c r="V124" s="43">
        <f t="shared" si="41"/>
        <v>0</v>
      </c>
      <c r="W124" s="209">
        <f t="shared" si="42"/>
        <v>12</v>
      </c>
      <c r="X124" s="44">
        <f t="shared" si="43"/>
        <v>0</v>
      </c>
      <c r="Y124" s="45">
        <f t="shared" si="44"/>
        <v>5</v>
      </c>
      <c r="Z124" s="46" t="s">
        <v>0</v>
      </c>
      <c r="AA124" s="39">
        <v>1</v>
      </c>
      <c r="AB124" s="47">
        <f t="shared" si="45"/>
        <v>0</v>
      </c>
      <c r="AC124" s="39">
        <v>1</v>
      </c>
      <c r="AD124" s="47">
        <f t="shared" si="46"/>
        <v>0</v>
      </c>
      <c r="AE124" s="39">
        <v>1</v>
      </c>
      <c r="AF124" s="47">
        <f t="shared" si="47"/>
        <v>0</v>
      </c>
      <c r="AG124" s="61"/>
      <c r="AH124" s="48">
        <f t="shared" si="48"/>
        <v>0</v>
      </c>
      <c r="AI124" s="49">
        <f t="shared" si="49"/>
        <v>0</v>
      </c>
      <c r="AJ124" s="61"/>
      <c r="AK124" s="48">
        <f t="shared" si="50"/>
        <v>0</v>
      </c>
      <c r="AL124" s="49">
        <f t="shared" si="51"/>
        <v>0</v>
      </c>
      <c r="AM124" s="61"/>
      <c r="AN124" s="48">
        <f t="shared" si="52"/>
        <v>0</v>
      </c>
      <c r="AO124" s="49">
        <f t="shared" si="53"/>
        <v>0</v>
      </c>
      <c r="AP124" s="61"/>
      <c r="AQ124" s="48">
        <f t="shared" si="54"/>
        <v>0</v>
      </c>
      <c r="AR124" s="49">
        <f t="shared" si="55"/>
        <v>0</v>
      </c>
      <c r="AS124" s="61"/>
      <c r="AT124" s="48">
        <f t="shared" si="56"/>
        <v>0</v>
      </c>
      <c r="AU124" s="49">
        <f t="shared" si="57"/>
        <v>0</v>
      </c>
      <c r="AV124" s="61"/>
      <c r="AW124" s="48">
        <f t="shared" si="58"/>
        <v>0</v>
      </c>
      <c r="AX124" s="49">
        <f t="shared" si="59"/>
        <v>0</v>
      </c>
      <c r="AY124" s="61"/>
      <c r="AZ124" s="48">
        <f t="shared" si="60"/>
        <v>0</v>
      </c>
      <c r="BA124" s="49">
        <f t="shared" si="61"/>
        <v>0</v>
      </c>
      <c r="BB124" s="50">
        <f t="shared" si="62"/>
        <v>0</v>
      </c>
    </row>
    <row r="125" spans="1:54">
      <c r="A125" s="32"/>
      <c r="B125" s="60"/>
      <c r="C125" s="33"/>
      <c r="D125" s="34"/>
      <c r="E125" s="35"/>
      <c r="F125" s="36"/>
      <c r="G125" s="78"/>
      <c r="H125" s="74" t="s">
        <v>11</v>
      </c>
      <c r="I125" s="81">
        <f>IF(H125=Tablas!$B$5,Tablas!$C$5,VLOOKUP(H125,Tablas!$B$5:$D$41,2,FALSE))</f>
        <v>19</v>
      </c>
      <c r="J125" s="70">
        <f>IF(I125=0,"",VLOOKUP(I125,Tablas!$C$5:$D$41,2,FALSE))</f>
        <v>21.726190476190478</v>
      </c>
      <c r="K125" s="37" t="str">
        <f t="shared" si="32"/>
        <v>0</v>
      </c>
      <c r="L125" s="38">
        <f t="shared" si="33"/>
        <v>0</v>
      </c>
      <c r="M125" s="38">
        <f t="shared" si="34"/>
        <v>0</v>
      </c>
      <c r="N125" s="38">
        <f t="shared" si="35"/>
        <v>0</v>
      </c>
      <c r="O125" s="38">
        <f t="shared" si="36"/>
        <v>0</v>
      </c>
      <c r="P125" s="38">
        <f t="shared" si="37"/>
        <v>0</v>
      </c>
      <c r="Q125" s="39">
        <v>1</v>
      </c>
      <c r="R125" s="40">
        <f t="shared" si="38"/>
        <v>0</v>
      </c>
      <c r="S125" s="39">
        <v>1</v>
      </c>
      <c r="T125" s="41">
        <f t="shared" si="39"/>
        <v>0</v>
      </c>
      <c r="U125" s="42">
        <f t="shared" si="40"/>
        <v>0</v>
      </c>
      <c r="V125" s="43">
        <f t="shared" si="41"/>
        <v>0</v>
      </c>
      <c r="W125" s="209">
        <f t="shared" si="42"/>
        <v>12</v>
      </c>
      <c r="X125" s="44">
        <f t="shared" si="43"/>
        <v>0</v>
      </c>
      <c r="Y125" s="45">
        <f t="shared" si="44"/>
        <v>5</v>
      </c>
      <c r="Z125" s="46" t="s">
        <v>0</v>
      </c>
      <c r="AA125" s="39">
        <v>1</v>
      </c>
      <c r="AB125" s="47">
        <f t="shared" si="45"/>
        <v>0</v>
      </c>
      <c r="AC125" s="39">
        <v>1</v>
      </c>
      <c r="AD125" s="47">
        <f t="shared" si="46"/>
        <v>0</v>
      </c>
      <c r="AE125" s="39">
        <v>1</v>
      </c>
      <c r="AF125" s="47">
        <f t="shared" si="47"/>
        <v>0</v>
      </c>
      <c r="AG125" s="61"/>
      <c r="AH125" s="48">
        <f t="shared" si="48"/>
        <v>0</v>
      </c>
      <c r="AI125" s="49">
        <f t="shared" si="49"/>
        <v>0</v>
      </c>
      <c r="AJ125" s="61"/>
      <c r="AK125" s="48">
        <f t="shared" si="50"/>
        <v>0</v>
      </c>
      <c r="AL125" s="49">
        <f t="shared" si="51"/>
        <v>0</v>
      </c>
      <c r="AM125" s="61"/>
      <c r="AN125" s="48">
        <f t="shared" si="52"/>
        <v>0</v>
      </c>
      <c r="AO125" s="49">
        <f t="shared" si="53"/>
        <v>0</v>
      </c>
      <c r="AP125" s="61"/>
      <c r="AQ125" s="48">
        <f t="shared" si="54"/>
        <v>0</v>
      </c>
      <c r="AR125" s="49">
        <f t="shared" si="55"/>
        <v>0</v>
      </c>
      <c r="AS125" s="61"/>
      <c r="AT125" s="48">
        <f t="shared" si="56"/>
        <v>0</v>
      </c>
      <c r="AU125" s="49">
        <f t="shared" si="57"/>
        <v>0</v>
      </c>
      <c r="AV125" s="61"/>
      <c r="AW125" s="48">
        <f t="shared" si="58"/>
        <v>0</v>
      </c>
      <c r="AX125" s="49">
        <f t="shared" si="59"/>
        <v>0</v>
      </c>
      <c r="AY125" s="61"/>
      <c r="AZ125" s="48">
        <f t="shared" si="60"/>
        <v>0</v>
      </c>
      <c r="BA125" s="49">
        <f t="shared" si="61"/>
        <v>0</v>
      </c>
      <c r="BB125" s="50">
        <f t="shared" si="62"/>
        <v>0</v>
      </c>
    </row>
    <row r="126" spans="1:54">
      <c r="A126" s="32"/>
      <c r="B126" s="60"/>
      <c r="C126" s="33"/>
      <c r="D126" s="34"/>
      <c r="E126" s="35"/>
      <c r="F126" s="36"/>
      <c r="G126" s="78"/>
      <c r="H126" s="74" t="s">
        <v>11</v>
      </c>
      <c r="I126" s="81">
        <f>IF(H126=Tablas!$B$5,Tablas!$C$5,VLOOKUP(H126,Tablas!$B$5:$D$41,2,FALSE))</f>
        <v>19</v>
      </c>
      <c r="J126" s="70">
        <f>IF(I126=0,"",VLOOKUP(I126,Tablas!$C$5:$D$41,2,FALSE))</f>
        <v>21.726190476190478</v>
      </c>
      <c r="K126" s="37" t="str">
        <f t="shared" ref="K126:K127" si="63">IF(G126=0,"0",F126/G126)</f>
        <v>0</v>
      </c>
      <c r="L126" s="38">
        <f t="shared" ref="L126:L127" si="64">IF($Y126=3,$K126,0)+IF($Y126=4,$K126,0)+IF($Y126=5,$K126,0)+IF($Y126=6,$K126,0)+IF($Y126=7,$K126,0)+IF($Y126=10,$K126*2,0)+IF($Y126=12,$K126*2,0)+IF($Y126=14,$K126*2,0)+IF($Y126=21,$K126*3,0)+IF($Y126&lt;=1,$K126*$J126/21.75,0)+IF($Y126=15,$K126*3,0)+IF($Y126=42,$K126*6,0)+IF($Y126=28,$K126*4,0)</f>
        <v>0</v>
      </c>
      <c r="M126" s="38">
        <f t="shared" ref="M126:M127" si="65">IF($Y126=2,$K126,0)+IF($Y126=4,$K126,0)+IF($Y126=5,$K126,0)+IF($Y126=6,$K126,0)+IF($Y126=7,$K126,0)+IF($Y126=10,$K126*2,0)+IF($Y126=12,$K126*2,0)+IF($Y126=14,$K126*2,0)+IF($Y126=15,$K126*3,0)+IF($Y126=21,$K126*3,0)+IF($Y126&lt;=1,$K126*$J126/21.75,0)+IF($Y126=42,$K126*6,0)+IF($Y126=28,$K126*4,0)</f>
        <v>0</v>
      </c>
      <c r="N126" s="38">
        <f t="shared" ref="N126:N127" si="66">IF($Y126=3,$K126,0)+IF($Y126=4,$K126,0)+IF($Y126=5,$K126,0)+IF($Y126=6,$K126,0)+IF($Y126=7,$K126,0)+IF($Y126=10,$K126*2,0)+IF($Y126=12,$K126*2,0)+IF($Y126=14,$K126*2,0)+IF($Y126=21,$K126*3,0)+IF($Y126&lt;=1,$K126*$J126/21.75,0)+IF($Y126=15,$K126*3,0)+IF($Y126=42,$K126*6,0)+IF($Y126=28,$K126*4,0)</f>
        <v>0</v>
      </c>
      <c r="O126" s="38">
        <f t="shared" ref="O126:O127" si="67">IF($Y126=2,$K126,0)+IF($Y126=4,$K126,0)+IF($Y126=5,$K126,0)+IF($Y126=6,$K126,0)+IF($Y126=7,$K126,0)+IF($Y126=10,$K126*2,0)+IF($Y126=12,$K126*2,0)+IF($Y126=14,$K126*2,0)+IF($Y126=15,$K126*3,0)+IF($Y126=21,$K126*3,0)+IF($Y126&lt;=1,$K126*$J126/21.75,0)+IF($Y126=42,$K126*6,0)+IF($Y126=28,$K126*4,0)</f>
        <v>0</v>
      </c>
      <c r="P126" s="38">
        <f t="shared" ref="P126:P127" si="68">IF($Y126=3,$K126,0)+IF($Y126=4,$K126,0)+IF($Y126=5,$K126,0)+IF($Y126=6,$K126,0)+IF($Y126=7,$K126,0)+IF($Y126=10,$K126*2,0)+IF($Y126=12,$K126*2,0)+IF($Y126=14,$K126*2,0)+IF($Y126=21,$K126*3,0)+IF($Y126&lt;=1,$K126*$J126/21.75,0)+IF($Y126=15,$K126*3,0)+IF($Y126=42,$K126*6,0)+IF($Y126=28,$K126*4,0)</f>
        <v>0</v>
      </c>
      <c r="Q126" s="39">
        <v>1</v>
      </c>
      <c r="R126" s="40">
        <f t="shared" ref="R126:R127" si="69">(IF($Y126=6,$K126,)+IF($Y126=7,$K126,)+IF($Y126=12,$K126*2,)+IF($Y126=18,$K126*3,)+IF($Y126=28,$K126*4,0)+IF($Y126=21,$K126*3,)+IF($Y126=42,$K126*6,0)+IF($Y126=14,$K126*2,))*Q126</f>
        <v>0</v>
      </c>
      <c r="S126" s="39">
        <v>1</v>
      </c>
      <c r="T126" s="41">
        <f t="shared" ref="T126:T127" si="70">(IF($Y126=7,$K126,)+IF($Y126=21,$K126*3,)+IF($Y126=42,$K126*6,0)+IF($Y126=28,$K126*4,0)+IF($Y126=14,$K126*2,))*S126</f>
        <v>0</v>
      </c>
      <c r="U126" s="42">
        <f t="shared" ref="U126:U127" si="71">SUM(+L126+M126+N126+O126+P126+R126+T126)</f>
        <v>0</v>
      </c>
      <c r="V126" s="43">
        <f t="shared" ref="V126:V127" si="72">+U126*4.345</f>
        <v>0</v>
      </c>
      <c r="W126" s="209">
        <f>+$X$4</f>
        <v>12</v>
      </c>
      <c r="X126" s="44">
        <f>IF(V126="","",W126*V126)</f>
        <v>0</v>
      </c>
      <c r="Y126" s="45">
        <f t="shared" ref="Y126:Y127" si="73">ROUND(J126/4.3452380952381,1)</f>
        <v>5</v>
      </c>
      <c r="Z126" s="46" t="s">
        <v>0</v>
      </c>
      <c r="AA126" s="39">
        <v>1</v>
      </c>
      <c r="AB126" s="47">
        <f t="shared" ref="AB126:AB127" si="74">+IF($Z126="M",$U126,IF($Z126="MT",$U126/2,IF(Z126="MN",$U126/2,IF($Z126="MTN",$U126/3,0))))*AA126</f>
        <v>0</v>
      </c>
      <c r="AC126" s="39">
        <v>1</v>
      </c>
      <c r="AD126" s="47">
        <f t="shared" ref="AD126:AD127" si="75">+IF($Z126="T",$U126,IF($Z126="MT",$U126/2,IF($Z126="TN",$U126/2,IF($Z126="MTN",$U126/3,0))))*AC126</f>
        <v>0</v>
      </c>
      <c r="AE126" s="39">
        <v>1</v>
      </c>
      <c r="AF126" s="47">
        <f t="shared" ref="AF126:AF127" si="76">+IF($Z126="N",$U126,IF($Z126="MN",$U126/2,IF($Z126="TN",$U126/2,IF($Z126="MTN",$U126/3,0))))*AE126</f>
        <v>0</v>
      </c>
      <c r="AG126" s="61"/>
      <c r="AH126" s="48">
        <f t="shared" ref="AH126:AH127" si="77">IF(AI$4=0,0,(AG126/AI$4))</f>
        <v>0</v>
      </c>
      <c r="AI126" s="49">
        <f t="shared" ref="AI126:AI127" si="78">IF(AI$4=0,0,(AH126*AH$4/12))</f>
        <v>0</v>
      </c>
      <c r="AJ126" s="61"/>
      <c r="AK126" s="48">
        <f t="shared" ref="AK126:AK127" si="79">IF(AL$4=0,0,(AJ126/AL$4))</f>
        <v>0</v>
      </c>
      <c r="AL126" s="49">
        <f t="shared" ref="AL126:AL127" si="80">IF(AL$4=0,0,(AK126*AK$4/12))</f>
        <v>0</v>
      </c>
      <c r="AM126" s="61"/>
      <c r="AN126" s="48">
        <f t="shared" ref="AN126:AN127" si="81">IF(AO$4=0,0,(AM126/AO$4))</f>
        <v>0</v>
      </c>
      <c r="AO126" s="49">
        <f t="shared" ref="AO126:AO127" si="82">IF(AO$4=0,0,(AN126*AN$4/12))</f>
        <v>0</v>
      </c>
      <c r="AP126" s="61"/>
      <c r="AQ126" s="48">
        <f t="shared" ref="AQ126:AQ127" si="83">IF(AR$4=0,0,(AP126/AR$4))</f>
        <v>0</v>
      </c>
      <c r="AR126" s="49">
        <f t="shared" ref="AR126:AR127" si="84">IF(AR$4=0,0,(AQ126*AQ$4/12))</f>
        <v>0</v>
      </c>
      <c r="AS126" s="61"/>
      <c r="AT126" s="48">
        <f t="shared" ref="AT126:AT127" si="85">IF(AU$4=0,0,(AS126/AU$4))</f>
        <v>0</v>
      </c>
      <c r="AU126" s="49">
        <f t="shared" ref="AU126:AU127" si="86">IF(AU$4=0,0,(AT126*AT$4/12))</f>
        <v>0</v>
      </c>
      <c r="AV126" s="61"/>
      <c r="AW126" s="48">
        <f t="shared" ref="AW126:AW127" si="87">IF(AX$4=0,0,(AV126/AX$4))</f>
        <v>0</v>
      </c>
      <c r="AX126" s="49">
        <f t="shared" ref="AX126:AX127" si="88">IF(AX$4=0,0,(AW126*AW$4/12))</f>
        <v>0</v>
      </c>
      <c r="AY126" s="61"/>
      <c r="AZ126" s="48">
        <f t="shared" ref="AZ126:AZ127" si="89">IF(BA$4=0,0,(AY126/BA$4))</f>
        <v>0</v>
      </c>
      <c r="BA126" s="49">
        <f t="shared" ref="BA126:BA127" si="90">IF(BA$4=0,0,(AZ126*AZ$4/12))</f>
        <v>0</v>
      </c>
      <c r="BB126" s="50">
        <f t="shared" ref="BB126:BB127" si="91">+AI126+AL126+AO126+AR126+AU126+AX126+BA126</f>
        <v>0</v>
      </c>
    </row>
    <row r="127" spans="1:54">
      <c r="A127" s="32"/>
      <c r="B127" s="60"/>
      <c r="C127" s="33"/>
      <c r="D127" s="34"/>
      <c r="E127" s="35"/>
      <c r="F127" s="36"/>
      <c r="G127" s="78"/>
      <c r="H127" s="74" t="s">
        <v>11</v>
      </c>
      <c r="I127" s="81">
        <f>IF(H127=Tablas!$B$5,Tablas!$C$5,VLOOKUP(H127,Tablas!$B$5:$D$41,2,FALSE))</f>
        <v>19</v>
      </c>
      <c r="J127" s="70">
        <f>IF(I127=0,"",VLOOKUP(I127,Tablas!$C$5:$D$41,2,FALSE))</f>
        <v>21.726190476190478</v>
      </c>
      <c r="K127" s="37" t="str">
        <f t="shared" si="63"/>
        <v>0</v>
      </c>
      <c r="L127" s="38">
        <f t="shared" si="64"/>
        <v>0</v>
      </c>
      <c r="M127" s="38">
        <f t="shared" si="65"/>
        <v>0</v>
      </c>
      <c r="N127" s="38">
        <f t="shared" si="66"/>
        <v>0</v>
      </c>
      <c r="O127" s="38">
        <f t="shared" si="67"/>
        <v>0</v>
      </c>
      <c r="P127" s="38">
        <f t="shared" si="68"/>
        <v>0</v>
      </c>
      <c r="Q127" s="39">
        <v>1</v>
      </c>
      <c r="R127" s="40">
        <f t="shared" si="69"/>
        <v>0</v>
      </c>
      <c r="S127" s="39">
        <v>1</v>
      </c>
      <c r="T127" s="41">
        <f t="shared" si="70"/>
        <v>0</v>
      </c>
      <c r="U127" s="42">
        <f t="shared" si="71"/>
        <v>0</v>
      </c>
      <c r="V127" s="43">
        <f t="shared" si="72"/>
        <v>0</v>
      </c>
      <c r="W127" s="209">
        <f>+$X$4</f>
        <v>12</v>
      </c>
      <c r="X127" s="44">
        <f>IF(V127="","",W127*V127)</f>
        <v>0</v>
      </c>
      <c r="Y127" s="45">
        <f t="shared" si="73"/>
        <v>5</v>
      </c>
      <c r="Z127" s="46" t="s">
        <v>0</v>
      </c>
      <c r="AA127" s="39">
        <v>1</v>
      </c>
      <c r="AB127" s="47">
        <f t="shared" si="74"/>
        <v>0</v>
      </c>
      <c r="AC127" s="39">
        <v>1</v>
      </c>
      <c r="AD127" s="47">
        <f t="shared" si="75"/>
        <v>0</v>
      </c>
      <c r="AE127" s="39">
        <v>1</v>
      </c>
      <c r="AF127" s="47">
        <f t="shared" si="76"/>
        <v>0</v>
      </c>
      <c r="AG127" s="61"/>
      <c r="AH127" s="48">
        <f t="shared" si="77"/>
        <v>0</v>
      </c>
      <c r="AI127" s="49">
        <f t="shared" si="78"/>
        <v>0</v>
      </c>
      <c r="AJ127" s="61"/>
      <c r="AK127" s="48">
        <f t="shared" si="79"/>
        <v>0</v>
      </c>
      <c r="AL127" s="49">
        <f t="shared" si="80"/>
        <v>0</v>
      </c>
      <c r="AM127" s="61"/>
      <c r="AN127" s="48">
        <f t="shared" si="81"/>
        <v>0</v>
      </c>
      <c r="AO127" s="49">
        <f t="shared" si="82"/>
        <v>0</v>
      </c>
      <c r="AP127" s="61"/>
      <c r="AQ127" s="48">
        <f t="shared" si="83"/>
        <v>0</v>
      </c>
      <c r="AR127" s="49">
        <f t="shared" si="84"/>
        <v>0</v>
      </c>
      <c r="AS127" s="61"/>
      <c r="AT127" s="48">
        <f t="shared" si="85"/>
        <v>0</v>
      </c>
      <c r="AU127" s="49">
        <f t="shared" si="86"/>
        <v>0</v>
      </c>
      <c r="AV127" s="61"/>
      <c r="AW127" s="48">
        <f t="shared" si="87"/>
        <v>0</v>
      </c>
      <c r="AX127" s="49">
        <f t="shared" si="88"/>
        <v>0</v>
      </c>
      <c r="AY127" s="61"/>
      <c r="AZ127" s="48">
        <f t="shared" si="89"/>
        <v>0</v>
      </c>
      <c r="BA127" s="49">
        <f t="shared" si="90"/>
        <v>0</v>
      </c>
      <c r="BB127" s="50">
        <f t="shared" si="91"/>
        <v>0</v>
      </c>
    </row>
    <row r="128" spans="1:54" ht="16" thickBot="1">
      <c r="A128" s="3"/>
      <c r="B128" s="6"/>
      <c r="C128" s="6"/>
      <c r="D128" s="6"/>
      <c r="E128" s="6"/>
      <c r="F128" s="51">
        <f>SUM(F8:F127)</f>
        <v>0</v>
      </c>
      <c r="K128" s="51">
        <f t="shared" ref="K128:P128" si="92">SUM(K8:K127)</f>
        <v>0</v>
      </c>
      <c r="L128" s="51">
        <f t="shared" si="92"/>
        <v>0</v>
      </c>
      <c r="M128" s="51">
        <f t="shared" si="92"/>
        <v>0</v>
      </c>
      <c r="N128" s="51">
        <f t="shared" si="92"/>
        <v>0</v>
      </c>
      <c r="O128" s="51">
        <f t="shared" si="92"/>
        <v>0</v>
      </c>
      <c r="P128" s="51">
        <f t="shared" si="92"/>
        <v>0</v>
      </c>
      <c r="Q128" s="51"/>
      <c r="R128" s="51">
        <f>SUM(R8:R127)</f>
        <v>0</v>
      </c>
      <c r="S128" s="51"/>
      <c r="T128" s="51">
        <f>SUM(T8:T127)</f>
        <v>0</v>
      </c>
      <c r="U128" s="51">
        <f>SUM(U8:U127)</f>
        <v>0</v>
      </c>
      <c r="V128" s="51">
        <f>SUM(V8:V127)</f>
        <v>0</v>
      </c>
      <c r="W128" s="210"/>
      <c r="X128" s="51">
        <f>SUM(X8:X127)</f>
        <v>0</v>
      </c>
      <c r="Y128" s="52"/>
      <c r="Z128" s="52"/>
      <c r="AA128" s="52"/>
      <c r="AB128" s="51">
        <f>SUM(AB8:AB127)</f>
        <v>0</v>
      </c>
      <c r="AC128" s="51"/>
      <c r="AD128" s="51">
        <f>SUM(AD8:AD127)</f>
        <v>0</v>
      </c>
      <c r="AE128" s="51"/>
      <c r="AF128" s="51">
        <f>SUM(AF8:AF127)</f>
        <v>0</v>
      </c>
      <c r="AG128" s="53">
        <f>SUM(AG8:AG127)</f>
        <v>0</v>
      </c>
      <c r="AH128" s="53"/>
      <c r="AI128" s="54">
        <f>SUM(AI8:AI127)</f>
        <v>0</v>
      </c>
      <c r="AJ128" s="53">
        <f>SUM(AJ8:AJ127)</f>
        <v>0</v>
      </c>
      <c r="AK128" s="53"/>
      <c r="AL128" s="54">
        <f>SUM(AL8:AL127)</f>
        <v>0</v>
      </c>
      <c r="AM128" s="53">
        <f>SUM(AM8:AM127)</f>
        <v>0</v>
      </c>
      <c r="AN128" s="53"/>
      <c r="AO128" s="54">
        <f>SUM(AO8:AO127)</f>
        <v>0</v>
      </c>
      <c r="AP128" s="53">
        <f>SUM(AP8:AP127)</f>
        <v>0</v>
      </c>
      <c r="AQ128" s="53"/>
      <c r="AR128" s="54">
        <f>SUM(AR8:AR127)</f>
        <v>0</v>
      </c>
      <c r="AS128" s="53">
        <f>SUM(AS8:AS127)</f>
        <v>0</v>
      </c>
      <c r="AT128" s="53"/>
      <c r="AU128" s="54">
        <f>SUM(AU8:AU127)</f>
        <v>0</v>
      </c>
      <c r="AV128" s="53">
        <f>SUM(AV8:AV127)</f>
        <v>0</v>
      </c>
      <c r="AW128" s="53"/>
      <c r="AX128" s="54">
        <f>SUM(AX8:AX127)</f>
        <v>0</v>
      </c>
      <c r="AY128" s="53">
        <f>SUM(AY8:AY127)</f>
        <v>0</v>
      </c>
      <c r="AZ128" s="53"/>
      <c r="BA128" s="54">
        <f>SUM(BA8:BA127)</f>
        <v>0</v>
      </c>
      <c r="BB128" s="51">
        <f>SUM(BB8:BB127)</f>
        <v>0</v>
      </c>
    </row>
    <row r="129" spans="7:54" ht="16" thickBot="1">
      <c r="AB129" s="246">
        <f>SUM(AB128:AF128)</f>
        <v>0</v>
      </c>
      <c r="AC129" s="247"/>
      <c r="AD129" s="247"/>
      <c r="AE129" s="247"/>
      <c r="AF129" s="248"/>
      <c r="AG129" s="240">
        <f>+AI128/4.345</f>
        <v>0</v>
      </c>
      <c r="AH129" s="240"/>
      <c r="AI129" s="240"/>
      <c r="AJ129" s="240">
        <f>+AL128/4.345</f>
        <v>0</v>
      </c>
      <c r="AK129" s="240"/>
      <c r="AL129" s="240"/>
      <c r="AM129" s="240">
        <f>+AO128/4.345</f>
        <v>0</v>
      </c>
      <c r="AN129" s="240"/>
      <c r="AO129" s="240"/>
      <c r="AP129" s="240">
        <f>+AR128/4.345</f>
        <v>0</v>
      </c>
      <c r="AQ129" s="240"/>
      <c r="AR129" s="240"/>
      <c r="AS129" s="240">
        <f>+AU128/4.345</f>
        <v>0</v>
      </c>
      <c r="AT129" s="240"/>
      <c r="AU129" s="240"/>
      <c r="AV129" s="240">
        <f>+AX128/4.345</f>
        <v>0</v>
      </c>
      <c r="AW129" s="240"/>
      <c r="AX129" s="240"/>
      <c r="AY129" s="240">
        <f>+BA128/4.345</f>
        <v>0</v>
      </c>
      <c r="AZ129" s="240"/>
      <c r="BA129" s="240"/>
      <c r="BB129" s="241" t="s">
        <v>4</v>
      </c>
    </row>
    <row r="130" spans="7:54" ht="17" thickTop="1" thickBot="1">
      <c r="AG130" s="243" t="s">
        <v>104</v>
      </c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4"/>
      <c r="BB130" s="242"/>
    </row>
    <row r="132" spans="7:54">
      <c r="G132" s="55"/>
      <c r="H132" s="55"/>
      <c r="I132" s="55"/>
      <c r="J132" s="55"/>
    </row>
  </sheetData>
  <sheetProtection selectLockedCells="1" autoFilter="0"/>
  <autoFilter ref="B7:BB129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29:AX129"/>
    <mergeCell ref="AY129:BA129"/>
    <mergeCell ref="BB129:BB130"/>
    <mergeCell ref="AG130:BA130"/>
    <mergeCell ref="AB129:AF129"/>
    <mergeCell ref="AG129:AI129"/>
    <mergeCell ref="AJ129:AL129"/>
    <mergeCell ref="AM129:AO129"/>
    <mergeCell ref="AP129:AR129"/>
    <mergeCell ref="AS129:AU129"/>
  </mergeCells>
  <phoneticPr fontId="88" type="noConversion"/>
  <hyperlinks>
    <hyperlink ref="B1:C1" location="Inici!A1" display="Inici" xr:uid="{BBDB2102-2C1E-4E09-B6D5-7FEFDF2B91B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588709-0AB1-4273-B3BB-76609B921F91}">
          <x14:formula1>
            <xm:f>Tablas!$B$5:$B$41</xm:f>
          </x14:formula1>
          <xm:sqref>H8:H127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3502-3A96-4E0A-836B-DC7179E66702}">
  <sheetPr codeName="Hoja31">
    <pageSetUpPr fitToPage="1"/>
  </sheetPr>
  <dimension ref="A1:BB104"/>
  <sheetViews>
    <sheetView workbookViewId="0">
      <pane xSplit="6" ySplit="7" topLeftCell="G80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Estudi'!D55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Estudi'!H55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9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>+$X$4</f>
        <v>12</v>
      </c>
      <c r="X9" s="44">
        <f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0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1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2">(IF($Y10=7,$K10,)+IF($Y10=21,$K10*3,)+IF($Y10=42,$K10*6,0)+IF($Y10=28,$K10*4,0)+IF($Y10=14,$K10*2,))*S10</f>
        <v>0</v>
      </c>
      <c r="U10" s="42">
        <f t="shared" ref="U10:U73" si="33">SUM(+L10+M10+N10+O10+P10+R10+T10)</f>
        <v>0</v>
      </c>
      <c r="V10" s="43">
        <f t="shared" ref="V10:V73" si="34">+U10*4.345</f>
        <v>0</v>
      </c>
      <c r="W10" s="209">
        <f t="shared" ref="W10:W73" si="35">+$X$4</f>
        <v>12</v>
      </c>
      <c r="X10" s="44">
        <f t="shared" ref="X10:X73" si="36">IF(V10="","",W10*V10)</f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0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33"/>
        <v>0</v>
      </c>
      <c r="V11" s="43">
        <f t="shared" si="34"/>
        <v>0</v>
      </c>
      <c r="W11" s="209">
        <f t="shared" si="35"/>
        <v>12</v>
      </c>
      <c r="X11" s="44">
        <f t="shared" si="36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0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33"/>
        <v>0</v>
      </c>
      <c r="V12" s="43">
        <f t="shared" si="34"/>
        <v>0</v>
      </c>
      <c r="W12" s="209">
        <f t="shared" si="35"/>
        <v>12</v>
      </c>
      <c r="X12" s="44">
        <f t="shared" si="36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0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33"/>
        <v>0</v>
      </c>
      <c r="V13" s="43">
        <f t="shared" si="34"/>
        <v>0</v>
      </c>
      <c r="W13" s="209">
        <f t="shared" si="35"/>
        <v>12</v>
      </c>
      <c r="X13" s="44">
        <f t="shared" si="36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0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33"/>
        <v>0</v>
      </c>
      <c r="V14" s="43">
        <f t="shared" si="34"/>
        <v>0</v>
      </c>
      <c r="W14" s="209">
        <f t="shared" si="35"/>
        <v>12</v>
      </c>
      <c r="X14" s="44">
        <f t="shared" si="36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0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33"/>
        <v>0</v>
      </c>
      <c r="V15" s="43">
        <f t="shared" si="34"/>
        <v>0</v>
      </c>
      <c r="W15" s="209">
        <f t="shared" si="35"/>
        <v>12</v>
      </c>
      <c r="X15" s="44">
        <f t="shared" si="36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0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33"/>
        <v>0</v>
      </c>
      <c r="V16" s="43">
        <f t="shared" si="34"/>
        <v>0</v>
      </c>
      <c r="W16" s="209">
        <f t="shared" si="35"/>
        <v>12</v>
      </c>
      <c r="X16" s="44">
        <f t="shared" si="36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0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33"/>
        <v>0</v>
      </c>
      <c r="V17" s="43">
        <f t="shared" si="34"/>
        <v>0</v>
      </c>
      <c r="W17" s="209">
        <f t="shared" si="35"/>
        <v>12</v>
      </c>
      <c r="X17" s="44">
        <f t="shared" si="36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0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33"/>
        <v>0</v>
      </c>
      <c r="V18" s="43">
        <f t="shared" si="34"/>
        <v>0</v>
      </c>
      <c r="W18" s="209">
        <f t="shared" si="35"/>
        <v>12</v>
      </c>
      <c r="X18" s="44">
        <f t="shared" si="36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33"/>
        <v>0</v>
      </c>
      <c r="V19" s="43">
        <f t="shared" si="34"/>
        <v>0</v>
      </c>
      <c r="W19" s="209">
        <f t="shared" si="35"/>
        <v>12</v>
      </c>
      <c r="X19" s="44">
        <f t="shared" si="36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33"/>
        <v>0</v>
      </c>
      <c r="V20" s="43">
        <f t="shared" si="34"/>
        <v>0</v>
      </c>
      <c r="W20" s="209">
        <f t="shared" si="35"/>
        <v>12</v>
      </c>
      <c r="X20" s="44">
        <f t="shared" si="36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33"/>
        <v>0</v>
      </c>
      <c r="V21" s="43">
        <f t="shared" si="34"/>
        <v>0</v>
      </c>
      <c r="W21" s="209">
        <f t="shared" si="35"/>
        <v>12</v>
      </c>
      <c r="X21" s="44">
        <f t="shared" si="36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33"/>
        <v>0</v>
      </c>
      <c r="V22" s="43">
        <f t="shared" si="34"/>
        <v>0</v>
      </c>
      <c r="W22" s="209">
        <f t="shared" si="35"/>
        <v>12</v>
      </c>
      <c r="X22" s="44">
        <f t="shared" si="36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33"/>
        <v>0</v>
      </c>
      <c r="V23" s="43">
        <f t="shared" si="34"/>
        <v>0</v>
      </c>
      <c r="W23" s="209">
        <f t="shared" si="35"/>
        <v>12</v>
      </c>
      <c r="X23" s="44">
        <f t="shared" si="36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33"/>
        <v>0</v>
      </c>
      <c r="V24" s="43">
        <f t="shared" si="34"/>
        <v>0</v>
      </c>
      <c r="W24" s="209">
        <f t="shared" si="35"/>
        <v>12</v>
      </c>
      <c r="X24" s="44">
        <f t="shared" si="36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33"/>
        <v>0</v>
      </c>
      <c r="V25" s="43">
        <f t="shared" si="34"/>
        <v>0</v>
      </c>
      <c r="W25" s="209">
        <f t="shared" si="35"/>
        <v>12</v>
      </c>
      <c r="X25" s="44">
        <f t="shared" si="36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33"/>
        <v>0</v>
      </c>
      <c r="V26" s="43">
        <f t="shared" si="34"/>
        <v>0</v>
      </c>
      <c r="W26" s="209">
        <f t="shared" si="35"/>
        <v>12</v>
      </c>
      <c r="X26" s="44">
        <f t="shared" si="36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33"/>
        <v>0</v>
      </c>
      <c r="V27" s="43">
        <f t="shared" si="34"/>
        <v>0</v>
      </c>
      <c r="W27" s="209">
        <f t="shared" si="35"/>
        <v>12</v>
      </c>
      <c r="X27" s="44">
        <f t="shared" si="36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33"/>
        <v>0</v>
      </c>
      <c r="V28" s="43">
        <f t="shared" si="34"/>
        <v>0</v>
      </c>
      <c r="W28" s="209">
        <f t="shared" si="35"/>
        <v>12</v>
      </c>
      <c r="X28" s="44">
        <f t="shared" si="36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33"/>
        <v>0</v>
      </c>
      <c r="V29" s="43">
        <f t="shared" si="34"/>
        <v>0</v>
      </c>
      <c r="W29" s="209">
        <f t="shared" si="35"/>
        <v>12</v>
      </c>
      <c r="X29" s="44">
        <f t="shared" si="36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33"/>
        <v>0</v>
      </c>
      <c r="V30" s="43">
        <f t="shared" si="34"/>
        <v>0</v>
      </c>
      <c r="W30" s="209">
        <f t="shared" si="35"/>
        <v>12</v>
      </c>
      <c r="X30" s="44">
        <f t="shared" si="36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33"/>
        <v>0</v>
      </c>
      <c r="V31" s="43">
        <f t="shared" si="34"/>
        <v>0</v>
      </c>
      <c r="W31" s="209">
        <f t="shared" si="35"/>
        <v>12</v>
      </c>
      <c r="X31" s="44">
        <f t="shared" si="36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33"/>
        <v>0</v>
      </c>
      <c r="V32" s="43">
        <f t="shared" si="34"/>
        <v>0</v>
      </c>
      <c r="W32" s="209">
        <f t="shared" si="35"/>
        <v>12</v>
      </c>
      <c r="X32" s="44">
        <f t="shared" si="36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33"/>
        <v>0</v>
      </c>
      <c r="V33" s="43">
        <f t="shared" si="34"/>
        <v>0</v>
      </c>
      <c r="W33" s="209">
        <f t="shared" si="35"/>
        <v>12</v>
      </c>
      <c r="X33" s="44">
        <f t="shared" si="36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33"/>
        <v>0</v>
      </c>
      <c r="V34" s="43">
        <f t="shared" si="34"/>
        <v>0</v>
      </c>
      <c r="W34" s="209">
        <f t="shared" si="35"/>
        <v>12</v>
      </c>
      <c r="X34" s="44">
        <f t="shared" si="36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33"/>
        <v>0</v>
      </c>
      <c r="V35" s="43">
        <f t="shared" si="34"/>
        <v>0</v>
      </c>
      <c r="W35" s="209">
        <f t="shared" si="35"/>
        <v>12</v>
      </c>
      <c r="X35" s="44">
        <f t="shared" si="36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1"/>
        <v>0</v>
      </c>
      <c r="S36" s="39">
        <v>1</v>
      </c>
      <c r="T36" s="41">
        <f t="shared" si="32"/>
        <v>0</v>
      </c>
      <c r="U36" s="42">
        <f t="shared" si="33"/>
        <v>0</v>
      </c>
      <c r="V36" s="43">
        <f t="shared" si="34"/>
        <v>0</v>
      </c>
      <c r="W36" s="209">
        <f t="shared" si="35"/>
        <v>12</v>
      </c>
      <c r="X36" s="44">
        <f t="shared" si="36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1"/>
        <v>0</v>
      </c>
      <c r="S37" s="39">
        <v>1</v>
      </c>
      <c r="T37" s="41">
        <f t="shared" si="32"/>
        <v>0</v>
      </c>
      <c r="U37" s="42">
        <f t="shared" si="33"/>
        <v>0</v>
      </c>
      <c r="V37" s="43">
        <f t="shared" si="34"/>
        <v>0</v>
      </c>
      <c r="W37" s="209">
        <f t="shared" si="35"/>
        <v>12</v>
      </c>
      <c r="X37" s="44">
        <f t="shared" si="36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1"/>
        <v>0</v>
      </c>
      <c r="S38" s="39">
        <v>1</v>
      </c>
      <c r="T38" s="41">
        <f t="shared" si="32"/>
        <v>0</v>
      </c>
      <c r="U38" s="42">
        <f t="shared" si="33"/>
        <v>0</v>
      </c>
      <c r="V38" s="43">
        <f t="shared" si="34"/>
        <v>0</v>
      </c>
      <c r="W38" s="209">
        <f t="shared" si="35"/>
        <v>12</v>
      </c>
      <c r="X38" s="44">
        <f t="shared" si="36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1"/>
        <v>0</v>
      </c>
      <c r="S39" s="39">
        <v>1</v>
      </c>
      <c r="T39" s="41">
        <f t="shared" si="32"/>
        <v>0</v>
      </c>
      <c r="U39" s="42">
        <f t="shared" si="33"/>
        <v>0</v>
      </c>
      <c r="V39" s="43">
        <f t="shared" si="34"/>
        <v>0</v>
      </c>
      <c r="W39" s="209">
        <f t="shared" si="35"/>
        <v>12</v>
      </c>
      <c r="X39" s="44">
        <f t="shared" si="36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1"/>
        <v>0</v>
      </c>
      <c r="S40" s="39">
        <v>1</v>
      </c>
      <c r="T40" s="41">
        <f t="shared" si="32"/>
        <v>0</v>
      </c>
      <c r="U40" s="42">
        <f t="shared" si="33"/>
        <v>0</v>
      </c>
      <c r="V40" s="43">
        <f t="shared" si="34"/>
        <v>0</v>
      </c>
      <c r="W40" s="209">
        <f t="shared" si="35"/>
        <v>12</v>
      </c>
      <c r="X40" s="44">
        <f t="shared" si="36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1"/>
        <v>0</v>
      </c>
      <c r="S41" s="39">
        <v>1</v>
      </c>
      <c r="T41" s="41">
        <f t="shared" si="32"/>
        <v>0</v>
      </c>
      <c r="U41" s="42">
        <f t="shared" si="33"/>
        <v>0</v>
      </c>
      <c r="V41" s="43">
        <f t="shared" si="34"/>
        <v>0</v>
      </c>
      <c r="W41" s="209">
        <f t="shared" si="35"/>
        <v>12</v>
      </c>
      <c r="X41" s="44">
        <f t="shared" si="36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0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1"/>
        <v>0</v>
      </c>
      <c r="S42" s="39">
        <v>1</v>
      </c>
      <c r="T42" s="41">
        <f t="shared" si="32"/>
        <v>0</v>
      </c>
      <c r="U42" s="42">
        <f t="shared" si="33"/>
        <v>0</v>
      </c>
      <c r="V42" s="43">
        <f t="shared" si="34"/>
        <v>0</v>
      </c>
      <c r="W42" s="209">
        <f t="shared" si="35"/>
        <v>12</v>
      </c>
      <c r="X42" s="44">
        <f t="shared" si="36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0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1"/>
        <v>0</v>
      </c>
      <c r="S43" s="39">
        <v>1</v>
      </c>
      <c r="T43" s="41">
        <f t="shared" si="32"/>
        <v>0</v>
      </c>
      <c r="U43" s="42">
        <f t="shared" si="33"/>
        <v>0</v>
      </c>
      <c r="V43" s="43">
        <f t="shared" si="34"/>
        <v>0</v>
      </c>
      <c r="W43" s="209">
        <f t="shared" si="35"/>
        <v>12</v>
      </c>
      <c r="X43" s="44">
        <f t="shared" si="36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0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1"/>
        <v>0</v>
      </c>
      <c r="S44" s="39">
        <v>1</v>
      </c>
      <c r="T44" s="41">
        <f t="shared" si="32"/>
        <v>0</v>
      </c>
      <c r="U44" s="42">
        <f t="shared" si="33"/>
        <v>0</v>
      </c>
      <c r="V44" s="43">
        <f t="shared" si="34"/>
        <v>0</v>
      </c>
      <c r="W44" s="209">
        <f t="shared" si="35"/>
        <v>12</v>
      </c>
      <c r="X44" s="44">
        <f t="shared" si="36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0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1"/>
        <v>0</v>
      </c>
      <c r="S45" s="39">
        <v>1</v>
      </c>
      <c r="T45" s="41">
        <f t="shared" si="32"/>
        <v>0</v>
      </c>
      <c r="U45" s="42">
        <f t="shared" si="33"/>
        <v>0</v>
      </c>
      <c r="V45" s="43">
        <f t="shared" si="34"/>
        <v>0</v>
      </c>
      <c r="W45" s="209">
        <f t="shared" si="35"/>
        <v>12</v>
      </c>
      <c r="X45" s="44">
        <f t="shared" si="36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0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1"/>
        <v>0</v>
      </c>
      <c r="S46" s="39">
        <v>1</v>
      </c>
      <c r="T46" s="41">
        <f t="shared" si="32"/>
        <v>0</v>
      </c>
      <c r="U46" s="42">
        <f t="shared" si="33"/>
        <v>0</v>
      </c>
      <c r="V46" s="43">
        <f t="shared" si="34"/>
        <v>0</v>
      </c>
      <c r="W46" s="209">
        <f t="shared" si="35"/>
        <v>12</v>
      </c>
      <c r="X46" s="44">
        <f t="shared" si="36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0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1"/>
        <v>0</v>
      </c>
      <c r="S47" s="39">
        <v>1</v>
      </c>
      <c r="T47" s="41">
        <f t="shared" si="32"/>
        <v>0</v>
      </c>
      <c r="U47" s="42">
        <f t="shared" si="33"/>
        <v>0</v>
      </c>
      <c r="V47" s="43">
        <f t="shared" si="34"/>
        <v>0</v>
      </c>
      <c r="W47" s="209">
        <f t="shared" si="35"/>
        <v>12</v>
      </c>
      <c r="X47" s="44">
        <f t="shared" si="36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0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1"/>
        <v>0</v>
      </c>
      <c r="S48" s="39">
        <v>1</v>
      </c>
      <c r="T48" s="41">
        <f t="shared" si="32"/>
        <v>0</v>
      </c>
      <c r="U48" s="42">
        <f t="shared" si="33"/>
        <v>0</v>
      </c>
      <c r="V48" s="43">
        <f t="shared" si="34"/>
        <v>0</v>
      </c>
      <c r="W48" s="209">
        <f t="shared" si="35"/>
        <v>12</v>
      </c>
      <c r="X48" s="44">
        <f t="shared" si="36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0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1"/>
        <v>0</v>
      </c>
      <c r="S49" s="39">
        <v>1</v>
      </c>
      <c r="T49" s="41">
        <f t="shared" si="32"/>
        <v>0</v>
      </c>
      <c r="U49" s="42">
        <f t="shared" si="33"/>
        <v>0</v>
      </c>
      <c r="V49" s="43">
        <f t="shared" si="34"/>
        <v>0</v>
      </c>
      <c r="W49" s="209">
        <f t="shared" si="35"/>
        <v>12</v>
      </c>
      <c r="X49" s="44">
        <f t="shared" si="36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0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1"/>
        <v>0</v>
      </c>
      <c r="S50" s="39">
        <v>1</v>
      </c>
      <c r="T50" s="41">
        <f t="shared" si="32"/>
        <v>0</v>
      </c>
      <c r="U50" s="42">
        <f t="shared" si="33"/>
        <v>0</v>
      </c>
      <c r="V50" s="43">
        <f t="shared" si="34"/>
        <v>0</v>
      </c>
      <c r="W50" s="209">
        <f t="shared" si="35"/>
        <v>12</v>
      </c>
      <c r="X50" s="44">
        <f t="shared" si="36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0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1"/>
        <v>0</v>
      </c>
      <c r="S51" s="39">
        <v>1</v>
      </c>
      <c r="T51" s="41">
        <f t="shared" si="32"/>
        <v>0</v>
      </c>
      <c r="U51" s="42">
        <f t="shared" si="33"/>
        <v>0</v>
      </c>
      <c r="V51" s="43">
        <f t="shared" si="34"/>
        <v>0</v>
      </c>
      <c r="W51" s="209">
        <f t="shared" si="35"/>
        <v>12</v>
      </c>
      <c r="X51" s="44">
        <f t="shared" si="36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0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1"/>
        <v>0</v>
      </c>
      <c r="S52" s="39">
        <v>1</v>
      </c>
      <c r="T52" s="41">
        <f t="shared" si="32"/>
        <v>0</v>
      </c>
      <c r="U52" s="42">
        <f t="shared" si="33"/>
        <v>0</v>
      </c>
      <c r="V52" s="43">
        <f t="shared" si="34"/>
        <v>0</v>
      </c>
      <c r="W52" s="209">
        <f t="shared" si="35"/>
        <v>12</v>
      </c>
      <c r="X52" s="44">
        <f t="shared" si="36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0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1"/>
        <v>0</v>
      </c>
      <c r="S53" s="39">
        <v>1</v>
      </c>
      <c r="T53" s="41">
        <f t="shared" si="32"/>
        <v>0</v>
      </c>
      <c r="U53" s="42">
        <f t="shared" si="33"/>
        <v>0</v>
      </c>
      <c r="V53" s="43">
        <f t="shared" si="34"/>
        <v>0</v>
      </c>
      <c r="W53" s="209">
        <f t="shared" si="35"/>
        <v>12</v>
      </c>
      <c r="X53" s="44">
        <f t="shared" si="36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0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1"/>
        <v>0</v>
      </c>
      <c r="S54" s="39">
        <v>1</v>
      </c>
      <c r="T54" s="41">
        <f t="shared" si="32"/>
        <v>0</v>
      </c>
      <c r="U54" s="42">
        <f t="shared" si="33"/>
        <v>0</v>
      </c>
      <c r="V54" s="43">
        <f t="shared" si="34"/>
        <v>0</v>
      </c>
      <c r="W54" s="209">
        <f t="shared" si="35"/>
        <v>12</v>
      </c>
      <c r="X54" s="44">
        <f t="shared" si="36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0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1"/>
        <v>0</v>
      </c>
      <c r="S55" s="39">
        <v>1</v>
      </c>
      <c r="T55" s="41">
        <f t="shared" si="32"/>
        <v>0</v>
      </c>
      <c r="U55" s="42">
        <f t="shared" si="33"/>
        <v>0</v>
      </c>
      <c r="V55" s="43">
        <f t="shared" si="34"/>
        <v>0</v>
      </c>
      <c r="W55" s="209">
        <f t="shared" si="35"/>
        <v>12</v>
      </c>
      <c r="X55" s="44">
        <f t="shared" si="36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0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1"/>
        <v>0</v>
      </c>
      <c r="S56" s="39">
        <v>1</v>
      </c>
      <c r="T56" s="41">
        <f t="shared" si="32"/>
        <v>0</v>
      </c>
      <c r="U56" s="42">
        <f t="shared" si="33"/>
        <v>0</v>
      </c>
      <c r="V56" s="43">
        <f t="shared" si="34"/>
        <v>0</v>
      </c>
      <c r="W56" s="209">
        <f t="shared" si="35"/>
        <v>12</v>
      </c>
      <c r="X56" s="44">
        <f t="shared" si="36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0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1"/>
        <v>0</v>
      </c>
      <c r="S57" s="39">
        <v>1</v>
      </c>
      <c r="T57" s="41">
        <f t="shared" si="32"/>
        <v>0</v>
      </c>
      <c r="U57" s="42">
        <f t="shared" si="33"/>
        <v>0</v>
      </c>
      <c r="V57" s="43">
        <f t="shared" si="34"/>
        <v>0</v>
      </c>
      <c r="W57" s="209">
        <f t="shared" si="35"/>
        <v>12</v>
      </c>
      <c r="X57" s="44">
        <f t="shared" si="36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0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1"/>
        <v>0</v>
      </c>
      <c r="S58" s="39">
        <v>1</v>
      </c>
      <c r="T58" s="41">
        <f t="shared" si="32"/>
        <v>0</v>
      </c>
      <c r="U58" s="42">
        <f t="shared" si="33"/>
        <v>0</v>
      </c>
      <c r="V58" s="43">
        <f t="shared" si="34"/>
        <v>0</v>
      </c>
      <c r="W58" s="209">
        <f t="shared" si="35"/>
        <v>12</v>
      </c>
      <c r="X58" s="44">
        <f t="shared" si="36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0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1"/>
        <v>0</v>
      </c>
      <c r="S59" s="39">
        <v>1</v>
      </c>
      <c r="T59" s="41">
        <f t="shared" si="32"/>
        <v>0</v>
      </c>
      <c r="U59" s="42">
        <f t="shared" si="33"/>
        <v>0</v>
      </c>
      <c r="V59" s="43">
        <f t="shared" si="34"/>
        <v>0</v>
      </c>
      <c r="W59" s="209">
        <f t="shared" si="35"/>
        <v>12</v>
      </c>
      <c r="X59" s="44">
        <f t="shared" si="36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0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1"/>
        <v>0</v>
      </c>
      <c r="S60" s="39">
        <v>1</v>
      </c>
      <c r="T60" s="41">
        <f t="shared" si="32"/>
        <v>0</v>
      </c>
      <c r="U60" s="42">
        <f t="shared" si="33"/>
        <v>0</v>
      </c>
      <c r="V60" s="43">
        <f t="shared" si="34"/>
        <v>0</v>
      </c>
      <c r="W60" s="209">
        <f t="shared" si="35"/>
        <v>12</v>
      </c>
      <c r="X60" s="44">
        <f t="shared" si="36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0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1"/>
        <v>0</v>
      </c>
      <c r="S61" s="39">
        <v>1</v>
      </c>
      <c r="T61" s="41">
        <f t="shared" si="32"/>
        <v>0</v>
      </c>
      <c r="U61" s="42">
        <f t="shared" si="33"/>
        <v>0</v>
      </c>
      <c r="V61" s="43">
        <f t="shared" si="34"/>
        <v>0</v>
      </c>
      <c r="W61" s="209">
        <f t="shared" si="35"/>
        <v>12</v>
      </c>
      <c r="X61" s="44">
        <f t="shared" si="36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0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1"/>
        <v>0</v>
      </c>
      <c r="S62" s="39">
        <v>1</v>
      </c>
      <c r="T62" s="41">
        <f t="shared" si="32"/>
        <v>0</v>
      </c>
      <c r="U62" s="42">
        <f t="shared" si="33"/>
        <v>0</v>
      </c>
      <c r="V62" s="43">
        <f t="shared" si="34"/>
        <v>0</v>
      </c>
      <c r="W62" s="209">
        <f t="shared" si="35"/>
        <v>12</v>
      </c>
      <c r="X62" s="44">
        <f t="shared" si="36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0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1"/>
        <v>0</v>
      </c>
      <c r="S63" s="39">
        <v>1</v>
      </c>
      <c r="T63" s="41">
        <f t="shared" si="32"/>
        <v>0</v>
      </c>
      <c r="U63" s="42">
        <f t="shared" si="33"/>
        <v>0</v>
      </c>
      <c r="V63" s="43">
        <f t="shared" si="34"/>
        <v>0</v>
      </c>
      <c r="W63" s="209">
        <f t="shared" si="35"/>
        <v>12</v>
      </c>
      <c r="X63" s="44">
        <f t="shared" si="36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0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1"/>
        <v>0</v>
      </c>
      <c r="S64" s="39">
        <v>1</v>
      </c>
      <c r="T64" s="41">
        <f t="shared" si="32"/>
        <v>0</v>
      </c>
      <c r="U64" s="42">
        <f t="shared" si="33"/>
        <v>0</v>
      </c>
      <c r="V64" s="43">
        <f t="shared" si="34"/>
        <v>0</v>
      </c>
      <c r="W64" s="209">
        <f t="shared" si="35"/>
        <v>12</v>
      </c>
      <c r="X64" s="44">
        <f t="shared" si="36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0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1"/>
        <v>0</v>
      </c>
      <c r="S65" s="39">
        <v>1</v>
      </c>
      <c r="T65" s="41">
        <f t="shared" si="32"/>
        <v>0</v>
      </c>
      <c r="U65" s="42">
        <f t="shared" si="33"/>
        <v>0</v>
      </c>
      <c r="V65" s="43">
        <f t="shared" si="34"/>
        <v>0</v>
      </c>
      <c r="W65" s="209">
        <f t="shared" si="35"/>
        <v>12</v>
      </c>
      <c r="X65" s="44">
        <f t="shared" si="36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0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1"/>
        <v>0</v>
      </c>
      <c r="S66" s="39">
        <v>1</v>
      </c>
      <c r="T66" s="41">
        <f t="shared" si="32"/>
        <v>0</v>
      </c>
      <c r="U66" s="42">
        <f t="shared" si="33"/>
        <v>0</v>
      </c>
      <c r="V66" s="43">
        <f t="shared" si="34"/>
        <v>0</v>
      </c>
      <c r="W66" s="209">
        <f t="shared" si="35"/>
        <v>12</v>
      </c>
      <c r="X66" s="44">
        <f t="shared" si="36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0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1"/>
        <v>0</v>
      </c>
      <c r="S67" s="39">
        <v>1</v>
      </c>
      <c r="T67" s="41">
        <f t="shared" si="32"/>
        <v>0</v>
      </c>
      <c r="U67" s="42">
        <f t="shared" si="33"/>
        <v>0</v>
      </c>
      <c r="V67" s="43">
        <f t="shared" si="34"/>
        <v>0</v>
      </c>
      <c r="W67" s="209">
        <f t="shared" si="35"/>
        <v>12</v>
      </c>
      <c r="X67" s="44">
        <f t="shared" si="36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0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1"/>
        <v>0</v>
      </c>
      <c r="S68" s="39">
        <v>1</v>
      </c>
      <c r="T68" s="41">
        <f t="shared" si="32"/>
        <v>0</v>
      </c>
      <c r="U68" s="42">
        <f t="shared" si="33"/>
        <v>0</v>
      </c>
      <c r="V68" s="43">
        <f t="shared" si="34"/>
        <v>0</v>
      </c>
      <c r="W68" s="209">
        <f t="shared" si="35"/>
        <v>12</v>
      </c>
      <c r="X68" s="44">
        <f t="shared" si="36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0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1"/>
        <v>0</v>
      </c>
      <c r="S69" s="39">
        <v>1</v>
      </c>
      <c r="T69" s="41">
        <f t="shared" si="32"/>
        <v>0</v>
      </c>
      <c r="U69" s="42">
        <f t="shared" si="33"/>
        <v>0</v>
      </c>
      <c r="V69" s="43">
        <f t="shared" si="34"/>
        <v>0</v>
      </c>
      <c r="W69" s="209">
        <f t="shared" si="35"/>
        <v>12</v>
      </c>
      <c r="X69" s="44">
        <f t="shared" si="36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0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1"/>
        <v>0</v>
      </c>
      <c r="S70" s="39">
        <v>1</v>
      </c>
      <c r="T70" s="41">
        <f t="shared" si="32"/>
        <v>0</v>
      </c>
      <c r="U70" s="42">
        <f t="shared" si="33"/>
        <v>0</v>
      </c>
      <c r="V70" s="43">
        <f t="shared" si="34"/>
        <v>0</v>
      </c>
      <c r="W70" s="209">
        <f t="shared" si="35"/>
        <v>12</v>
      </c>
      <c r="X70" s="44">
        <f t="shared" si="36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0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1"/>
        <v>0</v>
      </c>
      <c r="S71" s="39">
        <v>1</v>
      </c>
      <c r="T71" s="41">
        <f t="shared" si="32"/>
        <v>0</v>
      </c>
      <c r="U71" s="42">
        <f t="shared" si="33"/>
        <v>0</v>
      </c>
      <c r="V71" s="43">
        <f t="shared" si="34"/>
        <v>0</v>
      </c>
      <c r="W71" s="209">
        <f t="shared" si="35"/>
        <v>12</v>
      </c>
      <c r="X71" s="44">
        <f t="shared" si="36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0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1"/>
        <v>0</v>
      </c>
      <c r="S72" s="39">
        <v>1</v>
      </c>
      <c r="T72" s="41">
        <f t="shared" si="32"/>
        <v>0</v>
      </c>
      <c r="U72" s="42">
        <f t="shared" si="33"/>
        <v>0</v>
      </c>
      <c r="V72" s="43">
        <f t="shared" si="34"/>
        <v>0</v>
      </c>
      <c r="W72" s="209">
        <f t="shared" si="35"/>
        <v>12</v>
      </c>
      <c r="X72" s="44">
        <f t="shared" si="36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0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1"/>
        <v>0</v>
      </c>
      <c r="S73" s="39">
        <v>1</v>
      </c>
      <c r="T73" s="41">
        <f t="shared" si="32"/>
        <v>0</v>
      </c>
      <c r="U73" s="42">
        <f t="shared" si="33"/>
        <v>0</v>
      </c>
      <c r="V73" s="43">
        <f t="shared" si="34"/>
        <v>0</v>
      </c>
      <c r="W73" s="209">
        <f t="shared" si="35"/>
        <v>12</v>
      </c>
      <c r="X73" s="44">
        <f t="shared" si="36"/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1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2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3">(IF($Y74=7,$K74,)+IF($Y74=21,$K74*3,)+IF($Y74=42,$K74*6,0)+IF($Y74=28,$K74*4,0)+IF($Y74=14,$K74*2,))*S74</f>
        <v>0</v>
      </c>
      <c r="U74" s="42">
        <f t="shared" ref="U74:U99" si="64">SUM(+L74+M74+N74+O74+P74+R74+T74)</f>
        <v>0</v>
      </c>
      <c r="V74" s="43">
        <f t="shared" ref="V74:V99" si="65">+U74*4.345</f>
        <v>0</v>
      </c>
      <c r="W74" s="209">
        <f t="shared" ref="W74:W99" si="66">+$X$4</f>
        <v>12</v>
      </c>
      <c r="X74" s="44">
        <f t="shared" ref="X74:X99" si="67">IF(V74="","",W74*V74)</f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1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2"/>
        <v>0</v>
      </c>
      <c r="S75" s="39">
        <v>1</v>
      </c>
      <c r="T75" s="41">
        <f t="shared" si="63"/>
        <v>0</v>
      </c>
      <c r="U75" s="42">
        <f t="shared" si="64"/>
        <v>0</v>
      </c>
      <c r="V75" s="43">
        <f t="shared" si="65"/>
        <v>0</v>
      </c>
      <c r="W75" s="209">
        <f t="shared" si="66"/>
        <v>12</v>
      </c>
      <c r="X75" s="44">
        <f t="shared" si="67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1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2"/>
        <v>0</v>
      </c>
      <c r="S76" s="39">
        <v>1</v>
      </c>
      <c r="T76" s="41">
        <f t="shared" si="63"/>
        <v>0</v>
      </c>
      <c r="U76" s="42">
        <f t="shared" si="64"/>
        <v>0</v>
      </c>
      <c r="V76" s="43">
        <f t="shared" si="65"/>
        <v>0</v>
      </c>
      <c r="W76" s="209">
        <f t="shared" si="66"/>
        <v>12</v>
      </c>
      <c r="X76" s="44">
        <f t="shared" si="67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1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2"/>
        <v>0</v>
      </c>
      <c r="S77" s="39">
        <v>1</v>
      </c>
      <c r="T77" s="41">
        <f t="shared" si="63"/>
        <v>0</v>
      </c>
      <c r="U77" s="42">
        <f t="shared" si="64"/>
        <v>0</v>
      </c>
      <c r="V77" s="43">
        <f t="shared" si="65"/>
        <v>0</v>
      </c>
      <c r="W77" s="209">
        <f t="shared" si="66"/>
        <v>12</v>
      </c>
      <c r="X77" s="44">
        <f t="shared" si="67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1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2"/>
        <v>0</v>
      </c>
      <c r="S78" s="39">
        <v>1</v>
      </c>
      <c r="T78" s="41">
        <f t="shared" si="63"/>
        <v>0</v>
      </c>
      <c r="U78" s="42">
        <f t="shared" si="64"/>
        <v>0</v>
      </c>
      <c r="V78" s="43">
        <f t="shared" si="65"/>
        <v>0</v>
      </c>
      <c r="W78" s="209">
        <f t="shared" si="66"/>
        <v>12</v>
      </c>
      <c r="X78" s="44">
        <f t="shared" si="67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1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2"/>
        <v>0</v>
      </c>
      <c r="S79" s="39">
        <v>1</v>
      </c>
      <c r="T79" s="41">
        <f t="shared" si="63"/>
        <v>0</v>
      </c>
      <c r="U79" s="42">
        <f t="shared" si="64"/>
        <v>0</v>
      </c>
      <c r="V79" s="43">
        <f t="shared" si="65"/>
        <v>0</v>
      </c>
      <c r="W79" s="209">
        <f t="shared" si="66"/>
        <v>12</v>
      </c>
      <c r="X79" s="44">
        <f t="shared" si="67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1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2"/>
        <v>0</v>
      </c>
      <c r="S80" s="39">
        <v>1</v>
      </c>
      <c r="T80" s="41">
        <f t="shared" si="63"/>
        <v>0</v>
      </c>
      <c r="U80" s="42">
        <f t="shared" si="64"/>
        <v>0</v>
      </c>
      <c r="V80" s="43">
        <f t="shared" si="65"/>
        <v>0</v>
      </c>
      <c r="W80" s="209">
        <f t="shared" si="66"/>
        <v>12</v>
      </c>
      <c r="X80" s="44">
        <f t="shared" si="67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1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2"/>
        <v>0</v>
      </c>
      <c r="S81" s="39">
        <v>1</v>
      </c>
      <c r="T81" s="41">
        <f t="shared" si="63"/>
        <v>0</v>
      </c>
      <c r="U81" s="42">
        <f t="shared" si="64"/>
        <v>0</v>
      </c>
      <c r="V81" s="43">
        <f t="shared" si="65"/>
        <v>0</v>
      </c>
      <c r="W81" s="209">
        <f t="shared" si="66"/>
        <v>12</v>
      </c>
      <c r="X81" s="44">
        <f t="shared" si="67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1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2"/>
        <v>0</v>
      </c>
      <c r="S82" s="39">
        <v>1</v>
      </c>
      <c r="T82" s="41">
        <f t="shared" si="63"/>
        <v>0</v>
      </c>
      <c r="U82" s="42">
        <f t="shared" si="64"/>
        <v>0</v>
      </c>
      <c r="V82" s="43">
        <f t="shared" si="65"/>
        <v>0</v>
      </c>
      <c r="W82" s="209">
        <f t="shared" si="66"/>
        <v>12</v>
      </c>
      <c r="X82" s="44">
        <f t="shared" si="67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1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2"/>
        <v>0</v>
      </c>
      <c r="S83" s="39">
        <v>1</v>
      </c>
      <c r="T83" s="41">
        <f t="shared" si="63"/>
        <v>0</v>
      </c>
      <c r="U83" s="42">
        <f t="shared" si="64"/>
        <v>0</v>
      </c>
      <c r="V83" s="43">
        <f t="shared" si="65"/>
        <v>0</v>
      </c>
      <c r="W83" s="209">
        <f t="shared" si="66"/>
        <v>12</v>
      </c>
      <c r="X83" s="44">
        <f t="shared" si="67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1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2"/>
        <v>0</v>
      </c>
      <c r="S84" s="39">
        <v>1</v>
      </c>
      <c r="T84" s="41">
        <f t="shared" si="63"/>
        <v>0</v>
      </c>
      <c r="U84" s="42">
        <f t="shared" si="64"/>
        <v>0</v>
      </c>
      <c r="V84" s="43">
        <f t="shared" si="65"/>
        <v>0</v>
      </c>
      <c r="W84" s="209">
        <f t="shared" si="66"/>
        <v>12</v>
      </c>
      <c r="X84" s="44">
        <f t="shared" si="67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1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2"/>
        <v>0</v>
      </c>
      <c r="S85" s="39">
        <v>1</v>
      </c>
      <c r="T85" s="41">
        <f t="shared" si="63"/>
        <v>0</v>
      </c>
      <c r="U85" s="42">
        <f t="shared" si="64"/>
        <v>0</v>
      </c>
      <c r="V85" s="43">
        <f t="shared" si="65"/>
        <v>0</v>
      </c>
      <c r="W85" s="209">
        <f t="shared" si="66"/>
        <v>12</v>
      </c>
      <c r="X85" s="44">
        <f t="shared" si="67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1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2"/>
        <v>0</v>
      </c>
      <c r="S86" s="39">
        <v>1</v>
      </c>
      <c r="T86" s="41">
        <f t="shared" si="63"/>
        <v>0</v>
      </c>
      <c r="U86" s="42">
        <f t="shared" si="64"/>
        <v>0</v>
      </c>
      <c r="V86" s="43">
        <f t="shared" si="65"/>
        <v>0</v>
      </c>
      <c r="W86" s="209">
        <f t="shared" si="66"/>
        <v>12</v>
      </c>
      <c r="X86" s="44">
        <f t="shared" si="67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1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2"/>
        <v>0</v>
      </c>
      <c r="S87" s="39">
        <v>1</v>
      </c>
      <c r="T87" s="41">
        <f t="shared" si="63"/>
        <v>0</v>
      </c>
      <c r="U87" s="42">
        <f t="shared" si="64"/>
        <v>0</v>
      </c>
      <c r="V87" s="43">
        <f t="shared" si="65"/>
        <v>0</v>
      </c>
      <c r="W87" s="209">
        <f t="shared" si="66"/>
        <v>12</v>
      </c>
      <c r="X87" s="44">
        <f t="shared" si="67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1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2"/>
        <v>0</v>
      </c>
      <c r="S88" s="39">
        <v>1</v>
      </c>
      <c r="T88" s="41">
        <f t="shared" si="63"/>
        <v>0</v>
      </c>
      <c r="U88" s="42">
        <f t="shared" si="64"/>
        <v>0</v>
      </c>
      <c r="V88" s="43">
        <f t="shared" si="65"/>
        <v>0</v>
      </c>
      <c r="W88" s="209">
        <f t="shared" si="66"/>
        <v>12</v>
      </c>
      <c r="X88" s="44">
        <f t="shared" si="67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1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2"/>
        <v>0</v>
      </c>
      <c r="S89" s="39">
        <v>1</v>
      </c>
      <c r="T89" s="41">
        <f t="shared" si="63"/>
        <v>0</v>
      </c>
      <c r="U89" s="42">
        <f t="shared" si="64"/>
        <v>0</v>
      </c>
      <c r="V89" s="43">
        <f t="shared" si="65"/>
        <v>0</v>
      </c>
      <c r="W89" s="209">
        <f t="shared" si="66"/>
        <v>12</v>
      </c>
      <c r="X89" s="44">
        <f t="shared" si="67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1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2"/>
        <v>0</v>
      </c>
      <c r="S90" s="39">
        <v>1</v>
      </c>
      <c r="T90" s="41">
        <f t="shared" si="63"/>
        <v>0</v>
      </c>
      <c r="U90" s="42">
        <f t="shared" si="64"/>
        <v>0</v>
      </c>
      <c r="V90" s="43">
        <f t="shared" si="65"/>
        <v>0</v>
      </c>
      <c r="W90" s="209">
        <f t="shared" si="66"/>
        <v>12</v>
      </c>
      <c r="X90" s="44">
        <f t="shared" si="67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1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2"/>
        <v>0</v>
      </c>
      <c r="S91" s="39">
        <v>1</v>
      </c>
      <c r="T91" s="41">
        <f t="shared" si="63"/>
        <v>0</v>
      </c>
      <c r="U91" s="42">
        <f t="shared" si="64"/>
        <v>0</v>
      </c>
      <c r="V91" s="43">
        <f t="shared" si="65"/>
        <v>0</v>
      </c>
      <c r="W91" s="209">
        <f t="shared" si="66"/>
        <v>12</v>
      </c>
      <c r="X91" s="44">
        <f t="shared" si="67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1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2"/>
        <v>0</v>
      </c>
      <c r="S92" s="39">
        <v>1</v>
      </c>
      <c r="T92" s="41">
        <f t="shared" si="63"/>
        <v>0</v>
      </c>
      <c r="U92" s="42">
        <f t="shared" si="64"/>
        <v>0</v>
      </c>
      <c r="V92" s="43">
        <f t="shared" si="65"/>
        <v>0</v>
      </c>
      <c r="W92" s="209">
        <f t="shared" si="66"/>
        <v>12</v>
      </c>
      <c r="X92" s="44">
        <f t="shared" si="67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1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2"/>
        <v>0</v>
      </c>
      <c r="S93" s="39">
        <v>1</v>
      </c>
      <c r="T93" s="41">
        <f t="shared" si="63"/>
        <v>0</v>
      </c>
      <c r="U93" s="42">
        <f t="shared" si="64"/>
        <v>0</v>
      </c>
      <c r="V93" s="43">
        <f t="shared" si="65"/>
        <v>0</v>
      </c>
      <c r="W93" s="209">
        <f t="shared" si="66"/>
        <v>12</v>
      </c>
      <c r="X93" s="44">
        <f t="shared" si="67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1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2"/>
        <v>0</v>
      </c>
      <c r="S94" s="39">
        <v>1</v>
      </c>
      <c r="T94" s="41">
        <f t="shared" si="63"/>
        <v>0</v>
      </c>
      <c r="U94" s="42">
        <f t="shared" si="64"/>
        <v>0</v>
      </c>
      <c r="V94" s="43">
        <f t="shared" si="65"/>
        <v>0</v>
      </c>
      <c r="W94" s="209">
        <f t="shared" si="66"/>
        <v>12</v>
      </c>
      <c r="X94" s="44">
        <f t="shared" si="67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1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2"/>
        <v>0</v>
      </c>
      <c r="S95" s="39">
        <v>1</v>
      </c>
      <c r="T95" s="41">
        <f t="shared" si="63"/>
        <v>0</v>
      </c>
      <c r="U95" s="42">
        <f t="shared" si="64"/>
        <v>0</v>
      </c>
      <c r="V95" s="43">
        <f t="shared" si="65"/>
        <v>0</v>
      </c>
      <c r="W95" s="209">
        <f t="shared" si="66"/>
        <v>12</v>
      </c>
      <c r="X95" s="44">
        <f t="shared" si="67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1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2"/>
        <v>0</v>
      </c>
      <c r="S96" s="39">
        <v>1</v>
      </c>
      <c r="T96" s="41">
        <f t="shared" si="63"/>
        <v>0</v>
      </c>
      <c r="U96" s="42">
        <f t="shared" si="64"/>
        <v>0</v>
      </c>
      <c r="V96" s="43">
        <f t="shared" si="65"/>
        <v>0</v>
      </c>
      <c r="W96" s="209">
        <f t="shared" si="66"/>
        <v>12</v>
      </c>
      <c r="X96" s="44">
        <f t="shared" si="67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1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2"/>
        <v>0</v>
      </c>
      <c r="S97" s="39">
        <v>1</v>
      </c>
      <c r="T97" s="41">
        <f t="shared" si="63"/>
        <v>0</v>
      </c>
      <c r="U97" s="42">
        <f t="shared" si="64"/>
        <v>0</v>
      </c>
      <c r="V97" s="43">
        <f t="shared" si="65"/>
        <v>0</v>
      </c>
      <c r="W97" s="209">
        <f t="shared" si="66"/>
        <v>12</v>
      </c>
      <c r="X97" s="44">
        <f t="shared" si="67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1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2"/>
        <v>0</v>
      </c>
      <c r="S98" s="39">
        <v>1</v>
      </c>
      <c r="T98" s="41">
        <f t="shared" si="63"/>
        <v>0</v>
      </c>
      <c r="U98" s="42">
        <f t="shared" si="64"/>
        <v>0</v>
      </c>
      <c r="V98" s="43">
        <f t="shared" si="65"/>
        <v>0</v>
      </c>
      <c r="W98" s="209">
        <f t="shared" si="66"/>
        <v>12</v>
      </c>
      <c r="X98" s="44">
        <f t="shared" si="67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1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2"/>
        <v>0</v>
      </c>
      <c r="S99" s="39">
        <v>1</v>
      </c>
      <c r="T99" s="41">
        <f t="shared" si="63"/>
        <v>0</v>
      </c>
      <c r="U99" s="42">
        <f t="shared" si="64"/>
        <v>0</v>
      </c>
      <c r="V99" s="43">
        <f t="shared" si="65"/>
        <v>0</v>
      </c>
      <c r="W99" s="209">
        <f t="shared" si="66"/>
        <v>12</v>
      </c>
      <c r="X99" s="44">
        <f t="shared" si="67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phoneticPr fontId="88" type="noConversion"/>
  <hyperlinks>
    <hyperlink ref="B1:C1" location="Inici!A1" display="Inici" xr:uid="{E58AFADE-044D-4772-B7C6-20E124EA3896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398F7E-4F2C-4044-9E0D-39BBC705D64B}">
          <x14:formula1>
            <xm:f>Tablas!$B$5:$B$41</xm:f>
          </x14:formula1>
          <xm:sqref>H8:H99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20E15-C2BC-48C2-A0E3-56127D16A3C3}">
  <sheetPr codeName="Hoja32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6.1640625" style="2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664062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Estudi'!D56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9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>+$X$4</f>
        <v>12</v>
      </c>
      <c r="X9" s="44">
        <f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0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1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2">(IF($Y10=7,$K10,)+IF($Y10=21,$K10*3,)+IF($Y10=42,$K10*6,0)+IF($Y10=28,$K10*4,0)+IF($Y10=14,$K10*2,))*S10</f>
        <v>0</v>
      </c>
      <c r="U10" s="42">
        <f t="shared" ref="U10:U73" si="33">SUM(+L10+M10+N10+O10+P10+R10+T10)</f>
        <v>0</v>
      </c>
      <c r="V10" s="43">
        <f t="shared" ref="V10:V73" si="34">+U10*4.345</f>
        <v>0</v>
      </c>
      <c r="W10" s="209">
        <f t="shared" ref="W10:W73" si="35">+$X$4</f>
        <v>12</v>
      </c>
      <c r="X10" s="44">
        <f t="shared" ref="X10:X73" si="36">IF(V10="","",W10*V10)</f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0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33"/>
        <v>0</v>
      </c>
      <c r="V11" s="43">
        <f t="shared" si="34"/>
        <v>0</v>
      </c>
      <c r="W11" s="209">
        <f t="shared" si="35"/>
        <v>12</v>
      </c>
      <c r="X11" s="44">
        <f t="shared" si="36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0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33"/>
        <v>0</v>
      </c>
      <c r="V12" s="43">
        <f t="shared" si="34"/>
        <v>0</v>
      </c>
      <c r="W12" s="209">
        <f t="shared" si="35"/>
        <v>12</v>
      </c>
      <c r="X12" s="44">
        <f t="shared" si="36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0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33"/>
        <v>0</v>
      </c>
      <c r="V13" s="43">
        <f t="shared" si="34"/>
        <v>0</v>
      </c>
      <c r="W13" s="209">
        <f t="shared" si="35"/>
        <v>12</v>
      </c>
      <c r="X13" s="44">
        <f t="shared" si="36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0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33"/>
        <v>0</v>
      </c>
      <c r="V14" s="43">
        <f t="shared" si="34"/>
        <v>0</v>
      </c>
      <c r="W14" s="209">
        <f t="shared" si="35"/>
        <v>12</v>
      </c>
      <c r="X14" s="44">
        <f t="shared" si="36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0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33"/>
        <v>0</v>
      </c>
      <c r="V15" s="43">
        <f t="shared" si="34"/>
        <v>0</v>
      </c>
      <c r="W15" s="209">
        <f t="shared" si="35"/>
        <v>12</v>
      </c>
      <c r="X15" s="44">
        <f t="shared" si="36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0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33"/>
        <v>0</v>
      </c>
      <c r="V16" s="43">
        <f t="shared" si="34"/>
        <v>0</v>
      </c>
      <c r="W16" s="209">
        <f t="shared" si="35"/>
        <v>12</v>
      </c>
      <c r="X16" s="44">
        <f t="shared" si="36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0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33"/>
        <v>0</v>
      </c>
      <c r="V17" s="43">
        <f t="shared" si="34"/>
        <v>0</v>
      </c>
      <c r="W17" s="209">
        <f t="shared" si="35"/>
        <v>12</v>
      </c>
      <c r="X17" s="44">
        <f t="shared" si="36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0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33"/>
        <v>0</v>
      </c>
      <c r="V18" s="43">
        <f t="shared" si="34"/>
        <v>0</v>
      </c>
      <c r="W18" s="209">
        <f t="shared" si="35"/>
        <v>12</v>
      </c>
      <c r="X18" s="44">
        <f t="shared" si="36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33"/>
        <v>0</v>
      </c>
      <c r="V19" s="43">
        <f t="shared" si="34"/>
        <v>0</v>
      </c>
      <c r="W19" s="209">
        <f t="shared" si="35"/>
        <v>12</v>
      </c>
      <c r="X19" s="44">
        <f t="shared" si="36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33"/>
        <v>0</v>
      </c>
      <c r="V20" s="43">
        <f t="shared" si="34"/>
        <v>0</v>
      </c>
      <c r="W20" s="209">
        <f t="shared" si="35"/>
        <v>12</v>
      </c>
      <c r="X20" s="44">
        <f t="shared" si="36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33"/>
        <v>0</v>
      </c>
      <c r="V21" s="43">
        <f t="shared" si="34"/>
        <v>0</v>
      </c>
      <c r="W21" s="209">
        <f t="shared" si="35"/>
        <v>12</v>
      </c>
      <c r="X21" s="44">
        <f t="shared" si="36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33"/>
        <v>0</v>
      </c>
      <c r="V22" s="43">
        <f t="shared" si="34"/>
        <v>0</v>
      </c>
      <c r="W22" s="209">
        <f t="shared" si="35"/>
        <v>12</v>
      </c>
      <c r="X22" s="44">
        <f t="shared" si="36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33"/>
        <v>0</v>
      </c>
      <c r="V23" s="43">
        <f t="shared" si="34"/>
        <v>0</v>
      </c>
      <c r="W23" s="209">
        <f t="shared" si="35"/>
        <v>12</v>
      </c>
      <c r="X23" s="44">
        <f t="shared" si="36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33"/>
        <v>0</v>
      </c>
      <c r="V24" s="43">
        <f t="shared" si="34"/>
        <v>0</v>
      </c>
      <c r="W24" s="209">
        <f t="shared" si="35"/>
        <v>12</v>
      </c>
      <c r="X24" s="44">
        <f t="shared" si="36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33"/>
        <v>0</v>
      </c>
      <c r="V25" s="43">
        <f t="shared" si="34"/>
        <v>0</v>
      </c>
      <c r="W25" s="209">
        <f t="shared" si="35"/>
        <v>12</v>
      </c>
      <c r="X25" s="44">
        <f t="shared" si="36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33"/>
        <v>0</v>
      </c>
      <c r="V26" s="43">
        <f t="shared" si="34"/>
        <v>0</v>
      </c>
      <c r="W26" s="209">
        <f t="shared" si="35"/>
        <v>12</v>
      </c>
      <c r="X26" s="44">
        <f t="shared" si="36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33"/>
        <v>0</v>
      </c>
      <c r="V27" s="43">
        <f t="shared" si="34"/>
        <v>0</v>
      </c>
      <c r="W27" s="209">
        <f t="shared" si="35"/>
        <v>12</v>
      </c>
      <c r="X27" s="44">
        <f t="shared" si="36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33"/>
        <v>0</v>
      </c>
      <c r="V28" s="43">
        <f t="shared" si="34"/>
        <v>0</v>
      </c>
      <c r="W28" s="209">
        <f t="shared" si="35"/>
        <v>12</v>
      </c>
      <c r="X28" s="44">
        <f t="shared" si="36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33"/>
        <v>0</v>
      </c>
      <c r="V29" s="43">
        <f t="shared" si="34"/>
        <v>0</v>
      </c>
      <c r="W29" s="209">
        <f t="shared" si="35"/>
        <v>12</v>
      </c>
      <c r="X29" s="44">
        <f t="shared" si="36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33"/>
        <v>0</v>
      </c>
      <c r="V30" s="43">
        <f t="shared" si="34"/>
        <v>0</v>
      </c>
      <c r="W30" s="209">
        <f t="shared" si="35"/>
        <v>12</v>
      </c>
      <c r="X30" s="44">
        <f t="shared" si="36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33"/>
        <v>0</v>
      </c>
      <c r="V31" s="43">
        <f t="shared" si="34"/>
        <v>0</v>
      </c>
      <c r="W31" s="209">
        <f t="shared" si="35"/>
        <v>12</v>
      </c>
      <c r="X31" s="44">
        <f t="shared" si="36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33"/>
        <v>0</v>
      </c>
      <c r="V32" s="43">
        <f t="shared" si="34"/>
        <v>0</v>
      </c>
      <c r="W32" s="209">
        <f t="shared" si="35"/>
        <v>12</v>
      </c>
      <c r="X32" s="44">
        <f t="shared" si="36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33"/>
        <v>0</v>
      </c>
      <c r="V33" s="43">
        <f t="shared" si="34"/>
        <v>0</v>
      </c>
      <c r="W33" s="209">
        <f t="shared" si="35"/>
        <v>12</v>
      </c>
      <c r="X33" s="44">
        <f t="shared" si="36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33"/>
        <v>0</v>
      </c>
      <c r="V34" s="43">
        <f t="shared" si="34"/>
        <v>0</v>
      </c>
      <c r="W34" s="209">
        <f t="shared" si="35"/>
        <v>12</v>
      </c>
      <c r="X34" s="44">
        <f t="shared" si="36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33"/>
        <v>0</v>
      </c>
      <c r="V35" s="43">
        <f t="shared" si="34"/>
        <v>0</v>
      </c>
      <c r="W35" s="209">
        <f t="shared" si="35"/>
        <v>12</v>
      </c>
      <c r="X35" s="44">
        <f t="shared" si="36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1"/>
        <v>0</v>
      </c>
      <c r="S36" s="39">
        <v>1</v>
      </c>
      <c r="T36" s="41">
        <f t="shared" si="32"/>
        <v>0</v>
      </c>
      <c r="U36" s="42">
        <f t="shared" si="33"/>
        <v>0</v>
      </c>
      <c r="V36" s="43">
        <f t="shared" si="34"/>
        <v>0</v>
      </c>
      <c r="W36" s="209">
        <f t="shared" si="35"/>
        <v>12</v>
      </c>
      <c r="X36" s="44">
        <f t="shared" si="36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1"/>
        <v>0</v>
      </c>
      <c r="S37" s="39">
        <v>1</v>
      </c>
      <c r="T37" s="41">
        <f t="shared" si="32"/>
        <v>0</v>
      </c>
      <c r="U37" s="42">
        <f t="shared" si="33"/>
        <v>0</v>
      </c>
      <c r="V37" s="43">
        <f t="shared" si="34"/>
        <v>0</v>
      </c>
      <c r="W37" s="209">
        <f t="shared" si="35"/>
        <v>12</v>
      </c>
      <c r="X37" s="44">
        <f t="shared" si="36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1"/>
        <v>0</v>
      </c>
      <c r="S38" s="39">
        <v>1</v>
      </c>
      <c r="T38" s="41">
        <f t="shared" si="32"/>
        <v>0</v>
      </c>
      <c r="U38" s="42">
        <f t="shared" si="33"/>
        <v>0</v>
      </c>
      <c r="V38" s="43">
        <f t="shared" si="34"/>
        <v>0</v>
      </c>
      <c r="W38" s="209">
        <f t="shared" si="35"/>
        <v>12</v>
      </c>
      <c r="X38" s="44">
        <f t="shared" si="36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1"/>
        <v>0</v>
      </c>
      <c r="S39" s="39">
        <v>1</v>
      </c>
      <c r="T39" s="41">
        <f t="shared" si="32"/>
        <v>0</v>
      </c>
      <c r="U39" s="42">
        <f t="shared" si="33"/>
        <v>0</v>
      </c>
      <c r="V39" s="43">
        <f t="shared" si="34"/>
        <v>0</v>
      </c>
      <c r="W39" s="209">
        <f t="shared" si="35"/>
        <v>12</v>
      </c>
      <c r="X39" s="44">
        <f t="shared" si="36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1"/>
        <v>0</v>
      </c>
      <c r="S40" s="39">
        <v>1</v>
      </c>
      <c r="T40" s="41">
        <f t="shared" si="32"/>
        <v>0</v>
      </c>
      <c r="U40" s="42">
        <f t="shared" si="33"/>
        <v>0</v>
      </c>
      <c r="V40" s="43">
        <f t="shared" si="34"/>
        <v>0</v>
      </c>
      <c r="W40" s="209">
        <f t="shared" si="35"/>
        <v>12</v>
      </c>
      <c r="X40" s="44">
        <f t="shared" si="36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1"/>
        <v>0</v>
      </c>
      <c r="S41" s="39">
        <v>1</v>
      </c>
      <c r="T41" s="41">
        <f t="shared" si="32"/>
        <v>0</v>
      </c>
      <c r="U41" s="42">
        <f t="shared" si="33"/>
        <v>0</v>
      </c>
      <c r="V41" s="43">
        <f t="shared" si="34"/>
        <v>0</v>
      </c>
      <c r="W41" s="209">
        <f t="shared" si="35"/>
        <v>12</v>
      </c>
      <c r="X41" s="44">
        <f t="shared" si="36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0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1"/>
        <v>0</v>
      </c>
      <c r="S42" s="39">
        <v>1</v>
      </c>
      <c r="T42" s="41">
        <f t="shared" si="32"/>
        <v>0</v>
      </c>
      <c r="U42" s="42">
        <f t="shared" si="33"/>
        <v>0</v>
      </c>
      <c r="V42" s="43">
        <f t="shared" si="34"/>
        <v>0</v>
      </c>
      <c r="W42" s="209">
        <f t="shared" si="35"/>
        <v>12</v>
      </c>
      <c r="X42" s="44">
        <f t="shared" si="36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0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1"/>
        <v>0</v>
      </c>
      <c r="S43" s="39">
        <v>1</v>
      </c>
      <c r="T43" s="41">
        <f t="shared" si="32"/>
        <v>0</v>
      </c>
      <c r="U43" s="42">
        <f t="shared" si="33"/>
        <v>0</v>
      </c>
      <c r="V43" s="43">
        <f t="shared" si="34"/>
        <v>0</v>
      </c>
      <c r="W43" s="209">
        <f t="shared" si="35"/>
        <v>12</v>
      </c>
      <c r="X43" s="44">
        <f t="shared" si="36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0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1"/>
        <v>0</v>
      </c>
      <c r="S44" s="39">
        <v>1</v>
      </c>
      <c r="T44" s="41">
        <f t="shared" si="32"/>
        <v>0</v>
      </c>
      <c r="U44" s="42">
        <f t="shared" si="33"/>
        <v>0</v>
      </c>
      <c r="V44" s="43">
        <f t="shared" si="34"/>
        <v>0</v>
      </c>
      <c r="W44" s="209">
        <f t="shared" si="35"/>
        <v>12</v>
      </c>
      <c r="X44" s="44">
        <f t="shared" si="36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0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1"/>
        <v>0</v>
      </c>
      <c r="S45" s="39">
        <v>1</v>
      </c>
      <c r="T45" s="41">
        <f t="shared" si="32"/>
        <v>0</v>
      </c>
      <c r="U45" s="42">
        <f t="shared" si="33"/>
        <v>0</v>
      </c>
      <c r="V45" s="43">
        <f t="shared" si="34"/>
        <v>0</v>
      </c>
      <c r="W45" s="209">
        <f t="shared" si="35"/>
        <v>12</v>
      </c>
      <c r="X45" s="44">
        <f t="shared" si="36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0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1"/>
        <v>0</v>
      </c>
      <c r="S46" s="39">
        <v>1</v>
      </c>
      <c r="T46" s="41">
        <f t="shared" si="32"/>
        <v>0</v>
      </c>
      <c r="U46" s="42">
        <f t="shared" si="33"/>
        <v>0</v>
      </c>
      <c r="V46" s="43">
        <f t="shared" si="34"/>
        <v>0</v>
      </c>
      <c r="W46" s="209">
        <f t="shared" si="35"/>
        <v>12</v>
      </c>
      <c r="X46" s="44">
        <f t="shared" si="36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0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1"/>
        <v>0</v>
      </c>
      <c r="S47" s="39">
        <v>1</v>
      </c>
      <c r="T47" s="41">
        <f t="shared" si="32"/>
        <v>0</v>
      </c>
      <c r="U47" s="42">
        <f t="shared" si="33"/>
        <v>0</v>
      </c>
      <c r="V47" s="43">
        <f t="shared" si="34"/>
        <v>0</v>
      </c>
      <c r="W47" s="209">
        <f t="shared" si="35"/>
        <v>12</v>
      </c>
      <c r="X47" s="44">
        <f t="shared" si="36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0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1"/>
        <v>0</v>
      </c>
      <c r="S48" s="39">
        <v>1</v>
      </c>
      <c r="T48" s="41">
        <f t="shared" si="32"/>
        <v>0</v>
      </c>
      <c r="U48" s="42">
        <f t="shared" si="33"/>
        <v>0</v>
      </c>
      <c r="V48" s="43">
        <f t="shared" si="34"/>
        <v>0</v>
      </c>
      <c r="W48" s="209">
        <f t="shared" si="35"/>
        <v>12</v>
      </c>
      <c r="X48" s="44">
        <f t="shared" si="36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0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1"/>
        <v>0</v>
      </c>
      <c r="S49" s="39">
        <v>1</v>
      </c>
      <c r="T49" s="41">
        <f t="shared" si="32"/>
        <v>0</v>
      </c>
      <c r="U49" s="42">
        <f t="shared" si="33"/>
        <v>0</v>
      </c>
      <c r="V49" s="43">
        <f t="shared" si="34"/>
        <v>0</v>
      </c>
      <c r="W49" s="209">
        <f t="shared" si="35"/>
        <v>12</v>
      </c>
      <c r="X49" s="44">
        <f t="shared" si="36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0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1"/>
        <v>0</v>
      </c>
      <c r="S50" s="39">
        <v>1</v>
      </c>
      <c r="T50" s="41">
        <f t="shared" si="32"/>
        <v>0</v>
      </c>
      <c r="U50" s="42">
        <f t="shared" si="33"/>
        <v>0</v>
      </c>
      <c r="V50" s="43">
        <f t="shared" si="34"/>
        <v>0</v>
      </c>
      <c r="W50" s="209">
        <f t="shared" si="35"/>
        <v>12</v>
      </c>
      <c r="X50" s="44">
        <f t="shared" si="36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0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1"/>
        <v>0</v>
      </c>
      <c r="S51" s="39">
        <v>1</v>
      </c>
      <c r="T51" s="41">
        <f t="shared" si="32"/>
        <v>0</v>
      </c>
      <c r="U51" s="42">
        <f t="shared" si="33"/>
        <v>0</v>
      </c>
      <c r="V51" s="43">
        <f t="shared" si="34"/>
        <v>0</v>
      </c>
      <c r="W51" s="209">
        <f t="shared" si="35"/>
        <v>12</v>
      </c>
      <c r="X51" s="44">
        <f t="shared" si="36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0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1"/>
        <v>0</v>
      </c>
      <c r="S52" s="39">
        <v>1</v>
      </c>
      <c r="T52" s="41">
        <f t="shared" si="32"/>
        <v>0</v>
      </c>
      <c r="U52" s="42">
        <f t="shared" si="33"/>
        <v>0</v>
      </c>
      <c r="V52" s="43">
        <f t="shared" si="34"/>
        <v>0</v>
      </c>
      <c r="W52" s="209">
        <f t="shared" si="35"/>
        <v>12</v>
      </c>
      <c r="X52" s="44">
        <f t="shared" si="36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0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1"/>
        <v>0</v>
      </c>
      <c r="S53" s="39">
        <v>1</v>
      </c>
      <c r="T53" s="41">
        <f t="shared" si="32"/>
        <v>0</v>
      </c>
      <c r="U53" s="42">
        <f t="shared" si="33"/>
        <v>0</v>
      </c>
      <c r="V53" s="43">
        <f t="shared" si="34"/>
        <v>0</v>
      </c>
      <c r="W53" s="209">
        <f t="shared" si="35"/>
        <v>12</v>
      </c>
      <c r="X53" s="44">
        <f t="shared" si="36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0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1"/>
        <v>0</v>
      </c>
      <c r="S54" s="39">
        <v>1</v>
      </c>
      <c r="T54" s="41">
        <f t="shared" si="32"/>
        <v>0</v>
      </c>
      <c r="U54" s="42">
        <f t="shared" si="33"/>
        <v>0</v>
      </c>
      <c r="V54" s="43">
        <f t="shared" si="34"/>
        <v>0</v>
      </c>
      <c r="W54" s="209">
        <f t="shared" si="35"/>
        <v>12</v>
      </c>
      <c r="X54" s="44">
        <f t="shared" si="36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0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1"/>
        <v>0</v>
      </c>
      <c r="S55" s="39">
        <v>1</v>
      </c>
      <c r="T55" s="41">
        <f t="shared" si="32"/>
        <v>0</v>
      </c>
      <c r="U55" s="42">
        <f t="shared" si="33"/>
        <v>0</v>
      </c>
      <c r="V55" s="43">
        <f t="shared" si="34"/>
        <v>0</v>
      </c>
      <c r="W55" s="209">
        <f t="shared" si="35"/>
        <v>12</v>
      </c>
      <c r="X55" s="44">
        <f t="shared" si="36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0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1"/>
        <v>0</v>
      </c>
      <c r="S56" s="39">
        <v>1</v>
      </c>
      <c r="T56" s="41">
        <f t="shared" si="32"/>
        <v>0</v>
      </c>
      <c r="U56" s="42">
        <f t="shared" si="33"/>
        <v>0</v>
      </c>
      <c r="V56" s="43">
        <f t="shared" si="34"/>
        <v>0</v>
      </c>
      <c r="W56" s="209">
        <f t="shared" si="35"/>
        <v>12</v>
      </c>
      <c r="X56" s="44">
        <f t="shared" si="36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0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1"/>
        <v>0</v>
      </c>
      <c r="S57" s="39">
        <v>1</v>
      </c>
      <c r="T57" s="41">
        <f t="shared" si="32"/>
        <v>0</v>
      </c>
      <c r="U57" s="42">
        <f t="shared" si="33"/>
        <v>0</v>
      </c>
      <c r="V57" s="43">
        <f t="shared" si="34"/>
        <v>0</v>
      </c>
      <c r="W57" s="209">
        <f t="shared" si="35"/>
        <v>12</v>
      </c>
      <c r="X57" s="44">
        <f t="shared" si="36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0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1"/>
        <v>0</v>
      </c>
      <c r="S58" s="39">
        <v>1</v>
      </c>
      <c r="T58" s="41">
        <f t="shared" si="32"/>
        <v>0</v>
      </c>
      <c r="U58" s="42">
        <f t="shared" si="33"/>
        <v>0</v>
      </c>
      <c r="V58" s="43">
        <f t="shared" si="34"/>
        <v>0</v>
      </c>
      <c r="W58" s="209">
        <f t="shared" si="35"/>
        <v>12</v>
      </c>
      <c r="X58" s="44">
        <f t="shared" si="36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0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1"/>
        <v>0</v>
      </c>
      <c r="S59" s="39">
        <v>1</v>
      </c>
      <c r="T59" s="41">
        <f t="shared" si="32"/>
        <v>0</v>
      </c>
      <c r="U59" s="42">
        <f t="shared" si="33"/>
        <v>0</v>
      </c>
      <c r="V59" s="43">
        <f t="shared" si="34"/>
        <v>0</v>
      </c>
      <c r="W59" s="209">
        <f t="shared" si="35"/>
        <v>12</v>
      </c>
      <c r="X59" s="44">
        <f t="shared" si="36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0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1"/>
        <v>0</v>
      </c>
      <c r="S60" s="39">
        <v>1</v>
      </c>
      <c r="T60" s="41">
        <f t="shared" si="32"/>
        <v>0</v>
      </c>
      <c r="U60" s="42">
        <f t="shared" si="33"/>
        <v>0</v>
      </c>
      <c r="V60" s="43">
        <f t="shared" si="34"/>
        <v>0</v>
      </c>
      <c r="W60" s="209">
        <f t="shared" si="35"/>
        <v>12</v>
      </c>
      <c r="X60" s="44">
        <f t="shared" si="36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0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1"/>
        <v>0</v>
      </c>
      <c r="S61" s="39">
        <v>1</v>
      </c>
      <c r="T61" s="41">
        <f t="shared" si="32"/>
        <v>0</v>
      </c>
      <c r="U61" s="42">
        <f t="shared" si="33"/>
        <v>0</v>
      </c>
      <c r="V61" s="43">
        <f t="shared" si="34"/>
        <v>0</v>
      </c>
      <c r="W61" s="209">
        <f t="shared" si="35"/>
        <v>12</v>
      </c>
      <c r="X61" s="44">
        <f t="shared" si="36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0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1"/>
        <v>0</v>
      </c>
      <c r="S62" s="39">
        <v>1</v>
      </c>
      <c r="T62" s="41">
        <f t="shared" si="32"/>
        <v>0</v>
      </c>
      <c r="U62" s="42">
        <f t="shared" si="33"/>
        <v>0</v>
      </c>
      <c r="V62" s="43">
        <f t="shared" si="34"/>
        <v>0</v>
      </c>
      <c r="W62" s="209">
        <f t="shared" si="35"/>
        <v>12</v>
      </c>
      <c r="X62" s="44">
        <f t="shared" si="36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0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1"/>
        <v>0</v>
      </c>
      <c r="S63" s="39">
        <v>1</v>
      </c>
      <c r="T63" s="41">
        <f t="shared" si="32"/>
        <v>0</v>
      </c>
      <c r="U63" s="42">
        <f t="shared" si="33"/>
        <v>0</v>
      </c>
      <c r="V63" s="43">
        <f t="shared" si="34"/>
        <v>0</v>
      </c>
      <c r="W63" s="209">
        <f t="shared" si="35"/>
        <v>12</v>
      </c>
      <c r="X63" s="44">
        <f t="shared" si="36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0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1"/>
        <v>0</v>
      </c>
      <c r="S64" s="39">
        <v>1</v>
      </c>
      <c r="T64" s="41">
        <f t="shared" si="32"/>
        <v>0</v>
      </c>
      <c r="U64" s="42">
        <f t="shared" si="33"/>
        <v>0</v>
      </c>
      <c r="V64" s="43">
        <f t="shared" si="34"/>
        <v>0</v>
      </c>
      <c r="W64" s="209">
        <f t="shared" si="35"/>
        <v>12</v>
      </c>
      <c r="X64" s="44">
        <f t="shared" si="36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0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1"/>
        <v>0</v>
      </c>
      <c r="S65" s="39">
        <v>1</v>
      </c>
      <c r="T65" s="41">
        <f t="shared" si="32"/>
        <v>0</v>
      </c>
      <c r="U65" s="42">
        <f t="shared" si="33"/>
        <v>0</v>
      </c>
      <c r="V65" s="43">
        <f t="shared" si="34"/>
        <v>0</v>
      </c>
      <c r="W65" s="209">
        <f t="shared" si="35"/>
        <v>12</v>
      </c>
      <c r="X65" s="44">
        <f t="shared" si="36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0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1"/>
        <v>0</v>
      </c>
      <c r="S66" s="39">
        <v>1</v>
      </c>
      <c r="T66" s="41">
        <f t="shared" si="32"/>
        <v>0</v>
      </c>
      <c r="U66" s="42">
        <f t="shared" si="33"/>
        <v>0</v>
      </c>
      <c r="V66" s="43">
        <f t="shared" si="34"/>
        <v>0</v>
      </c>
      <c r="W66" s="209">
        <f t="shared" si="35"/>
        <v>12</v>
      </c>
      <c r="X66" s="44">
        <f t="shared" si="36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0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1"/>
        <v>0</v>
      </c>
      <c r="S67" s="39">
        <v>1</v>
      </c>
      <c r="T67" s="41">
        <f t="shared" si="32"/>
        <v>0</v>
      </c>
      <c r="U67" s="42">
        <f t="shared" si="33"/>
        <v>0</v>
      </c>
      <c r="V67" s="43">
        <f t="shared" si="34"/>
        <v>0</v>
      </c>
      <c r="W67" s="209">
        <f t="shared" si="35"/>
        <v>12</v>
      </c>
      <c r="X67" s="44">
        <f t="shared" si="36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0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1"/>
        <v>0</v>
      </c>
      <c r="S68" s="39">
        <v>1</v>
      </c>
      <c r="T68" s="41">
        <f t="shared" si="32"/>
        <v>0</v>
      </c>
      <c r="U68" s="42">
        <f t="shared" si="33"/>
        <v>0</v>
      </c>
      <c r="V68" s="43">
        <f t="shared" si="34"/>
        <v>0</v>
      </c>
      <c r="W68" s="209">
        <f t="shared" si="35"/>
        <v>12</v>
      </c>
      <c r="X68" s="44">
        <f t="shared" si="36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0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1"/>
        <v>0</v>
      </c>
      <c r="S69" s="39">
        <v>1</v>
      </c>
      <c r="T69" s="41">
        <f t="shared" si="32"/>
        <v>0</v>
      </c>
      <c r="U69" s="42">
        <f t="shared" si="33"/>
        <v>0</v>
      </c>
      <c r="V69" s="43">
        <f t="shared" si="34"/>
        <v>0</v>
      </c>
      <c r="W69" s="209">
        <f t="shared" si="35"/>
        <v>12</v>
      </c>
      <c r="X69" s="44">
        <f t="shared" si="36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0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1"/>
        <v>0</v>
      </c>
      <c r="S70" s="39">
        <v>1</v>
      </c>
      <c r="T70" s="41">
        <f t="shared" si="32"/>
        <v>0</v>
      </c>
      <c r="U70" s="42">
        <f t="shared" si="33"/>
        <v>0</v>
      </c>
      <c r="V70" s="43">
        <f t="shared" si="34"/>
        <v>0</v>
      </c>
      <c r="W70" s="209">
        <f t="shared" si="35"/>
        <v>12</v>
      </c>
      <c r="X70" s="44">
        <f t="shared" si="36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0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1"/>
        <v>0</v>
      </c>
      <c r="S71" s="39">
        <v>1</v>
      </c>
      <c r="T71" s="41">
        <f t="shared" si="32"/>
        <v>0</v>
      </c>
      <c r="U71" s="42">
        <f t="shared" si="33"/>
        <v>0</v>
      </c>
      <c r="V71" s="43">
        <f t="shared" si="34"/>
        <v>0</v>
      </c>
      <c r="W71" s="209">
        <f t="shared" si="35"/>
        <v>12</v>
      </c>
      <c r="X71" s="44">
        <f t="shared" si="36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0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1"/>
        <v>0</v>
      </c>
      <c r="S72" s="39">
        <v>1</v>
      </c>
      <c r="T72" s="41">
        <f t="shared" si="32"/>
        <v>0</v>
      </c>
      <c r="U72" s="42">
        <f t="shared" si="33"/>
        <v>0</v>
      </c>
      <c r="V72" s="43">
        <f t="shared" si="34"/>
        <v>0</v>
      </c>
      <c r="W72" s="209">
        <f t="shared" si="35"/>
        <v>12</v>
      </c>
      <c r="X72" s="44">
        <f t="shared" si="36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0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1"/>
        <v>0</v>
      </c>
      <c r="S73" s="39">
        <v>1</v>
      </c>
      <c r="T73" s="41">
        <f t="shared" si="32"/>
        <v>0</v>
      </c>
      <c r="U73" s="42">
        <f t="shared" si="33"/>
        <v>0</v>
      </c>
      <c r="V73" s="43">
        <f t="shared" si="34"/>
        <v>0</v>
      </c>
      <c r="W73" s="209">
        <f t="shared" si="35"/>
        <v>12</v>
      </c>
      <c r="X73" s="44">
        <f t="shared" si="36"/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1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2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3">(IF($Y74=7,$K74,)+IF($Y74=21,$K74*3,)+IF($Y74=42,$K74*6,0)+IF($Y74=28,$K74*4,0)+IF($Y74=14,$K74*2,))*S74</f>
        <v>0</v>
      </c>
      <c r="U74" s="42">
        <f t="shared" ref="U74:U99" si="64">SUM(+L74+M74+N74+O74+P74+R74+T74)</f>
        <v>0</v>
      </c>
      <c r="V74" s="43">
        <f t="shared" ref="V74:V99" si="65">+U74*4.345</f>
        <v>0</v>
      </c>
      <c r="W74" s="209">
        <f t="shared" ref="W74:W99" si="66">+$X$4</f>
        <v>12</v>
      </c>
      <c r="X74" s="44">
        <f t="shared" ref="X74:X99" si="67">IF(V74="","",W74*V74)</f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1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2"/>
        <v>0</v>
      </c>
      <c r="S75" s="39">
        <v>1</v>
      </c>
      <c r="T75" s="41">
        <f t="shared" si="63"/>
        <v>0</v>
      </c>
      <c r="U75" s="42">
        <f t="shared" si="64"/>
        <v>0</v>
      </c>
      <c r="V75" s="43">
        <f t="shared" si="65"/>
        <v>0</v>
      </c>
      <c r="W75" s="209">
        <f t="shared" si="66"/>
        <v>12</v>
      </c>
      <c r="X75" s="44">
        <f t="shared" si="67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1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2"/>
        <v>0</v>
      </c>
      <c r="S76" s="39">
        <v>1</v>
      </c>
      <c r="T76" s="41">
        <f t="shared" si="63"/>
        <v>0</v>
      </c>
      <c r="U76" s="42">
        <f t="shared" si="64"/>
        <v>0</v>
      </c>
      <c r="V76" s="43">
        <f t="shared" si="65"/>
        <v>0</v>
      </c>
      <c r="W76" s="209">
        <f t="shared" si="66"/>
        <v>12</v>
      </c>
      <c r="X76" s="44">
        <f t="shared" si="67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1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2"/>
        <v>0</v>
      </c>
      <c r="S77" s="39">
        <v>1</v>
      </c>
      <c r="T77" s="41">
        <f t="shared" si="63"/>
        <v>0</v>
      </c>
      <c r="U77" s="42">
        <f t="shared" si="64"/>
        <v>0</v>
      </c>
      <c r="V77" s="43">
        <f t="shared" si="65"/>
        <v>0</v>
      </c>
      <c r="W77" s="209">
        <f t="shared" si="66"/>
        <v>12</v>
      </c>
      <c r="X77" s="44">
        <f t="shared" si="67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1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2"/>
        <v>0</v>
      </c>
      <c r="S78" s="39">
        <v>1</v>
      </c>
      <c r="T78" s="41">
        <f t="shared" si="63"/>
        <v>0</v>
      </c>
      <c r="U78" s="42">
        <f t="shared" si="64"/>
        <v>0</v>
      </c>
      <c r="V78" s="43">
        <f t="shared" si="65"/>
        <v>0</v>
      </c>
      <c r="W78" s="209">
        <f t="shared" si="66"/>
        <v>12</v>
      </c>
      <c r="X78" s="44">
        <f t="shared" si="67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1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2"/>
        <v>0</v>
      </c>
      <c r="S79" s="39">
        <v>1</v>
      </c>
      <c r="T79" s="41">
        <f t="shared" si="63"/>
        <v>0</v>
      </c>
      <c r="U79" s="42">
        <f t="shared" si="64"/>
        <v>0</v>
      </c>
      <c r="V79" s="43">
        <f t="shared" si="65"/>
        <v>0</v>
      </c>
      <c r="W79" s="209">
        <f t="shared" si="66"/>
        <v>12</v>
      </c>
      <c r="X79" s="44">
        <f t="shared" si="67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1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2"/>
        <v>0</v>
      </c>
      <c r="S80" s="39">
        <v>1</v>
      </c>
      <c r="T80" s="41">
        <f t="shared" si="63"/>
        <v>0</v>
      </c>
      <c r="U80" s="42">
        <f t="shared" si="64"/>
        <v>0</v>
      </c>
      <c r="V80" s="43">
        <f t="shared" si="65"/>
        <v>0</v>
      </c>
      <c r="W80" s="209">
        <f t="shared" si="66"/>
        <v>12</v>
      </c>
      <c r="X80" s="44">
        <f t="shared" si="67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1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2"/>
        <v>0</v>
      </c>
      <c r="S81" s="39">
        <v>1</v>
      </c>
      <c r="T81" s="41">
        <f t="shared" si="63"/>
        <v>0</v>
      </c>
      <c r="U81" s="42">
        <f t="shared" si="64"/>
        <v>0</v>
      </c>
      <c r="V81" s="43">
        <f t="shared" si="65"/>
        <v>0</v>
      </c>
      <c r="W81" s="209">
        <f t="shared" si="66"/>
        <v>12</v>
      </c>
      <c r="X81" s="44">
        <f t="shared" si="67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1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2"/>
        <v>0</v>
      </c>
      <c r="S82" s="39">
        <v>1</v>
      </c>
      <c r="T82" s="41">
        <f t="shared" si="63"/>
        <v>0</v>
      </c>
      <c r="U82" s="42">
        <f t="shared" si="64"/>
        <v>0</v>
      </c>
      <c r="V82" s="43">
        <f t="shared" si="65"/>
        <v>0</v>
      </c>
      <c r="W82" s="209">
        <f t="shared" si="66"/>
        <v>12</v>
      </c>
      <c r="X82" s="44">
        <f t="shared" si="67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1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2"/>
        <v>0</v>
      </c>
      <c r="S83" s="39">
        <v>1</v>
      </c>
      <c r="T83" s="41">
        <f t="shared" si="63"/>
        <v>0</v>
      </c>
      <c r="U83" s="42">
        <f t="shared" si="64"/>
        <v>0</v>
      </c>
      <c r="V83" s="43">
        <f t="shared" si="65"/>
        <v>0</v>
      </c>
      <c r="W83" s="209">
        <f t="shared" si="66"/>
        <v>12</v>
      </c>
      <c r="X83" s="44">
        <f t="shared" si="67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1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2"/>
        <v>0</v>
      </c>
      <c r="S84" s="39">
        <v>1</v>
      </c>
      <c r="T84" s="41">
        <f t="shared" si="63"/>
        <v>0</v>
      </c>
      <c r="U84" s="42">
        <f t="shared" si="64"/>
        <v>0</v>
      </c>
      <c r="V84" s="43">
        <f t="shared" si="65"/>
        <v>0</v>
      </c>
      <c r="W84" s="209">
        <f t="shared" si="66"/>
        <v>12</v>
      </c>
      <c r="X84" s="44">
        <f t="shared" si="67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1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2"/>
        <v>0</v>
      </c>
      <c r="S85" s="39">
        <v>1</v>
      </c>
      <c r="T85" s="41">
        <f t="shared" si="63"/>
        <v>0</v>
      </c>
      <c r="U85" s="42">
        <f t="shared" si="64"/>
        <v>0</v>
      </c>
      <c r="V85" s="43">
        <f t="shared" si="65"/>
        <v>0</v>
      </c>
      <c r="W85" s="209">
        <f t="shared" si="66"/>
        <v>12</v>
      </c>
      <c r="X85" s="44">
        <f t="shared" si="67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1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2"/>
        <v>0</v>
      </c>
      <c r="S86" s="39">
        <v>1</v>
      </c>
      <c r="T86" s="41">
        <f t="shared" si="63"/>
        <v>0</v>
      </c>
      <c r="U86" s="42">
        <f t="shared" si="64"/>
        <v>0</v>
      </c>
      <c r="V86" s="43">
        <f t="shared" si="65"/>
        <v>0</v>
      </c>
      <c r="W86" s="209">
        <f t="shared" si="66"/>
        <v>12</v>
      </c>
      <c r="X86" s="44">
        <f t="shared" si="67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1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2"/>
        <v>0</v>
      </c>
      <c r="S87" s="39">
        <v>1</v>
      </c>
      <c r="T87" s="41">
        <f t="shared" si="63"/>
        <v>0</v>
      </c>
      <c r="U87" s="42">
        <f t="shared" si="64"/>
        <v>0</v>
      </c>
      <c r="V87" s="43">
        <f t="shared" si="65"/>
        <v>0</v>
      </c>
      <c r="W87" s="209">
        <f t="shared" si="66"/>
        <v>12</v>
      </c>
      <c r="X87" s="44">
        <f t="shared" si="67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1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2"/>
        <v>0</v>
      </c>
      <c r="S88" s="39">
        <v>1</v>
      </c>
      <c r="T88" s="41">
        <f t="shared" si="63"/>
        <v>0</v>
      </c>
      <c r="U88" s="42">
        <f t="shared" si="64"/>
        <v>0</v>
      </c>
      <c r="V88" s="43">
        <f t="shared" si="65"/>
        <v>0</v>
      </c>
      <c r="W88" s="209">
        <f t="shared" si="66"/>
        <v>12</v>
      </c>
      <c r="X88" s="44">
        <f t="shared" si="67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1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2"/>
        <v>0</v>
      </c>
      <c r="S89" s="39">
        <v>1</v>
      </c>
      <c r="T89" s="41">
        <f t="shared" si="63"/>
        <v>0</v>
      </c>
      <c r="U89" s="42">
        <f t="shared" si="64"/>
        <v>0</v>
      </c>
      <c r="V89" s="43">
        <f t="shared" si="65"/>
        <v>0</v>
      </c>
      <c r="W89" s="209">
        <f t="shared" si="66"/>
        <v>12</v>
      </c>
      <c r="X89" s="44">
        <f t="shared" si="67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1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2"/>
        <v>0</v>
      </c>
      <c r="S90" s="39">
        <v>1</v>
      </c>
      <c r="T90" s="41">
        <f t="shared" si="63"/>
        <v>0</v>
      </c>
      <c r="U90" s="42">
        <f t="shared" si="64"/>
        <v>0</v>
      </c>
      <c r="V90" s="43">
        <f t="shared" si="65"/>
        <v>0</v>
      </c>
      <c r="W90" s="209">
        <f t="shared" si="66"/>
        <v>12</v>
      </c>
      <c r="X90" s="44">
        <f t="shared" si="67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1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2"/>
        <v>0</v>
      </c>
      <c r="S91" s="39">
        <v>1</v>
      </c>
      <c r="T91" s="41">
        <f t="shared" si="63"/>
        <v>0</v>
      </c>
      <c r="U91" s="42">
        <f t="shared" si="64"/>
        <v>0</v>
      </c>
      <c r="V91" s="43">
        <f t="shared" si="65"/>
        <v>0</v>
      </c>
      <c r="W91" s="209">
        <f t="shared" si="66"/>
        <v>12</v>
      </c>
      <c r="X91" s="44">
        <f t="shared" si="67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1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2"/>
        <v>0</v>
      </c>
      <c r="S92" s="39">
        <v>1</v>
      </c>
      <c r="T92" s="41">
        <f t="shared" si="63"/>
        <v>0</v>
      </c>
      <c r="U92" s="42">
        <f t="shared" si="64"/>
        <v>0</v>
      </c>
      <c r="V92" s="43">
        <f t="shared" si="65"/>
        <v>0</v>
      </c>
      <c r="W92" s="209">
        <f t="shared" si="66"/>
        <v>12</v>
      </c>
      <c r="X92" s="44">
        <f t="shared" si="67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1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2"/>
        <v>0</v>
      </c>
      <c r="S93" s="39">
        <v>1</v>
      </c>
      <c r="T93" s="41">
        <f t="shared" si="63"/>
        <v>0</v>
      </c>
      <c r="U93" s="42">
        <f t="shared" si="64"/>
        <v>0</v>
      </c>
      <c r="V93" s="43">
        <f t="shared" si="65"/>
        <v>0</v>
      </c>
      <c r="W93" s="209">
        <f t="shared" si="66"/>
        <v>12</v>
      </c>
      <c r="X93" s="44">
        <f t="shared" si="67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1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2"/>
        <v>0</v>
      </c>
      <c r="S94" s="39">
        <v>1</v>
      </c>
      <c r="T94" s="41">
        <f t="shared" si="63"/>
        <v>0</v>
      </c>
      <c r="U94" s="42">
        <f t="shared" si="64"/>
        <v>0</v>
      </c>
      <c r="V94" s="43">
        <f t="shared" si="65"/>
        <v>0</v>
      </c>
      <c r="W94" s="209">
        <f t="shared" si="66"/>
        <v>12</v>
      </c>
      <c r="X94" s="44">
        <f t="shared" si="67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1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2"/>
        <v>0</v>
      </c>
      <c r="S95" s="39">
        <v>1</v>
      </c>
      <c r="T95" s="41">
        <f t="shared" si="63"/>
        <v>0</v>
      </c>
      <c r="U95" s="42">
        <f t="shared" si="64"/>
        <v>0</v>
      </c>
      <c r="V95" s="43">
        <f t="shared" si="65"/>
        <v>0</v>
      </c>
      <c r="W95" s="209">
        <f t="shared" si="66"/>
        <v>12</v>
      </c>
      <c r="X95" s="44">
        <f t="shared" si="67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1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2"/>
        <v>0</v>
      </c>
      <c r="S96" s="39">
        <v>1</v>
      </c>
      <c r="T96" s="41">
        <f t="shared" si="63"/>
        <v>0</v>
      </c>
      <c r="U96" s="42">
        <f t="shared" si="64"/>
        <v>0</v>
      </c>
      <c r="V96" s="43">
        <f t="shared" si="65"/>
        <v>0</v>
      </c>
      <c r="W96" s="209">
        <f t="shared" si="66"/>
        <v>12</v>
      </c>
      <c r="X96" s="44">
        <f t="shared" si="67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1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2"/>
        <v>0</v>
      </c>
      <c r="S97" s="39">
        <v>1</v>
      </c>
      <c r="T97" s="41">
        <f t="shared" si="63"/>
        <v>0</v>
      </c>
      <c r="U97" s="42">
        <f t="shared" si="64"/>
        <v>0</v>
      </c>
      <c r="V97" s="43">
        <f t="shared" si="65"/>
        <v>0</v>
      </c>
      <c r="W97" s="209">
        <f t="shared" si="66"/>
        <v>12</v>
      </c>
      <c r="X97" s="44">
        <f t="shared" si="67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1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2"/>
        <v>0</v>
      </c>
      <c r="S98" s="39">
        <v>1</v>
      </c>
      <c r="T98" s="41">
        <f t="shared" si="63"/>
        <v>0</v>
      </c>
      <c r="U98" s="42">
        <f t="shared" si="64"/>
        <v>0</v>
      </c>
      <c r="V98" s="43">
        <f t="shared" si="65"/>
        <v>0</v>
      </c>
      <c r="W98" s="209">
        <f t="shared" si="66"/>
        <v>12</v>
      </c>
      <c r="X98" s="44">
        <f t="shared" si="67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1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2"/>
        <v>0</v>
      </c>
      <c r="S99" s="39">
        <v>1</v>
      </c>
      <c r="T99" s="41">
        <f t="shared" si="63"/>
        <v>0</v>
      </c>
      <c r="U99" s="42">
        <f t="shared" si="64"/>
        <v>0</v>
      </c>
      <c r="V99" s="43">
        <f t="shared" si="65"/>
        <v>0</v>
      </c>
      <c r="W99" s="209">
        <f t="shared" si="66"/>
        <v>12</v>
      </c>
      <c r="X99" s="44">
        <f t="shared" si="67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M3:AO3"/>
    <mergeCell ref="AL4:AL5"/>
    <mergeCell ref="B1:C1"/>
    <mergeCell ref="P1:AB1"/>
    <mergeCell ref="B3:D3"/>
    <mergeCell ref="AG3:AI3"/>
    <mergeCell ref="AJ3:AL3"/>
    <mergeCell ref="AG4:AG5"/>
    <mergeCell ref="AH4:AH5"/>
    <mergeCell ref="AI4:AI5"/>
    <mergeCell ref="AJ4:AJ5"/>
    <mergeCell ref="AK4:AK5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  <mergeCell ref="AA6:AB6"/>
    <mergeCell ref="AC6:AD6"/>
    <mergeCell ref="AE6:AF6"/>
    <mergeCell ref="AV101:AX101"/>
    <mergeCell ref="AY101:BA101"/>
  </mergeCells>
  <phoneticPr fontId="88" type="noConversion"/>
  <hyperlinks>
    <hyperlink ref="B1:C1" location="Inici!A1" display="Inici" xr:uid="{4E4C99A4-C218-4B58-9DC0-72D5A31F1FF2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59C268-D687-4984-94AD-F6DF38632D87}">
          <x14:formula1>
            <xm:f>Tablas!$B$5:$B$41</xm:f>
          </x14:formula1>
          <xm:sqref>H8:H99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4367-48F5-4CC6-96C1-818AFBC6542D}">
  <sheetPr codeName="Hoja51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Estudi'!D57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9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>+$X$4</f>
        <v>12</v>
      </c>
      <c r="X9" s="44">
        <f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0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1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2">(IF($Y10=7,$K10,)+IF($Y10=21,$K10*3,)+IF($Y10=42,$K10*6,0)+IF($Y10=28,$K10*4,0)+IF($Y10=14,$K10*2,))*S10</f>
        <v>0</v>
      </c>
      <c r="U10" s="42">
        <f t="shared" ref="U10:U73" si="33">SUM(+L10+M10+N10+O10+P10+R10+T10)</f>
        <v>0</v>
      </c>
      <c r="V10" s="43">
        <f t="shared" ref="V10:V73" si="34">+U10*4.345</f>
        <v>0</v>
      </c>
      <c r="W10" s="209">
        <f t="shared" ref="W10:W73" si="35">+$X$4</f>
        <v>12</v>
      </c>
      <c r="X10" s="44">
        <f t="shared" ref="X10:X73" si="36">IF(V10="","",W10*V10)</f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0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33"/>
        <v>0</v>
      </c>
      <c r="V11" s="43">
        <f t="shared" si="34"/>
        <v>0</v>
      </c>
      <c r="W11" s="209">
        <f t="shared" si="35"/>
        <v>12</v>
      </c>
      <c r="X11" s="44">
        <f t="shared" si="36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0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33"/>
        <v>0</v>
      </c>
      <c r="V12" s="43">
        <f t="shared" si="34"/>
        <v>0</v>
      </c>
      <c r="W12" s="209">
        <f t="shared" si="35"/>
        <v>12</v>
      </c>
      <c r="X12" s="44">
        <f t="shared" si="36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0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33"/>
        <v>0</v>
      </c>
      <c r="V13" s="43">
        <f t="shared" si="34"/>
        <v>0</v>
      </c>
      <c r="W13" s="209">
        <f t="shared" si="35"/>
        <v>12</v>
      </c>
      <c r="X13" s="44">
        <f t="shared" si="36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0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33"/>
        <v>0</v>
      </c>
      <c r="V14" s="43">
        <f t="shared" si="34"/>
        <v>0</v>
      </c>
      <c r="W14" s="209">
        <f t="shared" si="35"/>
        <v>12</v>
      </c>
      <c r="X14" s="44">
        <f t="shared" si="36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0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33"/>
        <v>0</v>
      </c>
      <c r="V15" s="43">
        <f t="shared" si="34"/>
        <v>0</v>
      </c>
      <c r="W15" s="209">
        <f t="shared" si="35"/>
        <v>12</v>
      </c>
      <c r="X15" s="44">
        <f t="shared" si="36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0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33"/>
        <v>0</v>
      </c>
      <c r="V16" s="43">
        <f t="shared" si="34"/>
        <v>0</v>
      </c>
      <c r="W16" s="209">
        <f t="shared" si="35"/>
        <v>12</v>
      </c>
      <c r="X16" s="44">
        <f t="shared" si="36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0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33"/>
        <v>0</v>
      </c>
      <c r="V17" s="43">
        <f t="shared" si="34"/>
        <v>0</v>
      </c>
      <c r="W17" s="209">
        <f t="shared" si="35"/>
        <v>12</v>
      </c>
      <c r="X17" s="44">
        <f t="shared" si="36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0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33"/>
        <v>0</v>
      </c>
      <c r="V18" s="43">
        <f t="shared" si="34"/>
        <v>0</v>
      </c>
      <c r="W18" s="209">
        <f t="shared" si="35"/>
        <v>12</v>
      </c>
      <c r="X18" s="44">
        <f t="shared" si="36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33"/>
        <v>0</v>
      </c>
      <c r="V19" s="43">
        <f t="shared" si="34"/>
        <v>0</v>
      </c>
      <c r="W19" s="209">
        <f t="shared" si="35"/>
        <v>12</v>
      </c>
      <c r="X19" s="44">
        <f t="shared" si="36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33"/>
        <v>0</v>
      </c>
      <c r="V20" s="43">
        <f t="shared" si="34"/>
        <v>0</v>
      </c>
      <c r="W20" s="209">
        <f t="shared" si="35"/>
        <v>12</v>
      </c>
      <c r="X20" s="44">
        <f t="shared" si="36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33"/>
        <v>0</v>
      </c>
      <c r="V21" s="43">
        <f t="shared" si="34"/>
        <v>0</v>
      </c>
      <c r="W21" s="209">
        <f t="shared" si="35"/>
        <v>12</v>
      </c>
      <c r="X21" s="44">
        <f t="shared" si="36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33"/>
        <v>0</v>
      </c>
      <c r="V22" s="43">
        <f t="shared" si="34"/>
        <v>0</v>
      </c>
      <c r="W22" s="209">
        <f t="shared" si="35"/>
        <v>12</v>
      </c>
      <c r="X22" s="44">
        <f t="shared" si="36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33"/>
        <v>0</v>
      </c>
      <c r="V23" s="43">
        <f t="shared" si="34"/>
        <v>0</v>
      </c>
      <c r="W23" s="209">
        <f t="shared" si="35"/>
        <v>12</v>
      </c>
      <c r="X23" s="44">
        <f t="shared" si="36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33"/>
        <v>0</v>
      </c>
      <c r="V24" s="43">
        <f t="shared" si="34"/>
        <v>0</v>
      </c>
      <c r="W24" s="209">
        <f t="shared" si="35"/>
        <v>12</v>
      </c>
      <c r="X24" s="44">
        <f t="shared" si="36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33"/>
        <v>0</v>
      </c>
      <c r="V25" s="43">
        <f t="shared" si="34"/>
        <v>0</v>
      </c>
      <c r="W25" s="209">
        <f t="shared" si="35"/>
        <v>12</v>
      </c>
      <c r="X25" s="44">
        <f t="shared" si="36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33"/>
        <v>0</v>
      </c>
      <c r="V26" s="43">
        <f t="shared" si="34"/>
        <v>0</v>
      </c>
      <c r="W26" s="209">
        <f t="shared" si="35"/>
        <v>12</v>
      </c>
      <c r="X26" s="44">
        <f t="shared" si="36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33"/>
        <v>0</v>
      </c>
      <c r="V27" s="43">
        <f t="shared" si="34"/>
        <v>0</v>
      </c>
      <c r="W27" s="209">
        <f t="shared" si="35"/>
        <v>12</v>
      </c>
      <c r="X27" s="44">
        <f t="shared" si="36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33"/>
        <v>0</v>
      </c>
      <c r="V28" s="43">
        <f t="shared" si="34"/>
        <v>0</v>
      </c>
      <c r="W28" s="209">
        <f t="shared" si="35"/>
        <v>12</v>
      </c>
      <c r="X28" s="44">
        <f t="shared" si="36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33"/>
        <v>0</v>
      </c>
      <c r="V29" s="43">
        <f t="shared" si="34"/>
        <v>0</v>
      </c>
      <c r="W29" s="209">
        <f t="shared" si="35"/>
        <v>12</v>
      </c>
      <c r="X29" s="44">
        <f t="shared" si="36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33"/>
        <v>0</v>
      </c>
      <c r="V30" s="43">
        <f t="shared" si="34"/>
        <v>0</v>
      </c>
      <c r="W30" s="209">
        <f t="shared" si="35"/>
        <v>12</v>
      </c>
      <c r="X30" s="44">
        <f t="shared" si="36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33"/>
        <v>0</v>
      </c>
      <c r="V31" s="43">
        <f t="shared" si="34"/>
        <v>0</v>
      </c>
      <c r="W31" s="209">
        <f t="shared" si="35"/>
        <v>12</v>
      </c>
      <c r="X31" s="44">
        <f t="shared" si="36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33"/>
        <v>0</v>
      </c>
      <c r="V32" s="43">
        <f t="shared" si="34"/>
        <v>0</v>
      </c>
      <c r="W32" s="209">
        <f t="shared" si="35"/>
        <v>12</v>
      </c>
      <c r="X32" s="44">
        <f t="shared" si="36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33"/>
        <v>0</v>
      </c>
      <c r="V33" s="43">
        <f t="shared" si="34"/>
        <v>0</v>
      </c>
      <c r="W33" s="209">
        <f t="shared" si="35"/>
        <v>12</v>
      </c>
      <c r="X33" s="44">
        <f t="shared" si="36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33"/>
        <v>0</v>
      </c>
      <c r="V34" s="43">
        <f t="shared" si="34"/>
        <v>0</v>
      </c>
      <c r="W34" s="209">
        <f t="shared" si="35"/>
        <v>12</v>
      </c>
      <c r="X34" s="44">
        <f t="shared" si="36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33"/>
        <v>0</v>
      </c>
      <c r="V35" s="43">
        <f t="shared" si="34"/>
        <v>0</v>
      </c>
      <c r="W35" s="209">
        <f t="shared" si="35"/>
        <v>12</v>
      </c>
      <c r="X35" s="44">
        <f t="shared" si="36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1"/>
        <v>0</v>
      </c>
      <c r="S36" s="39">
        <v>1</v>
      </c>
      <c r="T36" s="41">
        <f t="shared" si="32"/>
        <v>0</v>
      </c>
      <c r="U36" s="42">
        <f t="shared" si="33"/>
        <v>0</v>
      </c>
      <c r="V36" s="43">
        <f t="shared" si="34"/>
        <v>0</v>
      </c>
      <c r="W36" s="209">
        <f t="shared" si="35"/>
        <v>12</v>
      </c>
      <c r="X36" s="44">
        <f t="shared" si="36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1"/>
        <v>0</v>
      </c>
      <c r="S37" s="39">
        <v>1</v>
      </c>
      <c r="T37" s="41">
        <f t="shared" si="32"/>
        <v>0</v>
      </c>
      <c r="U37" s="42">
        <f t="shared" si="33"/>
        <v>0</v>
      </c>
      <c r="V37" s="43">
        <f t="shared" si="34"/>
        <v>0</v>
      </c>
      <c r="W37" s="209">
        <f t="shared" si="35"/>
        <v>12</v>
      </c>
      <c r="X37" s="44">
        <f t="shared" si="36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1"/>
        <v>0</v>
      </c>
      <c r="S38" s="39">
        <v>1</v>
      </c>
      <c r="T38" s="41">
        <f t="shared" si="32"/>
        <v>0</v>
      </c>
      <c r="U38" s="42">
        <f t="shared" si="33"/>
        <v>0</v>
      </c>
      <c r="V38" s="43">
        <f t="shared" si="34"/>
        <v>0</v>
      </c>
      <c r="W38" s="209">
        <f t="shared" si="35"/>
        <v>12</v>
      </c>
      <c r="X38" s="44">
        <f t="shared" si="36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1"/>
        <v>0</v>
      </c>
      <c r="S39" s="39">
        <v>1</v>
      </c>
      <c r="T39" s="41">
        <f t="shared" si="32"/>
        <v>0</v>
      </c>
      <c r="U39" s="42">
        <f t="shared" si="33"/>
        <v>0</v>
      </c>
      <c r="V39" s="43">
        <f t="shared" si="34"/>
        <v>0</v>
      </c>
      <c r="W39" s="209">
        <f t="shared" si="35"/>
        <v>12</v>
      </c>
      <c r="X39" s="44">
        <f t="shared" si="36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1"/>
        <v>0</v>
      </c>
      <c r="S40" s="39">
        <v>1</v>
      </c>
      <c r="T40" s="41">
        <f t="shared" si="32"/>
        <v>0</v>
      </c>
      <c r="U40" s="42">
        <f t="shared" si="33"/>
        <v>0</v>
      </c>
      <c r="V40" s="43">
        <f t="shared" si="34"/>
        <v>0</v>
      </c>
      <c r="W40" s="209">
        <f t="shared" si="35"/>
        <v>12</v>
      </c>
      <c r="X40" s="44">
        <f t="shared" si="36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1"/>
        <v>0</v>
      </c>
      <c r="S41" s="39">
        <v>1</v>
      </c>
      <c r="T41" s="41">
        <f t="shared" si="32"/>
        <v>0</v>
      </c>
      <c r="U41" s="42">
        <f t="shared" si="33"/>
        <v>0</v>
      </c>
      <c r="V41" s="43">
        <f t="shared" si="34"/>
        <v>0</v>
      </c>
      <c r="W41" s="209">
        <f t="shared" si="35"/>
        <v>12</v>
      </c>
      <c r="X41" s="44">
        <f t="shared" si="36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0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1"/>
        <v>0</v>
      </c>
      <c r="S42" s="39">
        <v>1</v>
      </c>
      <c r="T42" s="41">
        <f t="shared" si="32"/>
        <v>0</v>
      </c>
      <c r="U42" s="42">
        <f t="shared" si="33"/>
        <v>0</v>
      </c>
      <c r="V42" s="43">
        <f t="shared" si="34"/>
        <v>0</v>
      </c>
      <c r="W42" s="209">
        <f t="shared" si="35"/>
        <v>12</v>
      </c>
      <c r="X42" s="44">
        <f t="shared" si="36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0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1"/>
        <v>0</v>
      </c>
      <c r="S43" s="39">
        <v>1</v>
      </c>
      <c r="T43" s="41">
        <f t="shared" si="32"/>
        <v>0</v>
      </c>
      <c r="U43" s="42">
        <f t="shared" si="33"/>
        <v>0</v>
      </c>
      <c r="V43" s="43">
        <f t="shared" si="34"/>
        <v>0</v>
      </c>
      <c r="W43" s="209">
        <f t="shared" si="35"/>
        <v>12</v>
      </c>
      <c r="X43" s="44">
        <f t="shared" si="36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0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1"/>
        <v>0</v>
      </c>
      <c r="S44" s="39">
        <v>1</v>
      </c>
      <c r="T44" s="41">
        <f t="shared" si="32"/>
        <v>0</v>
      </c>
      <c r="U44" s="42">
        <f t="shared" si="33"/>
        <v>0</v>
      </c>
      <c r="V44" s="43">
        <f t="shared" si="34"/>
        <v>0</v>
      </c>
      <c r="W44" s="209">
        <f t="shared" si="35"/>
        <v>12</v>
      </c>
      <c r="X44" s="44">
        <f t="shared" si="36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0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1"/>
        <v>0</v>
      </c>
      <c r="S45" s="39">
        <v>1</v>
      </c>
      <c r="T45" s="41">
        <f t="shared" si="32"/>
        <v>0</v>
      </c>
      <c r="U45" s="42">
        <f t="shared" si="33"/>
        <v>0</v>
      </c>
      <c r="V45" s="43">
        <f t="shared" si="34"/>
        <v>0</v>
      </c>
      <c r="W45" s="209">
        <f t="shared" si="35"/>
        <v>12</v>
      </c>
      <c r="X45" s="44">
        <f t="shared" si="36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0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1"/>
        <v>0</v>
      </c>
      <c r="S46" s="39">
        <v>1</v>
      </c>
      <c r="T46" s="41">
        <f t="shared" si="32"/>
        <v>0</v>
      </c>
      <c r="U46" s="42">
        <f t="shared" si="33"/>
        <v>0</v>
      </c>
      <c r="V46" s="43">
        <f t="shared" si="34"/>
        <v>0</v>
      </c>
      <c r="W46" s="209">
        <f t="shared" si="35"/>
        <v>12</v>
      </c>
      <c r="X46" s="44">
        <f t="shared" si="36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0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1"/>
        <v>0</v>
      </c>
      <c r="S47" s="39">
        <v>1</v>
      </c>
      <c r="T47" s="41">
        <f t="shared" si="32"/>
        <v>0</v>
      </c>
      <c r="U47" s="42">
        <f t="shared" si="33"/>
        <v>0</v>
      </c>
      <c r="V47" s="43">
        <f t="shared" si="34"/>
        <v>0</v>
      </c>
      <c r="W47" s="209">
        <f t="shared" si="35"/>
        <v>12</v>
      </c>
      <c r="X47" s="44">
        <f t="shared" si="36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0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1"/>
        <v>0</v>
      </c>
      <c r="S48" s="39">
        <v>1</v>
      </c>
      <c r="T48" s="41">
        <f t="shared" si="32"/>
        <v>0</v>
      </c>
      <c r="U48" s="42">
        <f t="shared" si="33"/>
        <v>0</v>
      </c>
      <c r="V48" s="43">
        <f t="shared" si="34"/>
        <v>0</v>
      </c>
      <c r="W48" s="209">
        <f t="shared" si="35"/>
        <v>12</v>
      </c>
      <c r="X48" s="44">
        <f t="shared" si="36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0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1"/>
        <v>0</v>
      </c>
      <c r="S49" s="39">
        <v>1</v>
      </c>
      <c r="T49" s="41">
        <f t="shared" si="32"/>
        <v>0</v>
      </c>
      <c r="U49" s="42">
        <f t="shared" si="33"/>
        <v>0</v>
      </c>
      <c r="V49" s="43">
        <f t="shared" si="34"/>
        <v>0</v>
      </c>
      <c r="W49" s="209">
        <f t="shared" si="35"/>
        <v>12</v>
      </c>
      <c r="X49" s="44">
        <f t="shared" si="36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0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1"/>
        <v>0</v>
      </c>
      <c r="S50" s="39">
        <v>1</v>
      </c>
      <c r="T50" s="41">
        <f t="shared" si="32"/>
        <v>0</v>
      </c>
      <c r="U50" s="42">
        <f t="shared" si="33"/>
        <v>0</v>
      </c>
      <c r="V50" s="43">
        <f t="shared" si="34"/>
        <v>0</v>
      </c>
      <c r="W50" s="209">
        <f t="shared" si="35"/>
        <v>12</v>
      </c>
      <c r="X50" s="44">
        <f t="shared" si="36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0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1"/>
        <v>0</v>
      </c>
      <c r="S51" s="39">
        <v>1</v>
      </c>
      <c r="T51" s="41">
        <f t="shared" si="32"/>
        <v>0</v>
      </c>
      <c r="U51" s="42">
        <f t="shared" si="33"/>
        <v>0</v>
      </c>
      <c r="V51" s="43">
        <f t="shared" si="34"/>
        <v>0</v>
      </c>
      <c r="W51" s="209">
        <f t="shared" si="35"/>
        <v>12</v>
      </c>
      <c r="X51" s="44">
        <f t="shared" si="36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0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1"/>
        <v>0</v>
      </c>
      <c r="S52" s="39">
        <v>1</v>
      </c>
      <c r="T52" s="41">
        <f t="shared" si="32"/>
        <v>0</v>
      </c>
      <c r="U52" s="42">
        <f t="shared" si="33"/>
        <v>0</v>
      </c>
      <c r="V52" s="43">
        <f t="shared" si="34"/>
        <v>0</v>
      </c>
      <c r="W52" s="209">
        <f t="shared" si="35"/>
        <v>12</v>
      </c>
      <c r="X52" s="44">
        <f t="shared" si="36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0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1"/>
        <v>0</v>
      </c>
      <c r="S53" s="39">
        <v>1</v>
      </c>
      <c r="T53" s="41">
        <f t="shared" si="32"/>
        <v>0</v>
      </c>
      <c r="U53" s="42">
        <f t="shared" si="33"/>
        <v>0</v>
      </c>
      <c r="V53" s="43">
        <f t="shared" si="34"/>
        <v>0</v>
      </c>
      <c r="W53" s="209">
        <f t="shared" si="35"/>
        <v>12</v>
      </c>
      <c r="X53" s="44">
        <f t="shared" si="36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0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1"/>
        <v>0</v>
      </c>
      <c r="S54" s="39">
        <v>1</v>
      </c>
      <c r="T54" s="41">
        <f t="shared" si="32"/>
        <v>0</v>
      </c>
      <c r="U54" s="42">
        <f t="shared" si="33"/>
        <v>0</v>
      </c>
      <c r="V54" s="43">
        <f t="shared" si="34"/>
        <v>0</v>
      </c>
      <c r="W54" s="209">
        <f t="shared" si="35"/>
        <v>12</v>
      </c>
      <c r="X54" s="44">
        <f t="shared" si="36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0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1"/>
        <v>0</v>
      </c>
      <c r="S55" s="39">
        <v>1</v>
      </c>
      <c r="T55" s="41">
        <f t="shared" si="32"/>
        <v>0</v>
      </c>
      <c r="U55" s="42">
        <f t="shared" si="33"/>
        <v>0</v>
      </c>
      <c r="V55" s="43">
        <f t="shared" si="34"/>
        <v>0</v>
      </c>
      <c r="W55" s="209">
        <f t="shared" si="35"/>
        <v>12</v>
      </c>
      <c r="X55" s="44">
        <f t="shared" si="36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0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1"/>
        <v>0</v>
      </c>
      <c r="S56" s="39">
        <v>1</v>
      </c>
      <c r="T56" s="41">
        <f t="shared" si="32"/>
        <v>0</v>
      </c>
      <c r="U56" s="42">
        <f t="shared" si="33"/>
        <v>0</v>
      </c>
      <c r="V56" s="43">
        <f t="shared" si="34"/>
        <v>0</v>
      </c>
      <c r="W56" s="209">
        <f t="shared" si="35"/>
        <v>12</v>
      </c>
      <c r="X56" s="44">
        <f t="shared" si="36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0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1"/>
        <v>0</v>
      </c>
      <c r="S57" s="39">
        <v>1</v>
      </c>
      <c r="T57" s="41">
        <f t="shared" si="32"/>
        <v>0</v>
      </c>
      <c r="U57" s="42">
        <f t="shared" si="33"/>
        <v>0</v>
      </c>
      <c r="V57" s="43">
        <f t="shared" si="34"/>
        <v>0</v>
      </c>
      <c r="W57" s="209">
        <f t="shared" si="35"/>
        <v>12</v>
      </c>
      <c r="X57" s="44">
        <f t="shared" si="36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0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1"/>
        <v>0</v>
      </c>
      <c r="S58" s="39">
        <v>1</v>
      </c>
      <c r="T58" s="41">
        <f t="shared" si="32"/>
        <v>0</v>
      </c>
      <c r="U58" s="42">
        <f t="shared" si="33"/>
        <v>0</v>
      </c>
      <c r="V58" s="43">
        <f t="shared" si="34"/>
        <v>0</v>
      </c>
      <c r="W58" s="209">
        <f t="shared" si="35"/>
        <v>12</v>
      </c>
      <c r="X58" s="44">
        <f t="shared" si="36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0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1"/>
        <v>0</v>
      </c>
      <c r="S59" s="39">
        <v>1</v>
      </c>
      <c r="T59" s="41">
        <f t="shared" si="32"/>
        <v>0</v>
      </c>
      <c r="U59" s="42">
        <f t="shared" si="33"/>
        <v>0</v>
      </c>
      <c r="V59" s="43">
        <f t="shared" si="34"/>
        <v>0</v>
      </c>
      <c r="W59" s="209">
        <f t="shared" si="35"/>
        <v>12</v>
      </c>
      <c r="X59" s="44">
        <f t="shared" si="36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0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1"/>
        <v>0</v>
      </c>
      <c r="S60" s="39">
        <v>1</v>
      </c>
      <c r="T60" s="41">
        <f t="shared" si="32"/>
        <v>0</v>
      </c>
      <c r="U60" s="42">
        <f t="shared" si="33"/>
        <v>0</v>
      </c>
      <c r="V60" s="43">
        <f t="shared" si="34"/>
        <v>0</v>
      </c>
      <c r="W60" s="209">
        <f t="shared" si="35"/>
        <v>12</v>
      </c>
      <c r="X60" s="44">
        <f t="shared" si="36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0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1"/>
        <v>0</v>
      </c>
      <c r="S61" s="39">
        <v>1</v>
      </c>
      <c r="T61" s="41">
        <f t="shared" si="32"/>
        <v>0</v>
      </c>
      <c r="U61" s="42">
        <f t="shared" si="33"/>
        <v>0</v>
      </c>
      <c r="V61" s="43">
        <f t="shared" si="34"/>
        <v>0</v>
      </c>
      <c r="W61" s="209">
        <f t="shared" si="35"/>
        <v>12</v>
      </c>
      <c r="X61" s="44">
        <f t="shared" si="36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0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1"/>
        <v>0</v>
      </c>
      <c r="S62" s="39">
        <v>1</v>
      </c>
      <c r="T62" s="41">
        <f t="shared" si="32"/>
        <v>0</v>
      </c>
      <c r="U62" s="42">
        <f t="shared" si="33"/>
        <v>0</v>
      </c>
      <c r="V62" s="43">
        <f t="shared" si="34"/>
        <v>0</v>
      </c>
      <c r="W62" s="209">
        <f t="shared" si="35"/>
        <v>12</v>
      </c>
      <c r="X62" s="44">
        <f t="shared" si="36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0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1"/>
        <v>0</v>
      </c>
      <c r="S63" s="39">
        <v>1</v>
      </c>
      <c r="T63" s="41">
        <f t="shared" si="32"/>
        <v>0</v>
      </c>
      <c r="U63" s="42">
        <f t="shared" si="33"/>
        <v>0</v>
      </c>
      <c r="V63" s="43">
        <f t="shared" si="34"/>
        <v>0</v>
      </c>
      <c r="W63" s="209">
        <f t="shared" si="35"/>
        <v>12</v>
      </c>
      <c r="X63" s="44">
        <f t="shared" si="36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0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1"/>
        <v>0</v>
      </c>
      <c r="S64" s="39">
        <v>1</v>
      </c>
      <c r="T64" s="41">
        <f t="shared" si="32"/>
        <v>0</v>
      </c>
      <c r="U64" s="42">
        <f t="shared" si="33"/>
        <v>0</v>
      </c>
      <c r="V64" s="43">
        <f t="shared" si="34"/>
        <v>0</v>
      </c>
      <c r="W64" s="209">
        <f t="shared" si="35"/>
        <v>12</v>
      </c>
      <c r="X64" s="44">
        <f t="shared" si="36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0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1"/>
        <v>0</v>
      </c>
      <c r="S65" s="39">
        <v>1</v>
      </c>
      <c r="T65" s="41">
        <f t="shared" si="32"/>
        <v>0</v>
      </c>
      <c r="U65" s="42">
        <f t="shared" si="33"/>
        <v>0</v>
      </c>
      <c r="V65" s="43">
        <f t="shared" si="34"/>
        <v>0</v>
      </c>
      <c r="W65" s="209">
        <f t="shared" si="35"/>
        <v>12</v>
      </c>
      <c r="X65" s="44">
        <f t="shared" si="36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0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1"/>
        <v>0</v>
      </c>
      <c r="S66" s="39">
        <v>1</v>
      </c>
      <c r="T66" s="41">
        <f t="shared" si="32"/>
        <v>0</v>
      </c>
      <c r="U66" s="42">
        <f t="shared" si="33"/>
        <v>0</v>
      </c>
      <c r="V66" s="43">
        <f t="shared" si="34"/>
        <v>0</v>
      </c>
      <c r="W66" s="209">
        <f t="shared" si="35"/>
        <v>12</v>
      </c>
      <c r="X66" s="44">
        <f t="shared" si="36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0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1"/>
        <v>0</v>
      </c>
      <c r="S67" s="39">
        <v>1</v>
      </c>
      <c r="T67" s="41">
        <f t="shared" si="32"/>
        <v>0</v>
      </c>
      <c r="U67" s="42">
        <f t="shared" si="33"/>
        <v>0</v>
      </c>
      <c r="V67" s="43">
        <f t="shared" si="34"/>
        <v>0</v>
      </c>
      <c r="W67" s="209">
        <f t="shared" si="35"/>
        <v>12</v>
      </c>
      <c r="X67" s="44">
        <f t="shared" si="36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0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1"/>
        <v>0</v>
      </c>
      <c r="S68" s="39">
        <v>1</v>
      </c>
      <c r="T68" s="41">
        <f t="shared" si="32"/>
        <v>0</v>
      </c>
      <c r="U68" s="42">
        <f t="shared" si="33"/>
        <v>0</v>
      </c>
      <c r="V68" s="43">
        <f t="shared" si="34"/>
        <v>0</v>
      </c>
      <c r="W68" s="209">
        <f t="shared" si="35"/>
        <v>12</v>
      </c>
      <c r="X68" s="44">
        <f t="shared" si="36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0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1"/>
        <v>0</v>
      </c>
      <c r="S69" s="39">
        <v>1</v>
      </c>
      <c r="T69" s="41">
        <f t="shared" si="32"/>
        <v>0</v>
      </c>
      <c r="U69" s="42">
        <f t="shared" si="33"/>
        <v>0</v>
      </c>
      <c r="V69" s="43">
        <f t="shared" si="34"/>
        <v>0</v>
      </c>
      <c r="W69" s="209">
        <f t="shared" si="35"/>
        <v>12</v>
      </c>
      <c r="X69" s="44">
        <f t="shared" si="36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0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1"/>
        <v>0</v>
      </c>
      <c r="S70" s="39">
        <v>1</v>
      </c>
      <c r="T70" s="41">
        <f t="shared" si="32"/>
        <v>0</v>
      </c>
      <c r="U70" s="42">
        <f t="shared" si="33"/>
        <v>0</v>
      </c>
      <c r="V70" s="43">
        <f t="shared" si="34"/>
        <v>0</v>
      </c>
      <c r="W70" s="209">
        <f t="shared" si="35"/>
        <v>12</v>
      </c>
      <c r="X70" s="44">
        <f t="shared" si="36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0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1"/>
        <v>0</v>
      </c>
      <c r="S71" s="39">
        <v>1</v>
      </c>
      <c r="T71" s="41">
        <f t="shared" si="32"/>
        <v>0</v>
      </c>
      <c r="U71" s="42">
        <f t="shared" si="33"/>
        <v>0</v>
      </c>
      <c r="V71" s="43">
        <f t="shared" si="34"/>
        <v>0</v>
      </c>
      <c r="W71" s="209">
        <f t="shared" si="35"/>
        <v>12</v>
      </c>
      <c r="X71" s="44">
        <f t="shared" si="36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0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1"/>
        <v>0</v>
      </c>
      <c r="S72" s="39">
        <v>1</v>
      </c>
      <c r="T72" s="41">
        <f t="shared" si="32"/>
        <v>0</v>
      </c>
      <c r="U72" s="42">
        <f t="shared" si="33"/>
        <v>0</v>
      </c>
      <c r="V72" s="43">
        <f t="shared" si="34"/>
        <v>0</v>
      </c>
      <c r="W72" s="209">
        <f t="shared" si="35"/>
        <v>12</v>
      </c>
      <c r="X72" s="44">
        <f t="shared" si="36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0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1"/>
        <v>0</v>
      </c>
      <c r="S73" s="39">
        <v>1</v>
      </c>
      <c r="T73" s="41">
        <f t="shared" si="32"/>
        <v>0</v>
      </c>
      <c r="U73" s="42">
        <f t="shared" si="33"/>
        <v>0</v>
      </c>
      <c r="V73" s="43">
        <f t="shared" si="34"/>
        <v>0</v>
      </c>
      <c r="W73" s="209">
        <f t="shared" si="35"/>
        <v>12</v>
      </c>
      <c r="X73" s="44">
        <f t="shared" si="36"/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1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2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3">(IF($Y74=7,$K74,)+IF($Y74=21,$K74*3,)+IF($Y74=42,$K74*6,0)+IF($Y74=28,$K74*4,0)+IF($Y74=14,$K74*2,))*S74</f>
        <v>0</v>
      </c>
      <c r="U74" s="42">
        <f t="shared" ref="U74:U99" si="64">SUM(+L74+M74+N74+O74+P74+R74+T74)</f>
        <v>0</v>
      </c>
      <c r="V74" s="43">
        <f t="shared" ref="V74:V99" si="65">+U74*4.345</f>
        <v>0</v>
      </c>
      <c r="W74" s="209">
        <f t="shared" ref="W74:W99" si="66">+$X$4</f>
        <v>12</v>
      </c>
      <c r="X74" s="44">
        <f t="shared" ref="X74:X99" si="67">IF(V74="","",W74*V74)</f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1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2"/>
        <v>0</v>
      </c>
      <c r="S75" s="39">
        <v>1</v>
      </c>
      <c r="T75" s="41">
        <f t="shared" si="63"/>
        <v>0</v>
      </c>
      <c r="U75" s="42">
        <f t="shared" si="64"/>
        <v>0</v>
      </c>
      <c r="V75" s="43">
        <f t="shared" si="65"/>
        <v>0</v>
      </c>
      <c r="W75" s="209">
        <f t="shared" si="66"/>
        <v>12</v>
      </c>
      <c r="X75" s="44">
        <f t="shared" si="67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1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2"/>
        <v>0</v>
      </c>
      <c r="S76" s="39">
        <v>1</v>
      </c>
      <c r="T76" s="41">
        <f t="shared" si="63"/>
        <v>0</v>
      </c>
      <c r="U76" s="42">
        <f t="shared" si="64"/>
        <v>0</v>
      </c>
      <c r="V76" s="43">
        <f t="shared" si="65"/>
        <v>0</v>
      </c>
      <c r="W76" s="209">
        <f t="shared" si="66"/>
        <v>12</v>
      </c>
      <c r="X76" s="44">
        <f t="shared" si="67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1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2"/>
        <v>0</v>
      </c>
      <c r="S77" s="39">
        <v>1</v>
      </c>
      <c r="T77" s="41">
        <f t="shared" si="63"/>
        <v>0</v>
      </c>
      <c r="U77" s="42">
        <f t="shared" si="64"/>
        <v>0</v>
      </c>
      <c r="V77" s="43">
        <f t="shared" si="65"/>
        <v>0</v>
      </c>
      <c r="W77" s="209">
        <f t="shared" si="66"/>
        <v>12</v>
      </c>
      <c r="X77" s="44">
        <f t="shared" si="67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1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2"/>
        <v>0</v>
      </c>
      <c r="S78" s="39">
        <v>1</v>
      </c>
      <c r="T78" s="41">
        <f t="shared" si="63"/>
        <v>0</v>
      </c>
      <c r="U78" s="42">
        <f t="shared" si="64"/>
        <v>0</v>
      </c>
      <c r="V78" s="43">
        <f t="shared" si="65"/>
        <v>0</v>
      </c>
      <c r="W78" s="209">
        <f t="shared" si="66"/>
        <v>12</v>
      </c>
      <c r="X78" s="44">
        <f t="shared" si="67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1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2"/>
        <v>0</v>
      </c>
      <c r="S79" s="39">
        <v>1</v>
      </c>
      <c r="T79" s="41">
        <f t="shared" si="63"/>
        <v>0</v>
      </c>
      <c r="U79" s="42">
        <f t="shared" si="64"/>
        <v>0</v>
      </c>
      <c r="V79" s="43">
        <f t="shared" si="65"/>
        <v>0</v>
      </c>
      <c r="W79" s="209">
        <f t="shared" si="66"/>
        <v>12</v>
      </c>
      <c r="X79" s="44">
        <f t="shared" si="67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1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2"/>
        <v>0</v>
      </c>
      <c r="S80" s="39">
        <v>1</v>
      </c>
      <c r="T80" s="41">
        <f t="shared" si="63"/>
        <v>0</v>
      </c>
      <c r="U80" s="42">
        <f t="shared" si="64"/>
        <v>0</v>
      </c>
      <c r="V80" s="43">
        <f t="shared" si="65"/>
        <v>0</v>
      </c>
      <c r="W80" s="209">
        <f t="shared" si="66"/>
        <v>12</v>
      </c>
      <c r="X80" s="44">
        <f t="shared" si="67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1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2"/>
        <v>0</v>
      </c>
      <c r="S81" s="39">
        <v>1</v>
      </c>
      <c r="T81" s="41">
        <f t="shared" si="63"/>
        <v>0</v>
      </c>
      <c r="U81" s="42">
        <f t="shared" si="64"/>
        <v>0</v>
      </c>
      <c r="V81" s="43">
        <f t="shared" si="65"/>
        <v>0</v>
      </c>
      <c r="W81" s="209">
        <f t="shared" si="66"/>
        <v>12</v>
      </c>
      <c r="X81" s="44">
        <f t="shared" si="67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1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2"/>
        <v>0</v>
      </c>
      <c r="S82" s="39">
        <v>1</v>
      </c>
      <c r="T82" s="41">
        <f t="shared" si="63"/>
        <v>0</v>
      </c>
      <c r="U82" s="42">
        <f t="shared" si="64"/>
        <v>0</v>
      </c>
      <c r="V82" s="43">
        <f t="shared" si="65"/>
        <v>0</v>
      </c>
      <c r="W82" s="209">
        <f t="shared" si="66"/>
        <v>12</v>
      </c>
      <c r="X82" s="44">
        <f t="shared" si="67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1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2"/>
        <v>0</v>
      </c>
      <c r="S83" s="39">
        <v>1</v>
      </c>
      <c r="T83" s="41">
        <f t="shared" si="63"/>
        <v>0</v>
      </c>
      <c r="U83" s="42">
        <f t="shared" si="64"/>
        <v>0</v>
      </c>
      <c r="V83" s="43">
        <f t="shared" si="65"/>
        <v>0</v>
      </c>
      <c r="W83" s="209">
        <f t="shared" si="66"/>
        <v>12</v>
      </c>
      <c r="X83" s="44">
        <f t="shared" si="67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1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2"/>
        <v>0</v>
      </c>
      <c r="S84" s="39">
        <v>1</v>
      </c>
      <c r="T84" s="41">
        <f t="shared" si="63"/>
        <v>0</v>
      </c>
      <c r="U84" s="42">
        <f t="shared" si="64"/>
        <v>0</v>
      </c>
      <c r="V84" s="43">
        <f t="shared" si="65"/>
        <v>0</v>
      </c>
      <c r="W84" s="209">
        <f t="shared" si="66"/>
        <v>12</v>
      </c>
      <c r="X84" s="44">
        <f t="shared" si="67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1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2"/>
        <v>0</v>
      </c>
      <c r="S85" s="39">
        <v>1</v>
      </c>
      <c r="T85" s="41">
        <f t="shared" si="63"/>
        <v>0</v>
      </c>
      <c r="U85" s="42">
        <f t="shared" si="64"/>
        <v>0</v>
      </c>
      <c r="V85" s="43">
        <f t="shared" si="65"/>
        <v>0</v>
      </c>
      <c r="W85" s="209">
        <f t="shared" si="66"/>
        <v>12</v>
      </c>
      <c r="X85" s="44">
        <f t="shared" si="67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1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2"/>
        <v>0</v>
      </c>
      <c r="S86" s="39">
        <v>1</v>
      </c>
      <c r="T86" s="41">
        <f t="shared" si="63"/>
        <v>0</v>
      </c>
      <c r="U86" s="42">
        <f t="shared" si="64"/>
        <v>0</v>
      </c>
      <c r="V86" s="43">
        <f t="shared" si="65"/>
        <v>0</v>
      </c>
      <c r="W86" s="209">
        <f t="shared" si="66"/>
        <v>12</v>
      </c>
      <c r="X86" s="44">
        <f t="shared" si="67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1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2"/>
        <v>0</v>
      </c>
      <c r="S87" s="39">
        <v>1</v>
      </c>
      <c r="T87" s="41">
        <f t="shared" si="63"/>
        <v>0</v>
      </c>
      <c r="U87" s="42">
        <f t="shared" si="64"/>
        <v>0</v>
      </c>
      <c r="V87" s="43">
        <f t="shared" si="65"/>
        <v>0</v>
      </c>
      <c r="W87" s="209">
        <f t="shared" si="66"/>
        <v>12</v>
      </c>
      <c r="X87" s="44">
        <f t="shared" si="67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1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2"/>
        <v>0</v>
      </c>
      <c r="S88" s="39">
        <v>1</v>
      </c>
      <c r="T88" s="41">
        <f t="shared" si="63"/>
        <v>0</v>
      </c>
      <c r="U88" s="42">
        <f t="shared" si="64"/>
        <v>0</v>
      </c>
      <c r="V88" s="43">
        <f t="shared" si="65"/>
        <v>0</v>
      </c>
      <c r="W88" s="209">
        <f t="shared" si="66"/>
        <v>12</v>
      </c>
      <c r="X88" s="44">
        <f t="shared" si="67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1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2"/>
        <v>0</v>
      </c>
      <c r="S89" s="39">
        <v>1</v>
      </c>
      <c r="T89" s="41">
        <f t="shared" si="63"/>
        <v>0</v>
      </c>
      <c r="U89" s="42">
        <f t="shared" si="64"/>
        <v>0</v>
      </c>
      <c r="V89" s="43">
        <f t="shared" si="65"/>
        <v>0</v>
      </c>
      <c r="W89" s="209">
        <f t="shared" si="66"/>
        <v>12</v>
      </c>
      <c r="X89" s="44">
        <f t="shared" si="67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1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2"/>
        <v>0</v>
      </c>
      <c r="S90" s="39">
        <v>1</v>
      </c>
      <c r="T90" s="41">
        <f t="shared" si="63"/>
        <v>0</v>
      </c>
      <c r="U90" s="42">
        <f t="shared" si="64"/>
        <v>0</v>
      </c>
      <c r="V90" s="43">
        <f t="shared" si="65"/>
        <v>0</v>
      </c>
      <c r="W90" s="209">
        <f t="shared" si="66"/>
        <v>12</v>
      </c>
      <c r="X90" s="44">
        <f t="shared" si="67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1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2"/>
        <v>0</v>
      </c>
      <c r="S91" s="39">
        <v>1</v>
      </c>
      <c r="T91" s="41">
        <f t="shared" si="63"/>
        <v>0</v>
      </c>
      <c r="U91" s="42">
        <f t="shared" si="64"/>
        <v>0</v>
      </c>
      <c r="V91" s="43">
        <f t="shared" si="65"/>
        <v>0</v>
      </c>
      <c r="W91" s="209">
        <f t="shared" si="66"/>
        <v>12</v>
      </c>
      <c r="X91" s="44">
        <f t="shared" si="67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1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2"/>
        <v>0</v>
      </c>
      <c r="S92" s="39">
        <v>1</v>
      </c>
      <c r="T92" s="41">
        <f t="shared" si="63"/>
        <v>0</v>
      </c>
      <c r="U92" s="42">
        <f t="shared" si="64"/>
        <v>0</v>
      </c>
      <c r="V92" s="43">
        <f t="shared" si="65"/>
        <v>0</v>
      </c>
      <c r="W92" s="209">
        <f t="shared" si="66"/>
        <v>12</v>
      </c>
      <c r="X92" s="44">
        <f t="shared" si="67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1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2"/>
        <v>0</v>
      </c>
      <c r="S93" s="39">
        <v>1</v>
      </c>
      <c r="T93" s="41">
        <f t="shared" si="63"/>
        <v>0</v>
      </c>
      <c r="U93" s="42">
        <f t="shared" si="64"/>
        <v>0</v>
      </c>
      <c r="V93" s="43">
        <f t="shared" si="65"/>
        <v>0</v>
      </c>
      <c r="W93" s="209">
        <f t="shared" si="66"/>
        <v>12</v>
      </c>
      <c r="X93" s="44">
        <f t="shared" si="67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1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2"/>
        <v>0</v>
      </c>
      <c r="S94" s="39">
        <v>1</v>
      </c>
      <c r="T94" s="41">
        <f t="shared" si="63"/>
        <v>0</v>
      </c>
      <c r="U94" s="42">
        <f t="shared" si="64"/>
        <v>0</v>
      </c>
      <c r="V94" s="43">
        <f t="shared" si="65"/>
        <v>0</v>
      </c>
      <c r="W94" s="209">
        <f t="shared" si="66"/>
        <v>12</v>
      </c>
      <c r="X94" s="44">
        <f t="shared" si="67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1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2"/>
        <v>0</v>
      </c>
      <c r="S95" s="39">
        <v>1</v>
      </c>
      <c r="T95" s="41">
        <f t="shared" si="63"/>
        <v>0</v>
      </c>
      <c r="U95" s="42">
        <f t="shared" si="64"/>
        <v>0</v>
      </c>
      <c r="V95" s="43">
        <f t="shared" si="65"/>
        <v>0</v>
      </c>
      <c r="W95" s="209">
        <f t="shared" si="66"/>
        <v>12</v>
      </c>
      <c r="X95" s="44">
        <f t="shared" si="67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1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2"/>
        <v>0</v>
      </c>
      <c r="S96" s="39">
        <v>1</v>
      </c>
      <c r="T96" s="41">
        <f t="shared" si="63"/>
        <v>0</v>
      </c>
      <c r="U96" s="42">
        <f t="shared" si="64"/>
        <v>0</v>
      </c>
      <c r="V96" s="43">
        <f t="shared" si="65"/>
        <v>0</v>
      </c>
      <c r="W96" s="209">
        <f t="shared" si="66"/>
        <v>12</v>
      </c>
      <c r="X96" s="44">
        <f t="shared" si="67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1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2"/>
        <v>0</v>
      </c>
      <c r="S97" s="39">
        <v>1</v>
      </c>
      <c r="T97" s="41">
        <f t="shared" si="63"/>
        <v>0</v>
      </c>
      <c r="U97" s="42">
        <f t="shared" si="64"/>
        <v>0</v>
      </c>
      <c r="V97" s="43">
        <f t="shared" si="65"/>
        <v>0</v>
      </c>
      <c r="W97" s="209">
        <f t="shared" si="66"/>
        <v>12</v>
      </c>
      <c r="X97" s="44">
        <f t="shared" si="67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1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2"/>
        <v>0</v>
      </c>
      <c r="S98" s="39">
        <v>1</v>
      </c>
      <c r="T98" s="41">
        <f t="shared" si="63"/>
        <v>0</v>
      </c>
      <c r="U98" s="42">
        <f t="shared" si="64"/>
        <v>0</v>
      </c>
      <c r="V98" s="43">
        <f t="shared" si="65"/>
        <v>0</v>
      </c>
      <c r="W98" s="209">
        <f t="shared" si="66"/>
        <v>12</v>
      </c>
      <c r="X98" s="44">
        <f t="shared" si="67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1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2"/>
        <v>0</v>
      </c>
      <c r="S99" s="39">
        <v>1</v>
      </c>
      <c r="T99" s="41">
        <f t="shared" si="63"/>
        <v>0</v>
      </c>
      <c r="U99" s="42">
        <f t="shared" si="64"/>
        <v>0</v>
      </c>
      <c r="V99" s="43">
        <f t="shared" si="65"/>
        <v>0</v>
      </c>
      <c r="W99" s="209">
        <f t="shared" si="66"/>
        <v>12</v>
      </c>
      <c r="X99" s="44">
        <f t="shared" si="67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phoneticPr fontId="88" type="noConversion"/>
  <hyperlinks>
    <hyperlink ref="B1:C1" location="Inici!A1" display="Inici" xr:uid="{A33B98E1-5987-4F37-88EC-B96647F616D3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105C1A-5931-4AEF-B8E3-8614C6408368}">
          <x14:formula1>
            <xm:f>Tablas!$B$5:$B$41</xm:f>
          </x14:formula1>
          <xm:sqref>H8:H99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1FA82-2E4B-490C-A966-AC24D913A884}">
  <sheetPr codeName="Hoja52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Estudi'!D58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Estudi'!H58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9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>+$X$4</f>
        <v>12</v>
      </c>
      <c r="X9" s="44">
        <f t="shared" ref="X9:X72" si="30"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1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2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3">(IF($Y10=7,$K10,)+IF($Y10=21,$K10*3,)+IF($Y10=42,$K10*6,0)+IF($Y10=28,$K10*4,0)+IF($Y10=14,$K10*2,))*S10</f>
        <v>0</v>
      </c>
      <c r="U10" s="42">
        <f t="shared" ref="U10:U73" si="34">SUM(+L10+M10+N10+O10+P10+R10+T10)</f>
        <v>0</v>
      </c>
      <c r="V10" s="43">
        <f t="shared" ref="V10:V73" si="35">+U10*4.345</f>
        <v>0</v>
      </c>
      <c r="W10" s="209">
        <f t="shared" ref="W10:W73" si="36">+$X$4</f>
        <v>12</v>
      </c>
      <c r="X10" s="44">
        <f t="shared" si="30"/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2"/>
        <v>0</v>
      </c>
      <c r="S11" s="39">
        <v>1</v>
      </c>
      <c r="T11" s="41">
        <f t="shared" si="33"/>
        <v>0</v>
      </c>
      <c r="U11" s="42">
        <f t="shared" si="34"/>
        <v>0</v>
      </c>
      <c r="V11" s="43">
        <f t="shared" si="35"/>
        <v>0</v>
      </c>
      <c r="W11" s="209">
        <f t="shared" si="36"/>
        <v>12</v>
      </c>
      <c r="X11" s="44">
        <f t="shared" si="30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2"/>
        <v>0</v>
      </c>
      <c r="S12" s="39">
        <v>1</v>
      </c>
      <c r="T12" s="41">
        <f t="shared" si="33"/>
        <v>0</v>
      </c>
      <c r="U12" s="42">
        <f t="shared" si="34"/>
        <v>0</v>
      </c>
      <c r="V12" s="43">
        <f t="shared" si="35"/>
        <v>0</v>
      </c>
      <c r="W12" s="209">
        <f t="shared" si="36"/>
        <v>12</v>
      </c>
      <c r="X12" s="44">
        <f t="shared" si="30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2"/>
        <v>0</v>
      </c>
      <c r="S13" s="39">
        <v>1</v>
      </c>
      <c r="T13" s="41">
        <f t="shared" si="33"/>
        <v>0</v>
      </c>
      <c r="U13" s="42">
        <f t="shared" si="34"/>
        <v>0</v>
      </c>
      <c r="V13" s="43">
        <f t="shared" si="35"/>
        <v>0</v>
      </c>
      <c r="W13" s="209">
        <f t="shared" si="36"/>
        <v>12</v>
      </c>
      <c r="X13" s="44">
        <f t="shared" si="30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2"/>
        <v>0</v>
      </c>
      <c r="S14" s="39">
        <v>1</v>
      </c>
      <c r="T14" s="41">
        <f t="shared" si="33"/>
        <v>0</v>
      </c>
      <c r="U14" s="42">
        <f t="shared" si="34"/>
        <v>0</v>
      </c>
      <c r="V14" s="43">
        <f t="shared" si="35"/>
        <v>0</v>
      </c>
      <c r="W14" s="209">
        <f t="shared" si="36"/>
        <v>12</v>
      </c>
      <c r="X14" s="44">
        <f t="shared" si="30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2"/>
        <v>0</v>
      </c>
      <c r="S15" s="39">
        <v>1</v>
      </c>
      <c r="T15" s="41">
        <f t="shared" si="33"/>
        <v>0</v>
      </c>
      <c r="U15" s="42">
        <f t="shared" si="34"/>
        <v>0</v>
      </c>
      <c r="V15" s="43">
        <f t="shared" si="35"/>
        <v>0</v>
      </c>
      <c r="W15" s="209">
        <f t="shared" si="36"/>
        <v>12</v>
      </c>
      <c r="X15" s="44">
        <f t="shared" si="30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2"/>
        <v>0</v>
      </c>
      <c r="S16" s="39">
        <v>1</v>
      </c>
      <c r="T16" s="41">
        <f t="shared" si="33"/>
        <v>0</v>
      </c>
      <c r="U16" s="42">
        <f t="shared" si="34"/>
        <v>0</v>
      </c>
      <c r="V16" s="43">
        <f t="shared" si="35"/>
        <v>0</v>
      </c>
      <c r="W16" s="209">
        <f t="shared" si="36"/>
        <v>12</v>
      </c>
      <c r="X16" s="44">
        <f t="shared" si="30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2"/>
        <v>0</v>
      </c>
      <c r="S17" s="39">
        <v>1</v>
      </c>
      <c r="T17" s="41">
        <f t="shared" si="33"/>
        <v>0</v>
      </c>
      <c r="U17" s="42">
        <f t="shared" si="34"/>
        <v>0</v>
      </c>
      <c r="V17" s="43">
        <f t="shared" si="35"/>
        <v>0</v>
      </c>
      <c r="W17" s="209">
        <f t="shared" si="36"/>
        <v>12</v>
      </c>
      <c r="X17" s="44">
        <f t="shared" si="30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2"/>
        <v>0</v>
      </c>
      <c r="S18" s="39">
        <v>1</v>
      </c>
      <c r="T18" s="41">
        <f t="shared" si="33"/>
        <v>0</v>
      </c>
      <c r="U18" s="42">
        <f t="shared" si="34"/>
        <v>0</v>
      </c>
      <c r="V18" s="43">
        <f t="shared" si="35"/>
        <v>0</v>
      </c>
      <c r="W18" s="209">
        <f t="shared" si="36"/>
        <v>12</v>
      </c>
      <c r="X18" s="44">
        <f t="shared" si="30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2"/>
        <v>0</v>
      </c>
      <c r="S19" s="39">
        <v>1</v>
      </c>
      <c r="T19" s="41">
        <f t="shared" si="33"/>
        <v>0</v>
      </c>
      <c r="U19" s="42">
        <f t="shared" si="34"/>
        <v>0</v>
      </c>
      <c r="V19" s="43">
        <f t="shared" si="35"/>
        <v>0</v>
      </c>
      <c r="W19" s="209">
        <f t="shared" si="36"/>
        <v>12</v>
      </c>
      <c r="X19" s="44">
        <f t="shared" si="30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2"/>
        <v>0</v>
      </c>
      <c r="S20" s="39">
        <v>1</v>
      </c>
      <c r="T20" s="41">
        <f t="shared" si="33"/>
        <v>0</v>
      </c>
      <c r="U20" s="42">
        <f t="shared" si="34"/>
        <v>0</v>
      </c>
      <c r="V20" s="43">
        <f t="shared" si="35"/>
        <v>0</v>
      </c>
      <c r="W20" s="209">
        <f t="shared" si="36"/>
        <v>12</v>
      </c>
      <c r="X20" s="44">
        <f t="shared" si="30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2"/>
        <v>0</v>
      </c>
      <c r="S21" s="39">
        <v>1</v>
      </c>
      <c r="T21" s="41">
        <f t="shared" si="33"/>
        <v>0</v>
      </c>
      <c r="U21" s="42">
        <f t="shared" si="34"/>
        <v>0</v>
      </c>
      <c r="V21" s="43">
        <f t="shared" si="35"/>
        <v>0</v>
      </c>
      <c r="W21" s="209">
        <f t="shared" si="36"/>
        <v>12</v>
      </c>
      <c r="X21" s="44">
        <f t="shared" si="30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2"/>
        <v>0</v>
      </c>
      <c r="S22" s="39">
        <v>1</v>
      </c>
      <c r="T22" s="41">
        <f t="shared" si="33"/>
        <v>0</v>
      </c>
      <c r="U22" s="42">
        <f t="shared" si="34"/>
        <v>0</v>
      </c>
      <c r="V22" s="43">
        <f t="shared" si="35"/>
        <v>0</v>
      </c>
      <c r="W22" s="209">
        <f t="shared" si="36"/>
        <v>12</v>
      </c>
      <c r="X22" s="44">
        <f t="shared" si="30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2"/>
        <v>0</v>
      </c>
      <c r="S23" s="39">
        <v>1</v>
      </c>
      <c r="T23" s="41">
        <f t="shared" si="33"/>
        <v>0</v>
      </c>
      <c r="U23" s="42">
        <f t="shared" si="34"/>
        <v>0</v>
      </c>
      <c r="V23" s="43">
        <f t="shared" si="35"/>
        <v>0</v>
      </c>
      <c r="W23" s="209">
        <f t="shared" si="36"/>
        <v>12</v>
      </c>
      <c r="X23" s="44">
        <f t="shared" si="30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2"/>
        <v>0</v>
      </c>
      <c r="S24" s="39">
        <v>1</v>
      </c>
      <c r="T24" s="41">
        <f t="shared" si="33"/>
        <v>0</v>
      </c>
      <c r="U24" s="42">
        <f t="shared" si="34"/>
        <v>0</v>
      </c>
      <c r="V24" s="43">
        <f t="shared" si="35"/>
        <v>0</v>
      </c>
      <c r="W24" s="209">
        <f t="shared" si="36"/>
        <v>12</v>
      </c>
      <c r="X24" s="44">
        <f t="shared" si="30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2"/>
        <v>0</v>
      </c>
      <c r="S25" s="39">
        <v>1</v>
      </c>
      <c r="T25" s="41">
        <f t="shared" si="33"/>
        <v>0</v>
      </c>
      <c r="U25" s="42">
        <f t="shared" si="34"/>
        <v>0</v>
      </c>
      <c r="V25" s="43">
        <f t="shared" si="35"/>
        <v>0</v>
      </c>
      <c r="W25" s="209">
        <f t="shared" si="36"/>
        <v>12</v>
      </c>
      <c r="X25" s="44">
        <f t="shared" si="30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2"/>
        <v>0</v>
      </c>
      <c r="S26" s="39">
        <v>1</v>
      </c>
      <c r="T26" s="41">
        <f t="shared" si="33"/>
        <v>0</v>
      </c>
      <c r="U26" s="42">
        <f t="shared" si="34"/>
        <v>0</v>
      </c>
      <c r="V26" s="43">
        <f t="shared" si="35"/>
        <v>0</v>
      </c>
      <c r="W26" s="209">
        <f t="shared" si="36"/>
        <v>12</v>
      </c>
      <c r="X26" s="44">
        <f t="shared" si="30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2"/>
        <v>0</v>
      </c>
      <c r="S27" s="39">
        <v>1</v>
      </c>
      <c r="T27" s="41">
        <f t="shared" si="33"/>
        <v>0</v>
      </c>
      <c r="U27" s="42">
        <f t="shared" si="34"/>
        <v>0</v>
      </c>
      <c r="V27" s="43">
        <f t="shared" si="35"/>
        <v>0</v>
      </c>
      <c r="W27" s="209">
        <f t="shared" si="36"/>
        <v>12</v>
      </c>
      <c r="X27" s="44">
        <f t="shared" si="30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2"/>
        <v>0</v>
      </c>
      <c r="S28" s="39">
        <v>1</v>
      </c>
      <c r="T28" s="41">
        <f t="shared" si="33"/>
        <v>0</v>
      </c>
      <c r="U28" s="42">
        <f t="shared" si="34"/>
        <v>0</v>
      </c>
      <c r="V28" s="43">
        <f t="shared" si="35"/>
        <v>0</v>
      </c>
      <c r="W28" s="209">
        <f t="shared" si="36"/>
        <v>12</v>
      </c>
      <c r="X28" s="44">
        <f t="shared" si="30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2"/>
        <v>0</v>
      </c>
      <c r="S29" s="39">
        <v>1</v>
      </c>
      <c r="T29" s="41">
        <f t="shared" si="33"/>
        <v>0</v>
      </c>
      <c r="U29" s="42">
        <f t="shared" si="34"/>
        <v>0</v>
      </c>
      <c r="V29" s="43">
        <f t="shared" si="35"/>
        <v>0</v>
      </c>
      <c r="W29" s="209">
        <f t="shared" si="36"/>
        <v>12</v>
      </c>
      <c r="X29" s="44">
        <f t="shared" si="30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2"/>
        <v>0</v>
      </c>
      <c r="S30" s="39">
        <v>1</v>
      </c>
      <c r="T30" s="41">
        <f t="shared" si="33"/>
        <v>0</v>
      </c>
      <c r="U30" s="42">
        <f t="shared" si="34"/>
        <v>0</v>
      </c>
      <c r="V30" s="43">
        <f t="shared" si="35"/>
        <v>0</v>
      </c>
      <c r="W30" s="209">
        <f t="shared" si="36"/>
        <v>12</v>
      </c>
      <c r="X30" s="44">
        <f t="shared" si="30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2"/>
        <v>0</v>
      </c>
      <c r="S31" s="39">
        <v>1</v>
      </c>
      <c r="T31" s="41">
        <f t="shared" si="33"/>
        <v>0</v>
      </c>
      <c r="U31" s="42">
        <f t="shared" si="34"/>
        <v>0</v>
      </c>
      <c r="V31" s="43">
        <f t="shared" si="35"/>
        <v>0</v>
      </c>
      <c r="W31" s="209">
        <f t="shared" si="36"/>
        <v>12</v>
      </c>
      <c r="X31" s="44">
        <f t="shared" si="30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2"/>
        <v>0</v>
      </c>
      <c r="S32" s="39">
        <v>1</v>
      </c>
      <c r="T32" s="41">
        <f t="shared" si="33"/>
        <v>0</v>
      </c>
      <c r="U32" s="42">
        <f t="shared" si="34"/>
        <v>0</v>
      </c>
      <c r="V32" s="43">
        <f t="shared" si="35"/>
        <v>0</v>
      </c>
      <c r="W32" s="209">
        <f t="shared" si="36"/>
        <v>12</v>
      </c>
      <c r="X32" s="44">
        <f t="shared" si="30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2"/>
        <v>0</v>
      </c>
      <c r="S33" s="39">
        <v>1</v>
      </c>
      <c r="T33" s="41">
        <f t="shared" si="33"/>
        <v>0</v>
      </c>
      <c r="U33" s="42">
        <f t="shared" si="34"/>
        <v>0</v>
      </c>
      <c r="V33" s="43">
        <f t="shared" si="35"/>
        <v>0</v>
      </c>
      <c r="W33" s="209">
        <f t="shared" si="36"/>
        <v>12</v>
      </c>
      <c r="X33" s="44">
        <f t="shared" si="30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2"/>
        <v>0</v>
      </c>
      <c r="S34" s="39">
        <v>1</v>
      </c>
      <c r="T34" s="41">
        <f t="shared" si="33"/>
        <v>0</v>
      </c>
      <c r="U34" s="42">
        <f t="shared" si="34"/>
        <v>0</v>
      </c>
      <c r="V34" s="43">
        <f t="shared" si="35"/>
        <v>0</v>
      </c>
      <c r="W34" s="209">
        <f t="shared" si="36"/>
        <v>12</v>
      </c>
      <c r="X34" s="44">
        <f t="shared" si="30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2"/>
        <v>0</v>
      </c>
      <c r="S35" s="39">
        <v>1</v>
      </c>
      <c r="T35" s="41">
        <f t="shared" si="33"/>
        <v>0</v>
      </c>
      <c r="U35" s="42">
        <f t="shared" si="34"/>
        <v>0</v>
      </c>
      <c r="V35" s="43">
        <f t="shared" si="35"/>
        <v>0</v>
      </c>
      <c r="W35" s="209">
        <f t="shared" si="36"/>
        <v>12</v>
      </c>
      <c r="X35" s="44">
        <f t="shared" si="30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2"/>
        <v>0</v>
      </c>
      <c r="S36" s="39">
        <v>1</v>
      </c>
      <c r="T36" s="41">
        <f t="shared" si="33"/>
        <v>0</v>
      </c>
      <c r="U36" s="42">
        <f t="shared" si="34"/>
        <v>0</v>
      </c>
      <c r="V36" s="43">
        <f t="shared" si="35"/>
        <v>0</v>
      </c>
      <c r="W36" s="209">
        <f t="shared" si="36"/>
        <v>12</v>
      </c>
      <c r="X36" s="44">
        <f t="shared" si="30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2"/>
        <v>0</v>
      </c>
      <c r="S37" s="39">
        <v>1</v>
      </c>
      <c r="T37" s="41">
        <f t="shared" si="33"/>
        <v>0</v>
      </c>
      <c r="U37" s="42">
        <f t="shared" si="34"/>
        <v>0</v>
      </c>
      <c r="V37" s="43">
        <f t="shared" si="35"/>
        <v>0</v>
      </c>
      <c r="W37" s="209">
        <f t="shared" si="36"/>
        <v>12</v>
      </c>
      <c r="X37" s="44">
        <f t="shared" si="30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2"/>
        <v>0</v>
      </c>
      <c r="S38" s="39">
        <v>1</v>
      </c>
      <c r="T38" s="41">
        <f t="shared" si="33"/>
        <v>0</v>
      </c>
      <c r="U38" s="42">
        <f t="shared" si="34"/>
        <v>0</v>
      </c>
      <c r="V38" s="43">
        <f t="shared" si="35"/>
        <v>0</v>
      </c>
      <c r="W38" s="209">
        <f t="shared" si="36"/>
        <v>12</v>
      </c>
      <c r="X38" s="44">
        <f t="shared" si="30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2"/>
        <v>0</v>
      </c>
      <c r="S39" s="39">
        <v>1</v>
      </c>
      <c r="T39" s="41">
        <f t="shared" si="33"/>
        <v>0</v>
      </c>
      <c r="U39" s="42">
        <f t="shared" si="34"/>
        <v>0</v>
      </c>
      <c r="V39" s="43">
        <f t="shared" si="35"/>
        <v>0</v>
      </c>
      <c r="W39" s="209">
        <f t="shared" si="36"/>
        <v>12</v>
      </c>
      <c r="X39" s="44">
        <f t="shared" si="30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2"/>
        <v>0</v>
      </c>
      <c r="S40" s="39">
        <v>1</v>
      </c>
      <c r="T40" s="41">
        <f t="shared" si="33"/>
        <v>0</v>
      </c>
      <c r="U40" s="42">
        <f t="shared" si="34"/>
        <v>0</v>
      </c>
      <c r="V40" s="43">
        <f t="shared" si="35"/>
        <v>0</v>
      </c>
      <c r="W40" s="209">
        <f t="shared" si="36"/>
        <v>12</v>
      </c>
      <c r="X40" s="44">
        <f t="shared" si="30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2"/>
        <v>0</v>
      </c>
      <c r="S41" s="39">
        <v>1</v>
      </c>
      <c r="T41" s="41">
        <f t="shared" si="33"/>
        <v>0</v>
      </c>
      <c r="U41" s="42">
        <f t="shared" si="34"/>
        <v>0</v>
      </c>
      <c r="V41" s="43">
        <f t="shared" si="35"/>
        <v>0</v>
      </c>
      <c r="W41" s="209">
        <f t="shared" si="36"/>
        <v>12</v>
      </c>
      <c r="X41" s="44">
        <f t="shared" si="30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2"/>
        <v>0</v>
      </c>
      <c r="S42" s="39">
        <v>1</v>
      </c>
      <c r="T42" s="41">
        <f t="shared" si="33"/>
        <v>0</v>
      </c>
      <c r="U42" s="42">
        <f t="shared" si="34"/>
        <v>0</v>
      </c>
      <c r="V42" s="43">
        <f t="shared" si="35"/>
        <v>0</v>
      </c>
      <c r="W42" s="209">
        <f t="shared" si="36"/>
        <v>12</v>
      </c>
      <c r="X42" s="44">
        <f t="shared" si="30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2"/>
        <v>0</v>
      </c>
      <c r="S43" s="39">
        <v>1</v>
      </c>
      <c r="T43" s="41">
        <f t="shared" si="33"/>
        <v>0</v>
      </c>
      <c r="U43" s="42">
        <f t="shared" si="34"/>
        <v>0</v>
      </c>
      <c r="V43" s="43">
        <f t="shared" si="35"/>
        <v>0</v>
      </c>
      <c r="W43" s="209">
        <f t="shared" si="36"/>
        <v>12</v>
      </c>
      <c r="X43" s="44">
        <f t="shared" si="30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2"/>
        <v>0</v>
      </c>
      <c r="S44" s="39">
        <v>1</v>
      </c>
      <c r="T44" s="41">
        <f t="shared" si="33"/>
        <v>0</v>
      </c>
      <c r="U44" s="42">
        <f t="shared" si="34"/>
        <v>0</v>
      </c>
      <c r="V44" s="43">
        <f t="shared" si="35"/>
        <v>0</v>
      </c>
      <c r="W44" s="209">
        <f t="shared" si="36"/>
        <v>12</v>
      </c>
      <c r="X44" s="44">
        <f t="shared" si="30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2"/>
        <v>0</v>
      </c>
      <c r="S45" s="39">
        <v>1</v>
      </c>
      <c r="T45" s="41">
        <f t="shared" si="33"/>
        <v>0</v>
      </c>
      <c r="U45" s="42">
        <f t="shared" si="34"/>
        <v>0</v>
      </c>
      <c r="V45" s="43">
        <f t="shared" si="35"/>
        <v>0</v>
      </c>
      <c r="W45" s="209">
        <f t="shared" si="36"/>
        <v>12</v>
      </c>
      <c r="X45" s="44">
        <f t="shared" si="30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2"/>
        <v>0</v>
      </c>
      <c r="S46" s="39">
        <v>1</v>
      </c>
      <c r="T46" s="41">
        <f t="shared" si="33"/>
        <v>0</v>
      </c>
      <c r="U46" s="42">
        <f t="shared" si="34"/>
        <v>0</v>
      </c>
      <c r="V46" s="43">
        <f t="shared" si="35"/>
        <v>0</v>
      </c>
      <c r="W46" s="209">
        <f t="shared" si="36"/>
        <v>12</v>
      </c>
      <c r="X46" s="44">
        <f t="shared" si="30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2"/>
        <v>0</v>
      </c>
      <c r="S47" s="39">
        <v>1</v>
      </c>
      <c r="T47" s="41">
        <f t="shared" si="33"/>
        <v>0</v>
      </c>
      <c r="U47" s="42">
        <f t="shared" si="34"/>
        <v>0</v>
      </c>
      <c r="V47" s="43">
        <f t="shared" si="35"/>
        <v>0</v>
      </c>
      <c r="W47" s="209">
        <f t="shared" si="36"/>
        <v>12</v>
      </c>
      <c r="X47" s="44">
        <f t="shared" si="30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2"/>
        <v>0</v>
      </c>
      <c r="S48" s="39">
        <v>1</v>
      </c>
      <c r="T48" s="41">
        <f t="shared" si="33"/>
        <v>0</v>
      </c>
      <c r="U48" s="42">
        <f t="shared" si="34"/>
        <v>0</v>
      </c>
      <c r="V48" s="43">
        <f t="shared" si="35"/>
        <v>0</v>
      </c>
      <c r="W48" s="209">
        <f t="shared" si="36"/>
        <v>12</v>
      </c>
      <c r="X48" s="44">
        <f t="shared" si="30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2"/>
        <v>0</v>
      </c>
      <c r="S49" s="39">
        <v>1</v>
      </c>
      <c r="T49" s="41">
        <f t="shared" si="33"/>
        <v>0</v>
      </c>
      <c r="U49" s="42">
        <f t="shared" si="34"/>
        <v>0</v>
      </c>
      <c r="V49" s="43">
        <f t="shared" si="35"/>
        <v>0</v>
      </c>
      <c r="W49" s="209">
        <f t="shared" si="36"/>
        <v>12</v>
      </c>
      <c r="X49" s="44">
        <f t="shared" si="30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2"/>
        <v>0</v>
      </c>
      <c r="S50" s="39">
        <v>1</v>
      </c>
      <c r="T50" s="41">
        <f t="shared" si="33"/>
        <v>0</v>
      </c>
      <c r="U50" s="42">
        <f t="shared" si="34"/>
        <v>0</v>
      </c>
      <c r="V50" s="43">
        <f t="shared" si="35"/>
        <v>0</v>
      </c>
      <c r="W50" s="209">
        <f t="shared" si="36"/>
        <v>12</v>
      </c>
      <c r="X50" s="44">
        <f t="shared" si="30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2"/>
        <v>0</v>
      </c>
      <c r="S51" s="39">
        <v>1</v>
      </c>
      <c r="T51" s="41">
        <f t="shared" si="33"/>
        <v>0</v>
      </c>
      <c r="U51" s="42">
        <f t="shared" si="34"/>
        <v>0</v>
      </c>
      <c r="V51" s="43">
        <f t="shared" si="35"/>
        <v>0</v>
      </c>
      <c r="W51" s="209">
        <f t="shared" si="36"/>
        <v>12</v>
      </c>
      <c r="X51" s="44">
        <f t="shared" si="30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2"/>
        <v>0</v>
      </c>
      <c r="S52" s="39">
        <v>1</v>
      </c>
      <c r="T52" s="41">
        <f t="shared" si="33"/>
        <v>0</v>
      </c>
      <c r="U52" s="42">
        <f t="shared" si="34"/>
        <v>0</v>
      </c>
      <c r="V52" s="43">
        <f t="shared" si="35"/>
        <v>0</v>
      </c>
      <c r="W52" s="209">
        <f t="shared" si="36"/>
        <v>12</v>
      </c>
      <c r="X52" s="44">
        <f t="shared" si="30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2"/>
        <v>0</v>
      </c>
      <c r="S53" s="39">
        <v>1</v>
      </c>
      <c r="T53" s="41">
        <f t="shared" si="33"/>
        <v>0</v>
      </c>
      <c r="U53" s="42">
        <f t="shared" si="34"/>
        <v>0</v>
      </c>
      <c r="V53" s="43">
        <f t="shared" si="35"/>
        <v>0</v>
      </c>
      <c r="W53" s="209">
        <f t="shared" si="36"/>
        <v>12</v>
      </c>
      <c r="X53" s="44">
        <f t="shared" si="30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2"/>
        <v>0</v>
      </c>
      <c r="S54" s="39">
        <v>1</v>
      </c>
      <c r="T54" s="41">
        <f t="shared" si="33"/>
        <v>0</v>
      </c>
      <c r="U54" s="42">
        <f t="shared" si="34"/>
        <v>0</v>
      </c>
      <c r="V54" s="43">
        <f t="shared" si="35"/>
        <v>0</v>
      </c>
      <c r="W54" s="209">
        <f t="shared" si="36"/>
        <v>12</v>
      </c>
      <c r="X54" s="44">
        <f t="shared" si="30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2"/>
        <v>0</v>
      </c>
      <c r="S55" s="39">
        <v>1</v>
      </c>
      <c r="T55" s="41">
        <f t="shared" si="33"/>
        <v>0</v>
      </c>
      <c r="U55" s="42">
        <f t="shared" si="34"/>
        <v>0</v>
      </c>
      <c r="V55" s="43">
        <f t="shared" si="35"/>
        <v>0</v>
      </c>
      <c r="W55" s="209">
        <f t="shared" si="36"/>
        <v>12</v>
      </c>
      <c r="X55" s="44">
        <f t="shared" si="30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2"/>
        <v>0</v>
      </c>
      <c r="S56" s="39">
        <v>1</v>
      </c>
      <c r="T56" s="41">
        <f t="shared" si="33"/>
        <v>0</v>
      </c>
      <c r="U56" s="42">
        <f t="shared" si="34"/>
        <v>0</v>
      </c>
      <c r="V56" s="43">
        <f t="shared" si="35"/>
        <v>0</v>
      </c>
      <c r="W56" s="209">
        <f t="shared" si="36"/>
        <v>12</v>
      </c>
      <c r="X56" s="44">
        <f t="shared" si="30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2"/>
        <v>0</v>
      </c>
      <c r="S57" s="39">
        <v>1</v>
      </c>
      <c r="T57" s="41">
        <f t="shared" si="33"/>
        <v>0</v>
      </c>
      <c r="U57" s="42">
        <f t="shared" si="34"/>
        <v>0</v>
      </c>
      <c r="V57" s="43">
        <f t="shared" si="35"/>
        <v>0</v>
      </c>
      <c r="W57" s="209">
        <f t="shared" si="36"/>
        <v>12</v>
      </c>
      <c r="X57" s="44">
        <f t="shared" si="30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2"/>
        <v>0</v>
      </c>
      <c r="S58" s="39">
        <v>1</v>
      </c>
      <c r="T58" s="41">
        <f t="shared" si="33"/>
        <v>0</v>
      </c>
      <c r="U58" s="42">
        <f t="shared" si="34"/>
        <v>0</v>
      </c>
      <c r="V58" s="43">
        <f t="shared" si="35"/>
        <v>0</v>
      </c>
      <c r="W58" s="209">
        <f t="shared" si="36"/>
        <v>12</v>
      </c>
      <c r="X58" s="44">
        <f t="shared" si="30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2"/>
        <v>0</v>
      </c>
      <c r="S59" s="39">
        <v>1</v>
      </c>
      <c r="T59" s="41">
        <f t="shared" si="33"/>
        <v>0</v>
      </c>
      <c r="U59" s="42">
        <f t="shared" si="34"/>
        <v>0</v>
      </c>
      <c r="V59" s="43">
        <f t="shared" si="35"/>
        <v>0</v>
      </c>
      <c r="W59" s="209">
        <f t="shared" si="36"/>
        <v>12</v>
      </c>
      <c r="X59" s="44">
        <f t="shared" si="30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2"/>
        <v>0</v>
      </c>
      <c r="S60" s="39">
        <v>1</v>
      </c>
      <c r="T60" s="41">
        <f t="shared" si="33"/>
        <v>0</v>
      </c>
      <c r="U60" s="42">
        <f t="shared" si="34"/>
        <v>0</v>
      </c>
      <c r="V60" s="43">
        <f t="shared" si="35"/>
        <v>0</v>
      </c>
      <c r="W60" s="209">
        <f t="shared" si="36"/>
        <v>12</v>
      </c>
      <c r="X60" s="44">
        <f t="shared" si="30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2"/>
        <v>0</v>
      </c>
      <c r="S61" s="39">
        <v>1</v>
      </c>
      <c r="T61" s="41">
        <f t="shared" si="33"/>
        <v>0</v>
      </c>
      <c r="U61" s="42">
        <f t="shared" si="34"/>
        <v>0</v>
      </c>
      <c r="V61" s="43">
        <f t="shared" si="35"/>
        <v>0</v>
      </c>
      <c r="W61" s="209">
        <f t="shared" si="36"/>
        <v>12</v>
      </c>
      <c r="X61" s="44">
        <f t="shared" si="30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2"/>
        <v>0</v>
      </c>
      <c r="S62" s="39">
        <v>1</v>
      </c>
      <c r="T62" s="41">
        <f t="shared" si="33"/>
        <v>0</v>
      </c>
      <c r="U62" s="42">
        <f t="shared" si="34"/>
        <v>0</v>
      </c>
      <c r="V62" s="43">
        <f t="shared" si="35"/>
        <v>0</v>
      </c>
      <c r="W62" s="209">
        <f t="shared" si="36"/>
        <v>12</v>
      </c>
      <c r="X62" s="44">
        <f t="shared" si="30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2"/>
        <v>0</v>
      </c>
      <c r="S63" s="39">
        <v>1</v>
      </c>
      <c r="T63" s="41">
        <f t="shared" si="33"/>
        <v>0</v>
      </c>
      <c r="U63" s="42">
        <f t="shared" si="34"/>
        <v>0</v>
      </c>
      <c r="V63" s="43">
        <f t="shared" si="35"/>
        <v>0</v>
      </c>
      <c r="W63" s="209">
        <f t="shared" si="36"/>
        <v>12</v>
      </c>
      <c r="X63" s="44">
        <f t="shared" si="30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2"/>
        <v>0</v>
      </c>
      <c r="S64" s="39">
        <v>1</v>
      </c>
      <c r="T64" s="41">
        <f t="shared" si="33"/>
        <v>0</v>
      </c>
      <c r="U64" s="42">
        <f t="shared" si="34"/>
        <v>0</v>
      </c>
      <c r="V64" s="43">
        <f t="shared" si="35"/>
        <v>0</v>
      </c>
      <c r="W64" s="209">
        <f t="shared" si="36"/>
        <v>12</v>
      </c>
      <c r="X64" s="44">
        <f t="shared" si="30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2"/>
        <v>0</v>
      </c>
      <c r="S65" s="39">
        <v>1</v>
      </c>
      <c r="T65" s="41">
        <f t="shared" si="33"/>
        <v>0</v>
      </c>
      <c r="U65" s="42">
        <f t="shared" si="34"/>
        <v>0</v>
      </c>
      <c r="V65" s="43">
        <f t="shared" si="35"/>
        <v>0</v>
      </c>
      <c r="W65" s="209">
        <f t="shared" si="36"/>
        <v>12</v>
      </c>
      <c r="X65" s="44">
        <f t="shared" si="30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2"/>
        <v>0</v>
      </c>
      <c r="S66" s="39">
        <v>1</v>
      </c>
      <c r="T66" s="41">
        <f t="shared" si="33"/>
        <v>0</v>
      </c>
      <c r="U66" s="42">
        <f t="shared" si="34"/>
        <v>0</v>
      </c>
      <c r="V66" s="43">
        <f t="shared" si="35"/>
        <v>0</v>
      </c>
      <c r="W66" s="209">
        <f t="shared" si="36"/>
        <v>12</v>
      </c>
      <c r="X66" s="44">
        <f t="shared" si="30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2"/>
        <v>0</v>
      </c>
      <c r="S67" s="39">
        <v>1</v>
      </c>
      <c r="T67" s="41">
        <f t="shared" si="33"/>
        <v>0</v>
      </c>
      <c r="U67" s="42">
        <f t="shared" si="34"/>
        <v>0</v>
      </c>
      <c r="V67" s="43">
        <f t="shared" si="35"/>
        <v>0</v>
      </c>
      <c r="W67" s="209">
        <f t="shared" si="36"/>
        <v>12</v>
      </c>
      <c r="X67" s="44">
        <f t="shared" si="30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2"/>
        <v>0</v>
      </c>
      <c r="S68" s="39">
        <v>1</v>
      </c>
      <c r="T68" s="41">
        <f t="shared" si="33"/>
        <v>0</v>
      </c>
      <c r="U68" s="42">
        <f t="shared" si="34"/>
        <v>0</v>
      </c>
      <c r="V68" s="43">
        <f t="shared" si="35"/>
        <v>0</v>
      </c>
      <c r="W68" s="209">
        <f t="shared" si="36"/>
        <v>12</v>
      </c>
      <c r="X68" s="44">
        <f t="shared" si="30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2"/>
        <v>0</v>
      </c>
      <c r="S69" s="39">
        <v>1</v>
      </c>
      <c r="T69" s="41">
        <f t="shared" si="33"/>
        <v>0</v>
      </c>
      <c r="U69" s="42">
        <f t="shared" si="34"/>
        <v>0</v>
      </c>
      <c r="V69" s="43">
        <f t="shared" si="35"/>
        <v>0</v>
      </c>
      <c r="W69" s="209">
        <f t="shared" si="36"/>
        <v>12</v>
      </c>
      <c r="X69" s="44">
        <f t="shared" si="30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2"/>
        <v>0</v>
      </c>
      <c r="S70" s="39">
        <v>1</v>
      </c>
      <c r="T70" s="41">
        <f t="shared" si="33"/>
        <v>0</v>
      </c>
      <c r="U70" s="42">
        <f t="shared" si="34"/>
        <v>0</v>
      </c>
      <c r="V70" s="43">
        <f t="shared" si="35"/>
        <v>0</v>
      </c>
      <c r="W70" s="209">
        <f t="shared" si="36"/>
        <v>12</v>
      </c>
      <c r="X70" s="44">
        <f t="shared" si="30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2"/>
        <v>0</v>
      </c>
      <c r="S71" s="39">
        <v>1</v>
      </c>
      <c r="T71" s="41">
        <f t="shared" si="33"/>
        <v>0</v>
      </c>
      <c r="U71" s="42">
        <f t="shared" si="34"/>
        <v>0</v>
      </c>
      <c r="V71" s="43">
        <f t="shared" si="35"/>
        <v>0</v>
      </c>
      <c r="W71" s="209">
        <f t="shared" si="36"/>
        <v>12</v>
      </c>
      <c r="X71" s="44">
        <f t="shared" si="30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1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2"/>
        <v>0</v>
      </c>
      <c r="S72" s="39">
        <v>1</v>
      </c>
      <c r="T72" s="41">
        <f t="shared" si="33"/>
        <v>0</v>
      </c>
      <c r="U72" s="42">
        <f t="shared" si="34"/>
        <v>0</v>
      </c>
      <c r="V72" s="43">
        <f t="shared" si="35"/>
        <v>0</v>
      </c>
      <c r="W72" s="209">
        <f t="shared" si="36"/>
        <v>12</v>
      </c>
      <c r="X72" s="44">
        <f t="shared" si="30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1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2"/>
        <v>0</v>
      </c>
      <c r="S73" s="39">
        <v>1</v>
      </c>
      <c r="T73" s="41">
        <f t="shared" si="33"/>
        <v>0</v>
      </c>
      <c r="U73" s="42">
        <f t="shared" si="34"/>
        <v>0</v>
      </c>
      <c r="V73" s="43">
        <f t="shared" si="35"/>
        <v>0</v>
      </c>
      <c r="W73" s="209">
        <f t="shared" si="36"/>
        <v>12</v>
      </c>
      <c r="X73" s="44">
        <f t="shared" ref="X73:X99" si="61">IF(V73="","",W73*V73)</f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2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3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4">(IF($Y74=7,$K74,)+IF($Y74=21,$K74*3,)+IF($Y74=42,$K74*6,0)+IF($Y74=28,$K74*4,0)+IF($Y74=14,$K74*2,))*S74</f>
        <v>0</v>
      </c>
      <c r="U74" s="42">
        <f t="shared" ref="U74:U99" si="65">SUM(+L74+M74+N74+O74+P74+R74+T74)</f>
        <v>0</v>
      </c>
      <c r="V74" s="43">
        <f t="shared" ref="V74:V99" si="66">+U74*4.345</f>
        <v>0</v>
      </c>
      <c r="W74" s="209">
        <f t="shared" ref="W74:W99" si="67">+$X$4</f>
        <v>12</v>
      </c>
      <c r="X74" s="44">
        <f t="shared" si="61"/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2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3"/>
        <v>0</v>
      </c>
      <c r="S75" s="39">
        <v>1</v>
      </c>
      <c r="T75" s="41">
        <f t="shared" si="64"/>
        <v>0</v>
      </c>
      <c r="U75" s="42">
        <f t="shared" si="65"/>
        <v>0</v>
      </c>
      <c r="V75" s="43">
        <f t="shared" si="66"/>
        <v>0</v>
      </c>
      <c r="W75" s="209">
        <f t="shared" si="67"/>
        <v>12</v>
      </c>
      <c r="X75" s="44">
        <f t="shared" si="61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2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3"/>
        <v>0</v>
      </c>
      <c r="S76" s="39">
        <v>1</v>
      </c>
      <c r="T76" s="41">
        <f t="shared" si="64"/>
        <v>0</v>
      </c>
      <c r="U76" s="42">
        <f t="shared" si="65"/>
        <v>0</v>
      </c>
      <c r="V76" s="43">
        <f t="shared" si="66"/>
        <v>0</v>
      </c>
      <c r="W76" s="209">
        <f t="shared" si="67"/>
        <v>12</v>
      </c>
      <c r="X76" s="44">
        <f t="shared" si="61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2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3"/>
        <v>0</v>
      </c>
      <c r="S77" s="39">
        <v>1</v>
      </c>
      <c r="T77" s="41">
        <f t="shared" si="64"/>
        <v>0</v>
      </c>
      <c r="U77" s="42">
        <f t="shared" si="65"/>
        <v>0</v>
      </c>
      <c r="V77" s="43">
        <f t="shared" si="66"/>
        <v>0</v>
      </c>
      <c r="W77" s="209">
        <f t="shared" si="67"/>
        <v>12</v>
      </c>
      <c r="X77" s="44">
        <f t="shared" si="61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2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3"/>
        <v>0</v>
      </c>
      <c r="S78" s="39">
        <v>1</v>
      </c>
      <c r="T78" s="41">
        <f t="shared" si="64"/>
        <v>0</v>
      </c>
      <c r="U78" s="42">
        <f t="shared" si="65"/>
        <v>0</v>
      </c>
      <c r="V78" s="43">
        <f t="shared" si="66"/>
        <v>0</v>
      </c>
      <c r="W78" s="209">
        <f t="shared" si="67"/>
        <v>12</v>
      </c>
      <c r="X78" s="44">
        <f t="shared" si="61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2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3"/>
        <v>0</v>
      </c>
      <c r="S79" s="39">
        <v>1</v>
      </c>
      <c r="T79" s="41">
        <f t="shared" si="64"/>
        <v>0</v>
      </c>
      <c r="U79" s="42">
        <f t="shared" si="65"/>
        <v>0</v>
      </c>
      <c r="V79" s="43">
        <f t="shared" si="66"/>
        <v>0</v>
      </c>
      <c r="W79" s="209">
        <f t="shared" si="67"/>
        <v>12</v>
      </c>
      <c r="X79" s="44">
        <f t="shared" si="61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2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3"/>
        <v>0</v>
      </c>
      <c r="S80" s="39">
        <v>1</v>
      </c>
      <c r="T80" s="41">
        <f t="shared" si="64"/>
        <v>0</v>
      </c>
      <c r="U80" s="42">
        <f t="shared" si="65"/>
        <v>0</v>
      </c>
      <c r="V80" s="43">
        <f t="shared" si="66"/>
        <v>0</v>
      </c>
      <c r="W80" s="209">
        <f t="shared" si="67"/>
        <v>12</v>
      </c>
      <c r="X80" s="44">
        <f t="shared" si="61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2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3"/>
        <v>0</v>
      </c>
      <c r="S81" s="39">
        <v>1</v>
      </c>
      <c r="T81" s="41">
        <f t="shared" si="64"/>
        <v>0</v>
      </c>
      <c r="U81" s="42">
        <f t="shared" si="65"/>
        <v>0</v>
      </c>
      <c r="V81" s="43">
        <f t="shared" si="66"/>
        <v>0</v>
      </c>
      <c r="W81" s="209">
        <f t="shared" si="67"/>
        <v>12</v>
      </c>
      <c r="X81" s="44">
        <f t="shared" si="61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2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3"/>
        <v>0</v>
      </c>
      <c r="S82" s="39">
        <v>1</v>
      </c>
      <c r="T82" s="41">
        <f t="shared" si="64"/>
        <v>0</v>
      </c>
      <c r="U82" s="42">
        <f t="shared" si="65"/>
        <v>0</v>
      </c>
      <c r="V82" s="43">
        <f t="shared" si="66"/>
        <v>0</v>
      </c>
      <c r="W82" s="209">
        <f t="shared" si="67"/>
        <v>12</v>
      </c>
      <c r="X82" s="44">
        <f t="shared" si="61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2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3"/>
        <v>0</v>
      </c>
      <c r="S83" s="39">
        <v>1</v>
      </c>
      <c r="T83" s="41">
        <f t="shared" si="64"/>
        <v>0</v>
      </c>
      <c r="U83" s="42">
        <f t="shared" si="65"/>
        <v>0</v>
      </c>
      <c r="V83" s="43">
        <f t="shared" si="66"/>
        <v>0</v>
      </c>
      <c r="W83" s="209">
        <f t="shared" si="67"/>
        <v>12</v>
      </c>
      <c r="X83" s="44">
        <f t="shared" si="61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2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3"/>
        <v>0</v>
      </c>
      <c r="S84" s="39">
        <v>1</v>
      </c>
      <c r="T84" s="41">
        <f t="shared" si="64"/>
        <v>0</v>
      </c>
      <c r="U84" s="42">
        <f t="shared" si="65"/>
        <v>0</v>
      </c>
      <c r="V84" s="43">
        <f t="shared" si="66"/>
        <v>0</v>
      </c>
      <c r="W84" s="209">
        <f t="shared" si="67"/>
        <v>12</v>
      </c>
      <c r="X84" s="44">
        <f t="shared" si="61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2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3"/>
        <v>0</v>
      </c>
      <c r="S85" s="39">
        <v>1</v>
      </c>
      <c r="T85" s="41">
        <f t="shared" si="64"/>
        <v>0</v>
      </c>
      <c r="U85" s="42">
        <f t="shared" si="65"/>
        <v>0</v>
      </c>
      <c r="V85" s="43">
        <f t="shared" si="66"/>
        <v>0</v>
      </c>
      <c r="W85" s="209">
        <f t="shared" si="67"/>
        <v>12</v>
      </c>
      <c r="X85" s="44">
        <f t="shared" si="61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2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3"/>
        <v>0</v>
      </c>
      <c r="S86" s="39">
        <v>1</v>
      </c>
      <c r="T86" s="41">
        <f t="shared" si="64"/>
        <v>0</v>
      </c>
      <c r="U86" s="42">
        <f t="shared" si="65"/>
        <v>0</v>
      </c>
      <c r="V86" s="43">
        <f t="shared" si="66"/>
        <v>0</v>
      </c>
      <c r="W86" s="209">
        <f t="shared" si="67"/>
        <v>12</v>
      </c>
      <c r="X86" s="44">
        <f t="shared" si="61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2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3"/>
        <v>0</v>
      </c>
      <c r="S87" s="39">
        <v>1</v>
      </c>
      <c r="T87" s="41">
        <f t="shared" si="64"/>
        <v>0</v>
      </c>
      <c r="U87" s="42">
        <f t="shared" si="65"/>
        <v>0</v>
      </c>
      <c r="V87" s="43">
        <f t="shared" si="66"/>
        <v>0</v>
      </c>
      <c r="W87" s="209">
        <f t="shared" si="67"/>
        <v>12</v>
      </c>
      <c r="X87" s="44">
        <f t="shared" si="61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2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3"/>
        <v>0</v>
      </c>
      <c r="S88" s="39">
        <v>1</v>
      </c>
      <c r="T88" s="41">
        <f t="shared" si="64"/>
        <v>0</v>
      </c>
      <c r="U88" s="42">
        <f t="shared" si="65"/>
        <v>0</v>
      </c>
      <c r="V88" s="43">
        <f t="shared" si="66"/>
        <v>0</v>
      </c>
      <c r="W88" s="209">
        <f t="shared" si="67"/>
        <v>12</v>
      </c>
      <c r="X88" s="44">
        <f t="shared" si="61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2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3"/>
        <v>0</v>
      </c>
      <c r="S89" s="39">
        <v>1</v>
      </c>
      <c r="T89" s="41">
        <f t="shared" si="64"/>
        <v>0</v>
      </c>
      <c r="U89" s="42">
        <f t="shared" si="65"/>
        <v>0</v>
      </c>
      <c r="V89" s="43">
        <f t="shared" si="66"/>
        <v>0</v>
      </c>
      <c r="W89" s="209">
        <f t="shared" si="67"/>
        <v>12</v>
      </c>
      <c r="X89" s="44">
        <f t="shared" si="61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2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3"/>
        <v>0</v>
      </c>
      <c r="S90" s="39">
        <v>1</v>
      </c>
      <c r="T90" s="41">
        <f t="shared" si="64"/>
        <v>0</v>
      </c>
      <c r="U90" s="42">
        <f t="shared" si="65"/>
        <v>0</v>
      </c>
      <c r="V90" s="43">
        <f t="shared" si="66"/>
        <v>0</v>
      </c>
      <c r="W90" s="209">
        <f t="shared" si="67"/>
        <v>12</v>
      </c>
      <c r="X90" s="44">
        <f t="shared" si="61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2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3"/>
        <v>0</v>
      </c>
      <c r="S91" s="39">
        <v>1</v>
      </c>
      <c r="T91" s="41">
        <f t="shared" si="64"/>
        <v>0</v>
      </c>
      <c r="U91" s="42">
        <f t="shared" si="65"/>
        <v>0</v>
      </c>
      <c r="V91" s="43">
        <f t="shared" si="66"/>
        <v>0</v>
      </c>
      <c r="W91" s="209">
        <f t="shared" si="67"/>
        <v>12</v>
      </c>
      <c r="X91" s="44">
        <f t="shared" si="61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2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3"/>
        <v>0</v>
      </c>
      <c r="S92" s="39">
        <v>1</v>
      </c>
      <c r="T92" s="41">
        <f t="shared" si="64"/>
        <v>0</v>
      </c>
      <c r="U92" s="42">
        <f t="shared" si="65"/>
        <v>0</v>
      </c>
      <c r="V92" s="43">
        <f t="shared" si="66"/>
        <v>0</v>
      </c>
      <c r="W92" s="209">
        <f t="shared" si="67"/>
        <v>12</v>
      </c>
      <c r="X92" s="44">
        <f t="shared" si="61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2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3"/>
        <v>0</v>
      </c>
      <c r="S93" s="39">
        <v>1</v>
      </c>
      <c r="T93" s="41">
        <f t="shared" si="64"/>
        <v>0</v>
      </c>
      <c r="U93" s="42">
        <f t="shared" si="65"/>
        <v>0</v>
      </c>
      <c r="V93" s="43">
        <f t="shared" si="66"/>
        <v>0</v>
      </c>
      <c r="W93" s="209">
        <f t="shared" si="67"/>
        <v>12</v>
      </c>
      <c r="X93" s="44">
        <f t="shared" si="61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2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3"/>
        <v>0</v>
      </c>
      <c r="S94" s="39">
        <v>1</v>
      </c>
      <c r="T94" s="41">
        <f t="shared" si="64"/>
        <v>0</v>
      </c>
      <c r="U94" s="42">
        <f t="shared" si="65"/>
        <v>0</v>
      </c>
      <c r="V94" s="43">
        <f t="shared" si="66"/>
        <v>0</v>
      </c>
      <c r="W94" s="209">
        <f t="shared" si="67"/>
        <v>12</v>
      </c>
      <c r="X94" s="44">
        <f t="shared" si="61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2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3"/>
        <v>0</v>
      </c>
      <c r="S95" s="39">
        <v>1</v>
      </c>
      <c r="T95" s="41">
        <f t="shared" si="64"/>
        <v>0</v>
      </c>
      <c r="U95" s="42">
        <f t="shared" si="65"/>
        <v>0</v>
      </c>
      <c r="V95" s="43">
        <f t="shared" si="66"/>
        <v>0</v>
      </c>
      <c r="W95" s="209">
        <f t="shared" si="67"/>
        <v>12</v>
      </c>
      <c r="X95" s="44">
        <f t="shared" si="61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2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3"/>
        <v>0</v>
      </c>
      <c r="S96" s="39">
        <v>1</v>
      </c>
      <c r="T96" s="41">
        <f t="shared" si="64"/>
        <v>0</v>
      </c>
      <c r="U96" s="42">
        <f t="shared" si="65"/>
        <v>0</v>
      </c>
      <c r="V96" s="43">
        <f t="shared" si="66"/>
        <v>0</v>
      </c>
      <c r="W96" s="209">
        <f t="shared" si="67"/>
        <v>12</v>
      </c>
      <c r="X96" s="44">
        <f t="shared" si="61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2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3"/>
        <v>0</v>
      </c>
      <c r="S97" s="39">
        <v>1</v>
      </c>
      <c r="T97" s="41">
        <f t="shared" si="64"/>
        <v>0</v>
      </c>
      <c r="U97" s="42">
        <f t="shared" si="65"/>
        <v>0</v>
      </c>
      <c r="V97" s="43">
        <f t="shared" si="66"/>
        <v>0</v>
      </c>
      <c r="W97" s="209">
        <f t="shared" si="67"/>
        <v>12</v>
      </c>
      <c r="X97" s="44">
        <f t="shared" si="61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2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3"/>
        <v>0</v>
      </c>
      <c r="S98" s="39">
        <v>1</v>
      </c>
      <c r="T98" s="41">
        <f t="shared" si="64"/>
        <v>0</v>
      </c>
      <c r="U98" s="42">
        <f t="shared" si="65"/>
        <v>0</v>
      </c>
      <c r="V98" s="43">
        <f t="shared" si="66"/>
        <v>0</v>
      </c>
      <c r="W98" s="209">
        <f t="shared" si="67"/>
        <v>12</v>
      </c>
      <c r="X98" s="44">
        <f t="shared" si="61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2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3"/>
        <v>0</v>
      </c>
      <c r="S99" s="39">
        <v>1</v>
      </c>
      <c r="T99" s="41">
        <f t="shared" si="64"/>
        <v>0</v>
      </c>
      <c r="U99" s="42">
        <f t="shared" si="65"/>
        <v>0</v>
      </c>
      <c r="V99" s="43">
        <f t="shared" si="66"/>
        <v>0</v>
      </c>
      <c r="W99" s="209">
        <f t="shared" si="67"/>
        <v>12</v>
      </c>
      <c r="X99" s="44">
        <f t="shared" si="61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phoneticPr fontId="88" type="noConversion"/>
  <hyperlinks>
    <hyperlink ref="B1:C1" location="Inici!A1" display="Inici" xr:uid="{08704CDC-6D36-4400-BEFD-215EA82CFAD0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256812-1119-4FCD-ACBD-CCDC6B9AE772}">
          <x14:formula1>
            <xm:f>Tablas!$B$5:$B$41</xm:f>
          </x14:formula1>
          <xm:sqref>H8:H99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527C5-09C2-489B-848C-3DA74E8BC861}">
  <sheetPr codeName="Hoja58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hidden="1" customWidth="1"/>
    <col min="52" max="52" width="6.1640625" style="2" hidden="1" customWidth="1"/>
    <col min="53" max="53" width="9.5" style="2" hidden="1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Estudi'!D59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Estudi'!H59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8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>+$X$4</f>
        <v>12</v>
      </c>
      <c r="X9" s="44">
        <f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0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1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2">(IF($Y10=7,$K10,)+IF($Y10=21,$K10*3,)+IF($Y10=42,$K10*6,0)+IF($Y10=28,$K10*4,0)+IF($Y10=14,$K10*2,))*S10</f>
        <v>0</v>
      </c>
      <c r="U10" s="42">
        <f t="shared" ref="U10:U73" si="33">SUM(+L10+M10+N10+O10+P10+R10+T10)</f>
        <v>0</v>
      </c>
      <c r="V10" s="43">
        <f t="shared" ref="V10:V73" si="34">+U10*4.345</f>
        <v>0</v>
      </c>
      <c r="W10" s="208">
        <f t="shared" ref="W10:W73" si="35">+$X$4</f>
        <v>12</v>
      </c>
      <c r="X10" s="44">
        <f t="shared" ref="X10:X73" si="36">IF(V10="","",W10*V10)</f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0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33"/>
        <v>0</v>
      </c>
      <c r="V11" s="43">
        <f t="shared" si="34"/>
        <v>0</v>
      </c>
      <c r="W11" s="208">
        <f t="shared" si="35"/>
        <v>12</v>
      </c>
      <c r="X11" s="44">
        <f t="shared" si="36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0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33"/>
        <v>0</v>
      </c>
      <c r="V12" s="43">
        <f t="shared" si="34"/>
        <v>0</v>
      </c>
      <c r="W12" s="208">
        <f t="shared" si="35"/>
        <v>12</v>
      </c>
      <c r="X12" s="44">
        <f t="shared" si="36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0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33"/>
        <v>0</v>
      </c>
      <c r="V13" s="43">
        <f t="shared" si="34"/>
        <v>0</v>
      </c>
      <c r="W13" s="208">
        <f t="shared" si="35"/>
        <v>12</v>
      </c>
      <c r="X13" s="44">
        <f t="shared" si="36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0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33"/>
        <v>0</v>
      </c>
      <c r="V14" s="43">
        <f t="shared" si="34"/>
        <v>0</v>
      </c>
      <c r="W14" s="208">
        <f t="shared" si="35"/>
        <v>12</v>
      </c>
      <c r="X14" s="44">
        <f t="shared" si="36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0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33"/>
        <v>0</v>
      </c>
      <c r="V15" s="43">
        <f t="shared" si="34"/>
        <v>0</v>
      </c>
      <c r="W15" s="208">
        <f t="shared" si="35"/>
        <v>12</v>
      </c>
      <c r="X15" s="44">
        <f t="shared" si="36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0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33"/>
        <v>0</v>
      </c>
      <c r="V16" s="43">
        <f t="shared" si="34"/>
        <v>0</v>
      </c>
      <c r="W16" s="208">
        <f t="shared" si="35"/>
        <v>12</v>
      </c>
      <c r="X16" s="44">
        <f t="shared" si="36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0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33"/>
        <v>0</v>
      </c>
      <c r="V17" s="43">
        <f t="shared" si="34"/>
        <v>0</v>
      </c>
      <c r="W17" s="208">
        <f t="shared" si="35"/>
        <v>12</v>
      </c>
      <c r="X17" s="44">
        <f t="shared" si="36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0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33"/>
        <v>0</v>
      </c>
      <c r="V18" s="43">
        <f t="shared" si="34"/>
        <v>0</v>
      </c>
      <c r="W18" s="208">
        <f t="shared" si="35"/>
        <v>12</v>
      </c>
      <c r="X18" s="44">
        <f t="shared" si="36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33"/>
        <v>0</v>
      </c>
      <c r="V19" s="43">
        <f t="shared" si="34"/>
        <v>0</v>
      </c>
      <c r="W19" s="208">
        <f t="shared" si="35"/>
        <v>12</v>
      </c>
      <c r="X19" s="44">
        <f t="shared" si="36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33"/>
        <v>0</v>
      </c>
      <c r="V20" s="43">
        <f t="shared" si="34"/>
        <v>0</v>
      </c>
      <c r="W20" s="208">
        <f t="shared" si="35"/>
        <v>12</v>
      </c>
      <c r="X20" s="44">
        <f t="shared" si="36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33"/>
        <v>0</v>
      </c>
      <c r="V21" s="43">
        <f t="shared" si="34"/>
        <v>0</v>
      </c>
      <c r="W21" s="208">
        <f t="shared" si="35"/>
        <v>12</v>
      </c>
      <c r="X21" s="44">
        <f t="shared" si="36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33"/>
        <v>0</v>
      </c>
      <c r="V22" s="43">
        <f t="shared" si="34"/>
        <v>0</v>
      </c>
      <c r="W22" s="208">
        <f t="shared" si="35"/>
        <v>12</v>
      </c>
      <c r="X22" s="44">
        <f t="shared" si="36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33"/>
        <v>0</v>
      </c>
      <c r="V23" s="43">
        <f t="shared" si="34"/>
        <v>0</v>
      </c>
      <c r="W23" s="208">
        <f t="shared" si="35"/>
        <v>12</v>
      </c>
      <c r="X23" s="44">
        <f t="shared" si="36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33"/>
        <v>0</v>
      </c>
      <c r="V24" s="43">
        <f t="shared" si="34"/>
        <v>0</v>
      </c>
      <c r="W24" s="208">
        <f t="shared" si="35"/>
        <v>12</v>
      </c>
      <c r="X24" s="44">
        <f t="shared" si="36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33"/>
        <v>0</v>
      </c>
      <c r="V25" s="43">
        <f t="shared" si="34"/>
        <v>0</v>
      </c>
      <c r="W25" s="208">
        <f t="shared" si="35"/>
        <v>12</v>
      </c>
      <c r="X25" s="44">
        <f t="shared" si="36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33"/>
        <v>0</v>
      </c>
      <c r="V26" s="43">
        <f t="shared" si="34"/>
        <v>0</v>
      </c>
      <c r="W26" s="208">
        <f t="shared" si="35"/>
        <v>12</v>
      </c>
      <c r="X26" s="44">
        <f t="shared" si="36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33"/>
        <v>0</v>
      </c>
      <c r="V27" s="43">
        <f t="shared" si="34"/>
        <v>0</v>
      </c>
      <c r="W27" s="208">
        <f t="shared" si="35"/>
        <v>12</v>
      </c>
      <c r="X27" s="44">
        <f t="shared" si="36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33"/>
        <v>0</v>
      </c>
      <c r="V28" s="43">
        <f t="shared" si="34"/>
        <v>0</v>
      </c>
      <c r="W28" s="208">
        <f t="shared" si="35"/>
        <v>12</v>
      </c>
      <c r="X28" s="44">
        <f t="shared" si="36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33"/>
        <v>0</v>
      </c>
      <c r="V29" s="43">
        <f t="shared" si="34"/>
        <v>0</v>
      </c>
      <c r="W29" s="208">
        <f t="shared" si="35"/>
        <v>12</v>
      </c>
      <c r="X29" s="44">
        <f t="shared" si="36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33"/>
        <v>0</v>
      </c>
      <c r="V30" s="43">
        <f t="shared" si="34"/>
        <v>0</v>
      </c>
      <c r="W30" s="208">
        <f t="shared" si="35"/>
        <v>12</v>
      </c>
      <c r="X30" s="44">
        <f t="shared" si="36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33"/>
        <v>0</v>
      </c>
      <c r="V31" s="43">
        <f t="shared" si="34"/>
        <v>0</v>
      </c>
      <c r="W31" s="208">
        <f t="shared" si="35"/>
        <v>12</v>
      </c>
      <c r="X31" s="44">
        <f t="shared" si="36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33"/>
        <v>0</v>
      </c>
      <c r="V32" s="43">
        <f t="shared" si="34"/>
        <v>0</v>
      </c>
      <c r="W32" s="208">
        <f t="shared" si="35"/>
        <v>12</v>
      </c>
      <c r="X32" s="44">
        <f t="shared" si="36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33"/>
        <v>0</v>
      </c>
      <c r="V33" s="43">
        <f t="shared" si="34"/>
        <v>0</v>
      </c>
      <c r="W33" s="208">
        <f t="shared" si="35"/>
        <v>12</v>
      </c>
      <c r="X33" s="44">
        <f t="shared" si="36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33"/>
        <v>0</v>
      </c>
      <c r="V34" s="43">
        <f t="shared" si="34"/>
        <v>0</v>
      </c>
      <c r="W34" s="208">
        <f t="shared" si="35"/>
        <v>12</v>
      </c>
      <c r="X34" s="44">
        <f t="shared" si="36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33"/>
        <v>0</v>
      </c>
      <c r="V35" s="43">
        <f t="shared" si="34"/>
        <v>0</v>
      </c>
      <c r="W35" s="208">
        <f t="shared" si="35"/>
        <v>12</v>
      </c>
      <c r="X35" s="44">
        <f t="shared" si="36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1"/>
        <v>0</v>
      </c>
      <c r="S36" s="39">
        <v>1</v>
      </c>
      <c r="T36" s="41">
        <f t="shared" si="32"/>
        <v>0</v>
      </c>
      <c r="U36" s="42">
        <f t="shared" si="33"/>
        <v>0</v>
      </c>
      <c r="V36" s="43">
        <f t="shared" si="34"/>
        <v>0</v>
      </c>
      <c r="W36" s="208">
        <f t="shared" si="35"/>
        <v>12</v>
      </c>
      <c r="X36" s="44">
        <f t="shared" si="36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1"/>
        <v>0</v>
      </c>
      <c r="S37" s="39">
        <v>1</v>
      </c>
      <c r="T37" s="41">
        <f t="shared" si="32"/>
        <v>0</v>
      </c>
      <c r="U37" s="42">
        <f t="shared" si="33"/>
        <v>0</v>
      </c>
      <c r="V37" s="43">
        <f t="shared" si="34"/>
        <v>0</v>
      </c>
      <c r="W37" s="208">
        <f t="shared" si="35"/>
        <v>12</v>
      </c>
      <c r="X37" s="44">
        <f t="shared" si="36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1"/>
        <v>0</v>
      </c>
      <c r="S38" s="39">
        <v>1</v>
      </c>
      <c r="T38" s="41">
        <f t="shared" si="32"/>
        <v>0</v>
      </c>
      <c r="U38" s="42">
        <f t="shared" si="33"/>
        <v>0</v>
      </c>
      <c r="V38" s="43">
        <f t="shared" si="34"/>
        <v>0</v>
      </c>
      <c r="W38" s="208">
        <f t="shared" si="35"/>
        <v>12</v>
      </c>
      <c r="X38" s="44">
        <f t="shared" si="36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1"/>
        <v>0</v>
      </c>
      <c r="S39" s="39">
        <v>1</v>
      </c>
      <c r="T39" s="41">
        <f t="shared" si="32"/>
        <v>0</v>
      </c>
      <c r="U39" s="42">
        <f t="shared" si="33"/>
        <v>0</v>
      </c>
      <c r="V39" s="43">
        <f t="shared" si="34"/>
        <v>0</v>
      </c>
      <c r="W39" s="208">
        <f t="shared" si="35"/>
        <v>12</v>
      </c>
      <c r="X39" s="44">
        <f t="shared" si="36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1"/>
        <v>0</v>
      </c>
      <c r="S40" s="39">
        <v>1</v>
      </c>
      <c r="T40" s="41">
        <f t="shared" si="32"/>
        <v>0</v>
      </c>
      <c r="U40" s="42">
        <f t="shared" si="33"/>
        <v>0</v>
      </c>
      <c r="V40" s="43">
        <f t="shared" si="34"/>
        <v>0</v>
      </c>
      <c r="W40" s="208">
        <f t="shared" si="35"/>
        <v>12</v>
      </c>
      <c r="X40" s="44">
        <f t="shared" si="36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1"/>
        <v>0</v>
      </c>
      <c r="S41" s="39">
        <v>1</v>
      </c>
      <c r="T41" s="41">
        <f t="shared" si="32"/>
        <v>0</v>
      </c>
      <c r="U41" s="42">
        <f t="shared" si="33"/>
        <v>0</v>
      </c>
      <c r="V41" s="43">
        <f t="shared" si="34"/>
        <v>0</v>
      </c>
      <c r="W41" s="208">
        <f t="shared" si="35"/>
        <v>12</v>
      </c>
      <c r="X41" s="44">
        <f t="shared" si="36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0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1"/>
        <v>0</v>
      </c>
      <c r="S42" s="39">
        <v>1</v>
      </c>
      <c r="T42" s="41">
        <f t="shared" si="32"/>
        <v>0</v>
      </c>
      <c r="U42" s="42">
        <f t="shared" si="33"/>
        <v>0</v>
      </c>
      <c r="V42" s="43">
        <f t="shared" si="34"/>
        <v>0</v>
      </c>
      <c r="W42" s="208">
        <f t="shared" si="35"/>
        <v>12</v>
      </c>
      <c r="X42" s="44">
        <f t="shared" si="36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0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1"/>
        <v>0</v>
      </c>
      <c r="S43" s="39">
        <v>1</v>
      </c>
      <c r="T43" s="41">
        <f t="shared" si="32"/>
        <v>0</v>
      </c>
      <c r="U43" s="42">
        <f t="shared" si="33"/>
        <v>0</v>
      </c>
      <c r="V43" s="43">
        <f t="shared" si="34"/>
        <v>0</v>
      </c>
      <c r="W43" s="208">
        <f t="shared" si="35"/>
        <v>12</v>
      </c>
      <c r="X43" s="44">
        <f t="shared" si="36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0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1"/>
        <v>0</v>
      </c>
      <c r="S44" s="39">
        <v>1</v>
      </c>
      <c r="T44" s="41">
        <f t="shared" si="32"/>
        <v>0</v>
      </c>
      <c r="U44" s="42">
        <f t="shared" si="33"/>
        <v>0</v>
      </c>
      <c r="V44" s="43">
        <f t="shared" si="34"/>
        <v>0</v>
      </c>
      <c r="W44" s="208">
        <f t="shared" si="35"/>
        <v>12</v>
      </c>
      <c r="X44" s="44">
        <f t="shared" si="36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0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1"/>
        <v>0</v>
      </c>
      <c r="S45" s="39">
        <v>1</v>
      </c>
      <c r="T45" s="41">
        <f t="shared" si="32"/>
        <v>0</v>
      </c>
      <c r="U45" s="42">
        <f t="shared" si="33"/>
        <v>0</v>
      </c>
      <c r="V45" s="43">
        <f t="shared" si="34"/>
        <v>0</v>
      </c>
      <c r="W45" s="208">
        <f t="shared" si="35"/>
        <v>12</v>
      </c>
      <c r="X45" s="44">
        <f t="shared" si="36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0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1"/>
        <v>0</v>
      </c>
      <c r="S46" s="39">
        <v>1</v>
      </c>
      <c r="T46" s="41">
        <f t="shared" si="32"/>
        <v>0</v>
      </c>
      <c r="U46" s="42">
        <f t="shared" si="33"/>
        <v>0</v>
      </c>
      <c r="V46" s="43">
        <f t="shared" si="34"/>
        <v>0</v>
      </c>
      <c r="W46" s="208">
        <f t="shared" si="35"/>
        <v>12</v>
      </c>
      <c r="X46" s="44">
        <f t="shared" si="36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0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1"/>
        <v>0</v>
      </c>
      <c r="S47" s="39">
        <v>1</v>
      </c>
      <c r="T47" s="41">
        <f t="shared" si="32"/>
        <v>0</v>
      </c>
      <c r="U47" s="42">
        <f t="shared" si="33"/>
        <v>0</v>
      </c>
      <c r="V47" s="43">
        <f t="shared" si="34"/>
        <v>0</v>
      </c>
      <c r="W47" s="208">
        <f t="shared" si="35"/>
        <v>12</v>
      </c>
      <c r="X47" s="44">
        <f t="shared" si="36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0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1"/>
        <v>0</v>
      </c>
      <c r="S48" s="39">
        <v>1</v>
      </c>
      <c r="T48" s="41">
        <f t="shared" si="32"/>
        <v>0</v>
      </c>
      <c r="U48" s="42">
        <f t="shared" si="33"/>
        <v>0</v>
      </c>
      <c r="V48" s="43">
        <f t="shared" si="34"/>
        <v>0</v>
      </c>
      <c r="W48" s="208">
        <f t="shared" si="35"/>
        <v>12</v>
      </c>
      <c r="X48" s="44">
        <f t="shared" si="36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0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1"/>
        <v>0</v>
      </c>
      <c r="S49" s="39">
        <v>1</v>
      </c>
      <c r="T49" s="41">
        <f t="shared" si="32"/>
        <v>0</v>
      </c>
      <c r="U49" s="42">
        <f t="shared" si="33"/>
        <v>0</v>
      </c>
      <c r="V49" s="43">
        <f t="shared" si="34"/>
        <v>0</v>
      </c>
      <c r="W49" s="208">
        <f t="shared" si="35"/>
        <v>12</v>
      </c>
      <c r="X49" s="44">
        <f t="shared" si="36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0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1"/>
        <v>0</v>
      </c>
      <c r="S50" s="39">
        <v>1</v>
      </c>
      <c r="T50" s="41">
        <f t="shared" si="32"/>
        <v>0</v>
      </c>
      <c r="U50" s="42">
        <f t="shared" si="33"/>
        <v>0</v>
      </c>
      <c r="V50" s="43">
        <f t="shared" si="34"/>
        <v>0</v>
      </c>
      <c r="W50" s="208">
        <f t="shared" si="35"/>
        <v>12</v>
      </c>
      <c r="X50" s="44">
        <f t="shared" si="36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0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1"/>
        <v>0</v>
      </c>
      <c r="S51" s="39">
        <v>1</v>
      </c>
      <c r="T51" s="41">
        <f t="shared" si="32"/>
        <v>0</v>
      </c>
      <c r="U51" s="42">
        <f t="shared" si="33"/>
        <v>0</v>
      </c>
      <c r="V51" s="43">
        <f t="shared" si="34"/>
        <v>0</v>
      </c>
      <c r="W51" s="208">
        <f t="shared" si="35"/>
        <v>12</v>
      </c>
      <c r="X51" s="44">
        <f t="shared" si="36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0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1"/>
        <v>0</v>
      </c>
      <c r="S52" s="39">
        <v>1</v>
      </c>
      <c r="T52" s="41">
        <f t="shared" si="32"/>
        <v>0</v>
      </c>
      <c r="U52" s="42">
        <f t="shared" si="33"/>
        <v>0</v>
      </c>
      <c r="V52" s="43">
        <f t="shared" si="34"/>
        <v>0</v>
      </c>
      <c r="W52" s="208">
        <f t="shared" si="35"/>
        <v>12</v>
      </c>
      <c r="X52" s="44">
        <f t="shared" si="36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0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1"/>
        <v>0</v>
      </c>
      <c r="S53" s="39">
        <v>1</v>
      </c>
      <c r="T53" s="41">
        <f t="shared" si="32"/>
        <v>0</v>
      </c>
      <c r="U53" s="42">
        <f t="shared" si="33"/>
        <v>0</v>
      </c>
      <c r="V53" s="43">
        <f t="shared" si="34"/>
        <v>0</v>
      </c>
      <c r="W53" s="208">
        <f t="shared" si="35"/>
        <v>12</v>
      </c>
      <c r="X53" s="44">
        <f t="shared" si="36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0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1"/>
        <v>0</v>
      </c>
      <c r="S54" s="39">
        <v>1</v>
      </c>
      <c r="T54" s="41">
        <f t="shared" si="32"/>
        <v>0</v>
      </c>
      <c r="U54" s="42">
        <f t="shared" si="33"/>
        <v>0</v>
      </c>
      <c r="V54" s="43">
        <f t="shared" si="34"/>
        <v>0</v>
      </c>
      <c r="W54" s="208">
        <f t="shared" si="35"/>
        <v>12</v>
      </c>
      <c r="X54" s="44">
        <f t="shared" si="36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0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1"/>
        <v>0</v>
      </c>
      <c r="S55" s="39">
        <v>1</v>
      </c>
      <c r="T55" s="41">
        <f t="shared" si="32"/>
        <v>0</v>
      </c>
      <c r="U55" s="42">
        <f t="shared" si="33"/>
        <v>0</v>
      </c>
      <c r="V55" s="43">
        <f t="shared" si="34"/>
        <v>0</v>
      </c>
      <c r="W55" s="208">
        <f t="shared" si="35"/>
        <v>12</v>
      </c>
      <c r="X55" s="44">
        <f t="shared" si="36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0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1"/>
        <v>0</v>
      </c>
      <c r="S56" s="39">
        <v>1</v>
      </c>
      <c r="T56" s="41">
        <f t="shared" si="32"/>
        <v>0</v>
      </c>
      <c r="U56" s="42">
        <f t="shared" si="33"/>
        <v>0</v>
      </c>
      <c r="V56" s="43">
        <f t="shared" si="34"/>
        <v>0</v>
      </c>
      <c r="W56" s="208">
        <f t="shared" si="35"/>
        <v>12</v>
      </c>
      <c r="X56" s="44">
        <f t="shared" si="36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0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1"/>
        <v>0</v>
      </c>
      <c r="S57" s="39">
        <v>1</v>
      </c>
      <c r="T57" s="41">
        <f t="shared" si="32"/>
        <v>0</v>
      </c>
      <c r="U57" s="42">
        <f t="shared" si="33"/>
        <v>0</v>
      </c>
      <c r="V57" s="43">
        <f t="shared" si="34"/>
        <v>0</v>
      </c>
      <c r="W57" s="208">
        <f t="shared" si="35"/>
        <v>12</v>
      </c>
      <c r="X57" s="44">
        <f t="shared" si="36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0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1"/>
        <v>0</v>
      </c>
      <c r="S58" s="39">
        <v>1</v>
      </c>
      <c r="T58" s="41">
        <f t="shared" si="32"/>
        <v>0</v>
      </c>
      <c r="U58" s="42">
        <f t="shared" si="33"/>
        <v>0</v>
      </c>
      <c r="V58" s="43">
        <f t="shared" si="34"/>
        <v>0</v>
      </c>
      <c r="W58" s="208">
        <f t="shared" si="35"/>
        <v>12</v>
      </c>
      <c r="X58" s="44">
        <f t="shared" si="36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0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1"/>
        <v>0</v>
      </c>
      <c r="S59" s="39">
        <v>1</v>
      </c>
      <c r="T59" s="41">
        <f t="shared" si="32"/>
        <v>0</v>
      </c>
      <c r="U59" s="42">
        <f t="shared" si="33"/>
        <v>0</v>
      </c>
      <c r="V59" s="43">
        <f t="shared" si="34"/>
        <v>0</v>
      </c>
      <c r="W59" s="208">
        <f t="shared" si="35"/>
        <v>12</v>
      </c>
      <c r="X59" s="44">
        <f t="shared" si="36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0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1"/>
        <v>0</v>
      </c>
      <c r="S60" s="39">
        <v>1</v>
      </c>
      <c r="T60" s="41">
        <f t="shared" si="32"/>
        <v>0</v>
      </c>
      <c r="U60" s="42">
        <f t="shared" si="33"/>
        <v>0</v>
      </c>
      <c r="V60" s="43">
        <f t="shared" si="34"/>
        <v>0</v>
      </c>
      <c r="W60" s="208">
        <f t="shared" si="35"/>
        <v>12</v>
      </c>
      <c r="X60" s="44">
        <f t="shared" si="36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0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1"/>
        <v>0</v>
      </c>
      <c r="S61" s="39">
        <v>1</v>
      </c>
      <c r="T61" s="41">
        <f t="shared" si="32"/>
        <v>0</v>
      </c>
      <c r="U61" s="42">
        <f t="shared" si="33"/>
        <v>0</v>
      </c>
      <c r="V61" s="43">
        <f t="shared" si="34"/>
        <v>0</v>
      </c>
      <c r="W61" s="208">
        <f t="shared" si="35"/>
        <v>12</v>
      </c>
      <c r="X61" s="44">
        <f t="shared" si="36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0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1"/>
        <v>0</v>
      </c>
      <c r="S62" s="39">
        <v>1</v>
      </c>
      <c r="T62" s="41">
        <f t="shared" si="32"/>
        <v>0</v>
      </c>
      <c r="U62" s="42">
        <f t="shared" si="33"/>
        <v>0</v>
      </c>
      <c r="V62" s="43">
        <f t="shared" si="34"/>
        <v>0</v>
      </c>
      <c r="W62" s="208">
        <f t="shared" si="35"/>
        <v>12</v>
      </c>
      <c r="X62" s="44">
        <f t="shared" si="36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0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1"/>
        <v>0</v>
      </c>
      <c r="S63" s="39">
        <v>1</v>
      </c>
      <c r="T63" s="41">
        <f t="shared" si="32"/>
        <v>0</v>
      </c>
      <c r="U63" s="42">
        <f t="shared" si="33"/>
        <v>0</v>
      </c>
      <c r="V63" s="43">
        <f t="shared" si="34"/>
        <v>0</v>
      </c>
      <c r="W63" s="208">
        <f t="shared" si="35"/>
        <v>12</v>
      </c>
      <c r="X63" s="44">
        <f t="shared" si="36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0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1"/>
        <v>0</v>
      </c>
      <c r="S64" s="39">
        <v>1</v>
      </c>
      <c r="T64" s="41">
        <f t="shared" si="32"/>
        <v>0</v>
      </c>
      <c r="U64" s="42">
        <f t="shared" si="33"/>
        <v>0</v>
      </c>
      <c r="V64" s="43">
        <f t="shared" si="34"/>
        <v>0</v>
      </c>
      <c r="W64" s="208">
        <f t="shared" si="35"/>
        <v>12</v>
      </c>
      <c r="X64" s="44">
        <f t="shared" si="36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0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1"/>
        <v>0</v>
      </c>
      <c r="S65" s="39">
        <v>1</v>
      </c>
      <c r="T65" s="41">
        <f t="shared" si="32"/>
        <v>0</v>
      </c>
      <c r="U65" s="42">
        <f t="shared" si="33"/>
        <v>0</v>
      </c>
      <c r="V65" s="43">
        <f t="shared" si="34"/>
        <v>0</v>
      </c>
      <c r="W65" s="208">
        <f t="shared" si="35"/>
        <v>12</v>
      </c>
      <c r="X65" s="44">
        <f t="shared" si="36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0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1"/>
        <v>0</v>
      </c>
      <c r="S66" s="39">
        <v>1</v>
      </c>
      <c r="T66" s="41">
        <f t="shared" si="32"/>
        <v>0</v>
      </c>
      <c r="U66" s="42">
        <f t="shared" si="33"/>
        <v>0</v>
      </c>
      <c r="V66" s="43">
        <f t="shared" si="34"/>
        <v>0</v>
      </c>
      <c r="W66" s="208">
        <f t="shared" si="35"/>
        <v>12</v>
      </c>
      <c r="X66" s="44">
        <f t="shared" si="36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0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1"/>
        <v>0</v>
      </c>
      <c r="S67" s="39">
        <v>1</v>
      </c>
      <c r="T67" s="41">
        <f t="shared" si="32"/>
        <v>0</v>
      </c>
      <c r="U67" s="42">
        <f t="shared" si="33"/>
        <v>0</v>
      </c>
      <c r="V67" s="43">
        <f t="shared" si="34"/>
        <v>0</v>
      </c>
      <c r="W67" s="208">
        <f t="shared" si="35"/>
        <v>12</v>
      </c>
      <c r="X67" s="44">
        <f t="shared" si="36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0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1"/>
        <v>0</v>
      </c>
      <c r="S68" s="39">
        <v>1</v>
      </c>
      <c r="T68" s="41">
        <f t="shared" si="32"/>
        <v>0</v>
      </c>
      <c r="U68" s="42">
        <f t="shared" si="33"/>
        <v>0</v>
      </c>
      <c r="V68" s="43">
        <f t="shared" si="34"/>
        <v>0</v>
      </c>
      <c r="W68" s="208">
        <f t="shared" si="35"/>
        <v>12</v>
      </c>
      <c r="X68" s="44">
        <f t="shared" si="36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0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1"/>
        <v>0</v>
      </c>
      <c r="S69" s="39">
        <v>1</v>
      </c>
      <c r="T69" s="41">
        <f t="shared" si="32"/>
        <v>0</v>
      </c>
      <c r="U69" s="42">
        <f t="shared" si="33"/>
        <v>0</v>
      </c>
      <c r="V69" s="43">
        <f t="shared" si="34"/>
        <v>0</v>
      </c>
      <c r="W69" s="208">
        <f t="shared" si="35"/>
        <v>12</v>
      </c>
      <c r="X69" s="44">
        <f t="shared" si="36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0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1"/>
        <v>0</v>
      </c>
      <c r="S70" s="39">
        <v>1</v>
      </c>
      <c r="T70" s="41">
        <f t="shared" si="32"/>
        <v>0</v>
      </c>
      <c r="U70" s="42">
        <f t="shared" si="33"/>
        <v>0</v>
      </c>
      <c r="V70" s="43">
        <f t="shared" si="34"/>
        <v>0</v>
      </c>
      <c r="W70" s="208">
        <f t="shared" si="35"/>
        <v>12</v>
      </c>
      <c r="X70" s="44">
        <f t="shared" si="36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0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1"/>
        <v>0</v>
      </c>
      <c r="S71" s="39">
        <v>1</v>
      </c>
      <c r="T71" s="41">
        <f t="shared" si="32"/>
        <v>0</v>
      </c>
      <c r="U71" s="42">
        <f t="shared" si="33"/>
        <v>0</v>
      </c>
      <c r="V71" s="43">
        <f t="shared" si="34"/>
        <v>0</v>
      </c>
      <c r="W71" s="208">
        <f t="shared" si="35"/>
        <v>12</v>
      </c>
      <c r="X71" s="44">
        <f t="shared" si="36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0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1"/>
        <v>0</v>
      </c>
      <c r="S72" s="39">
        <v>1</v>
      </c>
      <c r="T72" s="41">
        <f t="shared" si="32"/>
        <v>0</v>
      </c>
      <c r="U72" s="42">
        <f t="shared" si="33"/>
        <v>0</v>
      </c>
      <c r="V72" s="43">
        <f t="shared" si="34"/>
        <v>0</v>
      </c>
      <c r="W72" s="208">
        <f t="shared" si="35"/>
        <v>12</v>
      </c>
      <c r="X72" s="44">
        <f t="shared" si="36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0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1"/>
        <v>0</v>
      </c>
      <c r="S73" s="39">
        <v>1</v>
      </c>
      <c r="T73" s="41">
        <f t="shared" si="32"/>
        <v>0</v>
      </c>
      <c r="U73" s="42">
        <f t="shared" si="33"/>
        <v>0</v>
      </c>
      <c r="V73" s="43">
        <f t="shared" si="34"/>
        <v>0</v>
      </c>
      <c r="W73" s="208">
        <f t="shared" si="35"/>
        <v>12</v>
      </c>
      <c r="X73" s="44">
        <f t="shared" si="36"/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1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2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3">(IF($Y74=7,$K74,)+IF($Y74=21,$K74*3,)+IF($Y74=42,$K74*6,0)+IF($Y74=28,$K74*4,0)+IF($Y74=14,$K74*2,))*S74</f>
        <v>0</v>
      </c>
      <c r="U74" s="42">
        <f t="shared" ref="U74:U99" si="64">SUM(+L74+M74+N74+O74+P74+R74+T74)</f>
        <v>0</v>
      </c>
      <c r="V74" s="43">
        <f t="shared" ref="V74:V99" si="65">+U74*4.345</f>
        <v>0</v>
      </c>
      <c r="W74" s="208">
        <f t="shared" ref="W74:W99" si="66">+$X$4</f>
        <v>12</v>
      </c>
      <c r="X74" s="44">
        <f t="shared" ref="X74:X99" si="67">IF(V74="","",W74*V74)</f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1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2"/>
        <v>0</v>
      </c>
      <c r="S75" s="39">
        <v>1</v>
      </c>
      <c r="T75" s="41">
        <f t="shared" si="63"/>
        <v>0</v>
      </c>
      <c r="U75" s="42">
        <f t="shared" si="64"/>
        <v>0</v>
      </c>
      <c r="V75" s="43">
        <f t="shared" si="65"/>
        <v>0</v>
      </c>
      <c r="W75" s="208">
        <f t="shared" si="66"/>
        <v>12</v>
      </c>
      <c r="X75" s="44">
        <f t="shared" si="67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1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2"/>
        <v>0</v>
      </c>
      <c r="S76" s="39">
        <v>1</v>
      </c>
      <c r="T76" s="41">
        <f t="shared" si="63"/>
        <v>0</v>
      </c>
      <c r="U76" s="42">
        <f t="shared" si="64"/>
        <v>0</v>
      </c>
      <c r="V76" s="43">
        <f t="shared" si="65"/>
        <v>0</v>
      </c>
      <c r="W76" s="208">
        <f t="shared" si="66"/>
        <v>12</v>
      </c>
      <c r="X76" s="44">
        <f t="shared" si="67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1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2"/>
        <v>0</v>
      </c>
      <c r="S77" s="39">
        <v>1</v>
      </c>
      <c r="T77" s="41">
        <f t="shared" si="63"/>
        <v>0</v>
      </c>
      <c r="U77" s="42">
        <f t="shared" si="64"/>
        <v>0</v>
      </c>
      <c r="V77" s="43">
        <f t="shared" si="65"/>
        <v>0</v>
      </c>
      <c r="W77" s="208">
        <f t="shared" si="66"/>
        <v>12</v>
      </c>
      <c r="X77" s="44">
        <f t="shared" si="67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1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2"/>
        <v>0</v>
      </c>
      <c r="S78" s="39">
        <v>1</v>
      </c>
      <c r="T78" s="41">
        <f t="shared" si="63"/>
        <v>0</v>
      </c>
      <c r="U78" s="42">
        <f t="shared" si="64"/>
        <v>0</v>
      </c>
      <c r="V78" s="43">
        <f t="shared" si="65"/>
        <v>0</v>
      </c>
      <c r="W78" s="208">
        <f t="shared" si="66"/>
        <v>12</v>
      </c>
      <c r="X78" s="44">
        <f t="shared" si="67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1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2"/>
        <v>0</v>
      </c>
      <c r="S79" s="39">
        <v>1</v>
      </c>
      <c r="T79" s="41">
        <f t="shared" si="63"/>
        <v>0</v>
      </c>
      <c r="U79" s="42">
        <f t="shared" si="64"/>
        <v>0</v>
      </c>
      <c r="V79" s="43">
        <f t="shared" si="65"/>
        <v>0</v>
      </c>
      <c r="W79" s="208">
        <f t="shared" si="66"/>
        <v>12</v>
      </c>
      <c r="X79" s="44">
        <f t="shared" si="67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1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2"/>
        <v>0</v>
      </c>
      <c r="S80" s="39">
        <v>1</v>
      </c>
      <c r="T80" s="41">
        <f t="shared" si="63"/>
        <v>0</v>
      </c>
      <c r="U80" s="42">
        <f t="shared" si="64"/>
        <v>0</v>
      </c>
      <c r="V80" s="43">
        <f t="shared" si="65"/>
        <v>0</v>
      </c>
      <c r="W80" s="208">
        <f t="shared" si="66"/>
        <v>12</v>
      </c>
      <c r="X80" s="44">
        <f t="shared" si="67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1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2"/>
        <v>0</v>
      </c>
      <c r="S81" s="39">
        <v>1</v>
      </c>
      <c r="T81" s="41">
        <f t="shared" si="63"/>
        <v>0</v>
      </c>
      <c r="U81" s="42">
        <f t="shared" si="64"/>
        <v>0</v>
      </c>
      <c r="V81" s="43">
        <f t="shared" si="65"/>
        <v>0</v>
      </c>
      <c r="W81" s="208">
        <f t="shared" si="66"/>
        <v>12</v>
      </c>
      <c r="X81" s="44">
        <f t="shared" si="67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1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2"/>
        <v>0</v>
      </c>
      <c r="S82" s="39">
        <v>1</v>
      </c>
      <c r="T82" s="41">
        <f t="shared" si="63"/>
        <v>0</v>
      </c>
      <c r="U82" s="42">
        <f t="shared" si="64"/>
        <v>0</v>
      </c>
      <c r="V82" s="43">
        <f t="shared" si="65"/>
        <v>0</v>
      </c>
      <c r="W82" s="208">
        <f t="shared" si="66"/>
        <v>12</v>
      </c>
      <c r="X82" s="44">
        <f t="shared" si="67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1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2"/>
        <v>0</v>
      </c>
      <c r="S83" s="39">
        <v>1</v>
      </c>
      <c r="T83" s="41">
        <f t="shared" si="63"/>
        <v>0</v>
      </c>
      <c r="U83" s="42">
        <f t="shared" si="64"/>
        <v>0</v>
      </c>
      <c r="V83" s="43">
        <f t="shared" si="65"/>
        <v>0</v>
      </c>
      <c r="W83" s="208">
        <f t="shared" si="66"/>
        <v>12</v>
      </c>
      <c r="X83" s="44">
        <f t="shared" si="67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1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2"/>
        <v>0</v>
      </c>
      <c r="S84" s="39">
        <v>1</v>
      </c>
      <c r="T84" s="41">
        <f t="shared" si="63"/>
        <v>0</v>
      </c>
      <c r="U84" s="42">
        <f t="shared" si="64"/>
        <v>0</v>
      </c>
      <c r="V84" s="43">
        <f t="shared" si="65"/>
        <v>0</v>
      </c>
      <c r="W84" s="208">
        <f t="shared" si="66"/>
        <v>12</v>
      </c>
      <c r="X84" s="44">
        <f t="shared" si="67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1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2"/>
        <v>0</v>
      </c>
      <c r="S85" s="39">
        <v>1</v>
      </c>
      <c r="T85" s="41">
        <f t="shared" si="63"/>
        <v>0</v>
      </c>
      <c r="U85" s="42">
        <f t="shared" si="64"/>
        <v>0</v>
      </c>
      <c r="V85" s="43">
        <f t="shared" si="65"/>
        <v>0</v>
      </c>
      <c r="W85" s="208">
        <f t="shared" si="66"/>
        <v>12</v>
      </c>
      <c r="X85" s="44">
        <f t="shared" si="67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1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2"/>
        <v>0</v>
      </c>
      <c r="S86" s="39">
        <v>1</v>
      </c>
      <c r="T86" s="41">
        <f t="shared" si="63"/>
        <v>0</v>
      </c>
      <c r="U86" s="42">
        <f t="shared" si="64"/>
        <v>0</v>
      </c>
      <c r="V86" s="43">
        <f t="shared" si="65"/>
        <v>0</v>
      </c>
      <c r="W86" s="208">
        <f t="shared" si="66"/>
        <v>12</v>
      </c>
      <c r="X86" s="44">
        <f t="shared" si="67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1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2"/>
        <v>0</v>
      </c>
      <c r="S87" s="39">
        <v>1</v>
      </c>
      <c r="T87" s="41">
        <f t="shared" si="63"/>
        <v>0</v>
      </c>
      <c r="U87" s="42">
        <f t="shared" si="64"/>
        <v>0</v>
      </c>
      <c r="V87" s="43">
        <f t="shared" si="65"/>
        <v>0</v>
      </c>
      <c r="W87" s="208">
        <f t="shared" si="66"/>
        <v>12</v>
      </c>
      <c r="X87" s="44">
        <f t="shared" si="67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1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2"/>
        <v>0</v>
      </c>
      <c r="S88" s="39">
        <v>1</v>
      </c>
      <c r="T88" s="41">
        <f t="shared" si="63"/>
        <v>0</v>
      </c>
      <c r="U88" s="42">
        <f t="shared" si="64"/>
        <v>0</v>
      </c>
      <c r="V88" s="43">
        <f t="shared" si="65"/>
        <v>0</v>
      </c>
      <c r="W88" s="208">
        <f t="shared" si="66"/>
        <v>12</v>
      </c>
      <c r="X88" s="44">
        <f t="shared" si="67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1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2"/>
        <v>0</v>
      </c>
      <c r="S89" s="39">
        <v>1</v>
      </c>
      <c r="T89" s="41">
        <f t="shared" si="63"/>
        <v>0</v>
      </c>
      <c r="U89" s="42">
        <f t="shared" si="64"/>
        <v>0</v>
      </c>
      <c r="V89" s="43">
        <f t="shared" si="65"/>
        <v>0</v>
      </c>
      <c r="W89" s="208">
        <f t="shared" si="66"/>
        <v>12</v>
      </c>
      <c r="X89" s="44">
        <f t="shared" si="67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1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2"/>
        <v>0</v>
      </c>
      <c r="S90" s="39">
        <v>1</v>
      </c>
      <c r="T90" s="41">
        <f t="shared" si="63"/>
        <v>0</v>
      </c>
      <c r="U90" s="42">
        <f t="shared" si="64"/>
        <v>0</v>
      </c>
      <c r="V90" s="43">
        <f t="shared" si="65"/>
        <v>0</v>
      </c>
      <c r="W90" s="208">
        <f t="shared" si="66"/>
        <v>12</v>
      </c>
      <c r="X90" s="44">
        <f t="shared" si="67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1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2"/>
        <v>0</v>
      </c>
      <c r="S91" s="39">
        <v>1</v>
      </c>
      <c r="T91" s="41">
        <f t="shared" si="63"/>
        <v>0</v>
      </c>
      <c r="U91" s="42">
        <f t="shared" si="64"/>
        <v>0</v>
      </c>
      <c r="V91" s="43">
        <f t="shared" si="65"/>
        <v>0</v>
      </c>
      <c r="W91" s="208">
        <f t="shared" si="66"/>
        <v>12</v>
      </c>
      <c r="X91" s="44">
        <f t="shared" si="67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1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2"/>
        <v>0</v>
      </c>
      <c r="S92" s="39">
        <v>1</v>
      </c>
      <c r="T92" s="41">
        <f t="shared" si="63"/>
        <v>0</v>
      </c>
      <c r="U92" s="42">
        <f t="shared" si="64"/>
        <v>0</v>
      </c>
      <c r="V92" s="43">
        <f t="shared" si="65"/>
        <v>0</v>
      </c>
      <c r="W92" s="208">
        <f t="shared" si="66"/>
        <v>12</v>
      </c>
      <c r="X92" s="44">
        <f t="shared" si="67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1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2"/>
        <v>0</v>
      </c>
      <c r="S93" s="39">
        <v>1</v>
      </c>
      <c r="T93" s="41">
        <f t="shared" si="63"/>
        <v>0</v>
      </c>
      <c r="U93" s="42">
        <f t="shared" si="64"/>
        <v>0</v>
      </c>
      <c r="V93" s="43">
        <f t="shared" si="65"/>
        <v>0</v>
      </c>
      <c r="W93" s="208">
        <f t="shared" si="66"/>
        <v>12</v>
      </c>
      <c r="X93" s="44">
        <f t="shared" si="67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1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2"/>
        <v>0</v>
      </c>
      <c r="S94" s="39">
        <v>1</v>
      </c>
      <c r="T94" s="41">
        <f t="shared" si="63"/>
        <v>0</v>
      </c>
      <c r="U94" s="42">
        <f t="shared" si="64"/>
        <v>0</v>
      </c>
      <c r="V94" s="43">
        <f t="shared" si="65"/>
        <v>0</v>
      </c>
      <c r="W94" s="208">
        <f t="shared" si="66"/>
        <v>12</v>
      </c>
      <c r="X94" s="44">
        <f t="shared" si="67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1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2"/>
        <v>0</v>
      </c>
      <c r="S95" s="39">
        <v>1</v>
      </c>
      <c r="T95" s="41">
        <f t="shared" si="63"/>
        <v>0</v>
      </c>
      <c r="U95" s="42">
        <f t="shared" si="64"/>
        <v>0</v>
      </c>
      <c r="V95" s="43">
        <f t="shared" si="65"/>
        <v>0</v>
      </c>
      <c r="W95" s="208">
        <f t="shared" si="66"/>
        <v>12</v>
      </c>
      <c r="X95" s="44">
        <f t="shared" si="67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1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2"/>
        <v>0</v>
      </c>
      <c r="S96" s="39">
        <v>1</v>
      </c>
      <c r="T96" s="41">
        <f t="shared" si="63"/>
        <v>0</v>
      </c>
      <c r="U96" s="42">
        <f t="shared" si="64"/>
        <v>0</v>
      </c>
      <c r="V96" s="43">
        <f t="shared" si="65"/>
        <v>0</v>
      </c>
      <c r="W96" s="208">
        <f t="shared" si="66"/>
        <v>12</v>
      </c>
      <c r="X96" s="44">
        <f t="shared" si="67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1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2"/>
        <v>0</v>
      </c>
      <c r="S97" s="39">
        <v>1</v>
      </c>
      <c r="T97" s="41">
        <f t="shared" si="63"/>
        <v>0</v>
      </c>
      <c r="U97" s="42">
        <f t="shared" si="64"/>
        <v>0</v>
      </c>
      <c r="V97" s="43">
        <f t="shared" si="65"/>
        <v>0</v>
      </c>
      <c r="W97" s="208">
        <f t="shared" si="66"/>
        <v>12</v>
      </c>
      <c r="X97" s="44">
        <f t="shared" si="67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1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2"/>
        <v>0</v>
      </c>
      <c r="S98" s="39">
        <v>1</v>
      </c>
      <c r="T98" s="41">
        <f t="shared" si="63"/>
        <v>0</v>
      </c>
      <c r="U98" s="42">
        <f t="shared" si="64"/>
        <v>0</v>
      </c>
      <c r="V98" s="43">
        <f t="shared" si="65"/>
        <v>0</v>
      </c>
      <c r="W98" s="208">
        <f t="shared" si="66"/>
        <v>12</v>
      </c>
      <c r="X98" s="44">
        <f t="shared" si="67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1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2"/>
        <v>0</v>
      </c>
      <c r="S99" s="39">
        <v>1</v>
      </c>
      <c r="T99" s="41">
        <f t="shared" si="63"/>
        <v>0</v>
      </c>
      <c r="U99" s="42">
        <f t="shared" si="64"/>
        <v>0</v>
      </c>
      <c r="V99" s="43">
        <f t="shared" si="65"/>
        <v>0</v>
      </c>
      <c r="W99" s="208">
        <f t="shared" si="66"/>
        <v>12</v>
      </c>
      <c r="X99" s="44">
        <f t="shared" si="67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phoneticPr fontId="88" type="noConversion"/>
  <hyperlinks>
    <hyperlink ref="B1:C1" location="Inici!A1" display="Inici" xr:uid="{070B00E8-468E-448E-BD3D-F99A32FE3D8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A8EC80-37DD-43D8-8653-E3EF20103D5F}">
          <x14:formula1>
            <xm:f>Tablas!$B$5:$B$41</xm:f>
          </x14:formula1>
          <xm:sqref>H8:H99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3" filterMode="1">
    <pageSetUpPr fitToPage="1"/>
  </sheetPr>
  <dimension ref="A1:BB113"/>
  <sheetViews>
    <sheetView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G8" sqref="G8"/>
    </sheetView>
  </sheetViews>
  <sheetFormatPr baseColWidth="10" defaultColWidth="11.5" defaultRowHeight="15"/>
  <cols>
    <col min="1" max="1" width="2.83203125" style="2" customWidth="1"/>
    <col min="2" max="2" width="21.5" style="2" customWidth="1"/>
    <col min="3" max="3" width="14.5" style="2" customWidth="1"/>
    <col min="4" max="4" width="23.83203125" style="2" bestFit="1" customWidth="1"/>
    <col min="5" max="6" width="10.5" style="2" customWidth="1"/>
    <col min="7" max="7" width="10.6640625" style="2" customWidth="1"/>
    <col min="8" max="8" width="15.6640625" style="2" bestFit="1" customWidth="1"/>
    <col min="9" max="9" width="3" style="2" hidden="1" customWidth="1"/>
    <col min="10" max="10" width="4.6640625" style="2" hidden="1" customWidth="1"/>
    <col min="11" max="11" width="6.5" style="2" bestFit="1" customWidth="1"/>
    <col min="12" max="12" width="6.33203125" style="2" bestFit="1" customWidth="1"/>
    <col min="13" max="16" width="8.5" style="2" customWidth="1"/>
    <col min="17" max="17" width="6.1640625" style="2" bestFit="1" customWidth="1"/>
    <col min="18" max="18" width="8.5" style="2" customWidth="1"/>
    <col min="19" max="19" width="6.16406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6.1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" style="2" bestFit="1" customWidth="1"/>
    <col min="41" max="41" width="9.5" style="2" bestFit="1" customWidth="1"/>
    <col min="42" max="42" width="7.1640625" style="2" bestFit="1" customWidth="1"/>
    <col min="43" max="43" width="6.1640625" style="2" bestFit="1" customWidth="1"/>
    <col min="44" max="44" width="9.5" style="2" bestFit="1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 t="str">
        <f>+'Resum Estudi'!D6</f>
        <v>Poliesportiu Municipal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38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Estudi'!H6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BB107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200" t="s">
        <v>218</v>
      </c>
      <c r="C8" s="201" t="s">
        <v>219</v>
      </c>
      <c r="D8" s="34" t="s">
        <v>151</v>
      </c>
      <c r="E8" s="35"/>
      <c r="F8" s="36">
        <v>18.7</v>
      </c>
      <c r="G8" s="78"/>
      <c r="H8" s="74" t="s">
        <v>42</v>
      </c>
      <c r="I8" s="81">
        <f>IF(H8=Tablas!$B$5,Tablas!$C$5,VLOOKUP(H8,Tablas!$B$5:$D$41,2,FALSE))</f>
        <v>29</v>
      </c>
      <c r="J8" s="70">
        <f>IF(I8=0,"",VLOOKUP(I8,Tablas!$C$5:$D$41,2,FALSE))</f>
        <v>1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0.2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>
        <v>18.7</v>
      </c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>
        <v>18.7</v>
      </c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200" t="s">
        <v>218</v>
      </c>
      <c r="C9" s="201" t="s">
        <v>219</v>
      </c>
      <c r="D9" s="34" t="s">
        <v>152</v>
      </c>
      <c r="E9" s="35"/>
      <c r="F9" s="36">
        <v>72</v>
      </c>
      <c r="G9" s="78"/>
      <c r="H9" s="74" t="s">
        <v>13</v>
      </c>
      <c r="I9" s="81">
        <f>IF(H9=Tablas!$B$5,Tablas!$C$5,VLOOKUP(H9,Tablas!$B$5:$D$41,2,FALSE))</f>
        <v>28</v>
      </c>
      <c r="J9" s="70">
        <f>IF(I9=0,"",VLOOKUP(I9,Tablas!$C$5:$D$41,2,FALSE))</f>
        <v>2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0.5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>
        <v>72</v>
      </c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>
        <v>72</v>
      </c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200" t="s">
        <v>218</v>
      </c>
      <c r="C10" s="201" t="s">
        <v>219</v>
      </c>
      <c r="D10" s="34" t="s">
        <v>152</v>
      </c>
      <c r="E10" s="35"/>
      <c r="F10" s="36">
        <v>61.7</v>
      </c>
      <c r="G10" s="78"/>
      <c r="H10" s="74" t="s">
        <v>13</v>
      </c>
      <c r="I10" s="81">
        <f>IF(H10=Tablas!$B$5,Tablas!$C$5,VLOOKUP(H10,Tablas!$B$5:$D$41,2,FALSE))</f>
        <v>28</v>
      </c>
      <c r="J10" s="70">
        <f>IF(I10=0,"",VLOOKUP(I10,Tablas!$C$5:$D$41,2,FALSE))</f>
        <v>2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0.5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>
        <v>61.7</v>
      </c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>
        <v>61.7</v>
      </c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200" t="s">
        <v>218</v>
      </c>
      <c r="C11" s="201" t="s">
        <v>219</v>
      </c>
      <c r="D11" s="34" t="s">
        <v>223</v>
      </c>
      <c r="E11" s="35"/>
      <c r="F11" s="36">
        <v>45</v>
      </c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>
        <v>45</v>
      </c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>
        <v>45</v>
      </c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200" t="s">
        <v>218</v>
      </c>
      <c r="C12" s="201" t="s">
        <v>219</v>
      </c>
      <c r="D12" s="34" t="s">
        <v>224</v>
      </c>
      <c r="E12" s="35"/>
      <c r="F12" s="36">
        <v>17.3</v>
      </c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>
        <v>17.3</v>
      </c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>
        <v>17.3</v>
      </c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200" t="s">
        <v>218</v>
      </c>
      <c r="C13" s="201" t="s">
        <v>219</v>
      </c>
      <c r="D13" s="34" t="s">
        <v>225</v>
      </c>
      <c r="E13" s="35"/>
      <c r="F13" s="36">
        <v>12</v>
      </c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>
        <v>12</v>
      </c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>
        <v>12</v>
      </c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200" t="s">
        <v>218</v>
      </c>
      <c r="C14" s="201" t="s">
        <v>219</v>
      </c>
      <c r="D14" s="34" t="s">
        <v>226</v>
      </c>
      <c r="E14" s="35"/>
      <c r="F14" s="36">
        <v>15.1</v>
      </c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>
        <v>15.1</v>
      </c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>
        <v>15.1</v>
      </c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200" t="s">
        <v>218</v>
      </c>
      <c r="C15" s="201" t="s">
        <v>219</v>
      </c>
      <c r="D15" s="34" t="s">
        <v>227</v>
      </c>
      <c r="E15" s="35"/>
      <c r="F15" s="36">
        <v>9.3000000000000007</v>
      </c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>
        <v>9.3000000000000007</v>
      </c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>
        <v>9.3000000000000007</v>
      </c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200" t="s">
        <v>218</v>
      </c>
      <c r="C16" s="201" t="s">
        <v>219</v>
      </c>
      <c r="D16" s="34" t="s">
        <v>228</v>
      </c>
      <c r="E16" s="35"/>
      <c r="F16" s="36">
        <v>44.2</v>
      </c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>
        <v>44.2</v>
      </c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>
        <v>44.2</v>
      </c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200" t="s">
        <v>218</v>
      </c>
      <c r="C17" s="201" t="s">
        <v>219</v>
      </c>
      <c r="D17" s="34" t="s">
        <v>229</v>
      </c>
      <c r="E17" s="35"/>
      <c r="F17" s="36">
        <v>17.600000000000001</v>
      </c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>
        <v>17.600000000000001</v>
      </c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>
        <v>17.600000000000001</v>
      </c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200" t="s">
        <v>218</v>
      </c>
      <c r="C18" s="201" t="s">
        <v>219</v>
      </c>
      <c r="D18" s="34" t="s">
        <v>230</v>
      </c>
      <c r="E18" s="35"/>
      <c r="F18" s="36">
        <v>12.9</v>
      </c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>
        <v>12.9</v>
      </c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>
        <v>12.9</v>
      </c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200" t="s">
        <v>218</v>
      </c>
      <c r="C19" s="201" t="s">
        <v>219</v>
      </c>
      <c r="D19" s="34" t="s">
        <v>231</v>
      </c>
      <c r="E19" s="35"/>
      <c r="F19" s="36">
        <v>44.2</v>
      </c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>
        <v>44.2</v>
      </c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>
        <v>44.2</v>
      </c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200" t="s">
        <v>218</v>
      </c>
      <c r="C20" s="201" t="s">
        <v>219</v>
      </c>
      <c r="D20" s="34" t="s">
        <v>232</v>
      </c>
      <c r="E20" s="35"/>
      <c r="F20" s="36">
        <v>17.3</v>
      </c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>
        <v>17.3</v>
      </c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>
        <v>17.3</v>
      </c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200" t="s">
        <v>218</v>
      </c>
      <c r="C21" s="201" t="s">
        <v>219</v>
      </c>
      <c r="D21" s="34" t="s">
        <v>233</v>
      </c>
      <c r="E21" s="35"/>
      <c r="F21" s="36">
        <v>12.5</v>
      </c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>
        <v>12.5</v>
      </c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>
        <v>12.5</v>
      </c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200" t="s">
        <v>218</v>
      </c>
      <c r="C22" s="201" t="s">
        <v>219</v>
      </c>
      <c r="D22" s="34" t="s">
        <v>234</v>
      </c>
      <c r="E22" s="35"/>
      <c r="F22" s="36">
        <v>8.8000000000000007</v>
      </c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>
        <v>8.8000000000000007</v>
      </c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>
        <v>8.8000000000000007</v>
      </c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200" t="s">
        <v>218</v>
      </c>
      <c r="C23" s="201" t="s">
        <v>219</v>
      </c>
      <c r="D23" s="34" t="s">
        <v>235</v>
      </c>
      <c r="E23" s="35"/>
      <c r="F23" s="36">
        <v>9.6999999999999993</v>
      </c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>
        <v>9.6999999999999993</v>
      </c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>
        <v>9.6999999999999993</v>
      </c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200" t="s">
        <v>218</v>
      </c>
      <c r="C24" s="201" t="s">
        <v>219</v>
      </c>
      <c r="D24" s="34" t="s">
        <v>236</v>
      </c>
      <c r="E24" s="35"/>
      <c r="F24" s="36">
        <v>44.7</v>
      </c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>
        <v>44.7</v>
      </c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>
        <v>44.7</v>
      </c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200" t="s">
        <v>218</v>
      </c>
      <c r="C25" s="201" t="s">
        <v>219</v>
      </c>
      <c r="D25" s="34" t="s">
        <v>237</v>
      </c>
      <c r="E25" s="35"/>
      <c r="F25" s="36">
        <v>17.5</v>
      </c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>
        <v>17.5</v>
      </c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>
        <v>17.5</v>
      </c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200" t="s">
        <v>218</v>
      </c>
      <c r="C26" s="201" t="s">
        <v>219</v>
      </c>
      <c r="D26" s="34" t="s">
        <v>238</v>
      </c>
      <c r="E26" s="35"/>
      <c r="F26" s="36">
        <v>11.8</v>
      </c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>
        <v>11.8</v>
      </c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>
        <v>11.8</v>
      </c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200" t="s">
        <v>218</v>
      </c>
      <c r="C27" s="201" t="s">
        <v>219</v>
      </c>
      <c r="D27" s="34" t="s">
        <v>239</v>
      </c>
      <c r="E27" s="35"/>
      <c r="F27" s="36">
        <v>50</v>
      </c>
      <c r="G27" s="78"/>
      <c r="H27" s="74" t="s">
        <v>13</v>
      </c>
      <c r="I27" s="81">
        <f>IF(H27=Tablas!$B$5,Tablas!$C$5,VLOOKUP(H27,Tablas!$B$5:$D$41,2,FALSE))</f>
        <v>28</v>
      </c>
      <c r="J27" s="70">
        <f>IF(I27=0,"",VLOOKUP(I27,Tablas!$C$5:$D$41,2,FALSE))</f>
        <v>2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0.5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>
        <v>50</v>
      </c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>
        <v>50</v>
      </c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200" t="s">
        <v>218</v>
      </c>
      <c r="C28" s="201" t="s">
        <v>219</v>
      </c>
      <c r="D28" s="34" t="s">
        <v>239</v>
      </c>
      <c r="E28" s="35"/>
      <c r="F28" s="36">
        <v>7</v>
      </c>
      <c r="G28" s="78"/>
      <c r="H28" s="74" t="s">
        <v>13</v>
      </c>
      <c r="I28" s="81">
        <f>IF(H28=Tablas!$B$5,Tablas!$C$5,VLOOKUP(H28,Tablas!$B$5:$D$41,2,FALSE))</f>
        <v>28</v>
      </c>
      <c r="J28" s="70">
        <f>IF(I28=0,"",VLOOKUP(I28,Tablas!$C$5:$D$41,2,FALSE))</f>
        <v>2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0.5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>
        <v>7</v>
      </c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>
        <v>7</v>
      </c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200" t="s">
        <v>218</v>
      </c>
      <c r="C29" s="201" t="s">
        <v>219</v>
      </c>
      <c r="D29" s="34" t="s">
        <v>239</v>
      </c>
      <c r="E29" s="35"/>
      <c r="F29" s="36">
        <v>6</v>
      </c>
      <c r="G29" s="78"/>
      <c r="H29" s="74" t="s">
        <v>13</v>
      </c>
      <c r="I29" s="81">
        <f>IF(H29=Tablas!$B$5,Tablas!$C$5,VLOOKUP(H29,Tablas!$B$5:$D$41,2,FALSE))</f>
        <v>28</v>
      </c>
      <c r="J29" s="70">
        <f>IF(I29=0,"",VLOOKUP(I29,Tablas!$C$5:$D$41,2,FALSE))</f>
        <v>2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0.5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>
        <v>6</v>
      </c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>
        <v>6</v>
      </c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200" t="s">
        <v>218</v>
      </c>
      <c r="C30" s="201" t="s">
        <v>219</v>
      </c>
      <c r="D30" s="34" t="s">
        <v>240</v>
      </c>
      <c r="E30" s="35"/>
      <c r="F30" s="36">
        <v>50.1</v>
      </c>
      <c r="G30" s="78"/>
      <c r="H30" s="74" t="s">
        <v>36</v>
      </c>
      <c r="I30" s="81">
        <f>IF(H30=Tablas!$B$5,Tablas!$C$5,VLOOKUP(H30,Tablas!$B$5:$D$41,2,FALSE))</f>
        <v>21</v>
      </c>
      <c r="J30" s="70">
        <f>IF(I30=0,"",VLOOKUP(I30,Tablas!$C$5:$D$41,2,FALSE))</f>
        <v>13.035714285714288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3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>
        <v>50.1</v>
      </c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>
        <v>50.1</v>
      </c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200" t="s">
        <v>218</v>
      </c>
      <c r="C31" s="201" t="s">
        <v>219</v>
      </c>
      <c r="D31" s="34" t="s">
        <v>241</v>
      </c>
      <c r="E31" s="35"/>
      <c r="F31" s="36">
        <v>28.7</v>
      </c>
      <c r="G31" s="78"/>
      <c r="H31" s="74" t="s">
        <v>36</v>
      </c>
      <c r="I31" s="81">
        <f>IF(H31=Tablas!$B$5,Tablas!$C$5,VLOOKUP(H31,Tablas!$B$5:$D$41,2,FALSE))</f>
        <v>21</v>
      </c>
      <c r="J31" s="70">
        <f>IF(I31=0,"",VLOOKUP(I31,Tablas!$C$5:$D$41,2,FALSE))</f>
        <v>13.035714285714288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3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>
        <v>28.7</v>
      </c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>
        <v>28.7</v>
      </c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200" t="s">
        <v>218</v>
      </c>
      <c r="C32" s="201" t="s">
        <v>219</v>
      </c>
      <c r="D32" s="34" t="s">
        <v>146</v>
      </c>
      <c r="E32" s="35"/>
      <c r="F32" s="36">
        <v>215.5</v>
      </c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5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>
        <v>215.5</v>
      </c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>
        <v>215.5</v>
      </c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200" t="s">
        <v>218</v>
      </c>
      <c r="C33" s="201" t="s">
        <v>220</v>
      </c>
      <c r="D33" s="34" t="s">
        <v>145</v>
      </c>
      <c r="E33" s="35"/>
      <c r="F33" s="36">
        <v>31.6</v>
      </c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5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200" t="s">
        <v>218</v>
      </c>
      <c r="C34" s="201" t="s">
        <v>221</v>
      </c>
      <c r="D34" s="34" t="s">
        <v>242</v>
      </c>
      <c r="E34" s="35"/>
      <c r="F34" s="36">
        <v>68.5</v>
      </c>
      <c r="G34" s="78"/>
      <c r="H34" s="74" t="s">
        <v>13</v>
      </c>
      <c r="I34" s="81">
        <f>IF(H34=Tablas!$B$5,Tablas!$C$5,VLOOKUP(H34,Tablas!$B$5:$D$41,2,FALSE))</f>
        <v>28</v>
      </c>
      <c r="J34" s="70">
        <f>IF(I34=0,"",VLOOKUP(I34,Tablas!$C$5:$D$41,2,FALSE))</f>
        <v>2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0.5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>
        <v>68.5</v>
      </c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>
        <v>68.5</v>
      </c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200" t="s">
        <v>218</v>
      </c>
      <c r="C35" s="201" t="s">
        <v>221</v>
      </c>
      <c r="D35" s="34" t="s">
        <v>152</v>
      </c>
      <c r="E35" s="35"/>
      <c r="F35" s="36">
        <v>10.1</v>
      </c>
      <c r="G35" s="78"/>
      <c r="H35" s="74" t="s">
        <v>13</v>
      </c>
      <c r="I35" s="81">
        <f>IF(H35=Tablas!$B$5,Tablas!$C$5,VLOOKUP(H35,Tablas!$B$5:$D$41,2,FALSE))</f>
        <v>28</v>
      </c>
      <c r="J35" s="70">
        <f>IF(I35=0,"",VLOOKUP(I35,Tablas!$C$5:$D$41,2,FALSE))</f>
        <v>2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0.5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>
        <v>10.1</v>
      </c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>
        <v>10.1</v>
      </c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200" t="s">
        <v>218</v>
      </c>
      <c r="C36" s="201" t="s">
        <v>221</v>
      </c>
      <c r="D36" s="34" t="s">
        <v>243</v>
      </c>
      <c r="E36" s="35"/>
      <c r="F36" s="36">
        <v>58.7</v>
      </c>
      <c r="G36" s="78"/>
      <c r="H36" s="74" t="s">
        <v>40</v>
      </c>
      <c r="I36" s="81">
        <f>IF(H36=Tablas!$B$5,Tablas!$C$5,VLOOKUP(H36,Tablas!$B$5:$D$41,2,FALSE))</f>
        <v>26</v>
      </c>
      <c r="J36" s="70">
        <f>IF(I36=0,"",VLOOKUP(I36,Tablas!$C$5:$D$41,2,FALSE))</f>
        <v>4.3452380952380958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1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>
        <v>58.7</v>
      </c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>
        <v>58.7</v>
      </c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200" t="s">
        <v>218</v>
      </c>
      <c r="C37" s="201" t="s">
        <v>221</v>
      </c>
      <c r="D37" s="34" t="s">
        <v>152</v>
      </c>
      <c r="E37" s="35"/>
      <c r="F37" s="36">
        <v>7.1</v>
      </c>
      <c r="G37" s="78"/>
      <c r="H37" s="74" t="s">
        <v>13</v>
      </c>
      <c r="I37" s="81">
        <f>IF(H37=Tablas!$B$5,Tablas!$C$5,VLOOKUP(H37,Tablas!$B$5:$D$41,2,FALSE))</f>
        <v>28</v>
      </c>
      <c r="J37" s="70">
        <f>IF(I37=0,"",VLOOKUP(I37,Tablas!$C$5:$D$41,2,FALSE))</f>
        <v>2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0.5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>
        <v>7.1</v>
      </c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>
        <v>7.1</v>
      </c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200" t="s">
        <v>218</v>
      </c>
      <c r="C38" s="201" t="s">
        <v>221</v>
      </c>
      <c r="D38" s="34" t="s">
        <v>225</v>
      </c>
      <c r="E38" s="35"/>
      <c r="F38" s="36">
        <v>3.35</v>
      </c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5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>
        <v>3.35</v>
      </c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>
        <v>3.35</v>
      </c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200" t="s">
        <v>218</v>
      </c>
      <c r="C39" s="201" t="s">
        <v>221</v>
      </c>
      <c r="D39" s="34" t="s">
        <v>244</v>
      </c>
      <c r="E39" s="35"/>
      <c r="F39" s="36">
        <v>11.9</v>
      </c>
      <c r="G39" s="78"/>
      <c r="H39" s="74" t="s">
        <v>13</v>
      </c>
      <c r="I39" s="81">
        <f>IF(H39=Tablas!$B$5,Tablas!$C$5,VLOOKUP(H39,Tablas!$B$5:$D$41,2,FALSE))</f>
        <v>28</v>
      </c>
      <c r="J39" s="70">
        <f>IF(I39=0,"",VLOOKUP(I39,Tablas!$C$5:$D$41,2,FALSE))</f>
        <v>2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0.5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>
        <v>11.9</v>
      </c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>
        <v>11.9</v>
      </c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200" t="s">
        <v>218</v>
      </c>
      <c r="C40" s="201" t="s">
        <v>221</v>
      </c>
      <c r="D40" s="34" t="s">
        <v>152</v>
      </c>
      <c r="E40" s="35"/>
      <c r="F40" s="36">
        <v>9.6999999999999993</v>
      </c>
      <c r="G40" s="78"/>
      <c r="H40" s="74" t="s">
        <v>13</v>
      </c>
      <c r="I40" s="81">
        <f>IF(H40=Tablas!$B$5,Tablas!$C$5,VLOOKUP(H40,Tablas!$B$5:$D$41,2,FALSE))</f>
        <v>28</v>
      </c>
      <c r="J40" s="70">
        <f>IF(I40=0,"",VLOOKUP(I40,Tablas!$C$5:$D$41,2,FALSE))</f>
        <v>2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0.5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>
        <v>9.6999999999999993</v>
      </c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>
        <v>9.6999999999999993</v>
      </c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200" t="s">
        <v>218</v>
      </c>
      <c r="C41" s="201" t="s">
        <v>220</v>
      </c>
      <c r="D41" s="34" t="s">
        <v>145</v>
      </c>
      <c r="E41" s="35"/>
      <c r="F41" s="36">
        <v>32.5</v>
      </c>
      <c r="G41" s="78"/>
      <c r="H41" s="74" t="s">
        <v>40</v>
      </c>
      <c r="I41" s="81">
        <f>IF(H41=Tablas!$B$5,Tablas!$C$5,VLOOKUP(H41,Tablas!$B$5:$D$41,2,FALSE))</f>
        <v>26</v>
      </c>
      <c r="J41" s="70">
        <f>IF(I41=0,"",VLOOKUP(I41,Tablas!$C$5:$D$41,2,FALSE))</f>
        <v>4.3452380952380958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1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200" t="s">
        <v>218</v>
      </c>
      <c r="C42" s="201" t="s">
        <v>221</v>
      </c>
      <c r="D42" s="34" t="s">
        <v>230</v>
      </c>
      <c r="E42" s="35"/>
      <c r="F42" s="36">
        <v>12.7</v>
      </c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5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>
        <v>12.7</v>
      </c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>
        <v>12.7</v>
      </c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200" t="s">
        <v>218</v>
      </c>
      <c r="C43" s="201" t="s">
        <v>221</v>
      </c>
      <c r="D43" s="34" t="s">
        <v>233</v>
      </c>
      <c r="E43" s="35"/>
      <c r="F43" s="36">
        <v>12.35</v>
      </c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5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>
        <v>12.35</v>
      </c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>
        <v>12.35</v>
      </c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200" t="s">
        <v>218</v>
      </c>
      <c r="C44" s="201" t="s">
        <v>221</v>
      </c>
      <c r="D44" s="34" t="s">
        <v>240</v>
      </c>
      <c r="E44" s="35"/>
      <c r="F44" s="36">
        <v>20.350000000000001</v>
      </c>
      <c r="G44" s="78"/>
      <c r="H44" s="74" t="s">
        <v>36</v>
      </c>
      <c r="I44" s="81">
        <f>IF(H44=Tablas!$B$5,Tablas!$C$5,VLOOKUP(H44,Tablas!$B$5:$D$41,2,FALSE))</f>
        <v>21</v>
      </c>
      <c r="J44" s="70">
        <f>IF(I44=0,"",VLOOKUP(I44,Tablas!$C$5:$D$41,2,FALSE))</f>
        <v>13.035714285714288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3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>
        <v>20.350000000000001</v>
      </c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>
        <v>20.350000000000001</v>
      </c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200" t="s">
        <v>218</v>
      </c>
      <c r="C45" s="201" t="s">
        <v>221</v>
      </c>
      <c r="D45" s="34" t="s">
        <v>241</v>
      </c>
      <c r="E45" s="35"/>
      <c r="F45" s="36">
        <v>13.45</v>
      </c>
      <c r="G45" s="78"/>
      <c r="H45" s="74" t="s">
        <v>36</v>
      </c>
      <c r="I45" s="81">
        <f>IF(H45=Tablas!$B$5,Tablas!$C$5,VLOOKUP(H45,Tablas!$B$5:$D$41,2,FALSE))</f>
        <v>21</v>
      </c>
      <c r="J45" s="70">
        <f>IF(I45=0,"",VLOOKUP(I45,Tablas!$C$5:$D$41,2,FALSE))</f>
        <v>13.035714285714288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3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>
        <v>13.45</v>
      </c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>
        <v>13.45</v>
      </c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200" t="s">
        <v>218</v>
      </c>
      <c r="C46" s="201" t="s">
        <v>221</v>
      </c>
      <c r="D46" s="34" t="s">
        <v>245</v>
      </c>
      <c r="E46" s="35"/>
      <c r="F46" s="36">
        <v>20.8</v>
      </c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5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>
        <v>20.8</v>
      </c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>
        <v>20.8</v>
      </c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200" t="s">
        <v>218</v>
      </c>
      <c r="C47" s="201" t="s">
        <v>221</v>
      </c>
      <c r="D47" s="34" t="s">
        <v>246</v>
      </c>
      <c r="E47" s="35"/>
      <c r="F47" s="36">
        <v>13.8</v>
      </c>
      <c r="G47" s="78"/>
      <c r="H47" s="74" t="s">
        <v>36</v>
      </c>
      <c r="I47" s="81">
        <f>IF(H47=Tablas!$B$5,Tablas!$C$5,VLOOKUP(H47,Tablas!$B$5:$D$41,2,FALSE))</f>
        <v>21</v>
      </c>
      <c r="J47" s="70">
        <f>IF(I47=0,"",VLOOKUP(I47,Tablas!$C$5:$D$41,2,FALSE))</f>
        <v>13.035714285714288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3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>
        <v>13.8</v>
      </c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>
        <v>13.8</v>
      </c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200" t="s">
        <v>218</v>
      </c>
      <c r="C48" s="201" t="s">
        <v>221</v>
      </c>
      <c r="D48" s="34" t="s">
        <v>247</v>
      </c>
      <c r="E48" s="35"/>
      <c r="F48" s="36">
        <v>19.649999999999999</v>
      </c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5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>
        <v>19.649999999999999</v>
      </c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>
        <v>19.649999999999999</v>
      </c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200" t="s">
        <v>218</v>
      </c>
      <c r="C49" s="201" t="s">
        <v>221</v>
      </c>
      <c r="D49" s="34" t="s">
        <v>248</v>
      </c>
      <c r="E49" s="35"/>
      <c r="F49" s="36">
        <v>9.8000000000000007</v>
      </c>
      <c r="G49" s="78"/>
      <c r="H49" s="74" t="s">
        <v>36</v>
      </c>
      <c r="I49" s="81">
        <f>IF(H49=Tablas!$B$5,Tablas!$C$5,VLOOKUP(H49,Tablas!$B$5:$D$41,2,FALSE))</f>
        <v>21</v>
      </c>
      <c r="J49" s="70">
        <f>IF(I49=0,"",VLOOKUP(I49,Tablas!$C$5:$D$41,2,FALSE))</f>
        <v>13.035714285714288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3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>
        <v>9.8000000000000007</v>
      </c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>
        <v>9.8000000000000007</v>
      </c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200" t="s">
        <v>218</v>
      </c>
      <c r="C50" s="201" t="s">
        <v>221</v>
      </c>
      <c r="D50" s="34" t="s">
        <v>249</v>
      </c>
      <c r="E50" s="35"/>
      <c r="F50" s="36">
        <v>28.5</v>
      </c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5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>
        <v>28.5</v>
      </c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>
        <v>28.5</v>
      </c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200" t="s">
        <v>218</v>
      </c>
      <c r="C51" s="201" t="s">
        <v>221</v>
      </c>
      <c r="D51" s="34" t="s">
        <v>250</v>
      </c>
      <c r="E51" s="35"/>
      <c r="F51" s="36">
        <v>11.3</v>
      </c>
      <c r="G51" s="78"/>
      <c r="H51" s="74" t="s">
        <v>36</v>
      </c>
      <c r="I51" s="81">
        <f>IF(H51=Tablas!$B$5,Tablas!$C$5,VLOOKUP(H51,Tablas!$B$5:$D$41,2,FALSE))</f>
        <v>21</v>
      </c>
      <c r="J51" s="70">
        <f>IF(I51=0,"",VLOOKUP(I51,Tablas!$C$5:$D$41,2,FALSE))</f>
        <v>13.035714285714288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3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>
        <v>11.3</v>
      </c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>
        <v>11.3</v>
      </c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200" t="s">
        <v>218</v>
      </c>
      <c r="C52" s="201" t="s">
        <v>221</v>
      </c>
      <c r="D52" s="34" t="s">
        <v>251</v>
      </c>
      <c r="E52" s="35"/>
      <c r="F52" s="36">
        <v>374</v>
      </c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5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>
        <v>374</v>
      </c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>
        <v>374</v>
      </c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200" t="s">
        <v>218</v>
      </c>
      <c r="C53" s="201" t="s">
        <v>220</v>
      </c>
      <c r="D53" s="34" t="s">
        <v>252</v>
      </c>
      <c r="E53" s="35"/>
      <c r="F53" s="36">
        <v>2196</v>
      </c>
      <c r="G53" s="78"/>
      <c r="H53" s="74" t="s">
        <v>14</v>
      </c>
      <c r="I53" s="81">
        <f>IF(H53=Tablas!$B$5,Tablas!$C$5,VLOOKUP(H53,Tablas!$B$5:$D$41,2,FALSE))</f>
        <v>22</v>
      </c>
      <c r="J53" s="70">
        <f>IF(I53=0,"",VLOOKUP(I53,Tablas!$C$5:$D$41,2,FALSE))</f>
        <v>8.6904761904761916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2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200" t="s">
        <v>218</v>
      </c>
      <c r="C54" s="201" t="s">
        <v>222</v>
      </c>
      <c r="D54" s="34" t="s">
        <v>163</v>
      </c>
      <c r="E54" s="35"/>
      <c r="F54" s="36">
        <v>97.97</v>
      </c>
      <c r="G54" s="78"/>
      <c r="H54" s="74" t="s">
        <v>36</v>
      </c>
      <c r="I54" s="81">
        <f>IF(H54=Tablas!$B$5,Tablas!$C$5,VLOOKUP(H54,Tablas!$B$5:$D$41,2,FALSE))</f>
        <v>21</v>
      </c>
      <c r="J54" s="70">
        <f>IF(I54=0,"",VLOOKUP(I54,Tablas!$C$5:$D$41,2,FALSE))</f>
        <v>13.035714285714288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3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>
        <v>97.97</v>
      </c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>
        <v>97.97</v>
      </c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200" t="s">
        <v>218</v>
      </c>
      <c r="C55" s="201" t="s">
        <v>222</v>
      </c>
      <c r="D55" s="34" t="s">
        <v>253</v>
      </c>
      <c r="E55" s="35"/>
      <c r="F55" s="36">
        <v>331.56</v>
      </c>
      <c r="G55" s="78"/>
      <c r="H55" s="74" t="s">
        <v>40</v>
      </c>
      <c r="I55" s="81">
        <f>IF(H55=Tablas!$B$5,Tablas!$C$5,VLOOKUP(H55,Tablas!$B$5:$D$41,2,FALSE))</f>
        <v>26</v>
      </c>
      <c r="J55" s="70">
        <f>IF(I55=0,"",VLOOKUP(I55,Tablas!$C$5:$D$41,2,FALSE))</f>
        <v>4.3452380952380958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1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>
        <v>331.56</v>
      </c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>
        <v>331.56</v>
      </c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200" t="s">
        <v>218</v>
      </c>
      <c r="C56" s="201" t="s">
        <v>222</v>
      </c>
      <c r="D56" s="34" t="s">
        <v>212</v>
      </c>
      <c r="E56" s="35"/>
      <c r="F56" s="36">
        <v>149.59</v>
      </c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5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>
        <v>97.95</v>
      </c>
      <c r="AH56" s="48">
        <f t="shared" si="17"/>
        <v>0</v>
      </c>
      <c r="AI56" s="49">
        <f t="shared" si="18"/>
        <v>0</v>
      </c>
      <c r="AJ56" s="61">
        <v>66.72</v>
      </c>
      <c r="AK56" s="48">
        <f t="shared" si="19"/>
        <v>0</v>
      </c>
      <c r="AL56" s="49">
        <f t="shared" si="20"/>
        <v>0</v>
      </c>
      <c r="AM56" s="61">
        <v>149.59</v>
      </c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>
        <v>149.59</v>
      </c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 hidden="1">
      <c r="A57" s="32"/>
      <c r="B57" s="200"/>
      <c r="C57" s="201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 hidden="1">
      <c r="A58" s="32"/>
      <c r="B58" s="200"/>
      <c r="C58" s="201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 hidden="1">
      <c r="A59" s="32"/>
      <c r="B59" s="200"/>
      <c r="C59" s="201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 hidden="1">
      <c r="A60" s="32"/>
      <c r="B60" s="200"/>
      <c r="C60" s="201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 hidden="1">
      <c r="A61" s="32"/>
      <c r="B61" s="200"/>
      <c r="C61" s="201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 hidden="1">
      <c r="A62" s="32"/>
      <c r="B62" s="200"/>
      <c r="C62" s="201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 hidden="1">
      <c r="A63" s="32"/>
      <c r="B63" s="200"/>
      <c r="C63" s="201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 hidden="1">
      <c r="A64" s="32"/>
      <c r="B64" s="200"/>
      <c r="C64" s="201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 hidden="1">
      <c r="A65" s="32"/>
      <c r="B65" s="200"/>
      <c r="C65" s="201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 hidden="1">
      <c r="A66" s="32"/>
      <c r="B66" s="200"/>
      <c r="C66" s="201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 hidden="1">
      <c r="A67" s="32"/>
      <c r="B67" s="200"/>
      <c r="C67" s="201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 hidden="1">
      <c r="A68" s="32"/>
      <c r="B68" s="200"/>
      <c r="C68" s="201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 hidden="1">
      <c r="A69" s="32"/>
      <c r="B69" s="200"/>
      <c r="C69" s="201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 hidden="1">
      <c r="A70" s="32"/>
      <c r="B70" s="200"/>
      <c r="C70" s="201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 hidden="1">
      <c r="A71" s="32"/>
      <c r="B71" s="200"/>
      <c r="C71" s="201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 hidden="1">
      <c r="A72" s="32"/>
      <c r="B72" s="200"/>
      <c r="C72" s="201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05" si="32">IF(G72=0,"0",F72/G72)</f>
        <v>0</v>
      </c>
      <c r="L72" s="38">
        <f t="shared" ref="L72:L105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5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5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5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5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5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5" si="39">(IF($Y72=7,$K72,)+IF($Y72=21,$K72*3,)+IF($Y72=42,$K72*6,0)+IF($Y72=28,$K72*4,0)+IF($Y72=14,$K72*2,))*S72</f>
        <v>0</v>
      </c>
      <c r="U72" s="42">
        <f t="shared" ref="U72:U105" si="40">SUM(+L72+M72+N72+O72+P72+R72+T72)</f>
        <v>0</v>
      </c>
      <c r="V72" s="43">
        <f t="shared" ref="V72:V105" si="41">+U72*4.345</f>
        <v>0</v>
      </c>
      <c r="W72" s="209">
        <f t="shared" ref="W72:W105" si="42">+$X$4</f>
        <v>12</v>
      </c>
      <c r="X72" s="44">
        <f t="shared" ref="X72:X106" si="43">IF(V72="","",W72*V72)</f>
        <v>0</v>
      </c>
      <c r="Y72" s="45">
        <f t="shared" ref="Y72:Y105" si="44">ROUND(J72/4.3452380952381,1)</f>
        <v>0</v>
      </c>
      <c r="Z72" s="46" t="s">
        <v>0</v>
      </c>
      <c r="AA72" s="39">
        <v>1</v>
      </c>
      <c r="AB72" s="47">
        <f t="shared" ref="AB72:AB105" si="45">+IF($Z72="M",$U72,IF($Z72="MT",$U72/2,IF(Z72="MN",$U72/2,IF($Z72="MTN",$U72/3,0))))*AA72</f>
        <v>0</v>
      </c>
      <c r="AC72" s="39">
        <v>1</v>
      </c>
      <c r="AD72" s="47">
        <f t="shared" ref="AD72:AD105" si="46">+IF($Z72="T",$U72,IF($Z72="MT",$U72/2,IF($Z72="TN",$U72/2,IF($Z72="MTN",$U72/3,0))))*AC72</f>
        <v>0</v>
      </c>
      <c r="AE72" s="39">
        <v>1</v>
      </c>
      <c r="AF72" s="47">
        <f t="shared" ref="AF72:AF105" si="47">+IF($Z72="N",$U72,IF($Z72="MN",$U72/2,IF($Z72="TN",$U72/2,IF($Z72="MTN",$U72/3,0))))*AE72</f>
        <v>0</v>
      </c>
      <c r="AG72" s="61"/>
      <c r="AH72" s="48">
        <f t="shared" ref="AH72:AH105" si="48">IF(AI$4=0,0,(AG72/AI$4))</f>
        <v>0</v>
      </c>
      <c r="AI72" s="49">
        <f t="shared" ref="AI72:AI105" si="49">IF(AI$4=0,0,(AH72*AH$4/12))</f>
        <v>0</v>
      </c>
      <c r="AJ72" s="61"/>
      <c r="AK72" s="48">
        <f t="shared" ref="AK72:AK105" si="50">IF(AL$4=0,0,(AJ72/AL$4))</f>
        <v>0</v>
      </c>
      <c r="AL72" s="49">
        <f t="shared" ref="AL72:AL105" si="51">IF(AL$4=0,0,(AK72*AK$4/12))</f>
        <v>0</v>
      </c>
      <c r="AM72" s="61"/>
      <c r="AN72" s="48">
        <f t="shared" ref="AN72:AN105" si="52">IF(AO$4=0,0,(AM72/AO$4))</f>
        <v>0</v>
      </c>
      <c r="AO72" s="49">
        <f t="shared" ref="AO72:AO105" si="53">IF(AO$4=0,0,(AN72*AN$4/12))</f>
        <v>0</v>
      </c>
      <c r="AP72" s="61"/>
      <c r="AQ72" s="48">
        <f t="shared" ref="AQ72:AQ105" si="54">IF(AR$4=0,0,(AP72/AR$4))</f>
        <v>0</v>
      </c>
      <c r="AR72" s="49">
        <f t="shared" ref="AR72:AR105" si="55">IF(AR$4=0,0,(AQ72*AQ$4/12))</f>
        <v>0</v>
      </c>
      <c r="AS72" s="61"/>
      <c r="AT72" s="48">
        <f t="shared" ref="AT72:AT106" si="56">IF(AU$4=0,0,(AS72/AU$4))</f>
        <v>0</v>
      </c>
      <c r="AU72" s="49">
        <f t="shared" ref="AU72:AU106" si="57">IF(AU$4=0,0,(AT72*AT$4/12))</f>
        <v>0</v>
      </c>
      <c r="AV72" s="61"/>
      <c r="AW72" s="48">
        <f t="shared" ref="AW72:AW105" si="58">IF(AX$4=0,0,(AV72/AX$4))</f>
        <v>0</v>
      </c>
      <c r="AX72" s="49">
        <f t="shared" ref="AX72:AX105" si="59">IF(AX$4=0,0,(AW72*AW$4/12))</f>
        <v>0</v>
      </c>
      <c r="AY72" s="61"/>
      <c r="AZ72" s="48">
        <f t="shared" ref="AZ72:AZ105" si="60">IF(BA$4=0,0,(AY72/BA$4))</f>
        <v>0</v>
      </c>
      <c r="BA72" s="49">
        <f t="shared" ref="BA72:BA105" si="61">IF(BA$4=0,0,(AZ72*AZ$4/12))</f>
        <v>0</v>
      </c>
      <c r="BB72" s="50">
        <f t="shared" ref="BB72:BB105" si="62">+AI72+AL72+AO72+AR72+AU72+AX72+BA72</f>
        <v>0</v>
      </c>
    </row>
    <row r="73" spans="1:54" hidden="1">
      <c r="A73" s="32"/>
      <c r="B73" s="200"/>
      <c r="C73" s="201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0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 hidden="1">
      <c r="A74" s="32"/>
      <c r="B74" s="200"/>
      <c r="C74" s="201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0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 hidden="1">
      <c r="A75" s="32"/>
      <c r="B75" s="200"/>
      <c r="C75" s="201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0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 hidden="1">
      <c r="A76" s="32"/>
      <c r="B76" s="200"/>
      <c r="C76" s="201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0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 hidden="1">
      <c r="A77" s="32"/>
      <c r="B77" s="200"/>
      <c r="C77" s="201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0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 hidden="1">
      <c r="A78" s="32"/>
      <c r="B78" s="200"/>
      <c r="C78" s="201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0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 hidden="1">
      <c r="A79" s="32"/>
      <c r="B79" s="200"/>
      <c r="C79" s="201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0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 hidden="1">
      <c r="A80" s="32"/>
      <c r="B80" s="200"/>
      <c r="C80" s="201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0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 hidden="1">
      <c r="A81" s="32"/>
      <c r="B81" s="200"/>
      <c r="C81" s="201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0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 hidden="1">
      <c r="A82" s="32"/>
      <c r="B82" s="200"/>
      <c r="C82" s="201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0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 hidden="1">
      <c r="A83" s="32"/>
      <c r="B83" s="200"/>
      <c r="C83" s="201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0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 hidden="1">
      <c r="A84" s="32"/>
      <c r="B84" s="200"/>
      <c r="C84" s="201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0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 hidden="1">
      <c r="A85" s="32"/>
      <c r="B85" s="200"/>
      <c r="C85" s="201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0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 hidden="1">
      <c r="A86" s="32"/>
      <c r="B86" s="200"/>
      <c r="C86" s="201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0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 hidden="1">
      <c r="A87" s="32"/>
      <c r="B87" s="200"/>
      <c r="C87" s="201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0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 hidden="1">
      <c r="A88" s="32"/>
      <c r="B88" s="200"/>
      <c r="C88" s="201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0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 hidden="1">
      <c r="A89" s="32"/>
      <c r="B89" s="200"/>
      <c r="C89" s="201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0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 hidden="1">
      <c r="A90" s="32"/>
      <c r="B90" s="200"/>
      <c r="C90" s="201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0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 hidden="1">
      <c r="A91" s="32"/>
      <c r="B91" s="200"/>
      <c r="C91" s="201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0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 hidden="1">
      <c r="A92" s="32"/>
      <c r="B92" s="200"/>
      <c r="C92" s="201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0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 hidden="1">
      <c r="A93" s="32"/>
      <c r="B93" s="200"/>
      <c r="C93" s="201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0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ref="AT93:AT99" si="63">IF(AU$4=0,0,(AS93/AU$4))</f>
        <v>0</v>
      </c>
      <c r="AU93" s="49">
        <f t="shared" ref="AU93:AU99" si="64">IF(AU$4=0,0,(AT93*AT$4/12))</f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 hidden="1">
      <c r="A94" s="32"/>
      <c r="B94" s="200"/>
      <c r="C94" s="201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0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63"/>
        <v>0</v>
      </c>
      <c r="AU94" s="49">
        <f t="shared" si="64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 hidden="1">
      <c r="A95" s="32"/>
      <c r="B95" s="200"/>
      <c r="C95" s="201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0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63"/>
        <v>0</v>
      </c>
      <c r="AU95" s="49">
        <f t="shared" si="64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 hidden="1">
      <c r="A96" s="32"/>
      <c r="B96" s="200"/>
      <c r="C96" s="201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0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63"/>
        <v>0</v>
      </c>
      <c r="AU96" s="49">
        <f t="shared" si="64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 hidden="1">
      <c r="A97" s="32"/>
      <c r="B97" s="200"/>
      <c r="C97" s="201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0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63"/>
        <v>0</v>
      </c>
      <c r="AU97" s="49">
        <f t="shared" si="64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 hidden="1">
      <c r="A98" s="32"/>
      <c r="B98" s="200"/>
      <c r="C98" s="201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43"/>
        <v>0</v>
      </c>
      <c r="Y98" s="45">
        <f t="shared" si="44"/>
        <v>0</v>
      </c>
      <c r="Z98" s="46" t="s">
        <v>0</v>
      </c>
      <c r="AA98" s="39">
        <v>1</v>
      </c>
      <c r="AB98" s="47">
        <f t="shared" si="45"/>
        <v>0</v>
      </c>
      <c r="AC98" s="39">
        <v>1</v>
      </c>
      <c r="AD98" s="47">
        <f t="shared" si="46"/>
        <v>0</v>
      </c>
      <c r="AE98" s="39">
        <v>1</v>
      </c>
      <c r="AF98" s="47">
        <f t="shared" si="47"/>
        <v>0</v>
      </c>
      <c r="AG98" s="61"/>
      <c r="AH98" s="48">
        <f t="shared" si="48"/>
        <v>0</v>
      </c>
      <c r="AI98" s="49">
        <f t="shared" si="49"/>
        <v>0</v>
      </c>
      <c r="AJ98" s="61"/>
      <c r="AK98" s="48">
        <f t="shared" si="50"/>
        <v>0</v>
      </c>
      <c r="AL98" s="49">
        <f t="shared" si="51"/>
        <v>0</v>
      </c>
      <c r="AM98" s="61"/>
      <c r="AN98" s="48">
        <f t="shared" si="52"/>
        <v>0</v>
      </c>
      <c r="AO98" s="49">
        <f t="shared" si="53"/>
        <v>0</v>
      </c>
      <c r="AP98" s="61"/>
      <c r="AQ98" s="48">
        <f t="shared" si="54"/>
        <v>0</v>
      </c>
      <c r="AR98" s="49">
        <f t="shared" si="55"/>
        <v>0</v>
      </c>
      <c r="AS98" s="61"/>
      <c r="AT98" s="48">
        <f t="shared" si="63"/>
        <v>0</v>
      </c>
      <c r="AU98" s="49">
        <f t="shared" si="64"/>
        <v>0</v>
      </c>
      <c r="AV98" s="61"/>
      <c r="AW98" s="48">
        <f t="shared" si="58"/>
        <v>0</v>
      </c>
      <c r="AX98" s="49">
        <f t="shared" si="59"/>
        <v>0</v>
      </c>
      <c r="AY98" s="61"/>
      <c r="AZ98" s="48">
        <f t="shared" si="60"/>
        <v>0</v>
      </c>
      <c r="BA98" s="49">
        <f t="shared" si="61"/>
        <v>0</v>
      </c>
      <c r="BB98" s="50">
        <f t="shared" si="62"/>
        <v>0</v>
      </c>
    </row>
    <row r="99" spans="1:54" hidden="1">
      <c r="A99" s="32"/>
      <c r="B99" s="200"/>
      <c r="C99" s="201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42"/>
        <v>12</v>
      </c>
      <c r="X99" s="44">
        <f t="shared" si="43"/>
        <v>0</v>
      </c>
      <c r="Y99" s="45">
        <f t="shared" si="44"/>
        <v>0</v>
      </c>
      <c r="Z99" s="46" t="s">
        <v>0</v>
      </c>
      <c r="AA99" s="39">
        <v>1</v>
      </c>
      <c r="AB99" s="47">
        <f t="shared" si="45"/>
        <v>0</v>
      </c>
      <c r="AC99" s="39">
        <v>1</v>
      </c>
      <c r="AD99" s="47">
        <f t="shared" si="46"/>
        <v>0</v>
      </c>
      <c r="AE99" s="39">
        <v>1</v>
      </c>
      <c r="AF99" s="47">
        <f t="shared" si="47"/>
        <v>0</v>
      </c>
      <c r="AG99" s="61"/>
      <c r="AH99" s="48">
        <f t="shared" si="48"/>
        <v>0</v>
      </c>
      <c r="AI99" s="49">
        <f t="shared" si="49"/>
        <v>0</v>
      </c>
      <c r="AJ99" s="61"/>
      <c r="AK99" s="48">
        <f t="shared" si="50"/>
        <v>0</v>
      </c>
      <c r="AL99" s="49">
        <f t="shared" si="51"/>
        <v>0</v>
      </c>
      <c r="AM99" s="61"/>
      <c r="AN99" s="48">
        <f t="shared" si="52"/>
        <v>0</v>
      </c>
      <c r="AO99" s="49">
        <f t="shared" si="53"/>
        <v>0</v>
      </c>
      <c r="AP99" s="61"/>
      <c r="AQ99" s="48">
        <f t="shared" si="54"/>
        <v>0</v>
      </c>
      <c r="AR99" s="49">
        <f t="shared" si="55"/>
        <v>0</v>
      </c>
      <c r="AS99" s="61"/>
      <c r="AT99" s="48">
        <f t="shared" si="63"/>
        <v>0</v>
      </c>
      <c r="AU99" s="49">
        <f t="shared" si="64"/>
        <v>0</v>
      </c>
      <c r="AV99" s="61"/>
      <c r="AW99" s="48">
        <f t="shared" si="58"/>
        <v>0</v>
      </c>
      <c r="AX99" s="49">
        <f t="shared" si="59"/>
        <v>0</v>
      </c>
      <c r="AY99" s="61"/>
      <c r="AZ99" s="48">
        <f t="shared" si="60"/>
        <v>0</v>
      </c>
      <c r="BA99" s="49">
        <f t="shared" si="61"/>
        <v>0</v>
      </c>
      <c r="BB99" s="50">
        <f t="shared" si="62"/>
        <v>0</v>
      </c>
    </row>
    <row r="100" spans="1:54" hidden="1">
      <c r="A100" s="32"/>
      <c r="B100" s="200"/>
      <c r="C100" s="201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42"/>
        <v>12</v>
      </c>
      <c r="X100" s="44">
        <f t="shared" si="43"/>
        <v>0</v>
      </c>
      <c r="Y100" s="45">
        <f t="shared" si="44"/>
        <v>0</v>
      </c>
      <c r="Z100" s="46" t="s">
        <v>0</v>
      </c>
      <c r="AA100" s="39">
        <v>1</v>
      </c>
      <c r="AB100" s="47">
        <f t="shared" si="45"/>
        <v>0</v>
      </c>
      <c r="AC100" s="39">
        <v>1</v>
      </c>
      <c r="AD100" s="47">
        <f t="shared" si="46"/>
        <v>0</v>
      </c>
      <c r="AE100" s="39">
        <v>1</v>
      </c>
      <c r="AF100" s="47">
        <f t="shared" si="47"/>
        <v>0</v>
      </c>
      <c r="AG100" s="61"/>
      <c r="AH100" s="48">
        <f t="shared" si="48"/>
        <v>0</v>
      </c>
      <c r="AI100" s="49">
        <f t="shared" si="49"/>
        <v>0</v>
      </c>
      <c r="AJ100" s="61"/>
      <c r="AK100" s="48">
        <f t="shared" si="50"/>
        <v>0</v>
      </c>
      <c r="AL100" s="49">
        <f t="shared" si="51"/>
        <v>0</v>
      </c>
      <c r="AM100" s="61"/>
      <c r="AN100" s="48">
        <f t="shared" si="52"/>
        <v>0</v>
      </c>
      <c r="AO100" s="49">
        <f t="shared" si="53"/>
        <v>0</v>
      </c>
      <c r="AP100" s="61"/>
      <c r="AQ100" s="48">
        <f t="shared" si="54"/>
        <v>0</v>
      </c>
      <c r="AR100" s="49">
        <f t="shared" si="55"/>
        <v>0</v>
      </c>
      <c r="AS100" s="61"/>
      <c r="AT100" s="48">
        <f t="shared" si="56"/>
        <v>0</v>
      </c>
      <c r="AU100" s="49">
        <f t="shared" si="57"/>
        <v>0</v>
      </c>
      <c r="AV100" s="61"/>
      <c r="AW100" s="48">
        <f t="shared" si="58"/>
        <v>0</v>
      </c>
      <c r="AX100" s="49">
        <f t="shared" si="59"/>
        <v>0</v>
      </c>
      <c r="AY100" s="61"/>
      <c r="AZ100" s="48">
        <f t="shared" si="60"/>
        <v>0</v>
      </c>
      <c r="BA100" s="49">
        <f t="shared" si="61"/>
        <v>0</v>
      </c>
      <c r="BB100" s="50">
        <f t="shared" si="62"/>
        <v>0</v>
      </c>
    </row>
    <row r="101" spans="1:54" hidden="1">
      <c r="A101" s="32"/>
      <c r="B101" s="200"/>
      <c r="C101" s="201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42"/>
        <v>12</v>
      </c>
      <c r="X101" s="44">
        <f t="shared" si="43"/>
        <v>0</v>
      </c>
      <c r="Y101" s="45">
        <f t="shared" si="44"/>
        <v>0</v>
      </c>
      <c r="Z101" s="46" t="s">
        <v>0</v>
      </c>
      <c r="AA101" s="39">
        <v>1</v>
      </c>
      <c r="AB101" s="47">
        <f t="shared" si="45"/>
        <v>0</v>
      </c>
      <c r="AC101" s="39">
        <v>1</v>
      </c>
      <c r="AD101" s="47">
        <f t="shared" si="46"/>
        <v>0</v>
      </c>
      <c r="AE101" s="39">
        <v>1</v>
      </c>
      <c r="AF101" s="47">
        <f t="shared" si="47"/>
        <v>0</v>
      </c>
      <c r="AG101" s="61"/>
      <c r="AH101" s="48">
        <f t="shared" si="48"/>
        <v>0</v>
      </c>
      <c r="AI101" s="49">
        <f t="shared" si="49"/>
        <v>0</v>
      </c>
      <c r="AJ101" s="61"/>
      <c r="AK101" s="48">
        <f t="shared" si="50"/>
        <v>0</v>
      </c>
      <c r="AL101" s="49">
        <f t="shared" si="51"/>
        <v>0</v>
      </c>
      <c r="AM101" s="61"/>
      <c r="AN101" s="48">
        <f t="shared" si="52"/>
        <v>0</v>
      </c>
      <c r="AO101" s="49">
        <f t="shared" si="53"/>
        <v>0</v>
      </c>
      <c r="AP101" s="61"/>
      <c r="AQ101" s="48">
        <f t="shared" si="54"/>
        <v>0</v>
      </c>
      <c r="AR101" s="49">
        <f t="shared" si="55"/>
        <v>0</v>
      </c>
      <c r="AS101" s="61"/>
      <c r="AT101" s="48">
        <f t="shared" si="56"/>
        <v>0</v>
      </c>
      <c r="AU101" s="49">
        <f t="shared" si="57"/>
        <v>0</v>
      </c>
      <c r="AV101" s="61"/>
      <c r="AW101" s="48">
        <f t="shared" si="58"/>
        <v>0</v>
      </c>
      <c r="AX101" s="49">
        <f t="shared" si="59"/>
        <v>0</v>
      </c>
      <c r="AY101" s="61"/>
      <c r="AZ101" s="48">
        <f t="shared" si="60"/>
        <v>0</v>
      </c>
      <c r="BA101" s="49">
        <f t="shared" si="61"/>
        <v>0</v>
      </c>
      <c r="BB101" s="50">
        <f t="shared" si="62"/>
        <v>0</v>
      </c>
    </row>
    <row r="102" spans="1:54" hidden="1">
      <c r="A102" s="32"/>
      <c r="B102" s="200"/>
      <c r="C102" s="201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42"/>
        <v>12</v>
      </c>
      <c r="X102" s="44">
        <f t="shared" si="43"/>
        <v>0</v>
      </c>
      <c r="Y102" s="45">
        <f t="shared" si="44"/>
        <v>0</v>
      </c>
      <c r="Z102" s="46" t="s">
        <v>0</v>
      </c>
      <c r="AA102" s="39">
        <v>1</v>
      </c>
      <c r="AB102" s="47">
        <f t="shared" si="45"/>
        <v>0</v>
      </c>
      <c r="AC102" s="39">
        <v>1</v>
      </c>
      <c r="AD102" s="47">
        <f t="shared" si="46"/>
        <v>0</v>
      </c>
      <c r="AE102" s="39">
        <v>1</v>
      </c>
      <c r="AF102" s="47">
        <f t="shared" si="47"/>
        <v>0</v>
      </c>
      <c r="AG102" s="61"/>
      <c r="AH102" s="48">
        <f t="shared" si="48"/>
        <v>0</v>
      </c>
      <c r="AI102" s="49">
        <f t="shared" si="49"/>
        <v>0</v>
      </c>
      <c r="AJ102" s="61"/>
      <c r="AK102" s="48">
        <f t="shared" si="50"/>
        <v>0</v>
      </c>
      <c r="AL102" s="49">
        <f t="shared" si="51"/>
        <v>0</v>
      </c>
      <c r="AM102" s="61"/>
      <c r="AN102" s="48">
        <f t="shared" si="52"/>
        <v>0</v>
      </c>
      <c r="AO102" s="49">
        <f t="shared" si="53"/>
        <v>0</v>
      </c>
      <c r="AP102" s="61"/>
      <c r="AQ102" s="48">
        <f t="shared" si="54"/>
        <v>0</v>
      </c>
      <c r="AR102" s="49">
        <f t="shared" si="55"/>
        <v>0</v>
      </c>
      <c r="AS102" s="61"/>
      <c r="AT102" s="48">
        <f t="shared" si="56"/>
        <v>0</v>
      </c>
      <c r="AU102" s="49">
        <f t="shared" si="57"/>
        <v>0</v>
      </c>
      <c r="AV102" s="61"/>
      <c r="AW102" s="48">
        <f t="shared" si="58"/>
        <v>0</v>
      </c>
      <c r="AX102" s="49">
        <f t="shared" si="59"/>
        <v>0</v>
      </c>
      <c r="AY102" s="61"/>
      <c r="AZ102" s="48">
        <f t="shared" si="60"/>
        <v>0</v>
      </c>
      <c r="BA102" s="49">
        <f t="shared" si="61"/>
        <v>0</v>
      </c>
      <c r="BB102" s="50">
        <f t="shared" si="62"/>
        <v>0</v>
      </c>
    </row>
    <row r="103" spans="1:54" hidden="1">
      <c r="A103" s="32"/>
      <c r="B103" s="200"/>
      <c r="C103" s="201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42"/>
        <v>12</v>
      </c>
      <c r="X103" s="44">
        <f t="shared" si="43"/>
        <v>0</v>
      </c>
      <c r="Y103" s="45">
        <f t="shared" si="44"/>
        <v>0</v>
      </c>
      <c r="Z103" s="46" t="s">
        <v>0</v>
      </c>
      <c r="AA103" s="39">
        <v>1</v>
      </c>
      <c r="AB103" s="47">
        <f t="shared" si="45"/>
        <v>0</v>
      </c>
      <c r="AC103" s="39">
        <v>1</v>
      </c>
      <c r="AD103" s="47">
        <f t="shared" si="46"/>
        <v>0</v>
      </c>
      <c r="AE103" s="39">
        <v>1</v>
      </c>
      <c r="AF103" s="47">
        <f t="shared" si="47"/>
        <v>0</v>
      </c>
      <c r="AG103" s="61"/>
      <c r="AH103" s="48">
        <f t="shared" si="48"/>
        <v>0</v>
      </c>
      <c r="AI103" s="49">
        <f t="shared" si="49"/>
        <v>0</v>
      </c>
      <c r="AJ103" s="61"/>
      <c r="AK103" s="48">
        <f t="shared" si="50"/>
        <v>0</v>
      </c>
      <c r="AL103" s="49">
        <f t="shared" si="51"/>
        <v>0</v>
      </c>
      <c r="AM103" s="61"/>
      <c r="AN103" s="48">
        <f t="shared" si="52"/>
        <v>0</v>
      </c>
      <c r="AO103" s="49">
        <f t="shared" si="53"/>
        <v>0</v>
      </c>
      <c r="AP103" s="61"/>
      <c r="AQ103" s="48">
        <f t="shared" si="54"/>
        <v>0</v>
      </c>
      <c r="AR103" s="49">
        <f t="shared" si="55"/>
        <v>0</v>
      </c>
      <c r="AS103" s="61"/>
      <c r="AT103" s="48">
        <f t="shared" si="56"/>
        <v>0</v>
      </c>
      <c r="AU103" s="49">
        <f t="shared" si="57"/>
        <v>0</v>
      </c>
      <c r="AV103" s="61"/>
      <c r="AW103" s="48">
        <f t="shared" si="58"/>
        <v>0</v>
      </c>
      <c r="AX103" s="49">
        <f t="shared" si="59"/>
        <v>0</v>
      </c>
      <c r="AY103" s="61"/>
      <c r="AZ103" s="48">
        <f t="shared" si="60"/>
        <v>0</v>
      </c>
      <c r="BA103" s="49">
        <f t="shared" si="61"/>
        <v>0</v>
      </c>
      <c r="BB103" s="50">
        <f t="shared" si="62"/>
        <v>0</v>
      </c>
    </row>
    <row r="104" spans="1:54" hidden="1">
      <c r="A104" s="32"/>
      <c r="B104" s="200"/>
      <c r="C104" s="201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42"/>
        <v>12</v>
      </c>
      <c r="X104" s="44">
        <f t="shared" si="43"/>
        <v>0</v>
      </c>
      <c r="Y104" s="45">
        <f t="shared" si="44"/>
        <v>0</v>
      </c>
      <c r="Z104" s="46" t="s">
        <v>0</v>
      </c>
      <c r="AA104" s="39">
        <v>1</v>
      </c>
      <c r="AB104" s="47">
        <f t="shared" si="45"/>
        <v>0</v>
      </c>
      <c r="AC104" s="39">
        <v>1</v>
      </c>
      <c r="AD104" s="47">
        <f t="shared" si="46"/>
        <v>0</v>
      </c>
      <c r="AE104" s="39">
        <v>1</v>
      </c>
      <c r="AF104" s="47">
        <f t="shared" si="47"/>
        <v>0</v>
      </c>
      <c r="AG104" s="61"/>
      <c r="AH104" s="48">
        <f t="shared" si="48"/>
        <v>0</v>
      </c>
      <c r="AI104" s="49">
        <f t="shared" si="49"/>
        <v>0</v>
      </c>
      <c r="AJ104" s="61"/>
      <c r="AK104" s="48">
        <f t="shared" si="50"/>
        <v>0</v>
      </c>
      <c r="AL104" s="49">
        <f t="shared" si="51"/>
        <v>0</v>
      </c>
      <c r="AM104" s="61"/>
      <c r="AN104" s="48">
        <f t="shared" si="52"/>
        <v>0</v>
      </c>
      <c r="AO104" s="49">
        <f t="shared" si="53"/>
        <v>0</v>
      </c>
      <c r="AP104" s="61"/>
      <c r="AQ104" s="48">
        <f t="shared" si="54"/>
        <v>0</v>
      </c>
      <c r="AR104" s="49">
        <f t="shared" si="55"/>
        <v>0</v>
      </c>
      <c r="AS104" s="61"/>
      <c r="AT104" s="48">
        <f t="shared" si="56"/>
        <v>0</v>
      </c>
      <c r="AU104" s="49">
        <f t="shared" si="57"/>
        <v>0</v>
      </c>
      <c r="AV104" s="61"/>
      <c r="AW104" s="48">
        <f t="shared" si="58"/>
        <v>0</v>
      </c>
      <c r="AX104" s="49">
        <f t="shared" si="59"/>
        <v>0</v>
      </c>
      <c r="AY104" s="61"/>
      <c r="AZ104" s="48">
        <f t="shared" si="60"/>
        <v>0</v>
      </c>
      <c r="BA104" s="49">
        <f t="shared" si="61"/>
        <v>0</v>
      </c>
      <c r="BB104" s="50">
        <f t="shared" si="62"/>
        <v>0</v>
      </c>
    </row>
    <row r="105" spans="1:54" hidden="1">
      <c r="A105" s="32"/>
      <c r="B105" s="200"/>
      <c r="C105" s="201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42"/>
        <v>12</v>
      </c>
      <c r="X105" s="44">
        <f t="shared" si="43"/>
        <v>0</v>
      </c>
      <c r="Y105" s="45">
        <f t="shared" si="44"/>
        <v>0</v>
      </c>
      <c r="Z105" s="46" t="s">
        <v>0</v>
      </c>
      <c r="AA105" s="39">
        <v>1</v>
      </c>
      <c r="AB105" s="47">
        <f t="shared" si="45"/>
        <v>0</v>
      </c>
      <c r="AC105" s="39">
        <v>1</v>
      </c>
      <c r="AD105" s="47">
        <f t="shared" si="46"/>
        <v>0</v>
      </c>
      <c r="AE105" s="39">
        <v>1</v>
      </c>
      <c r="AF105" s="47">
        <f t="shared" si="47"/>
        <v>0</v>
      </c>
      <c r="AG105" s="61"/>
      <c r="AH105" s="48">
        <f t="shared" si="48"/>
        <v>0</v>
      </c>
      <c r="AI105" s="49">
        <f t="shared" si="49"/>
        <v>0</v>
      </c>
      <c r="AJ105" s="61"/>
      <c r="AK105" s="48">
        <f t="shared" si="50"/>
        <v>0</v>
      </c>
      <c r="AL105" s="49">
        <f t="shared" si="51"/>
        <v>0</v>
      </c>
      <c r="AM105" s="61"/>
      <c r="AN105" s="48">
        <f t="shared" si="52"/>
        <v>0</v>
      </c>
      <c r="AO105" s="49">
        <f t="shared" si="53"/>
        <v>0</v>
      </c>
      <c r="AP105" s="61"/>
      <c r="AQ105" s="48">
        <f t="shared" si="54"/>
        <v>0</v>
      </c>
      <c r="AR105" s="49">
        <f t="shared" si="55"/>
        <v>0</v>
      </c>
      <c r="AS105" s="61"/>
      <c r="AT105" s="48">
        <f t="shared" si="56"/>
        <v>0</v>
      </c>
      <c r="AU105" s="49">
        <f t="shared" si="57"/>
        <v>0</v>
      </c>
      <c r="AV105" s="61"/>
      <c r="AW105" s="48">
        <f t="shared" si="58"/>
        <v>0</v>
      </c>
      <c r="AX105" s="49">
        <f t="shared" si="59"/>
        <v>0</v>
      </c>
      <c r="AY105" s="61"/>
      <c r="AZ105" s="48">
        <f t="shared" si="60"/>
        <v>0</v>
      </c>
      <c r="BA105" s="49">
        <f t="shared" si="61"/>
        <v>0</v>
      </c>
      <c r="BB105" s="50">
        <f t="shared" si="62"/>
        <v>0</v>
      </c>
    </row>
    <row r="106" spans="1:54" hidden="1">
      <c r="A106" s="32"/>
      <c r="B106" s="200"/>
      <c r="C106" s="201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ref="K106" si="65">IF(G106=0,"0",F106/G106)</f>
        <v>0</v>
      </c>
      <c r="L106" s="38">
        <f t="shared" ref="L106" si="66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M106" s="38">
        <f t="shared" ref="M106" si="67">IF($Y106=2,$K106,0)+IF($Y106=4,$K106,0)+IF($Y106=5,$K106,0)+IF($Y106=6,$K106,0)+IF($Y106=7,$K106,0)+IF($Y106=10,$K106*2,0)+IF($Y106=12,$K106*2,0)+IF($Y106=14,$K106*2,0)+IF($Y106=15,$K106*3,0)+IF($Y106=21,$K106*3,0)+IF($Y106&lt;=1,$K106*$J106/21.75,0)+IF($Y106=42,$K106*6,0)+IF($Y106=28,$K106*4,0)</f>
        <v>0</v>
      </c>
      <c r="N106" s="38">
        <f t="shared" ref="N106" si="68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O106" s="38">
        <f t="shared" ref="O106" si="69">IF($Y106=2,$K106,0)+IF($Y106=4,$K106,0)+IF($Y106=5,$K106,0)+IF($Y106=6,$K106,0)+IF($Y106=7,$K106,0)+IF($Y106=10,$K106*2,0)+IF($Y106=12,$K106*2,0)+IF($Y106=14,$K106*2,0)+IF($Y106=15,$K106*3,0)+IF($Y106=21,$K106*3,0)+IF($Y106&lt;=1,$K106*$J106/21.75,0)+IF($Y106=42,$K106*6,0)+IF($Y106=28,$K106*4,0)</f>
        <v>0</v>
      </c>
      <c r="P106" s="38">
        <f t="shared" ref="P106" si="70">IF($Y106=3,$K106,0)+IF($Y106=4,$K106,0)+IF($Y106=5,$K106,0)+IF($Y106=6,$K106,0)+IF($Y106=7,$K106,0)+IF($Y106=10,$K106*2,0)+IF($Y106=12,$K106*2,0)+IF($Y106=14,$K106*2,0)+IF($Y106=21,$K106*3,0)+IF($Y106&lt;=1,$K106*$J106/21.75,0)+IF($Y106=15,$K106*3,0)+IF($Y106=42,$K106*6,0)+IF($Y106=28,$K106*4,0)</f>
        <v>0</v>
      </c>
      <c r="Q106" s="39">
        <v>1</v>
      </c>
      <c r="R106" s="40">
        <f t="shared" ref="R106" si="71">(IF($Y106=6,$K106,)+IF($Y106=7,$K106,)+IF($Y106=12,$K106*2,)+IF($Y106=18,$K106*3,)+IF($Y106=28,$K106*4,0)+IF($Y106=21,$K106*3,)+IF($Y106=42,$K106*6,0)+IF($Y106=14,$K106*2,))*Q106</f>
        <v>0</v>
      </c>
      <c r="S106" s="39">
        <v>1</v>
      </c>
      <c r="T106" s="41">
        <f t="shared" ref="T106" si="72">(IF($Y106=7,$K106,)+IF($Y106=21,$K106*3,)+IF($Y106=42,$K106*6,0)+IF($Y106=28,$K106*4,0)+IF($Y106=14,$K106*2,))*S106</f>
        <v>0</v>
      </c>
      <c r="U106" s="42">
        <f t="shared" ref="U106" si="73">SUM(+L106+M106+N106+O106+P106+R106+T106)</f>
        <v>0</v>
      </c>
      <c r="V106" s="43">
        <f t="shared" ref="V106" si="74">+U106*4.345</f>
        <v>0</v>
      </c>
      <c r="W106" s="209">
        <f t="shared" ref="W106" si="75">+$X$4</f>
        <v>12</v>
      </c>
      <c r="X106" s="44">
        <f t="shared" si="43"/>
        <v>0</v>
      </c>
      <c r="Y106" s="45">
        <f t="shared" ref="Y106" si="76">ROUND(J106/4.3452380952381,1)</f>
        <v>0</v>
      </c>
      <c r="Z106" s="46" t="s">
        <v>0</v>
      </c>
      <c r="AA106" s="39">
        <v>1</v>
      </c>
      <c r="AB106" s="47">
        <f t="shared" ref="AB106" si="77">+IF($Z106="M",$U106,IF($Z106="MT",$U106/2,IF(Z106="MN",$U106/2,IF($Z106="MTN",$U106/3,0))))*AA106</f>
        <v>0</v>
      </c>
      <c r="AC106" s="39">
        <v>1</v>
      </c>
      <c r="AD106" s="47">
        <f t="shared" ref="AD106" si="78">+IF($Z106="T",$U106,IF($Z106="MT",$U106/2,IF($Z106="TN",$U106/2,IF($Z106="MTN",$U106/3,0))))*AC106</f>
        <v>0</v>
      </c>
      <c r="AE106" s="39">
        <v>1</v>
      </c>
      <c r="AF106" s="47">
        <f t="shared" ref="AF106" si="79">+IF($Z106="N",$U106,IF($Z106="MN",$U106/2,IF($Z106="TN",$U106/2,IF($Z106="MTN",$U106/3,0))))*AE106</f>
        <v>0</v>
      </c>
      <c r="AG106" s="61"/>
      <c r="AH106" s="48">
        <f t="shared" ref="AH106" si="80">IF(AI$4=0,0,(AG106/AI$4))</f>
        <v>0</v>
      </c>
      <c r="AI106" s="49">
        <f t="shared" ref="AI106" si="81">IF(AI$4=0,0,(AH106*AH$4/12))</f>
        <v>0</v>
      </c>
      <c r="AJ106" s="61"/>
      <c r="AK106" s="48">
        <f t="shared" ref="AK106" si="82">IF(AL$4=0,0,(AJ106/AL$4))</f>
        <v>0</v>
      </c>
      <c r="AL106" s="49">
        <f t="shared" ref="AL106" si="83">IF(AL$4=0,0,(AK106*AK$4/12))</f>
        <v>0</v>
      </c>
      <c r="AM106" s="61"/>
      <c r="AN106" s="48">
        <f t="shared" ref="AN106" si="84">IF(AO$4=0,0,(AM106/AO$4))</f>
        <v>0</v>
      </c>
      <c r="AO106" s="49">
        <f t="shared" ref="AO106" si="85">IF(AO$4=0,0,(AN106*AN$4/12))</f>
        <v>0</v>
      </c>
      <c r="AP106" s="61"/>
      <c r="AQ106" s="48">
        <f t="shared" ref="AQ106" si="86">IF(AR$4=0,0,(AP106/AR$4))</f>
        <v>0</v>
      </c>
      <c r="AR106" s="49">
        <f t="shared" ref="AR106" si="87">IF(AR$4=0,0,(AQ106*AQ$4/12))</f>
        <v>0</v>
      </c>
      <c r="AS106" s="61"/>
      <c r="AT106" s="48">
        <f t="shared" si="56"/>
        <v>0</v>
      </c>
      <c r="AU106" s="49">
        <f t="shared" si="57"/>
        <v>0</v>
      </c>
      <c r="AV106" s="61"/>
      <c r="AW106" s="48">
        <f t="shared" ref="AW106" si="88">IF(AX$4=0,0,(AV106/AX$4))</f>
        <v>0</v>
      </c>
      <c r="AX106" s="49">
        <f t="shared" ref="AX106" si="89">IF(AX$4=0,0,(AW106*AW$4/12))</f>
        <v>0</v>
      </c>
      <c r="AY106" s="61"/>
      <c r="AZ106" s="48">
        <f t="shared" ref="AZ106" si="90">IF(BA$4=0,0,(AY106/BA$4))</f>
        <v>0</v>
      </c>
      <c r="BA106" s="49">
        <f t="shared" ref="BA106" si="91">IF(BA$4=0,0,(AZ106*AZ$4/12))</f>
        <v>0</v>
      </c>
      <c r="BB106" s="50">
        <f t="shared" ref="BB106" si="92">+AI106+AL106+AO106+AR106+AU106+AX106+BA106</f>
        <v>0</v>
      </c>
    </row>
    <row r="107" spans="1:54" ht="16" thickBot="1">
      <c r="A107" s="3"/>
      <c r="B107" s="183"/>
      <c r="C107" s="183"/>
      <c r="D107" s="6"/>
      <c r="E107" s="6"/>
      <c r="F107" s="51">
        <f>SUBTOTAL(9,F8:F106)</f>
        <v>4394.87</v>
      </c>
      <c r="K107" s="51">
        <f t="shared" ref="K107:P107" si="93">SUM(K8:K106)</f>
        <v>0</v>
      </c>
      <c r="L107" s="51">
        <f t="shared" si="93"/>
        <v>0</v>
      </c>
      <c r="M107" s="51">
        <f t="shared" si="93"/>
        <v>0</v>
      </c>
      <c r="N107" s="51">
        <f t="shared" si="93"/>
        <v>0</v>
      </c>
      <c r="O107" s="51">
        <f t="shared" si="93"/>
        <v>0</v>
      </c>
      <c r="P107" s="51">
        <f t="shared" si="93"/>
        <v>0</v>
      </c>
      <c r="Q107" s="51"/>
      <c r="R107" s="51">
        <f>SUM(R8:R106)</f>
        <v>0</v>
      </c>
      <c r="S107" s="51"/>
      <c r="T107" s="51">
        <f>SUM(T8:T106)</f>
        <v>0</v>
      </c>
      <c r="U107" s="51">
        <f>SUM(U8:U106)</f>
        <v>0</v>
      </c>
      <c r="V107" s="51">
        <f>SUM(V8:V106)</f>
        <v>0</v>
      </c>
      <c r="W107" s="51"/>
      <c r="X107" s="51">
        <f>SUM(X8:X106)</f>
        <v>0</v>
      </c>
      <c r="Y107" s="52"/>
      <c r="Z107" s="52"/>
      <c r="AA107" s="52"/>
      <c r="AB107" s="51">
        <f>SUM(AB8:AB106)</f>
        <v>0</v>
      </c>
      <c r="AC107" s="51"/>
      <c r="AD107" s="51">
        <f>SUM(AD8:AD106)</f>
        <v>0</v>
      </c>
      <c r="AE107" s="51"/>
      <c r="AF107" s="51">
        <f>SUM(AF8:AF106)</f>
        <v>0</v>
      </c>
      <c r="AG107" s="53">
        <f>SUM(AG8:AG106)</f>
        <v>97.95</v>
      </c>
      <c r="AH107" s="53"/>
      <c r="AI107" s="54">
        <f>SUM(AI8:AI106)</f>
        <v>0</v>
      </c>
      <c r="AJ107" s="53">
        <f>SUM(AJ8:AJ106)</f>
        <v>66.72</v>
      </c>
      <c r="AK107" s="53"/>
      <c r="AL107" s="54">
        <f>SUM(AL8:AL106)</f>
        <v>0</v>
      </c>
      <c r="AM107" s="53">
        <f>SUM(AM8:AM106)</f>
        <v>2134.77</v>
      </c>
      <c r="AN107" s="53"/>
      <c r="AO107" s="54">
        <f>SUM(AO8:AO106)</f>
        <v>0</v>
      </c>
      <c r="AP107" s="53">
        <f>SUM(AP8:AP106)</f>
        <v>0</v>
      </c>
      <c r="AQ107" s="53"/>
      <c r="AR107" s="54">
        <f>SUM(AR8:AR106)</f>
        <v>0</v>
      </c>
      <c r="AS107" s="53">
        <f>SUM(AS8:AS106)</f>
        <v>0</v>
      </c>
      <c r="AT107" s="53"/>
      <c r="AU107" s="54">
        <f>SUM(AU8:AU106)</f>
        <v>0</v>
      </c>
      <c r="AV107" s="53">
        <f>SUM(AV8:AV106)</f>
        <v>2134.77</v>
      </c>
      <c r="AW107" s="53"/>
      <c r="AX107" s="54">
        <f>SUM(AX8:AX106)</f>
        <v>0</v>
      </c>
      <c r="AY107" s="53">
        <f>SUM(AY8:AY106)</f>
        <v>0</v>
      </c>
      <c r="AZ107" s="53"/>
      <c r="BA107" s="54">
        <f>SUBTOTAL(9,BA8:BA106)</f>
        <v>0</v>
      </c>
      <c r="BB107" s="51">
        <f>SUM(BB8:BB106)</f>
        <v>0</v>
      </c>
    </row>
    <row r="108" spans="1:54" ht="16" hidden="1" thickBot="1">
      <c r="AB108" s="246">
        <f>SUM(AB107:AF107)</f>
        <v>0</v>
      </c>
      <c r="AC108" s="247"/>
      <c r="AD108" s="247"/>
      <c r="AE108" s="247"/>
      <c r="AF108" s="248"/>
      <c r="AG108" s="240">
        <f>+AI107/4.345</f>
        <v>0</v>
      </c>
      <c r="AH108" s="240"/>
      <c r="AI108" s="240"/>
      <c r="AJ108" s="240">
        <f>+AL107/4.345</f>
        <v>0</v>
      </c>
      <c r="AK108" s="240"/>
      <c r="AL108" s="240"/>
      <c r="AM108" s="240">
        <f t="shared" ref="AM108" si="94">+AO107/4.345</f>
        <v>0</v>
      </c>
      <c r="AN108" s="240"/>
      <c r="AO108" s="240"/>
      <c r="AP108" s="240">
        <f t="shared" ref="AP108" si="95">+AR107/4.345</f>
        <v>0</v>
      </c>
      <c r="AQ108" s="240"/>
      <c r="AR108" s="240"/>
      <c r="AS108" s="240">
        <f t="shared" ref="AS108" si="96">+AU107/4.345</f>
        <v>0</v>
      </c>
      <c r="AT108" s="240"/>
      <c r="AU108" s="240"/>
      <c r="AV108" s="240">
        <f>+AX107/4.345</f>
        <v>0</v>
      </c>
      <c r="AW108" s="240"/>
      <c r="AX108" s="240"/>
      <c r="AY108" s="240">
        <f t="shared" ref="AY108" si="97">+BA107/4.345</f>
        <v>0</v>
      </c>
      <c r="AZ108" s="240"/>
      <c r="BA108" s="240"/>
      <c r="BB108" s="241" t="s">
        <v>4</v>
      </c>
    </row>
    <row r="109" spans="1:54" ht="17" hidden="1" thickTop="1" thickBot="1">
      <c r="AG109" s="243" t="s">
        <v>3</v>
      </c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4"/>
      <c r="BB109" s="242"/>
    </row>
    <row r="110" spans="1:54">
      <c r="B110" s="184"/>
      <c r="C110" s="184"/>
    </row>
    <row r="111" spans="1:54">
      <c r="B111" s="184"/>
      <c r="C111" s="184"/>
    </row>
    <row r="112" spans="1:54">
      <c r="B112" s="184"/>
      <c r="C112" s="184"/>
    </row>
    <row r="113" spans="2:3">
      <c r="B113" s="184"/>
      <c r="C113" s="184"/>
    </row>
  </sheetData>
  <sheetProtection algorithmName="SHA-512" hashValue="ZD58qETuowmKqmpc9Ce+yS2J3G9oMFuWBbY9vL1QkgIh46z1avtuJ7tJkCSsNF4ecXQE+BAXZF7V5MAsERwcqg==" saltValue="HvWojC+TaIQ57nrX4EEZfA==" spinCount="100000" sheet="1" selectLockedCells="1" autoFilter="0"/>
  <autoFilter ref="B7:BB109" xr:uid="{25765E4A-ACBD-431C-A364-9C1E44955521}">
    <filterColumn colId="4">
      <customFilters>
        <customFilter operator="notEqual" val=" "/>
      </customFilters>
    </filterColumn>
  </autoFilter>
  <mergeCells count="46">
    <mergeCell ref="AS108:AU108"/>
    <mergeCell ref="AV108:AX108"/>
    <mergeCell ref="AY108:BA108"/>
    <mergeCell ref="BB108:BB109"/>
    <mergeCell ref="AG109:BA109"/>
    <mergeCell ref="AB108:AF108"/>
    <mergeCell ref="AG108:AI108"/>
    <mergeCell ref="AJ108:AL108"/>
    <mergeCell ref="AM108:AO108"/>
    <mergeCell ref="AP108:AR108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DF2B111F-E6FE-462B-AC19-EC583EA161AF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0A3C2E-54BE-4826-935E-1F45BD7777A6}">
          <x14:formula1>
            <xm:f>Tablas!$B$5:$B$41</xm:f>
          </x14:formula1>
          <xm:sqref>H8:H106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2549C-8860-42A1-8CFF-BB4F6D11EFFA}">
  <sheetPr codeName="Hoja60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Estudi'!D60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Estudi'!H60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9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209">
        <f>+$X$4</f>
        <v>12</v>
      </c>
      <c r="X8" s="44">
        <f>IF(V8="","",W8*V8)</f>
        <v>0</v>
      </c>
      <c r="Y8" s="45">
        <f t="shared" ref="Y8:Y9" si="11">ROUND(J8/4.3452380952381,1)</f>
        <v>5</v>
      </c>
      <c r="Z8" s="46" t="s">
        <v>0</v>
      </c>
      <c r="AA8" s="39">
        <v>1</v>
      </c>
      <c r="AB8" s="47">
        <f t="shared" ref="AB8:AB9" si="12">+IF($Z8="M",$U8,IF($Z8="MT",$U8/2,IF(Z8="MN",$U8/2,IF($Z8="MTN",$U8/3,0))))*AA8</f>
        <v>0</v>
      </c>
      <c r="AC8" s="39">
        <v>1</v>
      </c>
      <c r="AD8" s="47">
        <f t="shared" ref="AD8:AD9" si="13">+IF($Z8="T",$U8,IF($Z8="MT",$U8/2,IF($Z8="TN",$U8/2,IF($Z8="MTN",$U8/3,0))))*AC8</f>
        <v>0</v>
      </c>
      <c r="AE8" s="39">
        <v>1</v>
      </c>
      <c r="AF8" s="47">
        <f t="shared" ref="AF8:AF9" si="14">+IF($Z8="N",$U8,IF($Z8="MN",$U8/2,IF($Z8="TN",$U8/2,IF($Z8="MTN",$U8/3,0))))*AE8</f>
        <v>0</v>
      </c>
      <c r="AG8" s="61"/>
      <c r="AH8" s="48">
        <f t="shared" ref="AH8:AH9" si="15">IF(AI$4=0,0,(AG8/AI$4))</f>
        <v>0</v>
      </c>
      <c r="AI8" s="49">
        <f t="shared" ref="AI8:AI9" si="16">IF(AI$4=0,0,(AH8*AH$4/12))</f>
        <v>0</v>
      </c>
      <c r="AJ8" s="61"/>
      <c r="AK8" s="48">
        <f t="shared" ref="AK8:AK9" si="17">IF(AL$4=0,0,(AJ8/AL$4))</f>
        <v>0</v>
      </c>
      <c r="AL8" s="49">
        <f t="shared" ref="AL8:AL9" si="18">IF(AL$4=0,0,(AK8*AK$4/12))</f>
        <v>0</v>
      </c>
      <c r="AM8" s="61"/>
      <c r="AN8" s="48">
        <f t="shared" ref="AN8:AN9" si="19">IF(AO$4=0,0,(AM8/AO$4))</f>
        <v>0</v>
      </c>
      <c r="AO8" s="49">
        <f t="shared" ref="AO8:AO9" si="20">IF(AO$4=0,0,(AN8*AN$4/12))</f>
        <v>0</v>
      </c>
      <c r="AP8" s="61"/>
      <c r="AQ8" s="48">
        <f t="shared" ref="AQ8:AQ9" si="21">IF(AR$4=0,0,(AP8/AR$4))</f>
        <v>0</v>
      </c>
      <c r="AR8" s="49">
        <f t="shared" ref="AR8:AR9" si="22">IF(AR$4=0,0,(AQ8*AQ$4/12))</f>
        <v>0</v>
      </c>
      <c r="AS8" s="61"/>
      <c r="AT8" s="48">
        <f t="shared" ref="AT8:AT9" si="23">IF(AU$4=0,0,(AS8/AU$4))</f>
        <v>0</v>
      </c>
      <c r="AU8" s="49">
        <f t="shared" ref="AU8:AU9" si="24">IF(AU$4=0,0,(AT8*AT$4/12))</f>
        <v>0</v>
      </c>
      <c r="AV8" s="61"/>
      <c r="AW8" s="48">
        <f t="shared" ref="AW8:AW9" si="25">IF(AX$4=0,0,(AV8/AX$4))</f>
        <v>0</v>
      </c>
      <c r="AX8" s="49">
        <f t="shared" ref="AX8:AX9" si="26">IF(AX$4=0,0,(AW8*AW$4/12))</f>
        <v>0</v>
      </c>
      <c r="AY8" s="61"/>
      <c r="AZ8" s="48">
        <f t="shared" ref="AZ8:AZ9" si="27">IF(BA$4=0,0,(AY8/BA$4))</f>
        <v>0</v>
      </c>
      <c r="BA8" s="49">
        <f t="shared" ref="BA8:BA9" si="28">IF(BA$4=0,0,(AZ8*AZ$4/12))</f>
        <v>0</v>
      </c>
      <c r="BB8" s="50">
        <f t="shared" ref="BB8:BB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>+$X$4</f>
        <v>12</v>
      </c>
      <c r="X9" s="44">
        <f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ref="K10:K73" si="30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73" si="31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73" si="32">(IF($Y10=7,$K10,)+IF($Y10=21,$K10*3,)+IF($Y10=42,$K10*6,0)+IF($Y10=28,$K10*4,0)+IF($Y10=14,$K10*2,))*S10</f>
        <v>0</v>
      </c>
      <c r="U10" s="42">
        <f t="shared" ref="U10:U73" si="33">SUM(+L10+M10+N10+O10+P10+R10+T10)</f>
        <v>0</v>
      </c>
      <c r="V10" s="43">
        <f t="shared" ref="V10:V73" si="34">+U10*4.345</f>
        <v>0</v>
      </c>
      <c r="W10" s="209">
        <f t="shared" ref="W10:W73" si="35">+$X$4</f>
        <v>12</v>
      </c>
      <c r="X10" s="44">
        <f t="shared" ref="X10:X73" si="36">IF(V10="","",W10*V10)</f>
        <v>0</v>
      </c>
      <c r="Y10" s="45">
        <f t="shared" ref="Y10:Y73" si="37">ROUND(J10/4.3452380952381,1)</f>
        <v>5</v>
      </c>
      <c r="Z10" s="46" t="s">
        <v>0</v>
      </c>
      <c r="AA10" s="39">
        <v>1</v>
      </c>
      <c r="AB10" s="47">
        <f t="shared" ref="AB10:AB73" si="38">+IF($Z10="M",$U10,IF($Z10="MT",$U10/2,IF(Z10="MN",$U10/2,IF($Z10="MTN",$U10/3,0))))*AA10</f>
        <v>0</v>
      </c>
      <c r="AC10" s="39">
        <v>1</v>
      </c>
      <c r="AD10" s="47">
        <f t="shared" ref="AD10:AD73" si="39">+IF($Z10="T",$U10,IF($Z10="MT",$U10/2,IF($Z10="TN",$U10/2,IF($Z10="MTN",$U10/3,0))))*AC10</f>
        <v>0</v>
      </c>
      <c r="AE10" s="39">
        <v>1</v>
      </c>
      <c r="AF10" s="47">
        <f t="shared" ref="AF10:AF73" si="40">+IF($Z10="N",$U10,IF($Z10="MN",$U10/2,IF($Z10="TN",$U10/2,IF($Z10="MTN",$U10/3,0))))*AE10</f>
        <v>0</v>
      </c>
      <c r="AG10" s="61"/>
      <c r="AH10" s="48">
        <f t="shared" ref="AH10:AH73" si="41">IF(AI$4=0,0,(AG10/AI$4))</f>
        <v>0</v>
      </c>
      <c r="AI10" s="49">
        <f t="shared" ref="AI10:AI73" si="42">IF(AI$4=0,0,(AH10*AH$4/12))</f>
        <v>0</v>
      </c>
      <c r="AJ10" s="61"/>
      <c r="AK10" s="48">
        <f t="shared" ref="AK10:AK73" si="43">IF(AL$4=0,0,(AJ10/AL$4))</f>
        <v>0</v>
      </c>
      <c r="AL10" s="49">
        <f t="shared" ref="AL10:AL73" si="44">IF(AL$4=0,0,(AK10*AK$4/12))</f>
        <v>0</v>
      </c>
      <c r="AM10" s="61"/>
      <c r="AN10" s="48">
        <f t="shared" ref="AN10:AN73" si="45">IF(AO$4=0,0,(AM10/AO$4))</f>
        <v>0</v>
      </c>
      <c r="AO10" s="49">
        <f t="shared" ref="AO10:AO73" si="46">IF(AO$4=0,0,(AN10*AN$4/12))</f>
        <v>0</v>
      </c>
      <c r="AP10" s="61"/>
      <c r="AQ10" s="48">
        <f t="shared" ref="AQ10:AQ73" si="47">IF(AR$4=0,0,(AP10/AR$4))</f>
        <v>0</v>
      </c>
      <c r="AR10" s="49">
        <f t="shared" ref="AR10:AR73" si="48">IF(AR$4=0,0,(AQ10*AQ$4/12))</f>
        <v>0</v>
      </c>
      <c r="AS10" s="61"/>
      <c r="AT10" s="48">
        <f t="shared" ref="AT10:AT73" si="49">IF(AU$4=0,0,(AS10/AU$4))</f>
        <v>0</v>
      </c>
      <c r="AU10" s="49">
        <f t="shared" ref="AU10:AU73" si="50">IF(AU$4=0,0,(AT10*AT$4/12))</f>
        <v>0</v>
      </c>
      <c r="AV10" s="61"/>
      <c r="AW10" s="48">
        <f t="shared" ref="AW10:AW73" si="51">IF(AX$4=0,0,(AV10/AX$4))</f>
        <v>0</v>
      </c>
      <c r="AX10" s="49">
        <f t="shared" ref="AX10:AX73" si="52">IF(AX$4=0,0,(AW10*AW$4/12))</f>
        <v>0</v>
      </c>
      <c r="AY10" s="61"/>
      <c r="AZ10" s="48">
        <f t="shared" ref="AZ10:AZ73" si="53">IF(BA$4=0,0,(AY10/BA$4))</f>
        <v>0</v>
      </c>
      <c r="BA10" s="49">
        <f t="shared" ref="BA10:BA73" si="54">IF(BA$4=0,0,(AZ10*AZ$4/12))</f>
        <v>0</v>
      </c>
      <c r="BB10" s="50">
        <f t="shared" ref="BB10:BB73" si="55">+AI10+AL10+AO10+AR10+AU10+AX10+BA10</f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30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33"/>
        <v>0</v>
      </c>
      <c r="V11" s="43">
        <f t="shared" si="34"/>
        <v>0</v>
      </c>
      <c r="W11" s="209">
        <f t="shared" si="35"/>
        <v>12</v>
      </c>
      <c r="X11" s="44">
        <f t="shared" si="36"/>
        <v>0</v>
      </c>
      <c r="Y11" s="45">
        <f t="shared" si="37"/>
        <v>5</v>
      </c>
      <c r="Z11" s="46" t="s">
        <v>0</v>
      </c>
      <c r="AA11" s="39">
        <v>1</v>
      </c>
      <c r="AB11" s="47">
        <f t="shared" si="38"/>
        <v>0</v>
      </c>
      <c r="AC11" s="39">
        <v>1</v>
      </c>
      <c r="AD11" s="47">
        <f t="shared" si="39"/>
        <v>0</v>
      </c>
      <c r="AE11" s="39">
        <v>1</v>
      </c>
      <c r="AF11" s="47">
        <f t="shared" si="40"/>
        <v>0</v>
      </c>
      <c r="AG11" s="61"/>
      <c r="AH11" s="48">
        <f t="shared" si="41"/>
        <v>0</v>
      </c>
      <c r="AI11" s="49">
        <f t="shared" si="42"/>
        <v>0</v>
      </c>
      <c r="AJ11" s="61"/>
      <c r="AK11" s="48">
        <f t="shared" si="43"/>
        <v>0</v>
      </c>
      <c r="AL11" s="49">
        <f t="shared" si="44"/>
        <v>0</v>
      </c>
      <c r="AM11" s="61"/>
      <c r="AN11" s="48">
        <f t="shared" si="45"/>
        <v>0</v>
      </c>
      <c r="AO11" s="49">
        <f t="shared" si="46"/>
        <v>0</v>
      </c>
      <c r="AP11" s="61"/>
      <c r="AQ11" s="48">
        <f t="shared" si="47"/>
        <v>0</v>
      </c>
      <c r="AR11" s="49">
        <f t="shared" si="48"/>
        <v>0</v>
      </c>
      <c r="AS11" s="61"/>
      <c r="AT11" s="48">
        <f t="shared" si="49"/>
        <v>0</v>
      </c>
      <c r="AU11" s="49">
        <f t="shared" si="50"/>
        <v>0</v>
      </c>
      <c r="AV11" s="61"/>
      <c r="AW11" s="48">
        <f t="shared" si="51"/>
        <v>0</v>
      </c>
      <c r="AX11" s="49">
        <f t="shared" si="52"/>
        <v>0</v>
      </c>
      <c r="AY11" s="61"/>
      <c r="AZ11" s="48">
        <f t="shared" si="53"/>
        <v>0</v>
      </c>
      <c r="BA11" s="49">
        <f t="shared" si="54"/>
        <v>0</v>
      </c>
      <c r="BB11" s="50">
        <f t="shared" si="55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30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33"/>
        <v>0</v>
      </c>
      <c r="V12" s="43">
        <f t="shared" si="34"/>
        <v>0</v>
      </c>
      <c r="W12" s="209">
        <f t="shared" si="35"/>
        <v>12</v>
      </c>
      <c r="X12" s="44">
        <f t="shared" si="36"/>
        <v>0</v>
      </c>
      <c r="Y12" s="45">
        <f t="shared" si="37"/>
        <v>5</v>
      </c>
      <c r="Z12" s="46" t="s">
        <v>0</v>
      </c>
      <c r="AA12" s="39">
        <v>1</v>
      </c>
      <c r="AB12" s="47">
        <f t="shared" si="38"/>
        <v>0</v>
      </c>
      <c r="AC12" s="39">
        <v>1</v>
      </c>
      <c r="AD12" s="47">
        <f t="shared" si="39"/>
        <v>0</v>
      </c>
      <c r="AE12" s="39">
        <v>1</v>
      </c>
      <c r="AF12" s="47">
        <f t="shared" si="40"/>
        <v>0</v>
      </c>
      <c r="AG12" s="61"/>
      <c r="AH12" s="48">
        <f t="shared" si="41"/>
        <v>0</v>
      </c>
      <c r="AI12" s="49">
        <f t="shared" si="42"/>
        <v>0</v>
      </c>
      <c r="AJ12" s="61"/>
      <c r="AK12" s="48">
        <f t="shared" si="43"/>
        <v>0</v>
      </c>
      <c r="AL12" s="49">
        <f t="shared" si="44"/>
        <v>0</v>
      </c>
      <c r="AM12" s="61"/>
      <c r="AN12" s="48">
        <f t="shared" si="45"/>
        <v>0</v>
      </c>
      <c r="AO12" s="49">
        <f t="shared" si="46"/>
        <v>0</v>
      </c>
      <c r="AP12" s="61"/>
      <c r="AQ12" s="48">
        <f t="shared" si="47"/>
        <v>0</v>
      </c>
      <c r="AR12" s="49">
        <f t="shared" si="48"/>
        <v>0</v>
      </c>
      <c r="AS12" s="61"/>
      <c r="AT12" s="48">
        <f t="shared" si="49"/>
        <v>0</v>
      </c>
      <c r="AU12" s="49">
        <f t="shared" si="50"/>
        <v>0</v>
      </c>
      <c r="AV12" s="61"/>
      <c r="AW12" s="48">
        <f t="shared" si="51"/>
        <v>0</v>
      </c>
      <c r="AX12" s="49">
        <f t="shared" si="52"/>
        <v>0</v>
      </c>
      <c r="AY12" s="61"/>
      <c r="AZ12" s="48">
        <f t="shared" si="53"/>
        <v>0</v>
      </c>
      <c r="BA12" s="49">
        <f t="shared" si="54"/>
        <v>0</v>
      </c>
      <c r="BB12" s="50">
        <f t="shared" si="55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30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33"/>
        <v>0</v>
      </c>
      <c r="V13" s="43">
        <f t="shared" si="34"/>
        <v>0</v>
      </c>
      <c r="W13" s="209">
        <f t="shared" si="35"/>
        <v>12</v>
      </c>
      <c r="X13" s="44">
        <f t="shared" si="36"/>
        <v>0</v>
      </c>
      <c r="Y13" s="45">
        <f t="shared" si="37"/>
        <v>5</v>
      </c>
      <c r="Z13" s="46" t="s">
        <v>0</v>
      </c>
      <c r="AA13" s="39">
        <v>1</v>
      </c>
      <c r="AB13" s="47">
        <f t="shared" si="38"/>
        <v>0</v>
      </c>
      <c r="AC13" s="39">
        <v>1</v>
      </c>
      <c r="AD13" s="47">
        <f t="shared" si="39"/>
        <v>0</v>
      </c>
      <c r="AE13" s="39">
        <v>1</v>
      </c>
      <c r="AF13" s="47">
        <f t="shared" si="40"/>
        <v>0</v>
      </c>
      <c r="AG13" s="61"/>
      <c r="AH13" s="48">
        <f t="shared" si="41"/>
        <v>0</v>
      </c>
      <c r="AI13" s="49">
        <f t="shared" si="42"/>
        <v>0</v>
      </c>
      <c r="AJ13" s="61"/>
      <c r="AK13" s="48">
        <f t="shared" si="43"/>
        <v>0</v>
      </c>
      <c r="AL13" s="49">
        <f t="shared" si="44"/>
        <v>0</v>
      </c>
      <c r="AM13" s="61"/>
      <c r="AN13" s="48">
        <f t="shared" si="45"/>
        <v>0</v>
      </c>
      <c r="AO13" s="49">
        <f t="shared" si="46"/>
        <v>0</v>
      </c>
      <c r="AP13" s="61"/>
      <c r="AQ13" s="48">
        <f t="shared" si="47"/>
        <v>0</v>
      </c>
      <c r="AR13" s="49">
        <f t="shared" si="48"/>
        <v>0</v>
      </c>
      <c r="AS13" s="61"/>
      <c r="AT13" s="48">
        <f t="shared" si="49"/>
        <v>0</v>
      </c>
      <c r="AU13" s="49">
        <f t="shared" si="50"/>
        <v>0</v>
      </c>
      <c r="AV13" s="61"/>
      <c r="AW13" s="48">
        <f t="shared" si="51"/>
        <v>0</v>
      </c>
      <c r="AX13" s="49">
        <f t="shared" si="52"/>
        <v>0</v>
      </c>
      <c r="AY13" s="61"/>
      <c r="AZ13" s="48">
        <f t="shared" si="53"/>
        <v>0</v>
      </c>
      <c r="BA13" s="49">
        <f t="shared" si="54"/>
        <v>0</v>
      </c>
      <c r="BB13" s="50">
        <f t="shared" si="55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30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33"/>
        <v>0</v>
      </c>
      <c r="V14" s="43">
        <f t="shared" si="34"/>
        <v>0</v>
      </c>
      <c r="W14" s="209">
        <f t="shared" si="35"/>
        <v>12</v>
      </c>
      <c r="X14" s="44">
        <f t="shared" si="36"/>
        <v>0</v>
      </c>
      <c r="Y14" s="45">
        <f t="shared" si="37"/>
        <v>5</v>
      </c>
      <c r="Z14" s="46" t="s">
        <v>0</v>
      </c>
      <c r="AA14" s="39">
        <v>1</v>
      </c>
      <c r="AB14" s="47">
        <f t="shared" si="38"/>
        <v>0</v>
      </c>
      <c r="AC14" s="39">
        <v>1</v>
      </c>
      <c r="AD14" s="47">
        <f t="shared" si="39"/>
        <v>0</v>
      </c>
      <c r="AE14" s="39">
        <v>1</v>
      </c>
      <c r="AF14" s="47">
        <f t="shared" si="40"/>
        <v>0</v>
      </c>
      <c r="AG14" s="61"/>
      <c r="AH14" s="48">
        <f t="shared" si="41"/>
        <v>0</v>
      </c>
      <c r="AI14" s="49">
        <f t="shared" si="42"/>
        <v>0</v>
      </c>
      <c r="AJ14" s="61"/>
      <c r="AK14" s="48">
        <f t="shared" si="43"/>
        <v>0</v>
      </c>
      <c r="AL14" s="49">
        <f t="shared" si="44"/>
        <v>0</v>
      </c>
      <c r="AM14" s="61"/>
      <c r="AN14" s="48">
        <f t="shared" si="45"/>
        <v>0</v>
      </c>
      <c r="AO14" s="49">
        <f t="shared" si="46"/>
        <v>0</v>
      </c>
      <c r="AP14" s="61"/>
      <c r="AQ14" s="48">
        <f t="shared" si="47"/>
        <v>0</v>
      </c>
      <c r="AR14" s="49">
        <f t="shared" si="48"/>
        <v>0</v>
      </c>
      <c r="AS14" s="61"/>
      <c r="AT14" s="48">
        <f t="shared" si="49"/>
        <v>0</v>
      </c>
      <c r="AU14" s="49">
        <f t="shared" si="50"/>
        <v>0</v>
      </c>
      <c r="AV14" s="61"/>
      <c r="AW14" s="48">
        <f t="shared" si="51"/>
        <v>0</v>
      </c>
      <c r="AX14" s="49">
        <f t="shared" si="52"/>
        <v>0</v>
      </c>
      <c r="AY14" s="61"/>
      <c r="AZ14" s="48">
        <f t="shared" si="53"/>
        <v>0</v>
      </c>
      <c r="BA14" s="49">
        <f t="shared" si="54"/>
        <v>0</v>
      </c>
      <c r="BB14" s="50">
        <f t="shared" si="55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30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33"/>
        <v>0</v>
      </c>
      <c r="V15" s="43">
        <f t="shared" si="34"/>
        <v>0</v>
      </c>
      <c r="W15" s="209">
        <f t="shared" si="35"/>
        <v>12</v>
      </c>
      <c r="X15" s="44">
        <f t="shared" si="36"/>
        <v>0</v>
      </c>
      <c r="Y15" s="45">
        <f t="shared" si="37"/>
        <v>5</v>
      </c>
      <c r="Z15" s="46" t="s">
        <v>0</v>
      </c>
      <c r="AA15" s="39">
        <v>1</v>
      </c>
      <c r="AB15" s="47">
        <f t="shared" si="38"/>
        <v>0</v>
      </c>
      <c r="AC15" s="39">
        <v>1</v>
      </c>
      <c r="AD15" s="47">
        <f t="shared" si="39"/>
        <v>0</v>
      </c>
      <c r="AE15" s="39">
        <v>1</v>
      </c>
      <c r="AF15" s="47">
        <f t="shared" si="40"/>
        <v>0</v>
      </c>
      <c r="AG15" s="61"/>
      <c r="AH15" s="48">
        <f t="shared" si="41"/>
        <v>0</v>
      </c>
      <c r="AI15" s="49">
        <f t="shared" si="42"/>
        <v>0</v>
      </c>
      <c r="AJ15" s="61"/>
      <c r="AK15" s="48">
        <f t="shared" si="43"/>
        <v>0</v>
      </c>
      <c r="AL15" s="49">
        <f t="shared" si="44"/>
        <v>0</v>
      </c>
      <c r="AM15" s="61"/>
      <c r="AN15" s="48">
        <f t="shared" si="45"/>
        <v>0</v>
      </c>
      <c r="AO15" s="49">
        <f t="shared" si="46"/>
        <v>0</v>
      </c>
      <c r="AP15" s="61"/>
      <c r="AQ15" s="48">
        <f t="shared" si="47"/>
        <v>0</v>
      </c>
      <c r="AR15" s="49">
        <f t="shared" si="48"/>
        <v>0</v>
      </c>
      <c r="AS15" s="61"/>
      <c r="AT15" s="48">
        <f t="shared" si="49"/>
        <v>0</v>
      </c>
      <c r="AU15" s="49">
        <f t="shared" si="50"/>
        <v>0</v>
      </c>
      <c r="AV15" s="61"/>
      <c r="AW15" s="48">
        <f t="shared" si="51"/>
        <v>0</v>
      </c>
      <c r="AX15" s="49">
        <f t="shared" si="52"/>
        <v>0</v>
      </c>
      <c r="AY15" s="61"/>
      <c r="AZ15" s="48">
        <f t="shared" si="53"/>
        <v>0</v>
      </c>
      <c r="BA15" s="49">
        <f t="shared" si="54"/>
        <v>0</v>
      </c>
      <c r="BB15" s="50">
        <f t="shared" si="55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30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33"/>
        <v>0</v>
      </c>
      <c r="V16" s="43">
        <f t="shared" si="34"/>
        <v>0</v>
      </c>
      <c r="W16" s="209">
        <f t="shared" si="35"/>
        <v>12</v>
      </c>
      <c r="X16" s="44">
        <f t="shared" si="36"/>
        <v>0</v>
      </c>
      <c r="Y16" s="45">
        <f t="shared" si="37"/>
        <v>5</v>
      </c>
      <c r="Z16" s="46" t="s">
        <v>0</v>
      </c>
      <c r="AA16" s="39">
        <v>1</v>
      </c>
      <c r="AB16" s="47">
        <f t="shared" si="38"/>
        <v>0</v>
      </c>
      <c r="AC16" s="39">
        <v>1</v>
      </c>
      <c r="AD16" s="47">
        <f t="shared" si="39"/>
        <v>0</v>
      </c>
      <c r="AE16" s="39">
        <v>1</v>
      </c>
      <c r="AF16" s="47">
        <f t="shared" si="40"/>
        <v>0</v>
      </c>
      <c r="AG16" s="61"/>
      <c r="AH16" s="48">
        <f t="shared" si="41"/>
        <v>0</v>
      </c>
      <c r="AI16" s="49">
        <f t="shared" si="42"/>
        <v>0</v>
      </c>
      <c r="AJ16" s="61"/>
      <c r="AK16" s="48">
        <f t="shared" si="43"/>
        <v>0</v>
      </c>
      <c r="AL16" s="49">
        <f t="shared" si="44"/>
        <v>0</v>
      </c>
      <c r="AM16" s="61"/>
      <c r="AN16" s="48">
        <f t="shared" si="45"/>
        <v>0</v>
      </c>
      <c r="AO16" s="49">
        <f t="shared" si="46"/>
        <v>0</v>
      </c>
      <c r="AP16" s="61"/>
      <c r="AQ16" s="48">
        <f t="shared" si="47"/>
        <v>0</v>
      </c>
      <c r="AR16" s="49">
        <f t="shared" si="48"/>
        <v>0</v>
      </c>
      <c r="AS16" s="61"/>
      <c r="AT16" s="48">
        <f t="shared" si="49"/>
        <v>0</v>
      </c>
      <c r="AU16" s="49">
        <f t="shared" si="50"/>
        <v>0</v>
      </c>
      <c r="AV16" s="61"/>
      <c r="AW16" s="48">
        <f t="shared" si="51"/>
        <v>0</v>
      </c>
      <c r="AX16" s="49">
        <f t="shared" si="52"/>
        <v>0</v>
      </c>
      <c r="AY16" s="61"/>
      <c r="AZ16" s="48">
        <f t="shared" si="53"/>
        <v>0</v>
      </c>
      <c r="BA16" s="49">
        <f t="shared" si="54"/>
        <v>0</v>
      </c>
      <c r="BB16" s="50">
        <f t="shared" si="55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30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33"/>
        <v>0</v>
      </c>
      <c r="V17" s="43">
        <f t="shared" si="34"/>
        <v>0</v>
      </c>
      <c r="W17" s="209">
        <f t="shared" si="35"/>
        <v>12</v>
      </c>
      <c r="X17" s="44">
        <f t="shared" si="36"/>
        <v>0</v>
      </c>
      <c r="Y17" s="45">
        <f t="shared" si="37"/>
        <v>5</v>
      </c>
      <c r="Z17" s="46" t="s">
        <v>0</v>
      </c>
      <c r="AA17" s="39">
        <v>1</v>
      </c>
      <c r="AB17" s="47">
        <f t="shared" si="38"/>
        <v>0</v>
      </c>
      <c r="AC17" s="39">
        <v>1</v>
      </c>
      <c r="AD17" s="47">
        <f t="shared" si="39"/>
        <v>0</v>
      </c>
      <c r="AE17" s="39">
        <v>1</v>
      </c>
      <c r="AF17" s="47">
        <f t="shared" si="40"/>
        <v>0</v>
      </c>
      <c r="AG17" s="61"/>
      <c r="AH17" s="48">
        <f t="shared" si="41"/>
        <v>0</v>
      </c>
      <c r="AI17" s="49">
        <f t="shared" si="42"/>
        <v>0</v>
      </c>
      <c r="AJ17" s="61"/>
      <c r="AK17" s="48">
        <f t="shared" si="43"/>
        <v>0</v>
      </c>
      <c r="AL17" s="49">
        <f t="shared" si="44"/>
        <v>0</v>
      </c>
      <c r="AM17" s="61"/>
      <c r="AN17" s="48">
        <f t="shared" si="45"/>
        <v>0</v>
      </c>
      <c r="AO17" s="49">
        <f t="shared" si="46"/>
        <v>0</v>
      </c>
      <c r="AP17" s="61"/>
      <c r="AQ17" s="48">
        <f t="shared" si="47"/>
        <v>0</v>
      </c>
      <c r="AR17" s="49">
        <f t="shared" si="48"/>
        <v>0</v>
      </c>
      <c r="AS17" s="61"/>
      <c r="AT17" s="48">
        <f t="shared" si="49"/>
        <v>0</v>
      </c>
      <c r="AU17" s="49">
        <f t="shared" si="50"/>
        <v>0</v>
      </c>
      <c r="AV17" s="61"/>
      <c r="AW17" s="48">
        <f t="shared" si="51"/>
        <v>0</v>
      </c>
      <c r="AX17" s="49">
        <f t="shared" si="52"/>
        <v>0</v>
      </c>
      <c r="AY17" s="61"/>
      <c r="AZ17" s="48">
        <f t="shared" si="53"/>
        <v>0</v>
      </c>
      <c r="BA17" s="49">
        <f t="shared" si="54"/>
        <v>0</v>
      </c>
      <c r="BB17" s="50">
        <f t="shared" si="55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30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33"/>
        <v>0</v>
      </c>
      <c r="V18" s="43">
        <f t="shared" si="34"/>
        <v>0</v>
      </c>
      <c r="W18" s="209">
        <f t="shared" si="35"/>
        <v>12</v>
      </c>
      <c r="X18" s="44">
        <f t="shared" si="36"/>
        <v>0</v>
      </c>
      <c r="Y18" s="45">
        <f t="shared" si="37"/>
        <v>5</v>
      </c>
      <c r="Z18" s="46" t="s">
        <v>0</v>
      </c>
      <c r="AA18" s="39">
        <v>1</v>
      </c>
      <c r="AB18" s="47">
        <f t="shared" si="38"/>
        <v>0</v>
      </c>
      <c r="AC18" s="39">
        <v>1</v>
      </c>
      <c r="AD18" s="47">
        <f t="shared" si="39"/>
        <v>0</v>
      </c>
      <c r="AE18" s="39">
        <v>1</v>
      </c>
      <c r="AF18" s="47">
        <f t="shared" si="40"/>
        <v>0</v>
      </c>
      <c r="AG18" s="61"/>
      <c r="AH18" s="48">
        <f t="shared" si="41"/>
        <v>0</v>
      </c>
      <c r="AI18" s="49">
        <f t="shared" si="42"/>
        <v>0</v>
      </c>
      <c r="AJ18" s="61"/>
      <c r="AK18" s="48">
        <f t="shared" si="43"/>
        <v>0</v>
      </c>
      <c r="AL18" s="49">
        <f t="shared" si="44"/>
        <v>0</v>
      </c>
      <c r="AM18" s="61"/>
      <c r="AN18" s="48">
        <f t="shared" si="45"/>
        <v>0</v>
      </c>
      <c r="AO18" s="49">
        <f t="shared" si="46"/>
        <v>0</v>
      </c>
      <c r="AP18" s="61"/>
      <c r="AQ18" s="48">
        <f t="shared" si="47"/>
        <v>0</v>
      </c>
      <c r="AR18" s="49">
        <f t="shared" si="48"/>
        <v>0</v>
      </c>
      <c r="AS18" s="61"/>
      <c r="AT18" s="48">
        <f t="shared" si="49"/>
        <v>0</v>
      </c>
      <c r="AU18" s="49">
        <f t="shared" si="50"/>
        <v>0</v>
      </c>
      <c r="AV18" s="61"/>
      <c r="AW18" s="48">
        <f t="shared" si="51"/>
        <v>0</v>
      </c>
      <c r="AX18" s="49">
        <f t="shared" si="52"/>
        <v>0</v>
      </c>
      <c r="AY18" s="61"/>
      <c r="AZ18" s="48">
        <f t="shared" si="53"/>
        <v>0</v>
      </c>
      <c r="BA18" s="49">
        <f t="shared" si="54"/>
        <v>0</v>
      </c>
      <c r="BB18" s="50">
        <f t="shared" si="55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3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33"/>
        <v>0</v>
      </c>
      <c r="V19" s="43">
        <f t="shared" si="34"/>
        <v>0</v>
      </c>
      <c r="W19" s="209">
        <f t="shared" si="35"/>
        <v>12</v>
      </c>
      <c r="X19" s="44">
        <f t="shared" si="36"/>
        <v>0</v>
      </c>
      <c r="Y19" s="45">
        <f t="shared" si="37"/>
        <v>5</v>
      </c>
      <c r="Z19" s="46" t="s">
        <v>0</v>
      </c>
      <c r="AA19" s="39">
        <v>1</v>
      </c>
      <c r="AB19" s="47">
        <f t="shared" si="38"/>
        <v>0</v>
      </c>
      <c r="AC19" s="39">
        <v>1</v>
      </c>
      <c r="AD19" s="47">
        <f t="shared" si="39"/>
        <v>0</v>
      </c>
      <c r="AE19" s="39">
        <v>1</v>
      </c>
      <c r="AF19" s="47">
        <f t="shared" si="40"/>
        <v>0</v>
      </c>
      <c r="AG19" s="61"/>
      <c r="AH19" s="48">
        <f t="shared" si="41"/>
        <v>0</v>
      </c>
      <c r="AI19" s="49">
        <f t="shared" si="42"/>
        <v>0</v>
      </c>
      <c r="AJ19" s="61"/>
      <c r="AK19" s="48">
        <f t="shared" si="43"/>
        <v>0</v>
      </c>
      <c r="AL19" s="49">
        <f t="shared" si="44"/>
        <v>0</v>
      </c>
      <c r="AM19" s="61"/>
      <c r="AN19" s="48">
        <f t="shared" si="45"/>
        <v>0</v>
      </c>
      <c r="AO19" s="49">
        <f t="shared" si="46"/>
        <v>0</v>
      </c>
      <c r="AP19" s="61"/>
      <c r="AQ19" s="48">
        <f t="shared" si="47"/>
        <v>0</v>
      </c>
      <c r="AR19" s="49">
        <f t="shared" si="48"/>
        <v>0</v>
      </c>
      <c r="AS19" s="61"/>
      <c r="AT19" s="48">
        <f t="shared" si="49"/>
        <v>0</v>
      </c>
      <c r="AU19" s="49">
        <f t="shared" si="50"/>
        <v>0</v>
      </c>
      <c r="AV19" s="61"/>
      <c r="AW19" s="48">
        <f t="shared" si="51"/>
        <v>0</v>
      </c>
      <c r="AX19" s="49">
        <f t="shared" si="52"/>
        <v>0</v>
      </c>
      <c r="AY19" s="61"/>
      <c r="AZ19" s="48">
        <f t="shared" si="53"/>
        <v>0</v>
      </c>
      <c r="BA19" s="49">
        <f t="shared" si="54"/>
        <v>0</v>
      </c>
      <c r="BB19" s="50">
        <f t="shared" si="55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3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33"/>
        <v>0</v>
      </c>
      <c r="V20" s="43">
        <f t="shared" si="34"/>
        <v>0</v>
      </c>
      <c r="W20" s="209">
        <f t="shared" si="35"/>
        <v>12</v>
      </c>
      <c r="X20" s="44">
        <f t="shared" si="36"/>
        <v>0</v>
      </c>
      <c r="Y20" s="45">
        <f t="shared" si="37"/>
        <v>5</v>
      </c>
      <c r="Z20" s="46" t="s">
        <v>0</v>
      </c>
      <c r="AA20" s="39">
        <v>1</v>
      </c>
      <c r="AB20" s="47">
        <f t="shared" si="38"/>
        <v>0</v>
      </c>
      <c r="AC20" s="39">
        <v>1</v>
      </c>
      <c r="AD20" s="47">
        <f t="shared" si="39"/>
        <v>0</v>
      </c>
      <c r="AE20" s="39">
        <v>1</v>
      </c>
      <c r="AF20" s="47">
        <f t="shared" si="40"/>
        <v>0</v>
      </c>
      <c r="AG20" s="61"/>
      <c r="AH20" s="48">
        <f t="shared" si="41"/>
        <v>0</v>
      </c>
      <c r="AI20" s="49">
        <f t="shared" si="42"/>
        <v>0</v>
      </c>
      <c r="AJ20" s="61"/>
      <c r="AK20" s="48">
        <f t="shared" si="43"/>
        <v>0</v>
      </c>
      <c r="AL20" s="49">
        <f t="shared" si="44"/>
        <v>0</v>
      </c>
      <c r="AM20" s="61"/>
      <c r="AN20" s="48">
        <f t="shared" si="45"/>
        <v>0</v>
      </c>
      <c r="AO20" s="49">
        <f t="shared" si="46"/>
        <v>0</v>
      </c>
      <c r="AP20" s="61"/>
      <c r="AQ20" s="48">
        <f t="shared" si="47"/>
        <v>0</v>
      </c>
      <c r="AR20" s="49">
        <f t="shared" si="48"/>
        <v>0</v>
      </c>
      <c r="AS20" s="61"/>
      <c r="AT20" s="48">
        <f t="shared" si="49"/>
        <v>0</v>
      </c>
      <c r="AU20" s="49">
        <f t="shared" si="50"/>
        <v>0</v>
      </c>
      <c r="AV20" s="61"/>
      <c r="AW20" s="48">
        <f t="shared" si="51"/>
        <v>0</v>
      </c>
      <c r="AX20" s="49">
        <f t="shared" si="52"/>
        <v>0</v>
      </c>
      <c r="AY20" s="61"/>
      <c r="AZ20" s="48">
        <f t="shared" si="53"/>
        <v>0</v>
      </c>
      <c r="BA20" s="49">
        <f t="shared" si="54"/>
        <v>0</v>
      </c>
      <c r="BB20" s="50">
        <f t="shared" si="55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3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33"/>
        <v>0</v>
      </c>
      <c r="V21" s="43">
        <f t="shared" si="34"/>
        <v>0</v>
      </c>
      <c r="W21" s="209">
        <f t="shared" si="35"/>
        <v>12</v>
      </c>
      <c r="X21" s="44">
        <f t="shared" si="36"/>
        <v>0</v>
      </c>
      <c r="Y21" s="45">
        <f t="shared" si="37"/>
        <v>5</v>
      </c>
      <c r="Z21" s="46" t="s">
        <v>0</v>
      </c>
      <c r="AA21" s="39">
        <v>1</v>
      </c>
      <c r="AB21" s="47">
        <f t="shared" si="38"/>
        <v>0</v>
      </c>
      <c r="AC21" s="39">
        <v>1</v>
      </c>
      <c r="AD21" s="47">
        <f t="shared" si="39"/>
        <v>0</v>
      </c>
      <c r="AE21" s="39">
        <v>1</v>
      </c>
      <c r="AF21" s="47">
        <f t="shared" si="40"/>
        <v>0</v>
      </c>
      <c r="AG21" s="61"/>
      <c r="AH21" s="48">
        <f t="shared" si="41"/>
        <v>0</v>
      </c>
      <c r="AI21" s="49">
        <f t="shared" si="42"/>
        <v>0</v>
      </c>
      <c r="AJ21" s="61"/>
      <c r="AK21" s="48">
        <f t="shared" si="43"/>
        <v>0</v>
      </c>
      <c r="AL21" s="49">
        <f t="shared" si="44"/>
        <v>0</v>
      </c>
      <c r="AM21" s="61"/>
      <c r="AN21" s="48">
        <f t="shared" si="45"/>
        <v>0</v>
      </c>
      <c r="AO21" s="49">
        <f t="shared" si="46"/>
        <v>0</v>
      </c>
      <c r="AP21" s="61"/>
      <c r="AQ21" s="48">
        <f t="shared" si="47"/>
        <v>0</v>
      </c>
      <c r="AR21" s="49">
        <f t="shared" si="48"/>
        <v>0</v>
      </c>
      <c r="AS21" s="61"/>
      <c r="AT21" s="48">
        <f t="shared" si="49"/>
        <v>0</v>
      </c>
      <c r="AU21" s="49">
        <f t="shared" si="50"/>
        <v>0</v>
      </c>
      <c r="AV21" s="61"/>
      <c r="AW21" s="48">
        <f t="shared" si="51"/>
        <v>0</v>
      </c>
      <c r="AX21" s="49">
        <f t="shared" si="52"/>
        <v>0</v>
      </c>
      <c r="AY21" s="61"/>
      <c r="AZ21" s="48">
        <f t="shared" si="53"/>
        <v>0</v>
      </c>
      <c r="BA21" s="49">
        <f t="shared" si="54"/>
        <v>0</v>
      </c>
      <c r="BB21" s="50">
        <f t="shared" si="55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3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33"/>
        <v>0</v>
      </c>
      <c r="V22" s="43">
        <f t="shared" si="34"/>
        <v>0</v>
      </c>
      <c r="W22" s="209">
        <f t="shared" si="35"/>
        <v>12</v>
      </c>
      <c r="X22" s="44">
        <f t="shared" si="36"/>
        <v>0</v>
      </c>
      <c r="Y22" s="45">
        <f t="shared" si="37"/>
        <v>5</v>
      </c>
      <c r="Z22" s="46" t="s">
        <v>0</v>
      </c>
      <c r="AA22" s="39">
        <v>1</v>
      </c>
      <c r="AB22" s="47">
        <f t="shared" si="38"/>
        <v>0</v>
      </c>
      <c r="AC22" s="39">
        <v>1</v>
      </c>
      <c r="AD22" s="47">
        <f t="shared" si="39"/>
        <v>0</v>
      </c>
      <c r="AE22" s="39">
        <v>1</v>
      </c>
      <c r="AF22" s="47">
        <f t="shared" si="40"/>
        <v>0</v>
      </c>
      <c r="AG22" s="61"/>
      <c r="AH22" s="48">
        <f t="shared" si="41"/>
        <v>0</v>
      </c>
      <c r="AI22" s="49">
        <f t="shared" si="42"/>
        <v>0</v>
      </c>
      <c r="AJ22" s="61"/>
      <c r="AK22" s="48">
        <f t="shared" si="43"/>
        <v>0</v>
      </c>
      <c r="AL22" s="49">
        <f t="shared" si="44"/>
        <v>0</v>
      </c>
      <c r="AM22" s="61"/>
      <c r="AN22" s="48">
        <f t="shared" si="45"/>
        <v>0</v>
      </c>
      <c r="AO22" s="49">
        <f t="shared" si="46"/>
        <v>0</v>
      </c>
      <c r="AP22" s="61"/>
      <c r="AQ22" s="48">
        <f t="shared" si="47"/>
        <v>0</v>
      </c>
      <c r="AR22" s="49">
        <f t="shared" si="48"/>
        <v>0</v>
      </c>
      <c r="AS22" s="61"/>
      <c r="AT22" s="48">
        <f t="shared" si="49"/>
        <v>0</v>
      </c>
      <c r="AU22" s="49">
        <f t="shared" si="50"/>
        <v>0</v>
      </c>
      <c r="AV22" s="61"/>
      <c r="AW22" s="48">
        <f t="shared" si="51"/>
        <v>0</v>
      </c>
      <c r="AX22" s="49">
        <f t="shared" si="52"/>
        <v>0</v>
      </c>
      <c r="AY22" s="61"/>
      <c r="AZ22" s="48">
        <f t="shared" si="53"/>
        <v>0</v>
      </c>
      <c r="BA22" s="49">
        <f t="shared" si="54"/>
        <v>0</v>
      </c>
      <c r="BB22" s="50">
        <f t="shared" si="55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3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33"/>
        <v>0</v>
      </c>
      <c r="V23" s="43">
        <f t="shared" si="34"/>
        <v>0</v>
      </c>
      <c r="W23" s="209">
        <f t="shared" si="35"/>
        <v>12</v>
      </c>
      <c r="X23" s="44">
        <f t="shared" si="36"/>
        <v>0</v>
      </c>
      <c r="Y23" s="45">
        <f t="shared" si="37"/>
        <v>5</v>
      </c>
      <c r="Z23" s="46" t="s">
        <v>0</v>
      </c>
      <c r="AA23" s="39">
        <v>1</v>
      </c>
      <c r="AB23" s="47">
        <f t="shared" si="38"/>
        <v>0</v>
      </c>
      <c r="AC23" s="39">
        <v>1</v>
      </c>
      <c r="AD23" s="47">
        <f t="shared" si="39"/>
        <v>0</v>
      </c>
      <c r="AE23" s="39">
        <v>1</v>
      </c>
      <c r="AF23" s="47">
        <f t="shared" si="40"/>
        <v>0</v>
      </c>
      <c r="AG23" s="61"/>
      <c r="AH23" s="48">
        <f t="shared" si="41"/>
        <v>0</v>
      </c>
      <c r="AI23" s="49">
        <f t="shared" si="42"/>
        <v>0</v>
      </c>
      <c r="AJ23" s="61"/>
      <c r="AK23" s="48">
        <f t="shared" si="43"/>
        <v>0</v>
      </c>
      <c r="AL23" s="49">
        <f t="shared" si="44"/>
        <v>0</v>
      </c>
      <c r="AM23" s="61"/>
      <c r="AN23" s="48">
        <f t="shared" si="45"/>
        <v>0</v>
      </c>
      <c r="AO23" s="49">
        <f t="shared" si="46"/>
        <v>0</v>
      </c>
      <c r="AP23" s="61"/>
      <c r="AQ23" s="48">
        <f t="shared" si="47"/>
        <v>0</v>
      </c>
      <c r="AR23" s="49">
        <f t="shared" si="48"/>
        <v>0</v>
      </c>
      <c r="AS23" s="61"/>
      <c r="AT23" s="48">
        <f t="shared" si="49"/>
        <v>0</v>
      </c>
      <c r="AU23" s="49">
        <f t="shared" si="50"/>
        <v>0</v>
      </c>
      <c r="AV23" s="61"/>
      <c r="AW23" s="48">
        <f t="shared" si="51"/>
        <v>0</v>
      </c>
      <c r="AX23" s="49">
        <f t="shared" si="52"/>
        <v>0</v>
      </c>
      <c r="AY23" s="61"/>
      <c r="AZ23" s="48">
        <f t="shared" si="53"/>
        <v>0</v>
      </c>
      <c r="BA23" s="49">
        <f t="shared" si="54"/>
        <v>0</v>
      </c>
      <c r="BB23" s="50">
        <f t="shared" si="55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3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33"/>
        <v>0</v>
      </c>
      <c r="V24" s="43">
        <f t="shared" si="34"/>
        <v>0</v>
      </c>
      <c r="W24" s="209">
        <f t="shared" si="35"/>
        <v>12</v>
      </c>
      <c r="X24" s="44">
        <f t="shared" si="36"/>
        <v>0</v>
      </c>
      <c r="Y24" s="45">
        <f t="shared" si="37"/>
        <v>5</v>
      </c>
      <c r="Z24" s="46" t="s">
        <v>0</v>
      </c>
      <c r="AA24" s="39">
        <v>1</v>
      </c>
      <c r="AB24" s="47">
        <f t="shared" si="38"/>
        <v>0</v>
      </c>
      <c r="AC24" s="39">
        <v>1</v>
      </c>
      <c r="AD24" s="47">
        <f t="shared" si="39"/>
        <v>0</v>
      </c>
      <c r="AE24" s="39">
        <v>1</v>
      </c>
      <c r="AF24" s="47">
        <f t="shared" si="40"/>
        <v>0</v>
      </c>
      <c r="AG24" s="61"/>
      <c r="AH24" s="48">
        <f t="shared" si="41"/>
        <v>0</v>
      </c>
      <c r="AI24" s="49">
        <f t="shared" si="42"/>
        <v>0</v>
      </c>
      <c r="AJ24" s="61"/>
      <c r="AK24" s="48">
        <f t="shared" si="43"/>
        <v>0</v>
      </c>
      <c r="AL24" s="49">
        <f t="shared" si="44"/>
        <v>0</v>
      </c>
      <c r="AM24" s="61"/>
      <c r="AN24" s="48">
        <f t="shared" si="45"/>
        <v>0</v>
      </c>
      <c r="AO24" s="49">
        <f t="shared" si="46"/>
        <v>0</v>
      </c>
      <c r="AP24" s="61"/>
      <c r="AQ24" s="48">
        <f t="shared" si="47"/>
        <v>0</v>
      </c>
      <c r="AR24" s="49">
        <f t="shared" si="48"/>
        <v>0</v>
      </c>
      <c r="AS24" s="61"/>
      <c r="AT24" s="48">
        <f t="shared" si="49"/>
        <v>0</v>
      </c>
      <c r="AU24" s="49">
        <f t="shared" si="50"/>
        <v>0</v>
      </c>
      <c r="AV24" s="61"/>
      <c r="AW24" s="48">
        <f t="shared" si="51"/>
        <v>0</v>
      </c>
      <c r="AX24" s="49">
        <f t="shared" si="52"/>
        <v>0</v>
      </c>
      <c r="AY24" s="61"/>
      <c r="AZ24" s="48">
        <f t="shared" si="53"/>
        <v>0</v>
      </c>
      <c r="BA24" s="49">
        <f t="shared" si="54"/>
        <v>0</v>
      </c>
      <c r="BB24" s="50">
        <f t="shared" si="55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3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33"/>
        <v>0</v>
      </c>
      <c r="V25" s="43">
        <f t="shared" si="34"/>
        <v>0</v>
      </c>
      <c r="W25" s="209">
        <f t="shared" si="35"/>
        <v>12</v>
      </c>
      <c r="X25" s="44">
        <f t="shared" si="36"/>
        <v>0</v>
      </c>
      <c r="Y25" s="45">
        <f t="shared" si="37"/>
        <v>5</v>
      </c>
      <c r="Z25" s="46" t="s">
        <v>0</v>
      </c>
      <c r="AA25" s="39">
        <v>1</v>
      </c>
      <c r="AB25" s="47">
        <f t="shared" si="38"/>
        <v>0</v>
      </c>
      <c r="AC25" s="39">
        <v>1</v>
      </c>
      <c r="AD25" s="47">
        <f t="shared" si="39"/>
        <v>0</v>
      </c>
      <c r="AE25" s="39">
        <v>1</v>
      </c>
      <c r="AF25" s="47">
        <f t="shared" si="40"/>
        <v>0</v>
      </c>
      <c r="AG25" s="61"/>
      <c r="AH25" s="48">
        <f t="shared" si="41"/>
        <v>0</v>
      </c>
      <c r="AI25" s="49">
        <f t="shared" si="42"/>
        <v>0</v>
      </c>
      <c r="AJ25" s="61"/>
      <c r="AK25" s="48">
        <f t="shared" si="43"/>
        <v>0</v>
      </c>
      <c r="AL25" s="49">
        <f t="shared" si="44"/>
        <v>0</v>
      </c>
      <c r="AM25" s="61"/>
      <c r="AN25" s="48">
        <f t="shared" si="45"/>
        <v>0</v>
      </c>
      <c r="AO25" s="49">
        <f t="shared" si="46"/>
        <v>0</v>
      </c>
      <c r="AP25" s="61"/>
      <c r="AQ25" s="48">
        <f t="shared" si="47"/>
        <v>0</v>
      </c>
      <c r="AR25" s="49">
        <f t="shared" si="48"/>
        <v>0</v>
      </c>
      <c r="AS25" s="61"/>
      <c r="AT25" s="48">
        <f t="shared" si="49"/>
        <v>0</v>
      </c>
      <c r="AU25" s="49">
        <f t="shared" si="50"/>
        <v>0</v>
      </c>
      <c r="AV25" s="61"/>
      <c r="AW25" s="48">
        <f t="shared" si="51"/>
        <v>0</v>
      </c>
      <c r="AX25" s="49">
        <f t="shared" si="52"/>
        <v>0</v>
      </c>
      <c r="AY25" s="61"/>
      <c r="AZ25" s="48">
        <f t="shared" si="53"/>
        <v>0</v>
      </c>
      <c r="BA25" s="49">
        <f t="shared" si="54"/>
        <v>0</v>
      </c>
      <c r="BB25" s="50">
        <f t="shared" si="55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3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33"/>
        <v>0</v>
      </c>
      <c r="V26" s="43">
        <f t="shared" si="34"/>
        <v>0</v>
      </c>
      <c r="W26" s="209">
        <f t="shared" si="35"/>
        <v>12</v>
      </c>
      <c r="X26" s="44">
        <f t="shared" si="36"/>
        <v>0</v>
      </c>
      <c r="Y26" s="45">
        <f t="shared" si="37"/>
        <v>5</v>
      </c>
      <c r="Z26" s="46" t="s">
        <v>0</v>
      </c>
      <c r="AA26" s="39">
        <v>1</v>
      </c>
      <c r="AB26" s="47">
        <f t="shared" si="38"/>
        <v>0</v>
      </c>
      <c r="AC26" s="39">
        <v>1</v>
      </c>
      <c r="AD26" s="47">
        <f t="shared" si="39"/>
        <v>0</v>
      </c>
      <c r="AE26" s="39">
        <v>1</v>
      </c>
      <c r="AF26" s="47">
        <f t="shared" si="40"/>
        <v>0</v>
      </c>
      <c r="AG26" s="61"/>
      <c r="AH26" s="48">
        <f t="shared" si="41"/>
        <v>0</v>
      </c>
      <c r="AI26" s="49">
        <f t="shared" si="42"/>
        <v>0</v>
      </c>
      <c r="AJ26" s="61"/>
      <c r="AK26" s="48">
        <f t="shared" si="43"/>
        <v>0</v>
      </c>
      <c r="AL26" s="49">
        <f t="shared" si="44"/>
        <v>0</v>
      </c>
      <c r="AM26" s="61"/>
      <c r="AN26" s="48">
        <f t="shared" si="45"/>
        <v>0</v>
      </c>
      <c r="AO26" s="49">
        <f t="shared" si="46"/>
        <v>0</v>
      </c>
      <c r="AP26" s="61"/>
      <c r="AQ26" s="48">
        <f t="shared" si="47"/>
        <v>0</v>
      </c>
      <c r="AR26" s="49">
        <f t="shared" si="48"/>
        <v>0</v>
      </c>
      <c r="AS26" s="61"/>
      <c r="AT26" s="48">
        <f t="shared" si="49"/>
        <v>0</v>
      </c>
      <c r="AU26" s="49">
        <f t="shared" si="50"/>
        <v>0</v>
      </c>
      <c r="AV26" s="61"/>
      <c r="AW26" s="48">
        <f t="shared" si="51"/>
        <v>0</v>
      </c>
      <c r="AX26" s="49">
        <f t="shared" si="52"/>
        <v>0</v>
      </c>
      <c r="AY26" s="61"/>
      <c r="AZ26" s="48">
        <f t="shared" si="53"/>
        <v>0</v>
      </c>
      <c r="BA26" s="49">
        <f t="shared" si="54"/>
        <v>0</v>
      </c>
      <c r="BB26" s="50">
        <f t="shared" si="55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3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33"/>
        <v>0</v>
      </c>
      <c r="V27" s="43">
        <f t="shared" si="34"/>
        <v>0</v>
      </c>
      <c r="W27" s="209">
        <f t="shared" si="35"/>
        <v>12</v>
      </c>
      <c r="X27" s="44">
        <f t="shared" si="36"/>
        <v>0</v>
      </c>
      <c r="Y27" s="45">
        <f t="shared" si="37"/>
        <v>5</v>
      </c>
      <c r="Z27" s="46" t="s">
        <v>0</v>
      </c>
      <c r="AA27" s="39">
        <v>1</v>
      </c>
      <c r="AB27" s="47">
        <f t="shared" si="38"/>
        <v>0</v>
      </c>
      <c r="AC27" s="39">
        <v>1</v>
      </c>
      <c r="AD27" s="47">
        <f t="shared" si="39"/>
        <v>0</v>
      </c>
      <c r="AE27" s="39">
        <v>1</v>
      </c>
      <c r="AF27" s="47">
        <f t="shared" si="40"/>
        <v>0</v>
      </c>
      <c r="AG27" s="61"/>
      <c r="AH27" s="48">
        <f t="shared" si="41"/>
        <v>0</v>
      </c>
      <c r="AI27" s="49">
        <f t="shared" si="42"/>
        <v>0</v>
      </c>
      <c r="AJ27" s="61"/>
      <c r="AK27" s="48">
        <f t="shared" si="43"/>
        <v>0</v>
      </c>
      <c r="AL27" s="49">
        <f t="shared" si="44"/>
        <v>0</v>
      </c>
      <c r="AM27" s="61"/>
      <c r="AN27" s="48">
        <f t="shared" si="45"/>
        <v>0</v>
      </c>
      <c r="AO27" s="49">
        <f t="shared" si="46"/>
        <v>0</v>
      </c>
      <c r="AP27" s="61"/>
      <c r="AQ27" s="48">
        <f t="shared" si="47"/>
        <v>0</v>
      </c>
      <c r="AR27" s="49">
        <f t="shared" si="48"/>
        <v>0</v>
      </c>
      <c r="AS27" s="61"/>
      <c r="AT27" s="48">
        <f t="shared" si="49"/>
        <v>0</v>
      </c>
      <c r="AU27" s="49">
        <f t="shared" si="50"/>
        <v>0</v>
      </c>
      <c r="AV27" s="61"/>
      <c r="AW27" s="48">
        <f t="shared" si="51"/>
        <v>0</v>
      </c>
      <c r="AX27" s="49">
        <f t="shared" si="52"/>
        <v>0</v>
      </c>
      <c r="AY27" s="61"/>
      <c r="AZ27" s="48">
        <f t="shared" si="53"/>
        <v>0</v>
      </c>
      <c r="BA27" s="49">
        <f t="shared" si="54"/>
        <v>0</v>
      </c>
      <c r="BB27" s="50">
        <f t="shared" si="55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3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33"/>
        <v>0</v>
      </c>
      <c r="V28" s="43">
        <f t="shared" si="34"/>
        <v>0</v>
      </c>
      <c r="W28" s="209">
        <f t="shared" si="35"/>
        <v>12</v>
      </c>
      <c r="X28" s="44">
        <f t="shared" si="36"/>
        <v>0</v>
      </c>
      <c r="Y28" s="45">
        <f t="shared" si="37"/>
        <v>5</v>
      </c>
      <c r="Z28" s="46" t="s">
        <v>0</v>
      </c>
      <c r="AA28" s="39">
        <v>1</v>
      </c>
      <c r="AB28" s="47">
        <f t="shared" si="38"/>
        <v>0</v>
      </c>
      <c r="AC28" s="39">
        <v>1</v>
      </c>
      <c r="AD28" s="47">
        <f t="shared" si="39"/>
        <v>0</v>
      </c>
      <c r="AE28" s="39">
        <v>1</v>
      </c>
      <c r="AF28" s="47">
        <f t="shared" si="40"/>
        <v>0</v>
      </c>
      <c r="AG28" s="61"/>
      <c r="AH28" s="48">
        <f t="shared" si="41"/>
        <v>0</v>
      </c>
      <c r="AI28" s="49">
        <f t="shared" si="42"/>
        <v>0</v>
      </c>
      <c r="AJ28" s="61"/>
      <c r="AK28" s="48">
        <f t="shared" si="43"/>
        <v>0</v>
      </c>
      <c r="AL28" s="49">
        <f t="shared" si="44"/>
        <v>0</v>
      </c>
      <c r="AM28" s="61"/>
      <c r="AN28" s="48">
        <f t="shared" si="45"/>
        <v>0</v>
      </c>
      <c r="AO28" s="49">
        <f t="shared" si="46"/>
        <v>0</v>
      </c>
      <c r="AP28" s="61"/>
      <c r="AQ28" s="48">
        <f t="shared" si="47"/>
        <v>0</v>
      </c>
      <c r="AR28" s="49">
        <f t="shared" si="48"/>
        <v>0</v>
      </c>
      <c r="AS28" s="61"/>
      <c r="AT28" s="48">
        <f t="shared" si="49"/>
        <v>0</v>
      </c>
      <c r="AU28" s="49">
        <f t="shared" si="50"/>
        <v>0</v>
      </c>
      <c r="AV28" s="61"/>
      <c r="AW28" s="48">
        <f t="shared" si="51"/>
        <v>0</v>
      </c>
      <c r="AX28" s="49">
        <f t="shared" si="52"/>
        <v>0</v>
      </c>
      <c r="AY28" s="61"/>
      <c r="AZ28" s="48">
        <f t="shared" si="53"/>
        <v>0</v>
      </c>
      <c r="BA28" s="49">
        <f t="shared" si="54"/>
        <v>0</v>
      </c>
      <c r="BB28" s="50">
        <f t="shared" si="55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3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33"/>
        <v>0</v>
      </c>
      <c r="V29" s="43">
        <f t="shared" si="34"/>
        <v>0</v>
      </c>
      <c r="W29" s="209">
        <f t="shared" si="35"/>
        <v>12</v>
      </c>
      <c r="X29" s="44">
        <f t="shared" si="36"/>
        <v>0</v>
      </c>
      <c r="Y29" s="45">
        <f t="shared" si="37"/>
        <v>5</v>
      </c>
      <c r="Z29" s="46" t="s">
        <v>0</v>
      </c>
      <c r="AA29" s="39">
        <v>1</v>
      </c>
      <c r="AB29" s="47">
        <f t="shared" si="38"/>
        <v>0</v>
      </c>
      <c r="AC29" s="39">
        <v>1</v>
      </c>
      <c r="AD29" s="47">
        <f t="shared" si="39"/>
        <v>0</v>
      </c>
      <c r="AE29" s="39">
        <v>1</v>
      </c>
      <c r="AF29" s="47">
        <f t="shared" si="40"/>
        <v>0</v>
      </c>
      <c r="AG29" s="61"/>
      <c r="AH29" s="48">
        <f t="shared" si="41"/>
        <v>0</v>
      </c>
      <c r="AI29" s="49">
        <f t="shared" si="42"/>
        <v>0</v>
      </c>
      <c r="AJ29" s="61"/>
      <c r="AK29" s="48">
        <f t="shared" si="43"/>
        <v>0</v>
      </c>
      <c r="AL29" s="49">
        <f t="shared" si="44"/>
        <v>0</v>
      </c>
      <c r="AM29" s="61"/>
      <c r="AN29" s="48">
        <f t="shared" si="45"/>
        <v>0</v>
      </c>
      <c r="AO29" s="49">
        <f t="shared" si="46"/>
        <v>0</v>
      </c>
      <c r="AP29" s="61"/>
      <c r="AQ29" s="48">
        <f t="shared" si="47"/>
        <v>0</v>
      </c>
      <c r="AR29" s="49">
        <f t="shared" si="48"/>
        <v>0</v>
      </c>
      <c r="AS29" s="61"/>
      <c r="AT29" s="48">
        <f t="shared" si="49"/>
        <v>0</v>
      </c>
      <c r="AU29" s="49">
        <f t="shared" si="50"/>
        <v>0</v>
      </c>
      <c r="AV29" s="61"/>
      <c r="AW29" s="48">
        <f t="shared" si="51"/>
        <v>0</v>
      </c>
      <c r="AX29" s="49">
        <f t="shared" si="52"/>
        <v>0</v>
      </c>
      <c r="AY29" s="61"/>
      <c r="AZ29" s="48">
        <f t="shared" si="53"/>
        <v>0</v>
      </c>
      <c r="BA29" s="49">
        <f t="shared" si="54"/>
        <v>0</v>
      </c>
      <c r="BB29" s="50">
        <f t="shared" si="55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3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33"/>
        <v>0</v>
      </c>
      <c r="V30" s="43">
        <f t="shared" si="34"/>
        <v>0</v>
      </c>
      <c r="W30" s="209">
        <f t="shared" si="35"/>
        <v>12</v>
      </c>
      <c r="X30" s="44">
        <f t="shared" si="36"/>
        <v>0</v>
      </c>
      <c r="Y30" s="45">
        <f t="shared" si="37"/>
        <v>5</v>
      </c>
      <c r="Z30" s="46" t="s">
        <v>0</v>
      </c>
      <c r="AA30" s="39">
        <v>1</v>
      </c>
      <c r="AB30" s="47">
        <f t="shared" si="38"/>
        <v>0</v>
      </c>
      <c r="AC30" s="39">
        <v>1</v>
      </c>
      <c r="AD30" s="47">
        <f t="shared" si="39"/>
        <v>0</v>
      </c>
      <c r="AE30" s="39">
        <v>1</v>
      </c>
      <c r="AF30" s="47">
        <f t="shared" si="40"/>
        <v>0</v>
      </c>
      <c r="AG30" s="61"/>
      <c r="AH30" s="48">
        <f t="shared" si="41"/>
        <v>0</v>
      </c>
      <c r="AI30" s="49">
        <f t="shared" si="42"/>
        <v>0</v>
      </c>
      <c r="AJ30" s="61"/>
      <c r="AK30" s="48">
        <f t="shared" si="43"/>
        <v>0</v>
      </c>
      <c r="AL30" s="49">
        <f t="shared" si="44"/>
        <v>0</v>
      </c>
      <c r="AM30" s="61"/>
      <c r="AN30" s="48">
        <f t="shared" si="45"/>
        <v>0</v>
      </c>
      <c r="AO30" s="49">
        <f t="shared" si="46"/>
        <v>0</v>
      </c>
      <c r="AP30" s="61"/>
      <c r="AQ30" s="48">
        <f t="shared" si="47"/>
        <v>0</v>
      </c>
      <c r="AR30" s="49">
        <f t="shared" si="48"/>
        <v>0</v>
      </c>
      <c r="AS30" s="61"/>
      <c r="AT30" s="48">
        <f t="shared" si="49"/>
        <v>0</v>
      </c>
      <c r="AU30" s="49">
        <f t="shared" si="50"/>
        <v>0</v>
      </c>
      <c r="AV30" s="61"/>
      <c r="AW30" s="48">
        <f t="shared" si="51"/>
        <v>0</v>
      </c>
      <c r="AX30" s="49">
        <f t="shared" si="52"/>
        <v>0</v>
      </c>
      <c r="AY30" s="61"/>
      <c r="AZ30" s="48">
        <f t="shared" si="53"/>
        <v>0</v>
      </c>
      <c r="BA30" s="49">
        <f t="shared" si="54"/>
        <v>0</v>
      </c>
      <c r="BB30" s="50">
        <f t="shared" si="55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3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33"/>
        <v>0</v>
      </c>
      <c r="V31" s="43">
        <f t="shared" si="34"/>
        <v>0</v>
      </c>
      <c r="W31" s="209">
        <f t="shared" si="35"/>
        <v>12</v>
      </c>
      <c r="X31" s="44">
        <f t="shared" si="36"/>
        <v>0</v>
      </c>
      <c r="Y31" s="45">
        <f t="shared" si="37"/>
        <v>5</v>
      </c>
      <c r="Z31" s="46" t="s">
        <v>0</v>
      </c>
      <c r="AA31" s="39">
        <v>1</v>
      </c>
      <c r="AB31" s="47">
        <f t="shared" si="38"/>
        <v>0</v>
      </c>
      <c r="AC31" s="39">
        <v>1</v>
      </c>
      <c r="AD31" s="47">
        <f t="shared" si="39"/>
        <v>0</v>
      </c>
      <c r="AE31" s="39">
        <v>1</v>
      </c>
      <c r="AF31" s="47">
        <f t="shared" si="40"/>
        <v>0</v>
      </c>
      <c r="AG31" s="61"/>
      <c r="AH31" s="48">
        <f t="shared" si="41"/>
        <v>0</v>
      </c>
      <c r="AI31" s="49">
        <f t="shared" si="42"/>
        <v>0</v>
      </c>
      <c r="AJ31" s="61"/>
      <c r="AK31" s="48">
        <f t="shared" si="43"/>
        <v>0</v>
      </c>
      <c r="AL31" s="49">
        <f t="shared" si="44"/>
        <v>0</v>
      </c>
      <c r="AM31" s="61"/>
      <c r="AN31" s="48">
        <f t="shared" si="45"/>
        <v>0</v>
      </c>
      <c r="AO31" s="49">
        <f t="shared" si="46"/>
        <v>0</v>
      </c>
      <c r="AP31" s="61"/>
      <c r="AQ31" s="48">
        <f t="shared" si="47"/>
        <v>0</v>
      </c>
      <c r="AR31" s="49">
        <f t="shared" si="48"/>
        <v>0</v>
      </c>
      <c r="AS31" s="61"/>
      <c r="AT31" s="48">
        <f t="shared" si="49"/>
        <v>0</v>
      </c>
      <c r="AU31" s="49">
        <f t="shared" si="50"/>
        <v>0</v>
      </c>
      <c r="AV31" s="61"/>
      <c r="AW31" s="48">
        <f t="shared" si="51"/>
        <v>0</v>
      </c>
      <c r="AX31" s="49">
        <f t="shared" si="52"/>
        <v>0</v>
      </c>
      <c r="AY31" s="61"/>
      <c r="AZ31" s="48">
        <f t="shared" si="53"/>
        <v>0</v>
      </c>
      <c r="BA31" s="49">
        <f t="shared" si="54"/>
        <v>0</v>
      </c>
      <c r="BB31" s="50">
        <f t="shared" si="55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3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33"/>
        <v>0</v>
      </c>
      <c r="V32" s="43">
        <f t="shared" si="34"/>
        <v>0</v>
      </c>
      <c r="W32" s="209">
        <f t="shared" si="35"/>
        <v>12</v>
      </c>
      <c r="X32" s="44">
        <f t="shared" si="36"/>
        <v>0</v>
      </c>
      <c r="Y32" s="45">
        <f t="shared" si="37"/>
        <v>5</v>
      </c>
      <c r="Z32" s="46" t="s">
        <v>0</v>
      </c>
      <c r="AA32" s="39">
        <v>1</v>
      </c>
      <c r="AB32" s="47">
        <f t="shared" si="38"/>
        <v>0</v>
      </c>
      <c r="AC32" s="39">
        <v>1</v>
      </c>
      <c r="AD32" s="47">
        <f t="shared" si="39"/>
        <v>0</v>
      </c>
      <c r="AE32" s="39">
        <v>1</v>
      </c>
      <c r="AF32" s="47">
        <f t="shared" si="40"/>
        <v>0</v>
      </c>
      <c r="AG32" s="61"/>
      <c r="AH32" s="48">
        <f t="shared" si="41"/>
        <v>0</v>
      </c>
      <c r="AI32" s="49">
        <f t="shared" si="42"/>
        <v>0</v>
      </c>
      <c r="AJ32" s="61"/>
      <c r="AK32" s="48">
        <f t="shared" si="43"/>
        <v>0</v>
      </c>
      <c r="AL32" s="49">
        <f t="shared" si="44"/>
        <v>0</v>
      </c>
      <c r="AM32" s="61"/>
      <c r="AN32" s="48">
        <f t="shared" si="45"/>
        <v>0</v>
      </c>
      <c r="AO32" s="49">
        <f t="shared" si="46"/>
        <v>0</v>
      </c>
      <c r="AP32" s="61"/>
      <c r="AQ32" s="48">
        <f t="shared" si="47"/>
        <v>0</v>
      </c>
      <c r="AR32" s="49">
        <f t="shared" si="48"/>
        <v>0</v>
      </c>
      <c r="AS32" s="61"/>
      <c r="AT32" s="48">
        <f t="shared" si="49"/>
        <v>0</v>
      </c>
      <c r="AU32" s="49">
        <f t="shared" si="50"/>
        <v>0</v>
      </c>
      <c r="AV32" s="61"/>
      <c r="AW32" s="48">
        <f t="shared" si="51"/>
        <v>0</v>
      </c>
      <c r="AX32" s="49">
        <f t="shared" si="52"/>
        <v>0</v>
      </c>
      <c r="AY32" s="61"/>
      <c r="AZ32" s="48">
        <f t="shared" si="53"/>
        <v>0</v>
      </c>
      <c r="BA32" s="49">
        <f t="shared" si="54"/>
        <v>0</v>
      </c>
      <c r="BB32" s="50">
        <f t="shared" si="55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3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33"/>
        <v>0</v>
      </c>
      <c r="V33" s="43">
        <f t="shared" si="34"/>
        <v>0</v>
      </c>
      <c r="W33" s="209">
        <f t="shared" si="35"/>
        <v>12</v>
      </c>
      <c r="X33" s="44">
        <f t="shared" si="36"/>
        <v>0</v>
      </c>
      <c r="Y33" s="45">
        <f t="shared" si="37"/>
        <v>5</v>
      </c>
      <c r="Z33" s="46" t="s">
        <v>0</v>
      </c>
      <c r="AA33" s="39">
        <v>1</v>
      </c>
      <c r="AB33" s="47">
        <f t="shared" si="38"/>
        <v>0</v>
      </c>
      <c r="AC33" s="39">
        <v>1</v>
      </c>
      <c r="AD33" s="47">
        <f t="shared" si="39"/>
        <v>0</v>
      </c>
      <c r="AE33" s="39">
        <v>1</v>
      </c>
      <c r="AF33" s="47">
        <f t="shared" si="40"/>
        <v>0</v>
      </c>
      <c r="AG33" s="61"/>
      <c r="AH33" s="48">
        <f t="shared" si="41"/>
        <v>0</v>
      </c>
      <c r="AI33" s="49">
        <f t="shared" si="42"/>
        <v>0</v>
      </c>
      <c r="AJ33" s="61"/>
      <c r="AK33" s="48">
        <f t="shared" si="43"/>
        <v>0</v>
      </c>
      <c r="AL33" s="49">
        <f t="shared" si="44"/>
        <v>0</v>
      </c>
      <c r="AM33" s="61"/>
      <c r="AN33" s="48">
        <f t="shared" si="45"/>
        <v>0</v>
      </c>
      <c r="AO33" s="49">
        <f t="shared" si="46"/>
        <v>0</v>
      </c>
      <c r="AP33" s="61"/>
      <c r="AQ33" s="48">
        <f t="shared" si="47"/>
        <v>0</v>
      </c>
      <c r="AR33" s="49">
        <f t="shared" si="48"/>
        <v>0</v>
      </c>
      <c r="AS33" s="61"/>
      <c r="AT33" s="48">
        <f t="shared" si="49"/>
        <v>0</v>
      </c>
      <c r="AU33" s="49">
        <f t="shared" si="50"/>
        <v>0</v>
      </c>
      <c r="AV33" s="61"/>
      <c r="AW33" s="48">
        <f t="shared" si="51"/>
        <v>0</v>
      </c>
      <c r="AX33" s="49">
        <f t="shared" si="52"/>
        <v>0</v>
      </c>
      <c r="AY33" s="61"/>
      <c r="AZ33" s="48">
        <f t="shared" si="53"/>
        <v>0</v>
      </c>
      <c r="BA33" s="49">
        <f t="shared" si="54"/>
        <v>0</v>
      </c>
      <c r="BB33" s="50">
        <f t="shared" si="55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3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33"/>
        <v>0</v>
      </c>
      <c r="V34" s="43">
        <f t="shared" si="34"/>
        <v>0</v>
      </c>
      <c r="W34" s="209">
        <f t="shared" si="35"/>
        <v>12</v>
      </c>
      <c r="X34" s="44">
        <f t="shared" si="36"/>
        <v>0</v>
      </c>
      <c r="Y34" s="45">
        <f t="shared" si="37"/>
        <v>5</v>
      </c>
      <c r="Z34" s="46" t="s">
        <v>0</v>
      </c>
      <c r="AA34" s="39">
        <v>1</v>
      </c>
      <c r="AB34" s="47">
        <f t="shared" si="38"/>
        <v>0</v>
      </c>
      <c r="AC34" s="39">
        <v>1</v>
      </c>
      <c r="AD34" s="47">
        <f t="shared" si="39"/>
        <v>0</v>
      </c>
      <c r="AE34" s="39">
        <v>1</v>
      </c>
      <c r="AF34" s="47">
        <f t="shared" si="40"/>
        <v>0</v>
      </c>
      <c r="AG34" s="61"/>
      <c r="AH34" s="48">
        <f t="shared" si="41"/>
        <v>0</v>
      </c>
      <c r="AI34" s="49">
        <f t="shared" si="42"/>
        <v>0</v>
      </c>
      <c r="AJ34" s="61"/>
      <c r="AK34" s="48">
        <f t="shared" si="43"/>
        <v>0</v>
      </c>
      <c r="AL34" s="49">
        <f t="shared" si="44"/>
        <v>0</v>
      </c>
      <c r="AM34" s="61"/>
      <c r="AN34" s="48">
        <f t="shared" si="45"/>
        <v>0</v>
      </c>
      <c r="AO34" s="49">
        <f t="shared" si="46"/>
        <v>0</v>
      </c>
      <c r="AP34" s="61"/>
      <c r="AQ34" s="48">
        <f t="shared" si="47"/>
        <v>0</v>
      </c>
      <c r="AR34" s="49">
        <f t="shared" si="48"/>
        <v>0</v>
      </c>
      <c r="AS34" s="61"/>
      <c r="AT34" s="48">
        <f t="shared" si="49"/>
        <v>0</v>
      </c>
      <c r="AU34" s="49">
        <f t="shared" si="50"/>
        <v>0</v>
      </c>
      <c r="AV34" s="61"/>
      <c r="AW34" s="48">
        <f t="shared" si="51"/>
        <v>0</v>
      </c>
      <c r="AX34" s="49">
        <f t="shared" si="52"/>
        <v>0</v>
      </c>
      <c r="AY34" s="61"/>
      <c r="AZ34" s="48">
        <f t="shared" si="53"/>
        <v>0</v>
      </c>
      <c r="BA34" s="49">
        <f t="shared" si="54"/>
        <v>0</v>
      </c>
      <c r="BB34" s="50">
        <f t="shared" si="55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3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33"/>
        <v>0</v>
      </c>
      <c r="V35" s="43">
        <f t="shared" si="34"/>
        <v>0</v>
      </c>
      <c r="W35" s="209">
        <f t="shared" si="35"/>
        <v>12</v>
      </c>
      <c r="X35" s="44">
        <f t="shared" si="36"/>
        <v>0</v>
      </c>
      <c r="Y35" s="45">
        <f t="shared" si="37"/>
        <v>5</v>
      </c>
      <c r="Z35" s="46" t="s">
        <v>0</v>
      </c>
      <c r="AA35" s="39">
        <v>1</v>
      </c>
      <c r="AB35" s="47">
        <f t="shared" si="38"/>
        <v>0</v>
      </c>
      <c r="AC35" s="39">
        <v>1</v>
      </c>
      <c r="AD35" s="47">
        <f t="shared" si="39"/>
        <v>0</v>
      </c>
      <c r="AE35" s="39">
        <v>1</v>
      </c>
      <c r="AF35" s="47">
        <f t="shared" si="40"/>
        <v>0</v>
      </c>
      <c r="AG35" s="61"/>
      <c r="AH35" s="48">
        <f t="shared" si="41"/>
        <v>0</v>
      </c>
      <c r="AI35" s="49">
        <f t="shared" si="42"/>
        <v>0</v>
      </c>
      <c r="AJ35" s="61"/>
      <c r="AK35" s="48">
        <f t="shared" si="43"/>
        <v>0</v>
      </c>
      <c r="AL35" s="49">
        <f t="shared" si="44"/>
        <v>0</v>
      </c>
      <c r="AM35" s="61"/>
      <c r="AN35" s="48">
        <f t="shared" si="45"/>
        <v>0</v>
      </c>
      <c r="AO35" s="49">
        <f t="shared" si="46"/>
        <v>0</v>
      </c>
      <c r="AP35" s="61"/>
      <c r="AQ35" s="48">
        <f t="shared" si="47"/>
        <v>0</v>
      </c>
      <c r="AR35" s="49">
        <f t="shared" si="48"/>
        <v>0</v>
      </c>
      <c r="AS35" s="61"/>
      <c r="AT35" s="48">
        <f t="shared" si="49"/>
        <v>0</v>
      </c>
      <c r="AU35" s="49">
        <f t="shared" si="50"/>
        <v>0</v>
      </c>
      <c r="AV35" s="61"/>
      <c r="AW35" s="48">
        <f t="shared" si="51"/>
        <v>0</v>
      </c>
      <c r="AX35" s="49">
        <f t="shared" si="52"/>
        <v>0</v>
      </c>
      <c r="AY35" s="61"/>
      <c r="AZ35" s="48">
        <f t="shared" si="53"/>
        <v>0</v>
      </c>
      <c r="BA35" s="49">
        <f t="shared" si="54"/>
        <v>0</v>
      </c>
      <c r="BB35" s="50">
        <f t="shared" si="55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3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1"/>
        <v>0</v>
      </c>
      <c r="S36" s="39">
        <v>1</v>
      </c>
      <c r="T36" s="41">
        <f t="shared" si="32"/>
        <v>0</v>
      </c>
      <c r="U36" s="42">
        <f t="shared" si="33"/>
        <v>0</v>
      </c>
      <c r="V36" s="43">
        <f t="shared" si="34"/>
        <v>0</v>
      </c>
      <c r="W36" s="209">
        <f t="shared" si="35"/>
        <v>12</v>
      </c>
      <c r="X36" s="44">
        <f t="shared" si="36"/>
        <v>0</v>
      </c>
      <c r="Y36" s="45">
        <f t="shared" si="37"/>
        <v>5</v>
      </c>
      <c r="Z36" s="46" t="s">
        <v>0</v>
      </c>
      <c r="AA36" s="39">
        <v>1</v>
      </c>
      <c r="AB36" s="47">
        <f t="shared" si="38"/>
        <v>0</v>
      </c>
      <c r="AC36" s="39">
        <v>1</v>
      </c>
      <c r="AD36" s="47">
        <f t="shared" si="39"/>
        <v>0</v>
      </c>
      <c r="AE36" s="39">
        <v>1</v>
      </c>
      <c r="AF36" s="47">
        <f t="shared" si="40"/>
        <v>0</v>
      </c>
      <c r="AG36" s="61"/>
      <c r="AH36" s="48">
        <f t="shared" si="41"/>
        <v>0</v>
      </c>
      <c r="AI36" s="49">
        <f t="shared" si="42"/>
        <v>0</v>
      </c>
      <c r="AJ36" s="61"/>
      <c r="AK36" s="48">
        <f t="shared" si="43"/>
        <v>0</v>
      </c>
      <c r="AL36" s="49">
        <f t="shared" si="44"/>
        <v>0</v>
      </c>
      <c r="AM36" s="61"/>
      <c r="AN36" s="48">
        <f t="shared" si="45"/>
        <v>0</v>
      </c>
      <c r="AO36" s="49">
        <f t="shared" si="46"/>
        <v>0</v>
      </c>
      <c r="AP36" s="61"/>
      <c r="AQ36" s="48">
        <f t="shared" si="47"/>
        <v>0</v>
      </c>
      <c r="AR36" s="49">
        <f t="shared" si="48"/>
        <v>0</v>
      </c>
      <c r="AS36" s="61"/>
      <c r="AT36" s="48">
        <f t="shared" si="49"/>
        <v>0</v>
      </c>
      <c r="AU36" s="49">
        <f t="shared" si="50"/>
        <v>0</v>
      </c>
      <c r="AV36" s="61"/>
      <c r="AW36" s="48">
        <f t="shared" si="51"/>
        <v>0</v>
      </c>
      <c r="AX36" s="49">
        <f t="shared" si="52"/>
        <v>0</v>
      </c>
      <c r="AY36" s="61"/>
      <c r="AZ36" s="48">
        <f t="shared" si="53"/>
        <v>0</v>
      </c>
      <c r="BA36" s="49">
        <f t="shared" si="54"/>
        <v>0</v>
      </c>
      <c r="BB36" s="50">
        <f t="shared" si="55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3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1"/>
        <v>0</v>
      </c>
      <c r="S37" s="39">
        <v>1</v>
      </c>
      <c r="T37" s="41">
        <f t="shared" si="32"/>
        <v>0</v>
      </c>
      <c r="U37" s="42">
        <f t="shared" si="33"/>
        <v>0</v>
      </c>
      <c r="V37" s="43">
        <f t="shared" si="34"/>
        <v>0</v>
      </c>
      <c r="W37" s="209">
        <f t="shared" si="35"/>
        <v>12</v>
      </c>
      <c r="X37" s="44">
        <f t="shared" si="36"/>
        <v>0</v>
      </c>
      <c r="Y37" s="45">
        <f t="shared" si="37"/>
        <v>5</v>
      </c>
      <c r="Z37" s="46" t="s">
        <v>0</v>
      </c>
      <c r="AA37" s="39">
        <v>1</v>
      </c>
      <c r="AB37" s="47">
        <f t="shared" si="38"/>
        <v>0</v>
      </c>
      <c r="AC37" s="39">
        <v>1</v>
      </c>
      <c r="AD37" s="47">
        <f t="shared" si="39"/>
        <v>0</v>
      </c>
      <c r="AE37" s="39">
        <v>1</v>
      </c>
      <c r="AF37" s="47">
        <f t="shared" si="40"/>
        <v>0</v>
      </c>
      <c r="AG37" s="61"/>
      <c r="AH37" s="48">
        <f t="shared" si="41"/>
        <v>0</v>
      </c>
      <c r="AI37" s="49">
        <f t="shared" si="42"/>
        <v>0</v>
      </c>
      <c r="AJ37" s="61"/>
      <c r="AK37" s="48">
        <f t="shared" si="43"/>
        <v>0</v>
      </c>
      <c r="AL37" s="49">
        <f t="shared" si="44"/>
        <v>0</v>
      </c>
      <c r="AM37" s="61"/>
      <c r="AN37" s="48">
        <f t="shared" si="45"/>
        <v>0</v>
      </c>
      <c r="AO37" s="49">
        <f t="shared" si="46"/>
        <v>0</v>
      </c>
      <c r="AP37" s="61"/>
      <c r="AQ37" s="48">
        <f t="shared" si="47"/>
        <v>0</v>
      </c>
      <c r="AR37" s="49">
        <f t="shared" si="48"/>
        <v>0</v>
      </c>
      <c r="AS37" s="61"/>
      <c r="AT37" s="48">
        <f t="shared" si="49"/>
        <v>0</v>
      </c>
      <c r="AU37" s="49">
        <f t="shared" si="50"/>
        <v>0</v>
      </c>
      <c r="AV37" s="61"/>
      <c r="AW37" s="48">
        <f t="shared" si="51"/>
        <v>0</v>
      </c>
      <c r="AX37" s="49">
        <f t="shared" si="52"/>
        <v>0</v>
      </c>
      <c r="AY37" s="61"/>
      <c r="AZ37" s="48">
        <f t="shared" si="53"/>
        <v>0</v>
      </c>
      <c r="BA37" s="49">
        <f t="shared" si="54"/>
        <v>0</v>
      </c>
      <c r="BB37" s="50">
        <f t="shared" si="55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3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1"/>
        <v>0</v>
      </c>
      <c r="S38" s="39">
        <v>1</v>
      </c>
      <c r="T38" s="41">
        <f t="shared" si="32"/>
        <v>0</v>
      </c>
      <c r="U38" s="42">
        <f t="shared" si="33"/>
        <v>0</v>
      </c>
      <c r="V38" s="43">
        <f t="shared" si="34"/>
        <v>0</v>
      </c>
      <c r="W38" s="209">
        <f t="shared" si="35"/>
        <v>12</v>
      </c>
      <c r="X38" s="44">
        <f t="shared" si="36"/>
        <v>0</v>
      </c>
      <c r="Y38" s="45">
        <f t="shared" si="37"/>
        <v>5</v>
      </c>
      <c r="Z38" s="46" t="s">
        <v>0</v>
      </c>
      <c r="AA38" s="39">
        <v>1</v>
      </c>
      <c r="AB38" s="47">
        <f t="shared" si="38"/>
        <v>0</v>
      </c>
      <c r="AC38" s="39">
        <v>1</v>
      </c>
      <c r="AD38" s="47">
        <f t="shared" si="39"/>
        <v>0</v>
      </c>
      <c r="AE38" s="39">
        <v>1</v>
      </c>
      <c r="AF38" s="47">
        <f t="shared" si="40"/>
        <v>0</v>
      </c>
      <c r="AG38" s="61"/>
      <c r="AH38" s="48">
        <f t="shared" si="41"/>
        <v>0</v>
      </c>
      <c r="AI38" s="49">
        <f t="shared" si="42"/>
        <v>0</v>
      </c>
      <c r="AJ38" s="61"/>
      <c r="AK38" s="48">
        <f t="shared" si="43"/>
        <v>0</v>
      </c>
      <c r="AL38" s="49">
        <f t="shared" si="44"/>
        <v>0</v>
      </c>
      <c r="AM38" s="61"/>
      <c r="AN38" s="48">
        <f t="shared" si="45"/>
        <v>0</v>
      </c>
      <c r="AO38" s="49">
        <f t="shared" si="46"/>
        <v>0</v>
      </c>
      <c r="AP38" s="61"/>
      <c r="AQ38" s="48">
        <f t="shared" si="47"/>
        <v>0</v>
      </c>
      <c r="AR38" s="49">
        <f t="shared" si="48"/>
        <v>0</v>
      </c>
      <c r="AS38" s="61"/>
      <c r="AT38" s="48">
        <f t="shared" si="49"/>
        <v>0</v>
      </c>
      <c r="AU38" s="49">
        <f t="shared" si="50"/>
        <v>0</v>
      </c>
      <c r="AV38" s="61"/>
      <c r="AW38" s="48">
        <f t="shared" si="51"/>
        <v>0</v>
      </c>
      <c r="AX38" s="49">
        <f t="shared" si="52"/>
        <v>0</v>
      </c>
      <c r="AY38" s="61"/>
      <c r="AZ38" s="48">
        <f t="shared" si="53"/>
        <v>0</v>
      </c>
      <c r="BA38" s="49">
        <f t="shared" si="54"/>
        <v>0</v>
      </c>
      <c r="BB38" s="50">
        <f t="shared" si="55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3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1"/>
        <v>0</v>
      </c>
      <c r="S39" s="39">
        <v>1</v>
      </c>
      <c r="T39" s="41">
        <f t="shared" si="32"/>
        <v>0</v>
      </c>
      <c r="U39" s="42">
        <f t="shared" si="33"/>
        <v>0</v>
      </c>
      <c r="V39" s="43">
        <f t="shared" si="34"/>
        <v>0</v>
      </c>
      <c r="W39" s="209">
        <f t="shared" si="35"/>
        <v>12</v>
      </c>
      <c r="X39" s="44">
        <f t="shared" si="36"/>
        <v>0</v>
      </c>
      <c r="Y39" s="45">
        <f t="shared" si="37"/>
        <v>5</v>
      </c>
      <c r="Z39" s="46" t="s">
        <v>0</v>
      </c>
      <c r="AA39" s="39">
        <v>1</v>
      </c>
      <c r="AB39" s="47">
        <f t="shared" si="38"/>
        <v>0</v>
      </c>
      <c r="AC39" s="39">
        <v>1</v>
      </c>
      <c r="AD39" s="47">
        <f t="shared" si="39"/>
        <v>0</v>
      </c>
      <c r="AE39" s="39">
        <v>1</v>
      </c>
      <c r="AF39" s="47">
        <f t="shared" si="40"/>
        <v>0</v>
      </c>
      <c r="AG39" s="61"/>
      <c r="AH39" s="48">
        <f t="shared" si="41"/>
        <v>0</v>
      </c>
      <c r="AI39" s="49">
        <f t="shared" si="42"/>
        <v>0</v>
      </c>
      <c r="AJ39" s="61"/>
      <c r="AK39" s="48">
        <f t="shared" si="43"/>
        <v>0</v>
      </c>
      <c r="AL39" s="49">
        <f t="shared" si="44"/>
        <v>0</v>
      </c>
      <c r="AM39" s="61"/>
      <c r="AN39" s="48">
        <f t="shared" si="45"/>
        <v>0</v>
      </c>
      <c r="AO39" s="49">
        <f t="shared" si="46"/>
        <v>0</v>
      </c>
      <c r="AP39" s="61"/>
      <c r="AQ39" s="48">
        <f t="shared" si="47"/>
        <v>0</v>
      </c>
      <c r="AR39" s="49">
        <f t="shared" si="48"/>
        <v>0</v>
      </c>
      <c r="AS39" s="61"/>
      <c r="AT39" s="48">
        <f t="shared" si="49"/>
        <v>0</v>
      </c>
      <c r="AU39" s="49">
        <f t="shared" si="50"/>
        <v>0</v>
      </c>
      <c r="AV39" s="61"/>
      <c r="AW39" s="48">
        <f t="shared" si="51"/>
        <v>0</v>
      </c>
      <c r="AX39" s="49">
        <f t="shared" si="52"/>
        <v>0</v>
      </c>
      <c r="AY39" s="61"/>
      <c r="AZ39" s="48">
        <f t="shared" si="53"/>
        <v>0</v>
      </c>
      <c r="BA39" s="49">
        <f t="shared" si="54"/>
        <v>0</v>
      </c>
      <c r="BB39" s="50">
        <f t="shared" si="55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3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1"/>
        <v>0</v>
      </c>
      <c r="S40" s="39">
        <v>1</v>
      </c>
      <c r="T40" s="41">
        <f t="shared" si="32"/>
        <v>0</v>
      </c>
      <c r="U40" s="42">
        <f t="shared" si="33"/>
        <v>0</v>
      </c>
      <c r="V40" s="43">
        <f t="shared" si="34"/>
        <v>0</v>
      </c>
      <c r="W40" s="209">
        <f t="shared" si="35"/>
        <v>12</v>
      </c>
      <c r="X40" s="44">
        <f t="shared" si="36"/>
        <v>0</v>
      </c>
      <c r="Y40" s="45">
        <f t="shared" si="37"/>
        <v>5</v>
      </c>
      <c r="Z40" s="46" t="s">
        <v>0</v>
      </c>
      <c r="AA40" s="39">
        <v>1</v>
      </c>
      <c r="AB40" s="47">
        <f t="shared" si="38"/>
        <v>0</v>
      </c>
      <c r="AC40" s="39">
        <v>1</v>
      </c>
      <c r="AD40" s="47">
        <f t="shared" si="39"/>
        <v>0</v>
      </c>
      <c r="AE40" s="39">
        <v>1</v>
      </c>
      <c r="AF40" s="47">
        <f t="shared" si="40"/>
        <v>0</v>
      </c>
      <c r="AG40" s="61"/>
      <c r="AH40" s="48">
        <f t="shared" si="41"/>
        <v>0</v>
      </c>
      <c r="AI40" s="49">
        <f t="shared" si="42"/>
        <v>0</v>
      </c>
      <c r="AJ40" s="61"/>
      <c r="AK40" s="48">
        <f t="shared" si="43"/>
        <v>0</v>
      </c>
      <c r="AL40" s="49">
        <f t="shared" si="44"/>
        <v>0</v>
      </c>
      <c r="AM40" s="61"/>
      <c r="AN40" s="48">
        <f t="shared" si="45"/>
        <v>0</v>
      </c>
      <c r="AO40" s="49">
        <f t="shared" si="46"/>
        <v>0</v>
      </c>
      <c r="AP40" s="61"/>
      <c r="AQ40" s="48">
        <f t="shared" si="47"/>
        <v>0</v>
      </c>
      <c r="AR40" s="49">
        <f t="shared" si="48"/>
        <v>0</v>
      </c>
      <c r="AS40" s="61"/>
      <c r="AT40" s="48">
        <f t="shared" si="49"/>
        <v>0</v>
      </c>
      <c r="AU40" s="49">
        <f t="shared" si="50"/>
        <v>0</v>
      </c>
      <c r="AV40" s="61"/>
      <c r="AW40" s="48">
        <f t="shared" si="51"/>
        <v>0</v>
      </c>
      <c r="AX40" s="49">
        <f t="shared" si="52"/>
        <v>0</v>
      </c>
      <c r="AY40" s="61"/>
      <c r="AZ40" s="48">
        <f t="shared" si="53"/>
        <v>0</v>
      </c>
      <c r="BA40" s="49">
        <f t="shared" si="54"/>
        <v>0</v>
      </c>
      <c r="BB40" s="50">
        <f t="shared" si="55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3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1"/>
        <v>0</v>
      </c>
      <c r="S41" s="39">
        <v>1</v>
      </c>
      <c r="T41" s="41">
        <f t="shared" si="32"/>
        <v>0</v>
      </c>
      <c r="U41" s="42">
        <f t="shared" si="33"/>
        <v>0</v>
      </c>
      <c r="V41" s="43">
        <f t="shared" si="34"/>
        <v>0</v>
      </c>
      <c r="W41" s="209">
        <f t="shared" si="35"/>
        <v>12</v>
      </c>
      <c r="X41" s="44">
        <f t="shared" si="36"/>
        <v>0</v>
      </c>
      <c r="Y41" s="45">
        <f t="shared" si="37"/>
        <v>5</v>
      </c>
      <c r="Z41" s="46" t="s">
        <v>0</v>
      </c>
      <c r="AA41" s="39">
        <v>1</v>
      </c>
      <c r="AB41" s="47">
        <f t="shared" si="38"/>
        <v>0</v>
      </c>
      <c r="AC41" s="39">
        <v>1</v>
      </c>
      <c r="AD41" s="47">
        <f t="shared" si="39"/>
        <v>0</v>
      </c>
      <c r="AE41" s="39">
        <v>1</v>
      </c>
      <c r="AF41" s="47">
        <f t="shared" si="40"/>
        <v>0</v>
      </c>
      <c r="AG41" s="61"/>
      <c r="AH41" s="48">
        <f t="shared" si="41"/>
        <v>0</v>
      </c>
      <c r="AI41" s="49">
        <f t="shared" si="42"/>
        <v>0</v>
      </c>
      <c r="AJ41" s="61"/>
      <c r="AK41" s="48">
        <f t="shared" si="43"/>
        <v>0</v>
      </c>
      <c r="AL41" s="49">
        <f t="shared" si="44"/>
        <v>0</v>
      </c>
      <c r="AM41" s="61"/>
      <c r="AN41" s="48">
        <f t="shared" si="45"/>
        <v>0</v>
      </c>
      <c r="AO41" s="49">
        <f t="shared" si="46"/>
        <v>0</v>
      </c>
      <c r="AP41" s="61"/>
      <c r="AQ41" s="48">
        <f t="shared" si="47"/>
        <v>0</v>
      </c>
      <c r="AR41" s="49">
        <f t="shared" si="48"/>
        <v>0</v>
      </c>
      <c r="AS41" s="61"/>
      <c r="AT41" s="48">
        <f t="shared" si="49"/>
        <v>0</v>
      </c>
      <c r="AU41" s="49">
        <f t="shared" si="50"/>
        <v>0</v>
      </c>
      <c r="AV41" s="61"/>
      <c r="AW41" s="48">
        <f t="shared" si="51"/>
        <v>0</v>
      </c>
      <c r="AX41" s="49">
        <f t="shared" si="52"/>
        <v>0</v>
      </c>
      <c r="AY41" s="61"/>
      <c r="AZ41" s="48">
        <f t="shared" si="53"/>
        <v>0</v>
      </c>
      <c r="BA41" s="49">
        <f t="shared" si="54"/>
        <v>0</v>
      </c>
      <c r="BB41" s="50">
        <f t="shared" si="55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30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1"/>
        <v>0</v>
      </c>
      <c r="S42" s="39">
        <v>1</v>
      </c>
      <c r="T42" s="41">
        <f t="shared" si="32"/>
        <v>0</v>
      </c>
      <c r="U42" s="42">
        <f t="shared" si="33"/>
        <v>0</v>
      </c>
      <c r="V42" s="43">
        <f t="shared" si="34"/>
        <v>0</v>
      </c>
      <c r="W42" s="209">
        <f t="shared" si="35"/>
        <v>12</v>
      </c>
      <c r="X42" s="44">
        <f t="shared" si="36"/>
        <v>0</v>
      </c>
      <c r="Y42" s="45">
        <f t="shared" si="37"/>
        <v>5</v>
      </c>
      <c r="Z42" s="46" t="s">
        <v>0</v>
      </c>
      <c r="AA42" s="39">
        <v>1</v>
      </c>
      <c r="AB42" s="47">
        <f t="shared" si="38"/>
        <v>0</v>
      </c>
      <c r="AC42" s="39">
        <v>1</v>
      </c>
      <c r="AD42" s="47">
        <f t="shared" si="39"/>
        <v>0</v>
      </c>
      <c r="AE42" s="39">
        <v>1</v>
      </c>
      <c r="AF42" s="47">
        <f t="shared" si="40"/>
        <v>0</v>
      </c>
      <c r="AG42" s="61"/>
      <c r="AH42" s="48">
        <f t="shared" si="41"/>
        <v>0</v>
      </c>
      <c r="AI42" s="49">
        <f t="shared" si="42"/>
        <v>0</v>
      </c>
      <c r="AJ42" s="61"/>
      <c r="AK42" s="48">
        <f t="shared" si="43"/>
        <v>0</v>
      </c>
      <c r="AL42" s="49">
        <f t="shared" si="44"/>
        <v>0</v>
      </c>
      <c r="AM42" s="61"/>
      <c r="AN42" s="48">
        <f t="shared" si="45"/>
        <v>0</v>
      </c>
      <c r="AO42" s="49">
        <f t="shared" si="46"/>
        <v>0</v>
      </c>
      <c r="AP42" s="61"/>
      <c r="AQ42" s="48">
        <f t="shared" si="47"/>
        <v>0</v>
      </c>
      <c r="AR42" s="49">
        <f t="shared" si="48"/>
        <v>0</v>
      </c>
      <c r="AS42" s="61"/>
      <c r="AT42" s="48">
        <f t="shared" si="49"/>
        <v>0</v>
      </c>
      <c r="AU42" s="49">
        <f t="shared" si="50"/>
        <v>0</v>
      </c>
      <c r="AV42" s="61"/>
      <c r="AW42" s="48">
        <f t="shared" si="51"/>
        <v>0</v>
      </c>
      <c r="AX42" s="49">
        <f t="shared" si="52"/>
        <v>0</v>
      </c>
      <c r="AY42" s="61"/>
      <c r="AZ42" s="48">
        <f t="shared" si="53"/>
        <v>0</v>
      </c>
      <c r="BA42" s="49">
        <f t="shared" si="54"/>
        <v>0</v>
      </c>
      <c r="BB42" s="50">
        <f t="shared" si="55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30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1"/>
        <v>0</v>
      </c>
      <c r="S43" s="39">
        <v>1</v>
      </c>
      <c r="T43" s="41">
        <f t="shared" si="32"/>
        <v>0</v>
      </c>
      <c r="U43" s="42">
        <f t="shared" si="33"/>
        <v>0</v>
      </c>
      <c r="V43" s="43">
        <f t="shared" si="34"/>
        <v>0</v>
      </c>
      <c r="W43" s="209">
        <f t="shared" si="35"/>
        <v>12</v>
      </c>
      <c r="X43" s="44">
        <f t="shared" si="36"/>
        <v>0</v>
      </c>
      <c r="Y43" s="45">
        <f t="shared" si="37"/>
        <v>5</v>
      </c>
      <c r="Z43" s="46" t="s">
        <v>0</v>
      </c>
      <c r="AA43" s="39">
        <v>1</v>
      </c>
      <c r="AB43" s="47">
        <f t="shared" si="38"/>
        <v>0</v>
      </c>
      <c r="AC43" s="39">
        <v>1</v>
      </c>
      <c r="AD43" s="47">
        <f t="shared" si="39"/>
        <v>0</v>
      </c>
      <c r="AE43" s="39">
        <v>1</v>
      </c>
      <c r="AF43" s="47">
        <f t="shared" si="40"/>
        <v>0</v>
      </c>
      <c r="AG43" s="61"/>
      <c r="AH43" s="48">
        <f t="shared" si="41"/>
        <v>0</v>
      </c>
      <c r="AI43" s="49">
        <f t="shared" si="42"/>
        <v>0</v>
      </c>
      <c r="AJ43" s="61"/>
      <c r="AK43" s="48">
        <f t="shared" si="43"/>
        <v>0</v>
      </c>
      <c r="AL43" s="49">
        <f t="shared" si="44"/>
        <v>0</v>
      </c>
      <c r="AM43" s="61"/>
      <c r="AN43" s="48">
        <f t="shared" si="45"/>
        <v>0</v>
      </c>
      <c r="AO43" s="49">
        <f t="shared" si="46"/>
        <v>0</v>
      </c>
      <c r="AP43" s="61"/>
      <c r="AQ43" s="48">
        <f t="shared" si="47"/>
        <v>0</v>
      </c>
      <c r="AR43" s="49">
        <f t="shared" si="48"/>
        <v>0</v>
      </c>
      <c r="AS43" s="61"/>
      <c r="AT43" s="48">
        <f t="shared" si="49"/>
        <v>0</v>
      </c>
      <c r="AU43" s="49">
        <f t="shared" si="50"/>
        <v>0</v>
      </c>
      <c r="AV43" s="61"/>
      <c r="AW43" s="48">
        <f t="shared" si="51"/>
        <v>0</v>
      </c>
      <c r="AX43" s="49">
        <f t="shared" si="52"/>
        <v>0</v>
      </c>
      <c r="AY43" s="61"/>
      <c r="AZ43" s="48">
        <f t="shared" si="53"/>
        <v>0</v>
      </c>
      <c r="BA43" s="49">
        <f t="shared" si="54"/>
        <v>0</v>
      </c>
      <c r="BB43" s="50">
        <f t="shared" si="55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30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1"/>
        <v>0</v>
      </c>
      <c r="S44" s="39">
        <v>1</v>
      </c>
      <c r="T44" s="41">
        <f t="shared" si="32"/>
        <v>0</v>
      </c>
      <c r="U44" s="42">
        <f t="shared" si="33"/>
        <v>0</v>
      </c>
      <c r="V44" s="43">
        <f t="shared" si="34"/>
        <v>0</v>
      </c>
      <c r="W44" s="209">
        <f t="shared" si="35"/>
        <v>12</v>
      </c>
      <c r="X44" s="44">
        <f t="shared" si="36"/>
        <v>0</v>
      </c>
      <c r="Y44" s="45">
        <f t="shared" si="37"/>
        <v>5</v>
      </c>
      <c r="Z44" s="46" t="s">
        <v>0</v>
      </c>
      <c r="AA44" s="39">
        <v>1</v>
      </c>
      <c r="AB44" s="47">
        <f t="shared" si="38"/>
        <v>0</v>
      </c>
      <c r="AC44" s="39">
        <v>1</v>
      </c>
      <c r="AD44" s="47">
        <f t="shared" si="39"/>
        <v>0</v>
      </c>
      <c r="AE44" s="39">
        <v>1</v>
      </c>
      <c r="AF44" s="47">
        <f t="shared" si="40"/>
        <v>0</v>
      </c>
      <c r="AG44" s="61"/>
      <c r="AH44" s="48">
        <f t="shared" si="41"/>
        <v>0</v>
      </c>
      <c r="AI44" s="49">
        <f t="shared" si="42"/>
        <v>0</v>
      </c>
      <c r="AJ44" s="61"/>
      <c r="AK44" s="48">
        <f t="shared" si="43"/>
        <v>0</v>
      </c>
      <c r="AL44" s="49">
        <f t="shared" si="44"/>
        <v>0</v>
      </c>
      <c r="AM44" s="61"/>
      <c r="AN44" s="48">
        <f t="shared" si="45"/>
        <v>0</v>
      </c>
      <c r="AO44" s="49">
        <f t="shared" si="46"/>
        <v>0</v>
      </c>
      <c r="AP44" s="61"/>
      <c r="AQ44" s="48">
        <f t="shared" si="47"/>
        <v>0</v>
      </c>
      <c r="AR44" s="49">
        <f t="shared" si="48"/>
        <v>0</v>
      </c>
      <c r="AS44" s="61"/>
      <c r="AT44" s="48">
        <f t="shared" si="49"/>
        <v>0</v>
      </c>
      <c r="AU44" s="49">
        <f t="shared" si="50"/>
        <v>0</v>
      </c>
      <c r="AV44" s="61"/>
      <c r="AW44" s="48">
        <f t="shared" si="51"/>
        <v>0</v>
      </c>
      <c r="AX44" s="49">
        <f t="shared" si="52"/>
        <v>0</v>
      </c>
      <c r="AY44" s="61"/>
      <c r="AZ44" s="48">
        <f t="shared" si="53"/>
        <v>0</v>
      </c>
      <c r="BA44" s="49">
        <f t="shared" si="54"/>
        <v>0</v>
      </c>
      <c r="BB44" s="50">
        <f t="shared" si="55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30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1"/>
        <v>0</v>
      </c>
      <c r="S45" s="39">
        <v>1</v>
      </c>
      <c r="T45" s="41">
        <f t="shared" si="32"/>
        <v>0</v>
      </c>
      <c r="U45" s="42">
        <f t="shared" si="33"/>
        <v>0</v>
      </c>
      <c r="V45" s="43">
        <f t="shared" si="34"/>
        <v>0</v>
      </c>
      <c r="W45" s="209">
        <f t="shared" si="35"/>
        <v>12</v>
      </c>
      <c r="X45" s="44">
        <f t="shared" si="36"/>
        <v>0</v>
      </c>
      <c r="Y45" s="45">
        <f t="shared" si="37"/>
        <v>5</v>
      </c>
      <c r="Z45" s="46" t="s">
        <v>0</v>
      </c>
      <c r="AA45" s="39">
        <v>1</v>
      </c>
      <c r="AB45" s="47">
        <f t="shared" si="38"/>
        <v>0</v>
      </c>
      <c r="AC45" s="39">
        <v>1</v>
      </c>
      <c r="AD45" s="47">
        <f t="shared" si="39"/>
        <v>0</v>
      </c>
      <c r="AE45" s="39">
        <v>1</v>
      </c>
      <c r="AF45" s="47">
        <f t="shared" si="40"/>
        <v>0</v>
      </c>
      <c r="AG45" s="61"/>
      <c r="AH45" s="48">
        <f t="shared" si="41"/>
        <v>0</v>
      </c>
      <c r="AI45" s="49">
        <f t="shared" si="42"/>
        <v>0</v>
      </c>
      <c r="AJ45" s="61"/>
      <c r="AK45" s="48">
        <f t="shared" si="43"/>
        <v>0</v>
      </c>
      <c r="AL45" s="49">
        <f t="shared" si="44"/>
        <v>0</v>
      </c>
      <c r="AM45" s="61"/>
      <c r="AN45" s="48">
        <f t="shared" si="45"/>
        <v>0</v>
      </c>
      <c r="AO45" s="49">
        <f t="shared" si="46"/>
        <v>0</v>
      </c>
      <c r="AP45" s="61"/>
      <c r="AQ45" s="48">
        <f t="shared" si="47"/>
        <v>0</v>
      </c>
      <c r="AR45" s="49">
        <f t="shared" si="48"/>
        <v>0</v>
      </c>
      <c r="AS45" s="61"/>
      <c r="AT45" s="48">
        <f t="shared" si="49"/>
        <v>0</v>
      </c>
      <c r="AU45" s="49">
        <f t="shared" si="50"/>
        <v>0</v>
      </c>
      <c r="AV45" s="61"/>
      <c r="AW45" s="48">
        <f t="shared" si="51"/>
        <v>0</v>
      </c>
      <c r="AX45" s="49">
        <f t="shared" si="52"/>
        <v>0</v>
      </c>
      <c r="AY45" s="61"/>
      <c r="AZ45" s="48">
        <f t="shared" si="53"/>
        <v>0</v>
      </c>
      <c r="BA45" s="49">
        <f t="shared" si="54"/>
        <v>0</v>
      </c>
      <c r="BB45" s="50">
        <f t="shared" si="55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30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1"/>
        <v>0</v>
      </c>
      <c r="S46" s="39">
        <v>1</v>
      </c>
      <c r="T46" s="41">
        <f t="shared" si="32"/>
        <v>0</v>
      </c>
      <c r="U46" s="42">
        <f t="shared" si="33"/>
        <v>0</v>
      </c>
      <c r="V46" s="43">
        <f t="shared" si="34"/>
        <v>0</v>
      </c>
      <c r="W46" s="209">
        <f t="shared" si="35"/>
        <v>12</v>
      </c>
      <c r="X46" s="44">
        <f t="shared" si="36"/>
        <v>0</v>
      </c>
      <c r="Y46" s="45">
        <f t="shared" si="37"/>
        <v>5</v>
      </c>
      <c r="Z46" s="46" t="s">
        <v>0</v>
      </c>
      <c r="AA46" s="39">
        <v>1</v>
      </c>
      <c r="AB46" s="47">
        <f t="shared" si="38"/>
        <v>0</v>
      </c>
      <c r="AC46" s="39">
        <v>1</v>
      </c>
      <c r="AD46" s="47">
        <f t="shared" si="39"/>
        <v>0</v>
      </c>
      <c r="AE46" s="39">
        <v>1</v>
      </c>
      <c r="AF46" s="47">
        <f t="shared" si="40"/>
        <v>0</v>
      </c>
      <c r="AG46" s="61"/>
      <c r="AH46" s="48">
        <f t="shared" si="41"/>
        <v>0</v>
      </c>
      <c r="AI46" s="49">
        <f t="shared" si="42"/>
        <v>0</v>
      </c>
      <c r="AJ46" s="61"/>
      <c r="AK46" s="48">
        <f t="shared" si="43"/>
        <v>0</v>
      </c>
      <c r="AL46" s="49">
        <f t="shared" si="44"/>
        <v>0</v>
      </c>
      <c r="AM46" s="61"/>
      <c r="AN46" s="48">
        <f t="shared" si="45"/>
        <v>0</v>
      </c>
      <c r="AO46" s="49">
        <f t="shared" si="46"/>
        <v>0</v>
      </c>
      <c r="AP46" s="61"/>
      <c r="AQ46" s="48">
        <f t="shared" si="47"/>
        <v>0</v>
      </c>
      <c r="AR46" s="49">
        <f t="shared" si="48"/>
        <v>0</v>
      </c>
      <c r="AS46" s="61"/>
      <c r="AT46" s="48">
        <f t="shared" si="49"/>
        <v>0</v>
      </c>
      <c r="AU46" s="49">
        <f t="shared" si="50"/>
        <v>0</v>
      </c>
      <c r="AV46" s="61"/>
      <c r="AW46" s="48">
        <f t="shared" si="51"/>
        <v>0</v>
      </c>
      <c r="AX46" s="49">
        <f t="shared" si="52"/>
        <v>0</v>
      </c>
      <c r="AY46" s="61"/>
      <c r="AZ46" s="48">
        <f t="shared" si="53"/>
        <v>0</v>
      </c>
      <c r="BA46" s="49">
        <f t="shared" si="54"/>
        <v>0</v>
      </c>
      <c r="BB46" s="50">
        <f t="shared" si="55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30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1"/>
        <v>0</v>
      </c>
      <c r="S47" s="39">
        <v>1</v>
      </c>
      <c r="T47" s="41">
        <f t="shared" si="32"/>
        <v>0</v>
      </c>
      <c r="U47" s="42">
        <f t="shared" si="33"/>
        <v>0</v>
      </c>
      <c r="V47" s="43">
        <f t="shared" si="34"/>
        <v>0</v>
      </c>
      <c r="W47" s="209">
        <f t="shared" si="35"/>
        <v>12</v>
      </c>
      <c r="X47" s="44">
        <f t="shared" si="36"/>
        <v>0</v>
      </c>
      <c r="Y47" s="45">
        <f t="shared" si="37"/>
        <v>5</v>
      </c>
      <c r="Z47" s="46" t="s">
        <v>0</v>
      </c>
      <c r="AA47" s="39">
        <v>1</v>
      </c>
      <c r="AB47" s="47">
        <f t="shared" si="38"/>
        <v>0</v>
      </c>
      <c r="AC47" s="39">
        <v>1</v>
      </c>
      <c r="AD47" s="47">
        <f t="shared" si="39"/>
        <v>0</v>
      </c>
      <c r="AE47" s="39">
        <v>1</v>
      </c>
      <c r="AF47" s="47">
        <f t="shared" si="40"/>
        <v>0</v>
      </c>
      <c r="AG47" s="61"/>
      <c r="AH47" s="48">
        <f t="shared" si="41"/>
        <v>0</v>
      </c>
      <c r="AI47" s="49">
        <f t="shared" si="42"/>
        <v>0</v>
      </c>
      <c r="AJ47" s="61"/>
      <c r="AK47" s="48">
        <f t="shared" si="43"/>
        <v>0</v>
      </c>
      <c r="AL47" s="49">
        <f t="shared" si="44"/>
        <v>0</v>
      </c>
      <c r="AM47" s="61"/>
      <c r="AN47" s="48">
        <f t="shared" si="45"/>
        <v>0</v>
      </c>
      <c r="AO47" s="49">
        <f t="shared" si="46"/>
        <v>0</v>
      </c>
      <c r="AP47" s="61"/>
      <c r="AQ47" s="48">
        <f t="shared" si="47"/>
        <v>0</v>
      </c>
      <c r="AR47" s="49">
        <f t="shared" si="48"/>
        <v>0</v>
      </c>
      <c r="AS47" s="61"/>
      <c r="AT47" s="48">
        <f t="shared" si="49"/>
        <v>0</v>
      </c>
      <c r="AU47" s="49">
        <f t="shared" si="50"/>
        <v>0</v>
      </c>
      <c r="AV47" s="61"/>
      <c r="AW47" s="48">
        <f t="shared" si="51"/>
        <v>0</v>
      </c>
      <c r="AX47" s="49">
        <f t="shared" si="52"/>
        <v>0</v>
      </c>
      <c r="AY47" s="61"/>
      <c r="AZ47" s="48">
        <f t="shared" si="53"/>
        <v>0</v>
      </c>
      <c r="BA47" s="49">
        <f t="shared" si="54"/>
        <v>0</v>
      </c>
      <c r="BB47" s="50">
        <f t="shared" si="55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30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1"/>
        <v>0</v>
      </c>
      <c r="S48" s="39">
        <v>1</v>
      </c>
      <c r="T48" s="41">
        <f t="shared" si="32"/>
        <v>0</v>
      </c>
      <c r="U48" s="42">
        <f t="shared" si="33"/>
        <v>0</v>
      </c>
      <c r="V48" s="43">
        <f t="shared" si="34"/>
        <v>0</v>
      </c>
      <c r="W48" s="209">
        <f t="shared" si="35"/>
        <v>12</v>
      </c>
      <c r="X48" s="44">
        <f t="shared" si="36"/>
        <v>0</v>
      </c>
      <c r="Y48" s="45">
        <f t="shared" si="37"/>
        <v>5</v>
      </c>
      <c r="Z48" s="46" t="s">
        <v>0</v>
      </c>
      <c r="AA48" s="39">
        <v>1</v>
      </c>
      <c r="AB48" s="47">
        <f t="shared" si="38"/>
        <v>0</v>
      </c>
      <c r="AC48" s="39">
        <v>1</v>
      </c>
      <c r="AD48" s="47">
        <f t="shared" si="39"/>
        <v>0</v>
      </c>
      <c r="AE48" s="39">
        <v>1</v>
      </c>
      <c r="AF48" s="47">
        <f t="shared" si="40"/>
        <v>0</v>
      </c>
      <c r="AG48" s="61"/>
      <c r="AH48" s="48">
        <f t="shared" si="41"/>
        <v>0</v>
      </c>
      <c r="AI48" s="49">
        <f t="shared" si="42"/>
        <v>0</v>
      </c>
      <c r="AJ48" s="61"/>
      <c r="AK48" s="48">
        <f t="shared" si="43"/>
        <v>0</v>
      </c>
      <c r="AL48" s="49">
        <f t="shared" si="44"/>
        <v>0</v>
      </c>
      <c r="AM48" s="61"/>
      <c r="AN48" s="48">
        <f t="shared" si="45"/>
        <v>0</v>
      </c>
      <c r="AO48" s="49">
        <f t="shared" si="46"/>
        <v>0</v>
      </c>
      <c r="AP48" s="61"/>
      <c r="AQ48" s="48">
        <f t="shared" si="47"/>
        <v>0</v>
      </c>
      <c r="AR48" s="49">
        <f t="shared" si="48"/>
        <v>0</v>
      </c>
      <c r="AS48" s="61"/>
      <c r="AT48" s="48">
        <f t="shared" si="49"/>
        <v>0</v>
      </c>
      <c r="AU48" s="49">
        <f t="shared" si="50"/>
        <v>0</v>
      </c>
      <c r="AV48" s="61"/>
      <c r="AW48" s="48">
        <f t="shared" si="51"/>
        <v>0</v>
      </c>
      <c r="AX48" s="49">
        <f t="shared" si="52"/>
        <v>0</v>
      </c>
      <c r="AY48" s="61"/>
      <c r="AZ48" s="48">
        <f t="shared" si="53"/>
        <v>0</v>
      </c>
      <c r="BA48" s="49">
        <f t="shared" si="54"/>
        <v>0</v>
      </c>
      <c r="BB48" s="50">
        <f t="shared" si="55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30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1"/>
        <v>0</v>
      </c>
      <c r="S49" s="39">
        <v>1</v>
      </c>
      <c r="T49" s="41">
        <f t="shared" si="32"/>
        <v>0</v>
      </c>
      <c r="U49" s="42">
        <f t="shared" si="33"/>
        <v>0</v>
      </c>
      <c r="V49" s="43">
        <f t="shared" si="34"/>
        <v>0</v>
      </c>
      <c r="W49" s="209">
        <f t="shared" si="35"/>
        <v>12</v>
      </c>
      <c r="X49" s="44">
        <f t="shared" si="36"/>
        <v>0</v>
      </c>
      <c r="Y49" s="45">
        <f t="shared" si="37"/>
        <v>5</v>
      </c>
      <c r="Z49" s="46" t="s">
        <v>0</v>
      </c>
      <c r="AA49" s="39">
        <v>1</v>
      </c>
      <c r="AB49" s="47">
        <f t="shared" si="38"/>
        <v>0</v>
      </c>
      <c r="AC49" s="39">
        <v>1</v>
      </c>
      <c r="AD49" s="47">
        <f t="shared" si="39"/>
        <v>0</v>
      </c>
      <c r="AE49" s="39">
        <v>1</v>
      </c>
      <c r="AF49" s="47">
        <f t="shared" si="40"/>
        <v>0</v>
      </c>
      <c r="AG49" s="61"/>
      <c r="AH49" s="48">
        <f t="shared" si="41"/>
        <v>0</v>
      </c>
      <c r="AI49" s="49">
        <f t="shared" si="42"/>
        <v>0</v>
      </c>
      <c r="AJ49" s="61"/>
      <c r="AK49" s="48">
        <f t="shared" si="43"/>
        <v>0</v>
      </c>
      <c r="AL49" s="49">
        <f t="shared" si="44"/>
        <v>0</v>
      </c>
      <c r="AM49" s="61"/>
      <c r="AN49" s="48">
        <f t="shared" si="45"/>
        <v>0</v>
      </c>
      <c r="AO49" s="49">
        <f t="shared" si="46"/>
        <v>0</v>
      </c>
      <c r="AP49" s="61"/>
      <c r="AQ49" s="48">
        <f t="shared" si="47"/>
        <v>0</v>
      </c>
      <c r="AR49" s="49">
        <f t="shared" si="48"/>
        <v>0</v>
      </c>
      <c r="AS49" s="61"/>
      <c r="AT49" s="48">
        <f t="shared" si="49"/>
        <v>0</v>
      </c>
      <c r="AU49" s="49">
        <f t="shared" si="50"/>
        <v>0</v>
      </c>
      <c r="AV49" s="61"/>
      <c r="AW49" s="48">
        <f t="shared" si="51"/>
        <v>0</v>
      </c>
      <c r="AX49" s="49">
        <f t="shared" si="52"/>
        <v>0</v>
      </c>
      <c r="AY49" s="61"/>
      <c r="AZ49" s="48">
        <f t="shared" si="53"/>
        <v>0</v>
      </c>
      <c r="BA49" s="49">
        <f t="shared" si="54"/>
        <v>0</v>
      </c>
      <c r="BB49" s="50">
        <f t="shared" si="55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30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1"/>
        <v>0</v>
      </c>
      <c r="S50" s="39">
        <v>1</v>
      </c>
      <c r="T50" s="41">
        <f t="shared" si="32"/>
        <v>0</v>
      </c>
      <c r="U50" s="42">
        <f t="shared" si="33"/>
        <v>0</v>
      </c>
      <c r="V50" s="43">
        <f t="shared" si="34"/>
        <v>0</v>
      </c>
      <c r="W50" s="209">
        <f t="shared" si="35"/>
        <v>12</v>
      </c>
      <c r="X50" s="44">
        <f t="shared" si="36"/>
        <v>0</v>
      </c>
      <c r="Y50" s="45">
        <f t="shared" si="37"/>
        <v>5</v>
      </c>
      <c r="Z50" s="46" t="s">
        <v>0</v>
      </c>
      <c r="AA50" s="39">
        <v>1</v>
      </c>
      <c r="AB50" s="47">
        <f t="shared" si="38"/>
        <v>0</v>
      </c>
      <c r="AC50" s="39">
        <v>1</v>
      </c>
      <c r="AD50" s="47">
        <f t="shared" si="39"/>
        <v>0</v>
      </c>
      <c r="AE50" s="39">
        <v>1</v>
      </c>
      <c r="AF50" s="47">
        <f t="shared" si="40"/>
        <v>0</v>
      </c>
      <c r="AG50" s="61"/>
      <c r="AH50" s="48">
        <f t="shared" si="41"/>
        <v>0</v>
      </c>
      <c r="AI50" s="49">
        <f t="shared" si="42"/>
        <v>0</v>
      </c>
      <c r="AJ50" s="61"/>
      <c r="AK50" s="48">
        <f t="shared" si="43"/>
        <v>0</v>
      </c>
      <c r="AL50" s="49">
        <f t="shared" si="44"/>
        <v>0</v>
      </c>
      <c r="AM50" s="61"/>
      <c r="AN50" s="48">
        <f t="shared" si="45"/>
        <v>0</v>
      </c>
      <c r="AO50" s="49">
        <f t="shared" si="46"/>
        <v>0</v>
      </c>
      <c r="AP50" s="61"/>
      <c r="AQ50" s="48">
        <f t="shared" si="47"/>
        <v>0</v>
      </c>
      <c r="AR50" s="49">
        <f t="shared" si="48"/>
        <v>0</v>
      </c>
      <c r="AS50" s="61"/>
      <c r="AT50" s="48">
        <f t="shared" si="49"/>
        <v>0</v>
      </c>
      <c r="AU50" s="49">
        <f t="shared" si="50"/>
        <v>0</v>
      </c>
      <c r="AV50" s="61"/>
      <c r="AW50" s="48">
        <f t="shared" si="51"/>
        <v>0</v>
      </c>
      <c r="AX50" s="49">
        <f t="shared" si="52"/>
        <v>0</v>
      </c>
      <c r="AY50" s="61"/>
      <c r="AZ50" s="48">
        <f t="shared" si="53"/>
        <v>0</v>
      </c>
      <c r="BA50" s="49">
        <f t="shared" si="54"/>
        <v>0</v>
      </c>
      <c r="BB50" s="50">
        <f t="shared" si="55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30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1"/>
        <v>0</v>
      </c>
      <c r="S51" s="39">
        <v>1</v>
      </c>
      <c r="T51" s="41">
        <f t="shared" si="32"/>
        <v>0</v>
      </c>
      <c r="U51" s="42">
        <f t="shared" si="33"/>
        <v>0</v>
      </c>
      <c r="V51" s="43">
        <f t="shared" si="34"/>
        <v>0</v>
      </c>
      <c r="W51" s="209">
        <f t="shared" si="35"/>
        <v>12</v>
      </c>
      <c r="X51" s="44">
        <f t="shared" si="36"/>
        <v>0</v>
      </c>
      <c r="Y51" s="45">
        <f t="shared" si="37"/>
        <v>5</v>
      </c>
      <c r="Z51" s="46" t="s">
        <v>0</v>
      </c>
      <c r="AA51" s="39">
        <v>1</v>
      </c>
      <c r="AB51" s="47">
        <f t="shared" si="38"/>
        <v>0</v>
      </c>
      <c r="AC51" s="39">
        <v>1</v>
      </c>
      <c r="AD51" s="47">
        <f t="shared" si="39"/>
        <v>0</v>
      </c>
      <c r="AE51" s="39">
        <v>1</v>
      </c>
      <c r="AF51" s="47">
        <f t="shared" si="40"/>
        <v>0</v>
      </c>
      <c r="AG51" s="61"/>
      <c r="AH51" s="48">
        <f t="shared" si="41"/>
        <v>0</v>
      </c>
      <c r="AI51" s="49">
        <f t="shared" si="42"/>
        <v>0</v>
      </c>
      <c r="AJ51" s="61"/>
      <c r="AK51" s="48">
        <f t="shared" si="43"/>
        <v>0</v>
      </c>
      <c r="AL51" s="49">
        <f t="shared" si="44"/>
        <v>0</v>
      </c>
      <c r="AM51" s="61"/>
      <c r="AN51" s="48">
        <f t="shared" si="45"/>
        <v>0</v>
      </c>
      <c r="AO51" s="49">
        <f t="shared" si="46"/>
        <v>0</v>
      </c>
      <c r="AP51" s="61"/>
      <c r="AQ51" s="48">
        <f t="shared" si="47"/>
        <v>0</v>
      </c>
      <c r="AR51" s="49">
        <f t="shared" si="48"/>
        <v>0</v>
      </c>
      <c r="AS51" s="61"/>
      <c r="AT51" s="48">
        <f t="shared" si="49"/>
        <v>0</v>
      </c>
      <c r="AU51" s="49">
        <f t="shared" si="50"/>
        <v>0</v>
      </c>
      <c r="AV51" s="61"/>
      <c r="AW51" s="48">
        <f t="shared" si="51"/>
        <v>0</v>
      </c>
      <c r="AX51" s="49">
        <f t="shared" si="52"/>
        <v>0</v>
      </c>
      <c r="AY51" s="61"/>
      <c r="AZ51" s="48">
        <f t="shared" si="53"/>
        <v>0</v>
      </c>
      <c r="BA51" s="49">
        <f t="shared" si="54"/>
        <v>0</v>
      </c>
      <c r="BB51" s="50">
        <f t="shared" si="55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30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1"/>
        <v>0</v>
      </c>
      <c r="S52" s="39">
        <v>1</v>
      </c>
      <c r="T52" s="41">
        <f t="shared" si="32"/>
        <v>0</v>
      </c>
      <c r="U52" s="42">
        <f t="shared" si="33"/>
        <v>0</v>
      </c>
      <c r="V52" s="43">
        <f t="shared" si="34"/>
        <v>0</v>
      </c>
      <c r="W52" s="209">
        <f t="shared" si="35"/>
        <v>12</v>
      </c>
      <c r="X52" s="44">
        <f t="shared" si="36"/>
        <v>0</v>
      </c>
      <c r="Y52" s="45">
        <f t="shared" si="37"/>
        <v>5</v>
      </c>
      <c r="Z52" s="46" t="s">
        <v>0</v>
      </c>
      <c r="AA52" s="39">
        <v>1</v>
      </c>
      <c r="AB52" s="47">
        <f t="shared" si="38"/>
        <v>0</v>
      </c>
      <c r="AC52" s="39">
        <v>1</v>
      </c>
      <c r="AD52" s="47">
        <f t="shared" si="39"/>
        <v>0</v>
      </c>
      <c r="AE52" s="39">
        <v>1</v>
      </c>
      <c r="AF52" s="47">
        <f t="shared" si="40"/>
        <v>0</v>
      </c>
      <c r="AG52" s="61"/>
      <c r="AH52" s="48">
        <f t="shared" si="41"/>
        <v>0</v>
      </c>
      <c r="AI52" s="49">
        <f t="shared" si="42"/>
        <v>0</v>
      </c>
      <c r="AJ52" s="61"/>
      <c r="AK52" s="48">
        <f t="shared" si="43"/>
        <v>0</v>
      </c>
      <c r="AL52" s="49">
        <f t="shared" si="44"/>
        <v>0</v>
      </c>
      <c r="AM52" s="61"/>
      <c r="AN52" s="48">
        <f t="shared" si="45"/>
        <v>0</v>
      </c>
      <c r="AO52" s="49">
        <f t="shared" si="46"/>
        <v>0</v>
      </c>
      <c r="AP52" s="61"/>
      <c r="AQ52" s="48">
        <f t="shared" si="47"/>
        <v>0</v>
      </c>
      <c r="AR52" s="49">
        <f t="shared" si="48"/>
        <v>0</v>
      </c>
      <c r="AS52" s="61"/>
      <c r="AT52" s="48">
        <f t="shared" si="49"/>
        <v>0</v>
      </c>
      <c r="AU52" s="49">
        <f t="shared" si="50"/>
        <v>0</v>
      </c>
      <c r="AV52" s="61"/>
      <c r="AW52" s="48">
        <f t="shared" si="51"/>
        <v>0</v>
      </c>
      <c r="AX52" s="49">
        <f t="shared" si="52"/>
        <v>0</v>
      </c>
      <c r="AY52" s="61"/>
      <c r="AZ52" s="48">
        <f t="shared" si="53"/>
        <v>0</v>
      </c>
      <c r="BA52" s="49">
        <f t="shared" si="54"/>
        <v>0</v>
      </c>
      <c r="BB52" s="50">
        <f t="shared" si="55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30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1"/>
        <v>0</v>
      </c>
      <c r="S53" s="39">
        <v>1</v>
      </c>
      <c r="T53" s="41">
        <f t="shared" si="32"/>
        <v>0</v>
      </c>
      <c r="U53" s="42">
        <f t="shared" si="33"/>
        <v>0</v>
      </c>
      <c r="V53" s="43">
        <f t="shared" si="34"/>
        <v>0</v>
      </c>
      <c r="W53" s="209">
        <f t="shared" si="35"/>
        <v>12</v>
      </c>
      <c r="X53" s="44">
        <f t="shared" si="36"/>
        <v>0</v>
      </c>
      <c r="Y53" s="45">
        <f t="shared" si="37"/>
        <v>5</v>
      </c>
      <c r="Z53" s="46" t="s">
        <v>0</v>
      </c>
      <c r="AA53" s="39">
        <v>1</v>
      </c>
      <c r="AB53" s="47">
        <f t="shared" si="38"/>
        <v>0</v>
      </c>
      <c r="AC53" s="39">
        <v>1</v>
      </c>
      <c r="AD53" s="47">
        <f t="shared" si="39"/>
        <v>0</v>
      </c>
      <c r="AE53" s="39">
        <v>1</v>
      </c>
      <c r="AF53" s="47">
        <f t="shared" si="40"/>
        <v>0</v>
      </c>
      <c r="AG53" s="61"/>
      <c r="AH53" s="48">
        <f t="shared" si="41"/>
        <v>0</v>
      </c>
      <c r="AI53" s="49">
        <f t="shared" si="42"/>
        <v>0</v>
      </c>
      <c r="AJ53" s="61"/>
      <c r="AK53" s="48">
        <f t="shared" si="43"/>
        <v>0</v>
      </c>
      <c r="AL53" s="49">
        <f t="shared" si="44"/>
        <v>0</v>
      </c>
      <c r="AM53" s="61"/>
      <c r="AN53" s="48">
        <f t="shared" si="45"/>
        <v>0</v>
      </c>
      <c r="AO53" s="49">
        <f t="shared" si="46"/>
        <v>0</v>
      </c>
      <c r="AP53" s="61"/>
      <c r="AQ53" s="48">
        <f t="shared" si="47"/>
        <v>0</v>
      </c>
      <c r="AR53" s="49">
        <f t="shared" si="48"/>
        <v>0</v>
      </c>
      <c r="AS53" s="61"/>
      <c r="AT53" s="48">
        <f t="shared" si="49"/>
        <v>0</v>
      </c>
      <c r="AU53" s="49">
        <f t="shared" si="50"/>
        <v>0</v>
      </c>
      <c r="AV53" s="61"/>
      <c r="AW53" s="48">
        <f t="shared" si="51"/>
        <v>0</v>
      </c>
      <c r="AX53" s="49">
        <f t="shared" si="52"/>
        <v>0</v>
      </c>
      <c r="AY53" s="61"/>
      <c r="AZ53" s="48">
        <f t="shared" si="53"/>
        <v>0</v>
      </c>
      <c r="BA53" s="49">
        <f t="shared" si="54"/>
        <v>0</v>
      </c>
      <c r="BB53" s="50">
        <f t="shared" si="55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30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1"/>
        <v>0</v>
      </c>
      <c r="S54" s="39">
        <v>1</v>
      </c>
      <c r="T54" s="41">
        <f t="shared" si="32"/>
        <v>0</v>
      </c>
      <c r="U54" s="42">
        <f t="shared" si="33"/>
        <v>0</v>
      </c>
      <c r="V54" s="43">
        <f t="shared" si="34"/>
        <v>0</v>
      </c>
      <c r="W54" s="209">
        <f t="shared" si="35"/>
        <v>12</v>
      </c>
      <c r="X54" s="44">
        <f t="shared" si="36"/>
        <v>0</v>
      </c>
      <c r="Y54" s="45">
        <f t="shared" si="37"/>
        <v>5</v>
      </c>
      <c r="Z54" s="46" t="s">
        <v>0</v>
      </c>
      <c r="AA54" s="39">
        <v>1</v>
      </c>
      <c r="AB54" s="47">
        <f t="shared" si="38"/>
        <v>0</v>
      </c>
      <c r="AC54" s="39">
        <v>1</v>
      </c>
      <c r="AD54" s="47">
        <f t="shared" si="39"/>
        <v>0</v>
      </c>
      <c r="AE54" s="39">
        <v>1</v>
      </c>
      <c r="AF54" s="47">
        <f t="shared" si="40"/>
        <v>0</v>
      </c>
      <c r="AG54" s="61"/>
      <c r="AH54" s="48">
        <f t="shared" si="41"/>
        <v>0</v>
      </c>
      <c r="AI54" s="49">
        <f t="shared" si="42"/>
        <v>0</v>
      </c>
      <c r="AJ54" s="61"/>
      <c r="AK54" s="48">
        <f t="shared" si="43"/>
        <v>0</v>
      </c>
      <c r="AL54" s="49">
        <f t="shared" si="44"/>
        <v>0</v>
      </c>
      <c r="AM54" s="61"/>
      <c r="AN54" s="48">
        <f t="shared" si="45"/>
        <v>0</v>
      </c>
      <c r="AO54" s="49">
        <f t="shared" si="46"/>
        <v>0</v>
      </c>
      <c r="AP54" s="61"/>
      <c r="AQ54" s="48">
        <f t="shared" si="47"/>
        <v>0</v>
      </c>
      <c r="AR54" s="49">
        <f t="shared" si="48"/>
        <v>0</v>
      </c>
      <c r="AS54" s="61"/>
      <c r="AT54" s="48">
        <f t="shared" si="49"/>
        <v>0</v>
      </c>
      <c r="AU54" s="49">
        <f t="shared" si="50"/>
        <v>0</v>
      </c>
      <c r="AV54" s="61"/>
      <c r="AW54" s="48">
        <f t="shared" si="51"/>
        <v>0</v>
      </c>
      <c r="AX54" s="49">
        <f t="shared" si="52"/>
        <v>0</v>
      </c>
      <c r="AY54" s="61"/>
      <c r="AZ54" s="48">
        <f t="shared" si="53"/>
        <v>0</v>
      </c>
      <c r="BA54" s="49">
        <f t="shared" si="54"/>
        <v>0</v>
      </c>
      <c r="BB54" s="50">
        <f t="shared" si="55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30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1"/>
        <v>0</v>
      </c>
      <c r="S55" s="39">
        <v>1</v>
      </c>
      <c r="T55" s="41">
        <f t="shared" si="32"/>
        <v>0</v>
      </c>
      <c r="U55" s="42">
        <f t="shared" si="33"/>
        <v>0</v>
      </c>
      <c r="V55" s="43">
        <f t="shared" si="34"/>
        <v>0</v>
      </c>
      <c r="W55" s="209">
        <f t="shared" si="35"/>
        <v>12</v>
      </c>
      <c r="X55" s="44">
        <f t="shared" si="36"/>
        <v>0</v>
      </c>
      <c r="Y55" s="45">
        <f t="shared" si="37"/>
        <v>5</v>
      </c>
      <c r="Z55" s="46" t="s">
        <v>0</v>
      </c>
      <c r="AA55" s="39">
        <v>1</v>
      </c>
      <c r="AB55" s="47">
        <f t="shared" si="38"/>
        <v>0</v>
      </c>
      <c r="AC55" s="39">
        <v>1</v>
      </c>
      <c r="AD55" s="47">
        <f t="shared" si="39"/>
        <v>0</v>
      </c>
      <c r="AE55" s="39">
        <v>1</v>
      </c>
      <c r="AF55" s="47">
        <f t="shared" si="40"/>
        <v>0</v>
      </c>
      <c r="AG55" s="61"/>
      <c r="AH55" s="48">
        <f t="shared" si="41"/>
        <v>0</v>
      </c>
      <c r="AI55" s="49">
        <f t="shared" si="42"/>
        <v>0</v>
      </c>
      <c r="AJ55" s="61"/>
      <c r="AK55" s="48">
        <f t="shared" si="43"/>
        <v>0</v>
      </c>
      <c r="AL55" s="49">
        <f t="shared" si="44"/>
        <v>0</v>
      </c>
      <c r="AM55" s="61"/>
      <c r="AN55" s="48">
        <f t="shared" si="45"/>
        <v>0</v>
      </c>
      <c r="AO55" s="49">
        <f t="shared" si="46"/>
        <v>0</v>
      </c>
      <c r="AP55" s="61"/>
      <c r="AQ55" s="48">
        <f t="shared" si="47"/>
        <v>0</v>
      </c>
      <c r="AR55" s="49">
        <f t="shared" si="48"/>
        <v>0</v>
      </c>
      <c r="AS55" s="61"/>
      <c r="AT55" s="48">
        <f t="shared" si="49"/>
        <v>0</v>
      </c>
      <c r="AU55" s="49">
        <f t="shared" si="50"/>
        <v>0</v>
      </c>
      <c r="AV55" s="61"/>
      <c r="AW55" s="48">
        <f t="shared" si="51"/>
        <v>0</v>
      </c>
      <c r="AX55" s="49">
        <f t="shared" si="52"/>
        <v>0</v>
      </c>
      <c r="AY55" s="61"/>
      <c r="AZ55" s="48">
        <f t="shared" si="53"/>
        <v>0</v>
      </c>
      <c r="BA55" s="49">
        <f t="shared" si="54"/>
        <v>0</v>
      </c>
      <c r="BB55" s="50">
        <f t="shared" si="55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30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31"/>
        <v>0</v>
      </c>
      <c r="S56" s="39">
        <v>1</v>
      </c>
      <c r="T56" s="41">
        <f t="shared" si="32"/>
        <v>0</v>
      </c>
      <c r="U56" s="42">
        <f t="shared" si="33"/>
        <v>0</v>
      </c>
      <c r="V56" s="43">
        <f t="shared" si="34"/>
        <v>0</v>
      </c>
      <c r="W56" s="209">
        <f t="shared" si="35"/>
        <v>12</v>
      </c>
      <c r="X56" s="44">
        <f t="shared" si="36"/>
        <v>0</v>
      </c>
      <c r="Y56" s="45">
        <f t="shared" si="37"/>
        <v>5</v>
      </c>
      <c r="Z56" s="46" t="s">
        <v>0</v>
      </c>
      <c r="AA56" s="39">
        <v>1</v>
      </c>
      <c r="AB56" s="47">
        <f t="shared" si="38"/>
        <v>0</v>
      </c>
      <c r="AC56" s="39">
        <v>1</v>
      </c>
      <c r="AD56" s="47">
        <f t="shared" si="39"/>
        <v>0</v>
      </c>
      <c r="AE56" s="39">
        <v>1</v>
      </c>
      <c r="AF56" s="47">
        <f t="shared" si="40"/>
        <v>0</v>
      </c>
      <c r="AG56" s="61"/>
      <c r="AH56" s="48">
        <f t="shared" si="41"/>
        <v>0</v>
      </c>
      <c r="AI56" s="49">
        <f t="shared" si="42"/>
        <v>0</v>
      </c>
      <c r="AJ56" s="61"/>
      <c r="AK56" s="48">
        <f t="shared" si="43"/>
        <v>0</v>
      </c>
      <c r="AL56" s="49">
        <f t="shared" si="44"/>
        <v>0</v>
      </c>
      <c r="AM56" s="61"/>
      <c r="AN56" s="48">
        <f t="shared" si="45"/>
        <v>0</v>
      </c>
      <c r="AO56" s="49">
        <f t="shared" si="46"/>
        <v>0</v>
      </c>
      <c r="AP56" s="61"/>
      <c r="AQ56" s="48">
        <f t="shared" si="47"/>
        <v>0</v>
      </c>
      <c r="AR56" s="49">
        <f t="shared" si="48"/>
        <v>0</v>
      </c>
      <c r="AS56" s="61"/>
      <c r="AT56" s="48">
        <f t="shared" si="49"/>
        <v>0</v>
      </c>
      <c r="AU56" s="49">
        <f t="shared" si="50"/>
        <v>0</v>
      </c>
      <c r="AV56" s="61"/>
      <c r="AW56" s="48">
        <f t="shared" si="51"/>
        <v>0</v>
      </c>
      <c r="AX56" s="49">
        <f t="shared" si="52"/>
        <v>0</v>
      </c>
      <c r="AY56" s="61"/>
      <c r="AZ56" s="48">
        <f t="shared" si="53"/>
        <v>0</v>
      </c>
      <c r="BA56" s="49">
        <f t="shared" si="54"/>
        <v>0</v>
      </c>
      <c r="BB56" s="50">
        <f t="shared" si="55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30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31"/>
        <v>0</v>
      </c>
      <c r="S57" s="39">
        <v>1</v>
      </c>
      <c r="T57" s="41">
        <f t="shared" si="32"/>
        <v>0</v>
      </c>
      <c r="U57" s="42">
        <f t="shared" si="33"/>
        <v>0</v>
      </c>
      <c r="V57" s="43">
        <f t="shared" si="34"/>
        <v>0</v>
      </c>
      <c r="W57" s="209">
        <f t="shared" si="35"/>
        <v>12</v>
      </c>
      <c r="X57" s="44">
        <f t="shared" si="36"/>
        <v>0</v>
      </c>
      <c r="Y57" s="45">
        <f t="shared" si="37"/>
        <v>5</v>
      </c>
      <c r="Z57" s="46" t="s">
        <v>0</v>
      </c>
      <c r="AA57" s="39">
        <v>1</v>
      </c>
      <c r="AB57" s="47">
        <f t="shared" si="38"/>
        <v>0</v>
      </c>
      <c r="AC57" s="39">
        <v>1</v>
      </c>
      <c r="AD57" s="47">
        <f t="shared" si="39"/>
        <v>0</v>
      </c>
      <c r="AE57" s="39">
        <v>1</v>
      </c>
      <c r="AF57" s="47">
        <f t="shared" si="40"/>
        <v>0</v>
      </c>
      <c r="AG57" s="61"/>
      <c r="AH57" s="48">
        <f t="shared" si="41"/>
        <v>0</v>
      </c>
      <c r="AI57" s="49">
        <f t="shared" si="42"/>
        <v>0</v>
      </c>
      <c r="AJ57" s="61"/>
      <c r="AK57" s="48">
        <f t="shared" si="43"/>
        <v>0</v>
      </c>
      <c r="AL57" s="49">
        <f t="shared" si="44"/>
        <v>0</v>
      </c>
      <c r="AM57" s="61"/>
      <c r="AN57" s="48">
        <f t="shared" si="45"/>
        <v>0</v>
      </c>
      <c r="AO57" s="49">
        <f t="shared" si="46"/>
        <v>0</v>
      </c>
      <c r="AP57" s="61"/>
      <c r="AQ57" s="48">
        <f t="shared" si="47"/>
        <v>0</v>
      </c>
      <c r="AR57" s="49">
        <f t="shared" si="48"/>
        <v>0</v>
      </c>
      <c r="AS57" s="61"/>
      <c r="AT57" s="48">
        <f t="shared" si="49"/>
        <v>0</v>
      </c>
      <c r="AU57" s="49">
        <f t="shared" si="50"/>
        <v>0</v>
      </c>
      <c r="AV57" s="61"/>
      <c r="AW57" s="48">
        <f t="shared" si="51"/>
        <v>0</v>
      </c>
      <c r="AX57" s="49">
        <f t="shared" si="52"/>
        <v>0</v>
      </c>
      <c r="AY57" s="61"/>
      <c r="AZ57" s="48">
        <f t="shared" si="53"/>
        <v>0</v>
      </c>
      <c r="BA57" s="49">
        <f t="shared" si="54"/>
        <v>0</v>
      </c>
      <c r="BB57" s="50">
        <f t="shared" si="55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30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31"/>
        <v>0</v>
      </c>
      <c r="S58" s="39">
        <v>1</v>
      </c>
      <c r="T58" s="41">
        <f t="shared" si="32"/>
        <v>0</v>
      </c>
      <c r="U58" s="42">
        <f t="shared" si="33"/>
        <v>0</v>
      </c>
      <c r="V58" s="43">
        <f t="shared" si="34"/>
        <v>0</v>
      </c>
      <c r="W58" s="209">
        <f t="shared" si="35"/>
        <v>12</v>
      </c>
      <c r="X58" s="44">
        <f t="shared" si="36"/>
        <v>0</v>
      </c>
      <c r="Y58" s="45">
        <f t="shared" si="37"/>
        <v>5</v>
      </c>
      <c r="Z58" s="46" t="s">
        <v>0</v>
      </c>
      <c r="AA58" s="39">
        <v>1</v>
      </c>
      <c r="AB58" s="47">
        <f t="shared" si="38"/>
        <v>0</v>
      </c>
      <c r="AC58" s="39">
        <v>1</v>
      </c>
      <c r="AD58" s="47">
        <f t="shared" si="39"/>
        <v>0</v>
      </c>
      <c r="AE58" s="39">
        <v>1</v>
      </c>
      <c r="AF58" s="47">
        <f t="shared" si="40"/>
        <v>0</v>
      </c>
      <c r="AG58" s="61"/>
      <c r="AH58" s="48">
        <f t="shared" si="41"/>
        <v>0</v>
      </c>
      <c r="AI58" s="49">
        <f t="shared" si="42"/>
        <v>0</v>
      </c>
      <c r="AJ58" s="61"/>
      <c r="AK58" s="48">
        <f t="shared" si="43"/>
        <v>0</v>
      </c>
      <c r="AL58" s="49">
        <f t="shared" si="44"/>
        <v>0</v>
      </c>
      <c r="AM58" s="61"/>
      <c r="AN58" s="48">
        <f t="shared" si="45"/>
        <v>0</v>
      </c>
      <c r="AO58" s="49">
        <f t="shared" si="46"/>
        <v>0</v>
      </c>
      <c r="AP58" s="61"/>
      <c r="AQ58" s="48">
        <f t="shared" si="47"/>
        <v>0</v>
      </c>
      <c r="AR58" s="49">
        <f t="shared" si="48"/>
        <v>0</v>
      </c>
      <c r="AS58" s="61"/>
      <c r="AT58" s="48">
        <f t="shared" si="49"/>
        <v>0</v>
      </c>
      <c r="AU58" s="49">
        <f t="shared" si="50"/>
        <v>0</v>
      </c>
      <c r="AV58" s="61"/>
      <c r="AW58" s="48">
        <f t="shared" si="51"/>
        <v>0</v>
      </c>
      <c r="AX58" s="49">
        <f t="shared" si="52"/>
        <v>0</v>
      </c>
      <c r="AY58" s="61"/>
      <c r="AZ58" s="48">
        <f t="shared" si="53"/>
        <v>0</v>
      </c>
      <c r="BA58" s="49">
        <f t="shared" si="54"/>
        <v>0</v>
      </c>
      <c r="BB58" s="50">
        <f t="shared" si="55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30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31"/>
        <v>0</v>
      </c>
      <c r="S59" s="39">
        <v>1</v>
      </c>
      <c r="T59" s="41">
        <f t="shared" si="32"/>
        <v>0</v>
      </c>
      <c r="U59" s="42">
        <f t="shared" si="33"/>
        <v>0</v>
      </c>
      <c r="V59" s="43">
        <f t="shared" si="34"/>
        <v>0</v>
      </c>
      <c r="W59" s="209">
        <f t="shared" si="35"/>
        <v>12</v>
      </c>
      <c r="X59" s="44">
        <f t="shared" si="36"/>
        <v>0</v>
      </c>
      <c r="Y59" s="45">
        <f t="shared" si="37"/>
        <v>5</v>
      </c>
      <c r="Z59" s="46" t="s">
        <v>0</v>
      </c>
      <c r="AA59" s="39">
        <v>1</v>
      </c>
      <c r="AB59" s="47">
        <f t="shared" si="38"/>
        <v>0</v>
      </c>
      <c r="AC59" s="39">
        <v>1</v>
      </c>
      <c r="AD59" s="47">
        <f t="shared" si="39"/>
        <v>0</v>
      </c>
      <c r="AE59" s="39">
        <v>1</v>
      </c>
      <c r="AF59" s="47">
        <f t="shared" si="40"/>
        <v>0</v>
      </c>
      <c r="AG59" s="61"/>
      <c r="AH59" s="48">
        <f t="shared" si="41"/>
        <v>0</v>
      </c>
      <c r="AI59" s="49">
        <f t="shared" si="42"/>
        <v>0</v>
      </c>
      <c r="AJ59" s="61"/>
      <c r="AK59" s="48">
        <f t="shared" si="43"/>
        <v>0</v>
      </c>
      <c r="AL59" s="49">
        <f t="shared" si="44"/>
        <v>0</v>
      </c>
      <c r="AM59" s="61"/>
      <c r="AN59" s="48">
        <f t="shared" si="45"/>
        <v>0</v>
      </c>
      <c r="AO59" s="49">
        <f t="shared" si="46"/>
        <v>0</v>
      </c>
      <c r="AP59" s="61"/>
      <c r="AQ59" s="48">
        <f t="shared" si="47"/>
        <v>0</v>
      </c>
      <c r="AR59" s="49">
        <f t="shared" si="48"/>
        <v>0</v>
      </c>
      <c r="AS59" s="61"/>
      <c r="AT59" s="48">
        <f t="shared" si="49"/>
        <v>0</v>
      </c>
      <c r="AU59" s="49">
        <f t="shared" si="50"/>
        <v>0</v>
      </c>
      <c r="AV59" s="61"/>
      <c r="AW59" s="48">
        <f t="shared" si="51"/>
        <v>0</v>
      </c>
      <c r="AX59" s="49">
        <f t="shared" si="52"/>
        <v>0</v>
      </c>
      <c r="AY59" s="61"/>
      <c r="AZ59" s="48">
        <f t="shared" si="53"/>
        <v>0</v>
      </c>
      <c r="BA59" s="49">
        <f t="shared" si="54"/>
        <v>0</v>
      </c>
      <c r="BB59" s="50">
        <f t="shared" si="55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30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31"/>
        <v>0</v>
      </c>
      <c r="S60" s="39">
        <v>1</v>
      </c>
      <c r="T60" s="41">
        <f t="shared" si="32"/>
        <v>0</v>
      </c>
      <c r="U60" s="42">
        <f t="shared" si="33"/>
        <v>0</v>
      </c>
      <c r="V60" s="43">
        <f t="shared" si="34"/>
        <v>0</v>
      </c>
      <c r="W60" s="209">
        <f t="shared" si="35"/>
        <v>12</v>
      </c>
      <c r="X60" s="44">
        <f t="shared" si="36"/>
        <v>0</v>
      </c>
      <c r="Y60" s="45">
        <f t="shared" si="37"/>
        <v>5</v>
      </c>
      <c r="Z60" s="46" t="s">
        <v>0</v>
      </c>
      <c r="AA60" s="39">
        <v>1</v>
      </c>
      <c r="AB60" s="47">
        <f t="shared" si="38"/>
        <v>0</v>
      </c>
      <c r="AC60" s="39">
        <v>1</v>
      </c>
      <c r="AD60" s="47">
        <f t="shared" si="39"/>
        <v>0</v>
      </c>
      <c r="AE60" s="39">
        <v>1</v>
      </c>
      <c r="AF60" s="47">
        <f t="shared" si="40"/>
        <v>0</v>
      </c>
      <c r="AG60" s="61"/>
      <c r="AH60" s="48">
        <f t="shared" si="41"/>
        <v>0</v>
      </c>
      <c r="AI60" s="49">
        <f t="shared" si="42"/>
        <v>0</v>
      </c>
      <c r="AJ60" s="61"/>
      <c r="AK60" s="48">
        <f t="shared" si="43"/>
        <v>0</v>
      </c>
      <c r="AL60" s="49">
        <f t="shared" si="44"/>
        <v>0</v>
      </c>
      <c r="AM60" s="61"/>
      <c r="AN60" s="48">
        <f t="shared" si="45"/>
        <v>0</v>
      </c>
      <c r="AO60" s="49">
        <f t="shared" si="46"/>
        <v>0</v>
      </c>
      <c r="AP60" s="61"/>
      <c r="AQ60" s="48">
        <f t="shared" si="47"/>
        <v>0</v>
      </c>
      <c r="AR60" s="49">
        <f t="shared" si="48"/>
        <v>0</v>
      </c>
      <c r="AS60" s="61"/>
      <c r="AT60" s="48">
        <f t="shared" si="49"/>
        <v>0</v>
      </c>
      <c r="AU60" s="49">
        <f t="shared" si="50"/>
        <v>0</v>
      </c>
      <c r="AV60" s="61"/>
      <c r="AW60" s="48">
        <f t="shared" si="51"/>
        <v>0</v>
      </c>
      <c r="AX60" s="49">
        <f t="shared" si="52"/>
        <v>0</v>
      </c>
      <c r="AY60" s="61"/>
      <c r="AZ60" s="48">
        <f t="shared" si="53"/>
        <v>0</v>
      </c>
      <c r="BA60" s="49">
        <f t="shared" si="54"/>
        <v>0</v>
      </c>
      <c r="BB60" s="50">
        <f t="shared" si="55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30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31"/>
        <v>0</v>
      </c>
      <c r="S61" s="39">
        <v>1</v>
      </c>
      <c r="T61" s="41">
        <f t="shared" si="32"/>
        <v>0</v>
      </c>
      <c r="U61" s="42">
        <f t="shared" si="33"/>
        <v>0</v>
      </c>
      <c r="V61" s="43">
        <f t="shared" si="34"/>
        <v>0</v>
      </c>
      <c r="W61" s="209">
        <f t="shared" si="35"/>
        <v>12</v>
      </c>
      <c r="X61" s="44">
        <f t="shared" si="36"/>
        <v>0</v>
      </c>
      <c r="Y61" s="45">
        <f t="shared" si="37"/>
        <v>5</v>
      </c>
      <c r="Z61" s="46" t="s">
        <v>0</v>
      </c>
      <c r="AA61" s="39">
        <v>1</v>
      </c>
      <c r="AB61" s="47">
        <f t="shared" si="38"/>
        <v>0</v>
      </c>
      <c r="AC61" s="39">
        <v>1</v>
      </c>
      <c r="AD61" s="47">
        <f t="shared" si="39"/>
        <v>0</v>
      </c>
      <c r="AE61" s="39">
        <v>1</v>
      </c>
      <c r="AF61" s="47">
        <f t="shared" si="40"/>
        <v>0</v>
      </c>
      <c r="AG61" s="61"/>
      <c r="AH61" s="48">
        <f t="shared" si="41"/>
        <v>0</v>
      </c>
      <c r="AI61" s="49">
        <f t="shared" si="42"/>
        <v>0</v>
      </c>
      <c r="AJ61" s="61"/>
      <c r="AK61" s="48">
        <f t="shared" si="43"/>
        <v>0</v>
      </c>
      <c r="AL61" s="49">
        <f t="shared" si="44"/>
        <v>0</v>
      </c>
      <c r="AM61" s="61"/>
      <c r="AN61" s="48">
        <f t="shared" si="45"/>
        <v>0</v>
      </c>
      <c r="AO61" s="49">
        <f t="shared" si="46"/>
        <v>0</v>
      </c>
      <c r="AP61" s="61"/>
      <c r="AQ61" s="48">
        <f t="shared" si="47"/>
        <v>0</v>
      </c>
      <c r="AR61" s="49">
        <f t="shared" si="48"/>
        <v>0</v>
      </c>
      <c r="AS61" s="61"/>
      <c r="AT61" s="48">
        <f t="shared" si="49"/>
        <v>0</v>
      </c>
      <c r="AU61" s="49">
        <f t="shared" si="50"/>
        <v>0</v>
      </c>
      <c r="AV61" s="61"/>
      <c r="AW61" s="48">
        <f t="shared" si="51"/>
        <v>0</v>
      </c>
      <c r="AX61" s="49">
        <f t="shared" si="52"/>
        <v>0</v>
      </c>
      <c r="AY61" s="61"/>
      <c r="AZ61" s="48">
        <f t="shared" si="53"/>
        <v>0</v>
      </c>
      <c r="BA61" s="49">
        <f t="shared" si="54"/>
        <v>0</v>
      </c>
      <c r="BB61" s="50">
        <f t="shared" si="55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30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31"/>
        <v>0</v>
      </c>
      <c r="S62" s="39">
        <v>1</v>
      </c>
      <c r="T62" s="41">
        <f t="shared" si="32"/>
        <v>0</v>
      </c>
      <c r="U62" s="42">
        <f t="shared" si="33"/>
        <v>0</v>
      </c>
      <c r="V62" s="43">
        <f t="shared" si="34"/>
        <v>0</v>
      </c>
      <c r="W62" s="209">
        <f t="shared" si="35"/>
        <v>12</v>
      </c>
      <c r="X62" s="44">
        <f t="shared" si="36"/>
        <v>0</v>
      </c>
      <c r="Y62" s="45">
        <f t="shared" si="37"/>
        <v>5</v>
      </c>
      <c r="Z62" s="46" t="s">
        <v>0</v>
      </c>
      <c r="AA62" s="39">
        <v>1</v>
      </c>
      <c r="AB62" s="47">
        <f t="shared" si="38"/>
        <v>0</v>
      </c>
      <c r="AC62" s="39">
        <v>1</v>
      </c>
      <c r="AD62" s="47">
        <f t="shared" si="39"/>
        <v>0</v>
      </c>
      <c r="AE62" s="39">
        <v>1</v>
      </c>
      <c r="AF62" s="47">
        <f t="shared" si="40"/>
        <v>0</v>
      </c>
      <c r="AG62" s="61"/>
      <c r="AH62" s="48">
        <f t="shared" si="41"/>
        <v>0</v>
      </c>
      <c r="AI62" s="49">
        <f t="shared" si="42"/>
        <v>0</v>
      </c>
      <c r="AJ62" s="61"/>
      <c r="AK62" s="48">
        <f t="shared" si="43"/>
        <v>0</v>
      </c>
      <c r="AL62" s="49">
        <f t="shared" si="44"/>
        <v>0</v>
      </c>
      <c r="AM62" s="61"/>
      <c r="AN62" s="48">
        <f t="shared" si="45"/>
        <v>0</v>
      </c>
      <c r="AO62" s="49">
        <f t="shared" si="46"/>
        <v>0</v>
      </c>
      <c r="AP62" s="61"/>
      <c r="AQ62" s="48">
        <f t="shared" si="47"/>
        <v>0</v>
      </c>
      <c r="AR62" s="49">
        <f t="shared" si="48"/>
        <v>0</v>
      </c>
      <c r="AS62" s="61"/>
      <c r="AT62" s="48">
        <f t="shared" si="49"/>
        <v>0</v>
      </c>
      <c r="AU62" s="49">
        <f t="shared" si="50"/>
        <v>0</v>
      </c>
      <c r="AV62" s="61"/>
      <c r="AW62" s="48">
        <f t="shared" si="51"/>
        <v>0</v>
      </c>
      <c r="AX62" s="49">
        <f t="shared" si="52"/>
        <v>0</v>
      </c>
      <c r="AY62" s="61"/>
      <c r="AZ62" s="48">
        <f t="shared" si="53"/>
        <v>0</v>
      </c>
      <c r="BA62" s="49">
        <f t="shared" si="54"/>
        <v>0</v>
      </c>
      <c r="BB62" s="50">
        <f t="shared" si="55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30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31"/>
        <v>0</v>
      </c>
      <c r="S63" s="39">
        <v>1</v>
      </c>
      <c r="T63" s="41">
        <f t="shared" si="32"/>
        <v>0</v>
      </c>
      <c r="U63" s="42">
        <f t="shared" si="33"/>
        <v>0</v>
      </c>
      <c r="V63" s="43">
        <f t="shared" si="34"/>
        <v>0</v>
      </c>
      <c r="W63" s="209">
        <f t="shared" si="35"/>
        <v>12</v>
      </c>
      <c r="X63" s="44">
        <f t="shared" si="36"/>
        <v>0</v>
      </c>
      <c r="Y63" s="45">
        <f t="shared" si="37"/>
        <v>5</v>
      </c>
      <c r="Z63" s="46" t="s">
        <v>0</v>
      </c>
      <c r="AA63" s="39">
        <v>1</v>
      </c>
      <c r="AB63" s="47">
        <f t="shared" si="38"/>
        <v>0</v>
      </c>
      <c r="AC63" s="39">
        <v>1</v>
      </c>
      <c r="AD63" s="47">
        <f t="shared" si="39"/>
        <v>0</v>
      </c>
      <c r="AE63" s="39">
        <v>1</v>
      </c>
      <c r="AF63" s="47">
        <f t="shared" si="40"/>
        <v>0</v>
      </c>
      <c r="AG63" s="61"/>
      <c r="AH63" s="48">
        <f t="shared" si="41"/>
        <v>0</v>
      </c>
      <c r="AI63" s="49">
        <f t="shared" si="42"/>
        <v>0</v>
      </c>
      <c r="AJ63" s="61"/>
      <c r="AK63" s="48">
        <f t="shared" si="43"/>
        <v>0</v>
      </c>
      <c r="AL63" s="49">
        <f t="shared" si="44"/>
        <v>0</v>
      </c>
      <c r="AM63" s="61"/>
      <c r="AN63" s="48">
        <f t="shared" si="45"/>
        <v>0</v>
      </c>
      <c r="AO63" s="49">
        <f t="shared" si="46"/>
        <v>0</v>
      </c>
      <c r="AP63" s="61"/>
      <c r="AQ63" s="48">
        <f t="shared" si="47"/>
        <v>0</v>
      </c>
      <c r="AR63" s="49">
        <f t="shared" si="48"/>
        <v>0</v>
      </c>
      <c r="AS63" s="61"/>
      <c r="AT63" s="48">
        <f t="shared" si="49"/>
        <v>0</v>
      </c>
      <c r="AU63" s="49">
        <f t="shared" si="50"/>
        <v>0</v>
      </c>
      <c r="AV63" s="61"/>
      <c r="AW63" s="48">
        <f t="shared" si="51"/>
        <v>0</v>
      </c>
      <c r="AX63" s="49">
        <f t="shared" si="52"/>
        <v>0</v>
      </c>
      <c r="AY63" s="61"/>
      <c r="AZ63" s="48">
        <f t="shared" si="53"/>
        <v>0</v>
      </c>
      <c r="BA63" s="49">
        <f t="shared" si="54"/>
        <v>0</v>
      </c>
      <c r="BB63" s="50">
        <f t="shared" si="55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30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31"/>
        <v>0</v>
      </c>
      <c r="S64" s="39">
        <v>1</v>
      </c>
      <c r="T64" s="41">
        <f t="shared" si="32"/>
        <v>0</v>
      </c>
      <c r="U64" s="42">
        <f t="shared" si="33"/>
        <v>0</v>
      </c>
      <c r="V64" s="43">
        <f t="shared" si="34"/>
        <v>0</v>
      </c>
      <c r="W64" s="209">
        <f t="shared" si="35"/>
        <v>12</v>
      </c>
      <c r="X64" s="44">
        <f t="shared" si="36"/>
        <v>0</v>
      </c>
      <c r="Y64" s="45">
        <f t="shared" si="37"/>
        <v>5</v>
      </c>
      <c r="Z64" s="46" t="s">
        <v>0</v>
      </c>
      <c r="AA64" s="39">
        <v>1</v>
      </c>
      <c r="AB64" s="47">
        <f t="shared" si="38"/>
        <v>0</v>
      </c>
      <c r="AC64" s="39">
        <v>1</v>
      </c>
      <c r="AD64" s="47">
        <f t="shared" si="39"/>
        <v>0</v>
      </c>
      <c r="AE64" s="39">
        <v>1</v>
      </c>
      <c r="AF64" s="47">
        <f t="shared" si="40"/>
        <v>0</v>
      </c>
      <c r="AG64" s="61"/>
      <c r="AH64" s="48">
        <f t="shared" si="41"/>
        <v>0</v>
      </c>
      <c r="AI64" s="49">
        <f t="shared" si="42"/>
        <v>0</v>
      </c>
      <c r="AJ64" s="61"/>
      <c r="AK64" s="48">
        <f t="shared" si="43"/>
        <v>0</v>
      </c>
      <c r="AL64" s="49">
        <f t="shared" si="44"/>
        <v>0</v>
      </c>
      <c r="AM64" s="61"/>
      <c r="AN64" s="48">
        <f t="shared" si="45"/>
        <v>0</v>
      </c>
      <c r="AO64" s="49">
        <f t="shared" si="46"/>
        <v>0</v>
      </c>
      <c r="AP64" s="61"/>
      <c r="AQ64" s="48">
        <f t="shared" si="47"/>
        <v>0</v>
      </c>
      <c r="AR64" s="49">
        <f t="shared" si="48"/>
        <v>0</v>
      </c>
      <c r="AS64" s="61"/>
      <c r="AT64" s="48">
        <f t="shared" si="49"/>
        <v>0</v>
      </c>
      <c r="AU64" s="49">
        <f t="shared" si="50"/>
        <v>0</v>
      </c>
      <c r="AV64" s="61"/>
      <c r="AW64" s="48">
        <f t="shared" si="51"/>
        <v>0</v>
      </c>
      <c r="AX64" s="49">
        <f t="shared" si="52"/>
        <v>0</v>
      </c>
      <c r="AY64" s="61"/>
      <c r="AZ64" s="48">
        <f t="shared" si="53"/>
        <v>0</v>
      </c>
      <c r="BA64" s="49">
        <f t="shared" si="54"/>
        <v>0</v>
      </c>
      <c r="BB64" s="50">
        <f t="shared" si="55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30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31"/>
        <v>0</v>
      </c>
      <c r="S65" s="39">
        <v>1</v>
      </c>
      <c r="T65" s="41">
        <f t="shared" si="32"/>
        <v>0</v>
      </c>
      <c r="U65" s="42">
        <f t="shared" si="33"/>
        <v>0</v>
      </c>
      <c r="V65" s="43">
        <f t="shared" si="34"/>
        <v>0</v>
      </c>
      <c r="W65" s="209">
        <f t="shared" si="35"/>
        <v>12</v>
      </c>
      <c r="X65" s="44">
        <f t="shared" si="36"/>
        <v>0</v>
      </c>
      <c r="Y65" s="45">
        <f t="shared" si="37"/>
        <v>5</v>
      </c>
      <c r="Z65" s="46" t="s">
        <v>0</v>
      </c>
      <c r="AA65" s="39">
        <v>1</v>
      </c>
      <c r="AB65" s="47">
        <f t="shared" si="38"/>
        <v>0</v>
      </c>
      <c r="AC65" s="39">
        <v>1</v>
      </c>
      <c r="AD65" s="47">
        <f t="shared" si="39"/>
        <v>0</v>
      </c>
      <c r="AE65" s="39">
        <v>1</v>
      </c>
      <c r="AF65" s="47">
        <f t="shared" si="40"/>
        <v>0</v>
      </c>
      <c r="AG65" s="61"/>
      <c r="AH65" s="48">
        <f t="shared" si="41"/>
        <v>0</v>
      </c>
      <c r="AI65" s="49">
        <f t="shared" si="42"/>
        <v>0</v>
      </c>
      <c r="AJ65" s="61"/>
      <c r="AK65" s="48">
        <f t="shared" si="43"/>
        <v>0</v>
      </c>
      <c r="AL65" s="49">
        <f t="shared" si="44"/>
        <v>0</v>
      </c>
      <c r="AM65" s="61"/>
      <c r="AN65" s="48">
        <f t="shared" si="45"/>
        <v>0</v>
      </c>
      <c r="AO65" s="49">
        <f t="shared" si="46"/>
        <v>0</v>
      </c>
      <c r="AP65" s="61"/>
      <c r="AQ65" s="48">
        <f t="shared" si="47"/>
        <v>0</v>
      </c>
      <c r="AR65" s="49">
        <f t="shared" si="48"/>
        <v>0</v>
      </c>
      <c r="AS65" s="61"/>
      <c r="AT65" s="48">
        <f t="shared" si="49"/>
        <v>0</v>
      </c>
      <c r="AU65" s="49">
        <f t="shared" si="50"/>
        <v>0</v>
      </c>
      <c r="AV65" s="61"/>
      <c r="AW65" s="48">
        <f t="shared" si="51"/>
        <v>0</v>
      </c>
      <c r="AX65" s="49">
        <f t="shared" si="52"/>
        <v>0</v>
      </c>
      <c r="AY65" s="61"/>
      <c r="AZ65" s="48">
        <f t="shared" si="53"/>
        <v>0</v>
      </c>
      <c r="BA65" s="49">
        <f t="shared" si="54"/>
        <v>0</v>
      </c>
      <c r="BB65" s="50">
        <f t="shared" si="55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30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31"/>
        <v>0</v>
      </c>
      <c r="S66" s="39">
        <v>1</v>
      </c>
      <c r="T66" s="41">
        <f t="shared" si="32"/>
        <v>0</v>
      </c>
      <c r="U66" s="42">
        <f t="shared" si="33"/>
        <v>0</v>
      </c>
      <c r="V66" s="43">
        <f t="shared" si="34"/>
        <v>0</v>
      </c>
      <c r="W66" s="209">
        <f t="shared" si="35"/>
        <v>12</v>
      </c>
      <c r="X66" s="44">
        <f t="shared" si="36"/>
        <v>0</v>
      </c>
      <c r="Y66" s="45">
        <f t="shared" si="37"/>
        <v>5</v>
      </c>
      <c r="Z66" s="46" t="s">
        <v>0</v>
      </c>
      <c r="AA66" s="39">
        <v>1</v>
      </c>
      <c r="AB66" s="47">
        <f t="shared" si="38"/>
        <v>0</v>
      </c>
      <c r="AC66" s="39">
        <v>1</v>
      </c>
      <c r="AD66" s="47">
        <f t="shared" si="39"/>
        <v>0</v>
      </c>
      <c r="AE66" s="39">
        <v>1</v>
      </c>
      <c r="AF66" s="47">
        <f t="shared" si="40"/>
        <v>0</v>
      </c>
      <c r="AG66" s="61"/>
      <c r="AH66" s="48">
        <f t="shared" si="41"/>
        <v>0</v>
      </c>
      <c r="AI66" s="49">
        <f t="shared" si="42"/>
        <v>0</v>
      </c>
      <c r="AJ66" s="61"/>
      <c r="AK66" s="48">
        <f t="shared" si="43"/>
        <v>0</v>
      </c>
      <c r="AL66" s="49">
        <f t="shared" si="44"/>
        <v>0</v>
      </c>
      <c r="AM66" s="61"/>
      <c r="AN66" s="48">
        <f t="shared" si="45"/>
        <v>0</v>
      </c>
      <c r="AO66" s="49">
        <f t="shared" si="46"/>
        <v>0</v>
      </c>
      <c r="AP66" s="61"/>
      <c r="AQ66" s="48">
        <f t="shared" si="47"/>
        <v>0</v>
      </c>
      <c r="AR66" s="49">
        <f t="shared" si="48"/>
        <v>0</v>
      </c>
      <c r="AS66" s="61"/>
      <c r="AT66" s="48">
        <f t="shared" si="49"/>
        <v>0</v>
      </c>
      <c r="AU66" s="49">
        <f t="shared" si="50"/>
        <v>0</v>
      </c>
      <c r="AV66" s="61"/>
      <c r="AW66" s="48">
        <f t="shared" si="51"/>
        <v>0</v>
      </c>
      <c r="AX66" s="49">
        <f t="shared" si="52"/>
        <v>0</v>
      </c>
      <c r="AY66" s="61"/>
      <c r="AZ66" s="48">
        <f t="shared" si="53"/>
        <v>0</v>
      </c>
      <c r="BA66" s="49">
        <f t="shared" si="54"/>
        <v>0</v>
      </c>
      <c r="BB66" s="50">
        <f t="shared" si="55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30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31"/>
        <v>0</v>
      </c>
      <c r="S67" s="39">
        <v>1</v>
      </c>
      <c r="T67" s="41">
        <f t="shared" si="32"/>
        <v>0</v>
      </c>
      <c r="U67" s="42">
        <f t="shared" si="33"/>
        <v>0</v>
      </c>
      <c r="V67" s="43">
        <f t="shared" si="34"/>
        <v>0</v>
      </c>
      <c r="W67" s="209">
        <f t="shared" si="35"/>
        <v>12</v>
      </c>
      <c r="X67" s="44">
        <f t="shared" si="36"/>
        <v>0</v>
      </c>
      <c r="Y67" s="45">
        <f t="shared" si="37"/>
        <v>5</v>
      </c>
      <c r="Z67" s="46" t="s">
        <v>0</v>
      </c>
      <c r="AA67" s="39">
        <v>1</v>
      </c>
      <c r="AB67" s="47">
        <f t="shared" si="38"/>
        <v>0</v>
      </c>
      <c r="AC67" s="39">
        <v>1</v>
      </c>
      <c r="AD67" s="47">
        <f t="shared" si="39"/>
        <v>0</v>
      </c>
      <c r="AE67" s="39">
        <v>1</v>
      </c>
      <c r="AF67" s="47">
        <f t="shared" si="40"/>
        <v>0</v>
      </c>
      <c r="AG67" s="61"/>
      <c r="AH67" s="48">
        <f t="shared" si="41"/>
        <v>0</v>
      </c>
      <c r="AI67" s="49">
        <f t="shared" si="42"/>
        <v>0</v>
      </c>
      <c r="AJ67" s="61"/>
      <c r="AK67" s="48">
        <f t="shared" si="43"/>
        <v>0</v>
      </c>
      <c r="AL67" s="49">
        <f t="shared" si="44"/>
        <v>0</v>
      </c>
      <c r="AM67" s="61"/>
      <c r="AN67" s="48">
        <f t="shared" si="45"/>
        <v>0</v>
      </c>
      <c r="AO67" s="49">
        <f t="shared" si="46"/>
        <v>0</v>
      </c>
      <c r="AP67" s="61"/>
      <c r="AQ67" s="48">
        <f t="shared" si="47"/>
        <v>0</v>
      </c>
      <c r="AR67" s="49">
        <f t="shared" si="48"/>
        <v>0</v>
      </c>
      <c r="AS67" s="61"/>
      <c r="AT67" s="48">
        <f t="shared" si="49"/>
        <v>0</v>
      </c>
      <c r="AU67" s="49">
        <f t="shared" si="50"/>
        <v>0</v>
      </c>
      <c r="AV67" s="61"/>
      <c r="AW67" s="48">
        <f t="shared" si="51"/>
        <v>0</v>
      </c>
      <c r="AX67" s="49">
        <f t="shared" si="52"/>
        <v>0</v>
      </c>
      <c r="AY67" s="61"/>
      <c r="AZ67" s="48">
        <f t="shared" si="53"/>
        <v>0</v>
      </c>
      <c r="BA67" s="49">
        <f t="shared" si="54"/>
        <v>0</v>
      </c>
      <c r="BB67" s="50">
        <f t="shared" si="55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30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31"/>
        <v>0</v>
      </c>
      <c r="S68" s="39">
        <v>1</v>
      </c>
      <c r="T68" s="41">
        <f t="shared" si="32"/>
        <v>0</v>
      </c>
      <c r="U68" s="42">
        <f t="shared" si="33"/>
        <v>0</v>
      </c>
      <c r="V68" s="43">
        <f t="shared" si="34"/>
        <v>0</v>
      </c>
      <c r="W68" s="209">
        <f t="shared" si="35"/>
        <v>12</v>
      </c>
      <c r="X68" s="44">
        <f t="shared" si="36"/>
        <v>0</v>
      </c>
      <c r="Y68" s="45">
        <f t="shared" si="37"/>
        <v>5</v>
      </c>
      <c r="Z68" s="46" t="s">
        <v>0</v>
      </c>
      <c r="AA68" s="39">
        <v>1</v>
      </c>
      <c r="AB68" s="47">
        <f t="shared" si="38"/>
        <v>0</v>
      </c>
      <c r="AC68" s="39">
        <v>1</v>
      </c>
      <c r="AD68" s="47">
        <f t="shared" si="39"/>
        <v>0</v>
      </c>
      <c r="AE68" s="39">
        <v>1</v>
      </c>
      <c r="AF68" s="47">
        <f t="shared" si="40"/>
        <v>0</v>
      </c>
      <c r="AG68" s="61"/>
      <c r="AH68" s="48">
        <f t="shared" si="41"/>
        <v>0</v>
      </c>
      <c r="AI68" s="49">
        <f t="shared" si="42"/>
        <v>0</v>
      </c>
      <c r="AJ68" s="61"/>
      <c r="AK68" s="48">
        <f t="shared" si="43"/>
        <v>0</v>
      </c>
      <c r="AL68" s="49">
        <f t="shared" si="44"/>
        <v>0</v>
      </c>
      <c r="AM68" s="61"/>
      <c r="AN68" s="48">
        <f t="shared" si="45"/>
        <v>0</v>
      </c>
      <c r="AO68" s="49">
        <f t="shared" si="46"/>
        <v>0</v>
      </c>
      <c r="AP68" s="61"/>
      <c r="AQ68" s="48">
        <f t="shared" si="47"/>
        <v>0</v>
      </c>
      <c r="AR68" s="49">
        <f t="shared" si="48"/>
        <v>0</v>
      </c>
      <c r="AS68" s="61"/>
      <c r="AT68" s="48">
        <f t="shared" si="49"/>
        <v>0</v>
      </c>
      <c r="AU68" s="49">
        <f t="shared" si="50"/>
        <v>0</v>
      </c>
      <c r="AV68" s="61"/>
      <c r="AW68" s="48">
        <f t="shared" si="51"/>
        <v>0</v>
      </c>
      <c r="AX68" s="49">
        <f t="shared" si="52"/>
        <v>0</v>
      </c>
      <c r="AY68" s="61"/>
      <c r="AZ68" s="48">
        <f t="shared" si="53"/>
        <v>0</v>
      </c>
      <c r="BA68" s="49">
        <f t="shared" si="54"/>
        <v>0</v>
      </c>
      <c r="BB68" s="50">
        <f t="shared" si="55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30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31"/>
        <v>0</v>
      </c>
      <c r="S69" s="39">
        <v>1</v>
      </c>
      <c r="T69" s="41">
        <f t="shared" si="32"/>
        <v>0</v>
      </c>
      <c r="U69" s="42">
        <f t="shared" si="33"/>
        <v>0</v>
      </c>
      <c r="V69" s="43">
        <f t="shared" si="34"/>
        <v>0</v>
      </c>
      <c r="W69" s="209">
        <f t="shared" si="35"/>
        <v>12</v>
      </c>
      <c r="X69" s="44">
        <f t="shared" si="36"/>
        <v>0</v>
      </c>
      <c r="Y69" s="45">
        <f t="shared" si="37"/>
        <v>5</v>
      </c>
      <c r="Z69" s="46" t="s">
        <v>0</v>
      </c>
      <c r="AA69" s="39">
        <v>1</v>
      </c>
      <c r="AB69" s="47">
        <f t="shared" si="38"/>
        <v>0</v>
      </c>
      <c r="AC69" s="39">
        <v>1</v>
      </c>
      <c r="AD69" s="47">
        <f t="shared" si="39"/>
        <v>0</v>
      </c>
      <c r="AE69" s="39">
        <v>1</v>
      </c>
      <c r="AF69" s="47">
        <f t="shared" si="40"/>
        <v>0</v>
      </c>
      <c r="AG69" s="61"/>
      <c r="AH69" s="48">
        <f t="shared" si="41"/>
        <v>0</v>
      </c>
      <c r="AI69" s="49">
        <f t="shared" si="42"/>
        <v>0</v>
      </c>
      <c r="AJ69" s="61"/>
      <c r="AK69" s="48">
        <f t="shared" si="43"/>
        <v>0</v>
      </c>
      <c r="AL69" s="49">
        <f t="shared" si="44"/>
        <v>0</v>
      </c>
      <c r="AM69" s="61"/>
      <c r="AN69" s="48">
        <f t="shared" si="45"/>
        <v>0</v>
      </c>
      <c r="AO69" s="49">
        <f t="shared" si="46"/>
        <v>0</v>
      </c>
      <c r="AP69" s="61"/>
      <c r="AQ69" s="48">
        <f t="shared" si="47"/>
        <v>0</v>
      </c>
      <c r="AR69" s="49">
        <f t="shared" si="48"/>
        <v>0</v>
      </c>
      <c r="AS69" s="61"/>
      <c r="AT69" s="48">
        <f t="shared" si="49"/>
        <v>0</v>
      </c>
      <c r="AU69" s="49">
        <f t="shared" si="50"/>
        <v>0</v>
      </c>
      <c r="AV69" s="61"/>
      <c r="AW69" s="48">
        <f t="shared" si="51"/>
        <v>0</v>
      </c>
      <c r="AX69" s="49">
        <f t="shared" si="52"/>
        <v>0</v>
      </c>
      <c r="AY69" s="61"/>
      <c r="AZ69" s="48">
        <f t="shared" si="53"/>
        <v>0</v>
      </c>
      <c r="BA69" s="49">
        <f t="shared" si="54"/>
        <v>0</v>
      </c>
      <c r="BB69" s="50">
        <f t="shared" si="55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30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31"/>
        <v>0</v>
      </c>
      <c r="S70" s="39">
        <v>1</v>
      </c>
      <c r="T70" s="41">
        <f t="shared" si="32"/>
        <v>0</v>
      </c>
      <c r="U70" s="42">
        <f t="shared" si="33"/>
        <v>0</v>
      </c>
      <c r="V70" s="43">
        <f t="shared" si="34"/>
        <v>0</v>
      </c>
      <c r="W70" s="209">
        <f t="shared" si="35"/>
        <v>12</v>
      </c>
      <c r="X70" s="44">
        <f t="shared" si="36"/>
        <v>0</v>
      </c>
      <c r="Y70" s="45">
        <f t="shared" si="37"/>
        <v>5</v>
      </c>
      <c r="Z70" s="46" t="s">
        <v>0</v>
      </c>
      <c r="AA70" s="39">
        <v>1</v>
      </c>
      <c r="AB70" s="47">
        <f t="shared" si="38"/>
        <v>0</v>
      </c>
      <c r="AC70" s="39">
        <v>1</v>
      </c>
      <c r="AD70" s="47">
        <f t="shared" si="39"/>
        <v>0</v>
      </c>
      <c r="AE70" s="39">
        <v>1</v>
      </c>
      <c r="AF70" s="47">
        <f t="shared" si="40"/>
        <v>0</v>
      </c>
      <c r="AG70" s="61"/>
      <c r="AH70" s="48">
        <f t="shared" si="41"/>
        <v>0</v>
      </c>
      <c r="AI70" s="49">
        <f t="shared" si="42"/>
        <v>0</v>
      </c>
      <c r="AJ70" s="61"/>
      <c r="AK70" s="48">
        <f t="shared" si="43"/>
        <v>0</v>
      </c>
      <c r="AL70" s="49">
        <f t="shared" si="44"/>
        <v>0</v>
      </c>
      <c r="AM70" s="61"/>
      <c r="AN70" s="48">
        <f t="shared" si="45"/>
        <v>0</v>
      </c>
      <c r="AO70" s="49">
        <f t="shared" si="46"/>
        <v>0</v>
      </c>
      <c r="AP70" s="61"/>
      <c r="AQ70" s="48">
        <f t="shared" si="47"/>
        <v>0</v>
      </c>
      <c r="AR70" s="49">
        <f t="shared" si="48"/>
        <v>0</v>
      </c>
      <c r="AS70" s="61"/>
      <c r="AT70" s="48">
        <f t="shared" si="49"/>
        <v>0</v>
      </c>
      <c r="AU70" s="49">
        <f t="shared" si="50"/>
        <v>0</v>
      </c>
      <c r="AV70" s="61"/>
      <c r="AW70" s="48">
        <f t="shared" si="51"/>
        <v>0</v>
      </c>
      <c r="AX70" s="49">
        <f t="shared" si="52"/>
        <v>0</v>
      </c>
      <c r="AY70" s="61"/>
      <c r="AZ70" s="48">
        <f t="shared" si="53"/>
        <v>0</v>
      </c>
      <c r="BA70" s="49">
        <f t="shared" si="54"/>
        <v>0</v>
      </c>
      <c r="BB70" s="50">
        <f t="shared" si="55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30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31"/>
        <v>0</v>
      </c>
      <c r="S71" s="39">
        <v>1</v>
      </c>
      <c r="T71" s="41">
        <f t="shared" si="32"/>
        <v>0</v>
      </c>
      <c r="U71" s="42">
        <f t="shared" si="33"/>
        <v>0</v>
      </c>
      <c r="V71" s="43">
        <f t="shared" si="34"/>
        <v>0</v>
      </c>
      <c r="W71" s="209">
        <f t="shared" si="35"/>
        <v>12</v>
      </c>
      <c r="X71" s="44">
        <f t="shared" si="36"/>
        <v>0</v>
      </c>
      <c r="Y71" s="45">
        <f t="shared" si="37"/>
        <v>5</v>
      </c>
      <c r="Z71" s="46" t="s">
        <v>0</v>
      </c>
      <c r="AA71" s="39">
        <v>1</v>
      </c>
      <c r="AB71" s="47">
        <f t="shared" si="38"/>
        <v>0</v>
      </c>
      <c r="AC71" s="39">
        <v>1</v>
      </c>
      <c r="AD71" s="47">
        <f t="shared" si="39"/>
        <v>0</v>
      </c>
      <c r="AE71" s="39">
        <v>1</v>
      </c>
      <c r="AF71" s="47">
        <f t="shared" si="40"/>
        <v>0</v>
      </c>
      <c r="AG71" s="61"/>
      <c r="AH71" s="48">
        <f t="shared" si="41"/>
        <v>0</v>
      </c>
      <c r="AI71" s="49">
        <f t="shared" si="42"/>
        <v>0</v>
      </c>
      <c r="AJ71" s="61"/>
      <c r="AK71" s="48">
        <f t="shared" si="43"/>
        <v>0</v>
      </c>
      <c r="AL71" s="49">
        <f t="shared" si="44"/>
        <v>0</v>
      </c>
      <c r="AM71" s="61"/>
      <c r="AN71" s="48">
        <f t="shared" si="45"/>
        <v>0</v>
      </c>
      <c r="AO71" s="49">
        <f t="shared" si="46"/>
        <v>0</v>
      </c>
      <c r="AP71" s="61"/>
      <c r="AQ71" s="48">
        <f t="shared" si="47"/>
        <v>0</v>
      </c>
      <c r="AR71" s="49">
        <f t="shared" si="48"/>
        <v>0</v>
      </c>
      <c r="AS71" s="61"/>
      <c r="AT71" s="48">
        <f t="shared" si="49"/>
        <v>0</v>
      </c>
      <c r="AU71" s="49">
        <f t="shared" si="50"/>
        <v>0</v>
      </c>
      <c r="AV71" s="61"/>
      <c r="AW71" s="48">
        <f t="shared" si="51"/>
        <v>0</v>
      </c>
      <c r="AX71" s="49">
        <f t="shared" si="52"/>
        <v>0</v>
      </c>
      <c r="AY71" s="61"/>
      <c r="AZ71" s="48">
        <f t="shared" si="53"/>
        <v>0</v>
      </c>
      <c r="BA71" s="49">
        <f t="shared" si="54"/>
        <v>0</v>
      </c>
      <c r="BB71" s="50">
        <f t="shared" si="55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si="30"/>
        <v>0</v>
      </c>
      <c r="L72" s="38">
        <f t="shared" ref="L72:L99" si="5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5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6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si="31"/>
        <v>0</v>
      </c>
      <c r="S72" s="39">
        <v>1</v>
      </c>
      <c r="T72" s="41">
        <f t="shared" si="32"/>
        <v>0</v>
      </c>
      <c r="U72" s="42">
        <f t="shared" si="33"/>
        <v>0</v>
      </c>
      <c r="V72" s="43">
        <f t="shared" si="34"/>
        <v>0</v>
      </c>
      <c r="W72" s="209">
        <f t="shared" si="35"/>
        <v>12</v>
      </c>
      <c r="X72" s="44">
        <f t="shared" si="36"/>
        <v>0</v>
      </c>
      <c r="Y72" s="45">
        <f t="shared" si="37"/>
        <v>5</v>
      </c>
      <c r="Z72" s="46" t="s">
        <v>0</v>
      </c>
      <c r="AA72" s="39">
        <v>1</v>
      </c>
      <c r="AB72" s="47">
        <f t="shared" si="38"/>
        <v>0</v>
      </c>
      <c r="AC72" s="39">
        <v>1</v>
      </c>
      <c r="AD72" s="47">
        <f t="shared" si="39"/>
        <v>0</v>
      </c>
      <c r="AE72" s="39">
        <v>1</v>
      </c>
      <c r="AF72" s="47">
        <f t="shared" si="40"/>
        <v>0</v>
      </c>
      <c r="AG72" s="61"/>
      <c r="AH72" s="48">
        <f t="shared" si="41"/>
        <v>0</v>
      </c>
      <c r="AI72" s="49">
        <f t="shared" si="42"/>
        <v>0</v>
      </c>
      <c r="AJ72" s="61"/>
      <c r="AK72" s="48">
        <f t="shared" si="43"/>
        <v>0</v>
      </c>
      <c r="AL72" s="49">
        <f t="shared" si="44"/>
        <v>0</v>
      </c>
      <c r="AM72" s="61"/>
      <c r="AN72" s="48">
        <f t="shared" si="45"/>
        <v>0</v>
      </c>
      <c r="AO72" s="49">
        <f t="shared" si="46"/>
        <v>0</v>
      </c>
      <c r="AP72" s="61"/>
      <c r="AQ72" s="48">
        <f t="shared" si="47"/>
        <v>0</v>
      </c>
      <c r="AR72" s="49">
        <f t="shared" si="48"/>
        <v>0</v>
      </c>
      <c r="AS72" s="61"/>
      <c r="AT72" s="48">
        <f t="shared" si="49"/>
        <v>0</v>
      </c>
      <c r="AU72" s="49">
        <f t="shared" si="50"/>
        <v>0</v>
      </c>
      <c r="AV72" s="61"/>
      <c r="AW72" s="48">
        <f t="shared" si="51"/>
        <v>0</v>
      </c>
      <c r="AX72" s="49">
        <f t="shared" si="52"/>
        <v>0</v>
      </c>
      <c r="AY72" s="61"/>
      <c r="AZ72" s="48">
        <f t="shared" si="53"/>
        <v>0</v>
      </c>
      <c r="BA72" s="49">
        <f t="shared" si="54"/>
        <v>0</v>
      </c>
      <c r="BB72" s="50">
        <f t="shared" si="55"/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0"/>
        <v>0</v>
      </c>
      <c r="L73" s="38">
        <f t="shared" si="56"/>
        <v>0</v>
      </c>
      <c r="M73" s="38">
        <f t="shared" si="57"/>
        <v>0</v>
      </c>
      <c r="N73" s="38">
        <f t="shared" si="58"/>
        <v>0</v>
      </c>
      <c r="O73" s="38">
        <f t="shared" si="59"/>
        <v>0</v>
      </c>
      <c r="P73" s="38">
        <f t="shared" si="60"/>
        <v>0</v>
      </c>
      <c r="Q73" s="39">
        <v>1</v>
      </c>
      <c r="R73" s="40">
        <f t="shared" si="31"/>
        <v>0</v>
      </c>
      <c r="S73" s="39">
        <v>1</v>
      </c>
      <c r="T73" s="41">
        <f t="shared" si="32"/>
        <v>0</v>
      </c>
      <c r="U73" s="42">
        <f t="shared" si="33"/>
        <v>0</v>
      </c>
      <c r="V73" s="43">
        <f t="shared" si="34"/>
        <v>0</v>
      </c>
      <c r="W73" s="209">
        <f t="shared" si="35"/>
        <v>12</v>
      </c>
      <c r="X73" s="44">
        <f t="shared" si="36"/>
        <v>0</v>
      </c>
      <c r="Y73" s="45">
        <f t="shared" si="37"/>
        <v>5</v>
      </c>
      <c r="Z73" s="46" t="s">
        <v>0</v>
      </c>
      <c r="AA73" s="39">
        <v>1</v>
      </c>
      <c r="AB73" s="47">
        <f t="shared" si="38"/>
        <v>0</v>
      </c>
      <c r="AC73" s="39">
        <v>1</v>
      </c>
      <c r="AD73" s="47">
        <f t="shared" si="39"/>
        <v>0</v>
      </c>
      <c r="AE73" s="39">
        <v>1</v>
      </c>
      <c r="AF73" s="47">
        <f t="shared" si="40"/>
        <v>0</v>
      </c>
      <c r="AG73" s="61"/>
      <c r="AH73" s="48">
        <f t="shared" si="41"/>
        <v>0</v>
      </c>
      <c r="AI73" s="49">
        <f t="shared" si="42"/>
        <v>0</v>
      </c>
      <c r="AJ73" s="61"/>
      <c r="AK73" s="48">
        <f t="shared" si="43"/>
        <v>0</v>
      </c>
      <c r="AL73" s="49">
        <f t="shared" si="44"/>
        <v>0</v>
      </c>
      <c r="AM73" s="61"/>
      <c r="AN73" s="48">
        <f t="shared" si="45"/>
        <v>0</v>
      </c>
      <c r="AO73" s="49">
        <f t="shared" si="46"/>
        <v>0</v>
      </c>
      <c r="AP73" s="61"/>
      <c r="AQ73" s="48">
        <f t="shared" si="47"/>
        <v>0</v>
      </c>
      <c r="AR73" s="49">
        <f t="shared" si="48"/>
        <v>0</v>
      </c>
      <c r="AS73" s="61"/>
      <c r="AT73" s="48">
        <f t="shared" si="49"/>
        <v>0</v>
      </c>
      <c r="AU73" s="49">
        <f t="shared" si="50"/>
        <v>0</v>
      </c>
      <c r="AV73" s="61"/>
      <c r="AW73" s="48">
        <f t="shared" si="51"/>
        <v>0</v>
      </c>
      <c r="AX73" s="49">
        <f t="shared" si="52"/>
        <v>0</v>
      </c>
      <c r="AY73" s="61"/>
      <c r="AZ73" s="48">
        <f t="shared" si="53"/>
        <v>0</v>
      </c>
      <c r="BA73" s="49">
        <f t="shared" si="54"/>
        <v>0</v>
      </c>
      <c r="BB73" s="50">
        <f t="shared" si="55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ref="K74:K99" si="61">IF(G74=0,"0",F74/G74)</f>
        <v>0</v>
      </c>
      <c r="L74" s="38">
        <f t="shared" si="56"/>
        <v>0</v>
      </c>
      <c r="M74" s="38">
        <f t="shared" si="57"/>
        <v>0</v>
      </c>
      <c r="N74" s="38">
        <f t="shared" si="58"/>
        <v>0</v>
      </c>
      <c r="O74" s="38">
        <f t="shared" si="59"/>
        <v>0</v>
      </c>
      <c r="P74" s="38">
        <f t="shared" si="60"/>
        <v>0</v>
      </c>
      <c r="Q74" s="39">
        <v>1</v>
      </c>
      <c r="R74" s="40">
        <f t="shared" ref="R74:R99" si="62">(IF($Y74=6,$K74,)+IF($Y74=7,$K74,)+IF($Y74=12,$K74*2,)+IF($Y74=18,$K74*3,)+IF($Y74=28,$K74*4,0)+IF($Y74=21,$K74*3,)+IF($Y74=42,$K74*6,0)+IF($Y74=14,$K74*2,))*Q74</f>
        <v>0</v>
      </c>
      <c r="S74" s="39">
        <v>1</v>
      </c>
      <c r="T74" s="41">
        <f t="shared" ref="T74:T99" si="63">(IF($Y74=7,$K74,)+IF($Y74=21,$K74*3,)+IF($Y74=42,$K74*6,0)+IF($Y74=28,$K74*4,0)+IF($Y74=14,$K74*2,))*S74</f>
        <v>0</v>
      </c>
      <c r="U74" s="42">
        <f t="shared" ref="U74:U99" si="64">SUM(+L74+M74+N74+O74+P74+R74+T74)</f>
        <v>0</v>
      </c>
      <c r="V74" s="43">
        <f t="shared" ref="V74:V99" si="65">+U74*4.345</f>
        <v>0</v>
      </c>
      <c r="W74" s="209">
        <f t="shared" ref="W74:W99" si="66">+$X$4</f>
        <v>12</v>
      </c>
      <c r="X74" s="44">
        <f t="shared" ref="X74:X99" si="67">IF(V74="","",W74*V74)</f>
        <v>0</v>
      </c>
      <c r="Y74" s="45">
        <f t="shared" ref="Y74:Y99" si="68">ROUND(J74/4.3452380952381,1)</f>
        <v>5</v>
      </c>
      <c r="Z74" s="46" t="s">
        <v>0</v>
      </c>
      <c r="AA74" s="39">
        <v>1</v>
      </c>
      <c r="AB74" s="47">
        <f t="shared" ref="AB74:AB99" si="69">+IF($Z74="M",$U74,IF($Z74="MT",$U74/2,IF(Z74="MN",$U74/2,IF($Z74="MTN",$U74/3,0))))*AA74</f>
        <v>0</v>
      </c>
      <c r="AC74" s="39">
        <v>1</v>
      </c>
      <c r="AD74" s="47">
        <f t="shared" ref="AD74:AD99" si="70">+IF($Z74="T",$U74,IF($Z74="MT",$U74/2,IF($Z74="TN",$U74/2,IF($Z74="MTN",$U74/3,0))))*AC74</f>
        <v>0</v>
      </c>
      <c r="AE74" s="39">
        <v>1</v>
      </c>
      <c r="AF74" s="47">
        <f t="shared" ref="AF74:AF99" si="71">+IF($Z74="N",$U74,IF($Z74="MN",$U74/2,IF($Z74="TN",$U74/2,IF($Z74="MTN",$U74/3,0))))*AE74</f>
        <v>0</v>
      </c>
      <c r="AG74" s="61"/>
      <c r="AH74" s="48">
        <f t="shared" ref="AH74:AH99" si="72">IF(AI$4=0,0,(AG74/AI$4))</f>
        <v>0</v>
      </c>
      <c r="AI74" s="49">
        <f t="shared" ref="AI74:AI99" si="73">IF(AI$4=0,0,(AH74*AH$4/12))</f>
        <v>0</v>
      </c>
      <c r="AJ74" s="61"/>
      <c r="AK74" s="48">
        <f t="shared" ref="AK74:AK99" si="74">IF(AL$4=0,0,(AJ74/AL$4))</f>
        <v>0</v>
      </c>
      <c r="AL74" s="49">
        <f t="shared" ref="AL74:AL99" si="75">IF(AL$4=0,0,(AK74*AK$4/12))</f>
        <v>0</v>
      </c>
      <c r="AM74" s="61"/>
      <c r="AN74" s="48">
        <f t="shared" ref="AN74:AN99" si="76">IF(AO$4=0,0,(AM74/AO$4))</f>
        <v>0</v>
      </c>
      <c r="AO74" s="49">
        <f t="shared" ref="AO74:AO99" si="77">IF(AO$4=0,0,(AN74*AN$4/12))</f>
        <v>0</v>
      </c>
      <c r="AP74" s="61"/>
      <c r="AQ74" s="48">
        <f t="shared" ref="AQ74:AQ99" si="78">IF(AR$4=0,0,(AP74/AR$4))</f>
        <v>0</v>
      </c>
      <c r="AR74" s="49">
        <f t="shared" ref="AR74:AR99" si="79">IF(AR$4=0,0,(AQ74*AQ$4/12))</f>
        <v>0</v>
      </c>
      <c r="AS74" s="61"/>
      <c r="AT74" s="48">
        <f t="shared" ref="AT74:AT99" si="80">IF(AU$4=0,0,(AS74/AU$4))</f>
        <v>0</v>
      </c>
      <c r="AU74" s="49">
        <f t="shared" ref="AU74:AU99" si="81">IF(AU$4=0,0,(AT74*AT$4/12))</f>
        <v>0</v>
      </c>
      <c r="AV74" s="61"/>
      <c r="AW74" s="48">
        <f t="shared" ref="AW74:AW99" si="82">IF(AX$4=0,0,(AV74/AX$4))</f>
        <v>0</v>
      </c>
      <c r="AX74" s="49">
        <f t="shared" ref="AX74:AX99" si="83">IF(AX$4=0,0,(AW74*AW$4/12))</f>
        <v>0</v>
      </c>
      <c r="AY74" s="61"/>
      <c r="AZ74" s="48">
        <f t="shared" ref="AZ74:AZ99" si="84">IF(BA$4=0,0,(AY74/BA$4))</f>
        <v>0</v>
      </c>
      <c r="BA74" s="49">
        <f t="shared" ref="BA74:BA99" si="85">IF(BA$4=0,0,(AZ74*AZ$4/12))</f>
        <v>0</v>
      </c>
      <c r="BB74" s="50">
        <f t="shared" ref="BB74:BB99" si="86">+AI74+AL74+AO74+AR74+AU74+AX74+BA74</f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61"/>
        <v>0</v>
      </c>
      <c r="L75" s="38">
        <f t="shared" si="56"/>
        <v>0</v>
      </c>
      <c r="M75" s="38">
        <f t="shared" si="57"/>
        <v>0</v>
      </c>
      <c r="N75" s="38">
        <f t="shared" si="58"/>
        <v>0</v>
      </c>
      <c r="O75" s="38">
        <f t="shared" si="59"/>
        <v>0</v>
      </c>
      <c r="P75" s="38">
        <f t="shared" si="60"/>
        <v>0</v>
      </c>
      <c r="Q75" s="39">
        <v>1</v>
      </c>
      <c r="R75" s="40">
        <f t="shared" si="62"/>
        <v>0</v>
      </c>
      <c r="S75" s="39">
        <v>1</v>
      </c>
      <c r="T75" s="41">
        <f t="shared" si="63"/>
        <v>0</v>
      </c>
      <c r="U75" s="42">
        <f t="shared" si="64"/>
        <v>0</v>
      </c>
      <c r="V75" s="43">
        <f t="shared" si="65"/>
        <v>0</v>
      </c>
      <c r="W75" s="209">
        <f t="shared" si="66"/>
        <v>12</v>
      </c>
      <c r="X75" s="44">
        <f t="shared" si="67"/>
        <v>0</v>
      </c>
      <c r="Y75" s="45">
        <f t="shared" si="68"/>
        <v>5</v>
      </c>
      <c r="Z75" s="46" t="s">
        <v>0</v>
      </c>
      <c r="AA75" s="39">
        <v>1</v>
      </c>
      <c r="AB75" s="47">
        <f t="shared" si="69"/>
        <v>0</v>
      </c>
      <c r="AC75" s="39">
        <v>1</v>
      </c>
      <c r="AD75" s="47">
        <f t="shared" si="70"/>
        <v>0</v>
      </c>
      <c r="AE75" s="39">
        <v>1</v>
      </c>
      <c r="AF75" s="47">
        <f t="shared" si="71"/>
        <v>0</v>
      </c>
      <c r="AG75" s="61"/>
      <c r="AH75" s="48">
        <f t="shared" si="72"/>
        <v>0</v>
      </c>
      <c r="AI75" s="49">
        <f t="shared" si="73"/>
        <v>0</v>
      </c>
      <c r="AJ75" s="61"/>
      <c r="AK75" s="48">
        <f t="shared" si="74"/>
        <v>0</v>
      </c>
      <c r="AL75" s="49">
        <f t="shared" si="75"/>
        <v>0</v>
      </c>
      <c r="AM75" s="61"/>
      <c r="AN75" s="48">
        <f t="shared" si="76"/>
        <v>0</v>
      </c>
      <c r="AO75" s="49">
        <f t="shared" si="77"/>
        <v>0</v>
      </c>
      <c r="AP75" s="61"/>
      <c r="AQ75" s="48">
        <f t="shared" si="78"/>
        <v>0</v>
      </c>
      <c r="AR75" s="49">
        <f t="shared" si="79"/>
        <v>0</v>
      </c>
      <c r="AS75" s="61"/>
      <c r="AT75" s="48">
        <f t="shared" si="80"/>
        <v>0</v>
      </c>
      <c r="AU75" s="49">
        <f t="shared" si="81"/>
        <v>0</v>
      </c>
      <c r="AV75" s="61"/>
      <c r="AW75" s="48">
        <f t="shared" si="82"/>
        <v>0</v>
      </c>
      <c r="AX75" s="49">
        <f t="shared" si="83"/>
        <v>0</v>
      </c>
      <c r="AY75" s="61"/>
      <c r="AZ75" s="48">
        <f t="shared" si="84"/>
        <v>0</v>
      </c>
      <c r="BA75" s="49">
        <f t="shared" si="85"/>
        <v>0</v>
      </c>
      <c r="BB75" s="50">
        <f t="shared" si="86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61"/>
        <v>0</v>
      </c>
      <c r="L76" s="38">
        <f t="shared" si="56"/>
        <v>0</v>
      </c>
      <c r="M76" s="38">
        <f t="shared" si="57"/>
        <v>0</v>
      </c>
      <c r="N76" s="38">
        <f t="shared" si="58"/>
        <v>0</v>
      </c>
      <c r="O76" s="38">
        <f t="shared" si="59"/>
        <v>0</v>
      </c>
      <c r="P76" s="38">
        <f t="shared" si="60"/>
        <v>0</v>
      </c>
      <c r="Q76" s="39">
        <v>1</v>
      </c>
      <c r="R76" s="40">
        <f t="shared" si="62"/>
        <v>0</v>
      </c>
      <c r="S76" s="39">
        <v>1</v>
      </c>
      <c r="T76" s="41">
        <f t="shared" si="63"/>
        <v>0</v>
      </c>
      <c r="U76" s="42">
        <f t="shared" si="64"/>
        <v>0</v>
      </c>
      <c r="V76" s="43">
        <f t="shared" si="65"/>
        <v>0</v>
      </c>
      <c r="W76" s="209">
        <f t="shared" si="66"/>
        <v>12</v>
      </c>
      <c r="X76" s="44">
        <f t="shared" si="67"/>
        <v>0</v>
      </c>
      <c r="Y76" s="45">
        <f t="shared" si="68"/>
        <v>5</v>
      </c>
      <c r="Z76" s="46" t="s">
        <v>0</v>
      </c>
      <c r="AA76" s="39">
        <v>1</v>
      </c>
      <c r="AB76" s="47">
        <f t="shared" si="69"/>
        <v>0</v>
      </c>
      <c r="AC76" s="39">
        <v>1</v>
      </c>
      <c r="AD76" s="47">
        <f t="shared" si="70"/>
        <v>0</v>
      </c>
      <c r="AE76" s="39">
        <v>1</v>
      </c>
      <c r="AF76" s="47">
        <f t="shared" si="71"/>
        <v>0</v>
      </c>
      <c r="AG76" s="61"/>
      <c r="AH76" s="48">
        <f t="shared" si="72"/>
        <v>0</v>
      </c>
      <c r="AI76" s="49">
        <f t="shared" si="73"/>
        <v>0</v>
      </c>
      <c r="AJ76" s="61"/>
      <c r="AK76" s="48">
        <f t="shared" si="74"/>
        <v>0</v>
      </c>
      <c r="AL76" s="49">
        <f t="shared" si="75"/>
        <v>0</v>
      </c>
      <c r="AM76" s="61"/>
      <c r="AN76" s="48">
        <f t="shared" si="76"/>
        <v>0</v>
      </c>
      <c r="AO76" s="49">
        <f t="shared" si="77"/>
        <v>0</v>
      </c>
      <c r="AP76" s="61"/>
      <c r="AQ76" s="48">
        <f t="shared" si="78"/>
        <v>0</v>
      </c>
      <c r="AR76" s="49">
        <f t="shared" si="79"/>
        <v>0</v>
      </c>
      <c r="AS76" s="61"/>
      <c r="AT76" s="48">
        <f t="shared" si="80"/>
        <v>0</v>
      </c>
      <c r="AU76" s="49">
        <f t="shared" si="81"/>
        <v>0</v>
      </c>
      <c r="AV76" s="61"/>
      <c r="AW76" s="48">
        <f t="shared" si="82"/>
        <v>0</v>
      </c>
      <c r="AX76" s="49">
        <f t="shared" si="83"/>
        <v>0</v>
      </c>
      <c r="AY76" s="61"/>
      <c r="AZ76" s="48">
        <f t="shared" si="84"/>
        <v>0</v>
      </c>
      <c r="BA76" s="49">
        <f t="shared" si="85"/>
        <v>0</v>
      </c>
      <c r="BB76" s="50">
        <f t="shared" si="86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61"/>
        <v>0</v>
      </c>
      <c r="L77" s="38">
        <f t="shared" si="56"/>
        <v>0</v>
      </c>
      <c r="M77" s="38">
        <f t="shared" si="57"/>
        <v>0</v>
      </c>
      <c r="N77" s="38">
        <f t="shared" si="58"/>
        <v>0</v>
      </c>
      <c r="O77" s="38">
        <f t="shared" si="59"/>
        <v>0</v>
      </c>
      <c r="P77" s="38">
        <f t="shared" si="60"/>
        <v>0</v>
      </c>
      <c r="Q77" s="39">
        <v>1</v>
      </c>
      <c r="R77" s="40">
        <f t="shared" si="62"/>
        <v>0</v>
      </c>
      <c r="S77" s="39">
        <v>1</v>
      </c>
      <c r="T77" s="41">
        <f t="shared" si="63"/>
        <v>0</v>
      </c>
      <c r="U77" s="42">
        <f t="shared" si="64"/>
        <v>0</v>
      </c>
      <c r="V77" s="43">
        <f t="shared" si="65"/>
        <v>0</v>
      </c>
      <c r="W77" s="209">
        <f t="shared" si="66"/>
        <v>12</v>
      </c>
      <c r="X77" s="44">
        <f t="shared" si="67"/>
        <v>0</v>
      </c>
      <c r="Y77" s="45">
        <f t="shared" si="68"/>
        <v>5</v>
      </c>
      <c r="Z77" s="46" t="s">
        <v>0</v>
      </c>
      <c r="AA77" s="39">
        <v>1</v>
      </c>
      <c r="AB77" s="47">
        <f t="shared" si="69"/>
        <v>0</v>
      </c>
      <c r="AC77" s="39">
        <v>1</v>
      </c>
      <c r="AD77" s="47">
        <f t="shared" si="70"/>
        <v>0</v>
      </c>
      <c r="AE77" s="39">
        <v>1</v>
      </c>
      <c r="AF77" s="47">
        <f t="shared" si="71"/>
        <v>0</v>
      </c>
      <c r="AG77" s="61"/>
      <c r="AH77" s="48">
        <f t="shared" si="72"/>
        <v>0</v>
      </c>
      <c r="AI77" s="49">
        <f t="shared" si="73"/>
        <v>0</v>
      </c>
      <c r="AJ77" s="61"/>
      <c r="AK77" s="48">
        <f t="shared" si="74"/>
        <v>0</v>
      </c>
      <c r="AL77" s="49">
        <f t="shared" si="75"/>
        <v>0</v>
      </c>
      <c r="AM77" s="61"/>
      <c r="AN77" s="48">
        <f t="shared" si="76"/>
        <v>0</v>
      </c>
      <c r="AO77" s="49">
        <f t="shared" si="77"/>
        <v>0</v>
      </c>
      <c r="AP77" s="61"/>
      <c r="AQ77" s="48">
        <f t="shared" si="78"/>
        <v>0</v>
      </c>
      <c r="AR77" s="49">
        <f t="shared" si="79"/>
        <v>0</v>
      </c>
      <c r="AS77" s="61"/>
      <c r="AT77" s="48">
        <f t="shared" si="80"/>
        <v>0</v>
      </c>
      <c r="AU77" s="49">
        <f t="shared" si="81"/>
        <v>0</v>
      </c>
      <c r="AV77" s="61"/>
      <c r="AW77" s="48">
        <f t="shared" si="82"/>
        <v>0</v>
      </c>
      <c r="AX77" s="49">
        <f t="shared" si="83"/>
        <v>0</v>
      </c>
      <c r="AY77" s="61"/>
      <c r="AZ77" s="48">
        <f t="shared" si="84"/>
        <v>0</v>
      </c>
      <c r="BA77" s="49">
        <f t="shared" si="85"/>
        <v>0</v>
      </c>
      <c r="BB77" s="50">
        <f t="shared" si="86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61"/>
        <v>0</v>
      </c>
      <c r="L78" s="38">
        <f t="shared" si="56"/>
        <v>0</v>
      </c>
      <c r="M78" s="38">
        <f t="shared" si="57"/>
        <v>0</v>
      </c>
      <c r="N78" s="38">
        <f t="shared" si="58"/>
        <v>0</v>
      </c>
      <c r="O78" s="38">
        <f t="shared" si="59"/>
        <v>0</v>
      </c>
      <c r="P78" s="38">
        <f t="shared" si="60"/>
        <v>0</v>
      </c>
      <c r="Q78" s="39">
        <v>1</v>
      </c>
      <c r="R78" s="40">
        <f t="shared" si="62"/>
        <v>0</v>
      </c>
      <c r="S78" s="39">
        <v>1</v>
      </c>
      <c r="T78" s="41">
        <f t="shared" si="63"/>
        <v>0</v>
      </c>
      <c r="U78" s="42">
        <f t="shared" si="64"/>
        <v>0</v>
      </c>
      <c r="V78" s="43">
        <f t="shared" si="65"/>
        <v>0</v>
      </c>
      <c r="W78" s="209">
        <f t="shared" si="66"/>
        <v>12</v>
      </c>
      <c r="X78" s="44">
        <f t="shared" si="67"/>
        <v>0</v>
      </c>
      <c r="Y78" s="45">
        <f t="shared" si="68"/>
        <v>5</v>
      </c>
      <c r="Z78" s="46" t="s">
        <v>0</v>
      </c>
      <c r="AA78" s="39">
        <v>1</v>
      </c>
      <c r="AB78" s="47">
        <f t="shared" si="69"/>
        <v>0</v>
      </c>
      <c r="AC78" s="39">
        <v>1</v>
      </c>
      <c r="AD78" s="47">
        <f t="shared" si="70"/>
        <v>0</v>
      </c>
      <c r="AE78" s="39">
        <v>1</v>
      </c>
      <c r="AF78" s="47">
        <f t="shared" si="71"/>
        <v>0</v>
      </c>
      <c r="AG78" s="61"/>
      <c r="AH78" s="48">
        <f t="shared" si="72"/>
        <v>0</v>
      </c>
      <c r="AI78" s="49">
        <f t="shared" si="73"/>
        <v>0</v>
      </c>
      <c r="AJ78" s="61"/>
      <c r="AK78" s="48">
        <f t="shared" si="74"/>
        <v>0</v>
      </c>
      <c r="AL78" s="49">
        <f t="shared" si="75"/>
        <v>0</v>
      </c>
      <c r="AM78" s="61"/>
      <c r="AN78" s="48">
        <f t="shared" si="76"/>
        <v>0</v>
      </c>
      <c r="AO78" s="49">
        <f t="shared" si="77"/>
        <v>0</v>
      </c>
      <c r="AP78" s="61"/>
      <c r="AQ78" s="48">
        <f t="shared" si="78"/>
        <v>0</v>
      </c>
      <c r="AR78" s="49">
        <f t="shared" si="79"/>
        <v>0</v>
      </c>
      <c r="AS78" s="61"/>
      <c r="AT78" s="48">
        <f t="shared" si="80"/>
        <v>0</v>
      </c>
      <c r="AU78" s="49">
        <f t="shared" si="81"/>
        <v>0</v>
      </c>
      <c r="AV78" s="61"/>
      <c r="AW78" s="48">
        <f t="shared" si="82"/>
        <v>0</v>
      </c>
      <c r="AX78" s="49">
        <f t="shared" si="83"/>
        <v>0</v>
      </c>
      <c r="AY78" s="61"/>
      <c r="AZ78" s="48">
        <f t="shared" si="84"/>
        <v>0</v>
      </c>
      <c r="BA78" s="49">
        <f t="shared" si="85"/>
        <v>0</v>
      </c>
      <c r="BB78" s="50">
        <f t="shared" si="86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61"/>
        <v>0</v>
      </c>
      <c r="L79" s="38">
        <f t="shared" si="56"/>
        <v>0</v>
      </c>
      <c r="M79" s="38">
        <f t="shared" si="57"/>
        <v>0</v>
      </c>
      <c r="N79" s="38">
        <f t="shared" si="58"/>
        <v>0</v>
      </c>
      <c r="O79" s="38">
        <f t="shared" si="59"/>
        <v>0</v>
      </c>
      <c r="P79" s="38">
        <f t="shared" si="60"/>
        <v>0</v>
      </c>
      <c r="Q79" s="39">
        <v>1</v>
      </c>
      <c r="R79" s="40">
        <f t="shared" si="62"/>
        <v>0</v>
      </c>
      <c r="S79" s="39">
        <v>1</v>
      </c>
      <c r="T79" s="41">
        <f t="shared" si="63"/>
        <v>0</v>
      </c>
      <c r="U79" s="42">
        <f t="shared" si="64"/>
        <v>0</v>
      </c>
      <c r="V79" s="43">
        <f t="shared" si="65"/>
        <v>0</v>
      </c>
      <c r="W79" s="209">
        <f t="shared" si="66"/>
        <v>12</v>
      </c>
      <c r="X79" s="44">
        <f t="shared" si="67"/>
        <v>0</v>
      </c>
      <c r="Y79" s="45">
        <f t="shared" si="68"/>
        <v>5</v>
      </c>
      <c r="Z79" s="46" t="s">
        <v>0</v>
      </c>
      <c r="AA79" s="39">
        <v>1</v>
      </c>
      <c r="AB79" s="47">
        <f t="shared" si="69"/>
        <v>0</v>
      </c>
      <c r="AC79" s="39">
        <v>1</v>
      </c>
      <c r="AD79" s="47">
        <f t="shared" si="70"/>
        <v>0</v>
      </c>
      <c r="AE79" s="39">
        <v>1</v>
      </c>
      <c r="AF79" s="47">
        <f t="shared" si="71"/>
        <v>0</v>
      </c>
      <c r="AG79" s="61"/>
      <c r="AH79" s="48">
        <f t="shared" si="72"/>
        <v>0</v>
      </c>
      <c r="AI79" s="49">
        <f t="shared" si="73"/>
        <v>0</v>
      </c>
      <c r="AJ79" s="61"/>
      <c r="AK79" s="48">
        <f t="shared" si="74"/>
        <v>0</v>
      </c>
      <c r="AL79" s="49">
        <f t="shared" si="75"/>
        <v>0</v>
      </c>
      <c r="AM79" s="61"/>
      <c r="AN79" s="48">
        <f t="shared" si="76"/>
        <v>0</v>
      </c>
      <c r="AO79" s="49">
        <f t="shared" si="77"/>
        <v>0</v>
      </c>
      <c r="AP79" s="61"/>
      <c r="AQ79" s="48">
        <f t="shared" si="78"/>
        <v>0</v>
      </c>
      <c r="AR79" s="49">
        <f t="shared" si="79"/>
        <v>0</v>
      </c>
      <c r="AS79" s="61"/>
      <c r="AT79" s="48">
        <f t="shared" si="80"/>
        <v>0</v>
      </c>
      <c r="AU79" s="49">
        <f t="shared" si="81"/>
        <v>0</v>
      </c>
      <c r="AV79" s="61"/>
      <c r="AW79" s="48">
        <f t="shared" si="82"/>
        <v>0</v>
      </c>
      <c r="AX79" s="49">
        <f t="shared" si="83"/>
        <v>0</v>
      </c>
      <c r="AY79" s="61"/>
      <c r="AZ79" s="48">
        <f t="shared" si="84"/>
        <v>0</v>
      </c>
      <c r="BA79" s="49">
        <f t="shared" si="85"/>
        <v>0</v>
      </c>
      <c r="BB79" s="50">
        <f t="shared" si="86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61"/>
        <v>0</v>
      </c>
      <c r="L80" s="38">
        <f t="shared" si="56"/>
        <v>0</v>
      </c>
      <c r="M80" s="38">
        <f t="shared" si="57"/>
        <v>0</v>
      </c>
      <c r="N80" s="38">
        <f t="shared" si="58"/>
        <v>0</v>
      </c>
      <c r="O80" s="38">
        <f t="shared" si="59"/>
        <v>0</v>
      </c>
      <c r="P80" s="38">
        <f t="shared" si="60"/>
        <v>0</v>
      </c>
      <c r="Q80" s="39">
        <v>1</v>
      </c>
      <c r="R80" s="40">
        <f t="shared" si="62"/>
        <v>0</v>
      </c>
      <c r="S80" s="39">
        <v>1</v>
      </c>
      <c r="T80" s="41">
        <f t="shared" si="63"/>
        <v>0</v>
      </c>
      <c r="U80" s="42">
        <f t="shared" si="64"/>
        <v>0</v>
      </c>
      <c r="V80" s="43">
        <f t="shared" si="65"/>
        <v>0</v>
      </c>
      <c r="W80" s="209">
        <f t="shared" si="66"/>
        <v>12</v>
      </c>
      <c r="X80" s="44">
        <f t="shared" si="67"/>
        <v>0</v>
      </c>
      <c r="Y80" s="45">
        <f t="shared" si="68"/>
        <v>5</v>
      </c>
      <c r="Z80" s="46" t="s">
        <v>0</v>
      </c>
      <c r="AA80" s="39">
        <v>1</v>
      </c>
      <c r="AB80" s="47">
        <f t="shared" si="69"/>
        <v>0</v>
      </c>
      <c r="AC80" s="39">
        <v>1</v>
      </c>
      <c r="AD80" s="47">
        <f t="shared" si="70"/>
        <v>0</v>
      </c>
      <c r="AE80" s="39">
        <v>1</v>
      </c>
      <c r="AF80" s="47">
        <f t="shared" si="71"/>
        <v>0</v>
      </c>
      <c r="AG80" s="61"/>
      <c r="AH80" s="48">
        <f t="shared" si="72"/>
        <v>0</v>
      </c>
      <c r="AI80" s="49">
        <f t="shared" si="73"/>
        <v>0</v>
      </c>
      <c r="AJ80" s="61"/>
      <c r="AK80" s="48">
        <f t="shared" si="74"/>
        <v>0</v>
      </c>
      <c r="AL80" s="49">
        <f t="shared" si="75"/>
        <v>0</v>
      </c>
      <c r="AM80" s="61"/>
      <c r="AN80" s="48">
        <f t="shared" si="76"/>
        <v>0</v>
      </c>
      <c r="AO80" s="49">
        <f t="shared" si="77"/>
        <v>0</v>
      </c>
      <c r="AP80" s="61"/>
      <c r="AQ80" s="48">
        <f t="shared" si="78"/>
        <v>0</v>
      </c>
      <c r="AR80" s="49">
        <f t="shared" si="79"/>
        <v>0</v>
      </c>
      <c r="AS80" s="61"/>
      <c r="AT80" s="48">
        <f t="shared" si="80"/>
        <v>0</v>
      </c>
      <c r="AU80" s="49">
        <f t="shared" si="81"/>
        <v>0</v>
      </c>
      <c r="AV80" s="61"/>
      <c r="AW80" s="48">
        <f t="shared" si="82"/>
        <v>0</v>
      </c>
      <c r="AX80" s="49">
        <f t="shared" si="83"/>
        <v>0</v>
      </c>
      <c r="AY80" s="61"/>
      <c r="AZ80" s="48">
        <f t="shared" si="84"/>
        <v>0</v>
      </c>
      <c r="BA80" s="49">
        <f t="shared" si="85"/>
        <v>0</v>
      </c>
      <c r="BB80" s="50">
        <f t="shared" si="86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61"/>
        <v>0</v>
      </c>
      <c r="L81" s="38">
        <f t="shared" si="56"/>
        <v>0</v>
      </c>
      <c r="M81" s="38">
        <f t="shared" si="57"/>
        <v>0</v>
      </c>
      <c r="N81" s="38">
        <f t="shared" si="58"/>
        <v>0</v>
      </c>
      <c r="O81" s="38">
        <f t="shared" si="59"/>
        <v>0</v>
      </c>
      <c r="P81" s="38">
        <f t="shared" si="60"/>
        <v>0</v>
      </c>
      <c r="Q81" s="39">
        <v>1</v>
      </c>
      <c r="R81" s="40">
        <f t="shared" si="62"/>
        <v>0</v>
      </c>
      <c r="S81" s="39">
        <v>1</v>
      </c>
      <c r="T81" s="41">
        <f t="shared" si="63"/>
        <v>0</v>
      </c>
      <c r="U81" s="42">
        <f t="shared" si="64"/>
        <v>0</v>
      </c>
      <c r="V81" s="43">
        <f t="shared" si="65"/>
        <v>0</v>
      </c>
      <c r="W81" s="209">
        <f t="shared" si="66"/>
        <v>12</v>
      </c>
      <c r="X81" s="44">
        <f t="shared" si="67"/>
        <v>0</v>
      </c>
      <c r="Y81" s="45">
        <f t="shared" si="68"/>
        <v>5</v>
      </c>
      <c r="Z81" s="46" t="s">
        <v>0</v>
      </c>
      <c r="AA81" s="39">
        <v>1</v>
      </c>
      <c r="AB81" s="47">
        <f t="shared" si="69"/>
        <v>0</v>
      </c>
      <c r="AC81" s="39">
        <v>1</v>
      </c>
      <c r="AD81" s="47">
        <f t="shared" si="70"/>
        <v>0</v>
      </c>
      <c r="AE81" s="39">
        <v>1</v>
      </c>
      <c r="AF81" s="47">
        <f t="shared" si="71"/>
        <v>0</v>
      </c>
      <c r="AG81" s="61"/>
      <c r="AH81" s="48">
        <f t="shared" si="72"/>
        <v>0</v>
      </c>
      <c r="AI81" s="49">
        <f t="shared" si="73"/>
        <v>0</v>
      </c>
      <c r="AJ81" s="61"/>
      <c r="AK81" s="48">
        <f t="shared" si="74"/>
        <v>0</v>
      </c>
      <c r="AL81" s="49">
        <f t="shared" si="75"/>
        <v>0</v>
      </c>
      <c r="AM81" s="61"/>
      <c r="AN81" s="48">
        <f t="shared" si="76"/>
        <v>0</v>
      </c>
      <c r="AO81" s="49">
        <f t="shared" si="77"/>
        <v>0</v>
      </c>
      <c r="AP81" s="61"/>
      <c r="AQ81" s="48">
        <f t="shared" si="78"/>
        <v>0</v>
      </c>
      <c r="AR81" s="49">
        <f t="shared" si="79"/>
        <v>0</v>
      </c>
      <c r="AS81" s="61"/>
      <c r="AT81" s="48">
        <f t="shared" si="80"/>
        <v>0</v>
      </c>
      <c r="AU81" s="49">
        <f t="shared" si="81"/>
        <v>0</v>
      </c>
      <c r="AV81" s="61"/>
      <c r="AW81" s="48">
        <f t="shared" si="82"/>
        <v>0</v>
      </c>
      <c r="AX81" s="49">
        <f t="shared" si="83"/>
        <v>0</v>
      </c>
      <c r="AY81" s="61"/>
      <c r="AZ81" s="48">
        <f t="shared" si="84"/>
        <v>0</v>
      </c>
      <c r="BA81" s="49">
        <f t="shared" si="85"/>
        <v>0</v>
      </c>
      <c r="BB81" s="50">
        <f t="shared" si="86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61"/>
        <v>0</v>
      </c>
      <c r="L82" s="38">
        <f t="shared" si="56"/>
        <v>0</v>
      </c>
      <c r="M82" s="38">
        <f t="shared" si="57"/>
        <v>0</v>
      </c>
      <c r="N82" s="38">
        <f t="shared" si="58"/>
        <v>0</v>
      </c>
      <c r="O82" s="38">
        <f t="shared" si="59"/>
        <v>0</v>
      </c>
      <c r="P82" s="38">
        <f t="shared" si="60"/>
        <v>0</v>
      </c>
      <c r="Q82" s="39">
        <v>1</v>
      </c>
      <c r="R82" s="40">
        <f t="shared" si="62"/>
        <v>0</v>
      </c>
      <c r="S82" s="39">
        <v>1</v>
      </c>
      <c r="T82" s="41">
        <f t="shared" si="63"/>
        <v>0</v>
      </c>
      <c r="U82" s="42">
        <f t="shared" si="64"/>
        <v>0</v>
      </c>
      <c r="V82" s="43">
        <f t="shared" si="65"/>
        <v>0</v>
      </c>
      <c r="W82" s="209">
        <f t="shared" si="66"/>
        <v>12</v>
      </c>
      <c r="X82" s="44">
        <f t="shared" si="67"/>
        <v>0</v>
      </c>
      <c r="Y82" s="45">
        <f t="shared" si="68"/>
        <v>5</v>
      </c>
      <c r="Z82" s="46" t="s">
        <v>0</v>
      </c>
      <c r="AA82" s="39">
        <v>1</v>
      </c>
      <c r="AB82" s="47">
        <f t="shared" si="69"/>
        <v>0</v>
      </c>
      <c r="AC82" s="39">
        <v>1</v>
      </c>
      <c r="AD82" s="47">
        <f t="shared" si="70"/>
        <v>0</v>
      </c>
      <c r="AE82" s="39">
        <v>1</v>
      </c>
      <c r="AF82" s="47">
        <f t="shared" si="71"/>
        <v>0</v>
      </c>
      <c r="AG82" s="61"/>
      <c r="AH82" s="48">
        <f t="shared" si="72"/>
        <v>0</v>
      </c>
      <c r="AI82" s="49">
        <f t="shared" si="73"/>
        <v>0</v>
      </c>
      <c r="AJ82" s="61"/>
      <c r="AK82" s="48">
        <f t="shared" si="74"/>
        <v>0</v>
      </c>
      <c r="AL82" s="49">
        <f t="shared" si="75"/>
        <v>0</v>
      </c>
      <c r="AM82" s="61"/>
      <c r="AN82" s="48">
        <f t="shared" si="76"/>
        <v>0</v>
      </c>
      <c r="AO82" s="49">
        <f t="shared" si="77"/>
        <v>0</v>
      </c>
      <c r="AP82" s="61"/>
      <c r="AQ82" s="48">
        <f t="shared" si="78"/>
        <v>0</v>
      </c>
      <c r="AR82" s="49">
        <f t="shared" si="79"/>
        <v>0</v>
      </c>
      <c r="AS82" s="61"/>
      <c r="AT82" s="48">
        <f t="shared" si="80"/>
        <v>0</v>
      </c>
      <c r="AU82" s="49">
        <f t="shared" si="81"/>
        <v>0</v>
      </c>
      <c r="AV82" s="61"/>
      <c r="AW82" s="48">
        <f t="shared" si="82"/>
        <v>0</v>
      </c>
      <c r="AX82" s="49">
        <f t="shared" si="83"/>
        <v>0</v>
      </c>
      <c r="AY82" s="61"/>
      <c r="AZ82" s="48">
        <f t="shared" si="84"/>
        <v>0</v>
      </c>
      <c r="BA82" s="49">
        <f t="shared" si="85"/>
        <v>0</v>
      </c>
      <c r="BB82" s="50">
        <f t="shared" si="86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61"/>
        <v>0</v>
      </c>
      <c r="L83" s="38">
        <f t="shared" si="56"/>
        <v>0</v>
      </c>
      <c r="M83" s="38">
        <f t="shared" si="57"/>
        <v>0</v>
      </c>
      <c r="N83" s="38">
        <f t="shared" si="58"/>
        <v>0</v>
      </c>
      <c r="O83" s="38">
        <f t="shared" si="59"/>
        <v>0</v>
      </c>
      <c r="P83" s="38">
        <f t="shared" si="60"/>
        <v>0</v>
      </c>
      <c r="Q83" s="39">
        <v>1</v>
      </c>
      <c r="R83" s="40">
        <f t="shared" si="62"/>
        <v>0</v>
      </c>
      <c r="S83" s="39">
        <v>1</v>
      </c>
      <c r="T83" s="41">
        <f t="shared" si="63"/>
        <v>0</v>
      </c>
      <c r="U83" s="42">
        <f t="shared" si="64"/>
        <v>0</v>
      </c>
      <c r="V83" s="43">
        <f t="shared" si="65"/>
        <v>0</v>
      </c>
      <c r="W83" s="209">
        <f t="shared" si="66"/>
        <v>12</v>
      </c>
      <c r="X83" s="44">
        <f t="shared" si="67"/>
        <v>0</v>
      </c>
      <c r="Y83" s="45">
        <f t="shared" si="68"/>
        <v>5</v>
      </c>
      <c r="Z83" s="46" t="s">
        <v>0</v>
      </c>
      <c r="AA83" s="39">
        <v>1</v>
      </c>
      <c r="AB83" s="47">
        <f t="shared" si="69"/>
        <v>0</v>
      </c>
      <c r="AC83" s="39">
        <v>1</v>
      </c>
      <c r="AD83" s="47">
        <f t="shared" si="70"/>
        <v>0</v>
      </c>
      <c r="AE83" s="39">
        <v>1</v>
      </c>
      <c r="AF83" s="47">
        <f t="shared" si="71"/>
        <v>0</v>
      </c>
      <c r="AG83" s="61"/>
      <c r="AH83" s="48">
        <f t="shared" si="72"/>
        <v>0</v>
      </c>
      <c r="AI83" s="49">
        <f t="shared" si="73"/>
        <v>0</v>
      </c>
      <c r="AJ83" s="61"/>
      <c r="AK83" s="48">
        <f t="shared" si="74"/>
        <v>0</v>
      </c>
      <c r="AL83" s="49">
        <f t="shared" si="75"/>
        <v>0</v>
      </c>
      <c r="AM83" s="61"/>
      <c r="AN83" s="48">
        <f t="shared" si="76"/>
        <v>0</v>
      </c>
      <c r="AO83" s="49">
        <f t="shared" si="77"/>
        <v>0</v>
      </c>
      <c r="AP83" s="61"/>
      <c r="AQ83" s="48">
        <f t="shared" si="78"/>
        <v>0</v>
      </c>
      <c r="AR83" s="49">
        <f t="shared" si="79"/>
        <v>0</v>
      </c>
      <c r="AS83" s="61"/>
      <c r="AT83" s="48">
        <f t="shared" si="80"/>
        <v>0</v>
      </c>
      <c r="AU83" s="49">
        <f t="shared" si="81"/>
        <v>0</v>
      </c>
      <c r="AV83" s="61"/>
      <c r="AW83" s="48">
        <f t="shared" si="82"/>
        <v>0</v>
      </c>
      <c r="AX83" s="49">
        <f t="shared" si="83"/>
        <v>0</v>
      </c>
      <c r="AY83" s="61"/>
      <c r="AZ83" s="48">
        <f t="shared" si="84"/>
        <v>0</v>
      </c>
      <c r="BA83" s="49">
        <f t="shared" si="85"/>
        <v>0</v>
      </c>
      <c r="BB83" s="50">
        <f t="shared" si="86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61"/>
        <v>0</v>
      </c>
      <c r="L84" s="38">
        <f t="shared" si="56"/>
        <v>0</v>
      </c>
      <c r="M84" s="38">
        <f t="shared" si="57"/>
        <v>0</v>
      </c>
      <c r="N84" s="38">
        <f t="shared" si="58"/>
        <v>0</v>
      </c>
      <c r="O84" s="38">
        <f t="shared" si="59"/>
        <v>0</v>
      </c>
      <c r="P84" s="38">
        <f t="shared" si="60"/>
        <v>0</v>
      </c>
      <c r="Q84" s="39">
        <v>1</v>
      </c>
      <c r="R84" s="40">
        <f t="shared" si="62"/>
        <v>0</v>
      </c>
      <c r="S84" s="39">
        <v>1</v>
      </c>
      <c r="T84" s="41">
        <f t="shared" si="63"/>
        <v>0</v>
      </c>
      <c r="U84" s="42">
        <f t="shared" si="64"/>
        <v>0</v>
      </c>
      <c r="V84" s="43">
        <f t="shared" si="65"/>
        <v>0</v>
      </c>
      <c r="W84" s="209">
        <f t="shared" si="66"/>
        <v>12</v>
      </c>
      <c r="X84" s="44">
        <f t="shared" si="67"/>
        <v>0</v>
      </c>
      <c r="Y84" s="45">
        <f t="shared" si="68"/>
        <v>5</v>
      </c>
      <c r="Z84" s="46" t="s">
        <v>0</v>
      </c>
      <c r="AA84" s="39">
        <v>1</v>
      </c>
      <c r="AB84" s="47">
        <f t="shared" si="69"/>
        <v>0</v>
      </c>
      <c r="AC84" s="39">
        <v>1</v>
      </c>
      <c r="AD84" s="47">
        <f t="shared" si="70"/>
        <v>0</v>
      </c>
      <c r="AE84" s="39">
        <v>1</v>
      </c>
      <c r="AF84" s="47">
        <f t="shared" si="71"/>
        <v>0</v>
      </c>
      <c r="AG84" s="61"/>
      <c r="AH84" s="48">
        <f t="shared" si="72"/>
        <v>0</v>
      </c>
      <c r="AI84" s="49">
        <f t="shared" si="73"/>
        <v>0</v>
      </c>
      <c r="AJ84" s="61"/>
      <c r="AK84" s="48">
        <f t="shared" si="74"/>
        <v>0</v>
      </c>
      <c r="AL84" s="49">
        <f t="shared" si="75"/>
        <v>0</v>
      </c>
      <c r="AM84" s="61"/>
      <c r="AN84" s="48">
        <f t="shared" si="76"/>
        <v>0</v>
      </c>
      <c r="AO84" s="49">
        <f t="shared" si="77"/>
        <v>0</v>
      </c>
      <c r="AP84" s="61"/>
      <c r="AQ84" s="48">
        <f t="shared" si="78"/>
        <v>0</v>
      </c>
      <c r="AR84" s="49">
        <f t="shared" si="79"/>
        <v>0</v>
      </c>
      <c r="AS84" s="61"/>
      <c r="AT84" s="48">
        <f t="shared" si="80"/>
        <v>0</v>
      </c>
      <c r="AU84" s="49">
        <f t="shared" si="81"/>
        <v>0</v>
      </c>
      <c r="AV84" s="61"/>
      <c r="AW84" s="48">
        <f t="shared" si="82"/>
        <v>0</v>
      </c>
      <c r="AX84" s="49">
        <f t="shared" si="83"/>
        <v>0</v>
      </c>
      <c r="AY84" s="61"/>
      <c r="AZ84" s="48">
        <f t="shared" si="84"/>
        <v>0</v>
      </c>
      <c r="BA84" s="49">
        <f t="shared" si="85"/>
        <v>0</v>
      </c>
      <c r="BB84" s="50">
        <f t="shared" si="86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61"/>
        <v>0</v>
      </c>
      <c r="L85" s="38">
        <f t="shared" si="56"/>
        <v>0</v>
      </c>
      <c r="M85" s="38">
        <f t="shared" si="57"/>
        <v>0</v>
      </c>
      <c r="N85" s="38">
        <f t="shared" si="58"/>
        <v>0</v>
      </c>
      <c r="O85" s="38">
        <f t="shared" si="59"/>
        <v>0</v>
      </c>
      <c r="P85" s="38">
        <f t="shared" si="60"/>
        <v>0</v>
      </c>
      <c r="Q85" s="39">
        <v>1</v>
      </c>
      <c r="R85" s="40">
        <f t="shared" si="62"/>
        <v>0</v>
      </c>
      <c r="S85" s="39">
        <v>1</v>
      </c>
      <c r="T85" s="41">
        <f t="shared" si="63"/>
        <v>0</v>
      </c>
      <c r="U85" s="42">
        <f t="shared" si="64"/>
        <v>0</v>
      </c>
      <c r="V85" s="43">
        <f t="shared" si="65"/>
        <v>0</v>
      </c>
      <c r="W85" s="209">
        <f t="shared" si="66"/>
        <v>12</v>
      </c>
      <c r="X85" s="44">
        <f t="shared" si="67"/>
        <v>0</v>
      </c>
      <c r="Y85" s="45">
        <f t="shared" si="68"/>
        <v>5</v>
      </c>
      <c r="Z85" s="46" t="s">
        <v>0</v>
      </c>
      <c r="AA85" s="39">
        <v>1</v>
      </c>
      <c r="AB85" s="47">
        <f t="shared" si="69"/>
        <v>0</v>
      </c>
      <c r="AC85" s="39">
        <v>1</v>
      </c>
      <c r="AD85" s="47">
        <f t="shared" si="70"/>
        <v>0</v>
      </c>
      <c r="AE85" s="39">
        <v>1</v>
      </c>
      <c r="AF85" s="47">
        <f t="shared" si="71"/>
        <v>0</v>
      </c>
      <c r="AG85" s="61"/>
      <c r="AH85" s="48">
        <f t="shared" si="72"/>
        <v>0</v>
      </c>
      <c r="AI85" s="49">
        <f t="shared" si="73"/>
        <v>0</v>
      </c>
      <c r="AJ85" s="61"/>
      <c r="AK85" s="48">
        <f t="shared" si="74"/>
        <v>0</v>
      </c>
      <c r="AL85" s="49">
        <f t="shared" si="75"/>
        <v>0</v>
      </c>
      <c r="AM85" s="61"/>
      <c r="AN85" s="48">
        <f t="shared" si="76"/>
        <v>0</v>
      </c>
      <c r="AO85" s="49">
        <f t="shared" si="77"/>
        <v>0</v>
      </c>
      <c r="AP85" s="61"/>
      <c r="AQ85" s="48">
        <f t="shared" si="78"/>
        <v>0</v>
      </c>
      <c r="AR85" s="49">
        <f t="shared" si="79"/>
        <v>0</v>
      </c>
      <c r="AS85" s="61"/>
      <c r="AT85" s="48">
        <f t="shared" si="80"/>
        <v>0</v>
      </c>
      <c r="AU85" s="49">
        <f t="shared" si="81"/>
        <v>0</v>
      </c>
      <c r="AV85" s="61"/>
      <c r="AW85" s="48">
        <f t="shared" si="82"/>
        <v>0</v>
      </c>
      <c r="AX85" s="49">
        <f t="shared" si="83"/>
        <v>0</v>
      </c>
      <c r="AY85" s="61"/>
      <c r="AZ85" s="48">
        <f t="shared" si="84"/>
        <v>0</v>
      </c>
      <c r="BA85" s="49">
        <f t="shared" si="85"/>
        <v>0</v>
      </c>
      <c r="BB85" s="50">
        <f t="shared" si="86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61"/>
        <v>0</v>
      </c>
      <c r="L86" s="38">
        <f t="shared" si="56"/>
        <v>0</v>
      </c>
      <c r="M86" s="38">
        <f t="shared" si="57"/>
        <v>0</v>
      </c>
      <c r="N86" s="38">
        <f t="shared" si="58"/>
        <v>0</v>
      </c>
      <c r="O86" s="38">
        <f t="shared" si="59"/>
        <v>0</v>
      </c>
      <c r="P86" s="38">
        <f t="shared" si="60"/>
        <v>0</v>
      </c>
      <c r="Q86" s="39">
        <v>1</v>
      </c>
      <c r="R86" s="40">
        <f t="shared" si="62"/>
        <v>0</v>
      </c>
      <c r="S86" s="39">
        <v>1</v>
      </c>
      <c r="T86" s="41">
        <f t="shared" si="63"/>
        <v>0</v>
      </c>
      <c r="U86" s="42">
        <f t="shared" si="64"/>
        <v>0</v>
      </c>
      <c r="V86" s="43">
        <f t="shared" si="65"/>
        <v>0</v>
      </c>
      <c r="W86" s="209">
        <f t="shared" si="66"/>
        <v>12</v>
      </c>
      <c r="X86" s="44">
        <f t="shared" si="67"/>
        <v>0</v>
      </c>
      <c r="Y86" s="45">
        <f t="shared" si="68"/>
        <v>5</v>
      </c>
      <c r="Z86" s="46" t="s">
        <v>0</v>
      </c>
      <c r="AA86" s="39">
        <v>1</v>
      </c>
      <c r="AB86" s="47">
        <f t="shared" si="69"/>
        <v>0</v>
      </c>
      <c r="AC86" s="39">
        <v>1</v>
      </c>
      <c r="AD86" s="47">
        <f t="shared" si="70"/>
        <v>0</v>
      </c>
      <c r="AE86" s="39">
        <v>1</v>
      </c>
      <c r="AF86" s="47">
        <f t="shared" si="71"/>
        <v>0</v>
      </c>
      <c r="AG86" s="61"/>
      <c r="AH86" s="48">
        <f t="shared" si="72"/>
        <v>0</v>
      </c>
      <c r="AI86" s="49">
        <f t="shared" si="73"/>
        <v>0</v>
      </c>
      <c r="AJ86" s="61"/>
      <c r="AK86" s="48">
        <f t="shared" si="74"/>
        <v>0</v>
      </c>
      <c r="AL86" s="49">
        <f t="shared" si="75"/>
        <v>0</v>
      </c>
      <c r="AM86" s="61"/>
      <c r="AN86" s="48">
        <f t="shared" si="76"/>
        <v>0</v>
      </c>
      <c r="AO86" s="49">
        <f t="shared" si="77"/>
        <v>0</v>
      </c>
      <c r="AP86" s="61"/>
      <c r="AQ86" s="48">
        <f t="shared" si="78"/>
        <v>0</v>
      </c>
      <c r="AR86" s="49">
        <f t="shared" si="79"/>
        <v>0</v>
      </c>
      <c r="AS86" s="61"/>
      <c r="AT86" s="48">
        <f t="shared" si="80"/>
        <v>0</v>
      </c>
      <c r="AU86" s="49">
        <f t="shared" si="81"/>
        <v>0</v>
      </c>
      <c r="AV86" s="61"/>
      <c r="AW86" s="48">
        <f t="shared" si="82"/>
        <v>0</v>
      </c>
      <c r="AX86" s="49">
        <f t="shared" si="83"/>
        <v>0</v>
      </c>
      <c r="AY86" s="61"/>
      <c r="AZ86" s="48">
        <f t="shared" si="84"/>
        <v>0</v>
      </c>
      <c r="BA86" s="49">
        <f t="shared" si="85"/>
        <v>0</v>
      </c>
      <c r="BB86" s="50">
        <f t="shared" si="86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61"/>
        <v>0</v>
      </c>
      <c r="L87" s="38">
        <f t="shared" si="56"/>
        <v>0</v>
      </c>
      <c r="M87" s="38">
        <f t="shared" si="57"/>
        <v>0</v>
      </c>
      <c r="N87" s="38">
        <f t="shared" si="58"/>
        <v>0</v>
      </c>
      <c r="O87" s="38">
        <f t="shared" si="59"/>
        <v>0</v>
      </c>
      <c r="P87" s="38">
        <f t="shared" si="60"/>
        <v>0</v>
      </c>
      <c r="Q87" s="39">
        <v>1</v>
      </c>
      <c r="R87" s="40">
        <f t="shared" si="62"/>
        <v>0</v>
      </c>
      <c r="S87" s="39">
        <v>1</v>
      </c>
      <c r="T87" s="41">
        <f t="shared" si="63"/>
        <v>0</v>
      </c>
      <c r="U87" s="42">
        <f t="shared" si="64"/>
        <v>0</v>
      </c>
      <c r="V87" s="43">
        <f t="shared" si="65"/>
        <v>0</v>
      </c>
      <c r="W87" s="209">
        <f t="shared" si="66"/>
        <v>12</v>
      </c>
      <c r="X87" s="44">
        <f t="shared" si="67"/>
        <v>0</v>
      </c>
      <c r="Y87" s="45">
        <f t="shared" si="68"/>
        <v>5</v>
      </c>
      <c r="Z87" s="46" t="s">
        <v>0</v>
      </c>
      <c r="AA87" s="39">
        <v>1</v>
      </c>
      <c r="AB87" s="47">
        <f t="shared" si="69"/>
        <v>0</v>
      </c>
      <c r="AC87" s="39">
        <v>1</v>
      </c>
      <c r="AD87" s="47">
        <f t="shared" si="70"/>
        <v>0</v>
      </c>
      <c r="AE87" s="39">
        <v>1</v>
      </c>
      <c r="AF87" s="47">
        <f t="shared" si="71"/>
        <v>0</v>
      </c>
      <c r="AG87" s="61"/>
      <c r="AH87" s="48">
        <f t="shared" si="72"/>
        <v>0</v>
      </c>
      <c r="AI87" s="49">
        <f t="shared" si="73"/>
        <v>0</v>
      </c>
      <c r="AJ87" s="61"/>
      <c r="AK87" s="48">
        <f t="shared" si="74"/>
        <v>0</v>
      </c>
      <c r="AL87" s="49">
        <f t="shared" si="75"/>
        <v>0</v>
      </c>
      <c r="AM87" s="61"/>
      <c r="AN87" s="48">
        <f t="shared" si="76"/>
        <v>0</v>
      </c>
      <c r="AO87" s="49">
        <f t="shared" si="77"/>
        <v>0</v>
      </c>
      <c r="AP87" s="61"/>
      <c r="AQ87" s="48">
        <f t="shared" si="78"/>
        <v>0</v>
      </c>
      <c r="AR87" s="49">
        <f t="shared" si="79"/>
        <v>0</v>
      </c>
      <c r="AS87" s="61"/>
      <c r="AT87" s="48">
        <f t="shared" si="80"/>
        <v>0</v>
      </c>
      <c r="AU87" s="49">
        <f t="shared" si="81"/>
        <v>0</v>
      </c>
      <c r="AV87" s="61"/>
      <c r="AW87" s="48">
        <f t="shared" si="82"/>
        <v>0</v>
      </c>
      <c r="AX87" s="49">
        <f t="shared" si="83"/>
        <v>0</v>
      </c>
      <c r="AY87" s="61"/>
      <c r="AZ87" s="48">
        <f t="shared" si="84"/>
        <v>0</v>
      </c>
      <c r="BA87" s="49">
        <f t="shared" si="85"/>
        <v>0</v>
      </c>
      <c r="BB87" s="50">
        <f t="shared" si="86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61"/>
        <v>0</v>
      </c>
      <c r="L88" s="38">
        <f t="shared" si="56"/>
        <v>0</v>
      </c>
      <c r="M88" s="38">
        <f t="shared" si="57"/>
        <v>0</v>
      </c>
      <c r="N88" s="38">
        <f t="shared" si="58"/>
        <v>0</v>
      </c>
      <c r="O88" s="38">
        <f t="shared" si="59"/>
        <v>0</v>
      </c>
      <c r="P88" s="38">
        <f t="shared" si="60"/>
        <v>0</v>
      </c>
      <c r="Q88" s="39">
        <v>1</v>
      </c>
      <c r="R88" s="40">
        <f t="shared" si="62"/>
        <v>0</v>
      </c>
      <c r="S88" s="39">
        <v>1</v>
      </c>
      <c r="T88" s="41">
        <f t="shared" si="63"/>
        <v>0</v>
      </c>
      <c r="U88" s="42">
        <f t="shared" si="64"/>
        <v>0</v>
      </c>
      <c r="V88" s="43">
        <f t="shared" si="65"/>
        <v>0</v>
      </c>
      <c r="W88" s="209">
        <f t="shared" si="66"/>
        <v>12</v>
      </c>
      <c r="X88" s="44">
        <f t="shared" si="67"/>
        <v>0</v>
      </c>
      <c r="Y88" s="45">
        <f t="shared" si="68"/>
        <v>5</v>
      </c>
      <c r="Z88" s="46" t="s">
        <v>0</v>
      </c>
      <c r="AA88" s="39">
        <v>1</v>
      </c>
      <c r="AB88" s="47">
        <f t="shared" si="69"/>
        <v>0</v>
      </c>
      <c r="AC88" s="39">
        <v>1</v>
      </c>
      <c r="AD88" s="47">
        <f t="shared" si="70"/>
        <v>0</v>
      </c>
      <c r="AE88" s="39">
        <v>1</v>
      </c>
      <c r="AF88" s="47">
        <f t="shared" si="71"/>
        <v>0</v>
      </c>
      <c r="AG88" s="61"/>
      <c r="AH88" s="48">
        <f t="shared" si="72"/>
        <v>0</v>
      </c>
      <c r="AI88" s="49">
        <f t="shared" si="73"/>
        <v>0</v>
      </c>
      <c r="AJ88" s="61"/>
      <c r="AK88" s="48">
        <f t="shared" si="74"/>
        <v>0</v>
      </c>
      <c r="AL88" s="49">
        <f t="shared" si="75"/>
        <v>0</v>
      </c>
      <c r="AM88" s="61"/>
      <c r="AN88" s="48">
        <f t="shared" si="76"/>
        <v>0</v>
      </c>
      <c r="AO88" s="49">
        <f t="shared" si="77"/>
        <v>0</v>
      </c>
      <c r="AP88" s="61"/>
      <c r="AQ88" s="48">
        <f t="shared" si="78"/>
        <v>0</v>
      </c>
      <c r="AR88" s="49">
        <f t="shared" si="79"/>
        <v>0</v>
      </c>
      <c r="AS88" s="61"/>
      <c r="AT88" s="48">
        <f t="shared" si="80"/>
        <v>0</v>
      </c>
      <c r="AU88" s="49">
        <f t="shared" si="81"/>
        <v>0</v>
      </c>
      <c r="AV88" s="61"/>
      <c r="AW88" s="48">
        <f t="shared" si="82"/>
        <v>0</v>
      </c>
      <c r="AX88" s="49">
        <f t="shared" si="83"/>
        <v>0</v>
      </c>
      <c r="AY88" s="61"/>
      <c r="AZ88" s="48">
        <f t="shared" si="84"/>
        <v>0</v>
      </c>
      <c r="BA88" s="49">
        <f t="shared" si="85"/>
        <v>0</v>
      </c>
      <c r="BB88" s="50">
        <f t="shared" si="86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61"/>
        <v>0</v>
      </c>
      <c r="L89" s="38">
        <f t="shared" si="56"/>
        <v>0</v>
      </c>
      <c r="M89" s="38">
        <f t="shared" si="57"/>
        <v>0</v>
      </c>
      <c r="N89" s="38">
        <f t="shared" si="58"/>
        <v>0</v>
      </c>
      <c r="O89" s="38">
        <f t="shared" si="59"/>
        <v>0</v>
      </c>
      <c r="P89" s="38">
        <f t="shared" si="60"/>
        <v>0</v>
      </c>
      <c r="Q89" s="39">
        <v>1</v>
      </c>
      <c r="R89" s="40">
        <f t="shared" si="62"/>
        <v>0</v>
      </c>
      <c r="S89" s="39">
        <v>1</v>
      </c>
      <c r="T89" s="41">
        <f t="shared" si="63"/>
        <v>0</v>
      </c>
      <c r="U89" s="42">
        <f t="shared" si="64"/>
        <v>0</v>
      </c>
      <c r="V89" s="43">
        <f t="shared" si="65"/>
        <v>0</v>
      </c>
      <c r="W89" s="209">
        <f t="shared" si="66"/>
        <v>12</v>
      </c>
      <c r="X89" s="44">
        <f t="shared" si="67"/>
        <v>0</v>
      </c>
      <c r="Y89" s="45">
        <f t="shared" si="68"/>
        <v>5</v>
      </c>
      <c r="Z89" s="46" t="s">
        <v>0</v>
      </c>
      <c r="AA89" s="39">
        <v>1</v>
      </c>
      <c r="AB89" s="47">
        <f t="shared" si="69"/>
        <v>0</v>
      </c>
      <c r="AC89" s="39">
        <v>1</v>
      </c>
      <c r="AD89" s="47">
        <f t="shared" si="70"/>
        <v>0</v>
      </c>
      <c r="AE89" s="39">
        <v>1</v>
      </c>
      <c r="AF89" s="47">
        <f t="shared" si="71"/>
        <v>0</v>
      </c>
      <c r="AG89" s="61"/>
      <c r="AH89" s="48">
        <f t="shared" si="72"/>
        <v>0</v>
      </c>
      <c r="AI89" s="49">
        <f t="shared" si="73"/>
        <v>0</v>
      </c>
      <c r="AJ89" s="61"/>
      <c r="AK89" s="48">
        <f t="shared" si="74"/>
        <v>0</v>
      </c>
      <c r="AL89" s="49">
        <f t="shared" si="75"/>
        <v>0</v>
      </c>
      <c r="AM89" s="61"/>
      <c r="AN89" s="48">
        <f t="shared" si="76"/>
        <v>0</v>
      </c>
      <c r="AO89" s="49">
        <f t="shared" si="77"/>
        <v>0</v>
      </c>
      <c r="AP89" s="61"/>
      <c r="AQ89" s="48">
        <f t="shared" si="78"/>
        <v>0</v>
      </c>
      <c r="AR89" s="49">
        <f t="shared" si="79"/>
        <v>0</v>
      </c>
      <c r="AS89" s="61"/>
      <c r="AT89" s="48">
        <f t="shared" si="80"/>
        <v>0</v>
      </c>
      <c r="AU89" s="49">
        <f t="shared" si="81"/>
        <v>0</v>
      </c>
      <c r="AV89" s="61"/>
      <c r="AW89" s="48">
        <f t="shared" si="82"/>
        <v>0</v>
      </c>
      <c r="AX89" s="49">
        <f t="shared" si="83"/>
        <v>0</v>
      </c>
      <c r="AY89" s="61"/>
      <c r="AZ89" s="48">
        <f t="shared" si="84"/>
        <v>0</v>
      </c>
      <c r="BA89" s="49">
        <f t="shared" si="85"/>
        <v>0</v>
      </c>
      <c r="BB89" s="50">
        <f t="shared" si="86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61"/>
        <v>0</v>
      </c>
      <c r="L90" s="38">
        <f t="shared" si="56"/>
        <v>0</v>
      </c>
      <c r="M90" s="38">
        <f t="shared" si="57"/>
        <v>0</v>
      </c>
      <c r="N90" s="38">
        <f t="shared" si="58"/>
        <v>0</v>
      </c>
      <c r="O90" s="38">
        <f t="shared" si="59"/>
        <v>0</v>
      </c>
      <c r="P90" s="38">
        <f t="shared" si="60"/>
        <v>0</v>
      </c>
      <c r="Q90" s="39">
        <v>1</v>
      </c>
      <c r="R90" s="40">
        <f t="shared" si="62"/>
        <v>0</v>
      </c>
      <c r="S90" s="39">
        <v>1</v>
      </c>
      <c r="T90" s="41">
        <f t="shared" si="63"/>
        <v>0</v>
      </c>
      <c r="U90" s="42">
        <f t="shared" si="64"/>
        <v>0</v>
      </c>
      <c r="V90" s="43">
        <f t="shared" si="65"/>
        <v>0</v>
      </c>
      <c r="W90" s="209">
        <f t="shared" si="66"/>
        <v>12</v>
      </c>
      <c r="X90" s="44">
        <f t="shared" si="67"/>
        <v>0</v>
      </c>
      <c r="Y90" s="45">
        <f t="shared" si="68"/>
        <v>5</v>
      </c>
      <c r="Z90" s="46" t="s">
        <v>0</v>
      </c>
      <c r="AA90" s="39">
        <v>1</v>
      </c>
      <c r="AB90" s="47">
        <f t="shared" si="69"/>
        <v>0</v>
      </c>
      <c r="AC90" s="39">
        <v>1</v>
      </c>
      <c r="AD90" s="47">
        <f t="shared" si="70"/>
        <v>0</v>
      </c>
      <c r="AE90" s="39">
        <v>1</v>
      </c>
      <c r="AF90" s="47">
        <f t="shared" si="71"/>
        <v>0</v>
      </c>
      <c r="AG90" s="61"/>
      <c r="AH90" s="48">
        <f t="shared" si="72"/>
        <v>0</v>
      </c>
      <c r="AI90" s="49">
        <f t="shared" si="73"/>
        <v>0</v>
      </c>
      <c r="AJ90" s="61"/>
      <c r="AK90" s="48">
        <f t="shared" si="74"/>
        <v>0</v>
      </c>
      <c r="AL90" s="49">
        <f t="shared" si="75"/>
        <v>0</v>
      </c>
      <c r="AM90" s="61"/>
      <c r="AN90" s="48">
        <f t="shared" si="76"/>
        <v>0</v>
      </c>
      <c r="AO90" s="49">
        <f t="shared" si="77"/>
        <v>0</v>
      </c>
      <c r="AP90" s="61"/>
      <c r="AQ90" s="48">
        <f t="shared" si="78"/>
        <v>0</v>
      </c>
      <c r="AR90" s="49">
        <f t="shared" si="79"/>
        <v>0</v>
      </c>
      <c r="AS90" s="61"/>
      <c r="AT90" s="48">
        <f t="shared" si="80"/>
        <v>0</v>
      </c>
      <c r="AU90" s="49">
        <f t="shared" si="81"/>
        <v>0</v>
      </c>
      <c r="AV90" s="61"/>
      <c r="AW90" s="48">
        <f t="shared" si="82"/>
        <v>0</v>
      </c>
      <c r="AX90" s="49">
        <f t="shared" si="83"/>
        <v>0</v>
      </c>
      <c r="AY90" s="61"/>
      <c r="AZ90" s="48">
        <f t="shared" si="84"/>
        <v>0</v>
      </c>
      <c r="BA90" s="49">
        <f t="shared" si="85"/>
        <v>0</v>
      </c>
      <c r="BB90" s="50">
        <f t="shared" si="86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61"/>
        <v>0</v>
      </c>
      <c r="L91" s="38">
        <f t="shared" si="56"/>
        <v>0</v>
      </c>
      <c r="M91" s="38">
        <f t="shared" si="57"/>
        <v>0</v>
      </c>
      <c r="N91" s="38">
        <f t="shared" si="58"/>
        <v>0</v>
      </c>
      <c r="O91" s="38">
        <f t="shared" si="59"/>
        <v>0</v>
      </c>
      <c r="P91" s="38">
        <f t="shared" si="60"/>
        <v>0</v>
      </c>
      <c r="Q91" s="39">
        <v>1</v>
      </c>
      <c r="R91" s="40">
        <f t="shared" si="62"/>
        <v>0</v>
      </c>
      <c r="S91" s="39">
        <v>1</v>
      </c>
      <c r="T91" s="41">
        <f t="shared" si="63"/>
        <v>0</v>
      </c>
      <c r="U91" s="42">
        <f t="shared" si="64"/>
        <v>0</v>
      </c>
      <c r="V91" s="43">
        <f t="shared" si="65"/>
        <v>0</v>
      </c>
      <c r="W91" s="209">
        <f t="shared" si="66"/>
        <v>12</v>
      </c>
      <c r="X91" s="44">
        <f t="shared" si="67"/>
        <v>0</v>
      </c>
      <c r="Y91" s="45">
        <f t="shared" si="68"/>
        <v>5</v>
      </c>
      <c r="Z91" s="46" t="s">
        <v>0</v>
      </c>
      <c r="AA91" s="39">
        <v>1</v>
      </c>
      <c r="AB91" s="47">
        <f t="shared" si="69"/>
        <v>0</v>
      </c>
      <c r="AC91" s="39">
        <v>1</v>
      </c>
      <c r="AD91" s="47">
        <f t="shared" si="70"/>
        <v>0</v>
      </c>
      <c r="AE91" s="39">
        <v>1</v>
      </c>
      <c r="AF91" s="47">
        <f t="shared" si="71"/>
        <v>0</v>
      </c>
      <c r="AG91" s="61"/>
      <c r="AH91" s="48">
        <f t="shared" si="72"/>
        <v>0</v>
      </c>
      <c r="AI91" s="49">
        <f t="shared" si="73"/>
        <v>0</v>
      </c>
      <c r="AJ91" s="61"/>
      <c r="AK91" s="48">
        <f t="shared" si="74"/>
        <v>0</v>
      </c>
      <c r="AL91" s="49">
        <f t="shared" si="75"/>
        <v>0</v>
      </c>
      <c r="AM91" s="61"/>
      <c r="AN91" s="48">
        <f t="shared" si="76"/>
        <v>0</v>
      </c>
      <c r="AO91" s="49">
        <f t="shared" si="77"/>
        <v>0</v>
      </c>
      <c r="AP91" s="61"/>
      <c r="AQ91" s="48">
        <f t="shared" si="78"/>
        <v>0</v>
      </c>
      <c r="AR91" s="49">
        <f t="shared" si="79"/>
        <v>0</v>
      </c>
      <c r="AS91" s="61"/>
      <c r="AT91" s="48">
        <f t="shared" si="80"/>
        <v>0</v>
      </c>
      <c r="AU91" s="49">
        <f t="shared" si="81"/>
        <v>0</v>
      </c>
      <c r="AV91" s="61"/>
      <c r="AW91" s="48">
        <f t="shared" si="82"/>
        <v>0</v>
      </c>
      <c r="AX91" s="49">
        <f t="shared" si="83"/>
        <v>0</v>
      </c>
      <c r="AY91" s="61"/>
      <c r="AZ91" s="48">
        <f t="shared" si="84"/>
        <v>0</v>
      </c>
      <c r="BA91" s="49">
        <f t="shared" si="85"/>
        <v>0</v>
      </c>
      <c r="BB91" s="50">
        <f t="shared" si="86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61"/>
        <v>0</v>
      </c>
      <c r="L92" s="38">
        <f t="shared" si="56"/>
        <v>0</v>
      </c>
      <c r="M92" s="38">
        <f t="shared" si="57"/>
        <v>0</v>
      </c>
      <c r="N92" s="38">
        <f t="shared" si="58"/>
        <v>0</v>
      </c>
      <c r="O92" s="38">
        <f t="shared" si="59"/>
        <v>0</v>
      </c>
      <c r="P92" s="38">
        <f t="shared" si="60"/>
        <v>0</v>
      </c>
      <c r="Q92" s="39">
        <v>1</v>
      </c>
      <c r="R92" s="40">
        <f t="shared" si="62"/>
        <v>0</v>
      </c>
      <c r="S92" s="39">
        <v>1</v>
      </c>
      <c r="T92" s="41">
        <f t="shared" si="63"/>
        <v>0</v>
      </c>
      <c r="U92" s="42">
        <f t="shared" si="64"/>
        <v>0</v>
      </c>
      <c r="V92" s="43">
        <f t="shared" si="65"/>
        <v>0</v>
      </c>
      <c r="W92" s="209">
        <f t="shared" si="66"/>
        <v>12</v>
      </c>
      <c r="X92" s="44">
        <f t="shared" si="67"/>
        <v>0</v>
      </c>
      <c r="Y92" s="45">
        <f t="shared" si="68"/>
        <v>5</v>
      </c>
      <c r="Z92" s="46" t="s">
        <v>0</v>
      </c>
      <c r="AA92" s="39">
        <v>1</v>
      </c>
      <c r="AB92" s="47">
        <f t="shared" si="69"/>
        <v>0</v>
      </c>
      <c r="AC92" s="39">
        <v>1</v>
      </c>
      <c r="AD92" s="47">
        <f t="shared" si="70"/>
        <v>0</v>
      </c>
      <c r="AE92" s="39">
        <v>1</v>
      </c>
      <c r="AF92" s="47">
        <f t="shared" si="71"/>
        <v>0</v>
      </c>
      <c r="AG92" s="61"/>
      <c r="AH92" s="48">
        <f t="shared" si="72"/>
        <v>0</v>
      </c>
      <c r="AI92" s="49">
        <f t="shared" si="73"/>
        <v>0</v>
      </c>
      <c r="AJ92" s="61"/>
      <c r="AK92" s="48">
        <f t="shared" si="74"/>
        <v>0</v>
      </c>
      <c r="AL92" s="49">
        <f t="shared" si="75"/>
        <v>0</v>
      </c>
      <c r="AM92" s="61"/>
      <c r="AN92" s="48">
        <f t="shared" si="76"/>
        <v>0</v>
      </c>
      <c r="AO92" s="49">
        <f t="shared" si="77"/>
        <v>0</v>
      </c>
      <c r="AP92" s="61"/>
      <c r="AQ92" s="48">
        <f t="shared" si="78"/>
        <v>0</v>
      </c>
      <c r="AR92" s="49">
        <f t="shared" si="79"/>
        <v>0</v>
      </c>
      <c r="AS92" s="61"/>
      <c r="AT92" s="48">
        <f t="shared" si="80"/>
        <v>0</v>
      </c>
      <c r="AU92" s="49">
        <f t="shared" si="81"/>
        <v>0</v>
      </c>
      <c r="AV92" s="61"/>
      <c r="AW92" s="48">
        <f t="shared" si="82"/>
        <v>0</v>
      </c>
      <c r="AX92" s="49">
        <f t="shared" si="83"/>
        <v>0</v>
      </c>
      <c r="AY92" s="61"/>
      <c r="AZ92" s="48">
        <f t="shared" si="84"/>
        <v>0</v>
      </c>
      <c r="BA92" s="49">
        <f t="shared" si="85"/>
        <v>0</v>
      </c>
      <c r="BB92" s="50">
        <f t="shared" si="86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61"/>
        <v>0</v>
      </c>
      <c r="L93" s="38">
        <f t="shared" si="56"/>
        <v>0</v>
      </c>
      <c r="M93" s="38">
        <f t="shared" si="57"/>
        <v>0</v>
      </c>
      <c r="N93" s="38">
        <f t="shared" si="58"/>
        <v>0</v>
      </c>
      <c r="O93" s="38">
        <f t="shared" si="59"/>
        <v>0</v>
      </c>
      <c r="P93" s="38">
        <f t="shared" si="60"/>
        <v>0</v>
      </c>
      <c r="Q93" s="39">
        <v>1</v>
      </c>
      <c r="R93" s="40">
        <f t="shared" si="62"/>
        <v>0</v>
      </c>
      <c r="S93" s="39">
        <v>1</v>
      </c>
      <c r="T93" s="41">
        <f t="shared" si="63"/>
        <v>0</v>
      </c>
      <c r="U93" s="42">
        <f t="shared" si="64"/>
        <v>0</v>
      </c>
      <c r="V93" s="43">
        <f t="shared" si="65"/>
        <v>0</v>
      </c>
      <c r="W93" s="209">
        <f t="shared" si="66"/>
        <v>12</v>
      </c>
      <c r="X93" s="44">
        <f t="shared" si="67"/>
        <v>0</v>
      </c>
      <c r="Y93" s="45">
        <f t="shared" si="68"/>
        <v>5</v>
      </c>
      <c r="Z93" s="46" t="s">
        <v>0</v>
      </c>
      <c r="AA93" s="39">
        <v>1</v>
      </c>
      <c r="AB93" s="47">
        <f t="shared" si="69"/>
        <v>0</v>
      </c>
      <c r="AC93" s="39">
        <v>1</v>
      </c>
      <c r="AD93" s="47">
        <f t="shared" si="70"/>
        <v>0</v>
      </c>
      <c r="AE93" s="39">
        <v>1</v>
      </c>
      <c r="AF93" s="47">
        <f t="shared" si="71"/>
        <v>0</v>
      </c>
      <c r="AG93" s="61"/>
      <c r="AH93" s="48">
        <f t="shared" si="72"/>
        <v>0</v>
      </c>
      <c r="AI93" s="49">
        <f t="shared" si="73"/>
        <v>0</v>
      </c>
      <c r="AJ93" s="61"/>
      <c r="AK93" s="48">
        <f t="shared" si="74"/>
        <v>0</v>
      </c>
      <c r="AL93" s="49">
        <f t="shared" si="75"/>
        <v>0</v>
      </c>
      <c r="AM93" s="61"/>
      <c r="AN93" s="48">
        <f t="shared" si="76"/>
        <v>0</v>
      </c>
      <c r="AO93" s="49">
        <f t="shared" si="77"/>
        <v>0</v>
      </c>
      <c r="AP93" s="61"/>
      <c r="AQ93" s="48">
        <f t="shared" si="78"/>
        <v>0</v>
      </c>
      <c r="AR93" s="49">
        <f t="shared" si="79"/>
        <v>0</v>
      </c>
      <c r="AS93" s="61"/>
      <c r="AT93" s="48">
        <f t="shared" si="80"/>
        <v>0</v>
      </c>
      <c r="AU93" s="49">
        <f t="shared" si="81"/>
        <v>0</v>
      </c>
      <c r="AV93" s="61"/>
      <c r="AW93" s="48">
        <f t="shared" si="82"/>
        <v>0</v>
      </c>
      <c r="AX93" s="49">
        <f t="shared" si="83"/>
        <v>0</v>
      </c>
      <c r="AY93" s="61"/>
      <c r="AZ93" s="48">
        <f t="shared" si="84"/>
        <v>0</v>
      </c>
      <c r="BA93" s="49">
        <f t="shared" si="85"/>
        <v>0</v>
      </c>
      <c r="BB93" s="50">
        <f t="shared" si="86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61"/>
        <v>0</v>
      </c>
      <c r="L94" s="38">
        <f t="shared" si="56"/>
        <v>0</v>
      </c>
      <c r="M94" s="38">
        <f t="shared" si="57"/>
        <v>0</v>
      </c>
      <c r="N94" s="38">
        <f t="shared" si="58"/>
        <v>0</v>
      </c>
      <c r="O94" s="38">
        <f t="shared" si="59"/>
        <v>0</v>
      </c>
      <c r="P94" s="38">
        <f t="shared" si="60"/>
        <v>0</v>
      </c>
      <c r="Q94" s="39">
        <v>1</v>
      </c>
      <c r="R94" s="40">
        <f t="shared" si="62"/>
        <v>0</v>
      </c>
      <c r="S94" s="39">
        <v>1</v>
      </c>
      <c r="T94" s="41">
        <f t="shared" si="63"/>
        <v>0</v>
      </c>
      <c r="U94" s="42">
        <f t="shared" si="64"/>
        <v>0</v>
      </c>
      <c r="V94" s="43">
        <f t="shared" si="65"/>
        <v>0</v>
      </c>
      <c r="W94" s="209">
        <f t="shared" si="66"/>
        <v>12</v>
      </c>
      <c r="X94" s="44">
        <f t="shared" si="67"/>
        <v>0</v>
      </c>
      <c r="Y94" s="45">
        <f t="shared" si="68"/>
        <v>5</v>
      </c>
      <c r="Z94" s="46" t="s">
        <v>0</v>
      </c>
      <c r="AA94" s="39">
        <v>1</v>
      </c>
      <c r="AB94" s="47">
        <f t="shared" si="69"/>
        <v>0</v>
      </c>
      <c r="AC94" s="39">
        <v>1</v>
      </c>
      <c r="AD94" s="47">
        <f t="shared" si="70"/>
        <v>0</v>
      </c>
      <c r="AE94" s="39">
        <v>1</v>
      </c>
      <c r="AF94" s="47">
        <f t="shared" si="71"/>
        <v>0</v>
      </c>
      <c r="AG94" s="61"/>
      <c r="AH94" s="48">
        <f t="shared" si="72"/>
        <v>0</v>
      </c>
      <c r="AI94" s="49">
        <f t="shared" si="73"/>
        <v>0</v>
      </c>
      <c r="AJ94" s="61"/>
      <c r="AK94" s="48">
        <f t="shared" si="74"/>
        <v>0</v>
      </c>
      <c r="AL94" s="49">
        <f t="shared" si="75"/>
        <v>0</v>
      </c>
      <c r="AM94" s="61"/>
      <c r="AN94" s="48">
        <f t="shared" si="76"/>
        <v>0</v>
      </c>
      <c r="AO94" s="49">
        <f t="shared" si="77"/>
        <v>0</v>
      </c>
      <c r="AP94" s="61"/>
      <c r="AQ94" s="48">
        <f t="shared" si="78"/>
        <v>0</v>
      </c>
      <c r="AR94" s="49">
        <f t="shared" si="79"/>
        <v>0</v>
      </c>
      <c r="AS94" s="61"/>
      <c r="AT94" s="48">
        <f t="shared" si="80"/>
        <v>0</v>
      </c>
      <c r="AU94" s="49">
        <f t="shared" si="81"/>
        <v>0</v>
      </c>
      <c r="AV94" s="61"/>
      <c r="AW94" s="48">
        <f t="shared" si="82"/>
        <v>0</v>
      </c>
      <c r="AX94" s="49">
        <f t="shared" si="83"/>
        <v>0</v>
      </c>
      <c r="AY94" s="61"/>
      <c r="AZ94" s="48">
        <f t="shared" si="84"/>
        <v>0</v>
      </c>
      <c r="BA94" s="49">
        <f t="shared" si="85"/>
        <v>0</v>
      </c>
      <c r="BB94" s="50">
        <f t="shared" si="86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61"/>
        <v>0</v>
      </c>
      <c r="L95" s="38">
        <f t="shared" si="56"/>
        <v>0</v>
      </c>
      <c r="M95" s="38">
        <f t="shared" si="57"/>
        <v>0</v>
      </c>
      <c r="N95" s="38">
        <f t="shared" si="58"/>
        <v>0</v>
      </c>
      <c r="O95" s="38">
        <f t="shared" si="59"/>
        <v>0</v>
      </c>
      <c r="P95" s="38">
        <f t="shared" si="60"/>
        <v>0</v>
      </c>
      <c r="Q95" s="39">
        <v>1</v>
      </c>
      <c r="R95" s="40">
        <f t="shared" si="62"/>
        <v>0</v>
      </c>
      <c r="S95" s="39">
        <v>1</v>
      </c>
      <c r="T95" s="41">
        <f t="shared" si="63"/>
        <v>0</v>
      </c>
      <c r="U95" s="42">
        <f t="shared" si="64"/>
        <v>0</v>
      </c>
      <c r="V95" s="43">
        <f t="shared" si="65"/>
        <v>0</v>
      </c>
      <c r="W95" s="209">
        <f t="shared" si="66"/>
        <v>12</v>
      </c>
      <c r="X95" s="44">
        <f t="shared" si="67"/>
        <v>0</v>
      </c>
      <c r="Y95" s="45">
        <f t="shared" si="68"/>
        <v>5</v>
      </c>
      <c r="Z95" s="46" t="s">
        <v>0</v>
      </c>
      <c r="AA95" s="39">
        <v>1</v>
      </c>
      <c r="AB95" s="47">
        <f t="shared" si="69"/>
        <v>0</v>
      </c>
      <c r="AC95" s="39">
        <v>1</v>
      </c>
      <c r="AD95" s="47">
        <f t="shared" si="70"/>
        <v>0</v>
      </c>
      <c r="AE95" s="39">
        <v>1</v>
      </c>
      <c r="AF95" s="47">
        <f t="shared" si="71"/>
        <v>0</v>
      </c>
      <c r="AG95" s="61"/>
      <c r="AH95" s="48">
        <f t="shared" si="72"/>
        <v>0</v>
      </c>
      <c r="AI95" s="49">
        <f t="shared" si="73"/>
        <v>0</v>
      </c>
      <c r="AJ95" s="61"/>
      <c r="AK95" s="48">
        <f t="shared" si="74"/>
        <v>0</v>
      </c>
      <c r="AL95" s="49">
        <f t="shared" si="75"/>
        <v>0</v>
      </c>
      <c r="AM95" s="61"/>
      <c r="AN95" s="48">
        <f t="shared" si="76"/>
        <v>0</v>
      </c>
      <c r="AO95" s="49">
        <f t="shared" si="77"/>
        <v>0</v>
      </c>
      <c r="AP95" s="61"/>
      <c r="AQ95" s="48">
        <f t="shared" si="78"/>
        <v>0</v>
      </c>
      <c r="AR95" s="49">
        <f t="shared" si="79"/>
        <v>0</v>
      </c>
      <c r="AS95" s="61"/>
      <c r="AT95" s="48">
        <f t="shared" si="80"/>
        <v>0</v>
      </c>
      <c r="AU95" s="49">
        <f t="shared" si="81"/>
        <v>0</v>
      </c>
      <c r="AV95" s="61"/>
      <c r="AW95" s="48">
        <f t="shared" si="82"/>
        <v>0</v>
      </c>
      <c r="AX95" s="49">
        <f t="shared" si="83"/>
        <v>0</v>
      </c>
      <c r="AY95" s="61"/>
      <c r="AZ95" s="48">
        <f t="shared" si="84"/>
        <v>0</v>
      </c>
      <c r="BA95" s="49">
        <f t="shared" si="85"/>
        <v>0</v>
      </c>
      <c r="BB95" s="50">
        <f t="shared" si="86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61"/>
        <v>0</v>
      </c>
      <c r="L96" s="38">
        <f t="shared" si="56"/>
        <v>0</v>
      </c>
      <c r="M96" s="38">
        <f t="shared" si="57"/>
        <v>0</v>
      </c>
      <c r="N96" s="38">
        <f t="shared" si="58"/>
        <v>0</v>
      </c>
      <c r="O96" s="38">
        <f t="shared" si="59"/>
        <v>0</v>
      </c>
      <c r="P96" s="38">
        <f t="shared" si="60"/>
        <v>0</v>
      </c>
      <c r="Q96" s="39">
        <v>1</v>
      </c>
      <c r="R96" s="40">
        <f t="shared" si="62"/>
        <v>0</v>
      </c>
      <c r="S96" s="39">
        <v>1</v>
      </c>
      <c r="T96" s="41">
        <f t="shared" si="63"/>
        <v>0</v>
      </c>
      <c r="U96" s="42">
        <f t="shared" si="64"/>
        <v>0</v>
      </c>
      <c r="V96" s="43">
        <f t="shared" si="65"/>
        <v>0</v>
      </c>
      <c r="W96" s="209">
        <f t="shared" si="66"/>
        <v>12</v>
      </c>
      <c r="X96" s="44">
        <f t="shared" si="67"/>
        <v>0</v>
      </c>
      <c r="Y96" s="45">
        <f t="shared" si="68"/>
        <v>5</v>
      </c>
      <c r="Z96" s="46" t="s">
        <v>0</v>
      </c>
      <c r="AA96" s="39">
        <v>1</v>
      </c>
      <c r="AB96" s="47">
        <f t="shared" si="69"/>
        <v>0</v>
      </c>
      <c r="AC96" s="39">
        <v>1</v>
      </c>
      <c r="AD96" s="47">
        <f t="shared" si="70"/>
        <v>0</v>
      </c>
      <c r="AE96" s="39">
        <v>1</v>
      </c>
      <c r="AF96" s="47">
        <f t="shared" si="71"/>
        <v>0</v>
      </c>
      <c r="AG96" s="61"/>
      <c r="AH96" s="48">
        <f t="shared" si="72"/>
        <v>0</v>
      </c>
      <c r="AI96" s="49">
        <f t="shared" si="73"/>
        <v>0</v>
      </c>
      <c r="AJ96" s="61"/>
      <c r="AK96" s="48">
        <f t="shared" si="74"/>
        <v>0</v>
      </c>
      <c r="AL96" s="49">
        <f t="shared" si="75"/>
        <v>0</v>
      </c>
      <c r="AM96" s="61"/>
      <c r="AN96" s="48">
        <f t="shared" si="76"/>
        <v>0</v>
      </c>
      <c r="AO96" s="49">
        <f t="shared" si="77"/>
        <v>0</v>
      </c>
      <c r="AP96" s="61"/>
      <c r="AQ96" s="48">
        <f t="shared" si="78"/>
        <v>0</v>
      </c>
      <c r="AR96" s="49">
        <f t="shared" si="79"/>
        <v>0</v>
      </c>
      <c r="AS96" s="61"/>
      <c r="AT96" s="48">
        <f t="shared" si="80"/>
        <v>0</v>
      </c>
      <c r="AU96" s="49">
        <f t="shared" si="81"/>
        <v>0</v>
      </c>
      <c r="AV96" s="61"/>
      <c r="AW96" s="48">
        <f t="shared" si="82"/>
        <v>0</v>
      </c>
      <c r="AX96" s="49">
        <f t="shared" si="83"/>
        <v>0</v>
      </c>
      <c r="AY96" s="61"/>
      <c r="AZ96" s="48">
        <f t="shared" si="84"/>
        <v>0</v>
      </c>
      <c r="BA96" s="49">
        <f t="shared" si="85"/>
        <v>0</v>
      </c>
      <c r="BB96" s="50">
        <f t="shared" si="86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61"/>
        <v>0</v>
      </c>
      <c r="L97" s="38">
        <f t="shared" si="56"/>
        <v>0</v>
      </c>
      <c r="M97" s="38">
        <f t="shared" si="57"/>
        <v>0</v>
      </c>
      <c r="N97" s="38">
        <f t="shared" si="58"/>
        <v>0</v>
      </c>
      <c r="O97" s="38">
        <f t="shared" si="59"/>
        <v>0</v>
      </c>
      <c r="P97" s="38">
        <f t="shared" si="60"/>
        <v>0</v>
      </c>
      <c r="Q97" s="39">
        <v>1</v>
      </c>
      <c r="R97" s="40">
        <f t="shared" si="62"/>
        <v>0</v>
      </c>
      <c r="S97" s="39">
        <v>1</v>
      </c>
      <c r="T97" s="41">
        <f t="shared" si="63"/>
        <v>0</v>
      </c>
      <c r="U97" s="42">
        <f t="shared" si="64"/>
        <v>0</v>
      </c>
      <c r="V97" s="43">
        <f t="shared" si="65"/>
        <v>0</v>
      </c>
      <c r="W97" s="209">
        <f t="shared" si="66"/>
        <v>12</v>
      </c>
      <c r="X97" s="44">
        <f t="shared" si="67"/>
        <v>0</v>
      </c>
      <c r="Y97" s="45">
        <f t="shared" si="68"/>
        <v>5</v>
      </c>
      <c r="Z97" s="46" t="s">
        <v>0</v>
      </c>
      <c r="AA97" s="39">
        <v>1</v>
      </c>
      <c r="AB97" s="47">
        <f t="shared" si="69"/>
        <v>0</v>
      </c>
      <c r="AC97" s="39">
        <v>1</v>
      </c>
      <c r="AD97" s="47">
        <f t="shared" si="70"/>
        <v>0</v>
      </c>
      <c r="AE97" s="39">
        <v>1</v>
      </c>
      <c r="AF97" s="47">
        <f t="shared" si="71"/>
        <v>0</v>
      </c>
      <c r="AG97" s="61"/>
      <c r="AH97" s="48">
        <f t="shared" si="72"/>
        <v>0</v>
      </c>
      <c r="AI97" s="49">
        <f t="shared" si="73"/>
        <v>0</v>
      </c>
      <c r="AJ97" s="61"/>
      <c r="AK97" s="48">
        <f t="shared" si="74"/>
        <v>0</v>
      </c>
      <c r="AL97" s="49">
        <f t="shared" si="75"/>
        <v>0</v>
      </c>
      <c r="AM97" s="61"/>
      <c r="AN97" s="48">
        <f t="shared" si="76"/>
        <v>0</v>
      </c>
      <c r="AO97" s="49">
        <f t="shared" si="77"/>
        <v>0</v>
      </c>
      <c r="AP97" s="61"/>
      <c r="AQ97" s="48">
        <f t="shared" si="78"/>
        <v>0</v>
      </c>
      <c r="AR97" s="49">
        <f t="shared" si="79"/>
        <v>0</v>
      </c>
      <c r="AS97" s="61"/>
      <c r="AT97" s="48">
        <f t="shared" si="80"/>
        <v>0</v>
      </c>
      <c r="AU97" s="49">
        <f t="shared" si="81"/>
        <v>0</v>
      </c>
      <c r="AV97" s="61"/>
      <c r="AW97" s="48">
        <f t="shared" si="82"/>
        <v>0</v>
      </c>
      <c r="AX97" s="49">
        <f t="shared" si="83"/>
        <v>0</v>
      </c>
      <c r="AY97" s="61"/>
      <c r="AZ97" s="48">
        <f t="shared" si="84"/>
        <v>0</v>
      </c>
      <c r="BA97" s="49">
        <f t="shared" si="85"/>
        <v>0</v>
      </c>
      <c r="BB97" s="50">
        <f t="shared" si="86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61"/>
        <v>0</v>
      </c>
      <c r="L98" s="38">
        <f t="shared" si="56"/>
        <v>0</v>
      </c>
      <c r="M98" s="38">
        <f t="shared" si="57"/>
        <v>0</v>
      </c>
      <c r="N98" s="38">
        <f t="shared" si="58"/>
        <v>0</v>
      </c>
      <c r="O98" s="38">
        <f t="shared" si="59"/>
        <v>0</v>
      </c>
      <c r="P98" s="38">
        <f t="shared" si="60"/>
        <v>0</v>
      </c>
      <c r="Q98" s="39">
        <v>1</v>
      </c>
      <c r="R98" s="40">
        <f t="shared" si="62"/>
        <v>0</v>
      </c>
      <c r="S98" s="39">
        <v>1</v>
      </c>
      <c r="T98" s="41">
        <f t="shared" si="63"/>
        <v>0</v>
      </c>
      <c r="U98" s="42">
        <f t="shared" si="64"/>
        <v>0</v>
      </c>
      <c r="V98" s="43">
        <f t="shared" si="65"/>
        <v>0</v>
      </c>
      <c r="W98" s="209">
        <f t="shared" si="66"/>
        <v>12</v>
      </c>
      <c r="X98" s="44">
        <f t="shared" si="67"/>
        <v>0</v>
      </c>
      <c r="Y98" s="45">
        <f t="shared" si="68"/>
        <v>5</v>
      </c>
      <c r="Z98" s="46" t="s">
        <v>0</v>
      </c>
      <c r="AA98" s="39">
        <v>1</v>
      </c>
      <c r="AB98" s="47">
        <f t="shared" si="69"/>
        <v>0</v>
      </c>
      <c r="AC98" s="39">
        <v>1</v>
      </c>
      <c r="AD98" s="47">
        <f t="shared" si="70"/>
        <v>0</v>
      </c>
      <c r="AE98" s="39">
        <v>1</v>
      </c>
      <c r="AF98" s="47">
        <f t="shared" si="71"/>
        <v>0</v>
      </c>
      <c r="AG98" s="61"/>
      <c r="AH98" s="48">
        <f t="shared" si="72"/>
        <v>0</v>
      </c>
      <c r="AI98" s="49">
        <f t="shared" si="73"/>
        <v>0</v>
      </c>
      <c r="AJ98" s="61"/>
      <c r="AK98" s="48">
        <f t="shared" si="74"/>
        <v>0</v>
      </c>
      <c r="AL98" s="49">
        <f t="shared" si="75"/>
        <v>0</v>
      </c>
      <c r="AM98" s="61"/>
      <c r="AN98" s="48">
        <f t="shared" si="76"/>
        <v>0</v>
      </c>
      <c r="AO98" s="49">
        <f t="shared" si="77"/>
        <v>0</v>
      </c>
      <c r="AP98" s="61"/>
      <c r="AQ98" s="48">
        <f t="shared" si="78"/>
        <v>0</v>
      </c>
      <c r="AR98" s="49">
        <f t="shared" si="79"/>
        <v>0</v>
      </c>
      <c r="AS98" s="61"/>
      <c r="AT98" s="48">
        <f t="shared" si="80"/>
        <v>0</v>
      </c>
      <c r="AU98" s="49">
        <f t="shared" si="81"/>
        <v>0</v>
      </c>
      <c r="AV98" s="61"/>
      <c r="AW98" s="48">
        <f t="shared" si="82"/>
        <v>0</v>
      </c>
      <c r="AX98" s="49">
        <f t="shared" si="83"/>
        <v>0</v>
      </c>
      <c r="AY98" s="61"/>
      <c r="AZ98" s="48">
        <f t="shared" si="84"/>
        <v>0</v>
      </c>
      <c r="BA98" s="49">
        <f t="shared" si="85"/>
        <v>0</v>
      </c>
      <c r="BB98" s="50">
        <f t="shared" si="86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61"/>
        <v>0</v>
      </c>
      <c r="L99" s="38">
        <f t="shared" si="56"/>
        <v>0</v>
      </c>
      <c r="M99" s="38">
        <f t="shared" si="57"/>
        <v>0</v>
      </c>
      <c r="N99" s="38">
        <f t="shared" si="58"/>
        <v>0</v>
      </c>
      <c r="O99" s="38">
        <f t="shared" si="59"/>
        <v>0</v>
      </c>
      <c r="P99" s="38">
        <f t="shared" si="60"/>
        <v>0</v>
      </c>
      <c r="Q99" s="39">
        <v>1</v>
      </c>
      <c r="R99" s="40">
        <f t="shared" si="62"/>
        <v>0</v>
      </c>
      <c r="S99" s="39">
        <v>1</v>
      </c>
      <c r="T99" s="41">
        <f t="shared" si="63"/>
        <v>0</v>
      </c>
      <c r="U99" s="42">
        <f t="shared" si="64"/>
        <v>0</v>
      </c>
      <c r="V99" s="43">
        <f t="shared" si="65"/>
        <v>0</v>
      </c>
      <c r="W99" s="209">
        <f t="shared" si="66"/>
        <v>12</v>
      </c>
      <c r="X99" s="44">
        <f t="shared" si="67"/>
        <v>0</v>
      </c>
      <c r="Y99" s="45">
        <f t="shared" si="68"/>
        <v>5</v>
      </c>
      <c r="Z99" s="46" t="s">
        <v>0</v>
      </c>
      <c r="AA99" s="39">
        <v>1</v>
      </c>
      <c r="AB99" s="47">
        <f t="shared" si="69"/>
        <v>0</v>
      </c>
      <c r="AC99" s="39">
        <v>1</v>
      </c>
      <c r="AD99" s="47">
        <f t="shared" si="70"/>
        <v>0</v>
      </c>
      <c r="AE99" s="39">
        <v>1</v>
      </c>
      <c r="AF99" s="47">
        <f t="shared" si="71"/>
        <v>0</v>
      </c>
      <c r="AG99" s="61"/>
      <c r="AH99" s="48">
        <f t="shared" si="72"/>
        <v>0</v>
      </c>
      <c r="AI99" s="49">
        <f t="shared" si="73"/>
        <v>0</v>
      </c>
      <c r="AJ99" s="61"/>
      <c r="AK99" s="48">
        <f t="shared" si="74"/>
        <v>0</v>
      </c>
      <c r="AL99" s="49">
        <f t="shared" si="75"/>
        <v>0</v>
      </c>
      <c r="AM99" s="61"/>
      <c r="AN99" s="48">
        <f t="shared" si="76"/>
        <v>0</v>
      </c>
      <c r="AO99" s="49">
        <f t="shared" si="77"/>
        <v>0</v>
      </c>
      <c r="AP99" s="61"/>
      <c r="AQ99" s="48">
        <f t="shared" si="78"/>
        <v>0</v>
      </c>
      <c r="AR99" s="49">
        <f t="shared" si="79"/>
        <v>0</v>
      </c>
      <c r="AS99" s="61"/>
      <c r="AT99" s="48">
        <f t="shared" si="80"/>
        <v>0</v>
      </c>
      <c r="AU99" s="49">
        <f t="shared" si="81"/>
        <v>0</v>
      </c>
      <c r="AV99" s="61"/>
      <c r="AW99" s="48">
        <f t="shared" si="82"/>
        <v>0</v>
      </c>
      <c r="AX99" s="49">
        <f t="shared" si="83"/>
        <v>0</v>
      </c>
      <c r="AY99" s="61"/>
      <c r="AZ99" s="48">
        <f t="shared" si="84"/>
        <v>0</v>
      </c>
      <c r="BA99" s="49">
        <f t="shared" si="85"/>
        <v>0</v>
      </c>
      <c r="BB99" s="50">
        <f t="shared" si="86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87">SUM(K8:K99)</f>
        <v>0</v>
      </c>
      <c r="L100" s="51">
        <f t="shared" si="87"/>
        <v>0</v>
      </c>
      <c r="M100" s="51">
        <f t="shared" si="87"/>
        <v>0</v>
      </c>
      <c r="N100" s="51">
        <f t="shared" si="87"/>
        <v>0</v>
      </c>
      <c r="O100" s="51">
        <f t="shared" si="87"/>
        <v>0</v>
      </c>
      <c r="P100" s="51">
        <f t="shared" si="87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phoneticPr fontId="88" type="noConversion"/>
  <hyperlinks>
    <hyperlink ref="B1:C1" location="Inici!A1" display="Inici" xr:uid="{5FB3BB86-E0BB-414F-B782-7AD1CF86182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CD68DA-E0E2-4843-83B2-A951F3E46741}">
          <x14:formula1>
            <xm:f>Tablas!$B$5:$B$41</xm:f>
          </x14:formula1>
          <xm:sqref>H8:H99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B6F43-27A1-4AE8-A8D7-4BC1C0BE0219}">
  <sheetPr codeName="Hoja61">
    <pageSetUpPr fitToPage="1"/>
  </sheetPr>
  <dimension ref="A1:BB104"/>
  <sheetViews>
    <sheetView workbookViewId="0">
      <pane xSplit="6" ySplit="7" topLeftCell="G83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Estudi'!D61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Estudi'!H61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71" si="17">IF(AI$4=0,0,(AG8/AI$4))</f>
        <v>0</v>
      </c>
      <c r="AI8" s="49">
        <f t="shared" ref="AI8:AI71" si="18">IF(AI$4=0,0,(AH8*AH$4/12))</f>
        <v>0</v>
      </c>
      <c r="AJ8" s="61"/>
      <c r="AK8" s="48">
        <f t="shared" ref="AK8:AK71" si="19">IF(AL$4=0,0,(AJ8/AL$4))</f>
        <v>0</v>
      </c>
      <c r="AL8" s="49">
        <f t="shared" ref="AL8:AL71" si="20">IF(AL$4=0,0,(AK8*AK$4/12))</f>
        <v>0</v>
      </c>
      <c r="AM8" s="61"/>
      <c r="AN8" s="48">
        <f t="shared" ref="AN8:AN71" si="21">IF(AO$4=0,0,(AM8/AO$4))</f>
        <v>0</v>
      </c>
      <c r="AO8" s="49">
        <f t="shared" ref="AO8:AO71" si="22">IF(AO$4=0,0,(AN8*AN$4/12))</f>
        <v>0</v>
      </c>
      <c r="AP8" s="61"/>
      <c r="AQ8" s="48">
        <f t="shared" ref="AQ8:AQ71" si="23">IF(AR$4=0,0,(AP8/AR$4))</f>
        <v>0</v>
      </c>
      <c r="AR8" s="49">
        <f t="shared" ref="AR8:AR71" si="24">IF(AR$4=0,0,(AQ8*AQ$4/12))</f>
        <v>0</v>
      </c>
      <c r="AS8" s="61"/>
      <c r="AT8" s="48">
        <f t="shared" ref="AT8:AT71" si="25">IF(AU$4=0,0,(AS8/AU$4))</f>
        <v>0</v>
      </c>
      <c r="AU8" s="49">
        <f t="shared" ref="AU8:AU71" si="26">IF(AU$4=0,0,(AT8*AT$4/12))</f>
        <v>0</v>
      </c>
      <c r="AV8" s="61"/>
      <c r="AW8" s="48">
        <f t="shared" ref="AW8:AW71" si="27">IF(AX$4=0,0,(AV8/AX$4))</f>
        <v>0</v>
      </c>
      <c r="AX8" s="49">
        <f t="shared" ref="AX8:AX71" si="28">IF(AX$4=0,0,(AW8*AW$4/12))</f>
        <v>0</v>
      </c>
      <c r="AY8" s="61"/>
      <c r="AZ8" s="48">
        <f t="shared" ref="AZ8:AZ71" si="29">IF(BA$4=0,0,(AY8/BA$4))</f>
        <v>0</v>
      </c>
      <c r="BA8" s="49">
        <f t="shared" ref="BA8:BA71" si="30">IF(BA$4=0,0,(AZ8*AZ$4/12))</f>
        <v>0</v>
      </c>
      <c r="BB8" s="50">
        <f t="shared" ref="BB8:BB71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si="17"/>
        <v>0</v>
      </c>
      <c r="AI53" s="49">
        <f t="shared" si="18"/>
        <v>0</v>
      </c>
      <c r="AJ53" s="61"/>
      <c r="AK53" s="48">
        <f t="shared" si="19"/>
        <v>0</v>
      </c>
      <c r="AL53" s="49">
        <f t="shared" si="20"/>
        <v>0</v>
      </c>
      <c r="AM53" s="61"/>
      <c r="AN53" s="48">
        <f t="shared" si="21"/>
        <v>0</v>
      </c>
      <c r="AO53" s="49">
        <f t="shared" si="22"/>
        <v>0</v>
      </c>
      <c r="AP53" s="61"/>
      <c r="AQ53" s="48">
        <f t="shared" si="23"/>
        <v>0</v>
      </c>
      <c r="AR53" s="49">
        <f t="shared" si="24"/>
        <v>0</v>
      </c>
      <c r="AS53" s="61"/>
      <c r="AT53" s="48">
        <f t="shared" si="25"/>
        <v>0</v>
      </c>
      <c r="AU53" s="49">
        <f t="shared" si="26"/>
        <v>0</v>
      </c>
      <c r="AV53" s="61"/>
      <c r="AW53" s="48">
        <f t="shared" si="27"/>
        <v>0</v>
      </c>
      <c r="AX53" s="49">
        <f t="shared" si="28"/>
        <v>0</v>
      </c>
      <c r="AY53" s="61"/>
      <c r="AZ53" s="48">
        <f t="shared" si="29"/>
        <v>0</v>
      </c>
      <c r="BA53" s="49">
        <f t="shared" si="30"/>
        <v>0</v>
      </c>
      <c r="BB53" s="50">
        <f t="shared" si="31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17"/>
        <v>0</v>
      </c>
      <c r="AI54" s="49">
        <f t="shared" si="18"/>
        <v>0</v>
      </c>
      <c r="AJ54" s="61"/>
      <c r="AK54" s="48">
        <f t="shared" si="19"/>
        <v>0</v>
      </c>
      <c r="AL54" s="49">
        <f t="shared" si="20"/>
        <v>0</v>
      </c>
      <c r="AM54" s="61"/>
      <c r="AN54" s="48">
        <f t="shared" si="21"/>
        <v>0</v>
      </c>
      <c r="AO54" s="49">
        <f t="shared" si="22"/>
        <v>0</v>
      </c>
      <c r="AP54" s="61"/>
      <c r="AQ54" s="48">
        <f t="shared" si="23"/>
        <v>0</v>
      </c>
      <c r="AR54" s="49">
        <f t="shared" si="24"/>
        <v>0</v>
      </c>
      <c r="AS54" s="61"/>
      <c r="AT54" s="48">
        <f t="shared" si="25"/>
        <v>0</v>
      </c>
      <c r="AU54" s="49">
        <f t="shared" si="26"/>
        <v>0</v>
      </c>
      <c r="AV54" s="61"/>
      <c r="AW54" s="48">
        <f t="shared" si="27"/>
        <v>0</v>
      </c>
      <c r="AX54" s="49">
        <f t="shared" si="28"/>
        <v>0</v>
      </c>
      <c r="AY54" s="61"/>
      <c r="AZ54" s="48">
        <f t="shared" si="29"/>
        <v>0</v>
      </c>
      <c r="BA54" s="49">
        <f t="shared" si="30"/>
        <v>0</v>
      </c>
      <c r="BB54" s="50">
        <f t="shared" si="31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17"/>
        <v>0</v>
      </c>
      <c r="AI55" s="49">
        <f t="shared" si="18"/>
        <v>0</v>
      </c>
      <c r="AJ55" s="61"/>
      <c r="AK55" s="48">
        <f t="shared" si="19"/>
        <v>0</v>
      </c>
      <c r="AL55" s="49">
        <f t="shared" si="20"/>
        <v>0</v>
      </c>
      <c r="AM55" s="61"/>
      <c r="AN55" s="48">
        <f t="shared" si="21"/>
        <v>0</v>
      </c>
      <c r="AO55" s="49">
        <f t="shared" si="22"/>
        <v>0</v>
      </c>
      <c r="AP55" s="61"/>
      <c r="AQ55" s="48">
        <f t="shared" si="23"/>
        <v>0</v>
      </c>
      <c r="AR55" s="49">
        <f t="shared" si="24"/>
        <v>0</v>
      </c>
      <c r="AS55" s="61"/>
      <c r="AT55" s="48">
        <f t="shared" si="25"/>
        <v>0</v>
      </c>
      <c r="AU55" s="49">
        <f t="shared" si="26"/>
        <v>0</v>
      </c>
      <c r="AV55" s="61"/>
      <c r="AW55" s="48">
        <f t="shared" si="27"/>
        <v>0</v>
      </c>
      <c r="AX55" s="49">
        <f t="shared" si="28"/>
        <v>0</v>
      </c>
      <c r="AY55" s="61"/>
      <c r="AZ55" s="48">
        <f t="shared" si="29"/>
        <v>0</v>
      </c>
      <c r="BA55" s="49">
        <f t="shared" si="30"/>
        <v>0</v>
      </c>
      <c r="BB55" s="50">
        <f t="shared" si="31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17"/>
        <v>0</v>
      </c>
      <c r="AI56" s="49">
        <f t="shared" si="18"/>
        <v>0</v>
      </c>
      <c r="AJ56" s="61"/>
      <c r="AK56" s="48">
        <f t="shared" si="19"/>
        <v>0</v>
      </c>
      <c r="AL56" s="49">
        <f t="shared" si="20"/>
        <v>0</v>
      </c>
      <c r="AM56" s="61"/>
      <c r="AN56" s="48">
        <f t="shared" si="21"/>
        <v>0</v>
      </c>
      <c r="AO56" s="49">
        <f t="shared" si="22"/>
        <v>0</v>
      </c>
      <c r="AP56" s="61"/>
      <c r="AQ56" s="48">
        <f t="shared" si="23"/>
        <v>0</v>
      </c>
      <c r="AR56" s="49">
        <f t="shared" si="24"/>
        <v>0</v>
      </c>
      <c r="AS56" s="61"/>
      <c r="AT56" s="48">
        <f t="shared" si="25"/>
        <v>0</v>
      </c>
      <c r="AU56" s="49">
        <f t="shared" si="26"/>
        <v>0</v>
      </c>
      <c r="AV56" s="61"/>
      <c r="AW56" s="48">
        <f t="shared" si="27"/>
        <v>0</v>
      </c>
      <c r="AX56" s="49">
        <f t="shared" si="28"/>
        <v>0</v>
      </c>
      <c r="AY56" s="61"/>
      <c r="AZ56" s="48">
        <f t="shared" si="29"/>
        <v>0</v>
      </c>
      <c r="BA56" s="49">
        <f t="shared" si="30"/>
        <v>0</v>
      </c>
      <c r="BB56" s="50">
        <f t="shared" si="31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17"/>
        <v>0</v>
      </c>
      <c r="AI57" s="49">
        <f t="shared" si="18"/>
        <v>0</v>
      </c>
      <c r="AJ57" s="61"/>
      <c r="AK57" s="48">
        <f t="shared" si="19"/>
        <v>0</v>
      </c>
      <c r="AL57" s="49">
        <f t="shared" si="20"/>
        <v>0</v>
      </c>
      <c r="AM57" s="61"/>
      <c r="AN57" s="48">
        <f t="shared" si="21"/>
        <v>0</v>
      </c>
      <c r="AO57" s="49">
        <f t="shared" si="22"/>
        <v>0</v>
      </c>
      <c r="AP57" s="61"/>
      <c r="AQ57" s="48">
        <f t="shared" si="23"/>
        <v>0</v>
      </c>
      <c r="AR57" s="49">
        <f t="shared" si="24"/>
        <v>0</v>
      </c>
      <c r="AS57" s="61"/>
      <c r="AT57" s="48">
        <f t="shared" si="25"/>
        <v>0</v>
      </c>
      <c r="AU57" s="49">
        <f t="shared" si="26"/>
        <v>0</v>
      </c>
      <c r="AV57" s="61"/>
      <c r="AW57" s="48">
        <f t="shared" si="27"/>
        <v>0</v>
      </c>
      <c r="AX57" s="49">
        <f t="shared" si="28"/>
        <v>0</v>
      </c>
      <c r="AY57" s="61"/>
      <c r="AZ57" s="48">
        <f t="shared" si="29"/>
        <v>0</v>
      </c>
      <c r="BA57" s="49">
        <f t="shared" si="30"/>
        <v>0</v>
      </c>
      <c r="BB57" s="50">
        <f t="shared" si="31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17"/>
        <v>0</v>
      </c>
      <c r="AI58" s="49">
        <f t="shared" si="18"/>
        <v>0</v>
      </c>
      <c r="AJ58" s="61"/>
      <c r="AK58" s="48">
        <f t="shared" si="19"/>
        <v>0</v>
      </c>
      <c r="AL58" s="49">
        <f t="shared" si="20"/>
        <v>0</v>
      </c>
      <c r="AM58" s="61"/>
      <c r="AN58" s="48">
        <f t="shared" si="21"/>
        <v>0</v>
      </c>
      <c r="AO58" s="49">
        <f t="shared" si="22"/>
        <v>0</v>
      </c>
      <c r="AP58" s="61"/>
      <c r="AQ58" s="48">
        <f t="shared" si="23"/>
        <v>0</v>
      </c>
      <c r="AR58" s="49">
        <f t="shared" si="24"/>
        <v>0</v>
      </c>
      <c r="AS58" s="61"/>
      <c r="AT58" s="48">
        <f t="shared" si="25"/>
        <v>0</v>
      </c>
      <c r="AU58" s="49">
        <f t="shared" si="26"/>
        <v>0</v>
      </c>
      <c r="AV58" s="61"/>
      <c r="AW58" s="48">
        <f t="shared" si="27"/>
        <v>0</v>
      </c>
      <c r="AX58" s="49">
        <f t="shared" si="28"/>
        <v>0</v>
      </c>
      <c r="AY58" s="61"/>
      <c r="AZ58" s="48">
        <f t="shared" si="29"/>
        <v>0</v>
      </c>
      <c r="BA58" s="49">
        <f t="shared" si="30"/>
        <v>0</v>
      </c>
      <c r="BB58" s="50">
        <f t="shared" si="31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17"/>
        <v>0</v>
      </c>
      <c r="AI59" s="49">
        <f t="shared" si="18"/>
        <v>0</v>
      </c>
      <c r="AJ59" s="61"/>
      <c r="AK59" s="48">
        <f t="shared" si="19"/>
        <v>0</v>
      </c>
      <c r="AL59" s="49">
        <f t="shared" si="20"/>
        <v>0</v>
      </c>
      <c r="AM59" s="61"/>
      <c r="AN59" s="48">
        <f t="shared" si="21"/>
        <v>0</v>
      </c>
      <c r="AO59" s="49">
        <f t="shared" si="22"/>
        <v>0</v>
      </c>
      <c r="AP59" s="61"/>
      <c r="AQ59" s="48">
        <f t="shared" si="23"/>
        <v>0</v>
      </c>
      <c r="AR59" s="49">
        <f t="shared" si="24"/>
        <v>0</v>
      </c>
      <c r="AS59" s="61"/>
      <c r="AT59" s="48">
        <f t="shared" si="25"/>
        <v>0</v>
      </c>
      <c r="AU59" s="49">
        <f t="shared" si="26"/>
        <v>0</v>
      </c>
      <c r="AV59" s="61"/>
      <c r="AW59" s="48">
        <f t="shared" si="27"/>
        <v>0</v>
      </c>
      <c r="AX59" s="49">
        <f t="shared" si="28"/>
        <v>0</v>
      </c>
      <c r="AY59" s="61"/>
      <c r="AZ59" s="48">
        <f t="shared" si="29"/>
        <v>0</v>
      </c>
      <c r="BA59" s="49">
        <f t="shared" si="30"/>
        <v>0</v>
      </c>
      <c r="BB59" s="50">
        <f t="shared" si="31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17"/>
        <v>0</v>
      </c>
      <c r="AI60" s="49">
        <f t="shared" si="18"/>
        <v>0</v>
      </c>
      <c r="AJ60" s="61"/>
      <c r="AK60" s="48">
        <f t="shared" si="19"/>
        <v>0</v>
      </c>
      <c r="AL60" s="49">
        <f t="shared" si="20"/>
        <v>0</v>
      </c>
      <c r="AM60" s="61"/>
      <c r="AN60" s="48">
        <f t="shared" si="21"/>
        <v>0</v>
      </c>
      <c r="AO60" s="49">
        <f t="shared" si="22"/>
        <v>0</v>
      </c>
      <c r="AP60" s="61"/>
      <c r="AQ60" s="48">
        <f t="shared" si="23"/>
        <v>0</v>
      </c>
      <c r="AR60" s="49">
        <f t="shared" si="24"/>
        <v>0</v>
      </c>
      <c r="AS60" s="61"/>
      <c r="AT60" s="48">
        <f t="shared" si="25"/>
        <v>0</v>
      </c>
      <c r="AU60" s="49">
        <f t="shared" si="26"/>
        <v>0</v>
      </c>
      <c r="AV60" s="61"/>
      <c r="AW60" s="48">
        <f t="shared" si="27"/>
        <v>0</v>
      </c>
      <c r="AX60" s="49">
        <f t="shared" si="28"/>
        <v>0</v>
      </c>
      <c r="AY60" s="61"/>
      <c r="AZ60" s="48">
        <f t="shared" si="29"/>
        <v>0</v>
      </c>
      <c r="BA60" s="49">
        <f t="shared" si="30"/>
        <v>0</v>
      </c>
      <c r="BB60" s="50">
        <f t="shared" si="31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17"/>
        <v>0</v>
      </c>
      <c r="AI61" s="49">
        <f t="shared" si="18"/>
        <v>0</v>
      </c>
      <c r="AJ61" s="61"/>
      <c r="AK61" s="48">
        <f t="shared" si="19"/>
        <v>0</v>
      </c>
      <c r="AL61" s="49">
        <f t="shared" si="20"/>
        <v>0</v>
      </c>
      <c r="AM61" s="61"/>
      <c r="AN61" s="48">
        <f t="shared" si="21"/>
        <v>0</v>
      </c>
      <c r="AO61" s="49">
        <f t="shared" si="22"/>
        <v>0</v>
      </c>
      <c r="AP61" s="61"/>
      <c r="AQ61" s="48">
        <f t="shared" si="23"/>
        <v>0</v>
      </c>
      <c r="AR61" s="49">
        <f t="shared" si="24"/>
        <v>0</v>
      </c>
      <c r="AS61" s="61"/>
      <c r="AT61" s="48">
        <f t="shared" si="25"/>
        <v>0</v>
      </c>
      <c r="AU61" s="49">
        <f t="shared" si="26"/>
        <v>0</v>
      </c>
      <c r="AV61" s="61"/>
      <c r="AW61" s="48">
        <f t="shared" si="27"/>
        <v>0</v>
      </c>
      <c r="AX61" s="49">
        <f t="shared" si="28"/>
        <v>0</v>
      </c>
      <c r="AY61" s="61"/>
      <c r="AZ61" s="48">
        <f t="shared" si="29"/>
        <v>0</v>
      </c>
      <c r="BA61" s="49">
        <f t="shared" si="30"/>
        <v>0</v>
      </c>
      <c r="BB61" s="50">
        <f t="shared" si="31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17"/>
        <v>0</v>
      </c>
      <c r="AI62" s="49">
        <f t="shared" si="18"/>
        <v>0</v>
      </c>
      <c r="AJ62" s="61"/>
      <c r="AK62" s="48">
        <f t="shared" si="19"/>
        <v>0</v>
      </c>
      <c r="AL62" s="49">
        <f t="shared" si="20"/>
        <v>0</v>
      </c>
      <c r="AM62" s="61"/>
      <c r="AN62" s="48">
        <f t="shared" si="21"/>
        <v>0</v>
      </c>
      <c r="AO62" s="49">
        <f t="shared" si="22"/>
        <v>0</v>
      </c>
      <c r="AP62" s="61"/>
      <c r="AQ62" s="48">
        <f t="shared" si="23"/>
        <v>0</v>
      </c>
      <c r="AR62" s="49">
        <f t="shared" si="24"/>
        <v>0</v>
      </c>
      <c r="AS62" s="61"/>
      <c r="AT62" s="48">
        <f t="shared" si="25"/>
        <v>0</v>
      </c>
      <c r="AU62" s="49">
        <f t="shared" si="26"/>
        <v>0</v>
      </c>
      <c r="AV62" s="61"/>
      <c r="AW62" s="48">
        <f t="shared" si="27"/>
        <v>0</v>
      </c>
      <c r="AX62" s="49">
        <f t="shared" si="28"/>
        <v>0</v>
      </c>
      <c r="AY62" s="61"/>
      <c r="AZ62" s="48">
        <f t="shared" si="29"/>
        <v>0</v>
      </c>
      <c r="BA62" s="49">
        <f t="shared" si="30"/>
        <v>0</v>
      </c>
      <c r="BB62" s="50">
        <f t="shared" si="31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17"/>
        <v>0</v>
      </c>
      <c r="AI63" s="49">
        <f t="shared" si="18"/>
        <v>0</v>
      </c>
      <c r="AJ63" s="61"/>
      <c r="AK63" s="48">
        <f t="shared" si="19"/>
        <v>0</v>
      </c>
      <c r="AL63" s="49">
        <f t="shared" si="20"/>
        <v>0</v>
      </c>
      <c r="AM63" s="61"/>
      <c r="AN63" s="48">
        <f t="shared" si="21"/>
        <v>0</v>
      </c>
      <c r="AO63" s="49">
        <f t="shared" si="22"/>
        <v>0</v>
      </c>
      <c r="AP63" s="61"/>
      <c r="AQ63" s="48">
        <f t="shared" si="23"/>
        <v>0</v>
      </c>
      <c r="AR63" s="49">
        <f t="shared" si="24"/>
        <v>0</v>
      </c>
      <c r="AS63" s="61"/>
      <c r="AT63" s="48">
        <f t="shared" si="25"/>
        <v>0</v>
      </c>
      <c r="AU63" s="49">
        <f t="shared" si="26"/>
        <v>0</v>
      </c>
      <c r="AV63" s="61"/>
      <c r="AW63" s="48">
        <f t="shared" si="27"/>
        <v>0</v>
      </c>
      <c r="AX63" s="49">
        <f t="shared" si="28"/>
        <v>0</v>
      </c>
      <c r="AY63" s="61"/>
      <c r="AZ63" s="48">
        <f t="shared" si="29"/>
        <v>0</v>
      </c>
      <c r="BA63" s="49">
        <f t="shared" si="30"/>
        <v>0</v>
      </c>
      <c r="BB63" s="50">
        <f t="shared" si="31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17"/>
        <v>0</v>
      </c>
      <c r="AI64" s="49">
        <f t="shared" si="18"/>
        <v>0</v>
      </c>
      <c r="AJ64" s="61"/>
      <c r="AK64" s="48">
        <f t="shared" si="19"/>
        <v>0</v>
      </c>
      <c r="AL64" s="49">
        <f t="shared" si="20"/>
        <v>0</v>
      </c>
      <c r="AM64" s="61"/>
      <c r="AN64" s="48">
        <f t="shared" si="21"/>
        <v>0</v>
      </c>
      <c r="AO64" s="49">
        <f t="shared" si="22"/>
        <v>0</v>
      </c>
      <c r="AP64" s="61"/>
      <c r="AQ64" s="48">
        <f t="shared" si="23"/>
        <v>0</v>
      </c>
      <c r="AR64" s="49">
        <f t="shared" si="24"/>
        <v>0</v>
      </c>
      <c r="AS64" s="61"/>
      <c r="AT64" s="48">
        <f t="shared" si="25"/>
        <v>0</v>
      </c>
      <c r="AU64" s="49">
        <f t="shared" si="26"/>
        <v>0</v>
      </c>
      <c r="AV64" s="61"/>
      <c r="AW64" s="48">
        <f t="shared" si="27"/>
        <v>0</v>
      </c>
      <c r="AX64" s="49">
        <f t="shared" si="28"/>
        <v>0</v>
      </c>
      <c r="AY64" s="61"/>
      <c r="AZ64" s="48">
        <f t="shared" si="29"/>
        <v>0</v>
      </c>
      <c r="BA64" s="49">
        <f t="shared" si="30"/>
        <v>0</v>
      </c>
      <c r="BB64" s="50">
        <f t="shared" si="31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17"/>
        <v>0</v>
      </c>
      <c r="AI65" s="49">
        <f t="shared" si="18"/>
        <v>0</v>
      </c>
      <c r="AJ65" s="61"/>
      <c r="AK65" s="48">
        <f t="shared" si="19"/>
        <v>0</v>
      </c>
      <c r="AL65" s="49">
        <f t="shared" si="20"/>
        <v>0</v>
      </c>
      <c r="AM65" s="61"/>
      <c r="AN65" s="48">
        <f t="shared" si="21"/>
        <v>0</v>
      </c>
      <c r="AO65" s="49">
        <f t="shared" si="22"/>
        <v>0</v>
      </c>
      <c r="AP65" s="61"/>
      <c r="AQ65" s="48">
        <f t="shared" si="23"/>
        <v>0</v>
      </c>
      <c r="AR65" s="49">
        <f t="shared" si="24"/>
        <v>0</v>
      </c>
      <c r="AS65" s="61"/>
      <c r="AT65" s="48">
        <f t="shared" si="25"/>
        <v>0</v>
      </c>
      <c r="AU65" s="49">
        <f t="shared" si="26"/>
        <v>0</v>
      </c>
      <c r="AV65" s="61"/>
      <c r="AW65" s="48">
        <f t="shared" si="27"/>
        <v>0</v>
      </c>
      <c r="AX65" s="49">
        <f t="shared" si="28"/>
        <v>0</v>
      </c>
      <c r="AY65" s="61"/>
      <c r="AZ65" s="48">
        <f t="shared" si="29"/>
        <v>0</v>
      </c>
      <c r="BA65" s="49">
        <f t="shared" si="30"/>
        <v>0</v>
      </c>
      <c r="BB65" s="50">
        <f t="shared" si="31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17"/>
        <v>0</v>
      </c>
      <c r="AI66" s="49">
        <f t="shared" si="18"/>
        <v>0</v>
      </c>
      <c r="AJ66" s="61"/>
      <c r="AK66" s="48">
        <f t="shared" si="19"/>
        <v>0</v>
      </c>
      <c r="AL66" s="49">
        <f t="shared" si="20"/>
        <v>0</v>
      </c>
      <c r="AM66" s="61"/>
      <c r="AN66" s="48">
        <f t="shared" si="21"/>
        <v>0</v>
      </c>
      <c r="AO66" s="49">
        <f t="shared" si="22"/>
        <v>0</v>
      </c>
      <c r="AP66" s="61"/>
      <c r="AQ66" s="48">
        <f t="shared" si="23"/>
        <v>0</v>
      </c>
      <c r="AR66" s="49">
        <f t="shared" si="24"/>
        <v>0</v>
      </c>
      <c r="AS66" s="61"/>
      <c r="AT66" s="48">
        <f t="shared" si="25"/>
        <v>0</v>
      </c>
      <c r="AU66" s="49">
        <f t="shared" si="26"/>
        <v>0</v>
      </c>
      <c r="AV66" s="61"/>
      <c r="AW66" s="48">
        <f t="shared" si="27"/>
        <v>0</v>
      </c>
      <c r="AX66" s="49">
        <f t="shared" si="28"/>
        <v>0</v>
      </c>
      <c r="AY66" s="61"/>
      <c r="AZ66" s="48">
        <f t="shared" si="29"/>
        <v>0</v>
      </c>
      <c r="BA66" s="49">
        <f t="shared" si="30"/>
        <v>0</v>
      </c>
      <c r="BB66" s="50">
        <f t="shared" si="31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17"/>
        <v>0</v>
      </c>
      <c r="AI67" s="49">
        <f t="shared" si="18"/>
        <v>0</v>
      </c>
      <c r="AJ67" s="61"/>
      <c r="AK67" s="48">
        <f t="shared" si="19"/>
        <v>0</v>
      </c>
      <c r="AL67" s="49">
        <f t="shared" si="20"/>
        <v>0</v>
      </c>
      <c r="AM67" s="61"/>
      <c r="AN67" s="48">
        <f t="shared" si="21"/>
        <v>0</v>
      </c>
      <c r="AO67" s="49">
        <f t="shared" si="22"/>
        <v>0</v>
      </c>
      <c r="AP67" s="61"/>
      <c r="AQ67" s="48">
        <f t="shared" si="23"/>
        <v>0</v>
      </c>
      <c r="AR67" s="49">
        <f t="shared" si="24"/>
        <v>0</v>
      </c>
      <c r="AS67" s="61"/>
      <c r="AT67" s="48">
        <f t="shared" si="25"/>
        <v>0</v>
      </c>
      <c r="AU67" s="49">
        <f t="shared" si="26"/>
        <v>0</v>
      </c>
      <c r="AV67" s="61"/>
      <c r="AW67" s="48">
        <f t="shared" si="27"/>
        <v>0</v>
      </c>
      <c r="AX67" s="49">
        <f t="shared" si="28"/>
        <v>0</v>
      </c>
      <c r="AY67" s="61"/>
      <c r="AZ67" s="48">
        <f t="shared" si="29"/>
        <v>0</v>
      </c>
      <c r="BA67" s="49">
        <f t="shared" si="30"/>
        <v>0</v>
      </c>
      <c r="BB67" s="50">
        <f t="shared" si="31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17"/>
        <v>0</v>
      </c>
      <c r="AI68" s="49">
        <f t="shared" si="18"/>
        <v>0</v>
      </c>
      <c r="AJ68" s="61"/>
      <c r="AK68" s="48">
        <f t="shared" si="19"/>
        <v>0</v>
      </c>
      <c r="AL68" s="49">
        <f t="shared" si="20"/>
        <v>0</v>
      </c>
      <c r="AM68" s="61"/>
      <c r="AN68" s="48">
        <f t="shared" si="21"/>
        <v>0</v>
      </c>
      <c r="AO68" s="49">
        <f t="shared" si="22"/>
        <v>0</v>
      </c>
      <c r="AP68" s="61"/>
      <c r="AQ68" s="48">
        <f t="shared" si="23"/>
        <v>0</v>
      </c>
      <c r="AR68" s="49">
        <f t="shared" si="24"/>
        <v>0</v>
      </c>
      <c r="AS68" s="61"/>
      <c r="AT68" s="48">
        <f t="shared" si="25"/>
        <v>0</v>
      </c>
      <c r="AU68" s="49">
        <f t="shared" si="26"/>
        <v>0</v>
      </c>
      <c r="AV68" s="61"/>
      <c r="AW68" s="48">
        <f t="shared" si="27"/>
        <v>0</v>
      </c>
      <c r="AX68" s="49">
        <f t="shared" si="28"/>
        <v>0</v>
      </c>
      <c r="AY68" s="61"/>
      <c r="AZ68" s="48">
        <f t="shared" si="29"/>
        <v>0</v>
      </c>
      <c r="BA68" s="49">
        <f t="shared" si="30"/>
        <v>0</v>
      </c>
      <c r="BB68" s="50">
        <f t="shared" si="31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17"/>
        <v>0</v>
      </c>
      <c r="AI69" s="49">
        <f t="shared" si="18"/>
        <v>0</v>
      </c>
      <c r="AJ69" s="61"/>
      <c r="AK69" s="48">
        <f t="shared" si="19"/>
        <v>0</v>
      </c>
      <c r="AL69" s="49">
        <f t="shared" si="20"/>
        <v>0</v>
      </c>
      <c r="AM69" s="61"/>
      <c r="AN69" s="48">
        <f t="shared" si="21"/>
        <v>0</v>
      </c>
      <c r="AO69" s="49">
        <f t="shared" si="22"/>
        <v>0</v>
      </c>
      <c r="AP69" s="61"/>
      <c r="AQ69" s="48">
        <f t="shared" si="23"/>
        <v>0</v>
      </c>
      <c r="AR69" s="49">
        <f t="shared" si="24"/>
        <v>0</v>
      </c>
      <c r="AS69" s="61"/>
      <c r="AT69" s="48">
        <f t="shared" si="25"/>
        <v>0</v>
      </c>
      <c r="AU69" s="49">
        <f t="shared" si="26"/>
        <v>0</v>
      </c>
      <c r="AV69" s="61"/>
      <c r="AW69" s="48">
        <f t="shared" si="27"/>
        <v>0</v>
      </c>
      <c r="AX69" s="49">
        <f t="shared" si="28"/>
        <v>0</v>
      </c>
      <c r="AY69" s="61"/>
      <c r="AZ69" s="48">
        <f t="shared" si="29"/>
        <v>0</v>
      </c>
      <c r="BA69" s="49">
        <f t="shared" si="30"/>
        <v>0</v>
      </c>
      <c r="BB69" s="50">
        <f t="shared" si="31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17"/>
        <v>0</v>
      </c>
      <c r="AI70" s="49">
        <f t="shared" si="18"/>
        <v>0</v>
      </c>
      <c r="AJ70" s="61"/>
      <c r="AK70" s="48">
        <f t="shared" si="19"/>
        <v>0</v>
      </c>
      <c r="AL70" s="49">
        <f t="shared" si="20"/>
        <v>0</v>
      </c>
      <c r="AM70" s="61"/>
      <c r="AN70" s="48">
        <f t="shared" si="21"/>
        <v>0</v>
      </c>
      <c r="AO70" s="49">
        <f t="shared" si="22"/>
        <v>0</v>
      </c>
      <c r="AP70" s="61"/>
      <c r="AQ70" s="48">
        <f t="shared" si="23"/>
        <v>0</v>
      </c>
      <c r="AR70" s="49">
        <f t="shared" si="24"/>
        <v>0</v>
      </c>
      <c r="AS70" s="61"/>
      <c r="AT70" s="48">
        <f t="shared" si="25"/>
        <v>0</v>
      </c>
      <c r="AU70" s="49">
        <f t="shared" si="26"/>
        <v>0</v>
      </c>
      <c r="AV70" s="61"/>
      <c r="AW70" s="48">
        <f t="shared" si="27"/>
        <v>0</v>
      </c>
      <c r="AX70" s="49">
        <f t="shared" si="28"/>
        <v>0</v>
      </c>
      <c r="AY70" s="61"/>
      <c r="AZ70" s="48">
        <f t="shared" si="29"/>
        <v>0</v>
      </c>
      <c r="BA70" s="49">
        <f t="shared" si="30"/>
        <v>0</v>
      </c>
      <c r="BB70" s="50">
        <f t="shared" si="31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17"/>
        <v>0</v>
      </c>
      <c r="AI71" s="49">
        <f t="shared" si="18"/>
        <v>0</v>
      </c>
      <c r="AJ71" s="61"/>
      <c r="AK71" s="48">
        <f t="shared" si="19"/>
        <v>0</v>
      </c>
      <c r="AL71" s="49">
        <f t="shared" si="20"/>
        <v>0</v>
      </c>
      <c r="AM71" s="61"/>
      <c r="AN71" s="48">
        <f t="shared" si="21"/>
        <v>0</v>
      </c>
      <c r="AO71" s="49">
        <f t="shared" si="22"/>
        <v>0</v>
      </c>
      <c r="AP71" s="61"/>
      <c r="AQ71" s="48">
        <f t="shared" si="23"/>
        <v>0</v>
      </c>
      <c r="AR71" s="49">
        <f t="shared" si="24"/>
        <v>0</v>
      </c>
      <c r="AS71" s="61"/>
      <c r="AT71" s="48">
        <f t="shared" si="25"/>
        <v>0</v>
      </c>
      <c r="AU71" s="49">
        <f t="shared" si="26"/>
        <v>0</v>
      </c>
      <c r="AV71" s="61"/>
      <c r="AW71" s="48">
        <f t="shared" si="27"/>
        <v>0</v>
      </c>
      <c r="AX71" s="49">
        <f t="shared" si="28"/>
        <v>0</v>
      </c>
      <c r="AY71" s="61"/>
      <c r="AZ71" s="48">
        <f t="shared" si="29"/>
        <v>0</v>
      </c>
      <c r="BA71" s="49">
        <f t="shared" si="30"/>
        <v>0</v>
      </c>
      <c r="BB71" s="50">
        <f t="shared" si="31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7" si="32">IF(G72=0,"0",F72/G72)</f>
        <v>0</v>
      </c>
      <c r="L72" s="38">
        <f t="shared" ref="L72:L97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7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7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7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7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7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7" si="39">(IF($Y72=7,$K72,)+IF($Y72=21,$K72*3,)+IF($Y72=42,$K72*6,0)+IF($Y72=28,$K72*4,0)+IF($Y72=14,$K72*2,))*S72</f>
        <v>0</v>
      </c>
      <c r="U72" s="42">
        <f t="shared" ref="U72:U97" si="40">SUM(+L72+M72+N72+O72+P72+R72+T72)</f>
        <v>0</v>
      </c>
      <c r="V72" s="43">
        <f t="shared" ref="V72:V97" si="41">+U72*4.345</f>
        <v>0</v>
      </c>
      <c r="W72" s="209">
        <f t="shared" ref="W72:W97" si="42">+$X$4</f>
        <v>12</v>
      </c>
      <c r="X72" s="44">
        <f t="shared" ref="X72:X97" si="43">IF(V72="","",W72*V72)</f>
        <v>0</v>
      </c>
      <c r="Y72" s="45">
        <f t="shared" ref="Y72:Y97" si="44">ROUND(J72/4.3452380952381,1)</f>
        <v>0</v>
      </c>
      <c r="Z72" s="46" t="s">
        <v>0</v>
      </c>
      <c r="AA72" s="39">
        <v>1</v>
      </c>
      <c r="AB72" s="47">
        <f t="shared" ref="AB72:AB97" si="45">+IF($Z72="M",$U72,IF($Z72="MT",$U72/2,IF(Z72="MN",$U72/2,IF($Z72="MTN",$U72/3,0))))*AA72</f>
        <v>0</v>
      </c>
      <c r="AC72" s="39">
        <v>1</v>
      </c>
      <c r="AD72" s="47">
        <f t="shared" ref="AD72:AD97" si="46">+IF($Z72="T",$U72,IF($Z72="MT",$U72/2,IF($Z72="TN",$U72/2,IF($Z72="MTN",$U72/3,0))))*AC72</f>
        <v>0</v>
      </c>
      <c r="AE72" s="39">
        <v>1</v>
      </c>
      <c r="AF72" s="47">
        <f t="shared" ref="AF72:AF97" si="47">+IF($Z72="N",$U72,IF($Z72="MN",$U72/2,IF($Z72="TN",$U72/2,IF($Z72="MTN",$U72/3,0))))*AE72</f>
        <v>0</v>
      </c>
      <c r="AG72" s="61"/>
      <c r="AH72" s="48">
        <f t="shared" ref="AH72:AH97" si="48">IF(AI$4=0,0,(AG72/AI$4))</f>
        <v>0</v>
      </c>
      <c r="AI72" s="49">
        <f t="shared" ref="AI72:AI97" si="49">IF(AI$4=0,0,(AH72*AH$4/12))</f>
        <v>0</v>
      </c>
      <c r="AJ72" s="61"/>
      <c r="AK72" s="48">
        <f t="shared" ref="AK72:AK97" si="50">IF(AL$4=0,0,(AJ72/AL$4))</f>
        <v>0</v>
      </c>
      <c r="AL72" s="49">
        <f t="shared" ref="AL72:AL97" si="51">IF(AL$4=0,0,(AK72*AK$4/12))</f>
        <v>0</v>
      </c>
      <c r="AM72" s="61"/>
      <c r="AN72" s="48">
        <f t="shared" ref="AN72:AN97" si="52">IF(AO$4=0,0,(AM72/AO$4))</f>
        <v>0</v>
      </c>
      <c r="AO72" s="49">
        <f t="shared" ref="AO72:AO97" si="53">IF(AO$4=0,0,(AN72*AN$4/12))</f>
        <v>0</v>
      </c>
      <c r="AP72" s="61"/>
      <c r="AQ72" s="48">
        <f t="shared" ref="AQ72:AQ97" si="54">IF(AR$4=0,0,(AP72/AR$4))</f>
        <v>0</v>
      </c>
      <c r="AR72" s="49">
        <f t="shared" ref="AR72:AR97" si="55">IF(AR$4=0,0,(AQ72*AQ$4/12))</f>
        <v>0</v>
      </c>
      <c r="AS72" s="61"/>
      <c r="AT72" s="48">
        <f t="shared" ref="AT72:AT97" si="56">IF(AU$4=0,0,(AS72/AU$4))</f>
        <v>0</v>
      </c>
      <c r="AU72" s="49">
        <f t="shared" ref="AU72:AU97" si="57">IF(AU$4=0,0,(AT72*AT$4/12))</f>
        <v>0</v>
      </c>
      <c r="AV72" s="61"/>
      <c r="AW72" s="48">
        <f t="shared" ref="AW72:AW97" si="58">IF(AX$4=0,0,(AV72/AX$4))</f>
        <v>0</v>
      </c>
      <c r="AX72" s="49">
        <f t="shared" ref="AX72:AX97" si="59">IF(AX$4=0,0,(AW72*AW$4/12))</f>
        <v>0</v>
      </c>
      <c r="AY72" s="61"/>
      <c r="AZ72" s="48">
        <f t="shared" ref="AZ72:AZ97" si="60">IF(BA$4=0,0,(AY72/BA$4))</f>
        <v>0</v>
      </c>
      <c r="BA72" s="49">
        <f t="shared" ref="BA72:BA97" si="61">IF(BA$4=0,0,(AZ72*AZ$4/12))</f>
        <v>0</v>
      </c>
      <c r="BB72" s="50">
        <f t="shared" ref="BB72:BB97" si="62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si="43"/>
        <v>0</v>
      </c>
      <c r="Y73" s="45">
        <f t="shared" si="44"/>
        <v>0</v>
      </c>
      <c r="Z73" s="46" t="s">
        <v>0</v>
      </c>
      <c r="AA73" s="39">
        <v>1</v>
      </c>
      <c r="AB73" s="47">
        <f t="shared" si="45"/>
        <v>0</v>
      </c>
      <c r="AC73" s="39">
        <v>1</v>
      </c>
      <c r="AD73" s="47">
        <f t="shared" si="46"/>
        <v>0</v>
      </c>
      <c r="AE73" s="39">
        <v>1</v>
      </c>
      <c r="AF73" s="47">
        <f t="shared" si="47"/>
        <v>0</v>
      </c>
      <c r="AG73" s="61"/>
      <c r="AH73" s="48">
        <f t="shared" si="48"/>
        <v>0</v>
      </c>
      <c r="AI73" s="49">
        <f t="shared" si="49"/>
        <v>0</v>
      </c>
      <c r="AJ73" s="61"/>
      <c r="AK73" s="48">
        <f t="shared" si="50"/>
        <v>0</v>
      </c>
      <c r="AL73" s="49">
        <f t="shared" si="51"/>
        <v>0</v>
      </c>
      <c r="AM73" s="61"/>
      <c r="AN73" s="48">
        <f t="shared" si="52"/>
        <v>0</v>
      </c>
      <c r="AO73" s="49">
        <f t="shared" si="53"/>
        <v>0</v>
      </c>
      <c r="AP73" s="61"/>
      <c r="AQ73" s="48">
        <f t="shared" si="54"/>
        <v>0</v>
      </c>
      <c r="AR73" s="49">
        <f t="shared" si="55"/>
        <v>0</v>
      </c>
      <c r="AS73" s="61"/>
      <c r="AT73" s="48">
        <f t="shared" si="56"/>
        <v>0</v>
      </c>
      <c r="AU73" s="49">
        <f t="shared" si="57"/>
        <v>0</v>
      </c>
      <c r="AV73" s="61"/>
      <c r="AW73" s="48">
        <f t="shared" si="58"/>
        <v>0</v>
      </c>
      <c r="AX73" s="49">
        <f t="shared" si="59"/>
        <v>0</v>
      </c>
      <c r="AY73" s="61"/>
      <c r="AZ73" s="48">
        <f t="shared" si="60"/>
        <v>0</v>
      </c>
      <c r="BA73" s="49">
        <f t="shared" si="61"/>
        <v>0</v>
      </c>
      <c r="BB73" s="50">
        <f t="shared" si="62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43"/>
        <v>0</v>
      </c>
      <c r="Y74" s="45">
        <f t="shared" si="44"/>
        <v>0</v>
      </c>
      <c r="Z74" s="46" t="s">
        <v>0</v>
      </c>
      <c r="AA74" s="39">
        <v>1</v>
      </c>
      <c r="AB74" s="47">
        <f t="shared" si="45"/>
        <v>0</v>
      </c>
      <c r="AC74" s="39">
        <v>1</v>
      </c>
      <c r="AD74" s="47">
        <f t="shared" si="46"/>
        <v>0</v>
      </c>
      <c r="AE74" s="39">
        <v>1</v>
      </c>
      <c r="AF74" s="47">
        <f t="shared" si="47"/>
        <v>0</v>
      </c>
      <c r="AG74" s="61"/>
      <c r="AH74" s="48">
        <f t="shared" si="48"/>
        <v>0</v>
      </c>
      <c r="AI74" s="49">
        <f t="shared" si="49"/>
        <v>0</v>
      </c>
      <c r="AJ74" s="61"/>
      <c r="AK74" s="48">
        <f t="shared" si="50"/>
        <v>0</v>
      </c>
      <c r="AL74" s="49">
        <f t="shared" si="51"/>
        <v>0</v>
      </c>
      <c r="AM74" s="61"/>
      <c r="AN74" s="48">
        <f t="shared" si="52"/>
        <v>0</v>
      </c>
      <c r="AO74" s="49">
        <f t="shared" si="53"/>
        <v>0</v>
      </c>
      <c r="AP74" s="61"/>
      <c r="AQ74" s="48">
        <f t="shared" si="54"/>
        <v>0</v>
      </c>
      <c r="AR74" s="49">
        <f t="shared" si="55"/>
        <v>0</v>
      </c>
      <c r="AS74" s="61"/>
      <c r="AT74" s="48">
        <f t="shared" si="56"/>
        <v>0</v>
      </c>
      <c r="AU74" s="49">
        <f t="shared" si="57"/>
        <v>0</v>
      </c>
      <c r="AV74" s="61"/>
      <c r="AW74" s="48">
        <f t="shared" si="58"/>
        <v>0</v>
      </c>
      <c r="AX74" s="49">
        <f t="shared" si="59"/>
        <v>0</v>
      </c>
      <c r="AY74" s="61"/>
      <c r="AZ74" s="48">
        <f t="shared" si="60"/>
        <v>0</v>
      </c>
      <c r="BA74" s="49">
        <f t="shared" si="61"/>
        <v>0</v>
      </c>
      <c r="BB74" s="50">
        <f t="shared" si="62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43"/>
        <v>0</v>
      </c>
      <c r="Y75" s="45">
        <f t="shared" si="44"/>
        <v>0</v>
      </c>
      <c r="Z75" s="46" t="s">
        <v>0</v>
      </c>
      <c r="AA75" s="39">
        <v>1</v>
      </c>
      <c r="AB75" s="47">
        <f t="shared" si="45"/>
        <v>0</v>
      </c>
      <c r="AC75" s="39">
        <v>1</v>
      </c>
      <c r="AD75" s="47">
        <f t="shared" si="46"/>
        <v>0</v>
      </c>
      <c r="AE75" s="39">
        <v>1</v>
      </c>
      <c r="AF75" s="47">
        <f t="shared" si="47"/>
        <v>0</v>
      </c>
      <c r="AG75" s="61"/>
      <c r="AH75" s="48">
        <f t="shared" si="48"/>
        <v>0</v>
      </c>
      <c r="AI75" s="49">
        <f t="shared" si="49"/>
        <v>0</v>
      </c>
      <c r="AJ75" s="61"/>
      <c r="AK75" s="48">
        <f t="shared" si="50"/>
        <v>0</v>
      </c>
      <c r="AL75" s="49">
        <f t="shared" si="51"/>
        <v>0</v>
      </c>
      <c r="AM75" s="61"/>
      <c r="AN75" s="48">
        <f t="shared" si="52"/>
        <v>0</v>
      </c>
      <c r="AO75" s="49">
        <f t="shared" si="53"/>
        <v>0</v>
      </c>
      <c r="AP75" s="61"/>
      <c r="AQ75" s="48">
        <f t="shared" si="54"/>
        <v>0</v>
      </c>
      <c r="AR75" s="49">
        <f t="shared" si="55"/>
        <v>0</v>
      </c>
      <c r="AS75" s="61"/>
      <c r="AT75" s="48">
        <f t="shared" si="56"/>
        <v>0</v>
      </c>
      <c r="AU75" s="49">
        <f t="shared" si="57"/>
        <v>0</v>
      </c>
      <c r="AV75" s="61"/>
      <c r="AW75" s="48">
        <f t="shared" si="58"/>
        <v>0</v>
      </c>
      <c r="AX75" s="49">
        <f t="shared" si="59"/>
        <v>0</v>
      </c>
      <c r="AY75" s="61"/>
      <c r="AZ75" s="48">
        <f t="shared" si="60"/>
        <v>0</v>
      </c>
      <c r="BA75" s="49">
        <f t="shared" si="61"/>
        <v>0</v>
      </c>
      <c r="BB75" s="50">
        <f t="shared" si="62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43"/>
        <v>0</v>
      </c>
      <c r="Y76" s="45">
        <f t="shared" si="44"/>
        <v>0</v>
      </c>
      <c r="Z76" s="46" t="s">
        <v>0</v>
      </c>
      <c r="AA76" s="39">
        <v>1</v>
      </c>
      <c r="AB76" s="47">
        <f t="shared" si="45"/>
        <v>0</v>
      </c>
      <c r="AC76" s="39">
        <v>1</v>
      </c>
      <c r="AD76" s="47">
        <f t="shared" si="46"/>
        <v>0</v>
      </c>
      <c r="AE76" s="39">
        <v>1</v>
      </c>
      <c r="AF76" s="47">
        <f t="shared" si="47"/>
        <v>0</v>
      </c>
      <c r="AG76" s="61"/>
      <c r="AH76" s="48">
        <f t="shared" si="48"/>
        <v>0</v>
      </c>
      <c r="AI76" s="49">
        <f t="shared" si="49"/>
        <v>0</v>
      </c>
      <c r="AJ76" s="61"/>
      <c r="AK76" s="48">
        <f t="shared" si="50"/>
        <v>0</v>
      </c>
      <c r="AL76" s="49">
        <f t="shared" si="51"/>
        <v>0</v>
      </c>
      <c r="AM76" s="61"/>
      <c r="AN76" s="48">
        <f t="shared" si="52"/>
        <v>0</v>
      </c>
      <c r="AO76" s="49">
        <f t="shared" si="53"/>
        <v>0</v>
      </c>
      <c r="AP76" s="61"/>
      <c r="AQ76" s="48">
        <f t="shared" si="54"/>
        <v>0</v>
      </c>
      <c r="AR76" s="49">
        <f t="shared" si="55"/>
        <v>0</v>
      </c>
      <c r="AS76" s="61"/>
      <c r="AT76" s="48">
        <f t="shared" si="56"/>
        <v>0</v>
      </c>
      <c r="AU76" s="49">
        <f t="shared" si="57"/>
        <v>0</v>
      </c>
      <c r="AV76" s="61"/>
      <c r="AW76" s="48">
        <f t="shared" si="58"/>
        <v>0</v>
      </c>
      <c r="AX76" s="49">
        <f t="shared" si="59"/>
        <v>0</v>
      </c>
      <c r="AY76" s="61"/>
      <c r="AZ76" s="48">
        <f t="shared" si="60"/>
        <v>0</v>
      </c>
      <c r="BA76" s="49">
        <f t="shared" si="61"/>
        <v>0</v>
      </c>
      <c r="BB76" s="50">
        <f t="shared" si="62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43"/>
        <v>0</v>
      </c>
      <c r="Y77" s="45">
        <f t="shared" si="44"/>
        <v>0</v>
      </c>
      <c r="Z77" s="46" t="s">
        <v>0</v>
      </c>
      <c r="AA77" s="39">
        <v>1</v>
      </c>
      <c r="AB77" s="47">
        <f t="shared" si="45"/>
        <v>0</v>
      </c>
      <c r="AC77" s="39">
        <v>1</v>
      </c>
      <c r="AD77" s="47">
        <f t="shared" si="46"/>
        <v>0</v>
      </c>
      <c r="AE77" s="39">
        <v>1</v>
      </c>
      <c r="AF77" s="47">
        <f t="shared" si="47"/>
        <v>0</v>
      </c>
      <c r="AG77" s="61"/>
      <c r="AH77" s="48">
        <f t="shared" si="48"/>
        <v>0</v>
      </c>
      <c r="AI77" s="49">
        <f t="shared" si="49"/>
        <v>0</v>
      </c>
      <c r="AJ77" s="61"/>
      <c r="AK77" s="48">
        <f t="shared" si="50"/>
        <v>0</v>
      </c>
      <c r="AL77" s="49">
        <f t="shared" si="51"/>
        <v>0</v>
      </c>
      <c r="AM77" s="61"/>
      <c r="AN77" s="48">
        <f t="shared" si="52"/>
        <v>0</v>
      </c>
      <c r="AO77" s="49">
        <f t="shared" si="53"/>
        <v>0</v>
      </c>
      <c r="AP77" s="61"/>
      <c r="AQ77" s="48">
        <f t="shared" si="54"/>
        <v>0</v>
      </c>
      <c r="AR77" s="49">
        <f t="shared" si="55"/>
        <v>0</v>
      </c>
      <c r="AS77" s="61"/>
      <c r="AT77" s="48">
        <f t="shared" si="56"/>
        <v>0</v>
      </c>
      <c r="AU77" s="49">
        <f t="shared" si="57"/>
        <v>0</v>
      </c>
      <c r="AV77" s="61"/>
      <c r="AW77" s="48">
        <f t="shared" si="58"/>
        <v>0</v>
      </c>
      <c r="AX77" s="49">
        <f t="shared" si="59"/>
        <v>0</v>
      </c>
      <c r="AY77" s="61"/>
      <c r="AZ77" s="48">
        <f t="shared" si="60"/>
        <v>0</v>
      </c>
      <c r="BA77" s="49">
        <f t="shared" si="61"/>
        <v>0</v>
      </c>
      <c r="BB77" s="50">
        <f t="shared" si="62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43"/>
        <v>0</v>
      </c>
      <c r="Y78" s="45">
        <f t="shared" si="44"/>
        <v>0</v>
      </c>
      <c r="Z78" s="46" t="s">
        <v>0</v>
      </c>
      <c r="AA78" s="39">
        <v>1</v>
      </c>
      <c r="AB78" s="47">
        <f t="shared" si="45"/>
        <v>0</v>
      </c>
      <c r="AC78" s="39">
        <v>1</v>
      </c>
      <c r="AD78" s="47">
        <f t="shared" si="46"/>
        <v>0</v>
      </c>
      <c r="AE78" s="39">
        <v>1</v>
      </c>
      <c r="AF78" s="47">
        <f t="shared" si="47"/>
        <v>0</v>
      </c>
      <c r="AG78" s="61"/>
      <c r="AH78" s="48">
        <f t="shared" si="48"/>
        <v>0</v>
      </c>
      <c r="AI78" s="49">
        <f t="shared" si="49"/>
        <v>0</v>
      </c>
      <c r="AJ78" s="61"/>
      <c r="AK78" s="48">
        <f t="shared" si="50"/>
        <v>0</v>
      </c>
      <c r="AL78" s="49">
        <f t="shared" si="51"/>
        <v>0</v>
      </c>
      <c r="AM78" s="61"/>
      <c r="AN78" s="48">
        <f t="shared" si="52"/>
        <v>0</v>
      </c>
      <c r="AO78" s="49">
        <f t="shared" si="53"/>
        <v>0</v>
      </c>
      <c r="AP78" s="61"/>
      <c r="AQ78" s="48">
        <f t="shared" si="54"/>
        <v>0</v>
      </c>
      <c r="AR78" s="49">
        <f t="shared" si="55"/>
        <v>0</v>
      </c>
      <c r="AS78" s="61"/>
      <c r="AT78" s="48">
        <f t="shared" si="56"/>
        <v>0</v>
      </c>
      <c r="AU78" s="49">
        <f t="shared" si="57"/>
        <v>0</v>
      </c>
      <c r="AV78" s="61"/>
      <c r="AW78" s="48">
        <f t="shared" si="58"/>
        <v>0</v>
      </c>
      <c r="AX78" s="49">
        <f t="shared" si="59"/>
        <v>0</v>
      </c>
      <c r="AY78" s="61"/>
      <c r="AZ78" s="48">
        <f t="shared" si="60"/>
        <v>0</v>
      </c>
      <c r="BA78" s="49">
        <f t="shared" si="61"/>
        <v>0</v>
      </c>
      <c r="BB78" s="50">
        <f t="shared" si="62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43"/>
        <v>0</v>
      </c>
      <c r="Y79" s="45">
        <f t="shared" si="44"/>
        <v>0</v>
      </c>
      <c r="Z79" s="46" t="s">
        <v>0</v>
      </c>
      <c r="AA79" s="39">
        <v>1</v>
      </c>
      <c r="AB79" s="47">
        <f t="shared" si="45"/>
        <v>0</v>
      </c>
      <c r="AC79" s="39">
        <v>1</v>
      </c>
      <c r="AD79" s="47">
        <f t="shared" si="46"/>
        <v>0</v>
      </c>
      <c r="AE79" s="39">
        <v>1</v>
      </c>
      <c r="AF79" s="47">
        <f t="shared" si="47"/>
        <v>0</v>
      </c>
      <c r="AG79" s="61"/>
      <c r="AH79" s="48">
        <f t="shared" si="48"/>
        <v>0</v>
      </c>
      <c r="AI79" s="49">
        <f t="shared" si="49"/>
        <v>0</v>
      </c>
      <c r="AJ79" s="61"/>
      <c r="AK79" s="48">
        <f t="shared" si="50"/>
        <v>0</v>
      </c>
      <c r="AL79" s="49">
        <f t="shared" si="51"/>
        <v>0</v>
      </c>
      <c r="AM79" s="61"/>
      <c r="AN79" s="48">
        <f t="shared" si="52"/>
        <v>0</v>
      </c>
      <c r="AO79" s="49">
        <f t="shared" si="53"/>
        <v>0</v>
      </c>
      <c r="AP79" s="61"/>
      <c r="AQ79" s="48">
        <f t="shared" si="54"/>
        <v>0</v>
      </c>
      <c r="AR79" s="49">
        <f t="shared" si="55"/>
        <v>0</v>
      </c>
      <c r="AS79" s="61"/>
      <c r="AT79" s="48">
        <f t="shared" si="56"/>
        <v>0</v>
      </c>
      <c r="AU79" s="49">
        <f t="shared" si="57"/>
        <v>0</v>
      </c>
      <c r="AV79" s="61"/>
      <c r="AW79" s="48">
        <f t="shared" si="58"/>
        <v>0</v>
      </c>
      <c r="AX79" s="49">
        <f t="shared" si="59"/>
        <v>0</v>
      </c>
      <c r="AY79" s="61"/>
      <c r="AZ79" s="48">
        <f t="shared" si="60"/>
        <v>0</v>
      </c>
      <c r="BA79" s="49">
        <f t="shared" si="61"/>
        <v>0</v>
      </c>
      <c r="BB79" s="50">
        <f t="shared" si="62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43"/>
        <v>0</v>
      </c>
      <c r="Y80" s="45">
        <f t="shared" si="44"/>
        <v>0</v>
      </c>
      <c r="Z80" s="46" t="s">
        <v>0</v>
      </c>
      <c r="AA80" s="39">
        <v>1</v>
      </c>
      <c r="AB80" s="47">
        <f t="shared" si="45"/>
        <v>0</v>
      </c>
      <c r="AC80" s="39">
        <v>1</v>
      </c>
      <c r="AD80" s="47">
        <f t="shared" si="46"/>
        <v>0</v>
      </c>
      <c r="AE80" s="39">
        <v>1</v>
      </c>
      <c r="AF80" s="47">
        <f t="shared" si="47"/>
        <v>0</v>
      </c>
      <c r="AG80" s="61"/>
      <c r="AH80" s="48">
        <f t="shared" si="48"/>
        <v>0</v>
      </c>
      <c r="AI80" s="49">
        <f t="shared" si="49"/>
        <v>0</v>
      </c>
      <c r="AJ80" s="61"/>
      <c r="AK80" s="48">
        <f t="shared" si="50"/>
        <v>0</v>
      </c>
      <c r="AL80" s="49">
        <f t="shared" si="51"/>
        <v>0</v>
      </c>
      <c r="AM80" s="61"/>
      <c r="AN80" s="48">
        <f t="shared" si="52"/>
        <v>0</v>
      </c>
      <c r="AO80" s="49">
        <f t="shared" si="53"/>
        <v>0</v>
      </c>
      <c r="AP80" s="61"/>
      <c r="AQ80" s="48">
        <f t="shared" si="54"/>
        <v>0</v>
      </c>
      <c r="AR80" s="49">
        <f t="shared" si="55"/>
        <v>0</v>
      </c>
      <c r="AS80" s="61"/>
      <c r="AT80" s="48">
        <f t="shared" si="56"/>
        <v>0</v>
      </c>
      <c r="AU80" s="49">
        <f t="shared" si="57"/>
        <v>0</v>
      </c>
      <c r="AV80" s="61"/>
      <c r="AW80" s="48">
        <f t="shared" si="58"/>
        <v>0</v>
      </c>
      <c r="AX80" s="49">
        <f t="shared" si="59"/>
        <v>0</v>
      </c>
      <c r="AY80" s="61"/>
      <c r="AZ80" s="48">
        <f t="shared" si="60"/>
        <v>0</v>
      </c>
      <c r="BA80" s="49">
        <f t="shared" si="61"/>
        <v>0</v>
      </c>
      <c r="BB80" s="50">
        <f t="shared" si="62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43"/>
        <v>0</v>
      </c>
      <c r="Y81" s="45">
        <f t="shared" si="44"/>
        <v>0</v>
      </c>
      <c r="Z81" s="46" t="s">
        <v>0</v>
      </c>
      <c r="AA81" s="39">
        <v>1</v>
      </c>
      <c r="AB81" s="47">
        <f t="shared" si="45"/>
        <v>0</v>
      </c>
      <c r="AC81" s="39">
        <v>1</v>
      </c>
      <c r="AD81" s="47">
        <f t="shared" si="46"/>
        <v>0</v>
      </c>
      <c r="AE81" s="39">
        <v>1</v>
      </c>
      <c r="AF81" s="47">
        <f t="shared" si="47"/>
        <v>0</v>
      </c>
      <c r="AG81" s="61"/>
      <c r="AH81" s="48">
        <f t="shared" si="48"/>
        <v>0</v>
      </c>
      <c r="AI81" s="49">
        <f t="shared" si="49"/>
        <v>0</v>
      </c>
      <c r="AJ81" s="61"/>
      <c r="AK81" s="48">
        <f t="shared" si="50"/>
        <v>0</v>
      </c>
      <c r="AL81" s="49">
        <f t="shared" si="51"/>
        <v>0</v>
      </c>
      <c r="AM81" s="61"/>
      <c r="AN81" s="48">
        <f t="shared" si="52"/>
        <v>0</v>
      </c>
      <c r="AO81" s="49">
        <f t="shared" si="53"/>
        <v>0</v>
      </c>
      <c r="AP81" s="61"/>
      <c r="AQ81" s="48">
        <f t="shared" si="54"/>
        <v>0</v>
      </c>
      <c r="AR81" s="49">
        <f t="shared" si="55"/>
        <v>0</v>
      </c>
      <c r="AS81" s="61"/>
      <c r="AT81" s="48">
        <f t="shared" si="56"/>
        <v>0</v>
      </c>
      <c r="AU81" s="49">
        <f t="shared" si="57"/>
        <v>0</v>
      </c>
      <c r="AV81" s="61"/>
      <c r="AW81" s="48">
        <f t="shared" si="58"/>
        <v>0</v>
      </c>
      <c r="AX81" s="49">
        <f t="shared" si="59"/>
        <v>0</v>
      </c>
      <c r="AY81" s="61"/>
      <c r="AZ81" s="48">
        <f t="shared" si="60"/>
        <v>0</v>
      </c>
      <c r="BA81" s="49">
        <f t="shared" si="61"/>
        <v>0</v>
      </c>
      <c r="BB81" s="50">
        <f t="shared" si="62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43"/>
        <v>0</v>
      </c>
      <c r="Y82" s="45">
        <f t="shared" si="44"/>
        <v>0</v>
      </c>
      <c r="Z82" s="46" t="s">
        <v>0</v>
      </c>
      <c r="AA82" s="39">
        <v>1</v>
      </c>
      <c r="AB82" s="47">
        <f t="shared" si="45"/>
        <v>0</v>
      </c>
      <c r="AC82" s="39">
        <v>1</v>
      </c>
      <c r="AD82" s="47">
        <f t="shared" si="46"/>
        <v>0</v>
      </c>
      <c r="AE82" s="39">
        <v>1</v>
      </c>
      <c r="AF82" s="47">
        <f t="shared" si="47"/>
        <v>0</v>
      </c>
      <c r="AG82" s="61"/>
      <c r="AH82" s="48">
        <f t="shared" si="48"/>
        <v>0</v>
      </c>
      <c r="AI82" s="49">
        <f t="shared" si="49"/>
        <v>0</v>
      </c>
      <c r="AJ82" s="61"/>
      <c r="AK82" s="48">
        <f t="shared" si="50"/>
        <v>0</v>
      </c>
      <c r="AL82" s="49">
        <f t="shared" si="51"/>
        <v>0</v>
      </c>
      <c r="AM82" s="61"/>
      <c r="AN82" s="48">
        <f t="shared" si="52"/>
        <v>0</v>
      </c>
      <c r="AO82" s="49">
        <f t="shared" si="53"/>
        <v>0</v>
      </c>
      <c r="AP82" s="61"/>
      <c r="AQ82" s="48">
        <f t="shared" si="54"/>
        <v>0</v>
      </c>
      <c r="AR82" s="49">
        <f t="shared" si="55"/>
        <v>0</v>
      </c>
      <c r="AS82" s="61"/>
      <c r="AT82" s="48">
        <f t="shared" si="56"/>
        <v>0</v>
      </c>
      <c r="AU82" s="49">
        <f t="shared" si="57"/>
        <v>0</v>
      </c>
      <c r="AV82" s="61"/>
      <c r="AW82" s="48">
        <f t="shared" si="58"/>
        <v>0</v>
      </c>
      <c r="AX82" s="49">
        <f t="shared" si="59"/>
        <v>0</v>
      </c>
      <c r="AY82" s="61"/>
      <c r="AZ82" s="48">
        <f t="shared" si="60"/>
        <v>0</v>
      </c>
      <c r="BA82" s="49">
        <f t="shared" si="61"/>
        <v>0</v>
      </c>
      <c r="BB82" s="50">
        <f t="shared" si="62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43"/>
        <v>0</v>
      </c>
      <c r="Y83" s="45">
        <f t="shared" si="44"/>
        <v>0</v>
      </c>
      <c r="Z83" s="46" t="s">
        <v>0</v>
      </c>
      <c r="AA83" s="39">
        <v>1</v>
      </c>
      <c r="AB83" s="47">
        <f t="shared" si="45"/>
        <v>0</v>
      </c>
      <c r="AC83" s="39">
        <v>1</v>
      </c>
      <c r="AD83" s="47">
        <f t="shared" si="46"/>
        <v>0</v>
      </c>
      <c r="AE83" s="39">
        <v>1</v>
      </c>
      <c r="AF83" s="47">
        <f t="shared" si="47"/>
        <v>0</v>
      </c>
      <c r="AG83" s="61"/>
      <c r="AH83" s="48">
        <f t="shared" si="48"/>
        <v>0</v>
      </c>
      <c r="AI83" s="49">
        <f t="shared" si="49"/>
        <v>0</v>
      </c>
      <c r="AJ83" s="61"/>
      <c r="AK83" s="48">
        <f t="shared" si="50"/>
        <v>0</v>
      </c>
      <c r="AL83" s="49">
        <f t="shared" si="51"/>
        <v>0</v>
      </c>
      <c r="AM83" s="61"/>
      <c r="AN83" s="48">
        <f t="shared" si="52"/>
        <v>0</v>
      </c>
      <c r="AO83" s="49">
        <f t="shared" si="53"/>
        <v>0</v>
      </c>
      <c r="AP83" s="61"/>
      <c r="AQ83" s="48">
        <f t="shared" si="54"/>
        <v>0</v>
      </c>
      <c r="AR83" s="49">
        <f t="shared" si="55"/>
        <v>0</v>
      </c>
      <c r="AS83" s="61"/>
      <c r="AT83" s="48">
        <f t="shared" si="56"/>
        <v>0</v>
      </c>
      <c r="AU83" s="49">
        <f t="shared" si="57"/>
        <v>0</v>
      </c>
      <c r="AV83" s="61"/>
      <c r="AW83" s="48">
        <f t="shared" si="58"/>
        <v>0</v>
      </c>
      <c r="AX83" s="49">
        <f t="shared" si="59"/>
        <v>0</v>
      </c>
      <c r="AY83" s="61"/>
      <c r="AZ83" s="48">
        <f t="shared" si="60"/>
        <v>0</v>
      </c>
      <c r="BA83" s="49">
        <f t="shared" si="61"/>
        <v>0</v>
      </c>
      <c r="BB83" s="50">
        <f t="shared" si="62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43"/>
        <v>0</v>
      </c>
      <c r="Y84" s="45">
        <f t="shared" si="44"/>
        <v>0</v>
      </c>
      <c r="Z84" s="46" t="s">
        <v>0</v>
      </c>
      <c r="AA84" s="39">
        <v>1</v>
      </c>
      <c r="AB84" s="47">
        <f t="shared" si="45"/>
        <v>0</v>
      </c>
      <c r="AC84" s="39">
        <v>1</v>
      </c>
      <c r="AD84" s="47">
        <f t="shared" si="46"/>
        <v>0</v>
      </c>
      <c r="AE84" s="39">
        <v>1</v>
      </c>
      <c r="AF84" s="47">
        <f t="shared" si="47"/>
        <v>0</v>
      </c>
      <c r="AG84" s="61"/>
      <c r="AH84" s="48">
        <f t="shared" si="48"/>
        <v>0</v>
      </c>
      <c r="AI84" s="49">
        <f t="shared" si="49"/>
        <v>0</v>
      </c>
      <c r="AJ84" s="61"/>
      <c r="AK84" s="48">
        <f t="shared" si="50"/>
        <v>0</v>
      </c>
      <c r="AL84" s="49">
        <f t="shared" si="51"/>
        <v>0</v>
      </c>
      <c r="AM84" s="61"/>
      <c r="AN84" s="48">
        <f t="shared" si="52"/>
        <v>0</v>
      </c>
      <c r="AO84" s="49">
        <f t="shared" si="53"/>
        <v>0</v>
      </c>
      <c r="AP84" s="61"/>
      <c r="AQ84" s="48">
        <f t="shared" si="54"/>
        <v>0</v>
      </c>
      <c r="AR84" s="49">
        <f t="shared" si="55"/>
        <v>0</v>
      </c>
      <c r="AS84" s="61"/>
      <c r="AT84" s="48">
        <f t="shared" si="56"/>
        <v>0</v>
      </c>
      <c r="AU84" s="49">
        <f t="shared" si="57"/>
        <v>0</v>
      </c>
      <c r="AV84" s="61"/>
      <c r="AW84" s="48">
        <f t="shared" si="58"/>
        <v>0</v>
      </c>
      <c r="AX84" s="49">
        <f t="shared" si="59"/>
        <v>0</v>
      </c>
      <c r="AY84" s="61"/>
      <c r="AZ84" s="48">
        <f t="shared" si="60"/>
        <v>0</v>
      </c>
      <c r="BA84" s="49">
        <f t="shared" si="61"/>
        <v>0</v>
      </c>
      <c r="BB84" s="50">
        <f t="shared" si="62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43"/>
        <v>0</v>
      </c>
      <c r="Y85" s="45">
        <f t="shared" si="44"/>
        <v>0</v>
      </c>
      <c r="Z85" s="46" t="s">
        <v>0</v>
      </c>
      <c r="AA85" s="39">
        <v>1</v>
      </c>
      <c r="AB85" s="47">
        <f t="shared" si="45"/>
        <v>0</v>
      </c>
      <c r="AC85" s="39">
        <v>1</v>
      </c>
      <c r="AD85" s="47">
        <f t="shared" si="46"/>
        <v>0</v>
      </c>
      <c r="AE85" s="39">
        <v>1</v>
      </c>
      <c r="AF85" s="47">
        <f t="shared" si="47"/>
        <v>0</v>
      </c>
      <c r="AG85" s="61"/>
      <c r="AH85" s="48">
        <f t="shared" si="48"/>
        <v>0</v>
      </c>
      <c r="AI85" s="49">
        <f t="shared" si="49"/>
        <v>0</v>
      </c>
      <c r="AJ85" s="61"/>
      <c r="AK85" s="48">
        <f t="shared" si="50"/>
        <v>0</v>
      </c>
      <c r="AL85" s="49">
        <f t="shared" si="51"/>
        <v>0</v>
      </c>
      <c r="AM85" s="61"/>
      <c r="AN85" s="48">
        <f t="shared" si="52"/>
        <v>0</v>
      </c>
      <c r="AO85" s="49">
        <f t="shared" si="53"/>
        <v>0</v>
      </c>
      <c r="AP85" s="61"/>
      <c r="AQ85" s="48">
        <f t="shared" si="54"/>
        <v>0</v>
      </c>
      <c r="AR85" s="49">
        <f t="shared" si="55"/>
        <v>0</v>
      </c>
      <c r="AS85" s="61"/>
      <c r="AT85" s="48">
        <f t="shared" si="56"/>
        <v>0</v>
      </c>
      <c r="AU85" s="49">
        <f t="shared" si="57"/>
        <v>0</v>
      </c>
      <c r="AV85" s="61"/>
      <c r="AW85" s="48">
        <f t="shared" si="58"/>
        <v>0</v>
      </c>
      <c r="AX85" s="49">
        <f t="shared" si="59"/>
        <v>0</v>
      </c>
      <c r="AY85" s="61"/>
      <c r="AZ85" s="48">
        <f t="shared" si="60"/>
        <v>0</v>
      </c>
      <c r="BA85" s="49">
        <f t="shared" si="61"/>
        <v>0</v>
      </c>
      <c r="BB85" s="50">
        <f t="shared" si="62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43"/>
        <v>0</v>
      </c>
      <c r="Y86" s="45">
        <f t="shared" si="44"/>
        <v>0</v>
      </c>
      <c r="Z86" s="46" t="s">
        <v>0</v>
      </c>
      <c r="AA86" s="39">
        <v>1</v>
      </c>
      <c r="AB86" s="47">
        <f t="shared" si="45"/>
        <v>0</v>
      </c>
      <c r="AC86" s="39">
        <v>1</v>
      </c>
      <c r="AD86" s="47">
        <f t="shared" si="46"/>
        <v>0</v>
      </c>
      <c r="AE86" s="39">
        <v>1</v>
      </c>
      <c r="AF86" s="47">
        <f t="shared" si="47"/>
        <v>0</v>
      </c>
      <c r="AG86" s="61"/>
      <c r="AH86" s="48">
        <f t="shared" si="48"/>
        <v>0</v>
      </c>
      <c r="AI86" s="49">
        <f t="shared" si="49"/>
        <v>0</v>
      </c>
      <c r="AJ86" s="61"/>
      <c r="AK86" s="48">
        <f t="shared" si="50"/>
        <v>0</v>
      </c>
      <c r="AL86" s="49">
        <f t="shared" si="51"/>
        <v>0</v>
      </c>
      <c r="AM86" s="61"/>
      <c r="AN86" s="48">
        <f t="shared" si="52"/>
        <v>0</v>
      </c>
      <c r="AO86" s="49">
        <f t="shared" si="53"/>
        <v>0</v>
      </c>
      <c r="AP86" s="61"/>
      <c r="AQ86" s="48">
        <f t="shared" si="54"/>
        <v>0</v>
      </c>
      <c r="AR86" s="49">
        <f t="shared" si="55"/>
        <v>0</v>
      </c>
      <c r="AS86" s="61"/>
      <c r="AT86" s="48">
        <f t="shared" si="56"/>
        <v>0</v>
      </c>
      <c r="AU86" s="49">
        <f t="shared" si="57"/>
        <v>0</v>
      </c>
      <c r="AV86" s="61"/>
      <c r="AW86" s="48">
        <f t="shared" si="58"/>
        <v>0</v>
      </c>
      <c r="AX86" s="49">
        <f t="shared" si="59"/>
        <v>0</v>
      </c>
      <c r="AY86" s="61"/>
      <c r="AZ86" s="48">
        <f t="shared" si="60"/>
        <v>0</v>
      </c>
      <c r="BA86" s="49">
        <f t="shared" si="61"/>
        <v>0</v>
      </c>
      <c r="BB86" s="50">
        <f t="shared" si="62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43"/>
        <v>0</v>
      </c>
      <c r="Y87" s="45">
        <f t="shared" si="44"/>
        <v>0</v>
      </c>
      <c r="Z87" s="46" t="s">
        <v>0</v>
      </c>
      <c r="AA87" s="39">
        <v>1</v>
      </c>
      <c r="AB87" s="47">
        <f t="shared" si="45"/>
        <v>0</v>
      </c>
      <c r="AC87" s="39">
        <v>1</v>
      </c>
      <c r="AD87" s="47">
        <f t="shared" si="46"/>
        <v>0</v>
      </c>
      <c r="AE87" s="39">
        <v>1</v>
      </c>
      <c r="AF87" s="47">
        <f t="shared" si="47"/>
        <v>0</v>
      </c>
      <c r="AG87" s="61"/>
      <c r="AH87" s="48">
        <f t="shared" si="48"/>
        <v>0</v>
      </c>
      <c r="AI87" s="49">
        <f t="shared" si="49"/>
        <v>0</v>
      </c>
      <c r="AJ87" s="61"/>
      <c r="AK87" s="48">
        <f t="shared" si="50"/>
        <v>0</v>
      </c>
      <c r="AL87" s="49">
        <f t="shared" si="51"/>
        <v>0</v>
      </c>
      <c r="AM87" s="61"/>
      <c r="AN87" s="48">
        <f t="shared" si="52"/>
        <v>0</v>
      </c>
      <c r="AO87" s="49">
        <f t="shared" si="53"/>
        <v>0</v>
      </c>
      <c r="AP87" s="61"/>
      <c r="AQ87" s="48">
        <f t="shared" si="54"/>
        <v>0</v>
      </c>
      <c r="AR87" s="49">
        <f t="shared" si="55"/>
        <v>0</v>
      </c>
      <c r="AS87" s="61"/>
      <c r="AT87" s="48">
        <f t="shared" si="56"/>
        <v>0</v>
      </c>
      <c r="AU87" s="49">
        <f t="shared" si="57"/>
        <v>0</v>
      </c>
      <c r="AV87" s="61"/>
      <c r="AW87" s="48">
        <f t="shared" si="58"/>
        <v>0</v>
      </c>
      <c r="AX87" s="49">
        <f t="shared" si="59"/>
        <v>0</v>
      </c>
      <c r="AY87" s="61"/>
      <c r="AZ87" s="48">
        <f t="shared" si="60"/>
        <v>0</v>
      </c>
      <c r="BA87" s="49">
        <f t="shared" si="61"/>
        <v>0</v>
      </c>
      <c r="BB87" s="50">
        <f t="shared" si="62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43"/>
        <v>0</v>
      </c>
      <c r="Y88" s="45">
        <f t="shared" si="44"/>
        <v>0</v>
      </c>
      <c r="Z88" s="46" t="s">
        <v>0</v>
      </c>
      <c r="AA88" s="39">
        <v>1</v>
      </c>
      <c r="AB88" s="47">
        <f t="shared" si="45"/>
        <v>0</v>
      </c>
      <c r="AC88" s="39">
        <v>1</v>
      </c>
      <c r="AD88" s="47">
        <f t="shared" si="46"/>
        <v>0</v>
      </c>
      <c r="AE88" s="39">
        <v>1</v>
      </c>
      <c r="AF88" s="47">
        <f t="shared" si="47"/>
        <v>0</v>
      </c>
      <c r="AG88" s="61"/>
      <c r="AH88" s="48">
        <f t="shared" si="48"/>
        <v>0</v>
      </c>
      <c r="AI88" s="49">
        <f t="shared" si="49"/>
        <v>0</v>
      </c>
      <c r="AJ88" s="61"/>
      <c r="AK88" s="48">
        <f t="shared" si="50"/>
        <v>0</v>
      </c>
      <c r="AL88" s="49">
        <f t="shared" si="51"/>
        <v>0</v>
      </c>
      <c r="AM88" s="61"/>
      <c r="AN88" s="48">
        <f t="shared" si="52"/>
        <v>0</v>
      </c>
      <c r="AO88" s="49">
        <f t="shared" si="53"/>
        <v>0</v>
      </c>
      <c r="AP88" s="61"/>
      <c r="AQ88" s="48">
        <f t="shared" si="54"/>
        <v>0</v>
      </c>
      <c r="AR88" s="49">
        <f t="shared" si="55"/>
        <v>0</v>
      </c>
      <c r="AS88" s="61"/>
      <c r="AT88" s="48">
        <f t="shared" si="56"/>
        <v>0</v>
      </c>
      <c r="AU88" s="49">
        <f t="shared" si="57"/>
        <v>0</v>
      </c>
      <c r="AV88" s="61"/>
      <c r="AW88" s="48">
        <f t="shared" si="58"/>
        <v>0</v>
      </c>
      <c r="AX88" s="49">
        <f t="shared" si="59"/>
        <v>0</v>
      </c>
      <c r="AY88" s="61"/>
      <c r="AZ88" s="48">
        <f t="shared" si="60"/>
        <v>0</v>
      </c>
      <c r="BA88" s="49">
        <f t="shared" si="61"/>
        <v>0</v>
      </c>
      <c r="BB88" s="50">
        <f t="shared" si="62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43"/>
        <v>0</v>
      </c>
      <c r="Y89" s="45">
        <f t="shared" si="44"/>
        <v>0</v>
      </c>
      <c r="Z89" s="46" t="s">
        <v>0</v>
      </c>
      <c r="AA89" s="39">
        <v>1</v>
      </c>
      <c r="AB89" s="47">
        <f t="shared" si="45"/>
        <v>0</v>
      </c>
      <c r="AC89" s="39">
        <v>1</v>
      </c>
      <c r="AD89" s="47">
        <f t="shared" si="46"/>
        <v>0</v>
      </c>
      <c r="AE89" s="39">
        <v>1</v>
      </c>
      <c r="AF89" s="47">
        <f t="shared" si="47"/>
        <v>0</v>
      </c>
      <c r="AG89" s="61"/>
      <c r="AH89" s="48">
        <f t="shared" si="48"/>
        <v>0</v>
      </c>
      <c r="AI89" s="49">
        <f t="shared" si="49"/>
        <v>0</v>
      </c>
      <c r="AJ89" s="61"/>
      <c r="AK89" s="48">
        <f t="shared" si="50"/>
        <v>0</v>
      </c>
      <c r="AL89" s="49">
        <f t="shared" si="51"/>
        <v>0</v>
      </c>
      <c r="AM89" s="61"/>
      <c r="AN89" s="48">
        <f t="shared" si="52"/>
        <v>0</v>
      </c>
      <c r="AO89" s="49">
        <f t="shared" si="53"/>
        <v>0</v>
      </c>
      <c r="AP89" s="61"/>
      <c r="AQ89" s="48">
        <f t="shared" si="54"/>
        <v>0</v>
      </c>
      <c r="AR89" s="49">
        <f t="shared" si="55"/>
        <v>0</v>
      </c>
      <c r="AS89" s="61"/>
      <c r="AT89" s="48">
        <f t="shared" si="56"/>
        <v>0</v>
      </c>
      <c r="AU89" s="49">
        <f t="shared" si="57"/>
        <v>0</v>
      </c>
      <c r="AV89" s="61"/>
      <c r="AW89" s="48">
        <f t="shared" si="58"/>
        <v>0</v>
      </c>
      <c r="AX89" s="49">
        <f t="shared" si="59"/>
        <v>0</v>
      </c>
      <c r="AY89" s="61"/>
      <c r="AZ89" s="48">
        <f t="shared" si="60"/>
        <v>0</v>
      </c>
      <c r="BA89" s="49">
        <f t="shared" si="61"/>
        <v>0</v>
      </c>
      <c r="BB89" s="50">
        <f t="shared" si="62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43"/>
        <v>0</v>
      </c>
      <c r="Y90" s="45">
        <f t="shared" si="44"/>
        <v>0</v>
      </c>
      <c r="Z90" s="46" t="s">
        <v>0</v>
      </c>
      <c r="AA90" s="39">
        <v>1</v>
      </c>
      <c r="AB90" s="47">
        <f t="shared" si="45"/>
        <v>0</v>
      </c>
      <c r="AC90" s="39">
        <v>1</v>
      </c>
      <c r="AD90" s="47">
        <f t="shared" si="46"/>
        <v>0</v>
      </c>
      <c r="AE90" s="39">
        <v>1</v>
      </c>
      <c r="AF90" s="47">
        <f t="shared" si="47"/>
        <v>0</v>
      </c>
      <c r="AG90" s="61"/>
      <c r="AH90" s="48">
        <f t="shared" si="48"/>
        <v>0</v>
      </c>
      <c r="AI90" s="49">
        <f t="shared" si="49"/>
        <v>0</v>
      </c>
      <c r="AJ90" s="61"/>
      <c r="AK90" s="48">
        <f t="shared" si="50"/>
        <v>0</v>
      </c>
      <c r="AL90" s="49">
        <f t="shared" si="51"/>
        <v>0</v>
      </c>
      <c r="AM90" s="61"/>
      <c r="AN90" s="48">
        <f t="shared" si="52"/>
        <v>0</v>
      </c>
      <c r="AO90" s="49">
        <f t="shared" si="53"/>
        <v>0</v>
      </c>
      <c r="AP90" s="61"/>
      <c r="AQ90" s="48">
        <f t="shared" si="54"/>
        <v>0</v>
      </c>
      <c r="AR90" s="49">
        <f t="shared" si="55"/>
        <v>0</v>
      </c>
      <c r="AS90" s="61"/>
      <c r="AT90" s="48">
        <f t="shared" si="56"/>
        <v>0</v>
      </c>
      <c r="AU90" s="49">
        <f t="shared" si="57"/>
        <v>0</v>
      </c>
      <c r="AV90" s="61"/>
      <c r="AW90" s="48">
        <f t="shared" si="58"/>
        <v>0</v>
      </c>
      <c r="AX90" s="49">
        <f t="shared" si="59"/>
        <v>0</v>
      </c>
      <c r="AY90" s="61"/>
      <c r="AZ90" s="48">
        <f t="shared" si="60"/>
        <v>0</v>
      </c>
      <c r="BA90" s="49">
        <f t="shared" si="61"/>
        <v>0</v>
      </c>
      <c r="BB90" s="50">
        <f t="shared" si="62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43"/>
        <v>0</v>
      </c>
      <c r="Y91" s="45">
        <f t="shared" si="44"/>
        <v>0</v>
      </c>
      <c r="Z91" s="46" t="s">
        <v>0</v>
      </c>
      <c r="AA91" s="39">
        <v>1</v>
      </c>
      <c r="AB91" s="47">
        <f t="shared" si="45"/>
        <v>0</v>
      </c>
      <c r="AC91" s="39">
        <v>1</v>
      </c>
      <c r="AD91" s="47">
        <f t="shared" si="46"/>
        <v>0</v>
      </c>
      <c r="AE91" s="39">
        <v>1</v>
      </c>
      <c r="AF91" s="47">
        <f t="shared" si="47"/>
        <v>0</v>
      </c>
      <c r="AG91" s="61"/>
      <c r="AH91" s="48">
        <f t="shared" si="48"/>
        <v>0</v>
      </c>
      <c r="AI91" s="49">
        <f t="shared" si="49"/>
        <v>0</v>
      </c>
      <c r="AJ91" s="61"/>
      <c r="AK91" s="48">
        <f t="shared" si="50"/>
        <v>0</v>
      </c>
      <c r="AL91" s="49">
        <f t="shared" si="51"/>
        <v>0</v>
      </c>
      <c r="AM91" s="61"/>
      <c r="AN91" s="48">
        <f t="shared" si="52"/>
        <v>0</v>
      </c>
      <c r="AO91" s="49">
        <f t="shared" si="53"/>
        <v>0</v>
      </c>
      <c r="AP91" s="61"/>
      <c r="AQ91" s="48">
        <f t="shared" si="54"/>
        <v>0</v>
      </c>
      <c r="AR91" s="49">
        <f t="shared" si="55"/>
        <v>0</v>
      </c>
      <c r="AS91" s="61"/>
      <c r="AT91" s="48">
        <f t="shared" si="56"/>
        <v>0</v>
      </c>
      <c r="AU91" s="49">
        <f t="shared" si="57"/>
        <v>0</v>
      </c>
      <c r="AV91" s="61"/>
      <c r="AW91" s="48">
        <f t="shared" si="58"/>
        <v>0</v>
      </c>
      <c r="AX91" s="49">
        <f t="shared" si="59"/>
        <v>0</v>
      </c>
      <c r="AY91" s="61"/>
      <c r="AZ91" s="48">
        <f t="shared" si="60"/>
        <v>0</v>
      </c>
      <c r="BA91" s="49">
        <f t="shared" si="61"/>
        <v>0</v>
      </c>
      <c r="BB91" s="50">
        <f t="shared" si="62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43"/>
        <v>0</v>
      </c>
      <c r="Y92" s="45">
        <f t="shared" si="44"/>
        <v>0</v>
      </c>
      <c r="Z92" s="46" t="s">
        <v>0</v>
      </c>
      <c r="AA92" s="39">
        <v>1</v>
      </c>
      <c r="AB92" s="47">
        <f t="shared" si="45"/>
        <v>0</v>
      </c>
      <c r="AC92" s="39">
        <v>1</v>
      </c>
      <c r="AD92" s="47">
        <f t="shared" si="46"/>
        <v>0</v>
      </c>
      <c r="AE92" s="39">
        <v>1</v>
      </c>
      <c r="AF92" s="47">
        <f t="shared" si="47"/>
        <v>0</v>
      </c>
      <c r="AG92" s="61"/>
      <c r="AH92" s="48">
        <f t="shared" si="48"/>
        <v>0</v>
      </c>
      <c r="AI92" s="49">
        <f t="shared" si="49"/>
        <v>0</v>
      </c>
      <c r="AJ92" s="61"/>
      <c r="AK92" s="48">
        <f t="shared" si="50"/>
        <v>0</v>
      </c>
      <c r="AL92" s="49">
        <f t="shared" si="51"/>
        <v>0</v>
      </c>
      <c r="AM92" s="61"/>
      <c r="AN92" s="48">
        <f t="shared" si="52"/>
        <v>0</v>
      </c>
      <c r="AO92" s="49">
        <f t="shared" si="53"/>
        <v>0</v>
      </c>
      <c r="AP92" s="61"/>
      <c r="AQ92" s="48">
        <f t="shared" si="54"/>
        <v>0</v>
      </c>
      <c r="AR92" s="49">
        <f t="shared" si="55"/>
        <v>0</v>
      </c>
      <c r="AS92" s="61"/>
      <c r="AT92" s="48">
        <f t="shared" si="56"/>
        <v>0</v>
      </c>
      <c r="AU92" s="49">
        <f t="shared" si="57"/>
        <v>0</v>
      </c>
      <c r="AV92" s="61"/>
      <c r="AW92" s="48">
        <f t="shared" si="58"/>
        <v>0</v>
      </c>
      <c r="AX92" s="49">
        <f t="shared" si="59"/>
        <v>0</v>
      </c>
      <c r="AY92" s="61"/>
      <c r="AZ92" s="48">
        <f t="shared" si="60"/>
        <v>0</v>
      </c>
      <c r="BA92" s="49">
        <f t="shared" si="61"/>
        <v>0</v>
      </c>
      <c r="BB92" s="50">
        <f t="shared" si="62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43"/>
        <v>0</v>
      </c>
      <c r="Y93" s="45">
        <f t="shared" si="44"/>
        <v>0</v>
      </c>
      <c r="Z93" s="46" t="s">
        <v>0</v>
      </c>
      <c r="AA93" s="39">
        <v>1</v>
      </c>
      <c r="AB93" s="47">
        <f t="shared" si="45"/>
        <v>0</v>
      </c>
      <c r="AC93" s="39">
        <v>1</v>
      </c>
      <c r="AD93" s="47">
        <f t="shared" si="46"/>
        <v>0</v>
      </c>
      <c r="AE93" s="39">
        <v>1</v>
      </c>
      <c r="AF93" s="47">
        <f t="shared" si="47"/>
        <v>0</v>
      </c>
      <c r="AG93" s="61"/>
      <c r="AH93" s="48">
        <f t="shared" si="48"/>
        <v>0</v>
      </c>
      <c r="AI93" s="49">
        <f t="shared" si="49"/>
        <v>0</v>
      </c>
      <c r="AJ93" s="61"/>
      <c r="AK93" s="48">
        <f t="shared" si="50"/>
        <v>0</v>
      </c>
      <c r="AL93" s="49">
        <f t="shared" si="51"/>
        <v>0</v>
      </c>
      <c r="AM93" s="61"/>
      <c r="AN93" s="48">
        <f t="shared" si="52"/>
        <v>0</v>
      </c>
      <c r="AO93" s="49">
        <f t="shared" si="53"/>
        <v>0</v>
      </c>
      <c r="AP93" s="61"/>
      <c r="AQ93" s="48">
        <f t="shared" si="54"/>
        <v>0</v>
      </c>
      <c r="AR93" s="49">
        <f t="shared" si="55"/>
        <v>0</v>
      </c>
      <c r="AS93" s="61"/>
      <c r="AT93" s="48">
        <f t="shared" si="56"/>
        <v>0</v>
      </c>
      <c r="AU93" s="49">
        <f t="shared" si="57"/>
        <v>0</v>
      </c>
      <c r="AV93" s="61"/>
      <c r="AW93" s="48">
        <f t="shared" si="58"/>
        <v>0</v>
      </c>
      <c r="AX93" s="49">
        <f t="shared" si="59"/>
        <v>0</v>
      </c>
      <c r="AY93" s="61"/>
      <c r="AZ93" s="48">
        <f t="shared" si="60"/>
        <v>0</v>
      </c>
      <c r="BA93" s="49">
        <f t="shared" si="61"/>
        <v>0</v>
      </c>
      <c r="BB93" s="50">
        <f t="shared" si="62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43"/>
        <v>0</v>
      </c>
      <c r="Y94" s="45">
        <f t="shared" si="44"/>
        <v>0</v>
      </c>
      <c r="Z94" s="46" t="s">
        <v>0</v>
      </c>
      <c r="AA94" s="39">
        <v>1</v>
      </c>
      <c r="AB94" s="47">
        <f t="shared" si="45"/>
        <v>0</v>
      </c>
      <c r="AC94" s="39">
        <v>1</v>
      </c>
      <c r="AD94" s="47">
        <f t="shared" si="46"/>
        <v>0</v>
      </c>
      <c r="AE94" s="39">
        <v>1</v>
      </c>
      <c r="AF94" s="47">
        <f t="shared" si="47"/>
        <v>0</v>
      </c>
      <c r="AG94" s="61"/>
      <c r="AH94" s="48">
        <f t="shared" si="48"/>
        <v>0</v>
      </c>
      <c r="AI94" s="49">
        <f t="shared" si="49"/>
        <v>0</v>
      </c>
      <c r="AJ94" s="61"/>
      <c r="AK94" s="48">
        <f t="shared" si="50"/>
        <v>0</v>
      </c>
      <c r="AL94" s="49">
        <f t="shared" si="51"/>
        <v>0</v>
      </c>
      <c r="AM94" s="61"/>
      <c r="AN94" s="48">
        <f t="shared" si="52"/>
        <v>0</v>
      </c>
      <c r="AO94" s="49">
        <f t="shared" si="53"/>
        <v>0</v>
      </c>
      <c r="AP94" s="61"/>
      <c r="AQ94" s="48">
        <f t="shared" si="54"/>
        <v>0</v>
      </c>
      <c r="AR94" s="49">
        <f t="shared" si="55"/>
        <v>0</v>
      </c>
      <c r="AS94" s="61"/>
      <c r="AT94" s="48">
        <f t="shared" si="56"/>
        <v>0</v>
      </c>
      <c r="AU94" s="49">
        <f t="shared" si="57"/>
        <v>0</v>
      </c>
      <c r="AV94" s="61"/>
      <c r="AW94" s="48">
        <f t="shared" si="58"/>
        <v>0</v>
      </c>
      <c r="AX94" s="49">
        <f t="shared" si="59"/>
        <v>0</v>
      </c>
      <c r="AY94" s="61"/>
      <c r="AZ94" s="48">
        <f t="shared" si="60"/>
        <v>0</v>
      </c>
      <c r="BA94" s="49">
        <f t="shared" si="61"/>
        <v>0</v>
      </c>
      <c r="BB94" s="50">
        <f t="shared" si="62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43"/>
        <v>0</v>
      </c>
      <c r="Y95" s="45">
        <f t="shared" si="44"/>
        <v>0</v>
      </c>
      <c r="Z95" s="46" t="s">
        <v>0</v>
      </c>
      <c r="AA95" s="39">
        <v>1</v>
      </c>
      <c r="AB95" s="47">
        <f t="shared" si="45"/>
        <v>0</v>
      </c>
      <c r="AC95" s="39">
        <v>1</v>
      </c>
      <c r="AD95" s="47">
        <f t="shared" si="46"/>
        <v>0</v>
      </c>
      <c r="AE95" s="39">
        <v>1</v>
      </c>
      <c r="AF95" s="47">
        <f t="shared" si="47"/>
        <v>0</v>
      </c>
      <c r="AG95" s="61"/>
      <c r="AH95" s="48">
        <f t="shared" si="48"/>
        <v>0</v>
      </c>
      <c r="AI95" s="49">
        <f t="shared" si="49"/>
        <v>0</v>
      </c>
      <c r="AJ95" s="61"/>
      <c r="AK95" s="48">
        <f t="shared" si="50"/>
        <v>0</v>
      </c>
      <c r="AL95" s="49">
        <f t="shared" si="51"/>
        <v>0</v>
      </c>
      <c r="AM95" s="61"/>
      <c r="AN95" s="48">
        <f t="shared" si="52"/>
        <v>0</v>
      </c>
      <c r="AO95" s="49">
        <f t="shared" si="53"/>
        <v>0</v>
      </c>
      <c r="AP95" s="61"/>
      <c r="AQ95" s="48">
        <f t="shared" si="54"/>
        <v>0</v>
      </c>
      <c r="AR95" s="49">
        <f t="shared" si="55"/>
        <v>0</v>
      </c>
      <c r="AS95" s="61"/>
      <c r="AT95" s="48">
        <f t="shared" si="56"/>
        <v>0</v>
      </c>
      <c r="AU95" s="49">
        <f t="shared" si="57"/>
        <v>0</v>
      </c>
      <c r="AV95" s="61"/>
      <c r="AW95" s="48">
        <f t="shared" si="58"/>
        <v>0</v>
      </c>
      <c r="AX95" s="49">
        <f t="shared" si="59"/>
        <v>0</v>
      </c>
      <c r="AY95" s="61"/>
      <c r="AZ95" s="48">
        <f t="shared" si="60"/>
        <v>0</v>
      </c>
      <c r="BA95" s="49">
        <f t="shared" si="61"/>
        <v>0</v>
      </c>
      <c r="BB95" s="50">
        <f t="shared" si="62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43"/>
        <v>0</v>
      </c>
      <c r="Y96" s="45">
        <f t="shared" si="44"/>
        <v>0</v>
      </c>
      <c r="Z96" s="46" t="s">
        <v>0</v>
      </c>
      <c r="AA96" s="39">
        <v>1</v>
      </c>
      <c r="AB96" s="47">
        <f t="shared" si="45"/>
        <v>0</v>
      </c>
      <c r="AC96" s="39">
        <v>1</v>
      </c>
      <c r="AD96" s="47">
        <f t="shared" si="46"/>
        <v>0</v>
      </c>
      <c r="AE96" s="39">
        <v>1</v>
      </c>
      <c r="AF96" s="47">
        <f t="shared" si="47"/>
        <v>0</v>
      </c>
      <c r="AG96" s="61"/>
      <c r="AH96" s="48">
        <f t="shared" si="48"/>
        <v>0</v>
      </c>
      <c r="AI96" s="49">
        <f t="shared" si="49"/>
        <v>0</v>
      </c>
      <c r="AJ96" s="61"/>
      <c r="AK96" s="48">
        <f t="shared" si="50"/>
        <v>0</v>
      </c>
      <c r="AL96" s="49">
        <f t="shared" si="51"/>
        <v>0</v>
      </c>
      <c r="AM96" s="61"/>
      <c r="AN96" s="48">
        <f t="shared" si="52"/>
        <v>0</v>
      </c>
      <c r="AO96" s="49">
        <f t="shared" si="53"/>
        <v>0</v>
      </c>
      <c r="AP96" s="61"/>
      <c r="AQ96" s="48">
        <f t="shared" si="54"/>
        <v>0</v>
      </c>
      <c r="AR96" s="49">
        <f t="shared" si="55"/>
        <v>0</v>
      </c>
      <c r="AS96" s="61"/>
      <c r="AT96" s="48">
        <f t="shared" si="56"/>
        <v>0</v>
      </c>
      <c r="AU96" s="49">
        <f t="shared" si="57"/>
        <v>0</v>
      </c>
      <c r="AV96" s="61"/>
      <c r="AW96" s="48">
        <f t="shared" si="58"/>
        <v>0</v>
      </c>
      <c r="AX96" s="49">
        <f t="shared" si="59"/>
        <v>0</v>
      </c>
      <c r="AY96" s="61"/>
      <c r="AZ96" s="48">
        <f t="shared" si="60"/>
        <v>0</v>
      </c>
      <c r="BA96" s="49">
        <f t="shared" si="61"/>
        <v>0</v>
      </c>
      <c r="BB96" s="50">
        <f t="shared" si="62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43"/>
        <v>0</v>
      </c>
      <c r="Y97" s="45">
        <f t="shared" si="44"/>
        <v>0</v>
      </c>
      <c r="Z97" s="46" t="s">
        <v>0</v>
      </c>
      <c r="AA97" s="39">
        <v>1</v>
      </c>
      <c r="AB97" s="47">
        <f t="shared" si="45"/>
        <v>0</v>
      </c>
      <c r="AC97" s="39">
        <v>1</v>
      </c>
      <c r="AD97" s="47">
        <f t="shared" si="46"/>
        <v>0</v>
      </c>
      <c r="AE97" s="39">
        <v>1</v>
      </c>
      <c r="AF97" s="47">
        <f t="shared" si="47"/>
        <v>0</v>
      </c>
      <c r="AG97" s="61"/>
      <c r="AH97" s="48">
        <f t="shared" si="48"/>
        <v>0</v>
      </c>
      <c r="AI97" s="49">
        <f t="shared" si="49"/>
        <v>0</v>
      </c>
      <c r="AJ97" s="61"/>
      <c r="AK97" s="48">
        <f t="shared" si="50"/>
        <v>0</v>
      </c>
      <c r="AL97" s="49">
        <f t="shared" si="51"/>
        <v>0</v>
      </c>
      <c r="AM97" s="61"/>
      <c r="AN97" s="48">
        <f t="shared" si="52"/>
        <v>0</v>
      </c>
      <c r="AO97" s="49">
        <f t="shared" si="53"/>
        <v>0</v>
      </c>
      <c r="AP97" s="61"/>
      <c r="AQ97" s="48">
        <f t="shared" si="54"/>
        <v>0</v>
      </c>
      <c r="AR97" s="49">
        <f t="shared" si="55"/>
        <v>0</v>
      </c>
      <c r="AS97" s="61"/>
      <c r="AT97" s="48">
        <f t="shared" si="56"/>
        <v>0</v>
      </c>
      <c r="AU97" s="49">
        <f t="shared" si="57"/>
        <v>0</v>
      </c>
      <c r="AV97" s="61"/>
      <c r="AW97" s="48">
        <f t="shared" si="58"/>
        <v>0</v>
      </c>
      <c r="AX97" s="49">
        <f t="shared" si="59"/>
        <v>0</v>
      </c>
      <c r="AY97" s="61"/>
      <c r="AZ97" s="48">
        <f t="shared" si="60"/>
        <v>0</v>
      </c>
      <c r="BA97" s="49">
        <f t="shared" si="61"/>
        <v>0</v>
      </c>
      <c r="BB97" s="50">
        <f t="shared" si="62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ref="K98:K99" si="63">IF(G98=0,"0",F98/G98)</f>
        <v>0</v>
      </c>
      <c r="L98" s="38">
        <f t="shared" ref="L98:L99" si="64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M98" s="38">
        <f t="shared" ref="M98:M99" si="65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N98" s="38">
        <f t="shared" ref="N98:N99" si="66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O98" s="38">
        <f t="shared" ref="O98:O99" si="67">IF($Y98=2,$K98,0)+IF($Y98=4,$K98,0)+IF($Y98=5,$K98,0)+IF($Y98=6,$K98,0)+IF($Y98=7,$K98,0)+IF($Y98=10,$K98*2,0)+IF($Y98=12,$K98*2,0)+IF($Y98=14,$K98*2,0)+IF($Y98=15,$K98*3,0)+IF($Y98=21,$K98*3,0)+IF($Y98&lt;=1,$K98*$J98/21.75,0)+IF($Y98=42,$K98*6,0)+IF($Y98=28,$K98*4,0)</f>
        <v>0</v>
      </c>
      <c r="P98" s="38">
        <f t="shared" ref="P98:P99" si="68">IF($Y98=3,$K98,0)+IF($Y98=4,$K98,0)+IF($Y98=5,$K98,0)+IF($Y98=6,$K98,0)+IF($Y98=7,$K98,0)+IF($Y98=10,$K98*2,0)+IF($Y98=12,$K98*2,0)+IF($Y98=14,$K98*2,0)+IF($Y98=21,$K98*3,0)+IF($Y98&lt;=1,$K98*$J98/21.75,0)+IF($Y98=15,$K98*3,0)+IF($Y98=42,$K98*6,0)+IF($Y98=28,$K98*4,0)</f>
        <v>0</v>
      </c>
      <c r="Q98" s="39">
        <v>1</v>
      </c>
      <c r="R98" s="40">
        <f t="shared" ref="R98:R99" si="69">(IF($Y98=6,$K98,)+IF($Y98=7,$K98,)+IF($Y98=12,$K98*2,)+IF($Y98=18,$K98*3,)+IF($Y98=28,$K98*4,0)+IF($Y98=21,$K98*3,)+IF($Y98=42,$K98*6,0)+IF($Y98=14,$K98*2,))*Q98</f>
        <v>0</v>
      </c>
      <c r="S98" s="39">
        <v>1</v>
      </c>
      <c r="T98" s="41">
        <f t="shared" ref="T98:T99" si="70">(IF($Y98=7,$K98,)+IF($Y98=21,$K98*3,)+IF($Y98=42,$K98*6,0)+IF($Y98=28,$K98*4,0)+IF($Y98=14,$K98*2,))*S98</f>
        <v>0</v>
      </c>
      <c r="U98" s="42">
        <f t="shared" ref="U98:U99" si="71">SUM(+L98+M98+N98+O98+P98+R98+T98)</f>
        <v>0</v>
      </c>
      <c r="V98" s="43">
        <f t="shared" ref="V98:V99" si="72">+U98*4.345</f>
        <v>0</v>
      </c>
      <c r="W98" s="209">
        <f t="shared" ref="W98" si="73">+$X$4</f>
        <v>12</v>
      </c>
      <c r="X98" s="44">
        <f t="shared" ref="X98" si="74">IF(V98="","",W98*V98)</f>
        <v>0</v>
      </c>
      <c r="Y98" s="45">
        <f t="shared" ref="Y98:Y99" si="75">ROUND(J98/4.3452380952381,1)</f>
        <v>0</v>
      </c>
      <c r="Z98" s="46" t="s">
        <v>0</v>
      </c>
      <c r="AA98" s="39">
        <v>1</v>
      </c>
      <c r="AB98" s="47">
        <f t="shared" ref="AB98:AB99" si="76">+IF($Z98="M",$U98,IF($Z98="MT",$U98/2,IF(Z98="MN",$U98/2,IF($Z98="MTN",$U98/3,0))))*AA98</f>
        <v>0</v>
      </c>
      <c r="AC98" s="39">
        <v>1</v>
      </c>
      <c r="AD98" s="47">
        <f t="shared" ref="AD98:AD99" si="77">+IF($Z98="T",$U98,IF($Z98="MT",$U98/2,IF($Z98="TN",$U98/2,IF($Z98="MTN",$U98/3,0))))*AC98</f>
        <v>0</v>
      </c>
      <c r="AE98" s="39">
        <v>1</v>
      </c>
      <c r="AF98" s="47">
        <f t="shared" ref="AF98:AF99" si="78">+IF($Z98="N",$U98,IF($Z98="MN",$U98/2,IF($Z98="TN",$U98/2,IF($Z98="MTN",$U98/3,0))))*AE98</f>
        <v>0</v>
      </c>
      <c r="AG98" s="61"/>
      <c r="AH98" s="48">
        <f t="shared" ref="AH98:AH99" si="79">IF(AI$4=0,0,(AG98/AI$4))</f>
        <v>0</v>
      </c>
      <c r="AI98" s="49">
        <f t="shared" ref="AI98:AI99" si="80">IF(AI$4=0,0,(AH98*AH$4/12))</f>
        <v>0</v>
      </c>
      <c r="AJ98" s="61"/>
      <c r="AK98" s="48">
        <f t="shared" ref="AK98:AK99" si="81">IF(AL$4=0,0,(AJ98/AL$4))</f>
        <v>0</v>
      </c>
      <c r="AL98" s="49">
        <f t="shared" ref="AL98:AL99" si="82">IF(AL$4=0,0,(AK98*AK$4/12))</f>
        <v>0</v>
      </c>
      <c r="AM98" s="61"/>
      <c r="AN98" s="48">
        <f t="shared" ref="AN98:AN99" si="83">IF(AO$4=0,0,(AM98/AO$4))</f>
        <v>0</v>
      </c>
      <c r="AO98" s="49">
        <f t="shared" ref="AO98:AO99" si="84">IF(AO$4=0,0,(AN98*AN$4/12))</f>
        <v>0</v>
      </c>
      <c r="AP98" s="61"/>
      <c r="AQ98" s="48">
        <f t="shared" ref="AQ98:AQ99" si="85">IF(AR$4=0,0,(AP98/AR$4))</f>
        <v>0</v>
      </c>
      <c r="AR98" s="49">
        <f t="shared" ref="AR98:AR99" si="86">IF(AR$4=0,0,(AQ98*AQ$4/12))</f>
        <v>0</v>
      </c>
      <c r="AS98" s="61"/>
      <c r="AT98" s="48">
        <f t="shared" ref="AT98:AT99" si="87">IF(AU$4=0,0,(AS98/AU$4))</f>
        <v>0</v>
      </c>
      <c r="AU98" s="49">
        <f t="shared" ref="AU98:AU99" si="88">IF(AU$4=0,0,(AT98*AT$4/12))</f>
        <v>0</v>
      </c>
      <c r="AV98" s="61"/>
      <c r="AW98" s="48">
        <f t="shared" ref="AW98:AW99" si="89">IF(AX$4=0,0,(AV98/AX$4))</f>
        <v>0</v>
      </c>
      <c r="AX98" s="49">
        <f t="shared" ref="AX98:AX99" si="90">IF(AX$4=0,0,(AW98*AW$4/12))</f>
        <v>0</v>
      </c>
      <c r="AY98" s="61"/>
      <c r="AZ98" s="48">
        <f t="shared" ref="AZ98:AZ99" si="91">IF(BA$4=0,0,(AY98/BA$4))</f>
        <v>0</v>
      </c>
      <c r="BA98" s="49">
        <f t="shared" ref="BA98:BA99" si="92">IF(BA$4=0,0,(AZ98*AZ$4/12))</f>
        <v>0</v>
      </c>
      <c r="BB98" s="50">
        <f t="shared" ref="BB98:BB99" si="93">+AI98+AL98+AO98+AR98+AU98+AX98+BA98</f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63"/>
        <v>0</v>
      </c>
      <c r="L99" s="38">
        <f t="shared" si="64"/>
        <v>0</v>
      </c>
      <c r="M99" s="38">
        <f t="shared" si="65"/>
        <v>0</v>
      </c>
      <c r="N99" s="38">
        <f t="shared" si="66"/>
        <v>0</v>
      </c>
      <c r="O99" s="38">
        <f t="shared" si="67"/>
        <v>0</v>
      </c>
      <c r="P99" s="38">
        <f t="shared" si="68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71"/>
        <v>0</v>
      </c>
      <c r="V99" s="43">
        <f t="shared" si="72"/>
        <v>0</v>
      </c>
      <c r="W99" s="209">
        <f>+$X$4</f>
        <v>12</v>
      </c>
      <c r="X99" s="44">
        <f>IF(V99="","",W99*V99)</f>
        <v>0</v>
      </c>
      <c r="Y99" s="45">
        <f t="shared" si="75"/>
        <v>0</v>
      </c>
      <c r="Z99" s="46" t="s">
        <v>0</v>
      </c>
      <c r="AA99" s="39">
        <v>1</v>
      </c>
      <c r="AB99" s="47">
        <f t="shared" si="76"/>
        <v>0</v>
      </c>
      <c r="AC99" s="39">
        <v>1</v>
      </c>
      <c r="AD99" s="47">
        <f t="shared" si="77"/>
        <v>0</v>
      </c>
      <c r="AE99" s="39">
        <v>1</v>
      </c>
      <c r="AF99" s="47">
        <f t="shared" si="78"/>
        <v>0</v>
      </c>
      <c r="AG99" s="61"/>
      <c r="AH99" s="48">
        <f t="shared" si="79"/>
        <v>0</v>
      </c>
      <c r="AI99" s="49">
        <f t="shared" si="80"/>
        <v>0</v>
      </c>
      <c r="AJ99" s="61"/>
      <c r="AK99" s="48">
        <f t="shared" si="81"/>
        <v>0</v>
      </c>
      <c r="AL99" s="49">
        <f t="shared" si="82"/>
        <v>0</v>
      </c>
      <c r="AM99" s="61"/>
      <c r="AN99" s="48">
        <f t="shared" si="83"/>
        <v>0</v>
      </c>
      <c r="AO99" s="49">
        <f t="shared" si="84"/>
        <v>0</v>
      </c>
      <c r="AP99" s="61"/>
      <c r="AQ99" s="48">
        <f t="shared" si="85"/>
        <v>0</v>
      </c>
      <c r="AR99" s="49">
        <f t="shared" si="86"/>
        <v>0</v>
      </c>
      <c r="AS99" s="61"/>
      <c r="AT99" s="48">
        <f t="shared" si="87"/>
        <v>0</v>
      </c>
      <c r="AU99" s="49">
        <f t="shared" si="88"/>
        <v>0</v>
      </c>
      <c r="AV99" s="61"/>
      <c r="AW99" s="48">
        <f t="shared" si="89"/>
        <v>0</v>
      </c>
      <c r="AX99" s="49">
        <f t="shared" si="90"/>
        <v>0</v>
      </c>
      <c r="AY99" s="61"/>
      <c r="AZ99" s="48">
        <f t="shared" si="91"/>
        <v>0</v>
      </c>
      <c r="BA99" s="49">
        <f t="shared" si="92"/>
        <v>0</v>
      </c>
      <c r="BB99" s="50">
        <f t="shared" si="93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4">SUM(K8:K99)</f>
        <v>0</v>
      </c>
      <c r="L100" s="51">
        <f t="shared" si="94"/>
        <v>0</v>
      </c>
      <c r="M100" s="51">
        <f t="shared" si="94"/>
        <v>0</v>
      </c>
      <c r="N100" s="51">
        <f t="shared" si="94"/>
        <v>0</v>
      </c>
      <c r="O100" s="51">
        <f t="shared" si="94"/>
        <v>0</v>
      </c>
      <c r="P100" s="51">
        <f t="shared" si="94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hyperlinks>
    <hyperlink ref="B1:C1" location="Inici!A1" display="Inici" xr:uid="{9FCCB573-0C85-41CE-AAA1-F6BD644B7AC1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A24E72-0FDE-4676-9434-231CDF6946A4}">
          <x14:formula1>
            <xm:f>Tablas!$B$5:$B$41</xm:f>
          </x14:formula1>
          <xm:sqref>H8:H99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E7F7B-4DDD-4AB4-8C56-3466E90B9B91}">
  <sheetPr codeName="Hoja62">
    <pageSetUpPr fitToPage="1"/>
  </sheetPr>
  <dimension ref="A1:BB104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55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Estudi'!D62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7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7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7"/>
      <c r="X4" s="22">
        <f>+'Resum Estudi'!H62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218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220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 t="shared" ref="X8:X71" si="12">IF(V8="","",W8*V8)</f>
        <v>0</v>
      </c>
      <c r="Y8" s="45">
        <f t="shared" ref="Y8:Y71" si="13">ROUND(J8/4.3452380952381,1)</f>
        <v>0</v>
      </c>
      <c r="Z8" s="46" t="s">
        <v>0</v>
      </c>
      <c r="AA8" s="39">
        <v>1</v>
      </c>
      <c r="AB8" s="47">
        <f t="shared" ref="AB8:AB71" si="14">+IF($Z8="M",$U8,IF($Z8="MT",$U8/2,IF(Z8="MN",$U8/2,IF($Z8="MTN",$U8/3,0))))*AA8</f>
        <v>0</v>
      </c>
      <c r="AC8" s="39">
        <v>1</v>
      </c>
      <c r="AD8" s="47">
        <f t="shared" ref="AD8:AD71" si="15">+IF($Z8="T",$U8,IF($Z8="MT",$U8/2,IF($Z8="TN",$U8/2,IF($Z8="MTN",$U8/3,0))))*AC8</f>
        <v>0</v>
      </c>
      <c r="AE8" s="39">
        <v>1</v>
      </c>
      <c r="AF8" s="47">
        <f t="shared" ref="AF8:AF71" si="16">+IF($Z8="N",$U8,IF($Z8="MN",$U8/2,IF($Z8="TN",$U8/2,IF($Z8="MTN",$U8/3,0))))*AE8</f>
        <v>0</v>
      </c>
      <c r="AG8" s="61"/>
      <c r="AH8" s="48">
        <f t="shared" ref="AH8:AH99" si="17">IF(AI$4=0,0,(AG8/AI$4))</f>
        <v>0</v>
      </c>
      <c r="AI8" s="49">
        <f t="shared" ref="AI8:AI99" si="18">IF(AI$4=0,0,(AH8*AH$4/12))</f>
        <v>0</v>
      </c>
      <c r="AJ8" s="61"/>
      <c r="AK8" s="48">
        <f t="shared" ref="AK8:AK99" si="19">IF(AL$4=0,0,(AJ8/AL$4))</f>
        <v>0</v>
      </c>
      <c r="AL8" s="49">
        <f t="shared" ref="AL8:AL99" si="20">IF(AL$4=0,0,(AK8*AK$4/12))</f>
        <v>0</v>
      </c>
      <c r="AM8" s="61"/>
      <c r="AN8" s="48">
        <f t="shared" ref="AN8:AN99" si="21">IF(AO$4=0,0,(AM8/AO$4))</f>
        <v>0</v>
      </c>
      <c r="AO8" s="49">
        <f t="shared" ref="AO8:AO99" si="22">IF(AO$4=0,0,(AN8*AN$4/12))</f>
        <v>0</v>
      </c>
      <c r="AP8" s="61"/>
      <c r="AQ8" s="48">
        <f t="shared" ref="AQ8:AQ99" si="23">IF(AR$4=0,0,(AP8/AR$4))</f>
        <v>0</v>
      </c>
      <c r="AR8" s="49">
        <f t="shared" ref="AR8:AR99" si="24">IF(AR$4=0,0,(AQ8*AQ$4/12))</f>
        <v>0</v>
      </c>
      <c r="AS8" s="61"/>
      <c r="AT8" s="48">
        <f t="shared" ref="AT8:AT99" si="25">IF(AU$4=0,0,(AS8/AU$4))</f>
        <v>0</v>
      </c>
      <c r="AU8" s="49">
        <f t="shared" ref="AU8:AU99" si="26">IF(AU$4=0,0,(AT8*AT$4/12))</f>
        <v>0</v>
      </c>
      <c r="AV8" s="61"/>
      <c r="AW8" s="48">
        <f t="shared" ref="AW8:AW99" si="27">IF(AX$4=0,0,(AV8/AX$4))</f>
        <v>0</v>
      </c>
      <c r="AX8" s="49">
        <f t="shared" ref="AX8:AX99" si="28">IF(AX$4=0,0,(AW8*AW$4/12))</f>
        <v>0</v>
      </c>
      <c r="AY8" s="61"/>
      <c r="AZ8" s="48">
        <f t="shared" ref="AZ8:AZ99" si="29">IF(BA$4=0,0,(AY8/BA$4))</f>
        <v>0</v>
      </c>
      <c r="BA8" s="49">
        <f t="shared" ref="BA8:BA99" si="30">IF(BA$4=0,0,(AZ8*AZ$4/12))</f>
        <v>0</v>
      </c>
      <c r="BB8" s="50">
        <f t="shared" ref="BB8:BB99" si="31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si="12"/>
        <v>0</v>
      </c>
      <c r="Y9" s="45">
        <f t="shared" si="13"/>
        <v>0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1"/>
      <c r="AH9" s="48">
        <f t="shared" si="17"/>
        <v>0</v>
      </c>
      <c r="AI9" s="49">
        <f t="shared" si="18"/>
        <v>0</v>
      </c>
      <c r="AJ9" s="61"/>
      <c r="AK9" s="48">
        <f t="shared" si="19"/>
        <v>0</v>
      </c>
      <c r="AL9" s="49">
        <f t="shared" si="20"/>
        <v>0</v>
      </c>
      <c r="AM9" s="61"/>
      <c r="AN9" s="48">
        <f t="shared" si="21"/>
        <v>0</v>
      </c>
      <c r="AO9" s="49">
        <f t="shared" si="22"/>
        <v>0</v>
      </c>
      <c r="AP9" s="61"/>
      <c r="AQ9" s="48">
        <f t="shared" si="23"/>
        <v>0</v>
      </c>
      <c r="AR9" s="49">
        <f t="shared" si="24"/>
        <v>0</v>
      </c>
      <c r="AS9" s="61"/>
      <c r="AT9" s="48">
        <f t="shared" si="25"/>
        <v>0</v>
      </c>
      <c r="AU9" s="49">
        <f t="shared" si="26"/>
        <v>0</v>
      </c>
      <c r="AV9" s="61"/>
      <c r="AW9" s="48">
        <f t="shared" si="27"/>
        <v>0</v>
      </c>
      <c r="AX9" s="49">
        <f t="shared" si="28"/>
        <v>0</v>
      </c>
      <c r="AY9" s="61"/>
      <c r="AZ9" s="48">
        <f t="shared" si="29"/>
        <v>0</v>
      </c>
      <c r="BA9" s="49">
        <f t="shared" si="30"/>
        <v>0</v>
      </c>
      <c r="BB9" s="50">
        <f t="shared" si="31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1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1"/>
      <c r="AH10" s="48">
        <f t="shared" si="17"/>
        <v>0</v>
      </c>
      <c r="AI10" s="49">
        <f t="shared" si="18"/>
        <v>0</v>
      </c>
      <c r="AJ10" s="61"/>
      <c r="AK10" s="48">
        <f t="shared" si="19"/>
        <v>0</v>
      </c>
      <c r="AL10" s="49">
        <f t="shared" si="20"/>
        <v>0</v>
      </c>
      <c r="AM10" s="61"/>
      <c r="AN10" s="48">
        <f t="shared" si="21"/>
        <v>0</v>
      </c>
      <c r="AO10" s="49">
        <f t="shared" si="22"/>
        <v>0</v>
      </c>
      <c r="AP10" s="61"/>
      <c r="AQ10" s="48">
        <f t="shared" si="23"/>
        <v>0</v>
      </c>
      <c r="AR10" s="49">
        <f t="shared" si="24"/>
        <v>0</v>
      </c>
      <c r="AS10" s="61"/>
      <c r="AT10" s="48">
        <f t="shared" si="25"/>
        <v>0</v>
      </c>
      <c r="AU10" s="49">
        <f t="shared" si="26"/>
        <v>0</v>
      </c>
      <c r="AV10" s="61"/>
      <c r="AW10" s="48">
        <f t="shared" si="27"/>
        <v>0</v>
      </c>
      <c r="AX10" s="49">
        <f t="shared" si="28"/>
        <v>0</v>
      </c>
      <c r="AY10" s="61"/>
      <c r="AZ10" s="48">
        <f t="shared" si="29"/>
        <v>0</v>
      </c>
      <c r="BA10" s="49">
        <f t="shared" si="30"/>
        <v>0</v>
      </c>
      <c r="BB10" s="50">
        <f t="shared" si="31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1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1"/>
      <c r="AH11" s="48">
        <f t="shared" si="17"/>
        <v>0</v>
      </c>
      <c r="AI11" s="49">
        <f t="shared" si="18"/>
        <v>0</v>
      </c>
      <c r="AJ11" s="61"/>
      <c r="AK11" s="48">
        <f t="shared" si="19"/>
        <v>0</v>
      </c>
      <c r="AL11" s="49">
        <f t="shared" si="20"/>
        <v>0</v>
      </c>
      <c r="AM11" s="61"/>
      <c r="AN11" s="48">
        <f t="shared" si="21"/>
        <v>0</v>
      </c>
      <c r="AO11" s="49">
        <f t="shared" si="22"/>
        <v>0</v>
      </c>
      <c r="AP11" s="61"/>
      <c r="AQ11" s="48">
        <f t="shared" si="23"/>
        <v>0</v>
      </c>
      <c r="AR11" s="49">
        <f t="shared" si="24"/>
        <v>0</v>
      </c>
      <c r="AS11" s="61"/>
      <c r="AT11" s="48">
        <f t="shared" si="25"/>
        <v>0</v>
      </c>
      <c r="AU11" s="49">
        <f t="shared" si="26"/>
        <v>0</v>
      </c>
      <c r="AV11" s="61"/>
      <c r="AW11" s="48">
        <f t="shared" si="27"/>
        <v>0</v>
      </c>
      <c r="AX11" s="49">
        <f t="shared" si="28"/>
        <v>0</v>
      </c>
      <c r="AY11" s="61"/>
      <c r="AZ11" s="48">
        <f t="shared" si="29"/>
        <v>0</v>
      </c>
      <c r="BA11" s="49">
        <f t="shared" si="30"/>
        <v>0</v>
      </c>
      <c r="BB11" s="50">
        <f t="shared" si="31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1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1"/>
      <c r="AH12" s="48">
        <f t="shared" si="17"/>
        <v>0</v>
      </c>
      <c r="AI12" s="49">
        <f t="shared" si="18"/>
        <v>0</v>
      </c>
      <c r="AJ12" s="61"/>
      <c r="AK12" s="48">
        <f t="shared" si="19"/>
        <v>0</v>
      </c>
      <c r="AL12" s="49">
        <f t="shared" si="20"/>
        <v>0</v>
      </c>
      <c r="AM12" s="61"/>
      <c r="AN12" s="48">
        <f t="shared" si="21"/>
        <v>0</v>
      </c>
      <c r="AO12" s="49">
        <f t="shared" si="22"/>
        <v>0</v>
      </c>
      <c r="AP12" s="61"/>
      <c r="AQ12" s="48">
        <f t="shared" si="23"/>
        <v>0</v>
      </c>
      <c r="AR12" s="49">
        <f t="shared" si="24"/>
        <v>0</v>
      </c>
      <c r="AS12" s="61"/>
      <c r="AT12" s="48">
        <f t="shared" si="25"/>
        <v>0</v>
      </c>
      <c r="AU12" s="49">
        <f t="shared" si="26"/>
        <v>0</v>
      </c>
      <c r="AV12" s="61"/>
      <c r="AW12" s="48">
        <f t="shared" si="27"/>
        <v>0</v>
      </c>
      <c r="AX12" s="49">
        <f t="shared" si="28"/>
        <v>0</v>
      </c>
      <c r="AY12" s="61"/>
      <c r="AZ12" s="48">
        <f t="shared" si="29"/>
        <v>0</v>
      </c>
      <c r="BA12" s="49">
        <f t="shared" si="30"/>
        <v>0</v>
      </c>
      <c r="BB12" s="50">
        <f t="shared" si="31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1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1"/>
      <c r="AH13" s="48">
        <f t="shared" si="17"/>
        <v>0</v>
      </c>
      <c r="AI13" s="49">
        <f t="shared" si="18"/>
        <v>0</v>
      </c>
      <c r="AJ13" s="61"/>
      <c r="AK13" s="48">
        <f t="shared" si="19"/>
        <v>0</v>
      </c>
      <c r="AL13" s="49">
        <f t="shared" si="20"/>
        <v>0</v>
      </c>
      <c r="AM13" s="61"/>
      <c r="AN13" s="48">
        <f t="shared" si="21"/>
        <v>0</v>
      </c>
      <c r="AO13" s="49">
        <f t="shared" si="22"/>
        <v>0</v>
      </c>
      <c r="AP13" s="61"/>
      <c r="AQ13" s="48">
        <f t="shared" si="23"/>
        <v>0</v>
      </c>
      <c r="AR13" s="49">
        <f t="shared" si="24"/>
        <v>0</v>
      </c>
      <c r="AS13" s="61"/>
      <c r="AT13" s="48">
        <f t="shared" si="25"/>
        <v>0</v>
      </c>
      <c r="AU13" s="49">
        <f t="shared" si="26"/>
        <v>0</v>
      </c>
      <c r="AV13" s="61"/>
      <c r="AW13" s="48">
        <f t="shared" si="27"/>
        <v>0</v>
      </c>
      <c r="AX13" s="49">
        <f t="shared" si="28"/>
        <v>0</v>
      </c>
      <c r="AY13" s="61"/>
      <c r="AZ13" s="48">
        <f t="shared" si="29"/>
        <v>0</v>
      </c>
      <c r="BA13" s="49">
        <f t="shared" si="30"/>
        <v>0</v>
      </c>
      <c r="BB13" s="50">
        <f t="shared" si="31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1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1"/>
      <c r="AH14" s="48">
        <f t="shared" si="17"/>
        <v>0</v>
      </c>
      <c r="AI14" s="49">
        <f t="shared" si="18"/>
        <v>0</v>
      </c>
      <c r="AJ14" s="61"/>
      <c r="AK14" s="48">
        <f t="shared" si="19"/>
        <v>0</v>
      </c>
      <c r="AL14" s="49">
        <f t="shared" si="20"/>
        <v>0</v>
      </c>
      <c r="AM14" s="61"/>
      <c r="AN14" s="48">
        <f t="shared" si="21"/>
        <v>0</v>
      </c>
      <c r="AO14" s="49">
        <f t="shared" si="22"/>
        <v>0</v>
      </c>
      <c r="AP14" s="61"/>
      <c r="AQ14" s="48">
        <f t="shared" si="23"/>
        <v>0</v>
      </c>
      <c r="AR14" s="49">
        <f t="shared" si="24"/>
        <v>0</v>
      </c>
      <c r="AS14" s="61"/>
      <c r="AT14" s="48">
        <f t="shared" si="25"/>
        <v>0</v>
      </c>
      <c r="AU14" s="49">
        <f t="shared" si="26"/>
        <v>0</v>
      </c>
      <c r="AV14" s="61"/>
      <c r="AW14" s="48">
        <f t="shared" si="27"/>
        <v>0</v>
      </c>
      <c r="AX14" s="49">
        <f t="shared" si="28"/>
        <v>0</v>
      </c>
      <c r="AY14" s="61"/>
      <c r="AZ14" s="48">
        <f t="shared" si="29"/>
        <v>0</v>
      </c>
      <c r="BA14" s="49">
        <f t="shared" si="30"/>
        <v>0</v>
      </c>
      <c r="BB14" s="50">
        <f t="shared" si="31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1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1"/>
      <c r="AH15" s="48">
        <f t="shared" si="17"/>
        <v>0</v>
      </c>
      <c r="AI15" s="49">
        <f t="shared" si="18"/>
        <v>0</v>
      </c>
      <c r="AJ15" s="61"/>
      <c r="AK15" s="48">
        <f t="shared" si="19"/>
        <v>0</v>
      </c>
      <c r="AL15" s="49">
        <f t="shared" si="20"/>
        <v>0</v>
      </c>
      <c r="AM15" s="61"/>
      <c r="AN15" s="48">
        <f t="shared" si="21"/>
        <v>0</v>
      </c>
      <c r="AO15" s="49">
        <f t="shared" si="22"/>
        <v>0</v>
      </c>
      <c r="AP15" s="61"/>
      <c r="AQ15" s="48">
        <f t="shared" si="23"/>
        <v>0</v>
      </c>
      <c r="AR15" s="49">
        <f t="shared" si="24"/>
        <v>0</v>
      </c>
      <c r="AS15" s="61"/>
      <c r="AT15" s="48">
        <f t="shared" si="25"/>
        <v>0</v>
      </c>
      <c r="AU15" s="49">
        <f t="shared" si="26"/>
        <v>0</v>
      </c>
      <c r="AV15" s="61"/>
      <c r="AW15" s="48">
        <f t="shared" si="27"/>
        <v>0</v>
      </c>
      <c r="AX15" s="49">
        <f t="shared" si="28"/>
        <v>0</v>
      </c>
      <c r="AY15" s="61"/>
      <c r="AZ15" s="48">
        <f t="shared" si="29"/>
        <v>0</v>
      </c>
      <c r="BA15" s="49">
        <f t="shared" si="30"/>
        <v>0</v>
      </c>
      <c r="BB15" s="50">
        <f t="shared" si="31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1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1"/>
      <c r="AH16" s="48">
        <f t="shared" si="17"/>
        <v>0</v>
      </c>
      <c r="AI16" s="49">
        <f t="shared" si="18"/>
        <v>0</v>
      </c>
      <c r="AJ16" s="61"/>
      <c r="AK16" s="48">
        <f t="shared" si="19"/>
        <v>0</v>
      </c>
      <c r="AL16" s="49">
        <f t="shared" si="20"/>
        <v>0</v>
      </c>
      <c r="AM16" s="61"/>
      <c r="AN16" s="48">
        <f t="shared" si="21"/>
        <v>0</v>
      </c>
      <c r="AO16" s="49">
        <f t="shared" si="22"/>
        <v>0</v>
      </c>
      <c r="AP16" s="61"/>
      <c r="AQ16" s="48">
        <f t="shared" si="23"/>
        <v>0</v>
      </c>
      <c r="AR16" s="49">
        <f t="shared" si="24"/>
        <v>0</v>
      </c>
      <c r="AS16" s="61"/>
      <c r="AT16" s="48">
        <f t="shared" si="25"/>
        <v>0</v>
      </c>
      <c r="AU16" s="49">
        <f t="shared" si="26"/>
        <v>0</v>
      </c>
      <c r="AV16" s="61"/>
      <c r="AW16" s="48">
        <f t="shared" si="27"/>
        <v>0</v>
      </c>
      <c r="AX16" s="49">
        <f t="shared" si="28"/>
        <v>0</v>
      </c>
      <c r="AY16" s="61"/>
      <c r="AZ16" s="48">
        <f t="shared" si="29"/>
        <v>0</v>
      </c>
      <c r="BA16" s="49">
        <f t="shared" si="30"/>
        <v>0</v>
      </c>
      <c r="BB16" s="50">
        <f t="shared" si="31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1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1"/>
      <c r="AH17" s="48">
        <f t="shared" si="17"/>
        <v>0</v>
      </c>
      <c r="AI17" s="49">
        <f t="shared" si="18"/>
        <v>0</v>
      </c>
      <c r="AJ17" s="61"/>
      <c r="AK17" s="48">
        <f t="shared" si="19"/>
        <v>0</v>
      </c>
      <c r="AL17" s="49">
        <f t="shared" si="20"/>
        <v>0</v>
      </c>
      <c r="AM17" s="61"/>
      <c r="AN17" s="48">
        <f t="shared" si="21"/>
        <v>0</v>
      </c>
      <c r="AO17" s="49">
        <f t="shared" si="22"/>
        <v>0</v>
      </c>
      <c r="AP17" s="61"/>
      <c r="AQ17" s="48">
        <f t="shared" si="23"/>
        <v>0</v>
      </c>
      <c r="AR17" s="49">
        <f t="shared" si="24"/>
        <v>0</v>
      </c>
      <c r="AS17" s="61"/>
      <c r="AT17" s="48">
        <f t="shared" si="25"/>
        <v>0</v>
      </c>
      <c r="AU17" s="49">
        <f t="shared" si="26"/>
        <v>0</v>
      </c>
      <c r="AV17" s="61"/>
      <c r="AW17" s="48">
        <f t="shared" si="27"/>
        <v>0</v>
      </c>
      <c r="AX17" s="49">
        <f t="shared" si="28"/>
        <v>0</v>
      </c>
      <c r="AY17" s="61"/>
      <c r="AZ17" s="48">
        <f t="shared" si="29"/>
        <v>0</v>
      </c>
      <c r="BA17" s="49">
        <f t="shared" si="30"/>
        <v>0</v>
      </c>
      <c r="BB17" s="50">
        <f t="shared" si="31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1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1"/>
      <c r="AH18" s="48">
        <f t="shared" si="17"/>
        <v>0</v>
      </c>
      <c r="AI18" s="49">
        <f t="shared" si="18"/>
        <v>0</v>
      </c>
      <c r="AJ18" s="61"/>
      <c r="AK18" s="48">
        <f t="shared" si="19"/>
        <v>0</v>
      </c>
      <c r="AL18" s="49">
        <f t="shared" si="20"/>
        <v>0</v>
      </c>
      <c r="AM18" s="61"/>
      <c r="AN18" s="48">
        <f t="shared" si="21"/>
        <v>0</v>
      </c>
      <c r="AO18" s="49">
        <f t="shared" si="22"/>
        <v>0</v>
      </c>
      <c r="AP18" s="61"/>
      <c r="AQ18" s="48">
        <f t="shared" si="23"/>
        <v>0</v>
      </c>
      <c r="AR18" s="49">
        <f t="shared" si="24"/>
        <v>0</v>
      </c>
      <c r="AS18" s="61"/>
      <c r="AT18" s="48">
        <f t="shared" si="25"/>
        <v>0</v>
      </c>
      <c r="AU18" s="49">
        <f t="shared" si="26"/>
        <v>0</v>
      </c>
      <c r="AV18" s="61"/>
      <c r="AW18" s="48">
        <f t="shared" si="27"/>
        <v>0</v>
      </c>
      <c r="AX18" s="49">
        <f t="shared" si="28"/>
        <v>0</v>
      </c>
      <c r="AY18" s="61"/>
      <c r="AZ18" s="48">
        <f t="shared" si="29"/>
        <v>0</v>
      </c>
      <c r="BA18" s="49">
        <f t="shared" si="30"/>
        <v>0</v>
      </c>
      <c r="BB18" s="50">
        <f t="shared" si="31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1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1"/>
      <c r="AH19" s="48">
        <f t="shared" si="17"/>
        <v>0</v>
      </c>
      <c r="AI19" s="49">
        <f t="shared" si="18"/>
        <v>0</v>
      </c>
      <c r="AJ19" s="61"/>
      <c r="AK19" s="48">
        <f t="shared" si="19"/>
        <v>0</v>
      </c>
      <c r="AL19" s="49">
        <f t="shared" si="20"/>
        <v>0</v>
      </c>
      <c r="AM19" s="61"/>
      <c r="AN19" s="48">
        <f t="shared" si="21"/>
        <v>0</v>
      </c>
      <c r="AO19" s="49">
        <f t="shared" si="22"/>
        <v>0</v>
      </c>
      <c r="AP19" s="61"/>
      <c r="AQ19" s="48">
        <f t="shared" si="23"/>
        <v>0</v>
      </c>
      <c r="AR19" s="49">
        <f t="shared" si="24"/>
        <v>0</v>
      </c>
      <c r="AS19" s="61"/>
      <c r="AT19" s="48">
        <f t="shared" si="25"/>
        <v>0</v>
      </c>
      <c r="AU19" s="49">
        <f t="shared" si="26"/>
        <v>0</v>
      </c>
      <c r="AV19" s="61"/>
      <c r="AW19" s="48">
        <f t="shared" si="27"/>
        <v>0</v>
      </c>
      <c r="AX19" s="49">
        <f t="shared" si="28"/>
        <v>0</v>
      </c>
      <c r="AY19" s="61"/>
      <c r="AZ19" s="48">
        <f t="shared" si="29"/>
        <v>0</v>
      </c>
      <c r="BA19" s="49">
        <f t="shared" si="30"/>
        <v>0</v>
      </c>
      <c r="BB19" s="50">
        <f t="shared" si="31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1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1"/>
      <c r="AH20" s="48">
        <f t="shared" si="17"/>
        <v>0</v>
      </c>
      <c r="AI20" s="49">
        <f t="shared" si="18"/>
        <v>0</v>
      </c>
      <c r="AJ20" s="61"/>
      <c r="AK20" s="48">
        <f t="shared" si="19"/>
        <v>0</v>
      </c>
      <c r="AL20" s="49">
        <f t="shared" si="20"/>
        <v>0</v>
      </c>
      <c r="AM20" s="61"/>
      <c r="AN20" s="48">
        <f t="shared" si="21"/>
        <v>0</v>
      </c>
      <c r="AO20" s="49">
        <f t="shared" si="22"/>
        <v>0</v>
      </c>
      <c r="AP20" s="61"/>
      <c r="AQ20" s="48">
        <f t="shared" si="23"/>
        <v>0</v>
      </c>
      <c r="AR20" s="49">
        <f t="shared" si="24"/>
        <v>0</v>
      </c>
      <c r="AS20" s="61"/>
      <c r="AT20" s="48">
        <f t="shared" si="25"/>
        <v>0</v>
      </c>
      <c r="AU20" s="49">
        <f t="shared" si="26"/>
        <v>0</v>
      </c>
      <c r="AV20" s="61"/>
      <c r="AW20" s="48">
        <f t="shared" si="27"/>
        <v>0</v>
      </c>
      <c r="AX20" s="49">
        <f t="shared" si="28"/>
        <v>0</v>
      </c>
      <c r="AY20" s="61"/>
      <c r="AZ20" s="48">
        <f t="shared" si="29"/>
        <v>0</v>
      </c>
      <c r="BA20" s="49">
        <f t="shared" si="30"/>
        <v>0</v>
      </c>
      <c r="BB20" s="50">
        <f t="shared" si="31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1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1"/>
      <c r="AH21" s="48">
        <f t="shared" si="17"/>
        <v>0</v>
      </c>
      <c r="AI21" s="49">
        <f t="shared" si="18"/>
        <v>0</v>
      </c>
      <c r="AJ21" s="61"/>
      <c r="AK21" s="48">
        <f t="shared" si="19"/>
        <v>0</v>
      </c>
      <c r="AL21" s="49">
        <f t="shared" si="20"/>
        <v>0</v>
      </c>
      <c r="AM21" s="61"/>
      <c r="AN21" s="48">
        <f t="shared" si="21"/>
        <v>0</v>
      </c>
      <c r="AO21" s="49">
        <f t="shared" si="22"/>
        <v>0</v>
      </c>
      <c r="AP21" s="61"/>
      <c r="AQ21" s="48">
        <f t="shared" si="23"/>
        <v>0</v>
      </c>
      <c r="AR21" s="49">
        <f t="shared" si="24"/>
        <v>0</v>
      </c>
      <c r="AS21" s="61"/>
      <c r="AT21" s="48">
        <f t="shared" si="25"/>
        <v>0</v>
      </c>
      <c r="AU21" s="49">
        <f t="shared" si="26"/>
        <v>0</v>
      </c>
      <c r="AV21" s="61"/>
      <c r="AW21" s="48">
        <f t="shared" si="27"/>
        <v>0</v>
      </c>
      <c r="AX21" s="49">
        <f t="shared" si="28"/>
        <v>0</v>
      </c>
      <c r="AY21" s="61"/>
      <c r="AZ21" s="48">
        <f t="shared" si="29"/>
        <v>0</v>
      </c>
      <c r="BA21" s="49">
        <f t="shared" si="30"/>
        <v>0</v>
      </c>
      <c r="BB21" s="50">
        <f t="shared" si="31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1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1"/>
      <c r="AH22" s="48">
        <f t="shared" si="17"/>
        <v>0</v>
      </c>
      <c r="AI22" s="49">
        <f t="shared" si="18"/>
        <v>0</v>
      </c>
      <c r="AJ22" s="61"/>
      <c r="AK22" s="48">
        <f t="shared" si="19"/>
        <v>0</v>
      </c>
      <c r="AL22" s="49">
        <f t="shared" si="20"/>
        <v>0</v>
      </c>
      <c r="AM22" s="61"/>
      <c r="AN22" s="48">
        <f t="shared" si="21"/>
        <v>0</v>
      </c>
      <c r="AO22" s="49">
        <f t="shared" si="22"/>
        <v>0</v>
      </c>
      <c r="AP22" s="61"/>
      <c r="AQ22" s="48">
        <f t="shared" si="23"/>
        <v>0</v>
      </c>
      <c r="AR22" s="49">
        <f t="shared" si="24"/>
        <v>0</v>
      </c>
      <c r="AS22" s="61"/>
      <c r="AT22" s="48">
        <f t="shared" si="25"/>
        <v>0</v>
      </c>
      <c r="AU22" s="49">
        <f t="shared" si="26"/>
        <v>0</v>
      </c>
      <c r="AV22" s="61"/>
      <c r="AW22" s="48">
        <f t="shared" si="27"/>
        <v>0</v>
      </c>
      <c r="AX22" s="49">
        <f t="shared" si="28"/>
        <v>0</v>
      </c>
      <c r="AY22" s="61"/>
      <c r="AZ22" s="48">
        <f t="shared" si="29"/>
        <v>0</v>
      </c>
      <c r="BA22" s="49">
        <f t="shared" si="30"/>
        <v>0</v>
      </c>
      <c r="BB22" s="50">
        <f t="shared" si="31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1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1"/>
      <c r="AH23" s="48">
        <f t="shared" si="17"/>
        <v>0</v>
      </c>
      <c r="AI23" s="49">
        <f t="shared" si="18"/>
        <v>0</v>
      </c>
      <c r="AJ23" s="61"/>
      <c r="AK23" s="48">
        <f t="shared" si="19"/>
        <v>0</v>
      </c>
      <c r="AL23" s="49">
        <f t="shared" si="20"/>
        <v>0</v>
      </c>
      <c r="AM23" s="61"/>
      <c r="AN23" s="48">
        <f t="shared" si="21"/>
        <v>0</v>
      </c>
      <c r="AO23" s="49">
        <f t="shared" si="22"/>
        <v>0</v>
      </c>
      <c r="AP23" s="61"/>
      <c r="AQ23" s="48">
        <f t="shared" si="23"/>
        <v>0</v>
      </c>
      <c r="AR23" s="49">
        <f t="shared" si="24"/>
        <v>0</v>
      </c>
      <c r="AS23" s="61"/>
      <c r="AT23" s="48">
        <f t="shared" si="25"/>
        <v>0</v>
      </c>
      <c r="AU23" s="49">
        <f t="shared" si="26"/>
        <v>0</v>
      </c>
      <c r="AV23" s="61"/>
      <c r="AW23" s="48">
        <f t="shared" si="27"/>
        <v>0</v>
      </c>
      <c r="AX23" s="49">
        <f t="shared" si="28"/>
        <v>0</v>
      </c>
      <c r="AY23" s="61"/>
      <c r="AZ23" s="48">
        <f t="shared" si="29"/>
        <v>0</v>
      </c>
      <c r="BA23" s="49">
        <f t="shared" si="30"/>
        <v>0</v>
      </c>
      <c r="BB23" s="50">
        <f t="shared" si="31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>IF(G24=0,"0",F24/G24)</f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1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1"/>
      <c r="AH24" s="48">
        <f t="shared" si="17"/>
        <v>0</v>
      </c>
      <c r="AI24" s="49">
        <f t="shared" si="18"/>
        <v>0</v>
      </c>
      <c r="AJ24" s="61"/>
      <c r="AK24" s="48">
        <f t="shared" si="19"/>
        <v>0</v>
      </c>
      <c r="AL24" s="49">
        <f t="shared" si="20"/>
        <v>0</v>
      </c>
      <c r="AM24" s="61"/>
      <c r="AN24" s="48">
        <f t="shared" si="21"/>
        <v>0</v>
      </c>
      <c r="AO24" s="49">
        <f t="shared" si="22"/>
        <v>0</v>
      </c>
      <c r="AP24" s="61"/>
      <c r="AQ24" s="48">
        <f t="shared" si="23"/>
        <v>0</v>
      </c>
      <c r="AR24" s="49">
        <f t="shared" si="24"/>
        <v>0</v>
      </c>
      <c r="AS24" s="61"/>
      <c r="AT24" s="48">
        <f t="shared" si="25"/>
        <v>0</v>
      </c>
      <c r="AU24" s="49">
        <f t="shared" si="26"/>
        <v>0</v>
      </c>
      <c r="AV24" s="61"/>
      <c r="AW24" s="48">
        <f t="shared" si="27"/>
        <v>0</v>
      </c>
      <c r="AX24" s="49">
        <f t="shared" si="28"/>
        <v>0</v>
      </c>
      <c r="AY24" s="61"/>
      <c r="AZ24" s="48">
        <f t="shared" si="29"/>
        <v>0</v>
      </c>
      <c r="BA24" s="49">
        <f t="shared" si="30"/>
        <v>0</v>
      </c>
      <c r="BB24" s="50">
        <f t="shared" si="31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1"/>
      <c r="AH25" s="48">
        <f t="shared" si="17"/>
        <v>0</v>
      </c>
      <c r="AI25" s="49">
        <f t="shared" si="18"/>
        <v>0</v>
      </c>
      <c r="AJ25" s="61"/>
      <c r="AK25" s="48">
        <f t="shared" si="19"/>
        <v>0</v>
      </c>
      <c r="AL25" s="49">
        <f t="shared" si="20"/>
        <v>0</v>
      </c>
      <c r="AM25" s="61"/>
      <c r="AN25" s="48">
        <f t="shared" si="21"/>
        <v>0</v>
      </c>
      <c r="AO25" s="49">
        <f t="shared" si="22"/>
        <v>0</v>
      </c>
      <c r="AP25" s="61"/>
      <c r="AQ25" s="48">
        <f t="shared" si="23"/>
        <v>0</v>
      </c>
      <c r="AR25" s="49">
        <f t="shared" si="24"/>
        <v>0</v>
      </c>
      <c r="AS25" s="61"/>
      <c r="AT25" s="48">
        <f t="shared" si="25"/>
        <v>0</v>
      </c>
      <c r="AU25" s="49">
        <f t="shared" si="26"/>
        <v>0</v>
      </c>
      <c r="AV25" s="61"/>
      <c r="AW25" s="48">
        <f t="shared" si="27"/>
        <v>0</v>
      </c>
      <c r="AX25" s="49">
        <f t="shared" si="28"/>
        <v>0</v>
      </c>
      <c r="AY25" s="61"/>
      <c r="AZ25" s="48">
        <f t="shared" si="29"/>
        <v>0</v>
      </c>
      <c r="BA25" s="49">
        <f t="shared" si="30"/>
        <v>0</v>
      </c>
      <c r="BB25" s="50">
        <f t="shared" si="31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1"/>
      <c r="AH26" s="48">
        <f t="shared" si="17"/>
        <v>0</v>
      </c>
      <c r="AI26" s="49">
        <f t="shared" si="18"/>
        <v>0</v>
      </c>
      <c r="AJ26" s="61"/>
      <c r="AK26" s="48">
        <f t="shared" si="19"/>
        <v>0</v>
      </c>
      <c r="AL26" s="49">
        <f t="shared" si="20"/>
        <v>0</v>
      </c>
      <c r="AM26" s="61"/>
      <c r="AN26" s="48">
        <f t="shared" si="21"/>
        <v>0</v>
      </c>
      <c r="AO26" s="49">
        <f t="shared" si="22"/>
        <v>0</v>
      </c>
      <c r="AP26" s="61"/>
      <c r="AQ26" s="48">
        <f t="shared" si="23"/>
        <v>0</v>
      </c>
      <c r="AR26" s="49">
        <f t="shared" si="24"/>
        <v>0</v>
      </c>
      <c r="AS26" s="61"/>
      <c r="AT26" s="48">
        <f t="shared" si="25"/>
        <v>0</v>
      </c>
      <c r="AU26" s="49">
        <f t="shared" si="26"/>
        <v>0</v>
      </c>
      <c r="AV26" s="61"/>
      <c r="AW26" s="48">
        <f t="shared" si="27"/>
        <v>0</v>
      </c>
      <c r="AX26" s="49">
        <f t="shared" si="28"/>
        <v>0</v>
      </c>
      <c r="AY26" s="61"/>
      <c r="AZ26" s="48">
        <f t="shared" si="29"/>
        <v>0</v>
      </c>
      <c r="BA26" s="49">
        <f t="shared" si="30"/>
        <v>0</v>
      </c>
      <c r="BB26" s="50">
        <f t="shared" si="31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1"/>
      <c r="AH27" s="48">
        <f t="shared" si="17"/>
        <v>0</v>
      </c>
      <c r="AI27" s="49">
        <f t="shared" si="18"/>
        <v>0</v>
      </c>
      <c r="AJ27" s="61"/>
      <c r="AK27" s="48">
        <f t="shared" si="19"/>
        <v>0</v>
      </c>
      <c r="AL27" s="49">
        <f t="shared" si="20"/>
        <v>0</v>
      </c>
      <c r="AM27" s="61"/>
      <c r="AN27" s="48">
        <f t="shared" si="21"/>
        <v>0</v>
      </c>
      <c r="AO27" s="49">
        <f t="shared" si="22"/>
        <v>0</v>
      </c>
      <c r="AP27" s="61"/>
      <c r="AQ27" s="48">
        <f t="shared" si="23"/>
        <v>0</v>
      </c>
      <c r="AR27" s="49">
        <f t="shared" si="24"/>
        <v>0</v>
      </c>
      <c r="AS27" s="61"/>
      <c r="AT27" s="48">
        <f t="shared" si="25"/>
        <v>0</v>
      </c>
      <c r="AU27" s="49">
        <f t="shared" si="26"/>
        <v>0</v>
      </c>
      <c r="AV27" s="61"/>
      <c r="AW27" s="48">
        <f t="shared" si="27"/>
        <v>0</v>
      </c>
      <c r="AX27" s="49">
        <f t="shared" si="28"/>
        <v>0</v>
      </c>
      <c r="AY27" s="61"/>
      <c r="AZ27" s="48">
        <f t="shared" si="29"/>
        <v>0</v>
      </c>
      <c r="BA27" s="49">
        <f t="shared" si="30"/>
        <v>0</v>
      </c>
      <c r="BB27" s="50">
        <f t="shared" si="31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1"/>
      <c r="AH28" s="48">
        <f t="shared" si="17"/>
        <v>0</v>
      </c>
      <c r="AI28" s="49">
        <f t="shared" si="18"/>
        <v>0</v>
      </c>
      <c r="AJ28" s="61"/>
      <c r="AK28" s="48">
        <f t="shared" si="19"/>
        <v>0</v>
      </c>
      <c r="AL28" s="49">
        <f t="shared" si="20"/>
        <v>0</v>
      </c>
      <c r="AM28" s="61"/>
      <c r="AN28" s="48">
        <f t="shared" si="21"/>
        <v>0</v>
      </c>
      <c r="AO28" s="49">
        <f t="shared" si="22"/>
        <v>0</v>
      </c>
      <c r="AP28" s="61"/>
      <c r="AQ28" s="48">
        <f t="shared" si="23"/>
        <v>0</v>
      </c>
      <c r="AR28" s="49">
        <f t="shared" si="24"/>
        <v>0</v>
      </c>
      <c r="AS28" s="61"/>
      <c r="AT28" s="48">
        <f t="shared" si="25"/>
        <v>0</v>
      </c>
      <c r="AU28" s="49">
        <f t="shared" si="26"/>
        <v>0</v>
      </c>
      <c r="AV28" s="61"/>
      <c r="AW28" s="48">
        <f t="shared" si="27"/>
        <v>0</v>
      </c>
      <c r="AX28" s="49">
        <f t="shared" si="28"/>
        <v>0</v>
      </c>
      <c r="AY28" s="61"/>
      <c r="AZ28" s="48">
        <f t="shared" si="29"/>
        <v>0</v>
      </c>
      <c r="BA28" s="49">
        <f t="shared" si="30"/>
        <v>0</v>
      </c>
      <c r="BB28" s="50">
        <f t="shared" si="31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1"/>
      <c r="AH29" s="48">
        <f t="shared" si="17"/>
        <v>0</v>
      </c>
      <c r="AI29" s="49">
        <f t="shared" si="18"/>
        <v>0</v>
      </c>
      <c r="AJ29" s="61"/>
      <c r="AK29" s="48">
        <f t="shared" si="19"/>
        <v>0</v>
      </c>
      <c r="AL29" s="49">
        <f t="shared" si="20"/>
        <v>0</v>
      </c>
      <c r="AM29" s="61"/>
      <c r="AN29" s="48">
        <f t="shared" si="21"/>
        <v>0</v>
      </c>
      <c r="AO29" s="49">
        <f t="shared" si="22"/>
        <v>0</v>
      </c>
      <c r="AP29" s="61"/>
      <c r="AQ29" s="48">
        <f t="shared" si="23"/>
        <v>0</v>
      </c>
      <c r="AR29" s="49">
        <f t="shared" si="24"/>
        <v>0</v>
      </c>
      <c r="AS29" s="61"/>
      <c r="AT29" s="48">
        <f t="shared" si="25"/>
        <v>0</v>
      </c>
      <c r="AU29" s="49">
        <f t="shared" si="26"/>
        <v>0</v>
      </c>
      <c r="AV29" s="61"/>
      <c r="AW29" s="48">
        <f t="shared" si="27"/>
        <v>0</v>
      </c>
      <c r="AX29" s="49">
        <f t="shared" si="28"/>
        <v>0</v>
      </c>
      <c r="AY29" s="61"/>
      <c r="AZ29" s="48">
        <f t="shared" si="29"/>
        <v>0</v>
      </c>
      <c r="BA29" s="49">
        <f t="shared" si="30"/>
        <v>0</v>
      </c>
      <c r="BB29" s="50">
        <f t="shared" si="31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1"/>
      <c r="AH30" s="48">
        <f t="shared" si="17"/>
        <v>0</v>
      </c>
      <c r="AI30" s="49">
        <f t="shared" si="18"/>
        <v>0</v>
      </c>
      <c r="AJ30" s="61"/>
      <c r="AK30" s="48">
        <f t="shared" si="19"/>
        <v>0</v>
      </c>
      <c r="AL30" s="49">
        <f t="shared" si="20"/>
        <v>0</v>
      </c>
      <c r="AM30" s="61"/>
      <c r="AN30" s="48">
        <f t="shared" si="21"/>
        <v>0</v>
      </c>
      <c r="AO30" s="49">
        <f t="shared" si="22"/>
        <v>0</v>
      </c>
      <c r="AP30" s="61"/>
      <c r="AQ30" s="48">
        <f t="shared" si="23"/>
        <v>0</v>
      </c>
      <c r="AR30" s="49">
        <f t="shared" si="24"/>
        <v>0</v>
      </c>
      <c r="AS30" s="61"/>
      <c r="AT30" s="48">
        <f t="shared" si="25"/>
        <v>0</v>
      </c>
      <c r="AU30" s="49">
        <f t="shared" si="26"/>
        <v>0</v>
      </c>
      <c r="AV30" s="61"/>
      <c r="AW30" s="48">
        <f t="shared" si="27"/>
        <v>0</v>
      </c>
      <c r="AX30" s="49">
        <f t="shared" si="28"/>
        <v>0</v>
      </c>
      <c r="AY30" s="61"/>
      <c r="AZ30" s="48">
        <f t="shared" si="29"/>
        <v>0</v>
      </c>
      <c r="BA30" s="49">
        <f t="shared" si="30"/>
        <v>0</v>
      </c>
      <c r="BB30" s="50">
        <f t="shared" si="31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1"/>
      <c r="AH31" s="48">
        <f t="shared" si="17"/>
        <v>0</v>
      </c>
      <c r="AI31" s="49">
        <f t="shared" si="18"/>
        <v>0</v>
      </c>
      <c r="AJ31" s="61"/>
      <c r="AK31" s="48">
        <f t="shared" si="19"/>
        <v>0</v>
      </c>
      <c r="AL31" s="49">
        <f t="shared" si="20"/>
        <v>0</v>
      </c>
      <c r="AM31" s="61"/>
      <c r="AN31" s="48">
        <f t="shared" si="21"/>
        <v>0</v>
      </c>
      <c r="AO31" s="49">
        <f t="shared" si="22"/>
        <v>0</v>
      </c>
      <c r="AP31" s="61"/>
      <c r="AQ31" s="48">
        <f t="shared" si="23"/>
        <v>0</v>
      </c>
      <c r="AR31" s="49">
        <f t="shared" si="24"/>
        <v>0</v>
      </c>
      <c r="AS31" s="61"/>
      <c r="AT31" s="48">
        <f t="shared" si="25"/>
        <v>0</v>
      </c>
      <c r="AU31" s="49">
        <f t="shared" si="26"/>
        <v>0</v>
      </c>
      <c r="AV31" s="61"/>
      <c r="AW31" s="48">
        <f t="shared" si="27"/>
        <v>0</v>
      </c>
      <c r="AX31" s="49">
        <f t="shared" si="28"/>
        <v>0</v>
      </c>
      <c r="AY31" s="61"/>
      <c r="AZ31" s="48">
        <f t="shared" si="29"/>
        <v>0</v>
      </c>
      <c r="BA31" s="49">
        <f t="shared" si="30"/>
        <v>0</v>
      </c>
      <c r="BB31" s="50">
        <f t="shared" si="31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1"/>
      <c r="AH32" s="48">
        <f t="shared" si="17"/>
        <v>0</v>
      </c>
      <c r="AI32" s="49">
        <f t="shared" si="18"/>
        <v>0</v>
      </c>
      <c r="AJ32" s="61"/>
      <c r="AK32" s="48">
        <f t="shared" si="19"/>
        <v>0</v>
      </c>
      <c r="AL32" s="49">
        <f t="shared" si="20"/>
        <v>0</v>
      </c>
      <c r="AM32" s="61"/>
      <c r="AN32" s="48">
        <f t="shared" si="21"/>
        <v>0</v>
      </c>
      <c r="AO32" s="49">
        <f t="shared" si="22"/>
        <v>0</v>
      </c>
      <c r="AP32" s="61"/>
      <c r="AQ32" s="48">
        <f t="shared" si="23"/>
        <v>0</v>
      </c>
      <c r="AR32" s="49">
        <f t="shared" si="24"/>
        <v>0</v>
      </c>
      <c r="AS32" s="61"/>
      <c r="AT32" s="48">
        <f t="shared" si="25"/>
        <v>0</v>
      </c>
      <c r="AU32" s="49">
        <f t="shared" si="26"/>
        <v>0</v>
      </c>
      <c r="AV32" s="61"/>
      <c r="AW32" s="48">
        <f t="shared" si="27"/>
        <v>0</v>
      </c>
      <c r="AX32" s="49">
        <f t="shared" si="28"/>
        <v>0</v>
      </c>
      <c r="AY32" s="61"/>
      <c r="AZ32" s="48">
        <f t="shared" si="29"/>
        <v>0</v>
      </c>
      <c r="BA32" s="49">
        <f t="shared" si="30"/>
        <v>0</v>
      </c>
      <c r="BB32" s="50">
        <f t="shared" si="31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1"/>
      <c r="AH33" s="48">
        <f t="shared" si="17"/>
        <v>0</v>
      </c>
      <c r="AI33" s="49">
        <f t="shared" si="18"/>
        <v>0</v>
      </c>
      <c r="AJ33" s="61"/>
      <c r="AK33" s="48">
        <f t="shared" si="19"/>
        <v>0</v>
      </c>
      <c r="AL33" s="49">
        <f t="shared" si="20"/>
        <v>0</v>
      </c>
      <c r="AM33" s="61"/>
      <c r="AN33" s="48">
        <f t="shared" si="21"/>
        <v>0</v>
      </c>
      <c r="AO33" s="49">
        <f t="shared" si="22"/>
        <v>0</v>
      </c>
      <c r="AP33" s="61"/>
      <c r="AQ33" s="48">
        <f t="shared" si="23"/>
        <v>0</v>
      </c>
      <c r="AR33" s="49">
        <f t="shared" si="24"/>
        <v>0</v>
      </c>
      <c r="AS33" s="61"/>
      <c r="AT33" s="48">
        <f t="shared" si="25"/>
        <v>0</v>
      </c>
      <c r="AU33" s="49">
        <f t="shared" si="26"/>
        <v>0</v>
      </c>
      <c r="AV33" s="61"/>
      <c r="AW33" s="48">
        <f t="shared" si="27"/>
        <v>0</v>
      </c>
      <c r="AX33" s="49">
        <f t="shared" si="28"/>
        <v>0</v>
      </c>
      <c r="AY33" s="61"/>
      <c r="AZ33" s="48">
        <f t="shared" si="29"/>
        <v>0</v>
      </c>
      <c r="BA33" s="49">
        <f t="shared" si="30"/>
        <v>0</v>
      </c>
      <c r="BB33" s="50">
        <f t="shared" si="31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1"/>
      <c r="AH34" s="48">
        <f t="shared" si="17"/>
        <v>0</v>
      </c>
      <c r="AI34" s="49">
        <f t="shared" si="18"/>
        <v>0</v>
      </c>
      <c r="AJ34" s="61"/>
      <c r="AK34" s="48">
        <f t="shared" si="19"/>
        <v>0</v>
      </c>
      <c r="AL34" s="49">
        <f t="shared" si="20"/>
        <v>0</v>
      </c>
      <c r="AM34" s="61"/>
      <c r="AN34" s="48">
        <f t="shared" si="21"/>
        <v>0</v>
      </c>
      <c r="AO34" s="49">
        <f t="shared" si="22"/>
        <v>0</v>
      </c>
      <c r="AP34" s="61"/>
      <c r="AQ34" s="48">
        <f t="shared" si="23"/>
        <v>0</v>
      </c>
      <c r="AR34" s="49">
        <f t="shared" si="24"/>
        <v>0</v>
      </c>
      <c r="AS34" s="61"/>
      <c r="AT34" s="48">
        <f t="shared" si="25"/>
        <v>0</v>
      </c>
      <c r="AU34" s="49">
        <f t="shared" si="26"/>
        <v>0</v>
      </c>
      <c r="AV34" s="61"/>
      <c r="AW34" s="48">
        <f t="shared" si="27"/>
        <v>0</v>
      </c>
      <c r="AX34" s="49">
        <f t="shared" si="28"/>
        <v>0</v>
      </c>
      <c r="AY34" s="61"/>
      <c r="AZ34" s="48">
        <f t="shared" si="29"/>
        <v>0</v>
      </c>
      <c r="BA34" s="49">
        <f t="shared" si="30"/>
        <v>0</v>
      </c>
      <c r="BB34" s="50">
        <f t="shared" si="31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1"/>
      <c r="AH35" s="48">
        <f t="shared" si="17"/>
        <v>0</v>
      </c>
      <c r="AI35" s="49">
        <f t="shared" si="18"/>
        <v>0</v>
      </c>
      <c r="AJ35" s="61"/>
      <c r="AK35" s="48">
        <f t="shared" si="19"/>
        <v>0</v>
      </c>
      <c r="AL35" s="49">
        <f t="shared" si="20"/>
        <v>0</v>
      </c>
      <c r="AM35" s="61"/>
      <c r="AN35" s="48">
        <f t="shared" si="21"/>
        <v>0</v>
      </c>
      <c r="AO35" s="49">
        <f t="shared" si="22"/>
        <v>0</v>
      </c>
      <c r="AP35" s="61"/>
      <c r="AQ35" s="48">
        <f t="shared" si="23"/>
        <v>0</v>
      </c>
      <c r="AR35" s="49">
        <f t="shared" si="24"/>
        <v>0</v>
      </c>
      <c r="AS35" s="61"/>
      <c r="AT35" s="48">
        <f t="shared" si="25"/>
        <v>0</v>
      </c>
      <c r="AU35" s="49">
        <f t="shared" si="26"/>
        <v>0</v>
      </c>
      <c r="AV35" s="61"/>
      <c r="AW35" s="48">
        <f t="shared" si="27"/>
        <v>0</v>
      </c>
      <c r="AX35" s="49">
        <f t="shared" si="28"/>
        <v>0</v>
      </c>
      <c r="AY35" s="61"/>
      <c r="AZ35" s="48">
        <f t="shared" si="29"/>
        <v>0</v>
      </c>
      <c r="BA35" s="49">
        <f t="shared" si="30"/>
        <v>0</v>
      </c>
      <c r="BB35" s="50">
        <f t="shared" si="31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1"/>
      <c r="AH36" s="48">
        <f t="shared" si="17"/>
        <v>0</v>
      </c>
      <c r="AI36" s="49">
        <f t="shared" si="18"/>
        <v>0</v>
      </c>
      <c r="AJ36" s="61"/>
      <c r="AK36" s="48">
        <f t="shared" si="19"/>
        <v>0</v>
      </c>
      <c r="AL36" s="49">
        <f t="shared" si="20"/>
        <v>0</v>
      </c>
      <c r="AM36" s="61"/>
      <c r="AN36" s="48">
        <f t="shared" si="21"/>
        <v>0</v>
      </c>
      <c r="AO36" s="49">
        <f t="shared" si="22"/>
        <v>0</v>
      </c>
      <c r="AP36" s="61"/>
      <c r="AQ36" s="48">
        <f t="shared" si="23"/>
        <v>0</v>
      </c>
      <c r="AR36" s="49">
        <f t="shared" si="24"/>
        <v>0</v>
      </c>
      <c r="AS36" s="61"/>
      <c r="AT36" s="48">
        <f t="shared" si="25"/>
        <v>0</v>
      </c>
      <c r="AU36" s="49">
        <f t="shared" si="26"/>
        <v>0</v>
      </c>
      <c r="AV36" s="61"/>
      <c r="AW36" s="48">
        <f t="shared" si="27"/>
        <v>0</v>
      </c>
      <c r="AX36" s="49">
        <f t="shared" si="28"/>
        <v>0</v>
      </c>
      <c r="AY36" s="61"/>
      <c r="AZ36" s="48">
        <f t="shared" si="29"/>
        <v>0</v>
      </c>
      <c r="BA36" s="49">
        <f t="shared" si="30"/>
        <v>0</v>
      </c>
      <c r="BB36" s="50">
        <f t="shared" si="31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1"/>
      <c r="AH37" s="48">
        <f t="shared" si="17"/>
        <v>0</v>
      </c>
      <c r="AI37" s="49">
        <f t="shared" si="18"/>
        <v>0</v>
      </c>
      <c r="AJ37" s="61"/>
      <c r="AK37" s="48">
        <f t="shared" si="19"/>
        <v>0</v>
      </c>
      <c r="AL37" s="49">
        <f t="shared" si="20"/>
        <v>0</v>
      </c>
      <c r="AM37" s="61"/>
      <c r="AN37" s="48">
        <f t="shared" si="21"/>
        <v>0</v>
      </c>
      <c r="AO37" s="49">
        <f t="shared" si="22"/>
        <v>0</v>
      </c>
      <c r="AP37" s="61"/>
      <c r="AQ37" s="48">
        <f t="shared" si="23"/>
        <v>0</v>
      </c>
      <c r="AR37" s="49">
        <f t="shared" si="24"/>
        <v>0</v>
      </c>
      <c r="AS37" s="61"/>
      <c r="AT37" s="48">
        <f t="shared" si="25"/>
        <v>0</v>
      </c>
      <c r="AU37" s="49">
        <f t="shared" si="26"/>
        <v>0</v>
      </c>
      <c r="AV37" s="61"/>
      <c r="AW37" s="48">
        <f t="shared" si="27"/>
        <v>0</v>
      </c>
      <c r="AX37" s="49">
        <f t="shared" si="28"/>
        <v>0</v>
      </c>
      <c r="AY37" s="61"/>
      <c r="AZ37" s="48">
        <f t="shared" si="29"/>
        <v>0</v>
      </c>
      <c r="BA37" s="49">
        <f t="shared" si="30"/>
        <v>0</v>
      </c>
      <c r="BB37" s="50">
        <f t="shared" si="31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1"/>
      <c r="AH38" s="48">
        <f t="shared" si="17"/>
        <v>0</v>
      </c>
      <c r="AI38" s="49">
        <f t="shared" si="18"/>
        <v>0</v>
      </c>
      <c r="AJ38" s="61"/>
      <c r="AK38" s="48">
        <f t="shared" si="19"/>
        <v>0</v>
      </c>
      <c r="AL38" s="49">
        <f t="shared" si="20"/>
        <v>0</v>
      </c>
      <c r="AM38" s="61"/>
      <c r="AN38" s="48">
        <f t="shared" si="21"/>
        <v>0</v>
      </c>
      <c r="AO38" s="49">
        <f t="shared" si="22"/>
        <v>0</v>
      </c>
      <c r="AP38" s="61"/>
      <c r="AQ38" s="48">
        <f t="shared" si="23"/>
        <v>0</v>
      </c>
      <c r="AR38" s="49">
        <f t="shared" si="24"/>
        <v>0</v>
      </c>
      <c r="AS38" s="61"/>
      <c r="AT38" s="48">
        <f t="shared" si="25"/>
        <v>0</v>
      </c>
      <c r="AU38" s="49">
        <f t="shared" si="26"/>
        <v>0</v>
      </c>
      <c r="AV38" s="61"/>
      <c r="AW38" s="48">
        <f t="shared" si="27"/>
        <v>0</v>
      </c>
      <c r="AX38" s="49">
        <f t="shared" si="28"/>
        <v>0</v>
      </c>
      <c r="AY38" s="61"/>
      <c r="AZ38" s="48">
        <f t="shared" si="29"/>
        <v>0</v>
      </c>
      <c r="BA38" s="49">
        <f t="shared" si="30"/>
        <v>0</v>
      </c>
      <c r="BB38" s="50">
        <f t="shared" si="31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1"/>
      <c r="AH39" s="48">
        <f t="shared" si="17"/>
        <v>0</v>
      </c>
      <c r="AI39" s="49">
        <f t="shared" si="18"/>
        <v>0</v>
      </c>
      <c r="AJ39" s="61"/>
      <c r="AK39" s="48">
        <f t="shared" si="19"/>
        <v>0</v>
      </c>
      <c r="AL39" s="49">
        <f t="shared" si="20"/>
        <v>0</v>
      </c>
      <c r="AM39" s="61"/>
      <c r="AN39" s="48">
        <f t="shared" si="21"/>
        <v>0</v>
      </c>
      <c r="AO39" s="49">
        <f t="shared" si="22"/>
        <v>0</v>
      </c>
      <c r="AP39" s="61"/>
      <c r="AQ39" s="48">
        <f t="shared" si="23"/>
        <v>0</v>
      </c>
      <c r="AR39" s="49">
        <f t="shared" si="24"/>
        <v>0</v>
      </c>
      <c r="AS39" s="61"/>
      <c r="AT39" s="48">
        <f t="shared" si="25"/>
        <v>0</v>
      </c>
      <c r="AU39" s="49">
        <f t="shared" si="26"/>
        <v>0</v>
      </c>
      <c r="AV39" s="61"/>
      <c r="AW39" s="48">
        <f t="shared" si="27"/>
        <v>0</v>
      </c>
      <c r="AX39" s="49">
        <f t="shared" si="28"/>
        <v>0</v>
      </c>
      <c r="AY39" s="61"/>
      <c r="AZ39" s="48">
        <f t="shared" si="29"/>
        <v>0</v>
      </c>
      <c r="BA39" s="49">
        <f t="shared" si="30"/>
        <v>0</v>
      </c>
      <c r="BB39" s="50">
        <f t="shared" si="31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1"/>
      <c r="AH40" s="48">
        <f t="shared" si="17"/>
        <v>0</v>
      </c>
      <c r="AI40" s="49">
        <f t="shared" si="18"/>
        <v>0</v>
      </c>
      <c r="AJ40" s="61"/>
      <c r="AK40" s="48">
        <f t="shared" si="19"/>
        <v>0</v>
      </c>
      <c r="AL40" s="49">
        <f t="shared" si="20"/>
        <v>0</v>
      </c>
      <c r="AM40" s="61"/>
      <c r="AN40" s="48">
        <f t="shared" si="21"/>
        <v>0</v>
      </c>
      <c r="AO40" s="49">
        <f t="shared" si="22"/>
        <v>0</v>
      </c>
      <c r="AP40" s="61"/>
      <c r="AQ40" s="48">
        <f t="shared" si="23"/>
        <v>0</v>
      </c>
      <c r="AR40" s="49">
        <f t="shared" si="24"/>
        <v>0</v>
      </c>
      <c r="AS40" s="61"/>
      <c r="AT40" s="48">
        <f t="shared" si="25"/>
        <v>0</v>
      </c>
      <c r="AU40" s="49">
        <f t="shared" si="26"/>
        <v>0</v>
      </c>
      <c r="AV40" s="61"/>
      <c r="AW40" s="48">
        <f t="shared" si="27"/>
        <v>0</v>
      </c>
      <c r="AX40" s="49">
        <f t="shared" si="28"/>
        <v>0</v>
      </c>
      <c r="AY40" s="61"/>
      <c r="AZ40" s="48">
        <f t="shared" si="29"/>
        <v>0</v>
      </c>
      <c r="BA40" s="49">
        <f t="shared" si="30"/>
        <v>0</v>
      </c>
      <c r="BB40" s="50">
        <f t="shared" si="31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1"/>
      <c r="AH41" s="48">
        <f t="shared" si="17"/>
        <v>0</v>
      </c>
      <c r="AI41" s="49">
        <f t="shared" si="18"/>
        <v>0</v>
      </c>
      <c r="AJ41" s="61"/>
      <c r="AK41" s="48">
        <f t="shared" si="19"/>
        <v>0</v>
      </c>
      <c r="AL41" s="49">
        <f t="shared" si="20"/>
        <v>0</v>
      </c>
      <c r="AM41" s="61"/>
      <c r="AN41" s="48">
        <f t="shared" si="21"/>
        <v>0</v>
      </c>
      <c r="AO41" s="49">
        <f t="shared" si="22"/>
        <v>0</v>
      </c>
      <c r="AP41" s="61"/>
      <c r="AQ41" s="48">
        <f t="shared" si="23"/>
        <v>0</v>
      </c>
      <c r="AR41" s="49">
        <f t="shared" si="24"/>
        <v>0</v>
      </c>
      <c r="AS41" s="61"/>
      <c r="AT41" s="48">
        <f t="shared" si="25"/>
        <v>0</v>
      </c>
      <c r="AU41" s="49">
        <f t="shared" si="26"/>
        <v>0</v>
      </c>
      <c r="AV41" s="61"/>
      <c r="AW41" s="48">
        <f t="shared" si="27"/>
        <v>0</v>
      </c>
      <c r="AX41" s="49">
        <f t="shared" si="28"/>
        <v>0</v>
      </c>
      <c r="AY41" s="61"/>
      <c r="AZ41" s="48">
        <f t="shared" si="29"/>
        <v>0</v>
      </c>
      <c r="BA41" s="49">
        <f t="shared" si="30"/>
        <v>0</v>
      </c>
      <c r="BB41" s="50">
        <f t="shared" si="31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1"/>
      <c r="AH42" s="48">
        <f t="shared" si="17"/>
        <v>0</v>
      </c>
      <c r="AI42" s="49">
        <f t="shared" si="18"/>
        <v>0</v>
      </c>
      <c r="AJ42" s="61"/>
      <c r="AK42" s="48">
        <f t="shared" si="19"/>
        <v>0</v>
      </c>
      <c r="AL42" s="49">
        <f t="shared" si="20"/>
        <v>0</v>
      </c>
      <c r="AM42" s="61"/>
      <c r="AN42" s="48">
        <f t="shared" si="21"/>
        <v>0</v>
      </c>
      <c r="AO42" s="49">
        <f t="shared" si="22"/>
        <v>0</v>
      </c>
      <c r="AP42" s="61"/>
      <c r="AQ42" s="48">
        <f t="shared" si="23"/>
        <v>0</v>
      </c>
      <c r="AR42" s="49">
        <f t="shared" si="24"/>
        <v>0</v>
      </c>
      <c r="AS42" s="61"/>
      <c r="AT42" s="48">
        <f t="shared" si="25"/>
        <v>0</v>
      </c>
      <c r="AU42" s="49">
        <f t="shared" si="26"/>
        <v>0</v>
      </c>
      <c r="AV42" s="61"/>
      <c r="AW42" s="48">
        <f t="shared" si="27"/>
        <v>0</v>
      </c>
      <c r="AX42" s="49">
        <f t="shared" si="28"/>
        <v>0</v>
      </c>
      <c r="AY42" s="61"/>
      <c r="AZ42" s="48">
        <f t="shared" si="29"/>
        <v>0</v>
      </c>
      <c r="BA42" s="49">
        <f t="shared" si="30"/>
        <v>0</v>
      </c>
      <c r="BB42" s="50">
        <f t="shared" si="31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1"/>
      <c r="AH43" s="48">
        <f t="shared" si="17"/>
        <v>0</v>
      </c>
      <c r="AI43" s="49">
        <f t="shared" si="18"/>
        <v>0</v>
      </c>
      <c r="AJ43" s="61"/>
      <c r="AK43" s="48">
        <f t="shared" si="19"/>
        <v>0</v>
      </c>
      <c r="AL43" s="49">
        <f t="shared" si="20"/>
        <v>0</v>
      </c>
      <c r="AM43" s="61"/>
      <c r="AN43" s="48">
        <f t="shared" si="21"/>
        <v>0</v>
      </c>
      <c r="AO43" s="49">
        <f t="shared" si="22"/>
        <v>0</v>
      </c>
      <c r="AP43" s="61"/>
      <c r="AQ43" s="48">
        <f t="shared" si="23"/>
        <v>0</v>
      </c>
      <c r="AR43" s="49">
        <f t="shared" si="24"/>
        <v>0</v>
      </c>
      <c r="AS43" s="61"/>
      <c r="AT43" s="48">
        <f t="shared" si="25"/>
        <v>0</v>
      </c>
      <c r="AU43" s="49">
        <f t="shared" si="26"/>
        <v>0</v>
      </c>
      <c r="AV43" s="61"/>
      <c r="AW43" s="48">
        <f t="shared" si="27"/>
        <v>0</v>
      </c>
      <c r="AX43" s="49">
        <f t="shared" si="28"/>
        <v>0</v>
      </c>
      <c r="AY43" s="61"/>
      <c r="AZ43" s="48">
        <f t="shared" si="29"/>
        <v>0</v>
      </c>
      <c r="BA43" s="49">
        <f t="shared" si="30"/>
        <v>0</v>
      </c>
      <c r="BB43" s="50">
        <f t="shared" si="31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1"/>
      <c r="AH44" s="48">
        <f t="shared" si="17"/>
        <v>0</v>
      </c>
      <c r="AI44" s="49">
        <f t="shared" si="18"/>
        <v>0</v>
      </c>
      <c r="AJ44" s="61"/>
      <c r="AK44" s="48">
        <f t="shared" si="19"/>
        <v>0</v>
      </c>
      <c r="AL44" s="49">
        <f t="shared" si="20"/>
        <v>0</v>
      </c>
      <c r="AM44" s="61"/>
      <c r="AN44" s="48">
        <f t="shared" si="21"/>
        <v>0</v>
      </c>
      <c r="AO44" s="49">
        <f t="shared" si="22"/>
        <v>0</v>
      </c>
      <c r="AP44" s="61"/>
      <c r="AQ44" s="48">
        <f t="shared" si="23"/>
        <v>0</v>
      </c>
      <c r="AR44" s="49">
        <f t="shared" si="24"/>
        <v>0</v>
      </c>
      <c r="AS44" s="61"/>
      <c r="AT44" s="48">
        <f t="shared" si="25"/>
        <v>0</v>
      </c>
      <c r="AU44" s="49">
        <f t="shared" si="26"/>
        <v>0</v>
      </c>
      <c r="AV44" s="61"/>
      <c r="AW44" s="48">
        <f t="shared" si="27"/>
        <v>0</v>
      </c>
      <c r="AX44" s="49">
        <f t="shared" si="28"/>
        <v>0</v>
      </c>
      <c r="AY44" s="61"/>
      <c r="AZ44" s="48">
        <f t="shared" si="29"/>
        <v>0</v>
      </c>
      <c r="BA44" s="49">
        <f t="shared" si="30"/>
        <v>0</v>
      </c>
      <c r="BB44" s="50">
        <f t="shared" si="31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1"/>
      <c r="AH45" s="48">
        <f t="shared" si="17"/>
        <v>0</v>
      </c>
      <c r="AI45" s="49">
        <f t="shared" si="18"/>
        <v>0</v>
      </c>
      <c r="AJ45" s="61"/>
      <c r="AK45" s="48">
        <f t="shared" si="19"/>
        <v>0</v>
      </c>
      <c r="AL45" s="49">
        <f t="shared" si="20"/>
        <v>0</v>
      </c>
      <c r="AM45" s="61"/>
      <c r="AN45" s="48">
        <f t="shared" si="21"/>
        <v>0</v>
      </c>
      <c r="AO45" s="49">
        <f t="shared" si="22"/>
        <v>0</v>
      </c>
      <c r="AP45" s="61"/>
      <c r="AQ45" s="48">
        <f t="shared" si="23"/>
        <v>0</v>
      </c>
      <c r="AR45" s="49">
        <f t="shared" si="24"/>
        <v>0</v>
      </c>
      <c r="AS45" s="61"/>
      <c r="AT45" s="48">
        <f t="shared" si="25"/>
        <v>0</v>
      </c>
      <c r="AU45" s="49">
        <f t="shared" si="26"/>
        <v>0</v>
      </c>
      <c r="AV45" s="61"/>
      <c r="AW45" s="48">
        <f t="shared" si="27"/>
        <v>0</v>
      </c>
      <c r="AX45" s="49">
        <f t="shared" si="28"/>
        <v>0</v>
      </c>
      <c r="AY45" s="61"/>
      <c r="AZ45" s="48">
        <f t="shared" si="29"/>
        <v>0</v>
      </c>
      <c r="BA45" s="49">
        <f t="shared" si="30"/>
        <v>0</v>
      </c>
      <c r="BB45" s="50">
        <f t="shared" si="31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1"/>
      <c r="AH46" s="48">
        <f t="shared" si="17"/>
        <v>0</v>
      </c>
      <c r="AI46" s="49">
        <f t="shared" si="18"/>
        <v>0</v>
      </c>
      <c r="AJ46" s="61"/>
      <c r="AK46" s="48">
        <f t="shared" si="19"/>
        <v>0</v>
      </c>
      <c r="AL46" s="49">
        <f t="shared" si="20"/>
        <v>0</v>
      </c>
      <c r="AM46" s="61"/>
      <c r="AN46" s="48">
        <f t="shared" si="21"/>
        <v>0</v>
      </c>
      <c r="AO46" s="49">
        <f t="shared" si="22"/>
        <v>0</v>
      </c>
      <c r="AP46" s="61"/>
      <c r="AQ46" s="48">
        <f t="shared" si="23"/>
        <v>0</v>
      </c>
      <c r="AR46" s="49">
        <f t="shared" si="24"/>
        <v>0</v>
      </c>
      <c r="AS46" s="61"/>
      <c r="AT46" s="48">
        <f t="shared" si="25"/>
        <v>0</v>
      </c>
      <c r="AU46" s="49">
        <f t="shared" si="26"/>
        <v>0</v>
      </c>
      <c r="AV46" s="61"/>
      <c r="AW46" s="48">
        <f t="shared" si="27"/>
        <v>0</v>
      </c>
      <c r="AX46" s="49">
        <f t="shared" si="28"/>
        <v>0</v>
      </c>
      <c r="AY46" s="61"/>
      <c r="AZ46" s="48">
        <f t="shared" si="29"/>
        <v>0</v>
      </c>
      <c r="BA46" s="49">
        <f t="shared" si="30"/>
        <v>0</v>
      </c>
      <c r="BB46" s="50">
        <f t="shared" si="31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1"/>
      <c r="AH47" s="48">
        <f t="shared" si="17"/>
        <v>0</v>
      </c>
      <c r="AI47" s="49">
        <f t="shared" si="18"/>
        <v>0</v>
      </c>
      <c r="AJ47" s="61"/>
      <c r="AK47" s="48">
        <f t="shared" si="19"/>
        <v>0</v>
      </c>
      <c r="AL47" s="49">
        <f t="shared" si="20"/>
        <v>0</v>
      </c>
      <c r="AM47" s="61"/>
      <c r="AN47" s="48">
        <f t="shared" si="21"/>
        <v>0</v>
      </c>
      <c r="AO47" s="49">
        <f t="shared" si="22"/>
        <v>0</v>
      </c>
      <c r="AP47" s="61"/>
      <c r="AQ47" s="48">
        <f t="shared" si="23"/>
        <v>0</v>
      </c>
      <c r="AR47" s="49">
        <f t="shared" si="24"/>
        <v>0</v>
      </c>
      <c r="AS47" s="61"/>
      <c r="AT47" s="48">
        <f t="shared" si="25"/>
        <v>0</v>
      </c>
      <c r="AU47" s="49">
        <f t="shared" si="26"/>
        <v>0</v>
      </c>
      <c r="AV47" s="61"/>
      <c r="AW47" s="48">
        <f t="shared" si="27"/>
        <v>0</v>
      </c>
      <c r="AX47" s="49">
        <f t="shared" si="28"/>
        <v>0</v>
      </c>
      <c r="AY47" s="61"/>
      <c r="AZ47" s="48">
        <f t="shared" si="29"/>
        <v>0</v>
      </c>
      <c r="BA47" s="49">
        <f t="shared" si="30"/>
        <v>0</v>
      </c>
      <c r="BB47" s="50">
        <f t="shared" si="31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1"/>
      <c r="AH48" s="48">
        <f t="shared" si="17"/>
        <v>0</v>
      </c>
      <c r="AI48" s="49">
        <f t="shared" si="18"/>
        <v>0</v>
      </c>
      <c r="AJ48" s="61"/>
      <c r="AK48" s="48">
        <f t="shared" si="19"/>
        <v>0</v>
      </c>
      <c r="AL48" s="49">
        <f t="shared" si="20"/>
        <v>0</v>
      </c>
      <c r="AM48" s="61"/>
      <c r="AN48" s="48">
        <f t="shared" si="21"/>
        <v>0</v>
      </c>
      <c r="AO48" s="49">
        <f t="shared" si="22"/>
        <v>0</v>
      </c>
      <c r="AP48" s="61"/>
      <c r="AQ48" s="48">
        <f t="shared" si="23"/>
        <v>0</v>
      </c>
      <c r="AR48" s="49">
        <f t="shared" si="24"/>
        <v>0</v>
      </c>
      <c r="AS48" s="61"/>
      <c r="AT48" s="48">
        <f t="shared" si="25"/>
        <v>0</v>
      </c>
      <c r="AU48" s="49">
        <f t="shared" si="26"/>
        <v>0</v>
      </c>
      <c r="AV48" s="61"/>
      <c r="AW48" s="48">
        <f t="shared" si="27"/>
        <v>0</v>
      </c>
      <c r="AX48" s="49">
        <f t="shared" si="28"/>
        <v>0</v>
      </c>
      <c r="AY48" s="61"/>
      <c r="AZ48" s="48">
        <f t="shared" si="29"/>
        <v>0</v>
      </c>
      <c r="BA48" s="49">
        <f t="shared" si="30"/>
        <v>0</v>
      </c>
      <c r="BB48" s="50">
        <f t="shared" si="31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1"/>
      <c r="AH49" s="48">
        <f t="shared" si="17"/>
        <v>0</v>
      </c>
      <c r="AI49" s="49">
        <f t="shared" si="18"/>
        <v>0</v>
      </c>
      <c r="AJ49" s="61"/>
      <c r="AK49" s="48">
        <f t="shared" si="19"/>
        <v>0</v>
      </c>
      <c r="AL49" s="49">
        <f t="shared" si="20"/>
        <v>0</v>
      </c>
      <c r="AM49" s="61"/>
      <c r="AN49" s="48">
        <f t="shared" si="21"/>
        <v>0</v>
      </c>
      <c r="AO49" s="49">
        <f t="shared" si="22"/>
        <v>0</v>
      </c>
      <c r="AP49" s="61"/>
      <c r="AQ49" s="48">
        <f t="shared" si="23"/>
        <v>0</v>
      </c>
      <c r="AR49" s="49">
        <f t="shared" si="24"/>
        <v>0</v>
      </c>
      <c r="AS49" s="61"/>
      <c r="AT49" s="48">
        <f t="shared" si="25"/>
        <v>0</v>
      </c>
      <c r="AU49" s="49">
        <f t="shared" si="26"/>
        <v>0</v>
      </c>
      <c r="AV49" s="61"/>
      <c r="AW49" s="48">
        <f t="shared" si="27"/>
        <v>0</v>
      </c>
      <c r="AX49" s="49">
        <f t="shared" si="28"/>
        <v>0</v>
      </c>
      <c r="AY49" s="61"/>
      <c r="AZ49" s="48">
        <f t="shared" si="29"/>
        <v>0</v>
      </c>
      <c r="BA49" s="49">
        <f t="shared" si="30"/>
        <v>0</v>
      </c>
      <c r="BB49" s="50">
        <f t="shared" si="31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1"/>
      <c r="AH50" s="48">
        <f t="shared" si="17"/>
        <v>0</v>
      </c>
      <c r="AI50" s="49">
        <f t="shared" si="18"/>
        <v>0</v>
      </c>
      <c r="AJ50" s="61"/>
      <c r="AK50" s="48">
        <f t="shared" si="19"/>
        <v>0</v>
      </c>
      <c r="AL50" s="49">
        <f t="shared" si="20"/>
        <v>0</v>
      </c>
      <c r="AM50" s="61"/>
      <c r="AN50" s="48">
        <f t="shared" si="21"/>
        <v>0</v>
      </c>
      <c r="AO50" s="49">
        <f t="shared" si="22"/>
        <v>0</v>
      </c>
      <c r="AP50" s="61"/>
      <c r="AQ50" s="48">
        <f t="shared" si="23"/>
        <v>0</v>
      </c>
      <c r="AR50" s="49">
        <f t="shared" si="24"/>
        <v>0</v>
      </c>
      <c r="AS50" s="61"/>
      <c r="AT50" s="48">
        <f t="shared" si="25"/>
        <v>0</v>
      </c>
      <c r="AU50" s="49">
        <f t="shared" si="26"/>
        <v>0</v>
      </c>
      <c r="AV50" s="61"/>
      <c r="AW50" s="48">
        <f t="shared" si="27"/>
        <v>0</v>
      </c>
      <c r="AX50" s="49">
        <f t="shared" si="28"/>
        <v>0</v>
      </c>
      <c r="AY50" s="61"/>
      <c r="AZ50" s="48">
        <f t="shared" si="29"/>
        <v>0</v>
      </c>
      <c r="BA50" s="49">
        <f t="shared" si="30"/>
        <v>0</v>
      </c>
      <c r="BB50" s="50">
        <f t="shared" si="31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1"/>
      <c r="AH51" s="48">
        <f t="shared" si="17"/>
        <v>0</v>
      </c>
      <c r="AI51" s="49">
        <f t="shared" si="18"/>
        <v>0</v>
      </c>
      <c r="AJ51" s="61"/>
      <c r="AK51" s="48">
        <f t="shared" si="19"/>
        <v>0</v>
      </c>
      <c r="AL51" s="49">
        <f t="shared" si="20"/>
        <v>0</v>
      </c>
      <c r="AM51" s="61"/>
      <c r="AN51" s="48">
        <f t="shared" si="21"/>
        <v>0</v>
      </c>
      <c r="AO51" s="49">
        <f t="shared" si="22"/>
        <v>0</v>
      </c>
      <c r="AP51" s="61"/>
      <c r="AQ51" s="48">
        <f t="shared" si="23"/>
        <v>0</v>
      </c>
      <c r="AR51" s="49">
        <f t="shared" si="24"/>
        <v>0</v>
      </c>
      <c r="AS51" s="61"/>
      <c r="AT51" s="48">
        <f t="shared" si="25"/>
        <v>0</v>
      </c>
      <c r="AU51" s="49">
        <f t="shared" si="26"/>
        <v>0</v>
      </c>
      <c r="AV51" s="61"/>
      <c r="AW51" s="48">
        <f t="shared" si="27"/>
        <v>0</v>
      </c>
      <c r="AX51" s="49">
        <f t="shared" si="28"/>
        <v>0</v>
      </c>
      <c r="AY51" s="61"/>
      <c r="AZ51" s="48">
        <f t="shared" si="29"/>
        <v>0</v>
      </c>
      <c r="BA51" s="49">
        <f t="shared" si="30"/>
        <v>0</v>
      </c>
      <c r="BB51" s="50">
        <f t="shared" si="31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1"/>
      <c r="AH52" s="48">
        <f t="shared" si="17"/>
        <v>0</v>
      </c>
      <c r="AI52" s="49">
        <f t="shared" si="18"/>
        <v>0</v>
      </c>
      <c r="AJ52" s="61"/>
      <c r="AK52" s="48">
        <f t="shared" si="19"/>
        <v>0</v>
      </c>
      <c r="AL52" s="49">
        <f t="shared" si="20"/>
        <v>0</v>
      </c>
      <c r="AM52" s="61"/>
      <c r="AN52" s="48">
        <f t="shared" si="21"/>
        <v>0</v>
      </c>
      <c r="AO52" s="49">
        <f t="shared" si="22"/>
        <v>0</v>
      </c>
      <c r="AP52" s="61"/>
      <c r="AQ52" s="48">
        <f t="shared" si="23"/>
        <v>0</v>
      </c>
      <c r="AR52" s="49">
        <f t="shared" si="24"/>
        <v>0</v>
      </c>
      <c r="AS52" s="61"/>
      <c r="AT52" s="48">
        <f t="shared" si="25"/>
        <v>0</v>
      </c>
      <c r="AU52" s="49">
        <f t="shared" si="26"/>
        <v>0</v>
      </c>
      <c r="AV52" s="61"/>
      <c r="AW52" s="48">
        <f t="shared" si="27"/>
        <v>0</v>
      </c>
      <c r="AX52" s="49">
        <f t="shared" si="28"/>
        <v>0</v>
      </c>
      <c r="AY52" s="61"/>
      <c r="AZ52" s="48">
        <f t="shared" si="29"/>
        <v>0</v>
      </c>
      <c r="BA52" s="49">
        <f t="shared" si="30"/>
        <v>0</v>
      </c>
      <c r="BB52" s="50">
        <f t="shared" si="31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1"/>
      <c r="AH53" s="48">
        <f t="shared" ref="AH53:AH95" si="32">IF(AI$4=0,0,(AG53/AI$4))</f>
        <v>0</v>
      </c>
      <c r="AI53" s="49">
        <f t="shared" ref="AI53:AI95" si="33">IF(AI$4=0,0,(AH53*AH$4/12))</f>
        <v>0</v>
      </c>
      <c r="AJ53" s="61"/>
      <c r="AK53" s="48">
        <f t="shared" ref="AK53:AK95" si="34">IF(AL$4=0,0,(AJ53/AL$4))</f>
        <v>0</v>
      </c>
      <c r="AL53" s="49">
        <f t="shared" ref="AL53:AL95" si="35">IF(AL$4=0,0,(AK53*AK$4/12))</f>
        <v>0</v>
      </c>
      <c r="AM53" s="61"/>
      <c r="AN53" s="48">
        <f t="shared" ref="AN53:AN95" si="36">IF(AO$4=0,0,(AM53/AO$4))</f>
        <v>0</v>
      </c>
      <c r="AO53" s="49">
        <f t="shared" ref="AO53:AO95" si="37">IF(AO$4=0,0,(AN53*AN$4/12))</f>
        <v>0</v>
      </c>
      <c r="AP53" s="61"/>
      <c r="AQ53" s="48">
        <f t="shared" ref="AQ53:AQ95" si="38">IF(AR$4=0,0,(AP53/AR$4))</f>
        <v>0</v>
      </c>
      <c r="AR53" s="49">
        <f t="shared" ref="AR53:AR95" si="39">IF(AR$4=0,0,(AQ53*AQ$4/12))</f>
        <v>0</v>
      </c>
      <c r="AS53" s="61"/>
      <c r="AT53" s="48">
        <f t="shared" ref="AT53:AT95" si="40">IF(AU$4=0,0,(AS53/AU$4))</f>
        <v>0</v>
      </c>
      <c r="AU53" s="49">
        <f t="shared" ref="AU53:AU95" si="41">IF(AU$4=0,0,(AT53*AT$4/12))</f>
        <v>0</v>
      </c>
      <c r="AV53" s="61"/>
      <c r="AW53" s="48">
        <f t="shared" ref="AW53:AW95" si="42">IF(AX$4=0,0,(AV53/AX$4))</f>
        <v>0</v>
      </c>
      <c r="AX53" s="49">
        <f t="shared" ref="AX53:AX95" si="43">IF(AX$4=0,0,(AW53*AW$4/12))</f>
        <v>0</v>
      </c>
      <c r="AY53" s="61"/>
      <c r="AZ53" s="48">
        <f t="shared" ref="AZ53:AZ95" si="44">IF(BA$4=0,0,(AY53/BA$4))</f>
        <v>0</v>
      </c>
      <c r="BA53" s="49">
        <f t="shared" ref="BA53:BA95" si="45">IF(BA$4=0,0,(AZ53*AZ$4/12))</f>
        <v>0</v>
      </c>
      <c r="BB53" s="50">
        <f t="shared" ref="BB53:BB95" si="46">+AI53+AL53+AO53+AR53+AU53+AX53+BA53</f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1"/>
      <c r="AH54" s="48">
        <f t="shared" si="32"/>
        <v>0</v>
      </c>
      <c r="AI54" s="49">
        <f t="shared" si="33"/>
        <v>0</v>
      </c>
      <c r="AJ54" s="61"/>
      <c r="AK54" s="48">
        <f t="shared" si="34"/>
        <v>0</v>
      </c>
      <c r="AL54" s="49">
        <f t="shared" si="35"/>
        <v>0</v>
      </c>
      <c r="AM54" s="61"/>
      <c r="AN54" s="48">
        <f t="shared" si="36"/>
        <v>0</v>
      </c>
      <c r="AO54" s="49">
        <f t="shared" si="37"/>
        <v>0</v>
      </c>
      <c r="AP54" s="61"/>
      <c r="AQ54" s="48">
        <f t="shared" si="38"/>
        <v>0</v>
      </c>
      <c r="AR54" s="49">
        <f t="shared" si="39"/>
        <v>0</v>
      </c>
      <c r="AS54" s="61"/>
      <c r="AT54" s="48">
        <f t="shared" si="40"/>
        <v>0</v>
      </c>
      <c r="AU54" s="49">
        <f t="shared" si="41"/>
        <v>0</v>
      </c>
      <c r="AV54" s="61"/>
      <c r="AW54" s="48">
        <f t="shared" si="42"/>
        <v>0</v>
      </c>
      <c r="AX54" s="49">
        <f t="shared" si="43"/>
        <v>0</v>
      </c>
      <c r="AY54" s="61"/>
      <c r="AZ54" s="48">
        <f t="shared" si="44"/>
        <v>0</v>
      </c>
      <c r="BA54" s="49">
        <f t="shared" si="45"/>
        <v>0</v>
      </c>
      <c r="BB54" s="50">
        <f t="shared" si="46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1"/>
      <c r="AH55" s="48">
        <f t="shared" si="32"/>
        <v>0</v>
      </c>
      <c r="AI55" s="49">
        <f t="shared" si="33"/>
        <v>0</v>
      </c>
      <c r="AJ55" s="61"/>
      <c r="AK55" s="48">
        <f t="shared" si="34"/>
        <v>0</v>
      </c>
      <c r="AL55" s="49">
        <f t="shared" si="35"/>
        <v>0</v>
      </c>
      <c r="AM55" s="61"/>
      <c r="AN55" s="48">
        <f t="shared" si="36"/>
        <v>0</v>
      </c>
      <c r="AO55" s="49">
        <f t="shared" si="37"/>
        <v>0</v>
      </c>
      <c r="AP55" s="61"/>
      <c r="AQ55" s="48">
        <f t="shared" si="38"/>
        <v>0</v>
      </c>
      <c r="AR55" s="49">
        <f t="shared" si="39"/>
        <v>0</v>
      </c>
      <c r="AS55" s="61"/>
      <c r="AT55" s="48">
        <f t="shared" si="40"/>
        <v>0</v>
      </c>
      <c r="AU55" s="49">
        <f t="shared" si="41"/>
        <v>0</v>
      </c>
      <c r="AV55" s="61"/>
      <c r="AW55" s="48">
        <f t="shared" si="42"/>
        <v>0</v>
      </c>
      <c r="AX55" s="49">
        <f t="shared" si="43"/>
        <v>0</v>
      </c>
      <c r="AY55" s="61"/>
      <c r="AZ55" s="48">
        <f t="shared" si="44"/>
        <v>0</v>
      </c>
      <c r="BA55" s="49">
        <f t="shared" si="45"/>
        <v>0</v>
      </c>
      <c r="BB55" s="50">
        <f t="shared" si="46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1"/>
      <c r="AH56" s="48">
        <f t="shared" si="32"/>
        <v>0</v>
      </c>
      <c r="AI56" s="49">
        <f t="shared" si="33"/>
        <v>0</v>
      </c>
      <c r="AJ56" s="61"/>
      <c r="AK56" s="48">
        <f t="shared" si="34"/>
        <v>0</v>
      </c>
      <c r="AL56" s="49">
        <f t="shared" si="35"/>
        <v>0</v>
      </c>
      <c r="AM56" s="61"/>
      <c r="AN56" s="48">
        <f t="shared" si="36"/>
        <v>0</v>
      </c>
      <c r="AO56" s="49">
        <f t="shared" si="37"/>
        <v>0</v>
      </c>
      <c r="AP56" s="61"/>
      <c r="AQ56" s="48">
        <f t="shared" si="38"/>
        <v>0</v>
      </c>
      <c r="AR56" s="49">
        <f t="shared" si="39"/>
        <v>0</v>
      </c>
      <c r="AS56" s="61"/>
      <c r="AT56" s="48">
        <f t="shared" si="40"/>
        <v>0</v>
      </c>
      <c r="AU56" s="49">
        <f t="shared" si="41"/>
        <v>0</v>
      </c>
      <c r="AV56" s="61"/>
      <c r="AW56" s="48">
        <f t="shared" si="42"/>
        <v>0</v>
      </c>
      <c r="AX56" s="49">
        <f t="shared" si="43"/>
        <v>0</v>
      </c>
      <c r="AY56" s="61"/>
      <c r="AZ56" s="48">
        <f t="shared" si="44"/>
        <v>0</v>
      </c>
      <c r="BA56" s="49">
        <f t="shared" si="45"/>
        <v>0</v>
      </c>
      <c r="BB56" s="50">
        <f t="shared" si="46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1"/>
      <c r="AH57" s="48">
        <f t="shared" si="32"/>
        <v>0</v>
      </c>
      <c r="AI57" s="49">
        <f t="shared" si="33"/>
        <v>0</v>
      </c>
      <c r="AJ57" s="61"/>
      <c r="AK57" s="48">
        <f t="shared" si="34"/>
        <v>0</v>
      </c>
      <c r="AL57" s="49">
        <f t="shared" si="35"/>
        <v>0</v>
      </c>
      <c r="AM57" s="61"/>
      <c r="AN57" s="48">
        <f t="shared" si="36"/>
        <v>0</v>
      </c>
      <c r="AO57" s="49">
        <f t="shared" si="37"/>
        <v>0</v>
      </c>
      <c r="AP57" s="61"/>
      <c r="AQ57" s="48">
        <f t="shared" si="38"/>
        <v>0</v>
      </c>
      <c r="AR57" s="49">
        <f t="shared" si="39"/>
        <v>0</v>
      </c>
      <c r="AS57" s="61"/>
      <c r="AT57" s="48">
        <f t="shared" si="40"/>
        <v>0</v>
      </c>
      <c r="AU57" s="49">
        <f t="shared" si="41"/>
        <v>0</v>
      </c>
      <c r="AV57" s="61"/>
      <c r="AW57" s="48">
        <f t="shared" si="42"/>
        <v>0</v>
      </c>
      <c r="AX57" s="49">
        <f t="shared" si="43"/>
        <v>0</v>
      </c>
      <c r="AY57" s="61"/>
      <c r="AZ57" s="48">
        <f t="shared" si="44"/>
        <v>0</v>
      </c>
      <c r="BA57" s="49">
        <f t="shared" si="45"/>
        <v>0</v>
      </c>
      <c r="BB57" s="50">
        <f t="shared" si="46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1"/>
      <c r="AH58" s="48">
        <f t="shared" si="32"/>
        <v>0</v>
      </c>
      <c r="AI58" s="49">
        <f t="shared" si="33"/>
        <v>0</v>
      </c>
      <c r="AJ58" s="61"/>
      <c r="AK58" s="48">
        <f t="shared" si="34"/>
        <v>0</v>
      </c>
      <c r="AL58" s="49">
        <f t="shared" si="35"/>
        <v>0</v>
      </c>
      <c r="AM58" s="61"/>
      <c r="AN58" s="48">
        <f t="shared" si="36"/>
        <v>0</v>
      </c>
      <c r="AO58" s="49">
        <f t="shared" si="37"/>
        <v>0</v>
      </c>
      <c r="AP58" s="61"/>
      <c r="AQ58" s="48">
        <f t="shared" si="38"/>
        <v>0</v>
      </c>
      <c r="AR58" s="49">
        <f t="shared" si="39"/>
        <v>0</v>
      </c>
      <c r="AS58" s="61"/>
      <c r="AT58" s="48">
        <f t="shared" si="40"/>
        <v>0</v>
      </c>
      <c r="AU58" s="49">
        <f t="shared" si="41"/>
        <v>0</v>
      </c>
      <c r="AV58" s="61"/>
      <c r="AW58" s="48">
        <f t="shared" si="42"/>
        <v>0</v>
      </c>
      <c r="AX58" s="49">
        <f t="shared" si="43"/>
        <v>0</v>
      </c>
      <c r="AY58" s="61"/>
      <c r="AZ58" s="48">
        <f t="shared" si="44"/>
        <v>0</v>
      </c>
      <c r="BA58" s="49">
        <f t="shared" si="45"/>
        <v>0</v>
      </c>
      <c r="BB58" s="50">
        <f t="shared" si="46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1"/>
      <c r="AH59" s="48">
        <f t="shared" si="32"/>
        <v>0</v>
      </c>
      <c r="AI59" s="49">
        <f t="shared" si="33"/>
        <v>0</v>
      </c>
      <c r="AJ59" s="61"/>
      <c r="AK59" s="48">
        <f t="shared" si="34"/>
        <v>0</v>
      </c>
      <c r="AL59" s="49">
        <f t="shared" si="35"/>
        <v>0</v>
      </c>
      <c r="AM59" s="61"/>
      <c r="AN59" s="48">
        <f t="shared" si="36"/>
        <v>0</v>
      </c>
      <c r="AO59" s="49">
        <f t="shared" si="37"/>
        <v>0</v>
      </c>
      <c r="AP59" s="61"/>
      <c r="AQ59" s="48">
        <f t="shared" si="38"/>
        <v>0</v>
      </c>
      <c r="AR59" s="49">
        <f t="shared" si="39"/>
        <v>0</v>
      </c>
      <c r="AS59" s="61"/>
      <c r="AT59" s="48">
        <f t="shared" si="40"/>
        <v>0</v>
      </c>
      <c r="AU59" s="49">
        <f t="shared" si="41"/>
        <v>0</v>
      </c>
      <c r="AV59" s="61"/>
      <c r="AW59" s="48">
        <f t="shared" si="42"/>
        <v>0</v>
      </c>
      <c r="AX59" s="49">
        <f t="shared" si="43"/>
        <v>0</v>
      </c>
      <c r="AY59" s="61"/>
      <c r="AZ59" s="48">
        <f t="shared" si="44"/>
        <v>0</v>
      </c>
      <c r="BA59" s="49">
        <f t="shared" si="45"/>
        <v>0</v>
      </c>
      <c r="BB59" s="50">
        <f t="shared" si="46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1"/>
      <c r="AH60" s="48">
        <f t="shared" si="32"/>
        <v>0</v>
      </c>
      <c r="AI60" s="49">
        <f t="shared" si="33"/>
        <v>0</v>
      </c>
      <c r="AJ60" s="61"/>
      <c r="AK60" s="48">
        <f t="shared" si="34"/>
        <v>0</v>
      </c>
      <c r="AL60" s="49">
        <f t="shared" si="35"/>
        <v>0</v>
      </c>
      <c r="AM60" s="61"/>
      <c r="AN60" s="48">
        <f t="shared" si="36"/>
        <v>0</v>
      </c>
      <c r="AO60" s="49">
        <f t="shared" si="37"/>
        <v>0</v>
      </c>
      <c r="AP60" s="61"/>
      <c r="AQ60" s="48">
        <f t="shared" si="38"/>
        <v>0</v>
      </c>
      <c r="AR60" s="49">
        <f t="shared" si="39"/>
        <v>0</v>
      </c>
      <c r="AS60" s="61"/>
      <c r="AT60" s="48">
        <f t="shared" si="40"/>
        <v>0</v>
      </c>
      <c r="AU60" s="49">
        <f t="shared" si="41"/>
        <v>0</v>
      </c>
      <c r="AV60" s="61"/>
      <c r="AW60" s="48">
        <f t="shared" si="42"/>
        <v>0</v>
      </c>
      <c r="AX60" s="49">
        <f t="shared" si="43"/>
        <v>0</v>
      </c>
      <c r="AY60" s="61"/>
      <c r="AZ60" s="48">
        <f t="shared" si="44"/>
        <v>0</v>
      </c>
      <c r="BA60" s="49">
        <f t="shared" si="45"/>
        <v>0</v>
      </c>
      <c r="BB60" s="50">
        <f t="shared" si="46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1"/>
      <c r="AH61" s="48">
        <f t="shared" si="32"/>
        <v>0</v>
      </c>
      <c r="AI61" s="49">
        <f t="shared" si="33"/>
        <v>0</v>
      </c>
      <c r="AJ61" s="61"/>
      <c r="AK61" s="48">
        <f t="shared" si="34"/>
        <v>0</v>
      </c>
      <c r="AL61" s="49">
        <f t="shared" si="35"/>
        <v>0</v>
      </c>
      <c r="AM61" s="61"/>
      <c r="AN61" s="48">
        <f t="shared" si="36"/>
        <v>0</v>
      </c>
      <c r="AO61" s="49">
        <f t="shared" si="37"/>
        <v>0</v>
      </c>
      <c r="AP61" s="61"/>
      <c r="AQ61" s="48">
        <f t="shared" si="38"/>
        <v>0</v>
      </c>
      <c r="AR61" s="49">
        <f t="shared" si="39"/>
        <v>0</v>
      </c>
      <c r="AS61" s="61"/>
      <c r="AT61" s="48">
        <f t="shared" si="40"/>
        <v>0</v>
      </c>
      <c r="AU61" s="49">
        <f t="shared" si="41"/>
        <v>0</v>
      </c>
      <c r="AV61" s="61"/>
      <c r="AW61" s="48">
        <f t="shared" si="42"/>
        <v>0</v>
      </c>
      <c r="AX61" s="49">
        <f t="shared" si="43"/>
        <v>0</v>
      </c>
      <c r="AY61" s="61"/>
      <c r="AZ61" s="48">
        <f t="shared" si="44"/>
        <v>0</v>
      </c>
      <c r="BA61" s="49">
        <f t="shared" si="45"/>
        <v>0</v>
      </c>
      <c r="BB61" s="50">
        <f t="shared" si="46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1"/>
      <c r="AH62" s="48">
        <f t="shared" si="32"/>
        <v>0</v>
      </c>
      <c r="AI62" s="49">
        <f t="shared" si="33"/>
        <v>0</v>
      </c>
      <c r="AJ62" s="61"/>
      <c r="AK62" s="48">
        <f t="shared" si="34"/>
        <v>0</v>
      </c>
      <c r="AL62" s="49">
        <f t="shared" si="35"/>
        <v>0</v>
      </c>
      <c r="AM62" s="61"/>
      <c r="AN62" s="48">
        <f t="shared" si="36"/>
        <v>0</v>
      </c>
      <c r="AO62" s="49">
        <f t="shared" si="37"/>
        <v>0</v>
      </c>
      <c r="AP62" s="61"/>
      <c r="AQ62" s="48">
        <f t="shared" si="38"/>
        <v>0</v>
      </c>
      <c r="AR62" s="49">
        <f t="shared" si="39"/>
        <v>0</v>
      </c>
      <c r="AS62" s="61"/>
      <c r="AT62" s="48">
        <f t="shared" si="40"/>
        <v>0</v>
      </c>
      <c r="AU62" s="49">
        <f t="shared" si="41"/>
        <v>0</v>
      </c>
      <c r="AV62" s="61"/>
      <c r="AW62" s="48">
        <f t="shared" si="42"/>
        <v>0</v>
      </c>
      <c r="AX62" s="49">
        <f t="shared" si="43"/>
        <v>0</v>
      </c>
      <c r="AY62" s="61"/>
      <c r="AZ62" s="48">
        <f t="shared" si="44"/>
        <v>0</v>
      </c>
      <c r="BA62" s="49">
        <f t="shared" si="45"/>
        <v>0</v>
      </c>
      <c r="BB62" s="50">
        <f t="shared" si="46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1"/>
      <c r="AH63" s="48">
        <f t="shared" si="32"/>
        <v>0</v>
      </c>
      <c r="AI63" s="49">
        <f t="shared" si="33"/>
        <v>0</v>
      </c>
      <c r="AJ63" s="61"/>
      <c r="AK63" s="48">
        <f t="shared" si="34"/>
        <v>0</v>
      </c>
      <c r="AL63" s="49">
        <f t="shared" si="35"/>
        <v>0</v>
      </c>
      <c r="AM63" s="61"/>
      <c r="AN63" s="48">
        <f t="shared" si="36"/>
        <v>0</v>
      </c>
      <c r="AO63" s="49">
        <f t="shared" si="37"/>
        <v>0</v>
      </c>
      <c r="AP63" s="61"/>
      <c r="AQ63" s="48">
        <f t="shared" si="38"/>
        <v>0</v>
      </c>
      <c r="AR63" s="49">
        <f t="shared" si="39"/>
        <v>0</v>
      </c>
      <c r="AS63" s="61"/>
      <c r="AT63" s="48">
        <f t="shared" si="40"/>
        <v>0</v>
      </c>
      <c r="AU63" s="49">
        <f t="shared" si="41"/>
        <v>0</v>
      </c>
      <c r="AV63" s="61"/>
      <c r="AW63" s="48">
        <f t="shared" si="42"/>
        <v>0</v>
      </c>
      <c r="AX63" s="49">
        <f t="shared" si="43"/>
        <v>0</v>
      </c>
      <c r="AY63" s="61"/>
      <c r="AZ63" s="48">
        <f t="shared" si="44"/>
        <v>0</v>
      </c>
      <c r="BA63" s="49">
        <f t="shared" si="45"/>
        <v>0</v>
      </c>
      <c r="BB63" s="50">
        <f t="shared" si="46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1"/>
      <c r="AH64" s="48">
        <f t="shared" si="32"/>
        <v>0</v>
      </c>
      <c r="AI64" s="49">
        <f t="shared" si="33"/>
        <v>0</v>
      </c>
      <c r="AJ64" s="61"/>
      <c r="AK64" s="48">
        <f t="shared" si="34"/>
        <v>0</v>
      </c>
      <c r="AL64" s="49">
        <f t="shared" si="35"/>
        <v>0</v>
      </c>
      <c r="AM64" s="61"/>
      <c r="AN64" s="48">
        <f t="shared" si="36"/>
        <v>0</v>
      </c>
      <c r="AO64" s="49">
        <f t="shared" si="37"/>
        <v>0</v>
      </c>
      <c r="AP64" s="61"/>
      <c r="AQ64" s="48">
        <f t="shared" si="38"/>
        <v>0</v>
      </c>
      <c r="AR64" s="49">
        <f t="shared" si="39"/>
        <v>0</v>
      </c>
      <c r="AS64" s="61"/>
      <c r="AT64" s="48">
        <f t="shared" si="40"/>
        <v>0</v>
      </c>
      <c r="AU64" s="49">
        <f t="shared" si="41"/>
        <v>0</v>
      </c>
      <c r="AV64" s="61"/>
      <c r="AW64" s="48">
        <f t="shared" si="42"/>
        <v>0</v>
      </c>
      <c r="AX64" s="49">
        <f t="shared" si="43"/>
        <v>0</v>
      </c>
      <c r="AY64" s="61"/>
      <c r="AZ64" s="48">
        <f t="shared" si="44"/>
        <v>0</v>
      </c>
      <c r="BA64" s="49">
        <f t="shared" si="45"/>
        <v>0</v>
      </c>
      <c r="BB64" s="50">
        <f t="shared" si="46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1"/>
      <c r="AH65" s="48">
        <f t="shared" si="32"/>
        <v>0</v>
      </c>
      <c r="AI65" s="49">
        <f t="shared" si="33"/>
        <v>0</v>
      </c>
      <c r="AJ65" s="61"/>
      <c r="AK65" s="48">
        <f t="shared" si="34"/>
        <v>0</v>
      </c>
      <c r="AL65" s="49">
        <f t="shared" si="35"/>
        <v>0</v>
      </c>
      <c r="AM65" s="61"/>
      <c r="AN65" s="48">
        <f t="shared" si="36"/>
        <v>0</v>
      </c>
      <c r="AO65" s="49">
        <f t="shared" si="37"/>
        <v>0</v>
      </c>
      <c r="AP65" s="61"/>
      <c r="AQ65" s="48">
        <f t="shared" si="38"/>
        <v>0</v>
      </c>
      <c r="AR65" s="49">
        <f t="shared" si="39"/>
        <v>0</v>
      </c>
      <c r="AS65" s="61"/>
      <c r="AT65" s="48">
        <f t="shared" si="40"/>
        <v>0</v>
      </c>
      <c r="AU65" s="49">
        <f t="shared" si="41"/>
        <v>0</v>
      </c>
      <c r="AV65" s="61"/>
      <c r="AW65" s="48">
        <f t="shared" si="42"/>
        <v>0</v>
      </c>
      <c r="AX65" s="49">
        <f t="shared" si="43"/>
        <v>0</v>
      </c>
      <c r="AY65" s="61"/>
      <c r="AZ65" s="48">
        <f t="shared" si="44"/>
        <v>0</v>
      </c>
      <c r="BA65" s="49">
        <f t="shared" si="45"/>
        <v>0</v>
      </c>
      <c r="BB65" s="50">
        <f t="shared" si="46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1"/>
      <c r="AH66" s="48">
        <f t="shared" si="32"/>
        <v>0</v>
      </c>
      <c r="AI66" s="49">
        <f t="shared" si="33"/>
        <v>0</v>
      </c>
      <c r="AJ66" s="61"/>
      <c r="AK66" s="48">
        <f t="shared" si="34"/>
        <v>0</v>
      </c>
      <c r="AL66" s="49">
        <f t="shared" si="35"/>
        <v>0</v>
      </c>
      <c r="AM66" s="61"/>
      <c r="AN66" s="48">
        <f t="shared" si="36"/>
        <v>0</v>
      </c>
      <c r="AO66" s="49">
        <f t="shared" si="37"/>
        <v>0</v>
      </c>
      <c r="AP66" s="61"/>
      <c r="AQ66" s="48">
        <f t="shared" si="38"/>
        <v>0</v>
      </c>
      <c r="AR66" s="49">
        <f t="shared" si="39"/>
        <v>0</v>
      </c>
      <c r="AS66" s="61"/>
      <c r="AT66" s="48">
        <f t="shared" si="40"/>
        <v>0</v>
      </c>
      <c r="AU66" s="49">
        <f t="shared" si="41"/>
        <v>0</v>
      </c>
      <c r="AV66" s="61"/>
      <c r="AW66" s="48">
        <f t="shared" si="42"/>
        <v>0</v>
      </c>
      <c r="AX66" s="49">
        <f t="shared" si="43"/>
        <v>0</v>
      </c>
      <c r="AY66" s="61"/>
      <c r="AZ66" s="48">
        <f t="shared" si="44"/>
        <v>0</v>
      </c>
      <c r="BA66" s="49">
        <f t="shared" si="45"/>
        <v>0</v>
      </c>
      <c r="BB66" s="50">
        <f t="shared" si="46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1"/>
      <c r="AH67" s="48">
        <f t="shared" si="32"/>
        <v>0</v>
      </c>
      <c r="AI67" s="49">
        <f t="shared" si="33"/>
        <v>0</v>
      </c>
      <c r="AJ67" s="61"/>
      <c r="AK67" s="48">
        <f t="shared" si="34"/>
        <v>0</v>
      </c>
      <c r="AL67" s="49">
        <f t="shared" si="35"/>
        <v>0</v>
      </c>
      <c r="AM67" s="61"/>
      <c r="AN67" s="48">
        <f t="shared" si="36"/>
        <v>0</v>
      </c>
      <c r="AO67" s="49">
        <f t="shared" si="37"/>
        <v>0</v>
      </c>
      <c r="AP67" s="61"/>
      <c r="AQ67" s="48">
        <f t="shared" si="38"/>
        <v>0</v>
      </c>
      <c r="AR67" s="49">
        <f t="shared" si="39"/>
        <v>0</v>
      </c>
      <c r="AS67" s="61"/>
      <c r="AT67" s="48">
        <f t="shared" si="40"/>
        <v>0</v>
      </c>
      <c r="AU67" s="49">
        <f t="shared" si="41"/>
        <v>0</v>
      </c>
      <c r="AV67" s="61"/>
      <c r="AW67" s="48">
        <f t="shared" si="42"/>
        <v>0</v>
      </c>
      <c r="AX67" s="49">
        <f t="shared" si="43"/>
        <v>0</v>
      </c>
      <c r="AY67" s="61"/>
      <c r="AZ67" s="48">
        <f t="shared" si="44"/>
        <v>0</v>
      </c>
      <c r="BA67" s="49">
        <f t="shared" si="45"/>
        <v>0</v>
      </c>
      <c r="BB67" s="50">
        <f t="shared" si="46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12"/>
        <v>0</v>
      </c>
      <c r="Y68" s="45">
        <f t="shared" si="13"/>
        <v>0</v>
      </c>
      <c r="Z68" s="46" t="s">
        <v>0</v>
      </c>
      <c r="AA68" s="39">
        <v>1</v>
      </c>
      <c r="AB68" s="47">
        <f t="shared" si="14"/>
        <v>0</v>
      </c>
      <c r="AC68" s="39">
        <v>1</v>
      </c>
      <c r="AD68" s="47">
        <f t="shared" si="15"/>
        <v>0</v>
      </c>
      <c r="AE68" s="39">
        <v>1</v>
      </c>
      <c r="AF68" s="47">
        <f t="shared" si="16"/>
        <v>0</v>
      </c>
      <c r="AG68" s="61"/>
      <c r="AH68" s="48">
        <f t="shared" si="32"/>
        <v>0</v>
      </c>
      <c r="AI68" s="49">
        <f t="shared" si="33"/>
        <v>0</v>
      </c>
      <c r="AJ68" s="61"/>
      <c r="AK68" s="48">
        <f t="shared" si="34"/>
        <v>0</v>
      </c>
      <c r="AL68" s="49">
        <f t="shared" si="35"/>
        <v>0</v>
      </c>
      <c r="AM68" s="61"/>
      <c r="AN68" s="48">
        <f t="shared" si="36"/>
        <v>0</v>
      </c>
      <c r="AO68" s="49">
        <f t="shared" si="37"/>
        <v>0</v>
      </c>
      <c r="AP68" s="61"/>
      <c r="AQ68" s="48">
        <f t="shared" si="38"/>
        <v>0</v>
      </c>
      <c r="AR68" s="49">
        <f t="shared" si="39"/>
        <v>0</v>
      </c>
      <c r="AS68" s="61"/>
      <c r="AT68" s="48">
        <f t="shared" si="40"/>
        <v>0</v>
      </c>
      <c r="AU68" s="49">
        <f t="shared" si="41"/>
        <v>0</v>
      </c>
      <c r="AV68" s="61"/>
      <c r="AW68" s="48">
        <f t="shared" si="42"/>
        <v>0</v>
      </c>
      <c r="AX68" s="49">
        <f t="shared" si="43"/>
        <v>0</v>
      </c>
      <c r="AY68" s="61"/>
      <c r="AZ68" s="48">
        <f t="shared" si="44"/>
        <v>0</v>
      </c>
      <c r="BA68" s="49">
        <f t="shared" si="45"/>
        <v>0</v>
      </c>
      <c r="BB68" s="50">
        <f t="shared" si="46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12"/>
        <v>0</v>
      </c>
      <c r="Y69" s="45">
        <f t="shared" si="13"/>
        <v>0</v>
      </c>
      <c r="Z69" s="46" t="s">
        <v>0</v>
      </c>
      <c r="AA69" s="39">
        <v>1</v>
      </c>
      <c r="AB69" s="47">
        <f t="shared" si="14"/>
        <v>0</v>
      </c>
      <c r="AC69" s="39">
        <v>1</v>
      </c>
      <c r="AD69" s="47">
        <f t="shared" si="15"/>
        <v>0</v>
      </c>
      <c r="AE69" s="39">
        <v>1</v>
      </c>
      <c r="AF69" s="47">
        <f t="shared" si="16"/>
        <v>0</v>
      </c>
      <c r="AG69" s="61"/>
      <c r="AH69" s="48">
        <f t="shared" si="32"/>
        <v>0</v>
      </c>
      <c r="AI69" s="49">
        <f t="shared" si="33"/>
        <v>0</v>
      </c>
      <c r="AJ69" s="61"/>
      <c r="AK69" s="48">
        <f t="shared" si="34"/>
        <v>0</v>
      </c>
      <c r="AL69" s="49">
        <f t="shared" si="35"/>
        <v>0</v>
      </c>
      <c r="AM69" s="61"/>
      <c r="AN69" s="48">
        <f t="shared" si="36"/>
        <v>0</v>
      </c>
      <c r="AO69" s="49">
        <f t="shared" si="37"/>
        <v>0</v>
      </c>
      <c r="AP69" s="61"/>
      <c r="AQ69" s="48">
        <f t="shared" si="38"/>
        <v>0</v>
      </c>
      <c r="AR69" s="49">
        <f t="shared" si="39"/>
        <v>0</v>
      </c>
      <c r="AS69" s="61"/>
      <c r="AT69" s="48">
        <f t="shared" si="40"/>
        <v>0</v>
      </c>
      <c r="AU69" s="49">
        <f t="shared" si="41"/>
        <v>0</v>
      </c>
      <c r="AV69" s="61"/>
      <c r="AW69" s="48">
        <f t="shared" si="42"/>
        <v>0</v>
      </c>
      <c r="AX69" s="49">
        <f t="shared" si="43"/>
        <v>0</v>
      </c>
      <c r="AY69" s="61"/>
      <c r="AZ69" s="48">
        <f t="shared" si="44"/>
        <v>0</v>
      </c>
      <c r="BA69" s="49">
        <f t="shared" si="45"/>
        <v>0</v>
      </c>
      <c r="BB69" s="50">
        <f t="shared" si="46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12"/>
        <v>0</v>
      </c>
      <c r="Y70" s="45">
        <f t="shared" si="13"/>
        <v>0</v>
      </c>
      <c r="Z70" s="46" t="s">
        <v>0</v>
      </c>
      <c r="AA70" s="39">
        <v>1</v>
      </c>
      <c r="AB70" s="47">
        <f t="shared" si="14"/>
        <v>0</v>
      </c>
      <c r="AC70" s="39">
        <v>1</v>
      </c>
      <c r="AD70" s="47">
        <f t="shared" si="15"/>
        <v>0</v>
      </c>
      <c r="AE70" s="39">
        <v>1</v>
      </c>
      <c r="AF70" s="47">
        <f t="shared" si="16"/>
        <v>0</v>
      </c>
      <c r="AG70" s="61"/>
      <c r="AH70" s="48">
        <f t="shared" si="32"/>
        <v>0</v>
      </c>
      <c r="AI70" s="49">
        <f t="shared" si="33"/>
        <v>0</v>
      </c>
      <c r="AJ70" s="61"/>
      <c r="AK70" s="48">
        <f t="shared" si="34"/>
        <v>0</v>
      </c>
      <c r="AL70" s="49">
        <f t="shared" si="35"/>
        <v>0</v>
      </c>
      <c r="AM70" s="61"/>
      <c r="AN70" s="48">
        <f t="shared" si="36"/>
        <v>0</v>
      </c>
      <c r="AO70" s="49">
        <f t="shared" si="37"/>
        <v>0</v>
      </c>
      <c r="AP70" s="61"/>
      <c r="AQ70" s="48">
        <f t="shared" si="38"/>
        <v>0</v>
      </c>
      <c r="AR70" s="49">
        <f t="shared" si="39"/>
        <v>0</v>
      </c>
      <c r="AS70" s="61"/>
      <c r="AT70" s="48">
        <f t="shared" si="40"/>
        <v>0</v>
      </c>
      <c r="AU70" s="49">
        <f t="shared" si="41"/>
        <v>0</v>
      </c>
      <c r="AV70" s="61"/>
      <c r="AW70" s="48">
        <f t="shared" si="42"/>
        <v>0</v>
      </c>
      <c r="AX70" s="49">
        <f t="shared" si="43"/>
        <v>0</v>
      </c>
      <c r="AY70" s="61"/>
      <c r="AZ70" s="48">
        <f t="shared" si="44"/>
        <v>0</v>
      </c>
      <c r="BA70" s="49">
        <f t="shared" si="45"/>
        <v>0</v>
      </c>
      <c r="BB70" s="50">
        <f t="shared" si="46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12"/>
        <v>0</v>
      </c>
      <c r="Y71" s="45">
        <f t="shared" si="13"/>
        <v>0</v>
      </c>
      <c r="Z71" s="46" t="s">
        <v>0</v>
      </c>
      <c r="AA71" s="39">
        <v>1</v>
      </c>
      <c r="AB71" s="47">
        <f t="shared" si="14"/>
        <v>0</v>
      </c>
      <c r="AC71" s="39">
        <v>1</v>
      </c>
      <c r="AD71" s="47">
        <f t="shared" si="15"/>
        <v>0</v>
      </c>
      <c r="AE71" s="39">
        <v>1</v>
      </c>
      <c r="AF71" s="47">
        <f t="shared" si="16"/>
        <v>0</v>
      </c>
      <c r="AG71" s="61"/>
      <c r="AH71" s="48">
        <f t="shared" si="32"/>
        <v>0</v>
      </c>
      <c r="AI71" s="49">
        <f t="shared" si="33"/>
        <v>0</v>
      </c>
      <c r="AJ71" s="61"/>
      <c r="AK71" s="48">
        <f t="shared" si="34"/>
        <v>0</v>
      </c>
      <c r="AL71" s="49">
        <f t="shared" si="35"/>
        <v>0</v>
      </c>
      <c r="AM71" s="61"/>
      <c r="AN71" s="48">
        <f t="shared" si="36"/>
        <v>0</v>
      </c>
      <c r="AO71" s="49">
        <f t="shared" si="37"/>
        <v>0</v>
      </c>
      <c r="AP71" s="61"/>
      <c r="AQ71" s="48">
        <f t="shared" si="38"/>
        <v>0</v>
      </c>
      <c r="AR71" s="49">
        <f t="shared" si="39"/>
        <v>0</v>
      </c>
      <c r="AS71" s="61"/>
      <c r="AT71" s="48">
        <f t="shared" si="40"/>
        <v>0</v>
      </c>
      <c r="AU71" s="49">
        <f t="shared" si="41"/>
        <v>0</v>
      </c>
      <c r="AV71" s="61"/>
      <c r="AW71" s="48">
        <f t="shared" si="42"/>
        <v>0</v>
      </c>
      <c r="AX71" s="49">
        <f t="shared" si="43"/>
        <v>0</v>
      </c>
      <c r="AY71" s="61"/>
      <c r="AZ71" s="48">
        <f t="shared" si="44"/>
        <v>0</v>
      </c>
      <c r="BA71" s="49">
        <f t="shared" si="45"/>
        <v>0</v>
      </c>
      <c r="BB71" s="50">
        <f t="shared" si="46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9" si="47">IF(G72=0,"0",F72/G72)</f>
        <v>0</v>
      </c>
      <c r="L72" s="38">
        <f t="shared" ref="L72:L99" si="4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4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1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5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9" si="53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9" si="54">(IF($Y72=7,$K72,)+IF($Y72=21,$K72*3,)+IF($Y72=42,$K72*6,0)+IF($Y72=28,$K72*4,0)+IF($Y72=14,$K72*2,))*S72</f>
        <v>0</v>
      </c>
      <c r="U72" s="42">
        <f t="shared" ref="U72:U99" si="55">SUM(+L72+M72+N72+O72+P72+R72+T72)</f>
        <v>0</v>
      </c>
      <c r="V72" s="43">
        <f t="shared" ref="V72:V99" si="56">+U72*4.345</f>
        <v>0</v>
      </c>
      <c r="W72" s="209">
        <f t="shared" ref="W72:W98" si="57">+$X$4</f>
        <v>12</v>
      </c>
      <c r="X72" s="44">
        <f t="shared" ref="X72:X98" si="58">IF(V72="","",W72*V72)</f>
        <v>0</v>
      </c>
      <c r="Y72" s="45">
        <f t="shared" ref="Y72:Y99" si="59">ROUND(J72/4.3452380952381,1)</f>
        <v>0</v>
      </c>
      <c r="Z72" s="46" t="s">
        <v>0</v>
      </c>
      <c r="AA72" s="39">
        <v>1</v>
      </c>
      <c r="AB72" s="47">
        <f t="shared" ref="AB72:AB99" si="60">+IF($Z72="M",$U72,IF($Z72="MT",$U72/2,IF(Z72="MN",$U72/2,IF($Z72="MTN",$U72/3,0))))*AA72</f>
        <v>0</v>
      </c>
      <c r="AC72" s="39">
        <v>1</v>
      </c>
      <c r="AD72" s="47">
        <f t="shared" ref="AD72:AD99" si="61">+IF($Z72="T",$U72,IF($Z72="MT",$U72/2,IF($Z72="TN",$U72/2,IF($Z72="MTN",$U72/3,0))))*AC72</f>
        <v>0</v>
      </c>
      <c r="AE72" s="39">
        <v>1</v>
      </c>
      <c r="AF72" s="47">
        <f t="shared" ref="AF72:AF99" si="62">+IF($Z72="N",$U72,IF($Z72="MN",$U72/2,IF($Z72="TN",$U72/2,IF($Z72="MTN",$U72/3,0))))*AE72</f>
        <v>0</v>
      </c>
      <c r="AG72" s="61"/>
      <c r="AH72" s="48">
        <f t="shared" si="32"/>
        <v>0</v>
      </c>
      <c r="AI72" s="49">
        <f t="shared" si="33"/>
        <v>0</v>
      </c>
      <c r="AJ72" s="61"/>
      <c r="AK72" s="48">
        <f t="shared" si="34"/>
        <v>0</v>
      </c>
      <c r="AL72" s="49">
        <f t="shared" si="35"/>
        <v>0</v>
      </c>
      <c r="AM72" s="61"/>
      <c r="AN72" s="48">
        <f t="shared" si="36"/>
        <v>0</v>
      </c>
      <c r="AO72" s="49">
        <f t="shared" si="37"/>
        <v>0</v>
      </c>
      <c r="AP72" s="61"/>
      <c r="AQ72" s="48">
        <f t="shared" si="38"/>
        <v>0</v>
      </c>
      <c r="AR72" s="49">
        <f t="shared" si="39"/>
        <v>0</v>
      </c>
      <c r="AS72" s="61"/>
      <c r="AT72" s="48">
        <f t="shared" si="40"/>
        <v>0</v>
      </c>
      <c r="AU72" s="49">
        <f t="shared" si="41"/>
        <v>0</v>
      </c>
      <c r="AV72" s="61"/>
      <c r="AW72" s="48">
        <f t="shared" si="42"/>
        <v>0</v>
      </c>
      <c r="AX72" s="49">
        <f t="shared" si="43"/>
        <v>0</v>
      </c>
      <c r="AY72" s="61"/>
      <c r="AZ72" s="48">
        <f t="shared" si="44"/>
        <v>0</v>
      </c>
      <c r="BA72" s="49">
        <f t="shared" si="45"/>
        <v>0</v>
      </c>
      <c r="BB72" s="50">
        <f t="shared" si="46"/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47"/>
        <v>0</v>
      </c>
      <c r="L73" s="38">
        <f t="shared" si="48"/>
        <v>0</v>
      </c>
      <c r="M73" s="38">
        <f t="shared" si="49"/>
        <v>0</v>
      </c>
      <c r="N73" s="38">
        <f t="shared" si="50"/>
        <v>0</v>
      </c>
      <c r="O73" s="38">
        <f t="shared" si="51"/>
        <v>0</v>
      </c>
      <c r="P73" s="38">
        <f t="shared" si="52"/>
        <v>0</v>
      </c>
      <c r="Q73" s="39">
        <v>1</v>
      </c>
      <c r="R73" s="40">
        <f t="shared" si="53"/>
        <v>0</v>
      </c>
      <c r="S73" s="39">
        <v>1</v>
      </c>
      <c r="T73" s="41">
        <f t="shared" si="54"/>
        <v>0</v>
      </c>
      <c r="U73" s="42">
        <f t="shared" si="55"/>
        <v>0</v>
      </c>
      <c r="V73" s="43">
        <f t="shared" si="56"/>
        <v>0</v>
      </c>
      <c r="W73" s="209">
        <f t="shared" si="57"/>
        <v>12</v>
      </c>
      <c r="X73" s="44">
        <f t="shared" si="58"/>
        <v>0</v>
      </c>
      <c r="Y73" s="45">
        <f t="shared" si="59"/>
        <v>0</v>
      </c>
      <c r="Z73" s="46" t="s">
        <v>0</v>
      </c>
      <c r="AA73" s="39">
        <v>1</v>
      </c>
      <c r="AB73" s="47">
        <f t="shared" si="60"/>
        <v>0</v>
      </c>
      <c r="AC73" s="39">
        <v>1</v>
      </c>
      <c r="AD73" s="47">
        <f t="shared" si="61"/>
        <v>0</v>
      </c>
      <c r="AE73" s="39">
        <v>1</v>
      </c>
      <c r="AF73" s="47">
        <f t="shared" si="62"/>
        <v>0</v>
      </c>
      <c r="AG73" s="61"/>
      <c r="AH73" s="48">
        <f t="shared" si="32"/>
        <v>0</v>
      </c>
      <c r="AI73" s="49">
        <f t="shared" si="33"/>
        <v>0</v>
      </c>
      <c r="AJ73" s="61"/>
      <c r="AK73" s="48">
        <f t="shared" si="34"/>
        <v>0</v>
      </c>
      <c r="AL73" s="49">
        <f t="shared" si="35"/>
        <v>0</v>
      </c>
      <c r="AM73" s="61"/>
      <c r="AN73" s="48">
        <f t="shared" si="36"/>
        <v>0</v>
      </c>
      <c r="AO73" s="49">
        <f t="shared" si="37"/>
        <v>0</v>
      </c>
      <c r="AP73" s="61"/>
      <c r="AQ73" s="48">
        <f t="shared" si="38"/>
        <v>0</v>
      </c>
      <c r="AR73" s="49">
        <f t="shared" si="39"/>
        <v>0</v>
      </c>
      <c r="AS73" s="61"/>
      <c r="AT73" s="48">
        <f t="shared" si="40"/>
        <v>0</v>
      </c>
      <c r="AU73" s="49">
        <f t="shared" si="41"/>
        <v>0</v>
      </c>
      <c r="AV73" s="61"/>
      <c r="AW73" s="48">
        <f t="shared" si="42"/>
        <v>0</v>
      </c>
      <c r="AX73" s="49">
        <f t="shared" si="43"/>
        <v>0</v>
      </c>
      <c r="AY73" s="61"/>
      <c r="AZ73" s="48">
        <f t="shared" si="44"/>
        <v>0</v>
      </c>
      <c r="BA73" s="49">
        <f t="shared" si="45"/>
        <v>0</v>
      </c>
      <c r="BB73" s="50">
        <f t="shared" si="46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47"/>
        <v>0</v>
      </c>
      <c r="L74" s="38">
        <f t="shared" si="48"/>
        <v>0</v>
      </c>
      <c r="M74" s="38">
        <f t="shared" si="49"/>
        <v>0</v>
      </c>
      <c r="N74" s="38">
        <f t="shared" si="50"/>
        <v>0</v>
      </c>
      <c r="O74" s="38">
        <f t="shared" si="51"/>
        <v>0</v>
      </c>
      <c r="P74" s="38">
        <f t="shared" si="52"/>
        <v>0</v>
      </c>
      <c r="Q74" s="39">
        <v>1</v>
      </c>
      <c r="R74" s="40">
        <f t="shared" si="53"/>
        <v>0</v>
      </c>
      <c r="S74" s="39">
        <v>1</v>
      </c>
      <c r="T74" s="41">
        <f t="shared" si="54"/>
        <v>0</v>
      </c>
      <c r="U74" s="42">
        <f t="shared" si="55"/>
        <v>0</v>
      </c>
      <c r="V74" s="43">
        <f t="shared" si="56"/>
        <v>0</v>
      </c>
      <c r="W74" s="209">
        <f t="shared" si="57"/>
        <v>12</v>
      </c>
      <c r="X74" s="44">
        <f t="shared" si="58"/>
        <v>0</v>
      </c>
      <c r="Y74" s="45">
        <f t="shared" si="59"/>
        <v>0</v>
      </c>
      <c r="Z74" s="46" t="s">
        <v>0</v>
      </c>
      <c r="AA74" s="39">
        <v>1</v>
      </c>
      <c r="AB74" s="47">
        <f t="shared" si="60"/>
        <v>0</v>
      </c>
      <c r="AC74" s="39">
        <v>1</v>
      </c>
      <c r="AD74" s="47">
        <f t="shared" si="61"/>
        <v>0</v>
      </c>
      <c r="AE74" s="39">
        <v>1</v>
      </c>
      <c r="AF74" s="47">
        <f t="shared" si="62"/>
        <v>0</v>
      </c>
      <c r="AG74" s="61"/>
      <c r="AH74" s="48">
        <f t="shared" si="32"/>
        <v>0</v>
      </c>
      <c r="AI74" s="49">
        <f t="shared" si="33"/>
        <v>0</v>
      </c>
      <c r="AJ74" s="61"/>
      <c r="AK74" s="48">
        <f t="shared" si="34"/>
        <v>0</v>
      </c>
      <c r="AL74" s="49">
        <f t="shared" si="35"/>
        <v>0</v>
      </c>
      <c r="AM74" s="61"/>
      <c r="AN74" s="48">
        <f t="shared" si="36"/>
        <v>0</v>
      </c>
      <c r="AO74" s="49">
        <f t="shared" si="37"/>
        <v>0</v>
      </c>
      <c r="AP74" s="61"/>
      <c r="AQ74" s="48">
        <f t="shared" si="38"/>
        <v>0</v>
      </c>
      <c r="AR74" s="49">
        <f t="shared" si="39"/>
        <v>0</v>
      </c>
      <c r="AS74" s="61"/>
      <c r="AT74" s="48">
        <f t="shared" si="40"/>
        <v>0</v>
      </c>
      <c r="AU74" s="49">
        <f t="shared" si="41"/>
        <v>0</v>
      </c>
      <c r="AV74" s="61"/>
      <c r="AW74" s="48">
        <f t="shared" si="42"/>
        <v>0</v>
      </c>
      <c r="AX74" s="49">
        <f t="shared" si="43"/>
        <v>0</v>
      </c>
      <c r="AY74" s="61"/>
      <c r="AZ74" s="48">
        <f t="shared" si="44"/>
        <v>0</v>
      </c>
      <c r="BA74" s="49">
        <f t="shared" si="45"/>
        <v>0</v>
      </c>
      <c r="BB74" s="50">
        <f t="shared" si="46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47"/>
        <v>0</v>
      </c>
      <c r="L75" s="38">
        <f t="shared" si="48"/>
        <v>0</v>
      </c>
      <c r="M75" s="38">
        <f t="shared" si="49"/>
        <v>0</v>
      </c>
      <c r="N75" s="38">
        <f t="shared" si="50"/>
        <v>0</v>
      </c>
      <c r="O75" s="38">
        <f t="shared" si="51"/>
        <v>0</v>
      </c>
      <c r="P75" s="38">
        <f t="shared" si="52"/>
        <v>0</v>
      </c>
      <c r="Q75" s="39">
        <v>1</v>
      </c>
      <c r="R75" s="40">
        <f t="shared" si="53"/>
        <v>0</v>
      </c>
      <c r="S75" s="39">
        <v>1</v>
      </c>
      <c r="T75" s="41">
        <f t="shared" si="54"/>
        <v>0</v>
      </c>
      <c r="U75" s="42">
        <f t="shared" si="55"/>
        <v>0</v>
      </c>
      <c r="V75" s="43">
        <f t="shared" si="56"/>
        <v>0</v>
      </c>
      <c r="W75" s="209">
        <f t="shared" si="57"/>
        <v>12</v>
      </c>
      <c r="X75" s="44">
        <f t="shared" si="58"/>
        <v>0</v>
      </c>
      <c r="Y75" s="45">
        <f t="shared" si="59"/>
        <v>0</v>
      </c>
      <c r="Z75" s="46" t="s">
        <v>0</v>
      </c>
      <c r="AA75" s="39">
        <v>1</v>
      </c>
      <c r="AB75" s="47">
        <f t="shared" si="60"/>
        <v>0</v>
      </c>
      <c r="AC75" s="39">
        <v>1</v>
      </c>
      <c r="AD75" s="47">
        <f t="shared" si="61"/>
        <v>0</v>
      </c>
      <c r="AE75" s="39">
        <v>1</v>
      </c>
      <c r="AF75" s="47">
        <f t="shared" si="62"/>
        <v>0</v>
      </c>
      <c r="AG75" s="61"/>
      <c r="AH75" s="48">
        <f t="shared" si="32"/>
        <v>0</v>
      </c>
      <c r="AI75" s="49">
        <f t="shared" si="33"/>
        <v>0</v>
      </c>
      <c r="AJ75" s="61"/>
      <c r="AK75" s="48">
        <f t="shared" si="34"/>
        <v>0</v>
      </c>
      <c r="AL75" s="49">
        <f t="shared" si="35"/>
        <v>0</v>
      </c>
      <c r="AM75" s="61"/>
      <c r="AN75" s="48">
        <f t="shared" si="36"/>
        <v>0</v>
      </c>
      <c r="AO75" s="49">
        <f t="shared" si="37"/>
        <v>0</v>
      </c>
      <c r="AP75" s="61"/>
      <c r="AQ75" s="48">
        <f t="shared" si="38"/>
        <v>0</v>
      </c>
      <c r="AR75" s="49">
        <f t="shared" si="39"/>
        <v>0</v>
      </c>
      <c r="AS75" s="61"/>
      <c r="AT75" s="48">
        <f t="shared" si="40"/>
        <v>0</v>
      </c>
      <c r="AU75" s="49">
        <f t="shared" si="41"/>
        <v>0</v>
      </c>
      <c r="AV75" s="61"/>
      <c r="AW75" s="48">
        <f t="shared" si="42"/>
        <v>0</v>
      </c>
      <c r="AX75" s="49">
        <f t="shared" si="43"/>
        <v>0</v>
      </c>
      <c r="AY75" s="61"/>
      <c r="AZ75" s="48">
        <f t="shared" si="44"/>
        <v>0</v>
      </c>
      <c r="BA75" s="49">
        <f t="shared" si="45"/>
        <v>0</v>
      </c>
      <c r="BB75" s="50">
        <f t="shared" si="46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47"/>
        <v>0</v>
      </c>
      <c r="L76" s="38">
        <f t="shared" si="48"/>
        <v>0</v>
      </c>
      <c r="M76" s="38">
        <f t="shared" si="49"/>
        <v>0</v>
      </c>
      <c r="N76" s="38">
        <f t="shared" si="50"/>
        <v>0</v>
      </c>
      <c r="O76" s="38">
        <f t="shared" si="51"/>
        <v>0</v>
      </c>
      <c r="P76" s="38">
        <f t="shared" si="52"/>
        <v>0</v>
      </c>
      <c r="Q76" s="39">
        <v>1</v>
      </c>
      <c r="R76" s="40">
        <f t="shared" si="53"/>
        <v>0</v>
      </c>
      <c r="S76" s="39">
        <v>1</v>
      </c>
      <c r="T76" s="41">
        <f t="shared" si="54"/>
        <v>0</v>
      </c>
      <c r="U76" s="42">
        <f t="shared" si="55"/>
        <v>0</v>
      </c>
      <c r="V76" s="43">
        <f t="shared" si="56"/>
        <v>0</v>
      </c>
      <c r="W76" s="209">
        <f t="shared" si="57"/>
        <v>12</v>
      </c>
      <c r="X76" s="44">
        <f t="shared" si="58"/>
        <v>0</v>
      </c>
      <c r="Y76" s="45">
        <f t="shared" si="59"/>
        <v>0</v>
      </c>
      <c r="Z76" s="46" t="s">
        <v>0</v>
      </c>
      <c r="AA76" s="39">
        <v>1</v>
      </c>
      <c r="AB76" s="47">
        <f t="shared" si="60"/>
        <v>0</v>
      </c>
      <c r="AC76" s="39">
        <v>1</v>
      </c>
      <c r="AD76" s="47">
        <f t="shared" si="61"/>
        <v>0</v>
      </c>
      <c r="AE76" s="39">
        <v>1</v>
      </c>
      <c r="AF76" s="47">
        <f t="shared" si="62"/>
        <v>0</v>
      </c>
      <c r="AG76" s="61"/>
      <c r="AH76" s="48">
        <f t="shared" si="32"/>
        <v>0</v>
      </c>
      <c r="AI76" s="49">
        <f t="shared" si="33"/>
        <v>0</v>
      </c>
      <c r="AJ76" s="61"/>
      <c r="AK76" s="48">
        <f t="shared" si="34"/>
        <v>0</v>
      </c>
      <c r="AL76" s="49">
        <f t="shared" si="35"/>
        <v>0</v>
      </c>
      <c r="AM76" s="61"/>
      <c r="AN76" s="48">
        <f t="shared" si="36"/>
        <v>0</v>
      </c>
      <c r="AO76" s="49">
        <f t="shared" si="37"/>
        <v>0</v>
      </c>
      <c r="AP76" s="61"/>
      <c r="AQ76" s="48">
        <f t="shared" si="38"/>
        <v>0</v>
      </c>
      <c r="AR76" s="49">
        <f t="shared" si="39"/>
        <v>0</v>
      </c>
      <c r="AS76" s="61"/>
      <c r="AT76" s="48">
        <f t="shared" si="40"/>
        <v>0</v>
      </c>
      <c r="AU76" s="49">
        <f t="shared" si="41"/>
        <v>0</v>
      </c>
      <c r="AV76" s="61"/>
      <c r="AW76" s="48">
        <f t="shared" si="42"/>
        <v>0</v>
      </c>
      <c r="AX76" s="49">
        <f t="shared" si="43"/>
        <v>0</v>
      </c>
      <c r="AY76" s="61"/>
      <c r="AZ76" s="48">
        <f t="shared" si="44"/>
        <v>0</v>
      </c>
      <c r="BA76" s="49">
        <f t="shared" si="45"/>
        <v>0</v>
      </c>
      <c r="BB76" s="50">
        <f t="shared" si="46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47"/>
        <v>0</v>
      </c>
      <c r="L77" s="38">
        <f t="shared" si="48"/>
        <v>0</v>
      </c>
      <c r="M77" s="38">
        <f t="shared" si="49"/>
        <v>0</v>
      </c>
      <c r="N77" s="38">
        <f t="shared" si="50"/>
        <v>0</v>
      </c>
      <c r="O77" s="38">
        <f t="shared" si="51"/>
        <v>0</v>
      </c>
      <c r="P77" s="38">
        <f t="shared" si="52"/>
        <v>0</v>
      </c>
      <c r="Q77" s="39">
        <v>1</v>
      </c>
      <c r="R77" s="40">
        <f t="shared" si="53"/>
        <v>0</v>
      </c>
      <c r="S77" s="39">
        <v>1</v>
      </c>
      <c r="T77" s="41">
        <f t="shared" si="54"/>
        <v>0</v>
      </c>
      <c r="U77" s="42">
        <f t="shared" si="55"/>
        <v>0</v>
      </c>
      <c r="V77" s="43">
        <f t="shared" si="56"/>
        <v>0</v>
      </c>
      <c r="W77" s="209">
        <f t="shared" si="57"/>
        <v>12</v>
      </c>
      <c r="X77" s="44">
        <f t="shared" si="58"/>
        <v>0</v>
      </c>
      <c r="Y77" s="45">
        <f t="shared" si="59"/>
        <v>0</v>
      </c>
      <c r="Z77" s="46" t="s">
        <v>0</v>
      </c>
      <c r="AA77" s="39">
        <v>1</v>
      </c>
      <c r="AB77" s="47">
        <f t="shared" si="60"/>
        <v>0</v>
      </c>
      <c r="AC77" s="39">
        <v>1</v>
      </c>
      <c r="AD77" s="47">
        <f t="shared" si="61"/>
        <v>0</v>
      </c>
      <c r="AE77" s="39">
        <v>1</v>
      </c>
      <c r="AF77" s="47">
        <f t="shared" si="62"/>
        <v>0</v>
      </c>
      <c r="AG77" s="61"/>
      <c r="AH77" s="48">
        <f t="shared" si="32"/>
        <v>0</v>
      </c>
      <c r="AI77" s="49">
        <f t="shared" si="33"/>
        <v>0</v>
      </c>
      <c r="AJ77" s="61"/>
      <c r="AK77" s="48">
        <f t="shared" si="34"/>
        <v>0</v>
      </c>
      <c r="AL77" s="49">
        <f t="shared" si="35"/>
        <v>0</v>
      </c>
      <c r="AM77" s="61"/>
      <c r="AN77" s="48">
        <f t="shared" si="36"/>
        <v>0</v>
      </c>
      <c r="AO77" s="49">
        <f t="shared" si="37"/>
        <v>0</v>
      </c>
      <c r="AP77" s="61"/>
      <c r="AQ77" s="48">
        <f t="shared" si="38"/>
        <v>0</v>
      </c>
      <c r="AR77" s="49">
        <f t="shared" si="39"/>
        <v>0</v>
      </c>
      <c r="AS77" s="61"/>
      <c r="AT77" s="48">
        <f t="shared" si="40"/>
        <v>0</v>
      </c>
      <c r="AU77" s="49">
        <f t="shared" si="41"/>
        <v>0</v>
      </c>
      <c r="AV77" s="61"/>
      <c r="AW77" s="48">
        <f t="shared" si="42"/>
        <v>0</v>
      </c>
      <c r="AX77" s="49">
        <f t="shared" si="43"/>
        <v>0</v>
      </c>
      <c r="AY77" s="61"/>
      <c r="AZ77" s="48">
        <f t="shared" si="44"/>
        <v>0</v>
      </c>
      <c r="BA77" s="49">
        <f t="shared" si="45"/>
        <v>0</v>
      </c>
      <c r="BB77" s="50">
        <f t="shared" si="46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47"/>
        <v>0</v>
      </c>
      <c r="L78" s="38">
        <f t="shared" si="48"/>
        <v>0</v>
      </c>
      <c r="M78" s="38">
        <f t="shared" si="49"/>
        <v>0</v>
      </c>
      <c r="N78" s="38">
        <f t="shared" si="50"/>
        <v>0</v>
      </c>
      <c r="O78" s="38">
        <f t="shared" si="51"/>
        <v>0</v>
      </c>
      <c r="P78" s="38">
        <f t="shared" si="52"/>
        <v>0</v>
      </c>
      <c r="Q78" s="39">
        <v>1</v>
      </c>
      <c r="R78" s="40">
        <f t="shared" si="53"/>
        <v>0</v>
      </c>
      <c r="S78" s="39">
        <v>1</v>
      </c>
      <c r="T78" s="41">
        <f t="shared" si="54"/>
        <v>0</v>
      </c>
      <c r="U78" s="42">
        <f t="shared" si="55"/>
        <v>0</v>
      </c>
      <c r="V78" s="43">
        <f t="shared" si="56"/>
        <v>0</v>
      </c>
      <c r="W78" s="209">
        <f t="shared" si="57"/>
        <v>12</v>
      </c>
      <c r="X78" s="44">
        <f t="shared" si="58"/>
        <v>0</v>
      </c>
      <c r="Y78" s="45">
        <f t="shared" si="59"/>
        <v>0</v>
      </c>
      <c r="Z78" s="46" t="s">
        <v>0</v>
      </c>
      <c r="AA78" s="39">
        <v>1</v>
      </c>
      <c r="AB78" s="47">
        <f t="shared" si="60"/>
        <v>0</v>
      </c>
      <c r="AC78" s="39">
        <v>1</v>
      </c>
      <c r="AD78" s="47">
        <f t="shared" si="61"/>
        <v>0</v>
      </c>
      <c r="AE78" s="39">
        <v>1</v>
      </c>
      <c r="AF78" s="47">
        <f t="shared" si="62"/>
        <v>0</v>
      </c>
      <c r="AG78" s="61"/>
      <c r="AH78" s="48">
        <f t="shared" si="32"/>
        <v>0</v>
      </c>
      <c r="AI78" s="49">
        <f t="shared" si="33"/>
        <v>0</v>
      </c>
      <c r="AJ78" s="61"/>
      <c r="AK78" s="48">
        <f t="shared" si="34"/>
        <v>0</v>
      </c>
      <c r="AL78" s="49">
        <f t="shared" si="35"/>
        <v>0</v>
      </c>
      <c r="AM78" s="61"/>
      <c r="AN78" s="48">
        <f t="shared" si="36"/>
        <v>0</v>
      </c>
      <c r="AO78" s="49">
        <f t="shared" si="37"/>
        <v>0</v>
      </c>
      <c r="AP78" s="61"/>
      <c r="AQ78" s="48">
        <f t="shared" si="38"/>
        <v>0</v>
      </c>
      <c r="AR78" s="49">
        <f t="shared" si="39"/>
        <v>0</v>
      </c>
      <c r="AS78" s="61"/>
      <c r="AT78" s="48">
        <f t="shared" si="40"/>
        <v>0</v>
      </c>
      <c r="AU78" s="49">
        <f t="shared" si="41"/>
        <v>0</v>
      </c>
      <c r="AV78" s="61"/>
      <c r="AW78" s="48">
        <f t="shared" si="42"/>
        <v>0</v>
      </c>
      <c r="AX78" s="49">
        <f t="shared" si="43"/>
        <v>0</v>
      </c>
      <c r="AY78" s="61"/>
      <c r="AZ78" s="48">
        <f t="shared" si="44"/>
        <v>0</v>
      </c>
      <c r="BA78" s="49">
        <f t="shared" si="45"/>
        <v>0</v>
      </c>
      <c r="BB78" s="50">
        <f t="shared" si="46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47"/>
        <v>0</v>
      </c>
      <c r="L79" s="38">
        <f t="shared" si="48"/>
        <v>0</v>
      </c>
      <c r="M79" s="38">
        <f t="shared" si="49"/>
        <v>0</v>
      </c>
      <c r="N79" s="38">
        <f t="shared" si="50"/>
        <v>0</v>
      </c>
      <c r="O79" s="38">
        <f t="shared" si="51"/>
        <v>0</v>
      </c>
      <c r="P79" s="38">
        <f t="shared" si="52"/>
        <v>0</v>
      </c>
      <c r="Q79" s="39">
        <v>1</v>
      </c>
      <c r="R79" s="40">
        <f t="shared" si="53"/>
        <v>0</v>
      </c>
      <c r="S79" s="39">
        <v>1</v>
      </c>
      <c r="T79" s="41">
        <f t="shared" si="54"/>
        <v>0</v>
      </c>
      <c r="U79" s="42">
        <f t="shared" si="55"/>
        <v>0</v>
      </c>
      <c r="V79" s="43">
        <f t="shared" si="56"/>
        <v>0</v>
      </c>
      <c r="W79" s="209">
        <f t="shared" si="57"/>
        <v>12</v>
      </c>
      <c r="X79" s="44">
        <f t="shared" si="58"/>
        <v>0</v>
      </c>
      <c r="Y79" s="45">
        <f t="shared" si="59"/>
        <v>0</v>
      </c>
      <c r="Z79" s="46" t="s">
        <v>0</v>
      </c>
      <c r="AA79" s="39">
        <v>1</v>
      </c>
      <c r="AB79" s="47">
        <f t="shared" si="60"/>
        <v>0</v>
      </c>
      <c r="AC79" s="39">
        <v>1</v>
      </c>
      <c r="AD79" s="47">
        <f t="shared" si="61"/>
        <v>0</v>
      </c>
      <c r="AE79" s="39">
        <v>1</v>
      </c>
      <c r="AF79" s="47">
        <f t="shared" si="62"/>
        <v>0</v>
      </c>
      <c r="AG79" s="61"/>
      <c r="AH79" s="48">
        <f t="shared" si="32"/>
        <v>0</v>
      </c>
      <c r="AI79" s="49">
        <f t="shared" si="33"/>
        <v>0</v>
      </c>
      <c r="AJ79" s="61"/>
      <c r="AK79" s="48">
        <f t="shared" si="34"/>
        <v>0</v>
      </c>
      <c r="AL79" s="49">
        <f t="shared" si="35"/>
        <v>0</v>
      </c>
      <c r="AM79" s="61"/>
      <c r="AN79" s="48">
        <f t="shared" si="36"/>
        <v>0</v>
      </c>
      <c r="AO79" s="49">
        <f t="shared" si="37"/>
        <v>0</v>
      </c>
      <c r="AP79" s="61"/>
      <c r="AQ79" s="48">
        <f t="shared" si="38"/>
        <v>0</v>
      </c>
      <c r="AR79" s="49">
        <f t="shared" si="39"/>
        <v>0</v>
      </c>
      <c r="AS79" s="61"/>
      <c r="AT79" s="48">
        <f t="shared" si="40"/>
        <v>0</v>
      </c>
      <c r="AU79" s="49">
        <f t="shared" si="41"/>
        <v>0</v>
      </c>
      <c r="AV79" s="61"/>
      <c r="AW79" s="48">
        <f t="shared" si="42"/>
        <v>0</v>
      </c>
      <c r="AX79" s="49">
        <f t="shared" si="43"/>
        <v>0</v>
      </c>
      <c r="AY79" s="61"/>
      <c r="AZ79" s="48">
        <f t="shared" si="44"/>
        <v>0</v>
      </c>
      <c r="BA79" s="49">
        <f t="shared" si="45"/>
        <v>0</v>
      </c>
      <c r="BB79" s="50">
        <f t="shared" si="46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47"/>
        <v>0</v>
      </c>
      <c r="L80" s="38">
        <f t="shared" si="48"/>
        <v>0</v>
      </c>
      <c r="M80" s="38">
        <f t="shared" si="49"/>
        <v>0</v>
      </c>
      <c r="N80" s="38">
        <f t="shared" si="50"/>
        <v>0</v>
      </c>
      <c r="O80" s="38">
        <f t="shared" si="51"/>
        <v>0</v>
      </c>
      <c r="P80" s="38">
        <f t="shared" si="52"/>
        <v>0</v>
      </c>
      <c r="Q80" s="39">
        <v>1</v>
      </c>
      <c r="R80" s="40">
        <f t="shared" si="53"/>
        <v>0</v>
      </c>
      <c r="S80" s="39">
        <v>1</v>
      </c>
      <c r="T80" s="41">
        <f t="shared" si="54"/>
        <v>0</v>
      </c>
      <c r="U80" s="42">
        <f t="shared" si="55"/>
        <v>0</v>
      </c>
      <c r="V80" s="43">
        <f t="shared" si="56"/>
        <v>0</v>
      </c>
      <c r="W80" s="209">
        <f t="shared" si="57"/>
        <v>12</v>
      </c>
      <c r="X80" s="44">
        <f t="shared" si="58"/>
        <v>0</v>
      </c>
      <c r="Y80" s="45">
        <f t="shared" si="59"/>
        <v>0</v>
      </c>
      <c r="Z80" s="46" t="s">
        <v>0</v>
      </c>
      <c r="AA80" s="39">
        <v>1</v>
      </c>
      <c r="AB80" s="47">
        <f t="shared" si="60"/>
        <v>0</v>
      </c>
      <c r="AC80" s="39">
        <v>1</v>
      </c>
      <c r="AD80" s="47">
        <f t="shared" si="61"/>
        <v>0</v>
      </c>
      <c r="AE80" s="39">
        <v>1</v>
      </c>
      <c r="AF80" s="47">
        <f t="shared" si="62"/>
        <v>0</v>
      </c>
      <c r="AG80" s="61"/>
      <c r="AH80" s="48">
        <f t="shared" si="32"/>
        <v>0</v>
      </c>
      <c r="AI80" s="49">
        <f t="shared" si="33"/>
        <v>0</v>
      </c>
      <c r="AJ80" s="61"/>
      <c r="AK80" s="48">
        <f t="shared" si="34"/>
        <v>0</v>
      </c>
      <c r="AL80" s="49">
        <f t="shared" si="35"/>
        <v>0</v>
      </c>
      <c r="AM80" s="61"/>
      <c r="AN80" s="48">
        <f t="shared" si="36"/>
        <v>0</v>
      </c>
      <c r="AO80" s="49">
        <f t="shared" si="37"/>
        <v>0</v>
      </c>
      <c r="AP80" s="61"/>
      <c r="AQ80" s="48">
        <f t="shared" si="38"/>
        <v>0</v>
      </c>
      <c r="AR80" s="49">
        <f t="shared" si="39"/>
        <v>0</v>
      </c>
      <c r="AS80" s="61"/>
      <c r="AT80" s="48">
        <f t="shared" si="40"/>
        <v>0</v>
      </c>
      <c r="AU80" s="49">
        <f t="shared" si="41"/>
        <v>0</v>
      </c>
      <c r="AV80" s="61"/>
      <c r="AW80" s="48">
        <f t="shared" si="42"/>
        <v>0</v>
      </c>
      <c r="AX80" s="49">
        <f t="shared" si="43"/>
        <v>0</v>
      </c>
      <c r="AY80" s="61"/>
      <c r="AZ80" s="48">
        <f t="shared" si="44"/>
        <v>0</v>
      </c>
      <c r="BA80" s="49">
        <f t="shared" si="45"/>
        <v>0</v>
      </c>
      <c r="BB80" s="50">
        <f t="shared" si="46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47"/>
        <v>0</v>
      </c>
      <c r="L81" s="38">
        <f t="shared" si="48"/>
        <v>0</v>
      </c>
      <c r="M81" s="38">
        <f t="shared" si="49"/>
        <v>0</v>
      </c>
      <c r="N81" s="38">
        <f t="shared" si="50"/>
        <v>0</v>
      </c>
      <c r="O81" s="38">
        <f t="shared" si="51"/>
        <v>0</v>
      </c>
      <c r="P81" s="38">
        <f t="shared" si="52"/>
        <v>0</v>
      </c>
      <c r="Q81" s="39">
        <v>1</v>
      </c>
      <c r="R81" s="40">
        <f t="shared" si="53"/>
        <v>0</v>
      </c>
      <c r="S81" s="39">
        <v>1</v>
      </c>
      <c r="T81" s="41">
        <f t="shared" si="54"/>
        <v>0</v>
      </c>
      <c r="U81" s="42">
        <f t="shared" si="55"/>
        <v>0</v>
      </c>
      <c r="V81" s="43">
        <f t="shared" si="56"/>
        <v>0</v>
      </c>
      <c r="W81" s="209">
        <f t="shared" si="57"/>
        <v>12</v>
      </c>
      <c r="X81" s="44">
        <f t="shared" si="58"/>
        <v>0</v>
      </c>
      <c r="Y81" s="45">
        <f t="shared" si="59"/>
        <v>0</v>
      </c>
      <c r="Z81" s="46" t="s">
        <v>0</v>
      </c>
      <c r="AA81" s="39">
        <v>1</v>
      </c>
      <c r="AB81" s="47">
        <f t="shared" si="60"/>
        <v>0</v>
      </c>
      <c r="AC81" s="39">
        <v>1</v>
      </c>
      <c r="AD81" s="47">
        <f t="shared" si="61"/>
        <v>0</v>
      </c>
      <c r="AE81" s="39">
        <v>1</v>
      </c>
      <c r="AF81" s="47">
        <f t="shared" si="62"/>
        <v>0</v>
      </c>
      <c r="AG81" s="61"/>
      <c r="AH81" s="48">
        <f t="shared" si="32"/>
        <v>0</v>
      </c>
      <c r="AI81" s="49">
        <f t="shared" si="33"/>
        <v>0</v>
      </c>
      <c r="AJ81" s="61"/>
      <c r="AK81" s="48">
        <f t="shared" si="34"/>
        <v>0</v>
      </c>
      <c r="AL81" s="49">
        <f t="shared" si="35"/>
        <v>0</v>
      </c>
      <c r="AM81" s="61"/>
      <c r="AN81" s="48">
        <f t="shared" si="36"/>
        <v>0</v>
      </c>
      <c r="AO81" s="49">
        <f t="shared" si="37"/>
        <v>0</v>
      </c>
      <c r="AP81" s="61"/>
      <c r="AQ81" s="48">
        <f t="shared" si="38"/>
        <v>0</v>
      </c>
      <c r="AR81" s="49">
        <f t="shared" si="39"/>
        <v>0</v>
      </c>
      <c r="AS81" s="61"/>
      <c r="AT81" s="48">
        <f t="shared" si="40"/>
        <v>0</v>
      </c>
      <c r="AU81" s="49">
        <f t="shared" si="41"/>
        <v>0</v>
      </c>
      <c r="AV81" s="61"/>
      <c r="AW81" s="48">
        <f t="shared" si="42"/>
        <v>0</v>
      </c>
      <c r="AX81" s="49">
        <f t="shared" si="43"/>
        <v>0</v>
      </c>
      <c r="AY81" s="61"/>
      <c r="AZ81" s="48">
        <f t="shared" si="44"/>
        <v>0</v>
      </c>
      <c r="BA81" s="49">
        <f t="shared" si="45"/>
        <v>0</v>
      </c>
      <c r="BB81" s="50">
        <f t="shared" si="46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47"/>
        <v>0</v>
      </c>
      <c r="L82" s="38">
        <f t="shared" si="48"/>
        <v>0</v>
      </c>
      <c r="M82" s="38">
        <f t="shared" si="49"/>
        <v>0</v>
      </c>
      <c r="N82" s="38">
        <f t="shared" si="50"/>
        <v>0</v>
      </c>
      <c r="O82" s="38">
        <f t="shared" si="51"/>
        <v>0</v>
      </c>
      <c r="P82" s="38">
        <f t="shared" si="52"/>
        <v>0</v>
      </c>
      <c r="Q82" s="39">
        <v>1</v>
      </c>
      <c r="R82" s="40">
        <f t="shared" si="53"/>
        <v>0</v>
      </c>
      <c r="S82" s="39">
        <v>1</v>
      </c>
      <c r="T82" s="41">
        <f t="shared" si="54"/>
        <v>0</v>
      </c>
      <c r="U82" s="42">
        <f t="shared" si="55"/>
        <v>0</v>
      </c>
      <c r="V82" s="43">
        <f t="shared" si="56"/>
        <v>0</v>
      </c>
      <c r="W82" s="209">
        <f t="shared" si="57"/>
        <v>12</v>
      </c>
      <c r="X82" s="44">
        <f t="shared" si="58"/>
        <v>0</v>
      </c>
      <c r="Y82" s="45">
        <f t="shared" si="59"/>
        <v>0</v>
      </c>
      <c r="Z82" s="46" t="s">
        <v>0</v>
      </c>
      <c r="AA82" s="39">
        <v>1</v>
      </c>
      <c r="AB82" s="47">
        <f t="shared" si="60"/>
        <v>0</v>
      </c>
      <c r="AC82" s="39">
        <v>1</v>
      </c>
      <c r="AD82" s="47">
        <f t="shared" si="61"/>
        <v>0</v>
      </c>
      <c r="AE82" s="39">
        <v>1</v>
      </c>
      <c r="AF82" s="47">
        <f t="shared" si="62"/>
        <v>0</v>
      </c>
      <c r="AG82" s="61"/>
      <c r="AH82" s="48">
        <f t="shared" si="32"/>
        <v>0</v>
      </c>
      <c r="AI82" s="49">
        <f t="shared" si="33"/>
        <v>0</v>
      </c>
      <c r="AJ82" s="61"/>
      <c r="AK82" s="48">
        <f t="shared" si="34"/>
        <v>0</v>
      </c>
      <c r="AL82" s="49">
        <f t="shared" si="35"/>
        <v>0</v>
      </c>
      <c r="AM82" s="61"/>
      <c r="AN82" s="48">
        <f t="shared" si="36"/>
        <v>0</v>
      </c>
      <c r="AO82" s="49">
        <f t="shared" si="37"/>
        <v>0</v>
      </c>
      <c r="AP82" s="61"/>
      <c r="AQ82" s="48">
        <f t="shared" si="38"/>
        <v>0</v>
      </c>
      <c r="AR82" s="49">
        <f t="shared" si="39"/>
        <v>0</v>
      </c>
      <c r="AS82" s="61"/>
      <c r="AT82" s="48">
        <f t="shared" si="40"/>
        <v>0</v>
      </c>
      <c r="AU82" s="49">
        <f t="shared" si="41"/>
        <v>0</v>
      </c>
      <c r="AV82" s="61"/>
      <c r="AW82" s="48">
        <f t="shared" si="42"/>
        <v>0</v>
      </c>
      <c r="AX82" s="49">
        <f t="shared" si="43"/>
        <v>0</v>
      </c>
      <c r="AY82" s="61"/>
      <c r="AZ82" s="48">
        <f t="shared" si="44"/>
        <v>0</v>
      </c>
      <c r="BA82" s="49">
        <f t="shared" si="45"/>
        <v>0</v>
      </c>
      <c r="BB82" s="50">
        <f t="shared" si="46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47"/>
        <v>0</v>
      </c>
      <c r="L83" s="38">
        <f t="shared" si="48"/>
        <v>0</v>
      </c>
      <c r="M83" s="38">
        <f t="shared" si="49"/>
        <v>0</v>
      </c>
      <c r="N83" s="38">
        <f t="shared" si="50"/>
        <v>0</v>
      </c>
      <c r="O83" s="38">
        <f t="shared" si="51"/>
        <v>0</v>
      </c>
      <c r="P83" s="38">
        <f t="shared" si="52"/>
        <v>0</v>
      </c>
      <c r="Q83" s="39">
        <v>1</v>
      </c>
      <c r="R83" s="40">
        <f t="shared" si="53"/>
        <v>0</v>
      </c>
      <c r="S83" s="39">
        <v>1</v>
      </c>
      <c r="T83" s="41">
        <f t="shared" si="54"/>
        <v>0</v>
      </c>
      <c r="U83" s="42">
        <f t="shared" si="55"/>
        <v>0</v>
      </c>
      <c r="V83" s="43">
        <f t="shared" si="56"/>
        <v>0</v>
      </c>
      <c r="W83" s="209">
        <f t="shared" si="57"/>
        <v>12</v>
      </c>
      <c r="X83" s="44">
        <f t="shared" si="58"/>
        <v>0</v>
      </c>
      <c r="Y83" s="45">
        <f t="shared" si="59"/>
        <v>0</v>
      </c>
      <c r="Z83" s="46" t="s">
        <v>0</v>
      </c>
      <c r="AA83" s="39">
        <v>1</v>
      </c>
      <c r="AB83" s="47">
        <f t="shared" si="60"/>
        <v>0</v>
      </c>
      <c r="AC83" s="39">
        <v>1</v>
      </c>
      <c r="AD83" s="47">
        <f t="shared" si="61"/>
        <v>0</v>
      </c>
      <c r="AE83" s="39">
        <v>1</v>
      </c>
      <c r="AF83" s="47">
        <f t="shared" si="62"/>
        <v>0</v>
      </c>
      <c r="AG83" s="61"/>
      <c r="AH83" s="48">
        <f t="shared" si="32"/>
        <v>0</v>
      </c>
      <c r="AI83" s="49">
        <f t="shared" si="33"/>
        <v>0</v>
      </c>
      <c r="AJ83" s="61"/>
      <c r="AK83" s="48">
        <f t="shared" si="34"/>
        <v>0</v>
      </c>
      <c r="AL83" s="49">
        <f t="shared" si="35"/>
        <v>0</v>
      </c>
      <c r="AM83" s="61"/>
      <c r="AN83" s="48">
        <f t="shared" si="36"/>
        <v>0</v>
      </c>
      <c r="AO83" s="49">
        <f t="shared" si="37"/>
        <v>0</v>
      </c>
      <c r="AP83" s="61"/>
      <c r="AQ83" s="48">
        <f t="shared" si="38"/>
        <v>0</v>
      </c>
      <c r="AR83" s="49">
        <f t="shared" si="39"/>
        <v>0</v>
      </c>
      <c r="AS83" s="61"/>
      <c r="AT83" s="48">
        <f t="shared" si="40"/>
        <v>0</v>
      </c>
      <c r="AU83" s="49">
        <f t="shared" si="41"/>
        <v>0</v>
      </c>
      <c r="AV83" s="61"/>
      <c r="AW83" s="48">
        <f t="shared" si="42"/>
        <v>0</v>
      </c>
      <c r="AX83" s="49">
        <f t="shared" si="43"/>
        <v>0</v>
      </c>
      <c r="AY83" s="61"/>
      <c r="AZ83" s="48">
        <f t="shared" si="44"/>
        <v>0</v>
      </c>
      <c r="BA83" s="49">
        <f t="shared" si="45"/>
        <v>0</v>
      </c>
      <c r="BB83" s="50">
        <f t="shared" si="46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47"/>
        <v>0</v>
      </c>
      <c r="L84" s="38">
        <f t="shared" si="48"/>
        <v>0</v>
      </c>
      <c r="M84" s="38">
        <f t="shared" si="49"/>
        <v>0</v>
      </c>
      <c r="N84" s="38">
        <f t="shared" si="50"/>
        <v>0</v>
      </c>
      <c r="O84" s="38">
        <f t="shared" si="51"/>
        <v>0</v>
      </c>
      <c r="P84" s="38">
        <f t="shared" si="52"/>
        <v>0</v>
      </c>
      <c r="Q84" s="39">
        <v>1</v>
      </c>
      <c r="R84" s="40">
        <f t="shared" si="53"/>
        <v>0</v>
      </c>
      <c r="S84" s="39">
        <v>1</v>
      </c>
      <c r="T84" s="41">
        <f t="shared" si="54"/>
        <v>0</v>
      </c>
      <c r="U84" s="42">
        <f t="shared" si="55"/>
        <v>0</v>
      </c>
      <c r="V84" s="43">
        <f t="shared" si="56"/>
        <v>0</v>
      </c>
      <c r="W84" s="209">
        <f t="shared" si="57"/>
        <v>12</v>
      </c>
      <c r="X84" s="44">
        <f t="shared" si="58"/>
        <v>0</v>
      </c>
      <c r="Y84" s="45">
        <f t="shared" si="59"/>
        <v>0</v>
      </c>
      <c r="Z84" s="46" t="s">
        <v>0</v>
      </c>
      <c r="AA84" s="39">
        <v>1</v>
      </c>
      <c r="AB84" s="47">
        <f t="shared" si="60"/>
        <v>0</v>
      </c>
      <c r="AC84" s="39">
        <v>1</v>
      </c>
      <c r="AD84" s="47">
        <f t="shared" si="61"/>
        <v>0</v>
      </c>
      <c r="AE84" s="39">
        <v>1</v>
      </c>
      <c r="AF84" s="47">
        <f t="shared" si="62"/>
        <v>0</v>
      </c>
      <c r="AG84" s="61"/>
      <c r="AH84" s="48">
        <f t="shared" si="32"/>
        <v>0</v>
      </c>
      <c r="AI84" s="49">
        <f t="shared" si="33"/>
        <v>0</v>
      </c>
      <c r="AJ84" s="61"/>
      <c r="AK84" s="48">
        <f t="shared" si="34"/>
        <v>0</v>
      </c>
      <c r="AL84" s="49">
        <f t="shared" si="35"/>
        <v>0</v>
      </c>
      <c r="AM84" s="61"/>
      <c r="AN84" s="48">
        <f t="shared" si="36"/>
        <v>0</v>
      </c>
      <c r="AO84" s="49">
        <f t="shared" si="37"/>
        <v>0</v>
      </c>
      <c r="AP84" s="61"/>
      <c r="AQ84" s="48">
        <f t="shared" si="38"/>
        <v>0</v>
      </c>
      <c r="AR84" s="49">
        <f t="shared" si="39"/>
        <v>0</v>
      </c>
      <c r="AS84" s="61"/>
      <c r="AT84" s="48">
        <f t="shared" si="40"/>
        <v>0</v>
      </c>
      <c r="AU84" s="49">
        <f t="shared" si="41"/>
        <v>0</v>
      </c>
      <c r="AV84" s="61"/>
      <c r="AW84" s="48">
        <f t="shared" si="42"/>
        <v>0</v>
      </c>
      <c r="AX84" s="49">
        <f t="shared" si="43"/>
        <v>0</v>
      </c>
      <c r="AY84" s="61"/>
      <c r="AZ84" s="48">
        <f t="shared" si="44"/>
        <v>0</v>
      </c>
      <c r="BA84" s="49">
        <f t="shared" si="45"/>
        <v>0</v>
      </c>
      <c r="BB84" s="50">
        <f t="shared" si="46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47"/>
        <v>0</v>
      </c>
      <c r="L85" s="38">
        <f t="shared" si="48"/>
        <v>0</v>
      </c>
      <c r="M85" s="38">
        <f t="shared" si="49"/>
        <v>0</v>
      </c>
      <c r="N85" s="38">
        <f t="shared" si="50"/>
        <v>0</v>
      </c>
      <c r="O85" s="38">
        <f t="shared" si="51"/>
        <v>0</v>
      </c>
      <c r="P85" s="38">
        <f t="shared" si="52"/>
        <v>0</v>
      </c>
      <c r="Q85" s="39">
        <v>1</v>
      </c>
      <c r="R85" s="40">
        <f t="shared" si="53"/>
        <v>0</v>
      </c>
      <c r="S85" s="39">
        <v>1</v>
      </c>
      <c r="T85" s="41">
        <f t="shared" si="54"/>
        <v>0</v>
      </c>
      <c r="U85" s="42">
        <f t="shared" si="55"/>
        <v>0</v>
      </c>
      <c r="V85" s="43">
        <f t="shared" si="56"/>
        <v>0</v>
      </c>
      <c r="W85" s="209">
        <f t="shared" si="57"/>
        <v>12</v>
      </c>
      <c r="X85" s="44">
        <f t="shared" si="58"/>
        <v>0</v>
      </c>
      <c r="Y85" s="45">
        <f t="shared" si="59"/>
        <v>0</v>
      </c>
      <c r="Z85" s="46" t="s">
        <v>0</v>
      </c>
      <c r="AA85" s="39">
        <v>1</v>
      </c>
      <c r="AB85" s="47">
        <f t="shared" si="60"/>
        <v>0</v>
      </c>
      <c r="AC85" s="39">
        <v>1</v>
      </c>
      <c r="AD85" s="47">
        <f t="shared" si="61"/>
        <v>0</v>
      </c>
      <c r="AE85" s="39">
        <v>1</v>
      </c>
      <c r="AF85" s="47">
        <f t="shared" si="62"/>
        <v>0</v>
      </c>
      <c r="AG85" s="61"/>
      <c r="AH85" s="48">
        <f t="shared" si="32"/>
        <v>0</v>
      </c>
      <c r="AI85" s="49">
        <f t="shared" si="33"/>
        <v>0</v>
      </c>
      <c r="AJ85" s="61"/>
      <c r="AK85" s="48">
        <f t="shared" si="34"/>
        <v>0</v>
      </c>
      <c r="AL85" s="49">
        <f t="shared" si="35"/>
        <v>0</v>
      </c>
      <c r="AM85" s="61"/>
      <c r="AN85" s="48">
        <f t="shared" si="36"/>
        <v>0</v>
      </c>
      <c r="AO85" s="49">
        <f t="shared" si="37"/>
        <v>0</v>
      </c>
      <c r="AP85" s="61"/>
      <c r="AQ85" s="48">
        <f t="shared" si="38"/>
        <v>0</v>
      </c>
      <c r="AR85" s="49">
        <f t="shared" si="39"/>
        <v>0</v>
      </c>
      <c r="AS85" s="61"/>
      <c r="AT85" s="48">
        <f t="shared" si="40"/>
        <v>0</v>
      </c>
      <c r="AU85" s="49">
        <f t="shared" si="41"/>
        <v>0</v>
      </c>
      <c r="AV85" s="61"/>
      <c r="AW85" s="48">
        <f t="shared" si="42"/>
        <v>0</v>
      </c>
      <c r="AX85" s="49">
        <f t="shared" si="43"/>
        <v>0</v>
      </c>
      <c r="AY85" s="61"/>
      <c r="AZ85" s="48">
        <f t="shared" si="44"/>
        <v>0</v>
      </c>
      <c r="BA85" s="49">
        <f t="shared" si="45"/>
        <v>0</v>
      </c>
      <c r="BB85" s="50">
        <f t="shared" si="46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47"/>
        <v>0</v>
      </c>
      <c r="L86" s="38">
        <f t="shared" si="48"/>
        <v>0</v>
      </c>
      <c r="M86" s="38">
        <f t="shared" si="49"/>
        <v>0</v>
      </c>
      <c r="N86" s="38">
        <f t="shared" si="50"/>
        <v>0</v>
      </c>
      <c r="O86" s="38">
        <f t="shared" si="51"/>
        <v>0</v>
      </c>
      <c r="P86" s="38">
        <f t="shared" si="52"/>
        <v>0</v>
      </c>
      <c r="Q86" s="39">
        <v>1</v>
      </c>
      <c r="R86" s="40">
        <f t="shared" si="53"/>
        <v>0</v>
      </c>
      <c r="S86" s="39">
        <v>1</v>
      </c>
      <c r="T86" s="41">
        <f t="shared" si="54"/>
        <v>0</v>
      </c>
      <c r="U86" s="42">
        <f t="shared" si="55"/>
        <v>0</v>
      </c>
      <c r="V86" s="43">
        <f t="shared" si="56"/>
        <v>0</v>
      </c>
      <c r="W86" s="209">
        <f t="shared" si="57"/>
        <v>12</v>
      </c>
      <c r="X86" s="44">
        <f t="shared" si="58"/>
        <v>0</v>
      </c>
      <c r="Y86" s="45">
        <f t="shared" si="59"/>
        <v>0</v>
      </c>
      <c r="Z86" s="46" t="s">
        <v>0</v>
      </c>
      <c r="AA86" s="39">
        <v>1</v>
      </c>
      <c r="AB86" s="47">
        <f t="shared" si="60"/>
        <v>0</v>
      </c>
      <c r="AC86" s="39">
        <v>1</v>
      </c>
      <c r="AD86" s="47">
        <f t="shared" si="61"/>
        <v>0</v>
      </c>
      <c r="AE86" s="39">
        <v>1</v>
      </c>
      <c r="AF86" s="47">
        <f t="shared" si="62"/>
        <v>0</v>
      </c>
      <c r="AG86" s="61"/>
      <c r="AH86" s="48">
        <f t="shared" si="32"/>
        <v>0</v>
      </c>
      <c r="AI86" s="49">
        <f t="shared" si="33"/>
        <v>0</v>
      </c>
      <c r="AJ86" s="61"/>
      <c r="AK86" s="48">
        <f t="shared" si="34"/>
        <v>0</v>
      </c>
      <c r="AL86" s="49">
        <f t="shared" si="35"/>
        <v>0</v>
      </c>
      <c r="AM86" s="61"/>
      <c r="AN86" s="48">
        <f t="shared" si="36"/>
        <v>0</v>
      </c>
      <c r="AO86" s="49">
        <f t="shared" si="37"/>
        <v>0</v>
      </c>
      <c r="AP86" s="61"/>
      <c r="AQ86" s="48">
        <f t="shared" si="38"/>
        <v>0</v>
      </c>
      <c r="AR86" s="49">
        <f t="shared" si="39"/>
        <v>0</v>
      </c>
      <c r="AS86" s="61"/>
      <c r="AT86" s="48">
        <f t="shared" si="40"/>
        <v>0</v>
      </c>
      <c r="AU86" s="49">
        <f t="shared" si="41"/>
        <v>0</v>
      </c>
      <c r="AV86" s="61"/>
      <c r="AW86" s="48">
        <f t="shared" si="42"/>
        <v>0</v>
      </c>
      <c r="AX86" s="49">
        <f t="shared" si="43"/>
        <v>0</v>
      </c>
      <c r="AY86" s="61"/>
      <c r="AZ86" s="48">
        <f t="shared" si="44"/>
        <v>0</v>
      </c>
      <c r="BA86" s="49">
        <f t="shared" si="45"/>
        <v>0</v>
      </c>
      <c r="BB86" s="50">
        <f t="shared" si="46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47"/>
        <v>0</v>
      </c>
      <c r="L87" s="38">
        <f t="shared" si="48"/>
        <v>0</v>
      </c>
      <c r="M87" s="38">
        <f t="shared" si="49"/>
        <v>0</v>
      </c>
      <c r="N87" s="38">
        <f t="shared" si="50"/>
        <v>0</v>
      </c>
      <c r="O87" s="38">
        <f t="shared" si="51"/>
        <v>0</v>
      </c>
      <c r="P87" s="38">
        <f t="shared" si="52"/>
        <v>0</v>
      </c>
      <c r="Q87" s="39">
        <v>1</v>
      </c>
      <c r="R87" s="40">
        <f t="shared" si="53"/>
        <v>0</v>
      </c>
      <c r="S87" s="39">
        <v>1</v>
      </c>
      <c r="T87" s="41">
        <f t="shared" si="54"/>
        <v>0</v>
      </c>
      <c r="U87" s="42">
        <f t="shared" si="55"/>
        <v>0</v>
      </c>
      <c r="V87" s="43">
        <f t="shared" si="56"/>
        <v>0</v>
      </c>
      <c r="W87" s="209">
        <f t="shared" si="57"/>
        <v>12</v>
      </c>
      <c r="X87" s="44">
        <f t="shared" si="58"/>
        <v>0</v>
      </c>
      <c r="Y87" s="45">
        <f t="shared" si="59"/>
        <v>0</v>
      </c>
      <c r="Z87" s="46" t="s">
        <v>0</v>
      </c>
      <c r="AA87" s="39">
        <v>1</v>
      </c>
      <c r="AB87" s="47">
        <f t="shared" si="60"/>
        <v>0</v>
      </c>
      <c r="AC87" s="39">
        <v>1</v>
      </c>
      <c r="AD87" s="47">
        <f t="shared" si="61"/>
        <v>0</v>
      </c>
      <c r="AE87" s="39">
        <v>1</v>
      </c>
      <c r="AF87" s="47">
        <f t="shared" si="62"/>
        <v>0</v>
      </c>
      <c r="AG87" s="61"/>
      <c r="AH87" s="48">
        <f t="shared" si="32"/>
        <v>0</v>
      </c>
      <c r="AI87" s="49">
        <f t="shared" si="33"/>
        <v>0</v>
      </c>
      <c r="AJ87" s="61"/>
      <c r="AK87" s="48">
        <f t="shared" si="34"/>
        <v>0</v>
      </c>
      <c r="AL87" s="49">
        <f t="shared" si="35"/>
        <v>0</v>
      </c>
      <c r="AM87" s="61"/>
      <c r="AN87" s="48">
        <f t="shared" si="36"/>
        <v>0</v>
      </c>
      <c r="AO87" s="49">
        <f t="shared" si="37"/>
        <v>0</v>
      </c>
      <c r="AP87" s="61"/>
      <c r="AQ87" s="48">
        <f t="shared" si="38"/>
        <v>0</v>
      </c>
      <c r="AR87" s="49">
        <f t="shared" si="39"/>
        <v>0</v>
      </c>
      <c r="AS87" s="61"/>
      <c r="AT87" s="48">
        <f t="shared" si="40"/>
        <v>0</v>
      </c>
      <c r="AU87" s="49">
        <f t="shared" si="41"/>
        <v>0</v>
      </c>
      <c r="AV87" s="61"/>
      <c r="AW87" s="48">
        <f t="shared" si="42"/>
        <v>0</v>
      </c>
      <c r="AX87" s="49">
        <f t="shared" si="43"/>
        <v>0</v>
      </c>
      <c r="AY87" s="61"/>
      <c r="AZ87" s="48">
        <f t="shared" si="44"/>
        <v>0</v>
      </c>
      <c r="BA87" s="49">
        <f t="shared" si="45"/>
        <v>0</v>
      </c>
      <c r="BB87" s="50">
        <f t="shared" si="46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47"/>
        <v>0</v>
      </c>
      <c r="L88" s="38">
        <f t="shared" si="48"/>
        <v>0</v>
      </c>
      <c r="M88" s="38">
        <f t="shared" si="49"/>
        <v>0</v>
      </c>
      <c r="N88" s="38">
        <f t="shared" si="50"/>
        <v>0</v>
      </c>
      <c r="O88" s="38">
        <f t="shared" si="51"/>
        <v>0</v>
      </c>
      <c r="P88" s="38">
        <f t="shared" si="52"/>
        <v>0</v>
      </c>
      <c r="Q88" s="39">
        <v>1</v>
      </c>
      <c r="R88" s="40">
        <f t="shared" si="53"/>
        <v>0</v>
      </c>
      <c r="S88" s="39">
        <v>1</v>
      </c>
      <c r="T88" s="41">
        <f t="shared" si="54"/>
        <v>0</v>
      </c>
      <c r="U88" s="42">
        <f t="shared" si="55"/>
        <v>0</v>
      </c>
      <c r="V88" s="43">
        <f t="shared" si="56"/>
        <v>0</v>
      </c>
      <c r="W88" s="209">
        <f t="shared" si="57"/>
        <v>12</v>
      </c>
      <c r="X88" s="44">
        <f t="shared" si="58"/>
        <v>0</v>
      </c>
      <c r="Y88" s="45">
        <f t="shared" si="59"/>
        <v>0</v>
      </c>
      <c r="Z88" s="46" t="s">
        <v>0</v>
      </c>
      <c r="AA88" s="39">
        <v>1</v>
      </c>
      <c r="AB88" s="47">
        <f t="shared" si="60"/>
        <v>0</v>
      </c>
      <c r="AC88" s="39">
        <v>1</v>
      </c>
      <c r="AD88" s="47">
        <f t="shared" si="61"/>
        <v>0</v>
      </c>
      <c r="AE88" s="39">
        <v>1</v>
      </c>
      <c r="AF88" s="47">
        <f t="shared" si="62"/>
        <v>0</v>
      </c>
      <c r="AG88" s="61"/>
      <c r="AH88" s="48">
        <f t="shared" si="32"/>
        <v>0</v>
      </c>
      <c r="AI88" s="49">
        <f t="shared" si="33"/>
        <v>0</v>
      </c>
      <c r="AJ88" s="61"/>
      <c r="AK88" s="48">
        <f t="shared" si="34"/>
        <v>0</v>
      </c>
      <c r="AL88" s="49">
        <f t="shared" si="35"/>
        <v>0</v>
      </c>
      <c r="AM88" s="61"/>
      <c r="AN88" s="48">
        <f t="shared" si="36"/>
        <v>0</v>
      </c>
      <c r="AO88" s="49">
        <f t="shared" si="37"/>
        <v>0</v>
      </c>
      <c r="AP88" s="61"/>
      <c r="AQ88" s="48">
        <f t="shared" si="38"/>
        <v>0</v>
      </c>
      <c r="AR88" s="49">
        <f t="shared" si="39"/>
        <v>0</v>
      </c>
      <c r="AS88" s="61"/>
      <c r="AT88" s="48">
        <f t="shared" si="40"/>
        <v>0</v>
      </c>
      <c r="AU88" s="49">
        <f t="shared" si="41"/>
        <v>0</v>
      </c>
      <c r="AV88" s="61"/>
      <c r="AW88" s="48">
        <f t="shared" si="42"/>
        <v>0</v>
      </c>
      <c r="AX88" s="49">
        <f t="shared" si="43"/>
        <v>0</v>
      </c>
      <c r="AY88" s="61"/>
      <c r="AZ88" s="48">
        <f t="shared" si="44"/>
        <v>0</v>
      </c>
      <c r="BA88" s="49">
        <f t="shared" si="45"/>
        <v>0</v>
      </c>
      <c r="BB88" s="50">
        <f t="shared" si="46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47"/>
        <v>0</v>
      </c>
      <c r="L89" s="38">
        <f t="shared" si="48"/>
        <v>0</v>
      </c>
      <c r="M89" s="38">
        <f t="shared" si="49"/>
        <v>0</v>
      </c>
      <c r="N89" s="38">
        <f t="shared" si="50"/>
        <v>0</v>
      </c>
      <c r="O89" s="38">
        <f t="shared" si="51"/>
        <v>0</v>
      </c>
      <c r="P89" s="38">
        <f t="shared" si="52"/>
        <v>0</v>
      </c>
      <c r="Q89" s="39">
        <v>1</v>
      </c>
      <c r="R89" s="40">
        <f t="shared" si="53"/>
        <v>0</v>
      </c>
      <c r="S89" s="39">
        <v>1</v>
      </c>
      <c r="T89" s="41">
        <f t="shared" si="54"/>
        <v>0</v>
      </c>
      <c r="U89" s="42">
        <f t="shared" si="55"/>
        <v>0</v>
      </c>
      <c r="V89" s="43">
        <f t="shared" si="56"/>
        <v>0</v>
      </c>
      <c r="W89" s="209">
        <f t="shared" si="57"/>
        <v>12</v>
      </c>
      <c r="X89" s="44">
        <f t="shared" si="58"/>
        <v>0</v>
      </c>
      <c r="Y89" s="45">
        <f t="shared" si="59"/>
        <v>0</v>
      </c>
      <c r="Z89" s="46" t="s">
        <v>0</v>
      </c>
      <c r="AA89" s="39">
        <v>1</v>
      </c>
      <c r="AB89" s="47">
        <f t="shared" si="60"/>
        <v>0</v>
      </c>
      <c r="AC89" s="39">
        <v>1</v>
      </c>
      <c r="AD89" s="47">
        <f t="shared" si="61"/>
        <v>0</v>
      </c>
      <c r="AE89" s="39">
        <v>1</v>
      </c>
      <c r="AF89" s="47">
        <f t="shared" si="62"/>
        <v>0</v>
      </c>
      <c r="AG89" s="61"/>
      <c r="AH89" s="48">
        <f t="shared" si="32"/>
        <v>0</v>
      </c>
      <c r="AI89" s="49">
        <f t="shared" si="33"/>
        <v>0</v>
      </c>
      <c r="AJ89" s="61"/>
      <c r="AK89" s="48">
        <f t="shared" si="34"/>
        <v>0</v>
      </c>
      <c r="AL89" s="49">
        <f t="shared" si="35"/>
        <v>0</v>
      </c>
      <c r="AM89" s="61"/>
      <c r="AN89" s="48">
        <f t="shared" si="36"/>
        <v>0</v>
      </c>
      <c r="AO89" s="49">
        <f t="shared" si="37"/>
        <v>0</v>
      </c>
      <c r="AP89" s="61"/>
      <c r="AQ89" s="48">
        <f t="shared" si="38"/>
        <v>0</v>
      </c>
      <c r="AR89" s="49">
        <f t="shared" si="39"/>
        <v>0</v>
      </c>
      <c r="AS89" s="61"/>
      <c r="AT89" s="48">
        <f t="shared" si="40"/>
        <v>0</v>
      </c>
      <c r="AU89" s="49">
        <f t="shared" si="41"/>
        <v>0</v>
      </c>
      <c r="AV89" s="61"/>
      <c r="AW89" s="48">
        <f t="shared" si="42"/>
        <v>0</v>
      </c>
      <c r="AX89" s="49">
        <f t="shared" si="43"/>
        <v>0</v>
      </c>
      <c r="AY89" s="61"/>
      <c r="AZ89" s="48">
        <f t="shared" si="44"/>
        <v>0</v>
      </c>
      <c r="BA89" s="49">
        <f t="shared" si="45"/>
        <v>0</v>
      </c>
      <c r="BB89" s="50">
        <f t="shared" si="46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47"/>
        <v>0</v>
      </c>
      <c r="L90" s="38">
        <f t="shared" si="48"/>
        <v>0</v>
      </c>
      <c r="M90" s="38">
        <f t="shared" si="49"/>
        <v>0</v>
      </c>
      <c r="N90" s="38">
        <f t="shared" si="50"/>
        <v>0</v>
      </c>
      <c r="O90" s="38">
        <f t="shared" si="51"/>
        <v>0</v>
      </c>
      <c r="P90" s="38">
        <f t="shared" si="52"/>
        <v>0</v>
      </c>
      <c r="Q90" s="39">
        <v>1</v>
      </c>
      <c r="R90" s="40">
        <f t="shared" si="53"/>
        <v>0</v>
      </c>
      <c r="S90" s="39">
        <v>1</v>
      </c>
      <c r="T90" s="41">
        <f t="shared" si="54"/>
        <v>0</v>
      </c>
      <c r="U90" s="42">
        <f t="shared" si="55"/>
        <v>0</v>
      </c>
      <c r="V90" s="43">
        <f t="shared" si="56"/>
        <v>0</v>
      </c>
      <c r="W90" s="209">
        <f t="shared" si="57"/>
        <v>12</v>
      </c>
      <c r="X90" s="44">
        <f t="shared" si="58"/>
        <v>0</v>
      </c>
      <c r="Y90" s="45">
        <f t="shared" si="59"/>
        <v>0</v>
      </c>
      <c r="Z90" s="46" t="s">
        <v>0</v>
      </c>
      <c r="AA90" s="39">
        <v>1</v>
      </c>
      <c r="AB90" s="47">
        <f t="shared" si="60"/>
        <v>0</v>
      </c>
      <c r="AC90" s="39">
        <v>1</v>
      </c>
      <c r="AD90" s="47">
        <f t="shared" si="61"/>
        <v>0</v>
      </c>
      <c r="AE90" s="39">
        <v>1</v>
      </c>
      <c r="AF90" s="47">
        <f t="shared" si="62"/>
        <v>0</v>
      </c>
      <c r="AG90" s="61"/>
      <c r="AH90" s="48">
        <f t="shared" si="32"/>
        <v>0</v>
      </c>
      <c r="AI90" s="49">
        <f t="shared" si="33"/>
        <v>0</v>
      </c>
      <c r="AJ90" s="61"/>
      <c r="AK90" s="48">
        <f t="shared" si="34"/>
        <v>0</v>
      </c>
      <c r="AL90" s="49">
        <f t="shared" si="35"/>
        <v>0</v>
      </c>
      <c r="AM90" s="61"/>
      <c r="AN90" s="48">
        <f t="shared" si="36"/>
        <v>0</v>
      </c>
      <c r="AO90" s="49">
        <f t="shared" si="37"/>
        <v>0</v>
      </c>
      <c r="AP90" s="61"/>
      <c r="AQ90" s="48">
        <f t="shared" si="38"/>
        <v>0</v>
      </c>
      <c r="AR90" s="49">
        <f t="shared" si="39"/>
        <v>0</v>
      </c>
      <c r="AS90" s="61"/>
      <c r="AT90" s="48">
        <f t="shared" si="40"/>
        <v>0</v>
      </c>
      <c r="AU90" s="49">
        <f t="shared" si="41"/>
        <v>0</v>
      </c>
      <c r="AV90" s="61"/>
      <c r="AW90" s="48">
        <f t="shared" si="42"/>
        <v>0</v>
      </c>
      <c r="AX90" s="49">
        <f t="shared" si="43"/>
        <v>0</v>
      </c>
      <c r="AY90" s="61"/>
      <c r="AZ90" s="48">
        <f t="shared" si="44"/>
        <v>0</v>
      </c>
      <c r="BA90" s="49">
        <f t="shared" si="45"/>
        <v>0</v>
      </c>
      <c r="BB90" s="50">
        <f t="shared" si="46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47"/>
        <v>0</v>
      </c>
      <c r="L91" s="38">
        <f t="shared" si="48"/>
        <v>0</v>
      </c>
      <c r="M91" s="38">
        <f t="shared" si="49"/>
        <v>0</v>
      </c>
      <c r="N91" s="38">
        <f t="shared" si="50"/>
        <v>0</v>
      </c>
      <c r="O91" s="38">
        <f t="shared" si="51"/>
        <v>0</v>
      </c>
      <c r="P91" s="38">
        <f t="shared" si="52"/>
        <v>0</v>
      </c>
      <c r="Q91" s="39">
        <v>1</v>
      </c>
      <c r="R91" s="40">
        <f t="shared" si="53"/>
        <v>0</v>
      </c>
      <c r="S91" s="39">
        <v>1</v>
      </c>
      <c r="T91" s="41">
        <f t="shared" si="54"/>
        <v>0</v>
      </c>
      <c r="U91" s="42">
        <f t="shared" si="55"/>
        <v>0</v>
      </c>
      <c r="V91" s="43">
        <f t="shared" si="56"/>
        <v>0</v>
      </c>
      <c r="W91" s="209">
        <f t="shared" si="57"/>
        <v>12</v>
      </c>
      <c r="X91" s="44">
        <f t="shared" si="58"/>
        <v>0</v>
      </c>
      <c r="Y91" s="45">
        <f t="shared" si="59"/>
        <v>0</v>
      </c>
      <c r="Z91" s="46" t="s">
        <v>0</v>
      </c>
      <c r="AA91" s="39">
        <v>1</v>
      </c>
      <c r="AB91" s="47">
        <f t="shared" si="60"/>
        <v>0</v>
      </c>
      <c r="AC91" s="39">
        <v>1</v>
      </c>
      <c r="AD91" s="47">
        <f t="shared" si="61"/>
        <v>0</v>
      </c>
      <c r="AE91" s="39">
        <v>1</v>
      </c>
      <c r="AF91" s="47">
        <f t="shared" si="62"/>
        <v>0</v>
      </c>
      <c r="AG91" s="61"/>
      <c r="AH91" s="48">
        <f t="shared" si="32"/>
        <v>0</v>
      </c>
      <c r="AI91" s="49">
        <f t="shared" si="33"/>
        <v>0</v>
      </c>
      <c r="AJ91" s="61"/>
      <c r="AK91" s="48">
        <f t="shared" si="34"/>
        <v>0</v>
      </c>
      <c r="AL91" s="49">
        <f t="shared" si="35"/>
        <v>0</v>
      </c>
      <c r="AM91" s="61"/>
      <c r="AN91" s="48">
        <f t="shared" si="36"/>
        <v>0</v>
      </c>
      <c r="AO91" s="49">
        <f t="shared" si="37"/>
        <v>0</v>
      </c>
      <c r="AP91" s="61"/>
      <c r="AQ91" s="48">
        <f t="shared" si="38"/>
        <v>0</v>
      </c>
      <c r="AR91" s="49">
        <f t="shared" si="39"/>
        <v>0</v>
      </c>
      <c r="AS91" s="61"/>
      <c r="AT91" s="48">
        <f t="shared" si="40"/>
        <v>0</v>
      </c>
      <c r="AU91" s="49">
        <f t="shared" si="41"/>
        <v>0</v>
      </c>
      <c r="AV91" s="61"/>
      <c r="AW91" s="48">
        <f t="shared" si="42"/>
        <v>0</v>
      </c>
      <c r="AX91" s="49">
        <f t="shared" si="43"/>
        <v>0</v>
      </c>
      <c r="AY91" s="61"/>
      <c r="AZ91" s="48">
        <f t="shared" si="44"/>
        <v>0</v>
      </c>
      <c r="BA91" s="49">
        <f t="shared" si="45"/>
        <v>0</v>
      </c>
      <c r="BB91" s="50">
        <f t="shared" si="46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47"/>
        <v>0</v>
      </c>
      <c r="L92" s="38">
        <f t="shared" si="48"/>
        <v>0</v>
      </c>
      <c r="M92" s="38">
        <f t="shared" si="49"/>
        <v>0</v>
      </c>
      <c r="N92" s="38">
        <f t="shared" si="50"/>
        <v>0</v>
      </c>
      <c r="O92" s="38">
        <f t="shared" si="51"/>
        <v>0</v>
      </c>
      <c r="P92" s="38">
        <f t="shared" si="52"/>
        <v>0</v>
      </c>
      <c r="Q92" s="39">
        <v>1</v>
      </c>
      <c r="R92" s="40">
        <f t="shared" si="53"/>
        <v>0</v>
      </c>
      <c r="S92" s="39">
        <v>1</v>
      </c>
      <c r="T92" s="41">
        <f t="shared" si="54"/>
        <v>0</v>
      </c>
      <c r="U92" s="42">
        <f t="shared" si="55"/>
        <v>0</v>
      </c>
      <c r="V92" s="43">
        <f t="shared" si="56"/>
        <v>0</v>
      </c>
      <c r="W92" s="209">
        <f t="shared" si="57"/>
        <v>12</v>
      </c>
      <c r="X92" s="44">
        <f t="shared" si="58"/>
        <v>0</v>
      </c>
      <c r="Y92" s="45">
        <f t="shared" si="59"/>
        <v>0</v>
      </c>
      <c r="Z92" s="46" t="s">
        <v>0</v>
      </c>
      <c r="AA92" s="39">
        <v>1</v>
      </c>
      <c r="AB92" s="47">
        <f t="shared" si="60"/>
        <v>0</v>
      </c>
      <c r="AC92" s="39">
        <v>1</v>
      </c>
      <c r="AD92" s="47">
        <f t="shared" si="61"/>
        <v>0</v>
      </c>
      <c r="AE92" s="39">
        <v>1</v>
      </c>
      <c r="AF92" s="47">
        <f t="shared" si="62"/>
        <v>0</v>
      </c>
      <c r="AG92" s="61"/>
      <c r="AH92" s="48">
        <f t="shared" si="32"/>
        <v>0</v>
      </c>
      <c r="AI92" s="49">
        <f t="shared" si="33"/>
        <v>0</v>
      </c>
      <c r="AJ92" s="61"/>
      <c r="AK92" s="48">
        <f t="shared" si="34"/>
        <v>0</v>
      </c>
      <c r="AL92" s="49">
        <f t="shared" si="35"/>
        <v>0</v>
      </c>
      <c r="AM92" s="61"/>
      <c r="AN92" s="48">
        <f t="shared" si="36"/>
        <v>0</v>
      </c>
      <c r="AO92" s="49">
        <f t="shared" si="37"/>
        <v>0</v>
      </c>
      <c r="AP92" s="61"/>
      <c r="AQ92" s="48">
        <f t="shared" si="38"/>
        <v>0</v>
      </c>
      <c r="AR92" s="49">
        <f t="shared" si="39"/>
        <v>0</v>
      </c>
      <c r="AS92" s="61"/>
      <c r="AT92" s="48">
        <f t="shared" si="40"/>
        <v>0</v>
      </c>
      <c r="AU92" s="49">
        <f t="shared" si="41"/>
        <v>0</v>
      </c>
      <c r="AV92" s="61"/>
      <c r="AW92" s="48">
        <f t="shared" si="42"/>
        <v>0</v>
      </c>
      <c r="AX92" s="49">
        <f t="shared" si="43"/>
        <v>0</v>
      </c>
      <c r="AY92" s="61"/>
      <c r="AZ92" s="48">
        <f t="shared" si="44"/>
        <v>0</v>
      </c>
      <c r="BA92" s="49">
        <f t="shared" si="45"/>
        <v>0</v>
      </c>
      <c r="BB92" s="50">
        <f t="shared" si="46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47"/>
        <v>0</v>
      </c>
      <c r="L93" s="38">
        <f t="shared" si="48"/>
        <v>0</v>
      </c>
      <c r="M93" s="38">
        <f t="shared" si="49"/>
        <v>0</v>
      </c>
      <c r="N93" s="38">
        <f t="shared" si="50"/>
        <v>0</v>
      </c>
      <c r="O93" s="38">
        <f t="shared" si="51"/>
        <v>0</v>
      </c>
      <c r="P93" s="38">
        <f t="shared" si="52"/>
        <v>0</v>
      </c>
      <c r="Q93" s="39">
        <v>1</v>
      </c>
      <c r="R93" s="40">
        <f t="shared" si="53"/>
        <v>0</v>
      </c>
      <c r="S93" s="39">
        <v>1</v>
      </c>
      <c r="T93" s="41">
        <f t="shared" si="54"/>
        <v>0</v>
      </c>
      <c r="U93" s="42">
        <f t="shared" si="55"/>
        <v>0</v>
      </c>
      <c r="V93" s="43">
        <f t="shared" si="56"/>
        <v>0</v>
      </c>
      <c r="W93" s="209">
        <f t="shared" si="57"/>
        <v>12</v>
      </c>
      <c r="X93" s="44">
        <f t="shared" si="58"/>
        <v>0</v>
      </c>
      <c r="Y93" s="45">
        <f t="shared" si="59"/>
        <v>0</v>
      </c>
      <c r="Z93" s="46" t="s">
        <v>0</v>
      </c>
      <c r="AA93" s="39">
        <v>1</v>
      </c>
      <c r="AB93" s="47">
        <f t="shared" si="60"/>
        <v>0</v>
      </c>
      <c r="AC93" s="39">
        <v>1</v>
      </c>
      <c r="AD93" s="47">
        <f t="shared" si="61"/>
        <v>0</v>
      </c>
      <c r="AE93" s="39">
        <v>1</v>
      </c>
      <c r="AF93" s="47">
        <f t="shared" si="62"/>
        <v>0</v>
      </c>
      <c r="AG93" s="61"/>
      <c r="AH93" s="48">
        <f t="shared" si="32"/>
        <v>0</v>
      </c>
      <c r="AI93" s="49">
        <f t="shared" si="33"/>
        <v>0</v>
      </c>
      <c r="AJ93" s="61"/>
      <c r="AK93" s="48">
        <f t="shared" si="34"/>
        <v>0</v>
      </c>
      <c r="AL93" s="49">
        <f t="shared" si="35"/>
        <v>0</v>
      </c>
      <c r="AM93" s="61"/>
      <c r="AN93" s="48">
        <f t="shared" si="36"/>
        <v>0</v>
      </c>
      <c r="AO93" s="49">
        <f t="shared" si="37"/>
        <v>0</v>
      </c>
      <c r="AP93" s="61"/>
      <c r="AQ93" s="48">
        <f t="shared" si="38"/>
        <v>0</v>
      </c>
      <c r="AR93" s="49">
        <f t="shared" si="39"/>
        <v>0</v>
      </c>
      <c r="AS93" s="61"/>
      <c r="AT93" s="48">
        <f t="shared" si="40"/>
        <v>0</v>
      </c>
      <c r="AU93" s="49">
        <f t="shared" si="41"/>
        <v>0</v>
      </c>
      <c r="AV93" s="61"/>
      <c r="AW93" s="48">
        <f t="shared" si="42"/>
        <v>0</v>
      </c>
      <c r="AX93" s="49">
        <f t="shared" si="43"/>
        <v>0</v>
      </c>
      <c r="AY93" s="61"/>
      <c r="AZ93" s="48">
        <f t="shared" si="44"/>
        <v>0</v>
      </c>
      <c r="BA93" s="49">
        <f t="shared" si="45"/>
        <v>0</v>
      </c>
      <c r="BB93" s="50">
        <f t="shared" si="46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47"/>
        <v>0</v>
      </c>
      <c r="L94" s="38">
        <f t="shared" si="48"/>
        <v>0</v>
      </c>
      <c r="M94" s="38">
        <f t="shared" si="49"/>
        <v>0</v>
      </c>
      <c r="N94" s="38">
        <f t="shared" si="50"/>
        <v>0</v>
      </c>
      <c r="O94" s="38">
        <f t="shared" si="51"/>
        <v>0</v>
      </c>
      <c r="P94" s="38">
        <f t="shared" si="52"/>
        <v>0</v>
      </c>
      <c r="Q94" s="39">
        <v>1</v>
      </c>
      <c r="R94" s="40">
        <f t="shared" si="53"/>
        <v>0</v>
      </c>
      <c r="S94" s="39">
        <v>1</v>
      </c>
      <c r="T94" s="41">
        <f t="shared" si="54"/>
        <v>0</v>
      </c>
      <c r="U94" s="42">
        <f t="shared" si="55"/>
        <v>0</v>
      </c>
      <c r="V94" s="43">
        <f t="shared" si="56"/>
        <v>0</v>
      </c>
      <c r="W94" s="209">
        <f t="shared" si="57"/>
        <v>12</v>
      </c>
      <c r="X94" s="44">
        <f t="shared" si="58"/>
        <v>0</v>
      </c>
      <c r="Y94" s="45">
        <f t="shared" si="59"/>
        <v>0</v>
      </c>
      <c r="Z94" s="46" t="s">
        <v>0</v>
      </c>
      <c r="AA94" s="39">
        <v>1</v>
      </c>
      <c r="AB94" s="47">
        <f t="shared" si="60"/>
        <v>0</v>
      </c>
      <c r="AC94" s="39">
        <v>1</v>
      </c>
      <c r="AD94" s="47">
        <f t="shared" si="61"/>
        <v>0</v>
      </c>
      <c r="AE94" s="39">
        <v>1</v>
      </c>
      <c r="AF94" s="47">
        <f t="shared" si="62"/>
        <v>0</v>
      </c>
      <c r="AG94" s="61"/>
      <c r="AH94" s="48">
        <f t="shared" si="32"/>
        <v>0</v>
      </c>
      <c r="AI94" s="49">
        <f t="shared" si="33"/>
        <v>0</v>
      </c>
      <c r="AJ94" s="61"/>
      <c r="AK94" s="48">
        <f t="shared" si="34"/>
        <v>0</v>
      </c>
      <c r="AL94" s="49">
        <f t="shared" si="35"/>
        <v>0</v>
      </c>
      <c r="AM94" s="61"/>
      <c r="AN94" s="48">
        <f t="shared" si="36"/>
        <v>0</v>
      </c>
      <c r="AO94" s="49">
        <f t="shared" si="37"/>
        <v>0</v>
      </c>
      <c r="AP94" s="61"/>
      <c r="AQ94" s="48">
        <f t="shared" si="38"/>
        <v>0</v>
      </c>
      <c r="AR94" s="49">
        <f t="shared" si="39"/>
        <v>0</v>
      </c>
      <c r="AS94" s="61"/>
      <c r="AT94" s="48">
        <f t="shared" si="40"/>
        <v>0</v>
      </c>
      <c r="AU94" s="49">
        <f t="shared" si="41"/>
        <v>0</v>
      </c>
      <c r="AV94" s="61"/>
      <c r="AW94" s="48">
        <f t="shared" si="42"/>
        <v>0</v>
      </c>
      <c r="AX94" s="49">
        <f t="shared" si="43"/>
        <v>0</v>
      </c>
      <c r="AY94" s="61"/>
      <c r="AZ94" s="48">
        <f t="shared" si="44"/>
        <v>0</v>
      </c>
      <c r="BA94" s="49">
        <f t="shared" si="45"/>
        <v>0</v>
      </c>
      <c r="BB94" s="50">
        <f t="shared" si="46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47"/>
        <v>0</v>
      </c>
      <c r="L95" s="38">
        <f t="shared" si="48"/>
        <v>0</v>
      </c>
      <c r="M95" s="38">
        <f t="shared" si="49"/>
        <v>0</v>
      </c>
      <c r="N95" s="38">
        <f t="shared" si="50"/>
        <v>0</v>
      </c>
      <c r="O95" s="38">
        <f t="shared" si="51"/>
        <v>0</v>
      </c>
      <c r="P95" s="38">
        <f t="shared" si="52"/>
        <v>0</v>
      </c>
      <c r="Q95" s="39">
        <v>1</v>
      </c>
      <c r="R95" s="40">
        <f t="shared" si="53"/>
        <v>0</v>
      </c>
      <c r="S95" s="39">
        <v>1</v>
      </c>
      <c r="T95" s="41">
        <f t="shared" si="54"/>
        <v>0</v>
      </c>
      <c r="U95" s="42">
        <f t="shared" si="55"/>
        <v>0</v>
      </c>
      <c r="V95" s="43">
        <f t="shared" si="56"/>
        <v>0</v>
      </c>
      <c r="W95" s="209">
        <f t="shared" si="57"/>
        <v>12</v>
      </c>
      <c r="X95" s="44">
        <f t="shared" si="58"/>
        <v>0</v>
      </c>
      <c r="Y95" s="45">
        <f t="shared" si="59"/>
        <v>0</v>
      </c>
      <c r="Z95" s="46" t="s">
        <v>0</v>
      </c>
      <c r="AA95" s="39">
        <v>1</v>
      </c>
      <c r="AB95" s="47">
        <f t="shared" si="60"/>
        <v>0</v>
      </c>
      <c r="AC95" s="39">
        <v>1</v>
      </c>
      <c r="AD95" s="47">
        <f t="shared" si="61"/>
        <v>0</v>
      </c>
      <c r="AE95" s="39">
        <v>1</v>
      </c>
      <c r="AF95" s="47">
        <f t="shared" si="62"/>
        <v>0</v>
      </c>
      <c r="AG95" s="61"/>
      <c r="AH95" s="48">
        <f t="shared" si="32"/>
        <v>0</v>
      </c>
      <c r="AI95" s="49">
        <f t="shared" si="33"/>
        <v>0</v>
      </c>
      <c r="AJ95" s="61"/>
      <c r="AK95" s="48">
        <f t="shared" si="34"/>
        <v>0</v>
      </c>
      <c r="AL95" s="49">
        <f t="shared" si="35"/>
        <v>0</v>
      </c>
      <c r="AM95" s="61"/>
      <c r="AN95" s="48">
        <f t="shared" si="36"/>
        <v>0</v>
      </c>
      <c r="AO95" s="49">
        <f t="shared" si="37"/>
        <v>0</v>
      </c>
      <c r="AP95" s="61"/>
      <c r="AQ95" s="48">
        <f t="shared" si="38"/>
        <v>0</v>
      </c>
      <c r="AR95" s="49">
        <f t="shared" si="39"/>
        <v>0</v>
      </c>
      <c r="AS95" s="61"/>
      <c r="AT95" s="48">
        <f t="shared" si="40"/>
        <v>0</v>
      </c>
      <c r="AU95" s="49">
        <f t="shared" si="41"/>
        <v>0</v>
      </c>
      <c r="AV95" s="61"/>
      <c r="AW95" s="48">
        <f t="shared" si="42"/>
        <v>0</v>
      </c>
      <c r="AX95" s="49">
        <f t="shared" si="43"/>
        <v>0</v>
      </c>
      <c r="AY95" s="61"/>
      <c r="AZ95" s="48">
        <f t="shared" si="44"/>
        <v>0</v>
      </c>
      <c r="BA95" s="49">
        <f t="shared" si="45"/>
        <v>0</v>
      </c>
      <c r="BB95" s="50">
        <f t="shared" si="46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47"/>
        <v>0</v>
      </c>
      <c r="L96" s="38">
        <f t="shared" si="48"/>
        <v>0</v>
      </c>
      <c r="M96" s="38">
        <f t="shared" si="49"/>
        <v>0</v>
      </c>
      <c r="N96" s="38">
        <f t="shared" si="50"/>
        <v>0</v>
      </c>
      <c r="O96" s="38">
        <f t="shared" si="51"/>
        <v>0</v>
      </c>
      <c r="P96" s="38">
        <f t="shared" si="52"/>
        <v>0</v>
      </c>
      <c r="Q96" s="39">
        <v>1</v>
      </c>
      <c r="R96" s="40">
        <f t="shared" si="53"/>
        <v>0</v>
      </c>
      <c r="S96" s="39">
        <v>1</v>
      </c>
      <c r="T96" s="41">
        <f t="shared" si="54"/>
        <v>0</v>
      </c>
      <c r="U96" s="42">
        <f t="shared" si="55"/>
        <v>0</v>
      </c>
      <c r="V96" s="43">
        <f t="shared" si="56"/>
        <v>0</v>
      </c>
      <c r="W96" s="209">
        <f t="shared" si="57"/>
        <v>12</v>
      </c>
      <c r="X96" s="44">
        <f t="shared" si="58"/>
        <v>0</v>
      </c>
      <c r="Y96" s="45">
        <f t="shared" si="59"/>
        <v>0</v>
      </c>
      <c r="Z96" s="46" t="s">
        <v>0</v>
      </c>
      <c r="AA96" s="39">
        <v>1</v>
      </c>
      <c r="AB96" s="47">
        <f t="shared" si="60"/>
        <v>0</v>
      </c>
      <c r="AC96" s="39">
        <v>1</v>
      </c>
      <c r="AD96" s="47">
        <f t="shared" si="61"/>
        <v>0</v>
      </c>
      <c r="AE96" s="39">
        <v>1</v>
      </c>
      <c r="AF96" s="47">
        <f t="shared" si="62"/>
        <v>0</v>
      </c>
      <c r="AG96" s="61"/>
      <c r="AH96" s="48">
        <f t="shared" si="17"/>
        <v>0</v>
      </c>
      <c r="AI96" s="49">
        <f t="shared" si="18"/>
        <v>0</v>
      </c>
      <c r="AJ96" s="61"/>
      <c r="AK96" s="48">
        <f t="shared" si="19"/>
        <v>0</v>
      </c>
      <c r="AL96" s="49">
        <f t="shared" si="20"/>
        <v>0</v>
      </c>
      <c r="AM96" s="61"/>
      <c r="AN96" s="48">
        <f t="shared" si="21"/>
        <v>0</v>
      </c>
      <c r="AO96" s="49">
        <f t="shared" si="22"/>
        <v>0</v>
      </c>
      <c r="AP96" s="61"/>
      <c r="AQ96" s="48">
        <f t="shared" si="23"/>
        <v>0</v>
      </c>
      <c r="AR96" s="49">
        <f t="shared" si="24"/>
        <v>0</v>
      </c>
      <c r="AS96" s="61"/>
      <c r="AT96" s="48">
        <f t="shared" si="25"/>
        <v>0</v>
      </c>
      <c r="AU96" s="49">
        <f t="shared" si="26"/>
        <v>0</v>
      </c>
      <c r="AV96" s="61"/>
      <c r="AW96" s="48">
        <f t="shared" si="27"/>
        <v>0</v>
      </c>
      <c r="AX96" s="49">
        <f t="shared" si="28"/>
        <v>0</v>
      </c>
      <c r="AY96" s="61"/>
      <c r="AZ96" s="48">
        <f t="shared" si="29"/>
        <v>0</v>
      </c>
      <c r="BA96" s="49">
        <f t="shared" si="30"/>
        <v>0</v>
      </c>
      <c r="BB96" s="50">
        <f t="shared" si="31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47"/>
        <v>0</v>
      </c>
      <c r="L97" s="38">
        <f t="shared" si="48"/>
        <v>0</v>
      </c>
      <c r="M97" s="38">
        <f t="shared" si="49"/>
        <v>0</v>
      </c>
      <c r="N97" s="38">
        <f t="shared" si="50"/>
        <v>0</v>
      </c>
      <c r="O97" s="38">
        <f t="shared" si="51"/>
        <v>0</v>
      </c>
      <c r="P97" s="38">
        <f t="shared" si="52"/>
        <v>0</v>
      </c>
      <c r="Q97" s="39">
        <v>1</v>
      </c>
      <c r="R97" s="40">
        <f t="shared" si="53"/>
        <v>0</v>
      </c>
      <c r="S97" s="39">
        <v>1</v>
      </c>
      <c r="T97" s="41">
        <f t="shared" si="54"/>
        <v>0</v>
      </c>
      <c r="U97" s="42">
        <f t="shared" si="55"/>
        <v>0</v>
      </c>
      <c r="V97" s="43">
        <f t="shared" si="56"/>
        <v>0</v>
      </c>
      <c r="W97" s="209">
        <f t="shared" si="57"/>
        <v>12</v>
      </c>
      <c r="X97" s="44">
        <f t="shared" si="58"/>
        <v>0</v>
      </c>
      <c r="Y97" s="45">
        <f t="shared" si="59"/>
        <v>0</v>
      </c>
      <c r="Z97" s="46" t="s">
        <v>0</v>
      </c>
      <c r="AA97" s="39">
        <v>1</v>
      </c>
      <c r="AB97" s="47">
        <f t="shared" si="60"/>
        <v>0</v>
      </c>
      <c r="AC97" s="39">
        <v>1</v>
      </c>
      <c r="AD97" s="47">
        <f t="shared" si="61"/>
        <v>0</v>
      </c>
      <c r="AE97" s="39">
        <v>1</v>
      </c>
      <c r="AF97" s="47">
        <f t="shared" si="62"/>
        <v>0</v>
      </c>
      <c r="AG97" s="61"/>
      <c r="AH97" s="48">
        <f t="shared" si="17"/>
        <v>0</v>
      </c>
      <c r="AI97" s="49">
        <f t="shared" si="18"/>
        <v>0</v>
      </c>
      <c r="AJ97" s="61"/>
      <c r="AK97" s="48">
        <f t="shared" si="19"/>
        <v>0</v>
      </c>
      <c r="AL97" s="49">
        <f t="shared" si="20"/>
        <v>0</v>
      </c>
      <c r="AM97" s="61"/>
      <c r="AN97" s="48">
        <f t="shared" si="21"/>
        <v>0</v>
      </c>
      <c r="AO97" s="49">
        <f t="shared" si="22"/>
        <v>0</v>
      </c>
      <c r="AP97" s="61"/>
      <c r="AQ97" s="48">
        <f t="shared" si="23"/>
        <v>0</v>
      </c>
      <c r="AR97" s="49">
        <f t="shared" si="24"/>
        <v>0</v>
      </c>
      <c r="AS97" s="61"/>
      <c r="AT97" s="48">
        <f t="shared" si="25"/>
        <v>0</v>
      </c>
      <c r="AU97" s="49">
        <f t="shared" si="26"/>
        <v>0</v>
      </c>
      <c r="AV97" s="61"/>
      <c r="AW97" s="48">
        <f t="shared" si="27"/>
        <v>0</v>
      </c>
      <c r="AX97" s="49">
        <f t="shared" si="28"/>
        <v>0</v>
      </c>
      <c r="AY97" s="61"/>
      <c r="AZ97" s="48">
        <f t="shared" si="29"/>
        <v>0</v>
      </c>
      <c r="BA97" s="49">
        <f t="shared" si="30"/>
        <v>0</v>
      </c>
      <c r="BB97" s="50">
        <f t="shared" si="31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47"/>
        <v>0</v>
      </c>
      <c r="L98" s="38">
        <f t="shared" si="48"/>
        <v>0</v>
      </c>
      <c r="M98" s="38">
        <f t="shared" si="49"/>
        <v>0</v>
      </c>
      <c r="N98" s="38">
        <f t="shared" si="50"/>
        <v>0</v>
      </c>
      <c r="O98" s="38">
        <f t="shared" si="51"/>
        <v>0</v>
      </c>
      <c r="P98" s="38">
        <f t="shared" si="52"/>
        <v>0</v>
      </c>
      <c r="Q98" s="39">
        <v>1</v>
      </c>
      <c r="R98" s="40">
        <f t="shared" si="53"/>
        <v>0</v>
      </c>
      <c r="S98" s="39">
        <v>1</v>
      </c>
      <c r="T98" s="41">
        <f t="shared" si="54"/>
        <v>0</v>
      </c>
      <c r="U98" s="42">
        <f t="shared" si="55"/>
        <v>0</v>
      </c>
      <c r="V98" s="43">
        <f t="shared" si="56"/>
        <v>0</v>
      </c>
      <c r="W98" s="209">
        <f t="shared" si="57"/>
        <v>12</v>
      </c>
      <c r="X98" s="44">
        <f t="shared" si="58"/>
        <v>0</v>
      </c>
      <c r="Y98" s="45">
        <f t="shared" si="59"/>
        <v>0</v>
      </c>
      <c r="Z98" s="46" t="s">
        <v>0</v>
      </c>
      <c r="AA98" s="39">
        <v>1</v>
      </c>
      <c r="AB98" s="47">
        <f t="shared" si="60"/>
        <v>0</v>
      </c>
      <c r="AC98" s="39">
        <v>1</v>
      </c>
      <c r="AD98" s="47">
        <f t="shared" si="61"/>
        <v>0</v>
      </c>
      <c r="AE98" s="39">
        <v>1</v>
      </c>
      <c r="AF98" s="47">
        <f t="shared" si="62"/>
        <v>0</v>
      </c>
      <c r="AG98" s="61"/>
      <c r="AH98" s="48">
        <f t="shared" si="17"/>
        <v>0</v>
      </c>
      <c r="AI98" s="49">
        <f t="shared" si="18"/>
        <v>0</v>
      </c>
      <c r="AJ98" s="61"/>
      <c r="AK98" s="48">
        <f t="shared" si="19"/>
        <v>0</v>
      </c>
      <c r="AL98" s="49">
        <f t="shared" si="20"/>
        <v>0</v>
      </c>
      <c r="AM98" s="61"/>
      <c r="AN98" s="48">
        <f t="shared" si="21"/>
        <v>0</v>
      </c>
      <c r="AO98" s="49">
        <f t="shared" si="22"/>
        <v>0</v>
      </c>
      <c r="AP98" s="61"/>
      <c r="AQ98" s="48">
        <f t="shared" si="23"/>
        <v>0</v>
      </c>
      <c r="AR98" s="49">
        <f t="shared" si="24"/>
        <v>0</v>
      </c>
      <c r="AS98" s="61"/>
      <c r="AT98" s="48">
        <f t="shared" si="25"/>
        <v>0</v>
      </c>
      <c r="AU98" s="49">
        <f t="shared" si="26"/>
        <v>0</v>
      </c>
      <c r="AV98" s="61"/>
      <c r="AW98" s="48">
        <f t="shared" si="27"/>
        <v>0</v>
      </c>
      <c r="AX98" s="49">
        <f t="shared" si="28"/>
        <v>0</v>
      </c>
      <c r="AY98" s="61"/>
      <c r="AZ98" s="48">
        <f t="shared" si="29"/>
        <v>0</v>
      </c>
      <c r="BA98" s="49">
        <f t="shared" si="30"/>
        <v>0</v>
      </c>
      <c r="BB98" s="50">
        <f t="shared" si="31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47"/>
        <v>0</v>
      </c>
      <c r="L99" s="38">
        <f t="shared" si="48"/>
        <v>0</v>
      </c>
      <c r="M99" s="38">
        <f t="shared" si="49"/>
        <v>0</v>
      </c>
      <c r="N99" s="38">
        <f t="shared" si="50"/>
        <v>0</v>
      </c>
      <c r="O99" s="38">
        <f t="shared" si="51"/>
        <v>0</v>
      </c>
      <c r="P99" s="38">
        <f t="shared" si="52"/>
        <v>0</v>
      </c>
      <c r="Q99" s="39">
        <v>1</v>
      </c>
      <c r="R99" s="40">
        <f t="shared" si="53"/>
        <v>0</v>
      </c>
      <c r="S99" s="39">
        <v>1</v>
      </c>
      <c r="T99" s="41">
        <f t="shared" si="54"/>
        <v>0</v>
      </c>
      <c r="U99" s="42">
        <f t="shared" si="55"/>
        <v>0</v>
      </c>
      <c r="V99" s="43">
        <f t="shared" si="56"/>
        <v>0</v>
      </c>
      <c r="W99" s="209">
        <f>+$X$4</f>
        <v>12</v>
      </c>
      <c r="X99" s="44">
        <f>IF(V99="","",W99*V99)</f>
        <v>0</v>
      </c>
      <c r="Y99" s="45">
        <f t="shared" si="59"/>
        <v>0</v>
      </c>
      <c r="Z99" s="46" t="s">
        <v>0</v>
      </c>
      <c r="AA99" s="39">
        <v>1</v>
      </c>
      <c r="AB99" s="47">
        <f t="shared" si="60"/>
        <v>0</v>
      </c>
      <c r="AC99" s="39">
        <v>1</v>
      </c>
      <c r="AD99" s="47">
        <f t="shared" si="61"/>
        <v>0</v>
      </c>
      <c r="AE99" s="39">
        <v>1</v>
      </c>
      <c r="AF99" s="47">
        <f t="shared" si="62"/>
        <v>0</v>
      </c>
      <c r="AG99" s="61"/>
      <c r="AH99" s="48">
        <f t="shared" si="17"/>
        <v>0</v>
      </c>
      <c r="AI99" s="49">
        <f t="shared" si="18"/>
        <v>0</v>
      </c>
      <c r="AJ99" s="61"/>
      <c r="AK99" s="48">
        <f t="shared" si="19"/>
        <v>0</v>
      </c>
      <c r="AL99" s="49">
        <f t="shared" si="20"/>
        <v>0</v>
      </c>
      <c r="AM99" s="61"/>
      <c r="AN99" s="48">
        <f t="shared" si="21"/>
        <v>0</v>
      </c>
      <c r="AO99" s="49">
        <f t="shared" si="22"/>
        <v>0</v>
      </c>
      <c r="AP99" s="61"/>
      <c r="AQ99" s="48">
        <f t="shared" si="23"/>
        <v>0</v>
      </c>
      <c r="AR99" s="49">
        <f t="shared" si="24"/>
        <v>0</v>
      </c>
      <c r="AS99" s="61"/>
      <c r="AT99" s="48">
        <f t="shared" si="25"/>
        <v>0</v>
      </c>
      <c r="AU99" s="49">
        <f t="shared" si="26"/>
        <v>0</v>
      </c>
      <c r="AV99" s="61"/>
      <c r="AW99" s="48">
        <f t="shared" si="27"/>
        <v>0</v>
      </c>
      <c r="AX99" s="49">
        <f t="shared" si="28"/>
        <v>0</v>
      </c>
      <c r="AY99" s="61"/>
      <c r="AZ99" s="48">
        <f t="shared" si="29"/>
        <v>0</v>
      </c>
      <c r="BA99" s="49">
        <f t="shared" si="30"/>
        <v>0</v>
      </c>
      <c r="BB99" s="50">
        <f t="shared" si="31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63">SUM(K8:K99)</f>
        <v>0</v>
      </c>
      <c r="L100" s="51">
        <f t="shared" si="63"/>
        <v>0</v>
      </c>
      <c r="M100" s="51">
        <f t="shared" si="63"/>
        <v>0</v>
      </c>
      <c r="N100" s="51">
        <f t="shared" si="63"/>
        <v>0</v>
      </c>
      <c r="O100" s="51">
        <f t="shared" si="63"/>
        <v>0</v>
      </c>
      <c r="P100" s="51">
        <f t="shared" si="63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210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hyperlinks>
    <hyperlink ref="B1:C1" location="Inici!A1" display="Inici" xr:uid="{225BECDE-E77B-4671-92B6-027C6EDE4E2E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0CBA54-77C2-4D8F-8FA5-ACDC500D5420}">
          <x14:formula1>
            <xm:f>Tablas!$B$5:$B$41</xm:f>
          </x14:formula1>
          <xm:sqref>H8:H99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F5CAF-0CE6-4F96-BEF6-6B8E83796D66}">
  <sheetPr codeName="Hoja63">
    <pageSetUpPr fitToPage="1"/>
  </sheetPr>
  <dimension ref="A1:BB104"/>
  <sheetViews>
    <sheetView workbookViewId="0">
      <pane xSplit="6" ySplit="7" topLeftCell="X8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baseColWidth="10" defaultColWidth="11.5" defaultRowHeight="15"/>
  <cols>
    <col min="1" max="1" width="2.83203125" style="2" customWidth="1"/>
    <col min="2" max="2" width="10.83203125" style="2" bestFit="1" customWidth="1"/>
    <col min="3" max="3" width="11.5" style="2" bestFit="1" customWidth="1"/>
    <col min="4" max="4" width="19.5" style="2" customWidth="1"/>
    <col min="5" max="5" width="9.5" style="2" customWidth="1"/>
    <col min="6" max="6" width="11.83203125" style="2" bestFit="1" customWidth="1"/>
    <col min="7" max="7" width="7.1640625" style="2" bestFit="1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6.6640625" style="2" bestFit="1" customWidth="1"/>
    <col min="12" max="12" width="6.33203125" style="2" bestFit="1" customWidth="1"/>
    <col min="13" max="16" width="8.5" style="2" customWidth="1"/>
    <col min="17" max="17" width="4.83203125" style="2" bestFit="1" customWidth="1"/>
    <col min="18" max="18" width="8.5" style="2" customWidth="1"/>
    <col min="19" max="19" width="4.8320312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5.33203125" style="2" bestFit="1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+'1'!E1</f>
        <v>Ajuntament de Begur</v>
      </c>
      <c r="F1" s="9"/>
      <c r="G1" s="9"/>
      <c r="H1" s="9"/>
      <c r="I1" s="9"/>
      <c r="J1" s="9"/>
      <c r="K1" s="9"/>
      <c r="L1" s="9"/>
      <c r="M1" s="10"/>
      <c r="N1" s="9"/>
      <c r="O1" s="9"/>
      <c r="P1" s="245">
        <f>+'Resum Estudi'!D63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9"/>
      <c r="AD1" s="9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+'1'!B3:D3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">
        <v>57</v>
      </c>
      <c r="AH3" s="230"/>
      <c r="AI3" s="230"/>
      <c r="AJ3" s="230" t="s">
        <v>64</v>
      </c>
      <c r="AK3" s="230"/>
      <c r="AL3" s="230"/>
      <c r="AM3" s="230" t="s">
        <v>58</v>
      </c>
      <c r="AN3" s="230"/>
      <c r="AO3" s="230"/>
      <c r="AP3" s="230" t="s">
        <v>54</v>
      </c>
      <c r="AQ3" s="230"/>
      <c r="AR3" s="230"/>
      <c r="AS3" s="230" t="s">
        <v>55</v>
      </c>
      <c r="AT3" s="230"/>
      <c r="AU3" s="230"/>
      <c r="AV3" s="230" t="s">
        <v>56</v>
      </c>
      <c r="AW3" s="230"/>
      <c r="AX3" s="230"/>
      <c r="AY3" s="230" t="s">
        <v>65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Estudi'!H63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7"/>
      <c r="H5" s="17"/>
      <c r="I5" s="17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49"/>
      <c r="J6" s="149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92"/>
      <c r="AZ6" s="26" t="s">
        <v>10</v>
      </c>
      <c r="BA6" s="27" t="s">
        <v>118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>+$X$4</f>
        <v>12</v>
      </c>
      <c r="X8" s="44">
        <f>IF(V8="","",W8*V8)</f>
        <v>0</v>
      </c>
      <c r="Y8" s="45">
        <f t="shared" ref="Y8:Y71" si="11">ROUND(J8/4.3452380952381,1)</f>
        <v>0</v>
      </c>
      <c r="Z8" s="46" t="s">
        <v>0</v>
      </c>
      <c r="AA8" s="39">
        <v>1</v>
      </c>
      <c r="AB8" s="47">
        <f t="shared" ref="AB8:AB71" si="12">+IF($Z8="M",$U8,IF($Z8="MT",$U8/2,IF(Z8="MN",$U8/2,IF($Z8="MTN",$U8/3,0))))*AA8</f>
        <v>0</v>
      </c>
      <c r="AC8" s="39">
        <v>1</v>
      </c>
      <c r="AD8" s="47">
        <f t="shared" ref="AD8:AD71" si="13">+IF($Z8="T",$U8,IF($Z8="MT",$U8/2,IF($Z8="TN",$U8/2,IF($Z8="MTN",$U8/3,0))))*AC8</f>
        <v>0</v>
      </c>
      <c r="AE8" s="39">
        <v>1</v>
      </c>
      <c r="AF8" s="47">
        <f t="shared" ref="AF8:AF71" si="14">+IF($Z8="N",$U8,IF($Z8="MN",$U8/2,IF($Z8="TN",$U8/2,IF($Z8="MTN",$U8/3,0))))*AE8</f>
        <v>0</v>
      </c>
      <c r="AG8" s="61"/>
      <c r="AH8" s="48">
        <f t="shared" ref="AH8:AH99" si="15">IF(AI$4=0,0,(AG8/AI$4))</f>
        <v>0</v>
      </c>
      <c r="AI8" s="49">
        <f t="shared" ref="AI8:AI99" si="16">IF(AI$4=0,0,(AH8*AH$4/12))</f>
        <v>0</v>
      </c>
      <c r="AJ8" s="61"/>
      <c r="AK8" s="48">
        <f t="shared" ref="AK8:AK99" si="17">IF(AL$4=0,0,(AJ8/AL$4))</f>
        <v>0</v>
      </c>
      <c r="AL8" s="49">
        <f t="shared" ref="AL8:AL99" si="18">IF(AL$4=0,0,(AK8*AK$4/12))</f>
        <v>0</v>
      </c>
      <c r="AM8" s="61"/>
      <c r="AN8" s="48">
        <f t="shared" ref="AN8:AN99" si="19">IF(AO$4=0,0,(AM8/AO$4))</f>
        <v>0</v>
      </c>
      <c r="AO8" s="49">
        <f t="shared" ref="AO8:AO99" si="20">IF(AO$4=0,0,(AN8*AN$4/12))</f>
        <v>0</v>
      </c>
      <c r="AP8" s="61"/>
      <c r="AQ8" s="48">
        <f t="shared" ref="AQ8:AQ99" si="21">IF(AR$4=0,0,(AP8/AR$4))</f>
        <v>0</v>
      </c>
      <c r="AR8" s="49">
        <f t="shared" ref="AR8:AR99" si="22">IF(AR$4=0,0,(AQ8*AQ$4/12))</f>
        <v>0</v>
      </c>
      <c r="AS8" s="61"/>
      <c r="AT8" s="48">
        <f t="shared" ref="AT8:AT99" si="23">IF(AU$4=0,0,(AS8/AU$4))</f>
        <v>0</v>
      </c>
      <c r="AU8" s="49">
        <f t="shared" ref="AU8:AU99" si="24">IF(AU$4=0,0,(AT8*AT$4/12))</f>
        <v>0</v>
      </c>
      <c r="AV8" s="61"/>
      <c r="AW8" s="48">
        <f t="shared" ref="AW8:AW99" si="25">IF(AX$4=0,0,(AV8/AX$4))</f>
        <v>0</v>
      </c>
      <c r="AX8" s="49">
        <f t="shared" ref="AX8:AX99" si="26">IF(AX$4=0,0,(AW8*AW$4/12))</f>
        <v>0</v>
      </c>
      <c r="AY8" s="61"/>
      <c r="AZ8" s="48">
        <f t="shared" ref="AZ8:AZ99" si="27">IF(BA$4=0,0,(AY8/BA$4))</f>
        <v>0</v>
      </c>
      <c r="BA8" s="49">
        <f t="shared" ref="BA8:BA99" si="28">IF(BA$4=0,0,(AZ8*AZ$4/12))</f>
        <v>0</v>
      </c>
      <c r="BB8" s="50">
        <f t="shared" ref="BB8:BB99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ref="W9:W72" si="30">+$X$4</f>
        <v>12</v>
      </c>
      <c r="X9" s="44">
        <f t="shared" ref="X9:X72" si="31">IF(V9="","",W9*V9)</f>
        <v>0</v>
      </c>
      <c r="Y9" s="45">
        <f t="shared" si="11"/>
        <v>0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30"/>
        <v>12</v>
      </c>
      <c r="X10" s="44">
        <f t="shared" si="31"/>
        <v>0</v>
      </c>
      <c r="Y10" s="45">
        <f t="shared" si="11"/>
        <v>0</v>
      </c>
      <c r="Z10" s="46" t="s">
        <v>0</v>
      </c>
      <c r="AA10" s="39">
        <v>1</v>
      </c>
      <c r="AB10" s="47">
        <f t="shared" si="12"/>
        <v>0</v>
      </c>
      <c r="AC10" s="39">
        <v>1</v>
      </c>
      <c r="AD10" s="47">
        <f t="shared" si="13"/>
        <v>0</v>
      </c>
      <c r="AE10" s="39">
        <v>1</v>
      </c>
      <c r="AF10" s="47">
        <f t="shared" si="14"/>
        <v>0</v>
      </c>
      <c r="AG10" s="61"/>
      <c r="AH10" s="48">
        <f t="shared" si="15"/>
        <v>0</v>
      </c>
      <c r="AI10" s="49">
        <f t="shared" si="16"/>
        <v>0</v>
      </c>
      <c r="AJ10" s="61"/>
      <c r="AK10" s="48">
        <f t="shared" si="17"/>
        <v>0</v>
      </c>
      <c r="AL10" s="49">
        <f t="shared" si="18"/>
        <v>0</v>
      </c>
      <c r="AM10" s="61"/>
      <c r="AN10" s="48">
        <f t="shared" si="19"/>
        <v>0</v>
      </c>
      <c r="AO10" s="49">
        <f t="shared" si="20"/>
        <v>0</v>
      </c>
      <c r="AP10" s="61"/>
      <c r="AQ10" s="48">
        <f t="shared" si="21"/>
        <v>0</v>
      </c>
      <c r="AR10" s="49">
        <f t="shared" si="22"/>
        <v>0</v>
      </c>
      <c r="AS10" s="61"/>
      <c r="AT10" s="48">
        <f t="shared" si="23"/>
        <v>0</v>
      </c>
      <c r="AU10" s="49">
        <f t="shared" si="24"/>
        <v>0</v>
      </c>
      <c r="AV10" s="61"/>
      <c r="AW10" s="48">
        <f t="shared" si="25"/>
        <v>0</v>
      </c>
      <c r="AX10" s="49">
        <f t="shared" si="26"/>
        <v>0</v>
      </c>
      <c r="AY10" s="61"/>
      <c r="AZ10" s="48">
        <f t="shared" si="27"/>
        <v>0</v>
      </c>
      <c r="BA10" s="49">
        <f t="shared" si="28"/>
        <v>0</v>
      </c>
      <c r="BB10" s="50">
        <f t="shared" si="29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30"/>
        <v>12</v>
      </c>
      <c r="X11" s="44">
        <f t="shared" si="31"/>
        <v>0</v>
      </c>
      <c r="Y11" s="45">
        <f t="shared" si="11"/>
        <v>0</v>
      </c>
      <c r="Z11" s="46" t="s">
        <v>0</v>
      </c>
      <c r="AA11" s="39">
        <v>1</v>
      </c>
      <c r="AB11" s="47">
        <f t="shared" si="12"/>
        <v>0</v>
      </c>
      <c r="AC11" s="39">
        <v>1</v>
      </c>
      <c r="AD11" s="47">
        <f t="shared" si="13"/>
        <v>0</v>
      </c>
      <c r="AE11" s="39">
        <v>1</v>
      </c>
      <c r="AF11" s="47">
        <f t="shared" si="14"/>
        <v>0</v>
      </c>
      <c r="AG11" s="61"/>
      <c r="AH11" s="48">
        <f t="shared" si="15"/>
        <v>0</v>
      </c>
      <c r="AI11" s="49">
        <f t="shared" si="16"/>
        <v>0</v>
      </c>
      <c r="AJ11" s="61"/>
      <c r="AK11" s="48">
        <f t="shared" si="17"/>
        <v>0</v>
      </c>
      <c r="AL11" s="49">
        <f t="shared" si="18"/>
        <v>0</v>
      </c>
      <c r="AM11" s="61"/>
      <c r="AN11" s="48">
        <f t="shared" si="19"/>
        <v>0</v>
      </c>
      <c r="AO11" s="49">
        <f t="shared" si="20"/>
        <v>0</v>
      </c>
      <c r="AP11" s="61"/>
      <c r="AQ11" s="48">
        <f t="shared" si="21"/>
        <v>0</v>
      </c>
      <c r="AR11" s="49">
        <f t="shared" si="22"/>
        <v>0</v>
      </c>
      <c r="AS11" s="61"/>
      <c r="AT11" s="48">
        <f t="shared" si="23"/>
        <v>0</v>
      </c>
      <c r="AU11" s="49">
        <f t="shared" si="24"/>
        <v>0</v>
      </c>
      <c r="AV11" s="61"/>
      <c r="AW11" s="48">
        <f t="shared" si="25"/>
        <v>0</v>
      </c>
      <c r="AX11" s="49">
        <f t="shared" si="26"/>
        <v>0</v>
      </c>
      <c r="AY11" s="61"/>
      <c r="AZ11" s="48">
        <f t="shared" si="27"/>
        <v>0</v>
      </c>
      <c r="BA11" s="49">
        <f t="shared" si="28"/>
        <v>0</v>
      </c>
      <c r="BB11" s="50">
        <f t="shared" si="29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30"/>
        <v>12</v>
      </c>
      <c r="X12" s="44">
        <f t="shared" si="31"/>
        <v>0</v>
      </c>
      <c r="Y12" s="45">
        <f t="shared" si="11"/>
        <v>0</v>
      </c>
      <c r="Z12" s="46" t="s">
        <v>0</v>
      </c>
      <c r="AA12" s="39">
        <v>1</v>
      </c>
      <c r="AB12" s="47">
        <f t="shared" si="12"/>
        <v>0</v>
      </c>
      <c r="AC12" s="39">
        <v>1</v>
      </c>
      <c r="AD12" s="47">
        <f t="shared" si="13"/>
        <v>0</v>
      </c>
      <c r="AE12" s="39">
        <v>1</v>
      </c>
      <c r="AF12" s="47">
        <f t="shared" si="14"/>
        <v>0</v>
      </c>
      <c r="AG12" s="61"/>
      <c r="AH12" s="48">
        <f t="shared" si="15"/>
        <v>0</v>
      </c>
      <c r="AI12" s="49">
        <f t="shared" si="16"/>
        <v>0</v>
      </c>
      <c r="AJ12" s="61"/>
      <c r="AK12" s="48">
        <f t="shared" si="17"/>
        <v>0</v>
      </c>
      <c r="AL12" s="49">
        <f t="shared" si="18"/>
        <v>0</v>
      </c>
      <c r="AM12" s="61"/>
      <c r="AN12" s="48">
        <f t="shared" si="19"/>
        <v>0</v>
      </c>
      <c r="AO12" s="49">
        <f t="shared" si="20"/>
        <v>0</v>
      </c>
      <c r="AP12" s="61"/>
      <c r="AQ12" s="48">
        <f t="shared" si="21"/>
        <v>0</v>
      </c>
      <c r="AR12" s="49">
        <f t="shared" si="22"/>
        <v>0</v>
      </c>
      <c r="AS12" s="61"/>
      <c r="AT12" s="48">
        <f t="shared" si="23"/>
        <v>0</v>
      </c>
      <c r="AU12" s="49">
        <f t="shared" si="24"/>
        <v>0</v>
      </c>
      <c r="AV12" s="61"/>
      <c r="AW12" s="48">
        <f t="shared" si="25"/>
        <v>0</v>
      </c>
      <c r="AX12" s="49">
        <f t="shared" si="26"/>
        <v>0</v>
      </c>
      <c r="AY12" s="61"/>
      <c r="AZ12" s="48">
        <f t="shared" si="27"/>
        <v>0</v>
      </c>
      <c r="BA12" s="49">
        <f t="shared" si="28"/>
        <v>0</v>
      </c>
      <c r="BB12" s="50">
        <f t="shared" si="29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30"/>
        <v>12</v>
      </c>
      <c r="X13" s="44">
        <f t="shared" si="31"/>
        <v>0</v>
      </c>
      <c r="Y13" s="45">
        <f t="shared" si="11"/>
        <v>0</v>
      </c>
      <c r="Z13" s="46" t="s">
        <v>0</v>
      </c>
      <c r="AA13" s="39">
        <v>1</v>
      </c>
      <c r="AB13" s="47">
        <f t="shared" si="12"/>
        <v>0</v>
      </c>
      <c r="AC13" s="39">
        <v>1</v>
      </c>
      <c r="AD13" s="47">
        <f t="shared" si="13"/>
        <v>0</v>
      </c>
      <c r="AE13" s="39">
        <v>1</v>
      </c>
      <c r="AF13" s="47">
        <f t="shared" si="14"/>
        <v>0</v>
      </c>
      <c r="AG13" s="61"/>
      <c r="AH13" s="48">
        <f t="shared" si="15"/>
        <v>0</v>
      </c>
      <c r="AI13" s="49">
        <f t="shared" si="16"/>
        <v>0</v>
      </c>
      <c r="AJ13" s="61"/>
      <c r="AK13" s="48">
        <f t="shared" si="17"/>
        <v>0</v>
      </c>
      <c r="AL13" s="49">
        <f t="shared" si="18"/>
        <v>0</v>
      </c>
      <c r="AM13" s="61"/>
      <c r="AN13" s="48">
        <f t="shared" si="19"/>
        <v>0</v>
      </c>
      <c r="AO13" s="49">
        <f t="shared" si="20"/>
        <v>0</v>
      </c>
      <c r="AP13" s="61"/>
      <c r="AQ13" s="48">
        <f t="shared" si="21"/>
        <v>0</v>
      </c>
      <c r="AR13" s="49">
        <f t="shared" si="22"/>
        <v>0</v>
      </c>
      <c r="AS13" s="61"/>
      <c r="AT13" s="48">
        <f t="shared" si="23"/>
        <v>0</v>
      </c>
      <c r="AU13" s="49">
        <f t="shared" si="24"/>
        <v>0</v>
      </c>
      <c r="AV13" s="61"/>
      <c r="AW13" s="48">
        <f t="shared" si="25"/>
        <v>0</v>
      </c>
      <c r="AX13" s="49">
        <f t="shared" si="26"/>
        <v>0</v>
      </c>
      <c r="AY13" s="61"/>
      <c r="AZ13" s="48">
        <f t="shared" si="27"/>
        <v>0</v>
      </c>
      <c r="BA13" s="49">
        <f t="shared" si="28"/>
        <v>0</v>
      </c>
      <c r="BB13" s="50">
        <f t="shared" si="29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30"/>
        <v>12</v>
      </c>
      <c r="X14" s="44">
        <f t="shared" si="31"/>
        <v>0</v>
      </c>
      <c r="Y14" s="45">
        <f t="shared" si="11"/>
        <v>0</v>
      </c>
      <c r="Z14" s="46" t="s">
        <v>0</v>
      </c>
      <c r="AA14" s="39">
        <v>1</v>
      </c>
      <c r="AB14" s="47">
        <f t="shared" si="12"/>
        <v>0</v>
      </c>
      <c r="AC14" s="39">
        <v>1</v>
      </c>
      <c r="AD14" s="47">
        <f t="shared" si="13"/>
        <v>0</v>
      </c>
      <c r="AE14" s="39">
        <v>1</v>
      </c>
      <c r="AF14" s="47">
        <f t="shared" si="14"/>
        <v>0</v>
      </c>
      <c r="AG14" s="61"/>
      <c r="AH14" s="48">
        <f t="shared" si="15"/>
        <v>0</v>
      </c>
      <c r="AI14" s="49">
        <f t="shared" si="16"/>
        <v>0</v>
      </c>
      <c r="AJ14" s="61"/>
      <c r="AK14" s="48">
        <f t="shared" si="17"/>
        <v>0</v>
      </c>
      <c r="AL14" s="49">
        <f t="shared" si="18"/>
        <v>0</v>
      </c>
      <c r="AM14" s="61"/>
      <c r="AN14" s="48">
        <f t="shared" si="19"/>
        <v>0</v>
      </c>
      <c r="AO14" s="49">
        <f t="shared" si="20"/>
        <v>0</v>
      </c>
      <c r="AP14" s="61"/>
      <c r="AQ14" s="48">
        <f t="shared" si="21"/>
        <v>0</v>
      </c>
      <c r="AR14" s="49">
        <f t="shared" si="22"/>
        <v>0</v>
      </c>
      <c r="AS14" s="61"/>
      <c r="AT14" s="48">
        <f t="shared" si="23"/>
        <v>0</v>
      </c>
      <c r="AU14" s="49">
        <f t="shared" si="24"/>
        <v>0</v>
      </c>
      <c r="AV14" s="61"/>
      <c r="AW14" s="48">
        <f t="shared" si="25"/>
        <v>0</v>
      </c>
      <c r="AX14" s="49">
        <f t="shared" si="26"/>
        <v>0</v>
      </c>
      <c r="AY14" s="61"/>
      <c r="AZ14" s="48">
        <f t="shared" si="27"/>
        <v>0</v>
      </c>
      <c r="BA14" s="49">
        <f t="shared" si="28"/>
        <v>0</v>
      </c>
      <c r="BB14" s="50">
        <f t="shared" si="29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30"/>
        <v>12</v>
      </c>
      <c r="X15" s="44">
        <f t="shared" si="31"/>
        <v>0</v>
      </c>
      <c r="Y15" s="45">
        <f t="shared" si="11"/>
        <v>0</v>
      </c>
      <c r="Z15" s="46" t="s">
        <v>0</v>
      </c>
      <c r="AA15" s="39">
        <v>1</v>
      </c>
      <c r="AB15" s="47">
        <f t="shared" si="12"/>
        <v>0</v>
      </c>
      <c r="AC15" s="39">
        <v>1</v>
      </c>
      <c r="AD15" s="47">
        <f t="shared" si="13"/>
        <v>0</v>
      </c>
      <c r="AE15" s="39">
        <v>1</v>
      </c>
      <c r="AF15" s="47">
        <f t="shared" si="14"/>
        <v>0</v>
      </c>
      <c r="AG15" s="61"/>
      <c r="AH15" s="48">
        <f t="shared" si="15"/>
        <v>0</v>
      </c>
      <c r="AI15" s="49">
        <f t="shared" si="16"/>
        <v>0</v>
      </c>
      <c r="AJ15" s="61"/>
      <c r="AK15" s="48">
        <f t="shared" si="17"/>
        <v>0</v>
      </c>
      <c r="AL15" s="49">
        <f t="shared" si="18"/>
        <v>0</v>
      </c>
      <c r="AM15" s="61"/>
      <c r="AN15" s="48">
        <f t="shared" si="19"/>
        <v>0</v>
      </c>
      <c r="AO15" s="49">
        <f t="shared" si="20"/>
        <v>0</v>
      </c>
      <c r="AP15" s="61"/>
      <c r="AQ15" s="48">
        <f t="shared" si="21"/>
        <v>0</v>
      </c>
      <c r="AR15" s="49">
        <f t="shared" si="22"/>
        <v>0</v>
      </c>
      <c r="AS15" s="61"/>
      <c r="AT15" s="48">
        <f t="shared" si="23"/>
        <v>0</v>
      </c>
      <c r="AU15" s="49">
        <f t="shared" si="24"/>
        <v>0</v>
      </c>
      <c r="AV15" s="61"/>
      <c r="AW15" s="48">
        <f t="shared" si="25"/>
        <v>0</v>
      </c>
      <c r="AX15" s="49">
        <f t="shared" si="26"/>
        <v>0</v>
      </c>
      <c r="AY15" s="61"/>
      <c r="AZ15" s="48">
        <f t="shared" si="27"/>
        <v>0</v>
      </c>
      <c r="BA15" s="49">
        <f t="shared" si="28"/>
        <v>0</v>
      </c>
      <c r="BB15" s="50">
        <f t="shared" si="29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30"/>
        <v>12</v>
      </c>
      <c r="X16" s="44">
        <f t="shared" si="31"/>
        <v>0</v>
      </c>
      <c r="Y16" s="45">
        <f t="shared" si="11"/>
        <v>0</v>
      </c>
      <c r="Z16" s="46" t="s">
        <v>0</v>
      </c>
      <c r="AA16" s="39">
        <v>1</v>
      </c>
      <c r="AB16" s="47">
        <f t="shared" si="12"/>
        <v>0</v>
      </c>
      <c r="AC16" s="39">
        <v>1</v>
      </c>
      <c r="AD16" s="47">
        <f t="shared" si="13"/>
        <v>0</v>
      </c>
      <c r="AE16" s="39">
        <v>1</v>
      </c>
      <c r="AF16" s="47">
        <f t="shared" si="14"/>
        <v>0</v>
      </c>
      <c r="AG16" s="61"/>
      <c r="AH16" s="48">
        <f t="shared" si="15"/>
        <v>0</v>
      </c>
      <c r="AI16" s="49">
        <f t="shared" si="16"/>
        <v>0</v>
      </c>
      <c r="AJ16" s="61"/>
      <c r="AK16" s="48">
        <f t="shared" si="17"/>
        <v>0</v>
      </c>
      <c r="AL16" s="49">
        <f t="shared" si="18"/>
        <v>0</v>
      </c>
      <c r="AM16" s="61"/>
      <c r="AN16" s="48">
        <f t="shared" si="19"/>
        <v>0</v>
      </c>
      <c r="AO16" s="49">
        <f t="shared" si="20"/>
        <v>0</v>
      </c>
      <c r="AP16" s="61"/>
      <c r="AQ16" s="48">
        <f t="shared" si="21"/>
        <v>0</v>
      </c>
      <c r="AR16" s="49">
        <f t="shared" si="22"/>
        <v>0</v>
      </c>
      <c r="AS16" s="61"/>
      <c r="AT16" s="48">
        <f t="shared" si="23"/>
        <v>0</v>
      </c>
      <c r="AU16" s="49">
        <f t="shared" si="24"/>
        <v>0</v>
      </c>
      <c r="AV16" s="61"/>
      <c r="AW16" s="48">
        <f t="shared" si="25"/>
        <v>0</v>
      </c>
      <c r="AX16" s="49">
        <f t="shared" si="26"/>
        <v>0</v>
      </c>
      <c r="AY16" s="61"/>
      <c r="AZ16" s="48">
        <f t="shared" si="27"/>
        <v>0</v>
      </c>
      <c r="BA16" s="49">
        <f t="shared" si="28"/>
        <v>0</v>
      </c>
      <c r="BB16" s="50">
        <f t="shared" si="29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30"/>
        <v>12</v>
      </c>
      <c r="X17" s="44">
        <f t="shared" si="31"/>
        <v>0</v>
      </c>
      <c r="Y17" s="45">
        <f t="shared" si="11"/>
        <v>0</v>
      </c>
      <c r="Z17" s="46" t="s">
        <v>0</v>
      </c>
      <c r="AA17" s="39">
        <v>1</v>
      </c>
      <c r="AB17" s="47">
        <f t="shared" si="12"/>
        <v>0</v>
      </c>
      <c r="AC17" s="39">
        <v>1</v>
      </c>
      <c r="AD17" s="47">
        <f t="shared" si="13"/>
        <v>0</v>
      </c>
      <c r="AE17" s="39">
        <v>1</v>
      </c>
      <c r="AF17" s="47">
        <f t="shared" si="14"/>
        <v>0</v>
      </c>
      <c r="AG17" s="61"/>
      <c r="AH17" s="48">
        <f t="shared" si="15"/>
        <v>0</v>
      </c>
      <c r="AI17" s="49">
        <f t="shared" si="16"/>
        <v>0</v>
      </c>
      <c r="AJ17" s="61"/>
      <c r="AK17" s="48">
        <f t="shared" si="17"/>
        <v>0</v>
      </c>
      <c r="AL17" s="49">
        <f t="shared" si="18"/>
        <v>0</v>
      </c>
      <c r="AM17" s="61"/>
      <c r="AN17" s="48">
        <f t="shared" si="19"/>
        <v>0</v>
      </c>
      <c r="AO17" s="49">
        <f t="shared" si="20"/>
        <v>0</v>
      </c>
      <c r="AP17" s="61"/>
      <c r="AQ17" s="48">
        <f t="shared" si="21"/>
        <v>0</v>
      </c>
      <c r="AR17" s="49">
        <f t="shared" si="22"/>
        <v>0</v>
      </c>
      <c r="AS17" s="61"/>
      <c r="AT17" s="48">
        <f t="shared" si="23"/>
        <v>0</v>
      </c>
      <c r="AU17" s="49">
        <f t="shared" si="24"/>
        <v>0</v>
      </c>
      <c r="AV17" s="61"/>
      <c r="AW17" s="48">
        <f t="shared" si="25"/>
        <v>0</v>
      </c>
      <c r="AX17" s="49">
        <f t="shared" si="26"/>
        <v>0</v>
      </c>
      <c r="AY17" s="61"/>
      <c r="AZ17" s="48">
        <f t="shared" si="27"/>
        <v>0</v>
      </c>
      <c r="BA17" s="49">
        <f t="shared" si="28"/>
        <v>0</v>
      </c>
      <c r="BB17" s="50">
        <f t="shared" si="29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30"/>
        <v>12</v>
      </c>
      <c r="X18" s="44">
        <f t="shared" si="31"/>
        <v>0</v>
      </c>
      <c r="Y18" s="45">
        <f t="shared" si="11"/>
        <v>0</v>
      </c>
      <c r="Z18" s="46" t="s">
        <v>0</v>
      </c>
      <c r="AA18" s="39">
        <v>1</v>
      </c>
      <c r="AB18" s="47">
        <f t="shared" si="12"/>
        <v>0</v>
      </c>
      <c r="AC18" s="39">
        <v>1</v>
      </c>
      <c r="AD18" s="47">
        <f t="shared" si="13"/>
        <v>0</v>
      </c>
      <c r="AE18" s="39">
        <v>1</v>
      </c>
      <c r="AF18" s="47">
        <f t="shared" si="14"/>
        <v>0</v>
      </c>
      <c r="AG18" s="61"/>
      <c r="AH18" s="48">
        <f t="shared" si="15"/>
        <v>0</v>
      </c>
      <c r="AI18" s="49">
        <f t="shared" si="16"/>
        <v>0</v>
      </c>
      <c r="AJ18" s="61"/>
      <c r="AK18" s="48">
        <f t="shared" si="17"/>
        <v>0</v>
      </c>
      <c r="AL18" s="49">
        <f t="shared" si="18"/>
        <v>0</v>
      </c>
      <c r="AM18" s="61"/>
      <c r="AN18" s="48">
        <f t="shared" si="19"/>
        <v>0</v>
      </c>
      <c r="AO18" s="49">
        <f t="shared" si="20"/>
        <v>0</v>
      </c>
      <c r="AP18" s="61"/>
      <c r="AQ18" s="48">
        <f t="shared" si="21"/>
        <v>0</v>
      </c>
      <c r="AR18" s="49">
        <f t="shared" si="22"/>
        <v>0</v>
      </c>
      <c r="AS18" s="61"/>
      <c r="AT18" s="48">
        <f t="shared" si="23"/>
        <v>0</v>
      </c>
      <c r="AU18" s="49">
        <f t="shared" si="24"/>
        <v>0</v>
      </c>
      <c r="AV18" s="61"/>
      <c r="AW18" s="48">
        <f t="shared" si="25"/>
        <v>0</v>
      </c>
      <c r="AX18" s="49">
        <f t="shared" si="26"/>
        <v>0</v>
      </c>
      <c r="AY18" s="61"/>
      <c r="AZ18" s="48">
        <f t="shared" si="27"/>
        <v>0</v>
      </c>
      <c r="BA18" s="49">
        <f t="shared" si="28"/>
        <v>0</v>
      </c>
      <c r="BB18" s="50">
        <f t="shared" si="29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30"/>
        <v>12</v>
      </c>
      <c r="X19" s="44">
        <f t="shared" si="31"/>
        <v>0</v>
      </c>
      <c r="Y19" s="45">
        <f t="shared" si="11"/>
        <v>0</v>
      </c>
      <c r="Z19" s="46" t="s">
        <v>0</v>
      </c>
      <c r="AA19" s="39">
        <v>1</v>
      </c>
      <c r="AB19" s="47">
        <f t="shared" si="12"/>
        <v>0</v>
      </c>
      <c r="AC19" s="39">
        <v>1</v>
      </c>
      <c r="AD19" s="47">
        <f t="shared" si="13"/>
        <v>0</v>
      </c>
      <c r="AE19" s="39">
        <v>1</v>
      </c>
      <c r="AF19" s="47">
        <f t="shared" si="14"/>
        <v>0</v>
      </c>
      <c r="AG19" s="61"/>
      <c r="AH19" s="48">
        <f t="shared" si="15"/>
        <v>0</v>
      </c>
      <c r="AI19" s="49">
        <f t="shared" si="16"/>
        <v>0</v>
      </c>
      <c r="AJ19" s="61"/>
      <c r="AK19" s="48">
        <f t="shared" si="17"/>
        <v>0</v>
      </c>
      <c r="AL19" s="49">
        <f t="shared" si="18"/>
        <v>0</v>
      </c>
      <c r="AM19" s="61"/>
      <c r="AN19" s="48">
        <f t="shared" si="19"/>
        <v>0</v>
      </c>
      <c r="AO19" s="49">
        <f t="shared" si="20"/>
        <v>0</v>
      </c>
      <c r="AP19" s="61"/>
      <c r="AQ19" s="48">
        <f t="shared" si="21"/>
        <v>0</v>
      </c>
      <c r="AR19" s="49">
        <f t="shared" si="22"/>
        <v>0</v>
      </c>
      <c r="AS19" s="61"/>
      <c r="AT19" s="48">
        <f t="shared" si="23"/>
        <v>0</v>
      </c>
      <c r="AU19" s="49">
        <f t="shared" si="24"/>
        <v>0</v>
      </c>
      <c r="AV19" s="61"/>
      <c r="AW19" s="48">
        <f t="shared" si="25"/>
        <v>0</v>
      </c>
      <c r="AX19" s="49">
        <f t="shared" si="26"/>
        <v>0</v>
      </c>
      <c r="AY19" s="61"/>
      <c r="AZ19" s="48">
        <f t="shared" si="27"/>
        <v>0</v>
      </c>
      <c r="BA19" s="49">
        <f t="shared" si="28"/>
        <v>0</v>
      </c>
      <c r="BB19" s="50">
        <f t="shared" si="29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30"/>
        <v>12</v>
      </c>
      <c r="X20" s="44">
        <f t="shared" si="31"/>
        <v>0</v>
      </c>
      <c r="Y20" s="45">
        <f t="shared" si="11"/>
        <v>0</v>
      </c>
      <c r="Z20" s="46" t="s">
        <v>0</v>
      </c>
      <c r="AA20" s="39">
        <v>1</v>
      </c>
      <c r="AB20" s="47">
        <f t="shared" si="12"/>
        <v>0</v>
      </c>
      <c r="AC20" s="39">
        <v>1</v>
      </c>
      <c r="AD20" s="47">
        <f t="shared" si="13"/>
        <v>0</v>
      </c>
      <c r="AE20" s="39">
        <v>1</v>
      </c>
      <c r="AF20" s="47">
        <f t="shared" si="14"/>
        <v>0</v>
      </c>
      <c r="AG20" s="61"/>
      <c r="AH20" s="48">
        <f t="shared" si="15"/>
        <v>0</v>
      </c>
      <c r="AI20" s="49">
        <f t="shared" si="16"/>
        <v>0</v>
      </c>
      <c r="AJ20" s="61"/>
      <c r="AK20" s="48">
        <f t="shared" si="17"/>
        <v>0</v>
      </c>
      <c r="AL20" s="49">
        <f t="shared" si="18"/>
        <v>0</v>
      </c>
      <c r="AM20" s="61"/>
      <c r="AN20" s="48">
        <f t="shared" si="19"/>
        <v>0</v>
      </c>
      <c r="AO20" s="49">
        <f t="shared" si="20"/>
        <v>0</v>
      </c>
      <c r="AP20" s="61"/>
      <c r="AQ20" s="48">
        <f t="shared" si="21"/>
        <v>0</v>
      </c>
      <c r="AR20" s="49">
        <f t="shared" si="22"/>
        <v>0</v>
      </c>
      <c r="AS20" s="61"/>
      <c r="AT20" s="48">
        <f t="shared" si="23"/>
        <v>0</v>
      </c>
      <c r="AU20" s="49">
        <f t="shared" si="24"/>
        <v>0</v>
      </c>
      <c r="AV20" s="61"/>
      <c r="AW20" s="48">
        <f t="shared" si="25"/>
        <v>0</v>
      </c>
      <c r="AX20" s="49">
        <f t="shared" si="26"/>
        <v>0</v>
      </c>
      <c r="AY20" s="61"/>
      <c r="AZ20" s="48">
        <f t="shared" si="27"/>
        <v>0</v>
      </c>
      <c r="BA20" s="49">
        <f t="shared" si="28"/>
        <v>0</v>
      </c>
      <c r="BB20" s="50">
        <f t="shared" si="29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30"/>
        <v>12</v>
      </c>
      <c r="X21" s="44">
        <f t="shared" si="31"/>
        <v>0</v>
      </c>
      <c r="Y21" s="45">
        <f t="shared" si="11"/>
        <v>0</v>
      </c>
      <c r="Z21" s="46" t="s">
        <v>0</v>
      </c>
      <c r="AA21" s="39">
        <v>1</v>
      </c>
      <c r="AB21" s="47">
        <f t="shared" si="12"/>
        <v>0</v>
      </c>
      <c r="AC21" s="39">
        <v>1</v>
      </c>
      <c r="AD21" s="47">
        <f t="shared" si="13"/>
        <v>0</v>
      </c>
      <c r="AE21" s="39">
        <v>1</v>
      </c>
      <c r="AF21" s="47">
        <f t="shared" si="14"/>
        <v>0</v>
      </c>
      <c r="AG21" s="61"/>
      <c r="AH21" s="48">
        <f t="shared" si="15"/>
        <v>0</v>
      </c>
      <c r="AI21" s="49">
        <f t="shared" si="16"/>
        <v>0</v>
      </c>
      <c r="AJ21" s="61"/>
      <c r="AK21" s="48">
        <f t="shared" si="17"/>
        <v>0</v>
      </c>
      <c r="AL21" s="49">
        <f t="shared" si="18"/>
        <v>0</v>
      </c>
      <c r="AM21" s="61"/>
      <c r="AN21" s="48">
        <f t="shared" si="19"/>
        <v>0</v>
      </c>
      <c r="AO21" s="49">
        <f t="shared" si="20"/>
        <v>0</v>
      </c>
      <c r="AP21" s="61"/>
      <c r="AQ21" s="48">
        <f t="shared" si="21"/>
        <v>0</v>
      </c>
      <c r="AR21" s="49">
        <f t="shared" si="22"/>
        <v>0</v>
      </c>
      <c r="AS21" s="61"/>
      <c r="AT21" s="48">
        <f t="shared" si="23"/>
        <v>0</v>
      </c>
      <c r="AU21" s="49">
        <f t="shared" si="24"/>
        <v>0</v>
      </c>
      <c r="AV21" s="61"/>
      <c r="AW21" s="48">
        <f t="shared" si="25"/>
        <v>0</v>
      </c>
      <c r="AX21" s="49">
        <f t="shared" si="26"/>
        <v>0</v>
      </c>
      <c r="AY21" s="61"/>
      <c r="AZ21" s="48">
        <f t="shared" si="27"/>
        <v>0</v>
      </c>
      <c r="BA21" s="49">
        <f t="shared" si="28"/>
        <v>0</v>
      </c>
      <c r="BB21" s="50">
        <f t="shared" si="29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30"/>
        <v>12</v>
      </c>
      <c r="X22" s="44">
        <f t="shared" si="31"/>
        <v>0</v>
      </c>
      <c r="Y22" s="45">
        <f t="shared" si="11"/>
        <v>0</v>
      </c>
      <c r="Z22" s="46" t="s">
        <v>0</v>
      </c>
      <c r="AA22" s="39">
        <v>1</v>
      </c>
      <c r="AB22" s="47">
        <f t="shared" si="12"/>
        <v>0</v>
      </c>
      <c r="AC22" s="39">
        <v>1</v>
      </c>
      <c r="AD22" s="47">
        <f t="shared" si="13"/>
        <v>0</v>
      </c>
      <c r="AE22" s="39">
        <v>1</v>
      </c>
      <c r="AF22" s="47">
        <f t="shared" si="14"/>
        <v>0</v>
      </c>
      <c r="AG22" s="61"/>
      <c r="AH22" s="48">
        <f t="shared" si="15"/>
        <v>0</v>
      </c>
      <c r="AI22" s="49">
        <f t="shared" si="16"/>
        <v>0</v>
      </c>
      <c r="AJ22" s="61"/>
      <c r="AK22" s="48">
        <f t="shared" si="17"/>
        <v>0</v>
      </c>
      <c r="AL22" s="49">
        <f t="shared" si="18"/>
        <v>0</v>
      </c>
      <c r="AM22" s="61"/>
      <c r="AN22" s="48">
        <f t="shared" si="19"/>
        <v>0</v>
      </c>
      <c r="AO22" s="49">
        <f t="shared" si="20"/>
        <v>0</v>
      </c>
      <c r="AP22" s="61"/>
      <c r="AQ22" s="48">
        <f t="shared" si="21"/>
        <v>0</v>
      </c>
      <c r="AR22" s="49">
        <f t="shared" si="22"/>
        <v>0</v>
      </c>
      <c r="AS22" s="61"/>
      <c r="AT22" s="48">
        <f t="shared" si="23"/>
        <v>0</v>
      </c>
      <c r="AU22" s="49">
        <f t="shared" si="24"/>
        <v>0</v>
      </c>
      <c r="AV22" s="61"/>
      <c r="AW22" s="48">
        <f t="shared" si="25"/>
        <v>0</v>
      </c>
      <c r="AX22" s="49">
        <f t="shared" si="26"/>
        <v>0</v>
      </c>
      <c r="AY22" s="61"/>
      <c r="AZ22" s="48">
        <f t="shared" si="27"/>
        <v>0</v>
      </c>
      <c r="BA22" s="49">
        <f t="shared" si="28"/>
        <v>0</v>
      </c>
      <c r="BB22" s="50">
        <f t="shared" si="29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30"/>
        <v>12</v>
      </c>
      <c r="X23" s="44">
        <f t="shared" si="31"/>
        <v>0</v>
      </c>
      <c r="Y23" s="45">
        <f t="shared" si="11"/>
        <v>0</v>
      </c>
      <c r="Z23" s="46" t="s">
        <v>0</v>
      </c>
      <c r="AA23" s="39">
        <v>1</v>
      </c>
      <c r="AB23" s="47">
        <f t="shared" si="12"/>
        <v>0</v>
      </c>
      <c r="AC23" s="39">
        <v>1</v>
      </c>
      <c r="AD23" s="47">
        <f t="shared" si="13"/>
        <v>0</v>
      </c>
      <c r="AE23" s="39">
        <v>1</v>
      </c>
      <c r="AF23" s="47">
        <f t="shared" si="14"/>
        <v>0</v>
      </c>
      <c r="AG23" s="61"/>
      <c r="AH23" s="48">
        <f t="shared" si="15"/>
        <v>0</v>
      </c>
      <c r="AI23" s="49">
        <f t="shared" si="16"/>
        <v>0</v>
      </c>
      <c r="AJ23" s="61"/>
      <c r="AK23" s="48">
        <f t="shared" si="17"/>
        <v>0</v>
      </c>
      <c r="AL23" s="49">
        <f t="shared" si="18"/>
        <v>0</v>
      </c>
      <c r="AM23" s="61"/>
      <c r="AN23" s="48">
        <f t="shared" si="19"/>
        <v>0</v>
      </c>
      <c r="AO23" s="49">
        <f t="shared" si="20"/>
        <v>0</v>
      </c>
      <c r="AP23" s="61"/>
      <c r="AQ23" s="48">
        <f t="shared" si="21"/>
        <v>0</v>
      </c>
      <c r="AR23" s="49">
        <f t="shared" si="22"/>
        <v>0</v>
      </c>
      <c r="AS23" s="61"/>
      <c r="AT23" s="48">
        <f t="shared" si="23"/>
        <v>0</v>
      </c>
      <c r="AU23" s="49">
        <f t="shared" si="24"/>
        <v>0</v>
      </c>
      <c r="AV23" s="61"/>
      <c r="AW23" s="48">
        <f t="shared" si="25"/>
        <v>0</v>
      </c>
      <c r="AX23" s="49">
        <f t="shared" si="26"/>
        <v>0</v>
      </c>
      <c r="AY23" s="61"/>
      <c r="AZ23" s="48">
        <f t="shared" si="27"/>
        <v>0</v>
      </c>
      <c r="BA23" s="49">
        <f t="shared" si="28"/>
        <v>0</v>
      </c>
      <c r="BB23" s="50">
        <f t="shared" si="29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>IF(G24=0,"0",F24/G24)</f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30"/>
        <v>12</v>
      </c>
      <c r="X24" s="44">
        <f t="shared" si="31"/>
        <v>0</v>
      </c>
      <c r="Y24" s="45">
        <f t="shared" si="11"/>
        <v>0</v>
      </c>
      <c r="Z24" s="46" t="s">
        <v>0</v>
      </c>
      <c r="AA24" s="39">
        <v>1</v>
      </c>
      <c r="AB24" s="47">
        <f t="shared" si="12"/>
        <v>0</v>
      </c>
      <c r="AC24" s="39">
        <v>1</v>
      </c>
      <c r="AD24" s="47">
        <f t="shared" si="13"/>
        <v>0</v>
      </c>
      <c r="AE24" s="39">
        <v>1</v>
      </c>
      <c r="AF24" s="47">
        <f t="shared" si="14"/>
        <v>0</v>
      </c>
      <c r="AG24" s="61"/>
      <c r="AH24" s="48">
        <f t="shared" si="15"/>
        <v>0</v>
      </c>
      <c r="AI24" s="49">
        <f t="shared" si="16"/>
        <v>0</v>
      </c>
      <c r="AJ24" s="61"/>
      <c r="AK24" s="48">
        <f t="shared" si="17"/>
        <v>0</v>
      </c>
      <c r="AL24" s="49">
        <f t="shared" si="18"/>
        <v>0</v>
      </c>
      <c r="AM24" s="61"/>
      <c r="AN24" s="48">
        <f t="shared" si="19"/>
        <v>0</v>
      </c>
      <c r="AO24" s="49">
        <f t="shared" si="20"/>
        <v>0</v>
      </c>
      <c r="AP24" s="61"/>
      <c r="AQ24" s="48">
        <f t="shared" si="21"/>
        <v>0</v>
      </c>
      <c r="AR24" s="49">
        <f t="shared" si="22"/>
        <v>0</v>
      </c>
      <c r="AS24" s="61"/>
      <c r="AT24" s="48">
        <f t="shared" si="23"/>
        <v>0</v>
      </c>
      <c r="AU24" s="49">
        <f t="shared" si="24"/>
        <v>0</v>
      </c>
      <c r="AV24" s="61"/>
      <c r="AW24" s="48">
        <f t="shared" si="25"/>
        <v>0</v>
      </c>
      <c r="AX24" s="49">
        <f t="shared" si="26"/>
        <v>0</v>
      </c>
      <c r="AY24" s="61"/>
      <c r="AZ24" s="48">
        <f t="shared" si="27"/>
        <v>0</v>
      </c>
      <c r="BA24" s="49">
        <f t="shared" si="28"/>
        <v>0</v>
      </c>
      <c r="BB24" s="50">
        <f t="shared" si="29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30"/>
        <v>12</v>
      </c>
      <c r="X25" s="44">
        <f t="shared" si="31"/>
        <v>0</v>
      </c>
      <c r="Y25" s="45">
        <f t="shared" si="11"/>
        <v>0</v>
      </c>
      <c r="Z25" s="46" t="s">
        <v>0</v>
      </c>
      <c r="AA25" s="39">
        <v>1</v>
      </c>
      <c r="AB25" s="47">
        <f t="shared" si="12"/>
        <v>0</v>
      </c>
      <c r="AC25" s="39">
        <v>1</v>
      </c>
      <c r="AD25" s="47">
        <f t="shared" si="13"/>
        <v>0</v>
      </c>
      <c r="AE25" s="39">
        <v>1</v>
      </c>
      <c r="AF25" s="47">
        <f t="shared" si="14"/>
        <v>0</v>
      </c>
      <c r="AG25" s="61"/>
      <c r="AH25" s="48">
        <f t="shared" si="15"/>
        <v>0</v>
      </c>
      <c r="AI25" s="49">
        <f t="shared" si="16"/>
        <v>0</v>
      </c>
      <c r="AJ25" s="61"/>
      <c r="AK25" s="48">
        <f t="shared" si="17"/>
        <v>0</v>
      </c>
      <c r="AL25" s="49">
        <f t="shared" si="18"/>
        <v>0</v>
      </c>
      <c r="AM25" s="61"/>
      <c r="AN25" s="48">
        <f t="shared" si="19"/>
        <v>0</v>
      </c>
      <c r="AO25" s="49">
        <f t="shared" si="20"/>
        <v>0</v>
      </c>
      <c r="AP25" s="61"/>
      <c r="AQ25" s="48">
        <f t="shared" si="21"/>
        <v>0</v>
      </c>
      <c r="AR25" s="49">
        <f t="shared" si="22"/>
        <v>0</v>
      </c>
      <c r="AS25" s="61"/>
      <c r="AT25" s="48">
        <f t="shared" si="23"/>
        <v>0</v>
      </c>
      <c r="AU25" s="49">
        <f t="shared" si="24"/>
        <v>0</v>
      </c>
      <c r="AV25" s="61"/>
      <c r="AW25" s="48">
        <f t="shared" si="25"/>
        <v>0</v>
      </c>
      <c r="AX25" s="49">
        <f t="shared" si="26"/>
        <v>0</v>
      </c>
      <c r="AY25" s="61"/>
      <c r="AZ25" s="48">
        <f t="shared" si="27"/>
        <v>0</v>
      </c>
      <c r="BA25" s="49">
        <f t="shared" si="28"/>
        <v>0</v>
      </c>
      <c r="BB25" s="50">
        <f t="shared" si="29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30"/>
        <v>12</v>
      </c>
      <c r="X26" s="44">
        <f t="shared" si="31"/>
        <v>0</v>
      </c>
      <c r="Y26" s="45">
        <f t="shared" si="11"/>
        <v>0</v>
      </c>
      <c r="Z26" s="46" t="s">
        <v>0</v>
      </c>
      <c r="AA26" s="39">
        <v>1</v>
      </c>
      <c r="AB26" s="47">
        <f t="shared" si="12"/>
        <v>0</v>
      </c>
      <c r="AC26" s="39">
        <v>1</v>
      </c>
      <c r="AD26" s="47">
        <f t="shared" si="13"/>
        <v>0</v>
      </c>
      <c r="AE26" s="39">
        <v>1</v>
      </c>
      <c r="AF26" s="47">
        <f t="shared" si="14"/>
        <v>0</v>
      </c>
      <c r="AG26" s="61"/>
      <c r="AH26" s="48">
        <f t="shared" si="15"/>
        <v>0</v>
      </c>
      <c r="AI26" s="49">
        <f t="shared" si="16"/>
        <v>0</v>
      </c>
      <c r="AJ26" s="61"/>
      <c r="AK26" s="48">
        <f t="shared" si="17"/>
        <v>0</v>
      </c>
      <c r="AL26" s="49">
        <f t="shared" si="18"/>
        <v>0</v>
      </c>
      <c r="AM26" s="61"/>
      <c r="AN26" s="48">
        <f t="shared" si="19"/>
        <v>0</v>
      </c>
      <c r="AO26" s="49">
        <f t="shared" si="20"/>
        <v>0</v>
      </c>
      <c r="AP26" s="61"/>
      <c r="AQ26" s="48">
        <f t="shared" si="21"/>
        <v>0</v>
      </c>
      <c r="AR26" s="49">
        <f t="shared" si="22"/>
        <v>0</v>
      </c>
      <c r="AS26" s="61"/>
      <c r="AT26" s="48">
        <f t="shared" si="23"/>
        <v>0</v>
      </c>
      <c r="AU26" s="49">
        <f t="shared" si="24"/>
        <v>0</v>
      </c>
      <c r="AV26" s="61"/>
      <c r="AW26" s="48">
        <f t="shared" si="25"/>
        <v>0</v>
      </c>
      <c r="AX26" s="49">
        <f t="shared" si="26"/>
        <v>0</v>
      </c>
      <c r="AY26" s="61"/>
      <c r="AZ26" s="48">
        <f t="shared" si="27"/>
        <v>0</v>
      </c>
      <c r="BA26" s="49">
        <f t="shared" si="28"/>
        <v>0</v>
      </c>
      <c r="BB26" s="50">
        <f t="shared" si="29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30"/>
        <v>12</v>
      </c>
      <c r="X27" s="44">
        <f t="shared" si="31"/>
        <v>0</v>
      </c>
      <c r="Y27" s="45">
        <f t="shared" si="11"/>
        <v>0</v>
      </c>
      <c r="Z27" s="46" t="s">
        <v>0</v>
      </c>
      <c r="AA27" s="39">
        <v>1</v>
      </c>
      <c r="AB27" s="47">
        <f t="shared" si="12"/>
        <v>0</v>
      </c>
      <c r="AC27" s="39">
        <v>1</v>
      </c>
      <c r="AD27" s="47">
        <f t="shared" si="13"/>
        <v>0</v>
      </c>
      <c r="AE27" s="39">
        <v>1</v>
      </c>
      <c r="AF27" s="47">
        <f t="shared" si="14"/>
        <v>0</v>
      </c>
      <c r="AG27" s="61"/>
      <c r="AH27" s="48">
        <f t="shared" si="15"/>
        <v>0</v>
      </c>
      <c r="AI27" s="49">
        <f t="shared" si="16"/>
        <v>0</v>
      </c>
      <c r="AJ27" s="61"/>
      <c r="AK27" s="48">
        <f t="shared" si="17"/>
        <v>0</v>
      </c>
      <c r="AL27" s="49">
        <f t="shared" si="18"/>
        <v>0</v>
      </c>
      <c r="AM27" s="61"/>
      <c r="AN27" s="48">
        <f t="shared" si="19"/>
        <v>0</v>
      </c>
      <c r="AO27" s="49">
        <f t="shared" si="20"/>
        <v>0</v>
      </c>
      <c r="AP27" s="61"/>
      <c r="AQ27" s="48">
        <f t="shared" si="21"/>
        <v>0</v>
      </c>
      <c r="AR27" s="49">
        <f t="shared" si="22"/>
        <v>0</v>
      </c>
      <c r="AS27" s="61"/>
      <c r="AT27" s="48">
        <f t="shared" si="23"/>
        <v>0</v>
      </c>
      <c r="AU27" s="49">
        <f t="shared" si="24"/>
        <v>0</v>
      </c>
      <c r="AV27" s="61"/>
      <c r="AW27" s="48">
        <f t="shared" si="25"/>
        <v>0</v>
      </c>
      <c r="AX27" s="49">
        <f t="shared" si="26"/>
        <v>0</v>
      </c>
      <c r="AY27" s="61"/>
      <c r="AZ27" s="48">
        <f t="shared" si="27"/>
        <v>0</v>
      </c>
      <c r="BA27" s="49">
        <f t="shared" si="28"/>
        <v>0</v>
      </c>
      <c r="BB27" s="50">
        <f t="shared" si="29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30"/>
        <v>12</v>
      </c>
      <c r="X28" s="44">
        <f t="shared" si="31"/>
        <v>0</v>
      </c>
      <c r="Y28" s="45">
        <f t="shared" si="11"/>
        <v>0</v>
      </c>
      <c r="Z28" s="46" t="s">
        <v>0</v>
      </c>
      <c r="AA28" s="39">
        <v>1</v>
      </c>
      <c r="AB28" s="47">
        <f t="shared" si="12"/>
        <v>0</v>
      </c>
      <c r="AC28" s="39">
        <v>1</v>
      </c>
      <c r="AD28" s="47">
        <f t="shared" si="13"/>
        <v>0</v>
      </c>
      <c r="AE28" s="39">
        <v>1</v>
      </c>
      <c r="AF28" s="47">
        <f t="shared" si="14"/>
        <v>0</v>
      </c>
      <c r="AG28" s="61"/>
      <c r="AH28" s="48">
        <f t="shared" si="15"/>
        <v>0</v>
      </c>
      <c r="AI28" s="49">
        <f t="shared" si="16"/>
        <v>0</v>
      </c>
      <c r="AJ28" s="61"/>
      <c r="AK28" s="48">
        <f t="shared" si="17"/>
        <v>0</v>
      </c>
      <c r="AL28" s="49">
        <f t="shared" si="18"/>
        <v>0</v>
      </c>
      <c r="AM28" s="61"/>
      <c r="AN28" s="48">
        <f t="shared" si="19"/>
        <v>0</v>
      </c>
      <c r="AO28" s="49">
        <f t="shared" si="20"/>
        <v>0</v>
      </c>
      <c r="AP28" s="61"/>
      <c r="AQ28" s="48">
        <f t="shared" si="21"/>
        <v>0</v>
      </c>
      <c r="AR28" s="49">
        <f t="shared" si="22"/>
        <v>0</v>
      </c>
      <c r="AS28" s="61"/>
      <c r="AT28" s="48">
        <f t="shared" si="23"/>
        <v>0</v>
      </c>
      <c r="AU28" s="49">
        <f t="shared" si="24"/>
        <v>0</v>
      </c>
      <c r="AV28" s="61"/>
      <c r="AW28" s="48">
        <f t="shared" si="25"/>
        <v>0</v>
      </c>
      <c r="AX28" s="49">
        <f t="shared" si="26"/>
        <v>0</v>
      </c>
      <c r="AY28" s="61"/>
      <c r="AZ28" s="48">
        <f t="shared" si="27"/>
        <v>0</v>
      </c>
      <c r="BA28" s="49">
        <f t="shared" si="28"/>
        <v>0</v>
      </c>
      <c r="BB28" s="50">
        <f t="shared" si="29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30"/>
        <v>12</v>
      </c>
      <c r="X29" s="44">
        <f t="shared" si="31"/>
        <v>0</v>
      </c>
      <c r="Y29" s="45">
        <f t="shared" si="11"/>
        <v>0</v>
      </c>
      <c r="Z29" s="46" t="s">
        <v>0</v>
      </c>
      <c r="AA29" s="39">
        <v>1</v>
      </c>
      <c r="AB29" s="47">
        <f t="shared" si="12"/>
        <v>0</v>
      </c>
      <c r="AC29" s="39">
        <v>1</v>
      </c>
      <c r="AD29" s="47">
        <f t="shared" si="13"/>
        <v>0</v>
      </c>
      <c r="AE29" s="39">
        <v>1</v>
      </c>
      <c r="AF29" s="47">
        <f t="shared" si="14"/>
        <v>0</v>
      </c>
      <c r="AG29" s="61"/>
      <c r="AH29" s="48">
        <f t="shared" si="15"/>
        <v>0</v>
      </c>
      <c r="AI29" s="49">
        <f t="shared" si="16"/>
        <v>0</v>
      </c>
      <c r="AJ29" s="61"/>
      <c r="AK29" s="48">
        <f t="shared" si="17"/>
        <v>0</v>
      </c>
      <c r="AL29" s="49">
        <f t="shared" si="18"/>
        <v>0</v>
      </c>
      <c r="AM29" s="61"/>
      <c r="AN29" s="48">
        <f t="shared" si="19"/>
        <v>0</v>
      </c>
      <c r="AO29" s="49">
        <f t="shared" si="20"/>
        <v>0</v>
      </c>
      <c r="AP29" s="61"/>
      <c r="AQ29" s="48">
        <f t="shared" si="21"/>
        <v>0</v>
      </c>
      <c r="AR29" s="49">
        <f t="shared" si="22"/>
        <v>0</v>
      </c>
      <c r="AS29" s="61"/>
      <c r="AT29" s="48">
        <f t="shared" si="23"/>
        <v>0</v>
      </c>
      <c r="AU29" s="49">
        <f t="shared" si="24"/>
        <v>0</v>
      </c>
      <c r="AV29" s="61"/>
      <c r="AW29" s="48">
        <f t="shared" si="25"/>
        <v>0</v>
      </c>
      <c r="AX29" s="49">
        <f t="shared" si="26"/>
        <v>0</v>
      </c>
      <c r="AY29" s="61"/>
      <c r="AZ29" s="48">
        <f t="shared" si="27"/>
        <v>0</v>
      </c>
      <c r="BA29" s="49">
        <f t="shared" si="28"/>
        <v>0</v>
      </c>
      <c r="BB29" s="50">
        <f t="shared" si="29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30"/>
        <v>12</v>
      </c>
      <c r="X30" s="44">
        <f t="shared" si="31"/>
        <v>0</v>
      </c>
      <c r="Y30" s="45">
        <f t="shared" si="11"/>
        <v>0</v>
      </c>
      <c r="Z30" s="46" t="s">
        <v>0</v>
      </c>
      <c r="AA30" s="39">
        <v>1</v>
      </c>
      <c r="AB30" s="47">
        <f t="shared" si="12"/>
        <v>0</v>
      </c>
      <c r="AC30" s="39">
        <v>1</v>
      </c>
      <c r="AD30" s="47">
        <f t="shared" si="13"/>
        <v>0</v>
      </c>
      <c r="AE30" s="39">
        <v>1</v>
      </c>
      <c r="AF30" s="47">
        <f t="shared" si="14"/>
        <v>0</v>
      </c>
      <c r="AG30" s="61"/>
      <c r="AH30" s="48">
        <f t="shared" si="15"/>
        <v>0</v>
      </c>
      <c r="AI30" s="49">
        <f t="shared" si="16"/>
        <v>0</v>
      </c>
      <c r="AJ30" s="61"/>
      <c r="AK30" s="48">
        <f t="shared" si="17"/>
        <v>0</v>
      </c>
      <c r="AL30" s="49">
        <f t="shared" si="18"/>
        <v>0</v>
      </c>
      <c r="AM30" s="61"/>
      <c r="AN30" s="48">
        <f t="shared" si="19"/>
        <v>0</v>
      </c>
      <c r="AO30" s="49">
        <f t="shared" si="20"/>
        <v>0</v>
      </c>
      <c r="AP30" s="61"/>
      <c r="AQ30" s="48">
        <f t="shared" si="21"/>
        <v>0</v>
      </c>
      <c r="AR30" s="49">
        <f t="shared" si="22"/>
        <v>0</v>
      </c>
      <c r="AS30" s="61"/>
      <c r="AT30" s="48">
        <f t="shared" si="23"/>
        <v>0</v>
      </c>
      <c r="AU30" s="49">
        <f t="shared" si="24"/>
        <v>0</v>
      </c>
      <c r="AV30" s="61"/>
      <c r="AW30" s="48">
        <f t="shared" si="25"/>
        <v>0</v>
      </c>
      <c r="AX30" s="49">
        <f t="shared" si="26"/>
        <v>0</v>
      </c>
      <c r="AY30" s="61"/>
      <c r="AZ30" s="48">
        <f t="shared" si="27"/>
        <v>0</v>
      </c>
      <c r="BA30" s="49">
        <f t="shared" si="28"/>
        <v>0</v>
      </c>
      <c r="BB30" s="50">
        <f t="shared" si="29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30"/>
        <v>12</v>
      </c>
      <c r="X31" s="44">
        <f t="shared" si="31"/>
        <v>0</v>
      </c>
      <c r="Y31" s="45">
        <f t="shared" si="11"/>
        <v>0</v>
      </c>
      <c r="Z31" s="46" t="s">
        <v>0</v>
      </c>
      <c r="AA31" s="39">
        <v>1</v>
      </c>
      <c r="AB31" s="47">
        <f t="shared" si="12"/>
        <v>0</v>
      </c>
      <c r="AC31" s="39">
        <v>1</v>
      </c>
      <c r="AD31" s="47">
        <f t="shared" si="13"/>
        <v>0</v>
      </c>
      <c r="AE31" s="39">
        <v>1</v>
      </c>
      <c r="AF31" s="47">
        <f t="shared" si="14"/>
        <v>0</v>
      </c>
      <c r="AG31" s="61"/>
      <c r="AH31" s="48">
        <f t="shared" si="15"/>
        <v>0</v>
      </c>
      <c r="AI31" s="49">
        <f t="shared" si="16"/>
        <v>0</v>
      </c>
      <c r="AJ31" s="61"/>
      <c r="AK31" s="48">
        <f t="shared" si="17"/>
        <v>0</v>
      </c>
      <c r="AL31" s="49">
        <f t="shared" si="18"/>
        <v>0</v>
      </c>
      <c r="AM31" s="61"/>
      <c r="AN31" s="48">
        <f t="shared" si="19"/>
        <v>0</v>
      </c>
      <c r="AO31" s="49">
        <f t="shared" si="20"/>
        <v>0</v>
      </c>
      <c r="AP31" s="61"/>
      <c r="AQ31" s="48">
        <f t="shared" si="21"/>
        <v>0</v>
      </c>
      <c r="AR31" s="49">
        <f t="shared" si="22"/>
        <v>0</v>
      </c>
      <c r="AS31" s="61"/>
      <c r="AT31" s="48">
        <f t="shared" si="23"/>
        <v>0</v>
      </c>
      <c r="AU31" s="49">
        <f t="shared" si="24"/>
        <v>0</v>
      </c>
      <c r="AV31" s="61"/>
      <c r="AW31" s="48">
        <f t="shared" si="25"/>
        <v>0</v>
      </c>
      <c r="AX31" s="49">
        <f t="shared" si="26"/>
        <v>0</v>
      </c>
      <c r="AY31" s="61"/>
      <c r="AZ31" s="48">
        <f t="shared" si="27"/>
        <v>0</v>
      </c>
      <c r="BA31" s="49">
        <f t="shared" si="28"/>
        <v>0</v>
      </c>
      <c r="BB31" s="50">
        <f t="shared" si="29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30"/>
        <v>12</v>
      </c>
      <c r="X32" s="44">
        <f t="shared" si="31"/>
        <v>0</v>
      </c>
      <c r="Y32" s="45">
        <f t="shared" si="11"/>
        <v>0</v>
      </c>
      <c r="Z32" s="46" t="s">
        <v>0</v>
      </c>
      <c r="AA32" s="39">
        <v>1</v>
      </c>
      <c r="AB32" s="47">
        <f t="shared" si="12"/>
        <v>0</v>
      </c>
      <c r="AC32" s="39">
        <v>1</v>
      </c>
      <c r="AD32" s="47">
        <f t="shared" si="13"/>
        <v>0</v>
      </c>
      <c r="AE32" s="39">
        <v>1</v>
      </c>
      <c r="AF32" s="47">
        <f t="shared" si="14"/>
        <v>0</v>
      </c>
      <c r="AG32" s="61"/>
      <c r="AH32" s="48">
        <f t="shared" si="15"/>
        <v>0</v>
      </c>
      <c r="AI32" s="49">
        <f t="shared" si="16"/>
        <v>0</v>
      </c>
      <c r="AJ32" s="61"/>
      <c r="AK32" s="48">
        <f t="shared" si="17"/>
        <v>0</v>
      </c>
      <c r="AL32" s="49">
        <f t="shared" si="18"/>
        <v>0</v>
      </c>
      <c r="AM32" s="61"/>
      <c r="AN32" s="48">
        <f t="shared" si="19"/>
        <v>0</v>
      </c>
      <c r="AO32" s="49">
        <f t="shared" si="20"/>
        <v>0</v>
      </c>
      <c r="AP32" s="61"/>
      <c r="AQ32" s="48">
        <f t="shared" si="21"/>
        <v>0</v>
      </c>
      <c r="AR32" s="49">
        <f t="shared" si="22"/>
        <v>0</v>
      </c>
      <c r="AS32" s="61"/>
      <c r="AT32" s="48">
        <f t="shared" si="23"/>
        <v>0</v>
      </c>
      <c r="AU32" s="49">
        <f t="shared" si="24"/>
        <v>0</v>
      </c>
      <c r="AV32" s="61"/>
      <c r="AW32" s="48">
        <f t="shared" si="25"/>
        <v>0</v>
      </c>
      <c r="AX32" s="49">
        <f t="shared" si="26"/>
        <v>0</v>
      </c>
      <c r="AY32" s="61"/>
      <c r="AZ32" s="48">
        <f t="shared" si="27"/>
        <v>0</v>
      </c>
      <c r="BA32" s="49">
        <f t="shared" si="28"/>
        <v>0</v>
      </c>
      <c r="BB32" s="50">
        <f t="shared" si="29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30"/>
        <v>12</v>
      </c>
      <c r="X33" s="44">
        <f t="shared" si="31"/>
        <v>0</v>
      </c>
      <c r="Y33" s="45">
        <f t="shared" si="11"/>
        <v>0</v>
      </c>
      <c r="Z33" s="46" t="s">
        <v>0</v>
      </c>
      <c r="AA33" s="39">
        <v>1</v>
      </c>
      <c r="AB33" s="47">
        <f t="shared" si="12"/>
        <v>0</v>
      </c>
      <c r="AC33" s="39">
        <v>1</v>
      </c>
      <c r="AD33" s="47">
        <f t="shared" si="13"/>
        <v>0</v>
      </c>
      <c r="AE33" s="39">
        <v>1</v>
      </c>
      <c r="AF33" s="47">
        <f t="shared" si="14"/>
        <v>0</v>
      </c>
      <c r="AG33" s="61"/>
      <c r="AH33" s="48">
        <f t="shared" si="15"/>
        <v>0</v>
      </c>
      <c r="AI33" s="49">
        <f t="shared" si="16"/>
        <v>0</v>
      </c>
      <c r="AJ33" s="61"/>
      <c r="AK33" s="48">
        <f t="shared" si="17"/>
        <v>0</v>
      </c>
      <c r="AL33" s="49">
        <f t="shared" si="18"/>
        <v>0</v>
      </c>
      <c r="AM33" s="61"/>
      <c r="AN33" s="48">
        <f t="shared" si="19"/>
        <v>0</v>
      </c>
      <c r="AO33" s="49">
        <f t="shared" si="20"/>
        <v>0</v>
      </c>
      <c r="AP33" s="61"/>
      <c r="AQ33" s="48">
        <f t="shared" si="21"/>
        <v>0</v>
      </c>
      <c r="AR33" s="49">
        <f t="shared" si="22"/>
        <v>0</v>
      </c>
      <c r="AS33" s="61"/>
      <c r="AT33" s="48">
        <f t="shared" si="23"/>
        <v>0</v>
      </c>
      <c r="AU33" s="49">
        <f t="shared" si="24"/>
        <v>0</v>
      </c>
      <c r="AV33" s="61"/>
      <c r="AW33" s="48">
        <f t="shared" si="25"/>
        <v>0</v>
      </c>
      <c r="AX33" s="49">
        <f t="shared" si="26"/>
        <v>0</v>
      </c>
      <c r="AY33" s="61"/>
      <c r="AZ33" s="48">
        <f t="shared" si="27"/>
        <v>0</v>
      </c>
      <c r="BA33" s="49">
        <f t="shared" si="28"/>
        <v>0</v>
      </c>
      <c r="BB33" s="50">
        <f t="shared" si="29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30"/>
        <v>12</v>
      </c>
      <c r="X34" s="44">
        <f t="shared" si="31"/>
        <v>0</v>
      </c>
      <c r="Y34" s="45">
        <f t="shared" si="11"/>
        <v>0</v>
      </c>
      <c r="Z34" s="46" t="s">
        <v>0</v>
      </c>
      <c r="AA34" s="39">
        <v>1</v>
      </c>
      <c r="AB34" s="47">
        <f t="shared" si="12"/>
        <v>0</v>
      </c>
      <c r="AC34" s="39">
        <v>1</v>
      </c>
      <c r="AD34" s="47">
        <f t="shared" si="13"/>
        <v>0</v>
      </c>
      <c r="AE34" s="39">
        <v>1</v>
      </c>
      <c r="AF34" s="47">
        <f t="shared" si="14"/>
        <v>0</v>
      </c>
      <c r="AG34" s="61"/>
      <c r="AH34" s="48">
        <f t="shared" si="15"/>
        <v>0</v>
      </c>
      <c r="AI34" s="49">
        <f t="shared" si="16"/>
        <v>0</v>
      </c>
      <c r="AJ34" s="61"/>
      <c r="AK34" s="48">
        <f t="shared" si="17"/>
        <v>0</v>
      </c>
      <c r="AL34" s="49">
        <f t="shared" si="18"/>
        <v>0</v>
      </c>
      <c r="AM34" s="61"/>
      <c r="AN34" s="48">
        <f t="shared" si="19"/>
        <v>0</v>
      </c>
      <c r="AO34" s="49">
        <f t="shared" si="20"/>
        <v>0</v>
      </c>
      <c r="AP34" s="61"/>
      <c r="AQ34" s="48">
        <f t="shared" si="21"/>
        <v>0</v>
      </c>
      <c r="AR34" s="49">
        <f t="shared" si="22"/>
        <v>0</v>
      </c>
      <c r="AS34" s="61"/>
      <c r="AT34" s="48">
        <f t="shared" si="23"/>
        <v>0</v>
      </c>
      <c r="AU34" s="49">
        <f t="shared" si="24"/>
        <v>0</v>
      </c>
      <c r="AV34" s="61"/>
      <c r="AW34" s="48">
        <f t="shared" si="25"/>
        <v>0</v>
      </c>
      <c r="AX34" s="49">
        <f t="shared" si="26"/>
        <v>0</v>
      </c>
      <c r="AY34" s="61"/>
      <c r="AZ34" s="48">
        <f t="shared" si="27"/>
        <v>0</v>
      </c>
      <c r="BA34" s="49">
        <f t="shared" si="28"/>
        <v>0</v>
      </c>
      <c r="BB34" s="50">
        <f t="shared" si="29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30"/>
        <v>12</v>
      </c>
      <c r="X35" s="44">
        <f t="shared" si="31"/>
        <v>0</v>
      </c>
      <c r="Y35" s="45">
        <f t="shared" si="11"/>
        <v>0</v>
      </c>
      <c r="Z35" s="46" t="s">
        <v>0</v>
      </c>
      <c r="AA35" s="39">
        <v>1</v>
      </c>
      <c r="AB35" s="47">
        <f t="shared" si="12"/>
        <v>0</v>
      </c>
      <c r="AC35" s="39">
        <v>1</v>
      </c>
      <c r="AD35" s="47">
        <f t="shared" si="13"/>
        <v>0</v>
      </c>
      <c r="AE35" s="39">
        <v>1</v>
      </c>
      <c r="AF35" s="47">
        <f t="shared" si="14"/>
        <v>0</v>
      </c>
      <c r="AG35" s="61"/>
      <c r="AH35" s="48">
        <f t="shared" si="15"/>
        <v>0</v>
      </c>
      <c r="AI35" s="49">
        <f t="shared" si="16"/>
        <v>0</v>
      </c>
      <c r="AJ35" s="61"/>
      <c r="AK35" s="48">
        <f t="shared" si="17"/>
        <v>0</v>
      </c>
      <c r="AL35" s="49">
        <f t="shared" si="18"/>
        <v>0</v>
      </c>
      <c r="AM35" s="61"/>
      <c r="AN35" s="48">
        <f t="shared" si="19"/>
        <v>0</v>
      </c>
      <c r="AO35" s="49">
        <f t="shared" si="20"/>
        <v>0</v>
      </c>
      <c r="AP35" s="61"/>
      <c r="AQ35" s="48">
        <f t="shared" si="21"/>
        <v>0</v>
      </c>
      <c r="AR35" s="49">
        <f t="shared" si="22"/>
        <v>0</v>
      </c>
      <c r="AS35" s="61"/>
      <c r="AT35" s="48">
        <f t="shared" si="23"/>
        <v>0</v>
      </c>
      <c r="AU35" s="49">
        <f t="shared" si="24"/>
        <v>0</v>
      </c>
      <c r="AV35" s="61"/>
      <c r="AW35" s="48">
        <f t="shared" si="25"/>
        <v>0</v>
      </c>
      <c r="AX35" s="49">
        <f t="shared" si="26"/>
        <v>0</v>
      </c>
      <c r="AY35" s="61"/>
      <c r="AZ35" s="48">
        <f t="shared" si="27"/>
        <v>0</v>
      </c>
      <c r="BA35" s="49">
        <f t="shared" si="28"/>
        <v>0</v>
      </c>
      <c r="BB35" s="50">
        <f t="shared" si="29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30"/>
        <v>12</v>
      </c>
      <c r="X36" s="44">
        <f t="shared" si="31"/>
        <v>0</v>
      </c>
      <c r="Y36" s="45">
        <f t="shared" si="11"/>
        <v>0</v>
      </c>
      <c r="Z36" s="46" t="s">
        <v>0</v>
      </c>
      <c r="AA36" s="39">
        <v>1</v>
      </c>
      <c r="AB36" s="47">
        <f t="shared" si="12"/>
        <v>0</v>
      </c>
      <c r="AC36" s="39">
        <v>1</v>
      </c>
      <c r="AD36" s="47">
        <f t="shared" si="13"/>
        <v>0</v>
      </c>
      <c r="AE36" s="39">
        <v>1</v>
      </c>
      <c r="AF36" s="47">
        <f t="shared" si="14"/>
        <v>0</v>
      </c>
      <c r="AG36" s="61"/>
      <c r="AH36" s="48">
        <f t="shared" si="15"/>
        <v>0</v>
      </c>
      <c r="AI36" s="49">
        <f t="shared" si="16"/>
        <v>0</v>
      </c>
      <c r="AJ36" s="61"/>
      <c r="AK36" s="48">
        <f t="shared" si="17"/>
        <v>0</v>
      </c>
      <c r="AL36" s="49">
        <f t="shared" si="18"/>
        <v>0</v>
      </c>
      <c r="AM36" s="61"/>
      <c r="AN36" s="48">
        <f t="shared" si="19"/>
        <v>0</v>
      </c>
      <c r="AO36" s="49">
        <f t="shared" si="20"/>
        <v>0</v>
      </c>
      <c r="AP36" s="61"/>
      <c r="AQ36" s="48">
        <f t="shared" si="21"/>
        <v>0</v>
      </c>
      <c r="AR36" s="49">
        <f t="shared" si="22"/>
        <v>0</v>
      </c>
      <c r="AS36" s="61"/>
      <c r="AT36" s="48">
        <f t="shared" si="23"/>
        <v>0</v>
      </c>
      <c r="AU36" s="49">
        <f t="shared" si="24"/>
        <v>0</v>
      </c>
      <c r="AV36" s="61"/>
      <c r="AW36" s="48">
        <f t="shared" si="25"/>
        <v>0</v>
      </c>
      <c r="AX36" s="49">
        <f t="shared" si="26"/>
        <v>0</v>
      </c>
      <c r="AY36" s="61"/>
      <c r="AZ36" s="48">
        <f t="shared" si="27"/>
        <v>0</v>
      </c>
      <c r="BA36" s="49">
        <f t="shared" si="28"/>
        <v>0</v>
      </c>
      <c r="BB36" s="50">
        <f t="shared" si="29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30"/>
        <v>12</v>
      </c>
      <c r="X37" s="44">
        <f t="shared" si="31"/>
        <v>0</v>
      </c>
      <c r="Y37" s="45">
        <f t="shared" si="11"/>
        <v>0</v>
      </c>
      <c r="Z37" s="46" t="s">
        <v>0</v>
      </c>
      <c r="AA37" s="39">
        <v>1</v>
      </c>
      <c r="AB37" s="47">
        <f t="shared" si="12"/>
        <v>0</v>
      </c>
      <c r="AC37" s="39">
        <v>1</v>
      </c>
      <c r="AD37" s="47">
        <f t="shared" si="13"/>
        <v>0</v>
      </c>
      <c r="AE37" s="39">
        <v>1</v>
      </c>
      <c r="AF37" s="47">
        <f t="shared" si="14"/>
        <v>0</v>
      </c>
      <c r="AG37" s="61"/>
      <c r="AH37" s="48">
        <f t="shared" si="15"/>
        <v>0</v>
      </c>
      <c r="AI37" s="49">
        <f t="shared" si="16"/>
        <v>0</v>
      </c>
      <c r="AJ37" s="61"/>
      <c r="AK37" s="48">
        <f t="shared" si="17"/>
        <v>0</v>
      </c>
      <c r="AL37" s="49">
        <f t="shared" si="18"/>
        <v>0</v>
      </c>
      <c r="AM37" s="61"/>
      <c r="AN37" s="48">
        <f t="shared" si="19"/>
        <v>0</v>
      </c>
      <c r="AO37" s="49">
        <f t="shared" si="20"/>
        <v>0</v>
      </c>
      <c r="AP37" s="61"/>
      <c r="AQ37" s="48">
        <f t="shared" si="21"/>
        <v>0</v>
      </c>
      <c r="AR37" s="49">
        <f t="shared" si="22"/>
        <v>0</v>
      </c>
      <c r="AS37" s="61"/>
      <c r="AT37" s="48">
        <f t="shared" si="23"/>
        <v>0</v>
      </c>
      <c r="AU37" s="49">
        <f t="shared" si="24"/>
        <v>0</v>
      </c>
      <c r="AV37" s="61"/>
      <c r="AW37" s="48">
        <f t="shared" si="25"/>
        <v>0</v>
      </c>
      <c r="AX37" s="49">
        <f t="shared" si="26"/>
        <v>0</v>
      </c>
      <c r="AY37" s="61"/>
      <c r="AZ37" s="48">
        <f t="shared" si="27"/>
        <v>0</v>
      </c>
      <c r="BA37" s="49">
        <f t="shared" si="28"/>
        <v>0</v>
      </c>
      <c r="BB37" s="50">
        <f t="shared" si="29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30"/>
        <v>12</v>
      </c>
      <c r="X38" s="44">
        <f t="shared" si="31"/>
        <v>0</v>
      </c>
      <c r="Y38" s="45">
        <f t="shared" si="11"/>
        <v>0</v>
      </c>
      <c r="Z38" s="46" t="s">
        <v>0</v>
      </c>
      <c r="AA38" s="39">
        <v>1</v>
      </c>
      <c r="AB38" s="47">
        <f t="shared" si="12"/>
        <v>0</v>
      </c>
      <c r="AC38" s="39">
        <v>1</v>
      </c>
      <c r="AD38" s="47">
        <f t="shared" si="13"/>
        <v>0</v>
      </c>
      <c r="AE38" s="39">
        <v>1</v>
      </c>
      <c r="AF38" s="47">
        <f t="shared" si="14"/>
        <v>0</v>
      </c>
      <c r="AG38" s="61"/>
      <c r="AH38" s="48">
        <f t="shared" si="15"/>
        <v>0</v>
      </c>
      <c r="AI38" s="49">
        <f t="shared" si="16"/>
        <v>0</v>
      </c>
      <c r="AJ38" s="61"/>
      <c r="AK38" s="48">
        <f t="shared" si="17"/>
        <v>0</v>
      </c>
      <c r="AL38" s="49">
        <f t="shared" si="18"/>
        <v>0</v>
      </c>
      <c r="AM38" s="61"/>
      <c r="AN38" s="48">
        <f t="shared" si="19"/>
        <v>0</v>
      </c>
      <c r="AO38" s="49">
        <f t="shared" si="20"/>
        <v>0</v>
      </c>
      <c r="AP38" s="61"/>
      <c r="AQ38" s="48">
        <f t="shared" si="21"/>
        <v>0</v>
      </c>
      <c r="AR38" s="49">
        <f t="shared" si="22"/>
        <v>0</v>
      </c>
      <c r="AS38" s="61"/>
      <c r="AT38" s="48">
        <f t="shared" si="23"/>
        <v>0</v>
      </c>
      <c r="AU38" s="49">
        <f t="shared" si="24"/>
        <v>0</v>
      </c>
      <c r="AV38" s="61"/>
      <c r="AW38" s="48">
        <f t="shared" si="25"/>
        <v>0</v>
      </c>
      <c r="AX38" s="49">
        <f t="shared" si="26"/>
        <v>0</v>
      </c>
      <c r="AY38" s="61"/>
      <c r="AZ38" s="48">
        <f t="shared" si="27"/>
        <v>0</v>
      </c>
      <c r="BA38" s="49">
        <f t="shared" si="28"/>
        <v>0</v>
      </c>
      <c r="BB38" s="50">
        <f t="shared" si="29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30"/>
        <v>12</v>
      </c>
      <c r="X39" s="44">
        <f t="shared" si="31"/>
        <v>0</v>
      </c>
      <c r="Y39" s="45">
        <f t="shared" si="11"/>
        <v>0</v>
      </c>
      <c r="Z39" s="46" t="s">
        <v>0</v>
      </c>
      <c r="AA39" s="39">
        <v>1</v>
      </c>
      <c r="AB39" s="47">
        <f t="shared" si="12"/>
        <v>0</v>
      </c>
      <c r="AC39" s="39">
        <v>1</v>
      </c>
      <c r="AD39" s="47">
        <f t="shared" si="13"/>
        <v>0</v>
      </c>
      <c r="AE39" s="39">
        <v>1</v>
      </c>
      <c r="AF39" s="47">
        <f t="shared" si="14"/>
        <v>0</v>
      </c>
      <c r="AG39" s="61"/>
      <c r="AH39" s="48">
        <f t="shared" si="15"/>
        <v>0</v>
      </c>
      <c r="AI39" s="49">
        <f t="shared" si="16"/>
        <v>0</v>
      </c>
      <c r="AJ39" s="61"/>
      <c r="AK39" s="48">
        <f t="shared" si="17"/>
        <v>0</v>
      </c>
      <c r="AL39" s="49">
        <f t="shared" si="18"/>
        <v>0</v>
      </c>
      <c r="AM39" s="61"/>
      <c r="AN39" s="48">
        <f t="shared" si="19"/>
        <v>0</v>
      </c>
      <c r="AO39" s="49">
        <f t="shared" si="20"/>
        <v>0</v>
      </c>
      <c r="AP39" s="61"/>
      <c r="AQ39" s="48">
        <f t="shared" si="21"/>
        <v>0</v>
      </c>
      <c r="AR39" s="49">
        <f t="shared" si="22"/>
        <v>0</v>
      </c>
      <c r="AS39" s="61"/>
      <c r="AT39" s="48">
        <f t="shared" si="23"/>
        <v>0</v>
      </c>
      <c r="AU39" s="49">
        <f t="shared" si="24"/>
        <v>0</v>
      </c>
      <c r="AV39" s="61"/>
      <c r="AW39" s="48">
        <f t="shared" si="25"/>
        <v>0</v>
      </c>
      <c r="AX39" s="49">
        <f t="shared" si="26"/>
        <v>0</v>
      </c>
      <c r="AY39" s="61"/>
      <c r="AZ39" s="48">
        <f t="shared" si="27"/>
        <v>0</v>
      </c>
      <c r="BA39" s="49">
        <f t="shared" si="28"/>
        <v>0</v>
      </c>
      <c r="BB39" s="50">
        <f t="shared" si="29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30"/>
        <v>12</v>
      </c>
      <c r="X40" s="44">
        <f t="shared" si="31"/>
        <v>0</v>
      </c>
      <c r="Y40" s="45">
        <f t="shared" si="11"/>
        <v>0</v>
      </c>
      <c r="Z40" s="46" t="s">
        <v>0</v>
      </c>
      <c r="AA40" s="39">
        <v>1</v>
      </c>
      <c r="AB40" s="47">
        <f t="shared" si="12"/>
        <v>0</v>
      </c>
      <c r="AC40" s="39">
        <v>1</v>
      </c>
      <c r="AD40" s="47">
        <f t="shared" si="13"/>
        <v>0</v>
      </c>
      <c r="AE40" s="39">
        <v>1</v>
      </c>
      <c r="AF40" s="47">
        <f t="shared" si="14"/>
        <v>0</v>
      </c>
      <c r="AG40" s="61"/>
      <c r="AH40" s="48">
        <f t="shared" si="15"/>
        <v>0</v>
      </c>
      <c r="AI40" s="49">
        <f t="shared" si="16"/>
        <v>0</v>
      </c>
      <c r="AJ40" s="61"/>
      <c r="AK40" s="48">
        <f t="shared" si="17"/>
        <v>0</v>
      </c>
      <c r="AL40" s="49">
        <f t="shared" si="18"/>
        <v>0</v>
      </c>
      <c r="AM40" s="61"/>
      <c r="AN40" s="48">
        <f t="shared" si="19"/>
        <v>0</v>
      </c>
      <c r="AO40" s="49">
        <f t="shared" si="20"/>
        <v>0</v>
      </c>
      <c r="AP40" s="61"/>
      <c r="AQ40" s="48">
        <f t="shared" si="21"/>
        <v>0</v>
      </c>
      <c r="AR40" s="49">
        <f t="shared" si="22"/>
        <v>0</v>
      </c>
      <c r="AS40" s="61"/>
      <c r="AT40" s="48">
        <f t="shared" si="23"/>
        <v>0</v>
      </c>
      <c r="AU40" s="49">
        <f t="shared" si="24"/>
        <v>0</v>
      </c>
      <c r="AV40" s="61"/>
      <c r="AW40" s="48">
        <f t="shared" si="25"/>
        <v>0</v>
      </c>
      <c r="AX40" s="49">
        <f t="shared" si="26"/>
        <v>0</v>
      </c>
      <c r="AY40" s="61"/>
      <c r="AZ40" s="48">
        <f t="shared" si="27"/>
        <v>0</v>
      </c>
      <c r="BA40" s="49">
        <f t="shared" si="28"/>
        <v>0</v>
      </c>
      <c r="BB40" s="50">
        <f t="shared" si="29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30"/>
        <v>12</v>
      </c>
      <c r="X41" s="44">
        <f t="shared" si="31"/>
        <v>0</v>
      </c>
      <c r="Y41" s="45">
        <f t="shared" si="11"/>
        <v>0</v>
      </c>
      <c r="Z41" s="46" t="s">
        <v>0</v>
      </c>
      <c r="AA41" s="39">
        <v>1</v>
      </c>
      <c r="AB41" s="47">
        <f t="shared" si="12"/>
        <v>0</v>
      </c>
      <c r="AC41" s="39">
        <v>1</v>
      </c>
      <c r="AD41" s="47">
        <f t="shared" si="13"/>
        <v>0</v>
      </c>
      <c r="AE41" s="39">
        <v>1</v>
      </c>
      <c r="AF41" s="47">
        <f t="shared" si="14"/>
        <v>0</v>
      </c>
      <c r="AG41" s="61"/>
      <c r="AH41" s="48">
        <f t="shared" si="15"/>
        <v>0</v>
      </c>
      <c r="AI41" s="49">
        <f t="shared" si="16"/>
        <v>0</v>
      </c>
      <c r="AJ41" s="61"/>
      <c r="AK41" s="48">
        <f t="shared" si="17"/>
        <v>0</v>
      </c>
      <c r="AL41" s="49">
        <f t="shared" si="18"/>
        <v>0</v>
      </c>
      <c r="AM41" s="61"/>
      <c r="AN41" s="48">
        <f t="shared" si="19"/>
        <v>0</v>
      </c>
      <c r="AO41" s="49">
        <f t="shared" si="20"/>
        <v>0</v>
      </c>
      <c r="AP41" s="61"/>
      <c r="AQ41" s="48">
        <f t="shared" si="21"/>
        <v>0</v>
      </c>
      <c r="AR41" s="49">
        <f t="shared" si="22"/>
        <v>0</v>
      </c>
      <c r="AS41" s="61"/>
      <c r="AT41" s="48">
        <f t="shared" si="23"/>
        <v>0</v>
      </c>
      <c r="AU41" s="49">
        <f t="shared" si="24"/>
        <v>0</v>
      </c>
      <c r="AV41" s="61"/>
      <c r="AW41" s="48">
        <f t="shared" si="25"/>
        <v>0</v>
      </c>
      <c r="AX41" s="49">
        <f t="shared" si="26"/>
        <v>0</v>
      </c>
      <c r="AY41" s="61"/>
      <c r="AZ41" s="48">
        <f t="shared" si="27"/>
        <v>0</v>
      </c>
      <c r="BA41" s="49">
        <f t="shared" si="28"/>
        <v>0</v>
      </c>
      <c r="BB41" s="50">
        <f t="shared" si="29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30"/>
        <v>12</v>
      </c>
      <c r="X42" s="44">
        <f t="shared" si="31"/>
        <v>0</v>
      </c>
      <c r="Y42" s="45">
        <f t="shared" si="11"/>
        <v>0</v>
      </c>
      <c r="Z42" s="46" t="s">
        <v>0</v>
      </c>
      <c r="AA42" s="39">
        <v>1</v>
      </c>
      <c r="AB42" s="47">
        <f t="shared" si="12"/>
        <v>0</v>
      </c>
      <c r="AC42" s="39">
        <v>1</v>
      </c>
      <c r="AD42" s="47">
        <f t="shared" si="13"/>
        <v>0</v>
      </c>
      <c r="AE42" s="39">
        <v>1</v>
      </c>
      <c r="AF42" s="47">
        <f t="shared" si="14"/>
        <v>0</v>
      </c>
      <c r="AG42" s="61"/>
      <c r="AH42" s="48">
        <f t="shared" si="15"/>
        <v>0</v>
      </c>
      <c r="AI42" s="49">
        <f t="shared" si="16"/>
        <v>0</v>
      </c>
      <c r="AJ42" s="61"/>
      <c r="AK42" s="48">
        <f t="shared" si="17"/>
        <v>0</v>
      </c>
      <c r="AL42" s="49">
        <f t="shared" si="18"/>
        <v>0</v>
      </c>
      <c r="AM42" s="61"/>
      <c r="AN42" s="48">
        <f t="shared" si="19"/>
        <v>0</v>
      </c>
      <c r="AO42" s="49">
        <f t="shared" si="20"/>
        <v>0</v>
      </c>
      <c r="AP42" s="61"/>
      <c r="AQ42" s="48">
        <f t="shared" si="21"/>
        <v>0</v>
      </c>
      <c r="AR42" s="49">
        <f t="shared" si="22"/>
        <v>0</v>
      </c>
      <c r="AS42" s="61"/>
      <c r="AT42" s="48">
        <f t="shared" si="23"/>
        <v>0</v>
      </c>
      <c r="AU42" s="49">
        <f t="shared" si="24"/>
        <v>0</v>
      </c>
      <c r="AV42" s="61"/>
      <c r="AW42" s="48">
        <f t="shared" si="25"/>
        <v>0</v>
      </c>
      <c r="AX42" s="49">
        <f t="shared" si="26"/>
        <v>0</v>
      </c>
      <c r="AY42" s="61"/>
      <c r="AZ42" s="48">
        <f t="shared" si="27"/>
        <v>0</v>
      </c>
      <c r="BA42" s="49">
        <f t="shared" si="28"/>
        <v>0</v>
      </c>
      <c r="BB42" s="50">
        <f t="shared" si="29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30"/>
        <v>12</v>
      </c>
      <c r="X43" s="44">
        <f t="shared" si="31"/>
        <v>0</v>
      </c>
      <c r="Y43" s="45">
        <f t="shared" si="11"/>
        <v>0</v>
      </c>
      <c r="Z43" s="46" t="s">
        <v>0</v>
      </c>
      <c r="AA43" s="39">
        <v>1</v>
      </c>
      <c r="AB43" s="47">
        <f t="shared" si="12"/>
        <v>0</v>
      </c>
      <c r="AC43" s="39">
        <v>1</v>
      </c>
      <c r="AD43" s="47">
        <f t="shared" si="13"/>
        <v>0</v>
      </c>
      <c r="AE43" s="39">
        <v>1</v>
      </c>
      <c r="AF43" s="47">
        <f t="shared" si="14"/>
        <v>0</v>
      </c>
      <c r="AG43" s="61"/>
      <c r="AH43" s="48">
        <f t="shared" si="15"/>
        <v>0</v>
      </c>
      <c r="AI43" s="49">
        <f t="shared" si="16"/>
        <v>0</v>
      </c>
      <c r="AJ43" s="61"/>
      <c r="AK43" s="48">
        <f t="shared" si="17"/>
        <v>0</v>
      </c>
      <c r="AL43" s="49">
        <f t="shared" si="18"/>
        <v>0</v>
      </c>
      <c r="AM43" s="61"/>
      <c r="AN43" s="48">
        <f t="shared" si="19"/>
        <v>0</v>
      </c>
      <c r="AO43" s="49">
        <f t="shared" si="20"/>
        <v>0</v>
      </c>
      <c r="AP43" s="61"/>
      <c r="AQ43" s="48">
        <f t="shared" si="21"/>
        <v>0</v>
      </c>
      <c r="AR43" s="49">
        <f t="shared" si="22"/>
        <v>0</v>
      </c>
      <c r="AS43" s="61"/>
      <c r="AT43" s="48">
        <f t="shared" si="23"/>
        <v>0</v>
      </c>
      <c r="AU43" s="49">
        <f t="shared" si="24"/>
        <v>0</v>
      </c>
      <c r="AV43" s="61"/>
      <c r="AW43" s="48">
        <f t="shared" si="25"/>
        <v>0</v>
      </c>
      <c r="AX43" s="49">
        <f t="shared" si="26"/>
        <v>0</v>
      </c>
      <c r="AY43" s="61"/>
      <c r="AZ43" s="48">
        <f t="shared" si="27"/>
        <v>0</v>
      </c>
      <c r="BA43" s="49">
        <f t="shared" si="28"/>
        <v>0</v>
      </c>
      <c r="BB43" s="50">
        <f t="shared" si="29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30"/>
        <v>12</v>
      </c>
      <c r="X44" s="44">
        <f t="shared" si="31"/>
        <v>0</v>
      </c>
      <c r="Y44" s="45">
        <f t="shared" si="11"/>
        <v>0</v>
      </c>
      <c r="Z44" s="46" t="s">
        <v>0</v>
      </c>
      <c r="AA44" s="39">
        <v>1</v>
      </c>
      <c r="AB44" s="47">
        <f t="shared" si="12"/>
        <v>0</v>
      </c>
      <c r="AC44" s="39">
        <v>1</v>
      </c>
      <c r="AD44" s="47">
        <f t="shared" si="13"/>
        <v>0</v>
      </c>
      <c r="AE44" s="39">
        <v>1</v>
      </c>
      <c r="AF44" s="47">
        <f t="shared" si="14"/>
        <v>0</v>
      </c>
      <c r="AG44" s="61"/>
      <c r="AH44" s="48">
        <f t="shared" si="15"/>
        <v>0</v>
      </c>
      <c r="AI44" s="49">
        <f t="shared" si="16"/>
        <v>0</v>
      </c>
      <c r="AJ44" s="61"/>
      <c r="AK44" s="48">
        <f t="shared" si="17"/>
        <v>0</v>
      </c>
      <c r="AL44" s="49">
        <f t="shared" si="18"/>
        <v>0</v>
      </c>
      <c r="AM44" s="61"/>
      <c r="AN44" s="48">
        <f t="shared" si="19"/>
        <v>0</v>
      </c>
      <c r="AO44" s="49">
        <f t="shared" si="20"/>
        <v>0</v>
      </c>
      <c r="AP44" s="61"/>
      <c r="AQ44" s="48">
        <f t="shared" si="21"/>
        <v>0</v>
      </c>
      <c r="AR44" s="49">
        <f t="shared" si="22"/>
        <v>0</v>
      </c>
      <c r="AS44" s="61"/>
      <c r="AT44" s="48">
        <f t="shared" si="23"/>
        <v>0</v>
      </c>
      <c r="AU44" s="49">
        <f t="shared" si="24"/>
        <v>0</v>
      </c>
      <c r="AV44" s="61"/>
      <c r="AW44" s="48">
        <f t="shared" si="25"/>
        <v>0</v>
      </c>
      <c r="AX44" s="49">
        <f t="shared" si="26"/>
        <v>0</v>
      </c>
      <c r="AY44" s="61"/>
      <c r="AZ44" s="48">
        <f t="shared" si="27"/>
        <v>0</v>
      </c>
      <c r="BA44" s="49">
        <f t="shared" si="28"/>
        <v>0</v>
      </c>
      <c r="BB44" s="50">
        <f t="shared" si="29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30"/>
        <v>12</v>
      </c>
      <c r="X45" s="44">
        <f t="shared" si="31"/>
        <v>0</v>
      </c>
      <c r="Y45" s="45">
        <f t="shared" si="11"/>
        <v>0</v>
      </c>
      <c r="Z45" s="46" t="s">
        <v>0</v>
      </c>
      <c r="AA45" s="39">
        <v>1</v>
      </c>
      <c r="AB45" s="47">
        <f t="shared" si="12"/>
        <v>0</v>
      </c>
      <c r="AC45" s="39">
        <v>1</v>
      </c>
      <c r="AD45" s="47">
        <f t="shared" si="13"/>
        <v>0</v>
      </c>
      <c r="AE45" s="39">
        <v>1</v>
      </c>
      <c r="AF45" s="47">
        <f t="shared" si="14"/>
        <v>0</v>
      </c>
      <c r="AG45" s="61"/>
      <c r="AH45" s="48">
        <f t="shared" si="15"/>
        <v>0</v>
      </c>
      <c r="AI45" s="49">
        <f t="shared" si="16"/>
        <v>0</v>
      </c>
      <c r="AJ45" s="61"/>
      <c r="AK45" s="48">
        <f t="shared" si="17"/>
        <v>0</v>
      </c>
      <c r="AL45" s="49">
        <f t="shared" si="18"/>
        <v>0</v>
      </c>
      <c r="AM45" s="61"/>
      <c r="AN45" s="48">
        <f t="shared" si="19"/>
        <v>0</v>
      </c>
      <c r="AO45" s="49">
        <f t="shared" si="20"/>
        <v>0</v>
      </c>
      <c r="AP45" s="61"/>
      <c r="AQ45" s="48">
        <f t="shared" si="21"/>
        <v>0</v>
      </c>
      <c r="AR45" s="49">
        <f t="shared" si="22"/>
        <v>0</v>
      </c>
      <c r="AS45" s="61"/>
      <c r="AT45" s="48">
        <f t="shared" si="23"/>
        <v>0</v>
      </c>
      <c r="AU45" s="49">
        <f t="shared" si="24"/>
        <v>0</v>
      </c>
      <c r="AV45" s="61"/>
      <c r="AW45" s="48">
        <f t="shared" si="25"/>
        <v>0</v>
      </c>
      <c r="AX45" s="49">
        <f t="shared" si="26"/>
        <v>0</v>
      </c>
      <c r="AY45" s="61"/>
      <c r="AZ45" s="48">
        <f t="shared" si="27"/>
        <v>0</v>
      </c>
      <c r="BA45" s="49">
        <f t="shared" si="28"/>
        <v>0</v>
      </c>
      <c r="BB45" s="50">
        <f t="shared" si="29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30"/>
        <v>12</v>
      </c>
      <c r="X46" s="44">
        <f t="shared" si="31"/>
        <v>0</v>
      </c>
      <c r="Y46" s="45">
        <f t="shared" si="11"/>
        <v>0</v>
      </c>
      <c r="Z46" s="46" t="s">
        <v>0</v>
      </c>
      <c r="AA46" s="39">
        <v>1</v>
      </c>
      <c r="AB46" s="47">
        <f t="shared" si="12"/>
        <v>0</v>
      </c>
      <c r="AC46" s="39">
        <v>1</v>
      </c>
      <c r="AD46" s="47">
        <f t="shared" si="13"/>
        <v>0</v>
      </c>
      <c r="AE46" s="39">
        <v>1</v>
      </c>
      <c r="AF46" s="47">
        <f t="shared" si="14"/>
        <v>0</v>
      </c>
      <c r="AG46" s="61"/>
      <c r="AH46" s="48">
        <f t="shared" si="15"/>
        <v>0</v>
      </c>
      <c r="AI46" s="49">
        <f t="shared" si="16"/>
        <v>0</v>
      </c>
      <c r="AJ46" s="61"/>
      <c r="AK46" s="48">
        <f t="shared" si="17"/>
        <v>0</v>
      </c>
      <c r="AL46" s="49">
        <f t="shared" si="18"/>
        <v>0</v>
      </c>
      <c r="AM46" s="61"/>
      <c r="AN46" s="48">
        <f t="shared" si="19"/>
        <v>0</v>
      </c>
      <c r="AO46" s="49">
        <f t="shared" si="20"/>
        <v>0</v>
      </c>
      <c r="AP46" s="61"/>
      <c r="AQ46" s="48">
        <f t="shared" si="21"/>
        <v>0</v>
      </c>
      <c r="AR46" s="49">
        <f t="shared" si="22"/>
        <v>0</v>
      </c>
      <c r="AS46" s="61"/>
      <c r="AT46" s="48">
        <f t="shared" si="23"/>
        <v>0</v>
      </c>
      <c r="AU46" s="49">
        <f t="shared" si="24"/>
        <v>0</v>
      </c>
      <c r="AV46" s="61"/>
      <c r="AW46" s="48">
        <f t="shared" si="25"/>
        <v>0</v>
      </c>
      <c r="AX46" s="49">
        <f t="shared" si="26"/>
        <v>0</v>
      </c>
      <c r="AY46" s="61"/>
      <c r="AZ46" s="48">
        <f t="shared" si="27"/>
        <v>0</v>
      </c>
      <c r="BA46" s="49">
        <f t="shared" si="28"/>
        <v>0</v>
      </c>
      <c r="BB46" s="50">
        <f t="shared" si="29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30"/>
        <v>12</v>
      </c>
      <c r="X47" s="44">
        <f t="shared" si="31"/>
        <v>0</v>
      </c>
      <c r="Y47" s="45">
        <f t="shared" si="11"/>
        <v>0</v>
      </c>
      <c r="Z47" s="46" t="s">
        <v>0</v>
      </c>
      <c r="AA47" s="39">
        <v>1</v>
      </c>
      <c r="AB47" s="47">
        <f t="shared" si="12"/>
        <v>0</v>
      </c>
      <c r="AC47" s="39">
        <v>1</v>
      </c>
      <c r="AD47" s="47">
        <f t="shared" si="13"/>
        <v>0</v>
      </c>
      <c r="AE47" s="39">
        <v>1</v>
      </c>
      <c r="AF47" s="47">
        <f t="shared" si="14"/>
        <v>0</v>
      </c>
      <c r="AG47" s="61"/>
      <c r="AH47" s="48">
        <f t="shared" si="15"/>
        <v>0</v>
      </c>
      <c r="AI47" s="49">
        <f t="shared" si="16"/>
        <v>0</v>
      </c>
      <c r="AJ47" s="61"/>
      <c r="AK47" s="48">
        <f t="shared" si="17"/>
        <v>0</v>
      </c>
      <c r="AL47" s="49">
        <f t="shared" si="18"/>
        <v>0</v>
      </c>
      <c r="AM47" s="61"/>
      <c r="AN47" s="48">
        <f t="shared" si="19"/>
        <v>0</v>
      </c>
      <c r="AO47" s="49">
        <f t="shared" si="20"/>
        <v>0</v>
      </c>
      <c r="AP47" s="61"/>
      <c r="AQ47" s="48">
        <f t="shared" si="21"/>
        <v>0</v>
      </c>
      <c r="AR47" s="49">
        <f t="shared" si="22"/>
        <v>0</v>
      </c>
      <c r="AS47" s="61"/>
      <c r="AT47" s="48">
        <f t="shared" si="23"/>
        <v>0</v>
      </c>
      <c r="AU47" s="49">
        <f t="shared" si="24"/>
        <v>0</v>
      </c>
      <c r="AV47" s="61"/>
      <c r="AW47" s="48">
        <f t="shared" si="25"/>
        <v>0</v>
      </c>
      <c r="AX47" s="49">
        <f t="shared" si="26"/>
        <v>0</v>
      </c>
      <c r="AY47" s="61"/>
      <c r="AZ47" s="48">
        <f t="shared" si="27"/>
        <v>0</v>
      </c>
      <c r="BA47" s="49">
        <f t="shared" si="28"/>
        <v>0</v>
      </c>
      <c r="BB47" s="50">
        <f t="shared" si="29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30"/>
        <v>12</v>
      </c>
      <c r="X48" s="44">
        <f t="shared" si="31"/>
        <v>0</v>
      </c>
      <c r="Y48" s="45">
        <f t="shared" si="11"/>
        <v>0</v>
      </c>
      <c r="Z48" s="46" t="s">
        <v>0</v>
      </c>
      <c r="AA48" s="39">
        <v>1</v>
      </c>
      <c r="AB48" s="47">
        <f t="shared" si="12"/>
        <v>0</v>
      </c>
      <c r="AC48" s="39">
        <v>1</v>
      </c>
      <c r="AD48" s="47">
        <f t="shared" si="13"/>
        <v>0</v>
      </c>
      <c r="AE48" s="39">
        <v>1</v>
      </c>
      <c r="AF48" s="47">
        <f t="shared" si="14"/>
        <v>0</v>
      </c>
      <c r="AG48" s="61"/>
      <c r="AH48" s="48">
        <f t="shared" si="15"/>
        <v>0</v>
      </c>
      <c r="AI48" s="49">
        <f t="shared" si="16"/>
        <v>0</v>
      </c>
      <c r="AJ48" s="61"/>
      <c r="AK48" s="48">
        <f t="shared" si="17"/>
        <v>0</v>
      </c>
      <c r="AL48" s="49">
        <f t="shared" si="18"/>
        <v>0</v>
      </c>
      <c r="AM48" s="61"/>
      <c r="AN48" s="48">
        <f t="shared" si="19"/>
        <v>0</v>
      </c>
      <c r="AO48" s="49">
        <f t="shared" si="20"/>
        <v>0</v>
      </c>
      <c r="AP48" s="61"/>
      <c r="AQ48" s="48">
        <f t="shared" si="21"/>
        <v>0</v>
      </c>
      <c r="AR48" s="49">
        <f t="shared" si="22"/>
        <v>0</v>
      </c>
      <c r="AS48" s="61"/>
      <c r="AT48" s="48">
        <f t="shared" si="23"/>
        <v>0</v>
      </c>
      <c r="AU48" s="49">
        <f t="shared" si="24"/>
        <v>0</v>
      </c>
      <c r="AV48" s="61"/>
      <c r="AW48" s="48">
        <f t="shared" si="25"/>
        <v>0</v>
      </c>
      <c r="AX48" s="49">
        <f t="shared" si="26"/>
        <v>0</v>
      </c>
      <c r="AY48" s="61"/>
      <c r="AZ48" s="48">
        <f t="shared" si="27"/>
        <v>0</v>
      </c>
      <c r="BA48" s="49">
        <f t="shared" si="28"/>
        <v>0</v>
      </c>
      <c r="BB48" s="50">
        <f t="shared" si="29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30"/>
        <v>12</v>
      </c>
      <c r="X49" s="44">
        <f t="shared" si="31"/>
        <v>0</v>
      </c>
      <c r="Y49" s="45">
        <f t="shared" si="11"/>
        <v>0</v>
      </c>
      <c r="Z49" s="46" t="s">
        <v>0</v>
      </c>
      <c r="AA49" s="39">
        <v>1</v>
      </c>
      <c r="AB49" s="47">
        <f t="shared" si="12"/>
        <v>0</v>
      </c>
      <c r="AC49" s="39">
        <v>1</v>
      </c>
      <c r="AD49" s="47">
        <f t="shared" si="13"/>
        <v>0</v>
      </c>
      <c r="AE49" s="39">
        <v>1</v>
      </c>
      <c r="AF49" s="47">
        <f t="shared" si="14"/>
        <v>0</v>
      </c>
      <c r="AG49" s="61"/>
      <c r="AH49" s="48">
        <f t="shared" si="15"/>
        <v>0</v>
      </c>
      <c r="AI49" s="49">
        <f t="shared" si="16"/>
        <v>0</v>
      </c>
      <c r="AJ49" s="61"/>
      <c r="AK49" s="48">
        <f t="shared" si="17"/>
        <v>0</v>
      </c>
      <c r="AL49" s="49">
        <f t="shared" si="18"/>
        <v>0</v>
      </c>
      <c r="AM49" s="61"/>
      <c r="AN49" s="48">
        <f t="shared" si="19"/>
        <v>0</v>
      </c>
      <c r="AO49" s="49">
        <f t="shared" si="20"/>
        <v>0</v>
      </c>
      <c r="AP49" s="61"/>
      <c r="AQ49" s="48">
        <f t="shared" si="21"/>
        <v>0</v>
      </c>
      <c r="AR49" s="49">
        <f t="shared" si="22"/>
        <v>0</v>
      </c>
      <c r="AS49" s="61"/>
      <c r="AT49" s="48">
        <f t="shared" si="23"/>
        <v>0</v>
      </c>
      <c r="AU49" s="49">
        <f t="shared" si="24"/>
        <v>0</v>
      </c>
      <c r="AV49" s="61"/>
      <c r="AW49" s="48">
        <f t="shared" si="25"/>
        <v>0</v>
      </c>
      <c r="AX49" s="49">
        <f t="shared" si="26"/>
        <v>0</v>
      </c>
      <c r="AY49" s="61"/>
      <c r="AZ49" s="48">
        <f t="shared" si="27"/>
        <v>0</v>
      </c>
      <c r="BA49" s="49">
        <f t="shared" si="28"/>
        <v>0</v>
      </c>
      <c r="BB49" s="50">
        <f t="shared" si="29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30"/>
        <v>12</v>
      </c>
      <c r="X50" s="44">
        <f t="shared" si="31"/>
        <v>0</v>
      </c>
      <c r="Y50" s="45">
        <f t="shared" si="11"/>
        <v>0</v>
      </c>
      <c r="Z50" s="46" t="s">
        <v>0</v>
      </c>
      <c r="AA50" s="39">
        <v>1</v>
      </c>
      <c r="AB50" s="47">
        <f t="shared" si="12"/>
        <v>0</v>
      </c>
      <c r="AC50" s="39">
        <v>1</v>
      </c>
      <c r="AD50" s="47">
        <f t="shared" si="13"/>
        <v>0</v>
      </c>
      <c r="AE50" s="39">
        <v>1</v>
      </c>
      <c r="AF50" s="47">
        <f t="shared" si="14"/>
        <v>0</v>
      </c>
      <c r="AG50" s="61"/>
      <c r="AH50" s="48">
        <f t="shared" si="15"/>
        <v>0</v>
      </c>
      <c r="AI50" s="49">
        <f t="shared" si="16"/>
        <v>0</v>
      </c>
      <c r="AJ50" s="61"/>
      <c r="AK50" s="48">
        <f t="shared" si="17"/>
        <v>0</v>
      </c>
      <c r="AL50" s="49">
        <f t="shared" si="18"/>
        <v>0</v>
      </c>
      <c r="AM50" s="61"/>
      <c r="AN50" s="48">
        <f t="shared" si="19"/>
        <v>0</v>
      </c>
      <c r="AO50" s="49">
        <f t="shared" si="20"/>
        <v>0</v>
      </c>
      <c r="AP50" s="61"/>
      <c r="AQ50" s="48">
        <f t="shared" si="21"/>
        <v>0</v>
      </c>
      <c r="AR50" s="49">
        <f t="shared" si="22"/>
        <v>0</v>
      </c>
      <c r="AS50" s="61"/>
      <c r="AT50" s="48">
        <f t="shared" si="23"/>
        <v>0</v>
      </c>
      <c r="AU50" s="49">
        <f t="shared" si="24"/>
        <v>0</v>
      </c>
      <c r="AV50" s="61"/>
      <c r="AW50" s="48">
        <f t="shared" si="25"/>
        <v>0</v>
      </c>
      <c r="AX50" s="49">
        <f t="shared" si="26"/>
        <v>0</v>
      </c>
      <c r="AY50" s="61"/>
      <c r="AZ50" s="48">
        <f t="shared" si="27"/>
        <v>0</v>
      </c>
      <c r="BA50" s="49">
        <f t="shared" si="28"/>
        <v>0</v>
      </c>
      <c r="BB50" s="50">
        <f t="shared" si="29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30"/>
        <v>12</v>
      </c>
      <c r="X51" s="44">
        <f t="shared" si="31"/>
        <v>0</v>
      </c>
      <c r="Y51" s="45">
        <f t="shared" si="11"/>
        <v>0</v>
      </c>
      <c r="Z51" s="46" t="s">
        <v>0</v>
      </c>
      <c r="AA51" s="39">
        <v>1</v>
      </c>
      <c r="AB51" s="47">
        <f t="shared" si="12"/>
        <v>0</v>
      </c>
      <c r="AC51" s="39">
        <v>1</v>
      </c>
      <c r="AD51" s="47">
        <f t="shared" si="13"/>
        <v>0</v>
      </c>
      <c r="AE51" s="39">
        <v>1</v>
      </c>
      <c r="AF51" s="47">
        <f t="shared" si="14"/>
        <v>0</v>
      </c>
      <c r="AG51" s="61"/>
      <c r="AH51" s="48">
        <f t="shared" si="15"/>
        <v>0</v>
      </c>
      <c r="AI51" s="49">
        <f t="shared" si="16"/>
        <v>0</v>
      </c>
      <c r="AJ51" s="61"/>
      <c r="AK51" s="48">
        <f t="shared" si="17"/>
        <v>0</v>
      </c>
      <c r="AL51" s="49">
        <f t="shared" si="18"/>
        <v>0</v>
      </c>
      <c r="AM51" s="61"/>
      <c r="AN51" s="48">
        <f t="shared" si="19"/>
        <v>0</v>
      </c>
      <c r="AO51" s="49">
        <f t="shared" si="20"/>
        <v>0</v>
      </c>
      <c r="AP51" s="61"/>
      <c r="AQ51" s="48">
        <f t="shared" si="21"/>
        <v>0</v>
      </c>
      <c r="AR51" s="49">
        <f t="shared" si="22"/>
        <v>0</v>
      </c>
      <c r="AS51" s="61"/>
      <c r="AT51" s="48">
        <f t="shared" si="23"/>
        <v>0</v>
      </c>
      <c r="AU51" s="49">
        <f t="shared" si="24"/>
        <v>0</v>
      </c>
      <c r="AV51" s="61"/>
      <c r="AW51" s="48">
        <f t="shared" si="25"/>
        <v>0</v>
      </c>
      <c r="AX51" s="49">
        <f t="shared" si="26"/>
        <v>0</v>
      </c>
      <c r="AY51" s="61"/>
      <c r="AZ51" s="48">
        <f t="shared" si="27"/>
        <v>0</v>
      </c>
      <c r="BA51" s="49">
        <f t="shared" si="28"/>
        <v>0</v>
      </c>
      <c r="BB51" s="50">
        <f t="shared" si="29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30"/>
        <v>12</v>
      </c>
      <c r="X52" s="44">
        <f t="shared" si="31"/>
        <v>0</v>
      </c>
      <c r="Y52" s="45">
        <f t="shared" si="11"/>
        <v>0</v>
      </c>
      <c r="Z52" s="46" t="s">
        <v>0</v>
      </c>
      <c r="AA52" s="39">
        <v>1</v>
      </c>
      <c r="AB52" s="47">
        <f t="shared" si="12"/>
        <v>0</v>
      </c>
      <c r="AC52" s="39">
        <v>1</v>
      </c>
      <c r="AD52" s="47">
        <f t="shared" si="13"/>
        <v>0</v>
      </c>
      <c r="AE52" s="39">
        <v>1</v>
      </c>
      <c r="AF52" s="47">
        <f t="shared" si="14"/>
        <v>0</v>
      </c>
      <c r="AG52" s="61"/>
      <c r="AH52" s="48">
        <f t="shared" si="15"/>
        <v>0</v>
      </c>
      <c r="AI52" s="49">
        <f t="shared" si="16"/>
        <v>0</v>
      </c>
      <c r="AJ52" s="61"/>
      <c r="AK52" s="48">
        <f t="shared" si="17"/>
        <v>0</v>
      </c>
      <c r="AL52" s="49">
        <f t="shared" si="18"/>
        <v>0</v>
      </c>
      <c r="AM52" s="61"/>
      <c r="AN52" s="48">
        <f t="shared" si="19"/>
        <v>0</v>
      </c>
      <c r="AO52" s="49">
        <f t="shared" si="20"/>
        <v>0</v>
      </c>
      <c r="AP52" s="61"/>
      <c r="AQ52" s="48">
        <f t="shared" si="21"/>
        <v>0</v>
      </c>
      <c r="AR52" s="49">
        <f t="shared" si="22"/>
        <v>0</v>
      </c>
      <c r="AS52" s="61"/>
      <c r="AT52" s="48">
        <f t="shared" si="23"/>
        <v>0</v>
      </c>
      <c r="AU52" s="49">
        <f t="shared" si="24"/>
        <v>0</v>
      </c>
      <c r="AV52" s="61"/>
      <c r="AW52" s="48">
        <f t="shared" si="25"/>
        <v>0</v>
      </c>
      <c r="AX52" s="49">
        <f t="shared" si="26"/>
        <v>0</v>
      </c>
      <c r="AY52" s="61"/>
      <c r="AZ52" s="48">
        <f t="shared" si="27"/>
        <v>0</v>
      </c>
      <c r="BA52" s="49">
        <f t="shared" si="28"/>
        <v>0</v>
      </c>
      <c r="BB52" s="50">
        <f t="shared" si="29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30"/>
        <v>12</v>
      </c>
      <c r="X53" s="44">
        <f t="shared" si="31"/>
        <v>0</v>
      </c>
      <c r="Y53" s="45">
        <f t="shared" si="11"/>
        <v>0</v>
      </c>
      <c r="Z53" s="46" t="s">
        <v>0</v>
      </c>
      <c r="AA53" s="39">
        <v>1</v>
      </c>
      <c r="AB53" s="47">
        <f t="shared" si="12"/>
        <v>0</v>
      </c>
      <c r="AC53" s="39">
        <v>1</v>
      </c>
      <c r="AD53" s="47">
        <f t="shared" si="13"/>
        <v>0</v>
      </c>
      <c r="AE53" s="39">
        <v>1</v>
      </c>
      <c r="AF53" s="47">
        <f t="shared" si="14"/>
        <v>0</v>
      </c>
      <c r="AG53" s="61"/>
      <c r="AH53" s="48">
        <f t="shared" ref="AH53:AH95" si="32">IF(AI$4=0,0,(AG53/AI$4))</f>
        <v>0</v>
      </c>
      <c r="AI53" s="49">
        <f t="shared" ref="AI53:AI95" si="33">IF(AI$4=0,0,(AH53*AH$4/12))</f>
        <v>0</v>
      </c>
      <c r="AJ53" s="61"/>
      <c r="AK53" s="48">
        <f t="shared" ref="AK53:AK95" si="34">IF(AL$4=0,0,(AJ53/AL$4))</f>
        <v>0</v>
      </c>
      <c r="AL53" s="49">
        <f t="shared" ref="AL53:AL95" si="35">IF(AL$4=0,0,(AK53*AK$4/12))</f>
        <v>0</v>
      </c>
      <c r="AM53" s="61"/>
      <c r="AN53" s="48">
        <f t="shared" ref="AN53:AN95" si="36">IF(AO$4=0,0,(AM53/AO$4))</f>
        <v>0</v>
      </c>
      <c r="AO53" s="49">
        <f t="shared" ref="AO53:AO95" si="37">IF(AO$4=0,0,(AN53*AN$4/12))</f>
        <v>0</v>
      </c>
      <c r="AP53" s="61"/>
      <c r="AQ53" s="48">
        <f t="shared" ref="AQ53:AQ95" si="38">IF(AR$4=0,0,(AP53/AR$4))</f>
        <v>0</v>
      </c>
      <c r="AR53" s="49">
        <f t="shared" ref="AR53:AR95" si="39">IF(AR$4=0,0,(AQ53*AQ$4/12))</f>
        <v>0</v>
      </c>
      <c r="AS53" s="61"/>
      <c r="AT53" s="48">
        <f t="shared" ref="AT53:AT95" si="40">IF(AU$4=0,0,(AS53/AU$4))</f>
        <v>0</v>
      </c>
      <c r="AU53" s="49">
        <f t="shared" ref="AU53:AU95" si="41">IF(AU$4=0,0,(AT53*AT$4/12))</f>
        <v>0</v>
      </c>
      <c r="AV53" s="61"/>
      <c r="AW53" s="48">
        <f t="shared" ref="AW53:AW95" si="42">IF(AX$4=0,0,(AV53/AX$4))</f>
        <v>0</v>
      </c>
      <c r="AX53" s="49">
        <f t="shared" ref="AX53:AX95" si="43">IF(AX$4=0,0,(AW53*AW$4/12))</f>
        <v>0</v>
      </c>
      <c r="AY53" s="61"/>
      <c r="AZ53" s="48">
        <f t="shared" ref="AZ53:AZ95" si="44">IF(BA$4=0,0,(AY53/BA$4))</f>
        <v>0</v>
      </c>
      <c r="BA53" s="49">
        <f t="shared" ref="BA53:BA95" si="45">IF(BA$4=0,0,(AZ53*AZ$4/12))</f>
        <v>0</v>
      </c>
      <c r="BB53" s="50">
        <f t="shared" ref="BB53:BB95" si="46">+AI53+AL53+AO53+AR53+AU53+AX53+BA53</f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30"/>
        <v>12</v>
      </c>
      <c r="X54" s="44">
        <f t="shared" si="31"/>
        <v>0</v>
      </c>
      <c r="Y54" s="45">
        <f t="shared" si="11"/>
        <v>0</v>
      </c>
      <c r="Z54" s="46" t="s">
        <v>0</v>
      </c>
      <c r="AA54" s="39">
        <v>1</v>
      </c>
      <c r="AB54" s="47">
        <f t="shared" si="12"/>
        <v>0</v>
      </c>
      <c r="AC54" s="39">
        <v>1</v>
      </c>
      <c r="AD54" s="47">
        <f t="shared" si="13"/>
        <v>0</v>
      </c>
      <c r="AE54" s="39">
        <v>1</v>
      </c>
      <c r="AF54" s="47">
        <f t="shared" si="14"/>
        <v>0</v>
      </c>
      <c r="AG54" s="61"/>
      <c r="AH54" s="48">
        <f t="shared" si="32"/>
        <v>0</v>
      </c>
      <c r="AI54" s="49">
        <f t="shared" si="33"/>
        <v>0</v>
      </c>
      <c r="AJ54" s="61"/>
      <c r="AK54" s="48">
        <f t="shared" si="34"/>
        <v>0</v>
      </c>
      <c r="AL54" s="49">
        <f t="shared" si="35"/>
        <v>0</v>
      </c>
      <c r="AM54" s="61"/>
      <c r="AN54" s="48">
        <f t="shared" si="36"/>
        <v>0</v>
      </c>
      <c r="AO54" s="49">
        <f t="shared" si="37"/>
        <v>0</v>
      </c>
      <c r="AP54" s="61"/>
      <c r="AQ54" s="48">
        <f t="shared" si="38"/>
        <v>0</v>
      </c>
      <c r="AR54" s="49">
        <f t="shared" si="39"/>
        <v>0</v>
      </c>
      <c r="AS54" s="61"/>
      <c r="AT54" s="48">
        <f t="shared" si="40"/>
        <v>0</v>
      </c>
      <c r="AU54" s="49">
        <f t="shared" si="41"/>
        <v>0</v>
      </c>
      <c r="AV54" s="61"/>
      <c r="AW54" s="48">
        <f t="shared" si="42"/>
        <v>0</v>
      </c>
      <c r="AX54" s="49">
        <f t="shared" si="43"/>
        <v>0</v>
      </c>
      <c r="AY54" s="61"/>
      <c r="AZ54" s="48">
        <f t="shared" si="44"/>
        <v>0</v>
      </c>
      <c r="BA54" s="49">
        <f t="shared" si="45"/>
        <v>0</v>
      </c>
      <c r="BB54" s="50">
        <f t="shared" si="46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30"/>
        <v>12</v>
      </c>
      <c r="X55" s="44">
        <f t="shared" si="31"/>
        <v>0</v>
      </c>
      <c r="Y55" s="45">
        <f t="shared" si="11"/>
        <v>0</v>
      </c>
      <c r="Z55" s="46" t="s">
        <v>0</v>
      </c>
      <c r="AA55" s="39">
        <v>1</v>
      </c>
      <c r="AB55" s="47">
        <f t="shared" si="12"/>
        <v>0</v>
      </c>
      <c r="AC55" s="39">
        <v>1</v>
      </c>
      <c r="AD55" s="47">
        <f t="shared" si="13"/>
        <v>0</v>
      </c>
      <c r="AE55" s="39">
        <v>1</v>
      </c>
      <c r="AF55" s="47">
        <f t="shared" si="14"/>
        <v>0</v>
      </c>
      <c r="AG55" s="61"/>
      <c r="AH55" s="48">
        <f t="shared" si="32"/>
        <v>0</v>
      </c>
      <c r="AI55" s="49">
        <f t="shared" si="33"/>
        <v>0</v>
      </c>
      <c r="AJ55" s="61"/>
      <c r="AK55" s="48">
        <f t="shared" si="34"/>
        <v>0</v>
      </c>
      <c r="AL55" s="49">
        <f t="shared" si="35"/>
        <v>0</v>
      </c>
      <c r="AM55" s="61"/>
      <c r="AN55" s="48">
        <f t="shared" si="36"/>
        <v>0</v>
      </c>
      <c r="AO55" s="49">
        <f t="shared" si="37"/>
        <v>0</v>
      </c>
      <c r="AP55" s="61"/>
      <c r="AQ55" s="48">
        <f t="shared" si="38"/>
        <v>0</v>
      </c>
      <c r="AR55" s="49">
        <f t="shared" si="39"/>
        <v>0</v>
      </c>
      <c r="AS55" s="61"/>
      <c r="AT55" s="48">
        <f t="shared" si="40"/>
        <v>0</v>
      </c>
      <c r="AU55" s="49">
        <f t="shared" si="41"/>
        <v>0</v>
      </c>
      <c r="AV55" s="61"/>
      <c r="AW55" s="48">
        <f t="shared" si="42"/>
        <v>0</v>
      </c>
      <c r="AX55" s="49">
        <f t="shared" si="43"/>
        <v>0</v>
      </c>
      <c r="AY55" s="61"/>
      <c r="AZ55" s="48">
        <f t="shared" si="44"/>
        <v>0</v>
      </c>
      <c r="BA55" s="49">
        <f t="shared" si="45"/>
        <v>0</v>
      </c>
      <c r="BB55" s="50">
        <f t="shared" si="46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30"/>
        <v>12</v>
      </c>
      <c r="X56" s="44">
        <f t="shared" si="31"/>
        <v>0</v>
      </c>
      <c r="Y56" s="45">
        <f t="shared" si="11"/>
        <v>0</v>
      </c>
      <c r="Z56" s="46" t="s">
        <v>0</v>
      </c>
      <c r="AA56" s="39">
        <v>1</v>
      </c>
      <c r="AB56" s="47">
        <f t="shared" si="12"/>
        <v>0</v>
      </c>
      <c r="AC56" s="39">
        <v>1</v>
      </c>
      <c r="AD56" s="47">
        <f t="shared" si="13"/>
        <v>0</v>
      </c>
      <c r="AE56" s="39">
        <v>1</v>
      </c>
      <c r="AF56" s="47">
        <f t="shared" si="14"/>
        <v>0</v>
      </c>
      <c r="AG56" s="61"/>
      <c r="AH56" s="48">
        <f t="shared" si="32"/>
        <v>0</v>
      </c>
      <c r="AI56" s="49">
        <f t="shared" si="33"/>
        <v>0</v>
      </c>
      <c r="AJ56" s="61"/>
      <c r="AK56" s="48">
        <f t="shared" si="34"/>
        <v>0</v>
      </c>
      <c r="AL56" s="49">
        <f t="shared" si="35"/>
        <v>0</v>
      </c>
      <c r="AM56" s="61"/>
      <c r="AN56" s="48">
        <f t="shared" si="36"/>
        <v>0</v>
      </c>
      <c r="AO56" s="49">
        <f t="shared" si="37"/>
        <v>0</v>
      </c>
      <c r="AP56" s="61"/>
      <c r="AQ56" s="48">
        <f t="shared" si="38"/>
        <v>0</v>
      </c>
      <c r="AR56" s="49">
        <f t="shared" si="39"/>
        <v>0</v>
      </c>
      <c r="AS56" s="61"/>
      <c r="AT56" s="48">
        <f t="shared" si="40"/>
        <v>0</v>
      </c>
      <c r="AU56" s="49">
        <f t="shared" si="41"/>
        <v>0</v>
      </c>
      <c r="AV56" s="61"/>
      <c r="AW56" s="48">
        <f t="shared" si="42"/>
        <v>0</v>
      </c>
      <c r="AX56" s="49">
        <f t="shared" si="43"/>
        <v>0</v>
      </c>
      <c r="AY56" s="61"/>
      <c r="AZ56" s="48">
        <f t="shared" si="44"/>
        <v>0</v>
      </c>
      <c r="BA56" s="49">
        <f t="shared" si="45"/>
        <v>0</v>
      </c>
      <c r="BB56" s="50">
        <f t="shared" si="46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30"/>
        <v>12</v>
      </c>
      <c r="X57" s="44">
        <f t="shared" si="31"/>
        <v>0</v>
      </c>
      <c r="Y57" s="45">
        <f t="shared" si="11"/>
        <v>0</v>
      </c>
      <c r="Z57" s="46" t="s">
        <v>0</v>
      </c>
      <c r="AA57" s="39">
        <v>1</v>
      </c>
      <c r="AB57" s="47">
        <f t="shared" si="12"/>
        <v>0</v>
      </c>
      <c r="AC57" s="39">
        <v>1</v>
      </c>
      <c r="AD57" s="47">
        <f t="shared" si="13"/>
        <v>0</v>
      </c>
      <c r="AE57" s="39">
        <v>1</v>
      </c>
      <c r="AF57" s="47">
        <f t="shared" si="14"/>
        <v>0</v>
      </c>
      <c r="AG57" s="61"/>
      <c r="AH57" s="48">
        <f t="shared" si="32"/>
        <v>0</v>
      </c>
      <c r="AI57" s="49">
        <f t="shared" si="33"/>
        <v>0</v>
      </c>
      <c r="AJ57" s="61"/>
      <c r="AK57" s="48">
        <f t="shared" si="34"/>
        <v>0</v>
      </c>
      <c r="AL57" s="49">
        <f t="shared" si="35"/>
        <v>0</v>
      </c>
      <c r="AM57" s="61"/>
      <c r="AN57" s="48">
        <f t="shared" si="36"/>
        <v>0</v>
      </c>
      <c r="AO57" s="49">
        <f t="shared" si="37"/>
        <v>0</v>
      </c>
      <c r="AP57" s="61"/>
      <c r="AQ57" s="48">
        <f t="shared" si="38"/>
        <v>0</v>
      </c>
      <c r="AR57" s="49">
        <f t="shared" si="39"/>
        <v>0</v>
      </c>
      <c r="AS57" s="61"/>
      <c r="AT57" s="48">
        <f t="shared" si="40"/>
        <v>0</v>
      </c>
      <c r="AU57" s="49">
        <f t="shared" si="41"/>
        <v>0</v>
      </c>
      <c r="AV57" s="61"/>
      <c r="AW57" s="48">
        <f t="shared" si="42"/>
        <v>0</v>
      </c>
      <c r="AX57" s="49">
        <f t="shared" si="43"/>
        <v>0</v>
      </c>
      <c r="AY57" s="61"/>
      <c r="AZ57" s="48">
        <f t="shared" si="44"/>
        <v>0</v>
      </c>
      <c r="BA57" s="49">
        <f t="shared" si="45"/>
        <v>0</v>
      </c>
      <c r="BB57" s="50">
        <f t="shared" si="46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30"/>
        <v>12</v>
      </c>
      <c r="X58" s="44">
        <f t="shared" si="31"/>
        <v>0</v>
      </c>
      <c r="Y58" s="45">
        <f t="shared" si="11"/>
        <v>0</v>
      </c>
      <c r="Z58" s="46" t="s">
        <v>0</v>
      </c>
      <c r="AA58" s="39">
        <v>1</v>
      </c>
      <c r="AB58" s="47">
        <f t="shared" si="12"/>
        <v>0</v>
      </c>
      <c r="AC58" s="39">
        <v>1</v>
      </c>
      <c r="AD58" s="47">
        <f t="shared" si="13"/>
        <v>0</v>
      </c>
      <c r="AE58" s="39">
        <v>1</v>
      </c>
      <c r="AF58" s="47">
        <f t="shared" si="14"/>
        <v>0</v>
      </c>
      <c r="AG58" s="61"/>
      <c r="AH58" s="48">
        <f t="shared" si="32"/>
        <v>0</v>
      </c>
      <c r="AI58" s="49">
        <f t="shared" si="33"/>
        <v>0</v>
      </c>
      <c r="AJ58" s="61"/>
      <c r="AK58" s="48">
        <f t="shared" si="34"/>
        <v>0</v>
      </c>
      <c r="AL58" s="49">
        <f t="shared" si="35"/>
        <v>0</v>
      </c>
      <c r="AM58" s="61"/>
      <c r="AN58" s="48">
        <f t="shared" si="36"/>
        <v>0</v>
      </c>
      <c r="AO58" s="49">
        <f t="shared" si="37"/>
        <v>0</v>
      </c>
      <c r="AP58" s="61"/>
      <c r="AQ58" s="48">
        <f t="shared" si="38"/>
        <v>0</v>
      </c>
      <c r="AR58" s="49">
        <f t="shared" si="39"/>
        <v>0</v>
      </c>
      <c r="AS58" s="61"/>
      <c r="AT58" s="48">
        <f t="shared" si="40"/>
        <v>0</v>
      </c>
      <c r="AU58" s="49">
        <f t="shared" si="41"/>
        <v>0</v>
      </c>
      <c r="AV58" s="61"/>
      <c r="AW58" s="48">
        <f t="shared" si="42"/>
        <v>0</v>
      </c>
      <c r="AX58" s="49">
        <f t="shared" si="43"/>
        <v>0</v>
      </c>
      <c r="AY58" s="61"/>
      <c r="AZ58" s="48">
        <f t="shared" si="44"/>
        <v>0</v>
      </c>
      <c r="BA58" s="49">
        <f t="shared" si="45"/>
        <v>0</v>
      </c>
      <c r="BB58" s="50">
        <f t="shared" si="46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30"/>
        <v>12</v>
      </c>
      <c r="X59" s="44">
        <f t="shared" si="31"/>
        <v>0</v>
      </c>
      <c r="Y59" s="45">
        <f t="shared" si="11"/>
        <v>0</v>
      </c>
      <c r="Z59" s="46" t="s">
        <v>0</v>
      </c>
      <c r="AA59" s="39">
        <v>1</v>
      </c>
      <c r="AB59" s="47">
        <f t="shared" si="12"/>
        <v>0</v>
      </c>
      <c r="AC59" s="39">
        <v>1</v>
      </c>
      <c r="AD59" s="47">
        <f t="shared" si="13"/>
        <v>0</v>
      </c>
      <c r="AE59" s="39">
        <v>1</v>
      </c>
      <c r="AF59" s="47">
        <f t="shared" si="14"/>
        <v>0</v>
      </c>
      <c r="AG59" s="61"/>
      <c r="AH59" s="48">
        <f t="shared" si="32"/>
        <v>0</v>
      </c>
      <c r="AI59" s="49">
        <f t="shared" si="33"/>
        <v>0</v>
      </c>
      <c r="AJ59" s="61"/>
      <c r="AK59" s="48">
        <f t="shared" si="34"/>
        <v>0</v>
      </c>
      <c r="AL59" s="49">
        <f t="shared" si="35"/>
        <v>0</v>
      </c>
      <c r="AM59" s="61"/>
      <c r="AN59" s="48">
        <f t="shared" si="36"/>
        <v>0</v>
      </c>
      <c r="AO59" s="49">
        <f t="shared" si="37"/>
        <v>0</v>
      </c>
      <c r="AP59" s="61"/>
      <c r="AQ59" s="48">
        <f t="shared" si="38"/>
        <v>0</v>
      </c>
      <c r="AR59" s="49">
        <f t="shared" si="39"/>
        <v>0</v>
      </c>
      <c r="AS59" s="61"/>
      <c r="AT59" s="48">
        <f t="shared" si="40"/>
        <v>0</v>
      </c>
      <c r="AU59" s="49">
        <f t="shared" si="41"/>
        <v>0</v>
      </c>
      <c r="AV59" s="61"/>
      <c r="AW59" s="48">
        <f t="shared" si="42"/>
        <v>0</v>
      </c>
      <c r="AX59" s="49">
        <f t="shared" si="43"/>
        <v>0</v>
      </c>
      <c r="AY59" s="61"/>
      <c r="AZ59" s="48">
        <f t="shared" si="44"/>
        <v>0</v>
      </c>
      <c r="BA59" s="49">
        <f t="shared" si="45"/>
        <v>0</v>
      </c>
      <c r="BB59" s="50">
        <f t="shared" si="46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30"/>
        <v>12</v>
      </c>
      <c r="X60" s="44">
        <f t="shared" si="31"/>
        <v>0</v>
      </c>
      <c r="Y60" s="45">
        <f t="shared" si="11"/>
        <v>0</v>
      </c>
      <c r="Z60" s="46" t="s">
        <v>0</v>
      </c>
      <c r="AA60" s="39">
        <v>1</v>
      </c>
      <c r="AB60" s="47">
        <f t="shared" si="12"/>
        <v>0</v>
      </c>
      <c r="AC60" s="39">
        <v>1</v>
      </c>
      <c r="AD60" s="47">
        <f t="shared" si="13"/>
        <v>0</v>
      </c>
      <c r="AE60" s="39">
        <v>1</v>
      </c>
      <c r="AF60" s="47">
        <f t="shared" si="14"/>
        <v>0</v>
      </c>
      <c r="AG60" s="61"/>
      <c r="AH60" s="48">
        <f t="shared" si="32"/>
        <v>0</v>
      </c>
      <c r="AI60" s="49">
        <f t="shared" si="33"/>
        <v>0</v>
      </c>
      <c r="AJ60" s="61"/>
      <c r="AK60" s="48">
        <f t="shared" si="34"/>
        <v>0</v>
      </c>
      <c r="AL60" s="49">
        <f t="shared" si="35"/>
        <v>0</v>
      </c>
      <c r="AM60" s="61"/>
      <c r="AN60" s="48">
        <f t="shared" si="36"/>
        <v>0</v>
      </c>
      <c r="AO60" s="49">
        <f t="shared" si="37"/>
        <v>0</v>
      </c>
      <c r="AP60" s="61"/>
      <c r="AQ60" s="48">
        <f t="shared" si="38"/>
        <v>0</v>
      </c>
      <c r="AR60" s="49">
        <f t="shared" si="39"/>
        <v>0</v>
      </c>
      <c r="AS60" s="61"/>
      <c r="AT60" s="48">
        <f t="shared" si="40"/>
        <v>0</v>
      </c>
      <c r="AU60" s="49">
        <f t="shared" si="41"/>
        <v>0</v>
      </c>
      <c r="AV60" s="61"/>
      <c r="AW60" s="48">
        <f t="shared" si="42"/>
        <v>0</v>
      </c>
      <c r="AX60" s="49">
        <f t="shared" si="43"/>
        <v>0</v>
      </c>
      <c r="AY60" s="61"/>
      <c r="AZ60" s="48">
        <f t="shared" si="44"/>
        <v>0</v>
      </c>
      <c r="BA60" s="49">
        <f t="shared" si="45"/>
        <v>0</v>
      </c>
      <c r="BB60" s="50">
        <f t="shared" si="46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30"/>
        <v>12</v>
      </c>
      <c r="X61" s="44">
        <f t="shared" si="31"/>
        <v>0</v>
      </c>
      <c r="Y61" s="45">
        <f t="shared" si="11"/>
        <v>0</v>
      </c>
      <c r="Z61" s="46" t="s">
        <v>0</v>
      </c>
      <c r="AA61" s="39">
        <v>1</v>
      </c>
      <c r="AB61" s="47">
        <f t="shared" si="12"/>
        <v>0</v>
      </c>
      <c r="AC61" s="39">
        <v>1</v>
      </c>
      <c r="AD61" s="47">
        <f t="shared" si="13"/>
        <v>0</v>
      </c>
      <c r="AE61" s="39">
        <v>1</v>
      </c>
      <c r="AF61" s="47">
        <f t="shared" si="14"/>
        <v>0</v>
      </c>
      <c r="AG61" s="61"/>
      <c r="AH61" s="48">
        <f t="shared" si="32"/>
        <v>0</v>
      </c>
      <c r="AI61" s="49">
        <f t="shared" si="33"/>
        <v>0</v>
      </c>
      <c r="AJ61" s="61"/>
      <c r="AK61" s="48">
        <f t="shared" si="34"/>
        <v>0</v>
      </c>
      <c r="AL61" s="49">
        <f t="shared" si="35"/>
        <v>0</v>
      </c>
      <c r="AM61" s="61"/>
      <c r="AN61" s="48">
        <f t="shared" si="36"/>
        <v>0</v>
      </c>
      <c r="AO61" s="49">
        <f t="shared" si="37"/>
        <v>0</v>
      </c>
      <c r="AP61" s="61"/>
      <c r="AQ61" s="48">
        <f t="shared" si="38"/>
        <v>0</v>
      </c>
      <c r="AR61" s="49">
        <f t="shared" si="39"/>
        <v>0</v>
      </c>
      <c r="AS61" s="61"/>
      <c r="AT61" s="48">
        <f t="shared" si="40"/>
        <v>0</v>
      </c>
      <c r="AU61" s="49">
        <f t="shared" si="41"/>
        <v>0</v>
      </c>
      <c r="AV61" s="61"/>
      <c r="AW61" s="48">
        <f t="shared" si="42"/>
        <v>0</v>
      </c>
      <c r="AX61" s="49">
        <f t="shared" si="43"/>
        <v>0</v>
      </c>
      <c r="AY61" s="61"/>
      <c r="AZ61" s="48">
        <f t="shared" si="44"/>
        <v>0</v>
      </c>
      <c r="BA61" s="49">
        <f t="shared" si="45"/>
        <v>0</v>
      </c>
      <c r="BB61" s="50">
        <f t="shared" si="46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30"/>
        <v>12</v>
      </c>
      <c r="X62" s="44">
        <f t="shared" si="31"/>
        <v>0</v>
      </c>
      <c r="Y62" s="45">
        <f t="shared" si="11"/>
        <v>0</v>
      </c>
      <c r="Z62" s="46" t="s">
        <v>0</v>
      </c>
      <c r="AA62" s="39">
        <v>1</v>
      </c>
      <c r="AB62" s="47">
        <f t="shared" si="12"/>
        <v>0</v>
      </c>
      <c r="AC62" s="39">
        <v>1</v>
      </c>
      <c r="AD62" s="47">
        <f t="shared" si="13"/>
        <v>0</v>
      </c>
      <c r="AE62" s="39">
        <v>1</v>
      </c>
      <c r="AF62" s="47">
        <f t="shared" si="14"/>
        <v>0</v>
      </c>
      <c r="AG62" s="61"/>
      <c r="AH62" s="48">
        <f t="shared" si="32"/>
        <v>0</v>
      </c>
      <c r="AI62" s="49">
        <f t="shared" si="33"/>
        <v>0</v>
      </c>
      <c r="AJ62" s="61"/>
      <c r="AK62" s="48">
        <f t="shared" si="34"/>
        <v>0</v>
      </c>
      <c r="AL62" s="49">
        <f t="shared" si="35"/>
        <v>0</v>
      </c>
      <c r="AM62" s="61"/>
      <c r="AN62" s="48">
        <f t="shared" si="36"/>
        <v>0</v>
      </c>
      <c r="AO62" s="49">
        <f t="shared" si="37"/>
        <v>0</v>
      </c>
      <c r="AP62" s="61"/>
      <c r="AQ62" s="48">
        <f t="shared" si="38"/>
        <v>0</v>
      </c>
      <c r="AR62" s="49">
        <f t="shared" si="39"/>
        <v>0</v>
      </c>
      <c r="AS62" s="61"/>
      <c r="AT62" s="48">
        <f t="shared" si="40"/>
        <v>0</v>
      </c>
      <c r="AU62" s="49">
        <f t="shared" si="41"/>
        <v>0</v>
      </c>
      <c r="AV62" s="61"/>
      <c r="AW62" s="48">
        <f t="shared" si="42"/>
        <v>0</v>
      </c>
      <c r="AX62" s="49">
        <f t="shared" si="43"/>
        <v>0</v>
      </c>
      <c r="AY62" s="61"/>
      <c r="AZ62" s="48">
        <f t="shared" si="44"/>
        <v>0</v>
      </c>
      <c r="BA62" s="49">
        <f t="shared" si="45"/>
        <v>0</v>
      </c>
      <c r="BB62" s="50">
        <f t="shared" si="46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30"/>
        <v>12</v>
      </c>
      <c r="X63" s="44">
        <f t="shared" si="31"/>
        <v>0</v>
      </c>
      <c r="Y63" s="45">
        <f t="shared" si="11"/>
        <v>0</v>
      </c>
      <c r="Z63" s="46" t="s">
        <v>0</v>
      </c>
      <c r="AA63" s="39">
        <v>1</v>
      </c>
      <c r="AB63" s="47">
        <f t="shared" si="12"/>
        <v>0</v>
      </c>
      <c r="AC63" s="39">
        <v>1</v>
      </c>
      <c r="AD63" s="47">
        <f t="shared" si="13"/>
        <v>0</v>
      </c>
      <c r="AE63" s="39">
        <v>1</v>
      </c>
      <c r="AF63" s="47">
        <f t="shared" si="14"/>
        <v>0</v>
      </c>
      <c r="AG63" s="61"/>
      <c r="AH63" s="48">
        <f t="shared" si="32"/>
        <v>0</v>
      </c>
      <c r="AI63" s="49">
        <f t="shared" si="33"/>
        <v>0</v>
      </c>
      <c r="AJ63" s="61"/>
      <c r="AK63" s="48">
        <f t="shared" si="34"/>
        <v>0</v>
      </c>
      <c r="AL63" s="49">
        <f t="shared" si="35"/>
        <v>0</v>
      </c>
      <c r="AM63" s="61"/>
      <c r="AN63" s="48">
        <f t="shared" si="36"/>
        <v>0</v>
      </c>
      <c r="AO63" s="49">
        <f t="shared" si="37"/>
        <v>0</v>
      </c>
      <c r="AP63" s="61"/>
      <c r="AQ63" s="48">
        <f t="shared" si="38"/>
        <v>0</v>
      </c>
      <c r="AR63" s="49">
        <f t="shared" si="39"/>
        <v>0</v>
      </c>
      <c r="AS63" s="61"/>
      <c r="AT63" s="48">
        <f t="shared" si="40"/>
        <v>0</v>
      </c>
      <c r="AU63" s="49">
        <f t="shared" si="41"/>
        <v>0</v>
      </c>
      <c r="AV63" s="61"/>
      <c r="AW63" s="48">
        <f t="shared" si="42"/>
        <v>0</v>
      </c>
      <c r="AX63" s="49">
        <f t="shared" si="43"/>
        <v>0</v>
      </c>
      <c r="AY63" s="61"/>
      <c r="AZ63" s="48">
        <f t="shared" si="44"/>
        <v>0</v>
      </c>
      <c r="BA63" s="49">
        <f t="shared" si="45"/>
        <v>0</v>
      </c>
      <c r="BB63" s="50">
        <f t="shared" si="46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30"/>
        <v>12</v>
      </c>
      <c r="X64" s="44">
        <f t="shared" si="31"/>
        <v>0</v>
      </c>
      <c r="Y64" s="45">
        <f t="shared" si="11"/>
        <v>0</v>
      </c>
      <c r="Z64" s="46" t="s">
        <v>0</v>
      </c>
      <c r="AA64" s="39">
        <v>1</v>
      </c>
      <c r="AB64" s="47">
        <f t="shared" si="12"/>
        <v>0</v>
      </c>
      <c r="AC64" s="39">
        <v>1</v>
      </c>
      <c r="AD64" s="47">
        <f t="shared" si="13"/>
        <v>0</v>
      </c>
      <c r="AE64" s="39">
        <v>1</v>
      </c>
      <c r="AF64" s="47">
        <f t="shared" si="14"/>
        <v>0</v>
      </c>
      <c r="AG64" s="61"/>
      <c r="AH64" s="48">
        <f t="shared" si="32"/>
        <v>0</v>
      </c>
      <c r="AI64" s="49">
        <f t="shared" si="33"/>
        <v>0</v>
      </c>
      <c r="AJ64" s="61"/>
      <c r="AK64" s="48">
        <f t="shared" si="34"/>
        <v>0</v>
      </c>
      <c r="AL64" s="49">
        <f t="shared" si="35"/>
        <v>0</v>
      </c>
      <c r="AM64" s="61"/>
      <c r="AN64" s="48">
        <f t="shared" si="36"/>
        <v>0</v>
      </c>
      <c r="AO64" s="49">
        <f t="shared" si="37"/>
        <v>0</v>
      </c>
      <c r="AP64" s="61"/>
      <c r="AQ64" s="48">
        <f t="shared" si="38"/>
        <v>0</v>
      </c>
      <c r="AR64" s="49">
        <f t="shared" si="39"/>
        <v>0</v>
      </c>
      <c r="AS64" s="61"/>
      <c r="AT64" s="48">
        <f t="shared" si="40"/>
        <v>0</v>
      </c>
      <c r="AU64" s="49">
        <f t="shared" si="41"/>
        <v>0</v>
      </c>
      <c r="AV64" s="61"/>
      <c r="AW64" s="48">
        <f t="shared" si="42"/>
        <v>0</v>
      </c>
      <c r="AX64" s="49">
        <f t="shared" si="43"/>
        <v>0</v>
      </c>
      <c r="AY64" s="61"/>
      <c r="AZ64" s="48">
        <f t="shared" si="44"/>
        <v>0</v>
      </c>
      <c r="BA64" s="49">
        <f t="shared" si="45"/>
        <v>0</v>
      </c>
      <c r="BB64" s="50">
        <f t="shared" si="46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30"/>
        <v>12</v>
      </c>
      <c r="X65" s="44">
        <f t="shared" si="31"/>
        <v>0</v>
      </c>
      <c r="Y65" s="45">
        <f t="shared" si="11"/>
        <v>0</v>
      </c>
      <c r="Z65" s="46" t="s">
        <v>0</v>
      </c>
      <c r="AA65" s="39">
        <v>1</v>
      </c>
      <c r="AB65" s="47">
        <f t="shared" si="12"/>
        <v>0</v>
      </c>
      <c r="AC65" s="39">
        <v>1</v>
      </c>
      <c r="AD65" s="47">
        <f t="shared" si="13"/>
        <v>0</v>
      </c>
      <c r="AE65" s="39">
        <v>1</v>
      </c>
      <c r="AF65" s="47">
        <f t="shared" si="14"/>
        <v>0</v>
      </c>
      <c r="AG65" s="61"/>
      <c r="AH65" s="48">
        <f t="shared" si="32"/>
        <v>0</v>
      </c>
      <c r="AI65" s="49">
        <f t="shared" si="33"/>
        <v>0</v>
      </c>
      <c r="AJ65" s="61"/>
      <c r="AK65" s="48">
        <f t="shared" si="34"/>
        <v>0</v>
      </c>
      <c r="AL65" s="49">
        <f t="shared" si="35"/>
        <v>0</v>
      </c>
      <c r="AM65" s="61"/>
      <c r="AN65" s="48">
        <f t="shared" si="36"/>
        <v>0</v>
      </c>
      <c r="AO65" s="49">
        <f t="shared" si="37"/>
        <v>0</v>
      </c>
      <c r="AP65" s="61"/>
      <c r="AQ65" s="48">
        <f t="shared" si="38"/>
        <v>0</v>
      </c>
      <c r="AR65" s="49">
        <f t="shared" si="39"/>
        <v>0</v>
      </c>
      <c r="AS65" s="61"/>
      <c r="AT65" s="48">
        <f t="shared" si="40"/>
        <v>0</v>
      </c>
      <c r="AU65" s="49">
        <f t="shared" si="41"/>
        <v>0</v>
      </c>
      <c r="AV65" s="61"/>
      <c r="AW65" s="48">
        <f t="shared" si="42"/>
        <v>0</v>
      </c>
      <c r="AX65" s="49">
        <f t="shared" si="43"/>
        <v>0</v>
      </c>
      <c r="AY65" s="61"/>
      <c r="AZ65" s="48">
        <f t="shared" si="44"/>
        <v>0</v>
      </c>
      <c r="BA65" s="49">
        <f t="shared" si="45"/>
        <v>0</v>
      </c>
      <c r="BB65" s="50">
        <f t="shared" si="46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30"/>
        <v>12</v>
      </c>
      <c r="X66" s="44">
        <f t="shared" si="31"/>
        <v>0</v>
      </c>
      <c r="Y66" s="45">
        <f t="shared" si="11"/>
        <v>0</v>
      </c>
      <c r="Z66" s="46" t="s">
        <v>0</v>
      </c>
      <c r="AA66" s="39">
        <v>1</v>
      </c>
      <c r="AB66" s="47">
        <f t="shared" si="12"/>
        <v>0</v>
      </c>
      <c r="AC66" s="39">
        <v>1</v>
      </c>
      <c r="AD66" s="47">
        <f t="shared" si="13"/>
        <v>0</v>
      </c>
      <c r="AE66" s="39">
        <v>1</v>
      </c>
      <c r="AF66" s="47">
        <f t="shared" si="14"/>
        <v>0</v>
      </c>
      <c r="AG66" s="61"/>
      <c r="AH66" s="48">
        <f t="shared" si="32"/>
        <v>0</v>
      </c>
      <c r="AI66" s="49">
        <f t="shared" si="33"/>
        <v>0</v>
      </c>
      <c r="AJ66" s="61"/>
      <c r="AK66" s="48">
        <f t="shared" si="34"/>
        <v>0</v>
      </c>
      <c r="AL66" s="49">
        <f t="shared" si="35"/>
        <v>0</v>
      </c>
      <c r="AM66" s="61"/>
      <c r="AN66" s="48">
        <f t="shared" si="36"/>
        <v>0</v>
      </c>
      <c r="AO66" s="49">
        <f t="shared" si="37"/>
        <v>0</v>
      </c>
      <c r="AP66" s="61"/>
      <c r="AQ66" s="48">
        <f t="shared" si="38"/>
        <v>0</v>
      </c>
      <c r="AR66" s="49">
        <f t="shared" si="39"/>
        <v>0</v>
      </c>
      <c r="AS66" s="61"/>
      <c r="AT66" s="48">
        <f t="shared" si="40"/>
        <v>0</v>
      </c>
      <c r="AU66" s="49">
        <f t="shared" si="41"/>
        <v>0</v>
      </c>
      <c r="AV66" s="61"/>
      <c r="AW66" s="48">
        <f t="shared" si="42"/>
        <v>0</v>
      </c>
      <c r="AX66" s="49">
        <f t="shared" si="43"/>
        <v>0</v>
      </c>
      <c r="AY66" s="61"/>
      <c r="AZ66" s="48">
        <f t="shared" si="44"/>
        <v>0</v>
      </c>
      <c r="BA66" s="49">
        <f t="shared" si="45"/>
        <v>0</v>
      </c>
      <c r="BB66" s="50">
        <f t="shared" si="46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30"/>
        <v>12</v>
      </c>
      <c r="X67" s="44">
        <f t="shared" si="31"/>
        <v>0</v>
      </c>
      <c r="Y67" s="45">
        <f t="shared" si="11"/>
        <v>0</v>
      </c>
      <c r="Z67" s="46" t="s">
        <v>0</v>
      </c>
      <c r="AA67" s="39">
        <v>1</v>
      </c>
      <c r="AB67" s="47">
        <f t="shared" si="12"/>
        <v>0</v>
      </c>
      <c r="AC67" s="39">
        <v>1</v>
      </c>
      <c r="AD67" s="47">
        <f t="shared" si="13"/>
        <v>0</v>
      </c>
      <c r="AE67" s="39">
        <v>1</v>
      </c>
      <c r="AF67" s="47">
        <f t="shared" si="14"/>
        <v>0</v>
      </c>
      <c r="AG67" s="61"/>
      <c r="AH67" s="48">
        <f t="shared" si="32"/>
        <v>0</v>
      </c>
      <c r="AI67" s="49">
        <f t="shared" si="33"/>
        <v>0</v>
      </c>
      <c r="AJ67" s="61"/>
      <c r="AK67" s="48">
        <f t="shared" si="34"/>
        <v>0</v>
      </c>
      <c r="AL67" s="49">
        <f t="shared" si="35"/>
        <v>0</v>
      </c>
      <c r="AM67" s="61"/>
      <c r="AN67" s="48">
        <f t="shared" si="36"/>
        <v>0</v>
      </c>
      <c r="AO67" s="49">
        <f t="shared" si="37"/>
        <v>0</v>
      </c>
      <c r="AP67" s="61"/>
      <c r="AQ67" s="48">
        <f t="shared" si="38"/>
        <v>0</v>
      </c>
      <c r="AR67" s="49">
        <f t="shared" si="39"/>
        <v>0</v>
      </c>
      <c r="AS67" s="61"/>
      <c r="AT67" s="48">
        <f t="shared" si="40"/>
        <v>0</v>
      </c>
      <c r="AU67" s="49">
        <f t="shared" si="41"/>
        <v>0</v>
      </c>
      <c r="AV67" s="61"/>
      <c r="AW67" s="48">
        <f t="shared" si="42"/>
        <v>0</v>
      </c>
      <c r="AX67" s="49">
        <f t="shared" si="43"/>
        <v>0</v>
      </c>
      <c r="AY67" s="61"/>
      <c r="AZ67" s="48">
        <f t="shared" si="44"/>
        <v>0</v>
      </c>
      <c r="BA67" s="49">
        <f t="shared" si="45"/>
        <v>0</v>
      </c>
      <c r="BB67" s="50">
        <f t="shared" si="46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30"/>
        <v>12</v>
      </c>
      <c r="X68" s="44">
        <f t="shared" si="31"/>
        <v>0</v>
      </c>
      <c r="Y68" s="45">
        <f t="shared" si="11"/>
        <v>0</v>
      </c>
      <c r="Z68" s="46" t="s">
        <v>0</v>
      </c>
      <c r="AA68" s="39">
        <v>1</v>
      </c>
      <c r="AB68" s="47">
        <f t="shared" si="12"/>
        <v>0</v>
      </c>
      <c r="AC68" s="39">
        <v>1</v>
      </c>
      <c r="AD68" s="47">
        <f t="shared" si="13"/>
        <v>0</v>
      </c>
      <c r="AE68" s="39">
        <v>1</v>
      </c>
      <c r="AF68" s="47">
        <f t="shared" si="14"/>
        <v>0</v>
      </c>
      <c r="AG68" s="61"/>
      <c r="AH68" s="48">
        <f t="shared" si="32"/>
        <v>0</v>
      </c>
      <c r="AI68" s="49">
        <f t="shared" si="33"/>
        <v>0</v>
      </c>
      <c r="AJ68" s="61"/>
      <c r="AK68" s="48">
        <f t="shared" si="34"/>
        <v>0</v>
      </c>
      <c r="AL68" s="49">
        <f t="shared" si="35"/>
        <v>0</v>
      </c>
      <c r="AM68" s="61"/>
      <c r="AN68" s="48">
        <f t="shared" si="36"/>
        <v>0</v>
      </c>
      <c r="AO68" s="49">
        <f t="shared" si="37"/>
        <v>0</v>
      </c>
      <c r="AP68" s="61"/>
      <c r="AQ68" s="48">
        <f t="shared" si="38"/>
        <v>0</v>
      </c>
      <c r="AR68" s="49">
        <f t="shared" si="39"/>
        <v>0</v>
      </c>
      <c r="AS68" s="61"/>
      <c r="AT68" s="48">
        <f t="shared" si="40"/>
        <v>0</v>
      </c>
      <c r="AU68" s="49">
        <f t="shared" si="41"/>
        <v>0</v>
      </c>
      <c r="AV68" s="61"/>
      <c r="AW68" s="48">
        <f t="shared" si="42"/>
        <v>0</v>
      </c>
      <c r="AX68" s="49">
        <f t="shared" si="43"/>
        <v>0</v>
      </c>
      <c r="AY68" s="61"/>
      <c r="AZ68" s="48">
        <f t="shared" si="44"/>
        <v>0</v>
      </c>
      <c r="BA68" s="49">
        <f t="shared" si="45"/>
        <v>0</v>
      </c>
      <c r="BB68" s="50">
        <f t="shared" si="46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30"/>
        <v>12</v>
      </c>
      <c r="X69" s="44">
        <f t="shared" si="31"/>
        <v>0</v>
      </c>
      <c r="Y69" s="45">
        <f t="shared" si="11"/>
        <v>0</v>
      </c>
      <c r="Z69" s="46" t="s">
        <v>0</v>
      </c>
      <c r="AA69" s="39">
        <v>1</v>
      </c>
      <c r="AB69" s="47">
        <f t="shared" si="12"/>
        <v>0</v>
      </c>
      <c r="AC69" s="39">
        <v>1</v>
      </c>
      <c r="AD69" s="47">
        <f t="shared" si="13"/>
        <v>0</v>
      </c>
      <c r="AE69" s="39">
        <v>1</v>
      </c>
      <c r="AF69" s="47">
        <f t="shared" si="14"/>
        <v>0</v>
      </c>
      <c r="AG69" s="61"/>
      <c r="AH69" s="48">
        <f t="shared" si="32"/>
        <v>0</v>
      </c>
      <c r="AI69" s="49">
        <f t="shared" si="33"/>
        <v>0</v>
      </c>
      <c r="AJ69" s="61"/>
      <c r="AK69" s="48">
        <f t="shared" si="34"/>
        <v>0</v>
      </c>
      <c r="AL69" s="49">
        <f t="shared" si="35"/>
        <v>0</v>
      </c>
      <c r="AM69" s="61"/>
      <c r="AN69" s="48">
        <f t="shared" si="36"/>
        <v>0</v>
      </c>
      <c r="AO69" s="49">
        <f t="shared" si="37"/>
        <v>0</v>
      </c>
      <c r="AP69" s="61"/>
      <c r="AQ69" s="48">
        <f t="shared" si="38"/>
        <v>0</v>
      </c>
      <c r="AR69" s="49">
        <f t="shared" si="39"/>
        <v>0</v>
      </c>
      <c r="AS69" s="61"/>
      <c r="AT69" s="48">
        <f t="shared" si="40"/>
        <v>0</v>
      </c>
      <c r="AU69" s="49">
        <f t="shared" si="41"/>
        <v>0</v>
      </c>
      <c r="AV69" s="61"/>
      <c r="AW69" s="48">
        <f t="shared" si="42"/>
        <v>0</v>
      </c>
      <c r="AX69" s="49">
        <f t="shared" si="43"/>
        <v>0</v>
      </c>
      <c r="AY69" s="61"/>
      <c r="AZ69" s="48">
        <f t="shared" si="44"/>
        <v>0</v>
      </c>
      <c r="BA69" s="49">
        <f t="shared" si="45"/>
        <v>0</v>
      </c>
      <c r="BB69" s="50">
        <f t="shared" si="46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30"/>
        <v>12</v>
      </c>
      <c r="X70" s="44">
        <f t="shared" si="31"/>
        <v>0</v>
      </c>
      <c r="Y70" s="45">
        <f t="shared" si="11"/>
        <v>0</v>
      </c>
      <c r="Z70" s="46" t="s">
        <v>0</v>
      </c>
      <c r="AA70" s="39">
        <v>1</v>
      </c>
      <c r="AB70" s="47">
        <f t="shared" si="12"/>
        <v>0</v>
      </c>
      <c r="AC70" s="39">
        <v>1</v>
      </c>
      <c r="AD70" s="47">
        <f t="shared" si="13"/>
        <v>0</v>
      </c>
      <c r="AE70" s="39">
        <v>1</v>
      </c>
      <c r="AF70" s="47">
        <f t="shared" si="14"/>
        <v>0</v>
      </c>
      <c r="AG70" s="61"/>
      <c r="AH70" s="48">
        <f t="shared" si="32"/>
        <v>0</v>
      </c>
      <c r="AI70" s="49">
        <f t="shared" si="33"/>
        <v>0</v>
      </c>
      <c r="AJ70" s="61"/>
      <c r="AK70" s="48">
        <f t="shared" si="34"/>
        <v>0</v>
      </c>
      <c r="AL70" s="49">
        <f t="shared" si="35"/>
        <v>0</v>
      </c>
      <c r="AM70" s="61"/>
      <c r="AN70" s="48">
        <f t="shared" si="36"/>
        <v>0</v>
      </c>
      <c r="AO70" s="49">
        <f t="shared" si="37"/>
        <v>0</v>
      </c>
      <c r="AP70" s="61"/>
      <c r="AQ70" s="48">
        <f t="shared" si="38"/>
        <v>0</v>
      </c>
      <c r="AR70" s="49">
        <f t="shared" si="39"/>
        <v>0</v>
      </c>
      <c r="AS70" s="61"/>
      <c r="AT70" s="48">
        <f t="shared" si="40"/>
        <v>0</v>
      </c>
      <c r="AU70" s="49">
        <f t="shared" si="41"/>
        <v>0</v>
      </c>
      <c r="AV70" s="61"/>
      <c r="AW70" s="48">
        <f t="shared" si="42"/>
        <v>0</v>
      </c>
      <c r="AX70" s="49">
        <f t="shared" si="43"/>
        <v>0</v>
      </c>
      <c r="AY70" s="61"/>
      <c r="AZ70" s="48">
        <f t="shared" si="44"/>
        <v>0</v>
      </c>
      <c r="BA70" s="49">
        <f t="shared" si="45"/>
        <v>0</v>
      </c>
      <c r="BB70" s="50">
        <f t="shared" si="46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30"/>
        <v>12</v>
      </c>
      <c r="X71" s="44">
        <f t="shared" si="31"/>
        <v>0</v>
      </c>
      <c r="Y71" s="45">
        <f t="shared" si="11"/>
        <v>0</v>
      </c>
      <c r="Z71" s="46" t="s">
        <v>0</v>
      </c>
      <c r="AA71" s="39">
        <v>1</v>
      </c>
      <c r="AB71" s="47">
        <f t="shared" si="12"/>
        <v>0</v>
      </c>
      <c r="AC71" s="39">
        <v>1</v>
      </c>
      <c r="AD71" s="47">
        <f t="shared" si="13"/>
        <v>0</v>
      </c>
      <c r="AE71" s="39">
        <v>1</v>
      </c>
      <c r="AF71" s="47">
        <f t="shared" si="14"/>
        <v>0</v>
      </c>
      <c r="AG71" s="61"/>
      <c r="AH71" s="48">
        <f t="shared" si="32"/>
        <v>0</v>
      </c>
      <c r="AI71" s="49">
        <f t="shared" si="33"/>
        <v>0</v>
      </c>
      <c r="AJ71" s="61"/>
      <c r="AK71" s="48">
        <f t="shared" si="34"/>
        <v>0</v>
      </c>
      <c r="AL71" s="49">
        <f t="shared" si="35"/>
        <v>0</v>
      </c>
      <c r="AM71" s="61"/>
      <c r="AN71" s="48">
        <f t="shared" si="36"/>
        <v>0</v>
      </c>
      <c r="AO71" s="49">
        <f t="shared" si="37"/>
        <v>0</v>
      </c>
      <c r="AP71" s="61"/>
      <c r="AQ71" s="48">
        <f t="shared" si="38"/>
        <v>0</v>
      </c>
      <c r="AR71" s="49">
        <f t="shared" si="39"/>
        <v>0</v>
      </c>
      <c r="AS71" s="61"/>
      <c r="AT71" s="48">
        <f t="shared" si="40"/>
        <v>0</v>
      </c>
      <c r="AU71" s="49">
        <f t="shared" si="41"/>
        <v>0</v>
      </c>
      <c r="AV71" s="61"/>
      <c r="AW71" s="48">
        <f t="shared" si="42"/>
        <v>0</v>
      </c>
      <c r="AX71" s="49">
        <f t="shared" si="43"/>
        <v>0</v>
      </c>
      <c r="AY71" s="61"/>
      <c r="AZ71" s="48">
        <f t="shared" si="44"/>
        <v>0</v>
      </c>
      <c r="BA71" s="49">
        <f t="shared" si="45"/>
        <v>0</v>
      </c>
      <c r="BB71" s="50">
        <f t="shared" si="46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99" si="47">IF(G72=0,"0",F72/G72)</f>
        <v>0</v>
      </c>
      <c r="L72" s="38">
        <f t="shared" ref="L72:L99" si="4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9" si="4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9" si="5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9" si="51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9" si="5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9" si="53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9" si="54">(IF($Y72=7,$K72,)+IF($Y72=21,$K72*3,)+IF($Y72=42,$K72*6,0)+IF($Y72=28,$K72*4,0)+IF($Y72=14,$K72*2,))*S72</f>
        <v>0</v>
      </c>
      <c r="U72" s="42">
        <f t="shared" ref="U72:U99" si="55">SUM(+L72+M72+N72+O72+P72+R72+T72)</f>
        <v>0</v>
      </c>
      <c r="V72" s="43">
        <f t="shared" ref="V72:V99" si="56">+U72*4.345</f>
        <v>0</v>
      </c>
      <c r="W72" s="209">
        <f t="shared" si="30"/>
        <v>12</v>
      </c>
      <c r="X72" s="44">
        <f t="shared" si="31"/>
        <v>0</v>
      </c>
      <c r="Y72" s="45">
        <f t="shared" ref="Y72:Y99" si="57">ROUND(J72/4.3452380952381,1)</f>
        <v>0</v>
      </c>
      <c r="Z72" s="46" t="s">
        <v>0</v>
      </c>
      <c r="AA72" s="39">
        <v>1</v>
      </c>
      <c r="AB72" s="47">
        <f t="shared" ref="AB72:AB99" si="58">+IF($Z72="M",$U72,IF($Z72="MT",$U72/2,IF(Z72="MN",$U72/2,IF($Z72="MTN",$U72/3,0))))*AA72</f>
        <v>0</v>
      </c>
      <c r="AC72" s="39">
        <v>1</v>
      </c>
      <c r="AD72" s="47">
        <f t="shared" ref="AD72:AD99" si="59">+IF($Z72="T",$U72,IF($Z72="MT",$U72/2,IF($Z72="TN",$U72/2,IF($Z72="MTN",$U72/3,0))))*AC72</f>
        <v>0</v>
      </c>
      <c r="AE72" s="39">
        <v>1</v>
      </c>
      <c r="AF72" s="47">
        <f t="shared" ref="AF72:AF99" si="60">+IF($Z72="N",$U72,IF($Z72="MN",$U72/2,IF($Z72="TN",$U72/2,IF($Z72="MTN",$U72/3,0))))*AE72</f>
        <v>0</v>
      </c>
      <c r="AG72" s="61"/>
      <c r="AH72" s="48">
        <f t="shared" si="32"/>
        <v>0</v>
      </c>
      <c r="AI72" s="49">
        <f t="shared" si="33"/>
        <v>0</v>
      </c>
      <c r="AJ72" s="61"/>
      <c r="AK72" s="48">
        <f t="shared" si="34"/>
        <v>0</v>
      </c>
      <c r="AL72" s="49">
        <f t="shared" si="35"/>
        <v>0</v>
      </c>
      <c r="AM72" s="61"/>
      <c r="AN72" s="48">
        <f t="shared" si="36"/>
        <v>0</v>
      </c>
      <c r="AO72" s="49">
        <f t="shared" si="37"/>
        <v>0</v>
      </c>
      <c r="AP72" s="61"/>
      <c r="AQ72" s="48">
        <f t="shared" si="38"/>
        <v>0</v>
      </c>
      <c r="AR72" s="49">
        <f t="shared" si="39"/>
        <v>0</v>
      </c>
      <c r="AS72" s="61"/>
      <c r="AT72" s="48">
        <f t="shared" si="40"/>
        <v>0</v>
      </c>
      <c r="AU72" s="49">
        <f t="shared" si="41"/>
        <v>0</v>
      </c>
      <c r="AV72" s="61"/>
      <c r="AW72" s="48">
        <f t="shared" si="42"/>
        <v>0</v>
      </c>
      <c r="AX72" s="49">
        <f t="shared" si="43"/>
        <v>0</v>
      </c>
      <c r="AY72" s="61"/>
      <c r="AZ72" s="48">
        <f t="shared" si="44"/>
        <v>0</v>
      </c>
      <c r="BA72" s="49">
        <f t="shared" si="45"/>
        <v>0</v>
      </c>
      <c r="BB72" s="50">
        <f t="shared" si="46"/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47"/>
        <v>0</v>
      </c>
      <c r="L73" s="38">
        <f t="shared" si="48"/>
        <v>0</v>
      </c>
      <c r="M73" s="38">
        <f t="shared" si="49"/>
        <v>0</v>
      </c>
      <c r="N73" s="38">
        <f t="shared" si="50"/>
        <v>0</v>
      </c>
      <c r="O73" s="38">
        <f t="shared" si="51"/>
        <v>0</v>
      </c>
      <c r="P73" s="38">
        <f t="shared" si="52"/>
        <v>0</v>
      </c>
      <c r="Q73" s="39">
        <v>1</v>
      </c>
      <c r="R73" s="40">
        <f t="shared" si="53"/>
        <v>0</v>
      </c>
      <c r="S73" s="39">
        <v>1</v>
      </c>
      <c r="T73" s="41">
        <f t="shared" si="54"/>
        <v>0</v>
      </c>
      <c r="U73" s="42">
        <f t="shared" si="55"/>
        <v>0</v>
      </c>
      <c r="V73" s="43">
        <f t="shared" si="56"/>
        <v>0</v>
      </c>
      <c r="W73" s="209">
        <f t="shared" ref="W73:W99" si="61">+$X$4</f>
        <v>12</v>
      </c>
      <c r="X73" s="44">
        <f t="shared" ref="X73:X99" si="62">IF(V73="","",W73*V73)</f>
        <v>0</v>
      </c>
      <c r="Y73" s="45">
        <f t="shared" si="57"/>
        <v>0</v>
      </c>
      <c r="Z73" s="46" t="s">
        <v>0</v>
      </c>
      <c r="AA73" s="39">
        <v>1</v>
      </c>
      <c r="AB73" s="47">
        <f t="shared" si="58"/>
        <v>0</v>
      </c>
      <c r="AC73" s="39">
        <v>1</v>
      </c>
      <c r="AD73" s="47">
        <f t="shared" si="59"/>
        <v>0</v>
      </c>
      <c r="AE73" s="39">
        <v>1</v>
      </c>
      <c r="AF73" s="47">
        <f t="shared" si="60"/>
        <v>0</v>
      </c>
      <c r="AG73" s="61"/>
      <c r="AH73" s="48">
        <f t="shared" si="32"/>
        <v>0</v>
      </c>
      <c r="AI73" s="49">
        <f t="shared" si="33"/>
        <v>0</v>
      </c>
      <c r="AJ73" s="61"/>
      <c r="AK73" s="48">
        <f t="shared" si="34"/>
        <v>0</v>
      </c>
      <c r="AL73" s="49">
        <f t="shared" si="35"/>
        <v>0</v>
      </c>
      <c r="AM73" s="61"/>
      <c r="AN73" s="48">
        <f t="shared" si="36"/>
        <v>0</v>
      </c>
      <c r="AO73" s="49">
        <f t="shared" si="37"/>
        <v>0</v>
      </c>
      <c r="AP73" s="61"/>
      <c r="AQ73" s="48">
        <f t="shared" si="38"/>
        <v>0</v>
      </c>
      <c r="AR73" s="49">
        <f t="shared" si="39"/>
        <v>0</v>
      </c>
      <c r="AS73" s="61"/>
      <c r="AT73" s="48">
        <f t="shared" si="40"/>
        <v>0</v>
      </c>
      <c r="AU73" s="49">
        <f t="shared" si="41"/>
        <v>0</v>
      </c>
      <c r="AV73" s="61"/>
      <c r="AW73" s="48">
        <f t="shared" si="42"/>
        <v>0</v>
      </c>
      <c r="AX73" s="49">
        <f t="shared" si="43"/>
        <v>0</v>
      </c>
      <c r="AY73" s="61"/>
      <c r="AZ73" s="48">
        <f t="shared" si="44"/>
        <v>0</v>
      </c>
      <c r="BA73" s="49">
        <f t="shared" si="45"/>
        <v>0</v>
      </c>
      <c r="BB73" s="50">
        <f t="shared" si="46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47"/>
        <v>0</v>
      </c>
      <c r="L74" s="38">
        <f t="shared" si="48"/>
        <v>0</v>
      </c>
      <c r="M74" s="38">
        <f t="shared" si="49"/>
        <v>0</v>
      </c>
      <c r="N74" s="38">
        <f t="shared" si="50"/>
        <v>0</v>
      </c>
      <c r="O74" s="38">
        <f t="shared" si="51"/>
        <v>0</v>
      </c>
      <c r="P74" s="38">
        <f t="shared" si="52"/>
        <v>0</v>
      </c>
      <c r="Q74" s="39">
        <v>1</v>
      </c>
      <c r="R74" s="40">
        <f t="shared" si="53"/>
        <v>0</v>
      </c>
      <c r="S74" s="39">
        <v>1</v>
      </c>
      <c r="T74" s="41">
        <f t="shared" si="54"/>
        <v>0</v>
      </c>
      <c r="U74" s="42">
        <f t="shared" si="55"/>
        <v>0</v>
      </c>
      <c r="V74" s="43">
        <f t="shared" si="56"/>
        <v>0</v>
      </c>
      <c r="W74" s="209">
        <f t="shared" si="61"/>
        <v>12</v>
      </c>
      <c r="X74" s="44">
        <f t="shared" si="62"/>
        <v>0</v>
      </c>
      <c r="Y74" s="45">
        <f t="shared" si="57"/>
        <v>0</v>
      </c>
      <c r="Z74" s="46" t="s">
        <v>0</v>
      </c>
      <c r="AA74" s="39">
        <v>1</v>
      </c>
      <c r="AB74" s="47">
        <f t="shared" si="58"/>
        <v>0</v>
      </c>
      <c r="AC74" s="39">
        <v>1</v>
      </c>
      <c r="AD74" s="47">
        <f t="shared" si="59"/>
        <v>0</v>
      </c>
      <c r="AE74" s="39">
        <v>1</v>
      </c>
      <c r="AF74" s="47">
        <f t="shared" si="60"/>
        <v>0</v>
      </c>
      <c r="AG74" s="61"/>
      <c r="AH74" s="48">
        <f t="shared" si="32"/>
        <v>0</v>
      </c>
      <c r="AI74" s="49">
        <f t="shared" si="33"/>
        <v>0</v>
      </c>
      <c r="AJ74" s="61"/>
      <c r="AK74" s="48">
        <f t="shared" si="34"/>
        <v>0</v>
      </c>
      <c r="AL74" s="49">
        <f t="shared" si="35"/>
        <v>0</v>
      </c>
      <c r="AM74" s="61"/>
      <c r="AN74" s="48">
        <f t="shared" si="36"/>
        <v>0</v>
      </c>
      <c r="AO74" s="49">
        <f t="shared" si="37"/>
        <v>0</v>
      </c>
      <c r="AP74" s="61"/>
      <c r="AQ74" s="48">
        <f t="shared" si="38"/>
        <v>0</v>
      </c>
      <c r="AR74" s="49">
        <f t="shared" si="39"/>
        <v>0</v>
      </c>
      <c r="AS74" s="61"/>
      <c r="AT74" s="48">
        <f t="shared" si="40"/>
        <v>0</v>
      </c>
      <c r="AU74" s="49">
        <f t="shared" si="41"/>
        <v>0</v>
      </c>
      <c r="AV74" s="61"/>
      <c r="AW74" s="48">
        <f t="shared" si="42"/>
        <v>0</v>
      </c>
      <c r="AX74" s="49">
        <f t="shared" si="43"/>
        <v>0</v>
      </c>
      <c r="AY74" s="61"/>
      <c r="AZ74" s="48">
        <f t="shared" si="44"/>
        <v>0</v>
      </c>
      <c r="BA74" s="49">
        <f t="shared" si="45"/>
        <v>0</v>
      </c>
      <c r="BB74" s="50">
        <f t="shared" si="46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47"/>
        <v>0</v>
      </c>
      <c r="L75" s="38">
        <f t="shared" si="48"/>
        <v>0</v>
      </c>
      <c r="M75" s="38">
        <f t="shared" si="49"/>
        <v>0</v>
      </c>
      <c r="N75" s="38">
        <f t="shared" si="50"/>
        <v>0</v>
      </c>
      <c r="O75" s="38">
        <f t="shared" si="51"/>
        <v>0</v>
      </c>
      <c r="P75" s="38">
        <f t="shared" si="52"/>
        <v>0</v>
      </c>
      <c r="Q75" s="39">
        <v>1</v>
      </c>
      <c r="R75" s="40">
        <f t="shared" si="53"/>
        <v>0</v>
      </c>
      <c r="S75" s="39">
        <v>1</v>
      </c>
      <c r="T75" s="41">
        <f t="shared" si="54"/>
        <v>0</v>
      </c>
      <c r="U75" s="42">
        <f t="shared" si="55"/>
        <v>0</v>
      </c>
      <c r="V75" s="43">
        <f t="shared" si="56"/>
        <v>0</v>
      </c>
      <c r="W75" s="209">
        <f t="shared" si="61"/>
        <v>12</v>
      </c>
      <c r="X75" s="44">
        <f t="shared" si="62"/>
        <v>0</v>
      </c>
      <c r="Y75" s="45">
        <f t="shared" si="57"/>
        <v>0</v>
      </c>
      <c r="Z75" s="46" t="s">
        <v>0</v>
      </c>
      <c r="AA75" s="39">
        <v>1</v>
      </c>
      <c r="AB75" s="47">
        <f t="shared" si="58"/>
        <v>0</v>
      </c>
      <c r="AC75" s="39">
        <v>1</v>
      </c>
      <c r="AD75" s="47">
        <f t="shared" si="59"/>
        <v>0</v>
      </c>
      <c r="AE75" s="39">
        <v>1</v>
      </c>
      <c r="AF75" s="47">
        <f t="shared" si="60"/>
        <v>0</v>
      </c>
      <c r="AG75" s="61"/>
      <c r="AH75" s="48">
        <f t="shared" si="32"/>
        <v>0</v>
      </c>
      <c r="AI75" s="49">
        <f t="shared" si="33"/>
        <v>0</v>
      </c>
      <c r="AJ75" s="61"/>
      <c r="AK75" s="48">
        <f t="shared" si="34"/>
        <v>0</v>
      </c>
      <c r="AL75" s="49">
        <f t="shared" si="35"/>
        <v>0</v>
      </c>
      <c r="AM75" s="61"/>
      <c r="AN75" s="48">
        <f t="shared" si="36"/>
        <v>0</v>
      </c>
      <c r="AO75" s="49">
        <f t="shared" si="37"/>
        <v>0</v>
      </c>
      <c r="AP75" s="61"/>
      <c r="AQ75" s="48">
        <f t="shared" si="38"/>
        <v>0</v>
      </c>
      <c r="AR75" s="49">
        <f t="shared" si="39"/>
        <v>0</v>
      </c>
      <c r="AS75" s="61"/>
      <c r="AT75" s="48">
        <f t="shared" si="40"/>
        <v>0</v>
      </c>
      <c r="AU75" s="49">
        <f t="shared" si="41"/>
        <v>0</v>
      </c>
      <c r="AV75" s="61"/>
      <c r="AW75" s="48">
        <f t="shared" si="42"/>
        <v>0</v>
      </c>
      <c r="AX75" s="49">
        <f t="shared" si="43"/>
        <v>0</v>
      </c>
      <c r="AY75" s="61"/>
      <c r="AZ75" s="48">
        <f t="shared" si="44"/>
        <v>0</v>
      </c>
      <c r="BA75" s="49">
        <f t="shared" si="45"/>
        <v>0</v>
      </c>
      <c r="BB75" s="50">
        <f t="shared" si="46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47"/>
        <v>0</v>
      </c>
      <c r="L76" s="38">
        <f t="shared" si="48"/>
        <v>0</v>
      </c>
      <c r="M76" s="38">
        <f t="shared" si="49"/>
        <v>0</v>
      </c>
      <c r="N76" s="38">
        <f t="shared" si="50"/>
        <v>0</v>
      </c>
      <c r="O76" s="38">
        <f t="shared" si="51"/>
        <v>0</v>
      </c>
      <c r="P76" s="38">
        <f t="shared" si="52"/>
        <v>0</v>
      </c>
      <c r="Q76" s="39">
        <v>1</v>
      </c>
      <c r="R76" s="40">
        <f t="shared" si="53"/>
        <v>0</v>
      </c>
      <c r="S76" s="39">
        <v>1</v>
      </c>
      <c r="T76" s="41">
        <f t="shared" si="54"/>
        <v>0</v>
      </c>
      <c r="U76" s="42">
        <f t="shared" si="55"/>
        <v>0</v>
      </c>
      <c r="V76" s="43">
        <f t="shared" si="56"/>
        <v>0</v>
      </c>
      <c r="W76" s="209">
        <f t="shared" si="61"/>
        <v>12</v>
      </c>
      <c r="X76" s="44">
        <f t="shared" si="62"/>
        <v>0</v>
      </c>
      <c r="Y76" s="45">
        <f t="shared" si="57"/>
        <v>0</v>
      </c>
      <c r="Z76" s="46" t="s">
        <v>0</v>
      </c>
      <c r="AA76" s="39">
        <v>1</v>
      </c>
      <c r="AB76" s="47">
        <f t="shared" si="58"/>
        <v>0</v>
      </c>
      <c r="AC76" s="39">
        <v>1</v>
      </c>
      <c r="AD76" s="47">
        <f t="shared" si="59"/>
        <v>0</v>
      </c>
      <c r="AE76" s="39">
        <v>1</v>
      </c>
      <c r="AF76" s="47">
        <f t="shared" si="60"/>
        <v>0</v>
      </c>
      <c r="AG76" s="61"/>
      <c r="AH76" s="48">
        <f t="shared" si="32"/>
        <v>0</v>
      </c>
      <c r="AI76" s="49">
        <f t="shared" si="33"/>
        <v>0</v>
      </c>
      <c r="AJ76" s="61"/>
      <c r="AK76" s="48">
        <f t="shared" si="34"/>
        <v>0</v>
      </c>
      <c r="AL76" s="49">
        <f t="shared" si="35"/>
        <v>0</v>
      </c>
      <c r="AM76" s="61"/>
      <c r="AN76" s="48">
        <f t="shared" si="36"/>
        <v>0</v>
      </c>
      <c r="AO76" s="49">
        <f t="shared" si="37"/>
        <v>0</v>
      </c>
      <c r="AP76" s="61"/>
      <c r="AQ76" s="48">
        <f t="shared" si="38"/>
        <v>0</v>
      </c>
      <c r="AR76" s="49">
        <f t="shared" si="39"/>
        <v>0</v>
      </c>
      <c r="AS76" s="61"/>
      <c r="AT76" s="48">
        <f t="shared" si="40"/>
        <v>0</v>
      </c>
      <c r="AU76" s="49">
        <f t="shared" si="41"/>
        <v>0</v>
      </c>
      <c r="AV76" s="61"/>
      <c r="AW76" s="48">
        <f t="shared" si="42"/>
        <v>0</v>
      </c>
      <c r="AX76" s="49">
        <f t="shared" si="43"/>
        <v>0</v>
      </c>
      <c r="AY76" s="61"/>
      <c r="AZ76" s="48">
        <f t="shared" si="44"/>
        <v>0</v>
      </c>
      <c r="BA76" s="49">
        <f t="shared" si="45"/>
        <v>0</v>
      </c>
      <c r="BB76" s="50">
        <f t="shared" si="46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47"/>
        <v>0</v>
      </c>
      <c r="L77" s="38">
        <f t="shared" si="48"/>
        <v>0</v>
      </c>
      <c r="M77" s="38">
        <f t="shared" si="49"/>
        <v>0</v>
      </c>
      <c r="N77" s="38">
        <f t="shared" si="50"/>
        <v>0</v>
      </c>
      <c r="O77" s="38">
        <f t="shared" si="51"/>
        <v>0</v>
      </c>
      <c r="P77" s="38">
        <f t="shared" si="52"/>
        <v>0</v>
      </c>
      <c r="Q77" s="39">
        <v>1</v>
      </c>
      <c r="R77" s="40">
        <f t="shared" si="53"/>
        <v>0</v>
      </c>
      <c r="S77" s="39">
        <v>1</v>
      </c>
      <c r="T77" s="41">
        <f t="shared" si="54"/>
        <v>0</v>
      </c>
      <c r="U77" s="42">
        <f t="shared" si="55"/>
        <v>0</v>
      </c>
      <c r="V77" s="43">
        <f t="shared" si="56"/>
        <v>0</v>
      </c>
      <c r="W77" s="209">
        <f t="shared" si="61"/>
        <v>12</v>
      </c>
      <c r="X77" s="44">
        <f t="shared" si="62"/>
        <v>0</v>
      </c>
      <c r="Y77" s="45">
        <f t="shared" si="57"/>
        <v>0</v>
      </c>
      <c r="Z77" s="46" t="s">
        <v>0</v>
      </c>
      <c r="AA77" s="39">
        <v>1</v>
      </c>
      <c r="AB77" s="47">
        <f t="shared" si="58"/>
        <v>0</v>
      </c>
      <c r="AC77" s="39">
        <v>1</v>
      </c>
      <c r="AD77" s="47">
        <f t="shared" si="59"/>
        <v>0</v>
      </c>
      <c r="AE77" s="39">
        <v>1</v>
      </c>
      <c r="AF77" s="47">
        <f t="shared" si="60"/>
        <v>0</v>
      </c>
      <c r="AG77" s="61"/>
      <c r="AH77" s="48">
        <f t="shared" si="32"/>
        <v>0</v>
      </c>
      <c r="AI77" s="49">
        <f t="shared" si="33"/>
        <v>0</v>
      </c>
      <c r="AJ77" s="61"/>
      <c r="AK77" s="48">
        <f t="shared" si="34"/>
        <v>0</v>
      </c>
      <c r="AL77" s="49">
        <f t="shared" si="35"/>
        <v>0</v>
      </c>
      <c r="AM77" s="61"/>
      <c r="AN77" s="48">
        <f t="shared" si="36"/>
        <v>0</v>
      </c>
      <c r="AO77" s="49">
        <f t="shared" si="37"/>
        <v>0</v>
      </c>
      <c r="AP77" s="61"/>
      <c r="AQ77" s="48">
        <f t="shared" si="38"/>
        <v>0</v>
      </c>
      <c r="AR77" s="49">
        <f t="shared" si="39"/>
        <v>0</v>
      </c>
      <c r="AS77" s="61"/>
      <c r="AT77" s="48">
        <f t="shared" si="40"/>
        <v>0</v>
      </c>
      <c r="AU77" s="49">
        <f t="shared" si="41"/>
        <v>0</v>
      </c>
      <c r="AV77" s="61"/>
      <c r="AW77" s="48">
        <f t="shared" si="42"/>
        <v>0</v>
      </c>
      <c r="AX77" s="49">
        <f t="shared" si="43"/>
        <v>0</v>
      </c>
      <c r="AY77" s="61"/>
      <c r="AZ77" s="48">
        <f t="shared" si="44"/>
        <v>0</v>
      </c>
      <c r="BA77" s="49">
        <f t="shared" si="45"/>
        <v>0</v>
      </c>
      <c r="BB77" s="50">
        <f t="shared" si="46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47"/>
        <v>0</v>
      </c>
      <c r="L78" s="38">
        <f t="shared" si="48"/>
        <v>0</v>
      </c>
      <c r="M78" s="38">
        <f t="shared" si="49"/>
        <v>0</v>
      </c>
      <c r="N78" s="38">
        <f t="shared" si="50"/>
        <v>0</v>
      </c>
      <c r="O78" s="38">
        <f t="shared" si="51"/>
        <v>0</v>
      </c>
      <c r="P78" s="38">
        <f t="shared" si="52"/>
        <v>0</v>
      </c>
      <c r="Q78" s="39">
        <v>1</v>
      </c>
      <c r="R78" s="40">
        <f t="shared" si="53"/>
        <v>0</v>
      </c>
      <c r="S78" s="39">
        <v>1</v>
      </c>
      <c r="T78" s="41">
        <f t="shared" si="54"/>
        <v>0</v>
      </c>
      <c r="U78" s="42">
        <f t="shared" si="55"/>
        <v>0</v>
      </c>
      <c r="V78" s="43">
        <f t="shared" si="56"/>
        <v>0</v>
      </c>
      <c r="W78" s="209">
        <f t="shared" si="61"/>
        <v>12</v>
      </c>
      <c r="X78" s="44">
        <f t="shared" si="62"/>
        <v>0</v>
      </c>
      <c r="Y78" s="45">
        <f t="shared" si="57"/>
        <v>0</v>
      </c>
      <c r="Z78" s="46" t="s">
        <v>0</v>
      </c>
      <c r="AA78" s="39">
        <v>1</v>
      </c>
      <c r="AB78" s="47">
        <f t="shared" si="58"/>
        <v>0</v>
      </c>
      <c r="AC78" s="39">
        <v>1</v>
      </c>
      <c r="AD78" s="47">
        <f t="shared" si="59"/>
        <v>0</v>
      </c>
      <c r="AE78" s="39">
        <v>1</v>
      </c>
      <c r="AF78" s="47">
        <f t="shared" si="60"/>
        <v>0</v>
      </c>
      <c r="AG78" s="61"/>
      <c r="AH78" s="48">
        <f t="shared" si="32"/>
        <v>0</v>
      </c>
      <c r="AI78" s="49">
        <f t="shared" si="33"/>
        <v>0</v>
      </c>
      <c r="AJ78" s="61"/>
      <c r="AK78" s="48">
        <f t="shared" si="34"/>
        <v>0</v>
      </c>
      <c r="AL78" s="49">
        <f t="shared" si="35"/>
        <v>0</v>
      </c>
      <c r="AM78" s="61"/>
      <c r="AN78" s="48">
        <f t="shared" si="36"/>
        <v>0</v>
      </c>
      <c r="AO78" s="49">
        <f t="shared" si="37"/>
        <v>0</v>
      </c>
      <c r="AP78" s="61"/>
      <c r="AQ78" s="48">
        <f t="shared" si="38"/>
        <v>0</v>
      </c>
      <c r="AR78" s="49">
        <f t="shared" si="39"/>
        <v>0</v>
      </c>
      <c r="AS78" s="61"/>
      <c r="AT78" s="48">
        <f t="shared" si="40"/>
        <v>0</v>
      </c>
      <c r="AU78" s="49">
        <f t="shared" si="41"/>
        <v>0</v>
      </c>
      <c r="AV78" s="61"/>
      <c r="AW78" s="48">
        <f t="shared" si="42"/>
        <v>0</v>
      </c>
      <c r="AX78" s="49">
        <f t="shared" si="43"/>
        <v>0</v>
      </c>
      <c r="AY78" s="61"/>
      <c r="AZ78" s="48">
        <f t="shared" si="44"/>
        <v>0</v>
      </c>
      <c r="BA78" s="49">
        <f t="shared" si="45"/>
        <v>0</v>
      </c>
      <c r="BB78" s="50">
        <f t="shared" si="46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47"/>
        <v>0</v>
      </c>
      <c r="L79" s="38">
        <f t="shared" si="48"/>
        <v>0</v>
      </c>
      <c r="M79" s="38">
        <f t="shared" si="49"/>
        <v>0</v>
      </c>
      <c r="N79" s="38">
        <f t="shared" si="50"/>
        <v>0</v>
      </c>
      <c r="O79" s="38">
        <f t="shared" si="51"/>
        <v>0</v>
      </c>
      <c r="P79" s="38">
        <f t="shared" si="52"/>
        <v>0</v>
      </c>
      <c r="Q79" s="39">
        <v>1</v>
      </c>
      <c r="R79" s="40">
        <f t="shared" si="53"/>
        <v>0</v>
      </c>
      <c r="S79" s="39">
        <v>1</v>
      </c>
      <c r="T79" s="41">
        <f t="shared" si="54"/>
        <v>0</v>
      </c>
      <c r="U79" s="42">
        <f t="shared" si="55"/>
        <v>0</v>
      </c>
      <c r="V79" s="43">
        <f t="shared" si="56"/>
        <v>0</v>
      </c>
      <c r="W79" s="209">
        <f t="shared" si="61"/>
        <v>12</v>
      </c>
      <c r="X79" s="44">
        <f t="shared" si="62"/>
        <v>0</v>
      </c>
      <c r="Y79" s="45">
        <f t="shared" si="57"/>
        <v>0</v>
      </c>
      <c r="Z79" s="46" t="s">
        <v>0</v>
      </c>
      <c r="AA79" s="39">
        <v>1</v>
      </c>
      <c r="AB79" s="47">
        <f t="shared" si="58"/>
        <v>0</v>
      </c>
      <c r="AC79" s="39">
        <v>1</v>
      </c>
      <c r="AD79" s="47">
        <f t="shared" si="59"/>
        <v>0</v>
      </c>
      <c r="AE79" s="39">
        <v>1</v>
      </c>
      <c r="AF79" s="47">
        <f t="shared" si="60"/>
        <v>0</v>
      </c>
      <c r="AG79" s="61"/>
      <c r="AH79" s="48">
        <f t="shared" si="32"/>
        <v>0</v>
      </c>
      <c r="AI79" s="49">
        <f t="shared" si="33"/>
        <v>0</v>
      </c>
      <c r="AJ79" s="61"/>
      <c r="AK79" s="48">
        <f t="shared" si="34"/>
        <v>0</v>
      </c>
      <c r="AL79" s="49">
        <f t="shared" si="35"/>
        <v>0</v>
      </c>
      <c r="AM79" s="61"/>
      <c r="AN79" s="48">
        <f t="shared" si="36"/>
        <v>0</v>
      </c>
      <c r="AO79" s="49">
        <f t="shared" si="37"/>
        <v>0</v>
      </c>
      <c r="AP79" s="61"/>
      <c r="AQ79" s="48">
        <f t="shared" si="38"/>
        <v>0</v>
      </c>
      <c r="AR79" s="49">
        <f t="shared" si="39"/>
        <v>0</v>
      </c>
      <c r="AS79" s="61"/>
      <c r="AT79" s="48">
        <f t="shared" si="40"/>
        <v>0</v>
      </c>
      <c r="AU79" s="49">
        <f t="shared" si="41"/>
        <v>0</v>
      </c>
      <c r="AV79" s="61"/>
      <c r="AW79" s="48">
        <f t="shared" si="42"/>
        <v>0</v>
      </c>
      <c r="AX79" s="49">
        <f t="shared" si="43"/>
        <v>0</v>
      </c>
      <c r="AY79" s="61"/>
      <c r="AZ79" s="48">
        <f t="shared" si="44"/>
        <v>0</v>
      </c>
      <c r="BA79" s="49">
        <f t="shared" si="45"/>
        <v>0</v>
      </c>
      <c r="BB79" s="50">
        <f t="shared" si="46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47"/>
        <v>0</v>
      </c>
      <c r="L80" s="38">
        <f t="shared" si="48"/>
        <v>0</v>
      </c>
      <c r="M80" s="38">
        <f t="shared" si="49"/>
        <v>0</v>
      </c>
      <c r="N80" s="38">
        <f t="shared" si="50"/>
        <v>0</v>
      </c>
      <c r="O80" s="38">
        <f t="shared" si="51"/>
        <v>0</v>
      </c>
      <c r="P80" s="38">
        <f t="shared" si="52"/>
        <v>0</v>
      </c>
      <c r="Q80" s="39">
        <v>1</v>
      </c>
      <c r="R80" s="40">
        <f t="shared" si="53"/>
        <v>0</v>
      </c>
      <c r="S80" s="39">
        <v>1</v>
      </c>
      <c r="T80" s="41">
        <f t="shared" si="54"/>
        <v>0</v>
      </c>
      <c r="U80" s="42">
        <f t="shared" si="55"/>
        <v>0</v>
      </c>
      <c r="V80" s="43">
        <f t="shared" si="56"/>
        <v>0</v>
      </c>
      <c r="W80" s="209">
        <f t="shared" si="61"/>
        <v>12</v>
      </c>
      <c r="X80" s="44">
        <f t="shared" si="62"/>
        <v>0</v>
      </c>
      <c r="Y80" s="45">
        <f t="shared" si="57"/>
        <v>0</v>
      </c>
      <c r="Z80" s="46" t="s">
        <v>0</v>
      </c>
      <c r="AA80" s="39">
        <v>1</v>
      </c>
      <c r="AB80" s="47">
        <f t="shared" si="58"/>
        <v>0</v>
      </c>
      <c r="AC80" s="39">
        <v>1</v>
      </c>
      <c r="AD80" s="47">
        <f t="shared" si="59"/>
        <v>0</v>
      </c>
      <c r="AE80" s="39">
        <v>1</v>
      </c>
      <c r="AF80" s="47">
        <f t="shared" si="60"/>
        <v>0</v>
      </c>
      <c r="AG80" s="61"/>
      <c r="AH80" s="48">
        <f t="shared" si="32"/>
        <v>0</v>
      </c>
      <c r="AI80" s="49">
        <f t="shared" si="33"/>
        <v>0</v>
      </c>
      <c r="AJ80" s="61"/>
      <c r="AK80" s="48">
        <f t="shared" si="34"/>
        <v>0</v>
      </c>
      <c r="AL80" s="49">
        <f t="shared" si="35"/>
        <v>0</v>
      </c>
      <c r="AM80" s="61"/>
      <c r="AN80" s="48">
        <f t="shared" si="36"/>
        <v>0</v>
      </c>
      <c r="AO80" s="49">
        <f t="shared" si="37"/>
        <v>0</v>
      </c>
      <c r="AP80" s="61"/>
      <c r="AQ80" s="48">
        <f t="shared" si="38"/>
        <v>0</v>
      </c>
      <c r="AR80" s="49">
        <f t="shared" si="39"/>
        <v>0</v>
      </c>
      <c r="AS80" s="61"/>
      <c r="AT80" s="48">
        <f t="shared" si="40"/>
        <v>0</v>
      </c>
      <c r="AU80" s="49">
        <f t="shared" si="41"/>
        <v>0</v>
      </c>
      <c r="AV80" s="61"/>
      <c r="AW80" s="48">
        <f t="shared" si="42"/>
        <v>0</v>
      </c>
      <c r="AX80" s="49">
        <f t="shared" si="43"/>
        <v>0</v>
      </c>
      <c r="AY80" s="61"/>
      <c r="AZ80" s="48">
        <f t="shared" si="44"/>
        <v>0</v>
      </c>
      <c r="BA80" s="49">
        <f t="shared" si="45"/>
        <v>0</v>
      </c>
      <c r="BB80" s="50">
        <f t="shared" si="46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47"/>
        <v>0</v>
      </c>
      <c r="L81" s="38">
        <f t="shared" si="48"/>
        <v>0</v>
      </c>
      <c r="M81" s="38">
        <f t="shared" si="49"/>
        <v>0</v>
      </c>
      <c r="N81" s="38">
        <f t="shared" si="50"/>
        <v>0</v>
      </c>
      <c r="O81" s="38">
        <f t="shared" si="51"/>
        <v>0</v>
      </c>
      <c r="P81" s="38">
        <f t="shared" si="52"/>
        <v>0</v>
      </c>
      <c r="Q81" s="39">
        <v>1</v>
      </c>
      <c r="R81" s="40">
        <f t="shared" si="53"/>
        <v>0</v>
      </c>
      <c r="S81" s="39">
        <v>1</v>
      </c>
      <c r="T81" s="41">
        <f t="shared" si="54"/>
        <v>0</v>
      </c>
      <c r="U81" s="42">
        <f t="shared" si="55"/>
        <v>0</v>
      </c>
      <c r="V81" s="43">
        <f t="shared" si="56"/>
        <v>0</v>
      </c>
      <c r="W81" s="209">
        <f t="shared" si="61"/>
        <v>12</v>
      </c>
      <c r="X81" s="44">
        <f t="shared" si="62"/>
        <v>0</v>
      </c>
      <c r="Y81" s="45">
        <f t="shared" si="57"/>
        <v>0</v>
      </c>
      <c r="Z81" s="46" t="s">
        <v>0</v>
      </c>
      <c r="AA81" s="39">
        <v>1</v>
      </c>
      <c r="AB81" s="47">
        <f t="shared" si="58"/>
        <v>0</v>
      </c>
      <c r="AC81" s="39">
        <v>1</v>
      </c>
      <c r="AD81" s="47">
        <f t="shared" si="59"/>
        <v>0</v>
      </c>
      <c r="AE81" s="39">
        <v>1</v>
      </c>
      <c r="AF81" s="47">
        <f t="shared" si="60"/>
        <v>0</v>
      </c>
      <c r="AG81" s="61"/>
      <c r="AH81" s="48">
        <f t="shared" si="32"/>
        <v>0</v>
      </c>
      <c r="AI81" s="49">
        <f t="shared" si="33"/>
        <v>0</v>
      </c>
      <c r="AJ81" s="61"/>
      <c r="AK81" s="48">
        <f t="shared" si="34"/>
        <v>0</v>
      </c>
      <c r="AL81" s="49">
        <f t="shared" si="35"/>
        <v>0</v>
      </c>
      <c r="AM81" s="61"/>
      <c r="AN81" s="48">
        <f t="shared" si="36"/>
        <v>0</v>
      </c>
      <c r="AO81" s="49">
        <f t="shared" si="37"/>
        <v>0</v>
      </c>
      <c r="AP81" s="61"/>
      <c r="AQ81" s="48">
        <f t="shared" si="38"/>
        <v>0</v>
      </c>
      <c r="AR81" s="49">
        <f t="shared" si="39"/>
        <v>0</v>
      </c>
      <c r="AS81" s="61"/>
      <c r="AT81" s="48">
        <f t="shared" si="40"/>
        <v>0</v>
      </c>
      <c r="AU81" s="49">
        <f t="shared" si="41"/>
        <v>0</v>
      </c>
      <c r="AV81" s="61"/>
      <c r="AW81" s="48">
        <f t="shared" si="42"/>
        <v>0</v>
      </c>
      <c r="AX81" s="49">
        <f t="shared" si="43"/>
        <v>0</v>
      </c>
      <c r="AY81" s="61"/>
      <c r="AZ81" s="48">
        <f t="shared" si="44"/>
        <v>0</v>
      </c>
      <c r="BA81" s="49">
        <f t="shared" si="45"/>
        <v>0</v>
      </c>
      <c r="BB81" s="50">
        <f t="shared" si="46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47"/>
        <v>0</v>
      </c>
      <c r="L82" s="38">
        <f t="shared" si="48"/>
        <v>0</v>
      </c>
      <c r="M82" s="38">
        <f t="shared" si="49"/>
        <v>0</v>
      </c>
      <c r="N82" s="38">
        <f t="shared" si="50"/>
        <v>0</v>
      </c>
      <c r="O82" s="38">
        <f t="shared" si="51"/>
        <v>0</v>
      </c>
      <c r="P82" s="38">
        <f t="shared" si="52"/>
        <v>0</v>
      </c>
      <c r="Q82" s="39">
        <v>1</v>
      </c>
      <c r="R82" s="40">
        <f t="shared" si="53"/>
        <v>0</v>
      </c>
      <c r="S82" s="39">
        <v>1</v>
      </c>
      <c r="T82" s="41">
        <f t="shared" si="54"/>
        <v>0</v>
      </c>
      <c r="U82" s="42">
        <f t="shared" si="55"/>
        <v>0</v>
      </c>
      <c r="V82" s="43">
        <f t="shared" si="56"/>
        <v>0</v>
      </c>
      <c r="W82" s="209">
        <f t="shared" si="61"/>
        <v>12</v>
      </c>
      <c r="X82" s="44">
        <f t="shared" si="62"/>
        <v>0</v>
      </c>
      <c r="Y82" s="45">
        <f t="shared" si="57"/>
        <v>0</v>
      </c>
      <c r="Z82" s="46" t="s">
        <v>0</v>
      </c>
      <c r="AA82" s="39">
        <v>1</v>
      </c>
      <c r="AB82" s="47">
        <f t="shared" si="58"/>
        <v>0</v>
      </c>
      <c r="AC82" s="39">
        <v>1</v>
      </c>
      <c r="AD82" s="47">
        <f t="shared" si="59"/>
        <v>0</v>
      </c>
      <c r="AE82" s="39">
        <v>1</v>
      </c>
      <c r="AF82" s="47">
        <f t="shared" si="60"/>
        <v>0</v>
      </c>
      <c r="AG82" s="61"/>
      <c r="AH82" s="48">
        <f t="shared" si="32"/>
        <v>0</v>
      </c>
      <c r="AI82" s="49">
        <f t="shared" si="33"/>
        <v>0</v>
      </c>
      <c r="AJ82" s="61"/>
      <c r="AK82" s="48">
        <f t="shared" si="34"/>
        <v>0</v>
      </c>
      <c r="AL82" s="49">
        <f t="shared" si="35"/>
        <v>0</v>
      </c>
      <c r="AM82" s="61"/>
      <c r="AN82" s="48">
        <f t="shared" si="36"/>
        <v>0</v>
      </c>
      <c r="AO82" s="49">
        <f t="shared" si="37"/>
        <v>0</v>
      </c>
      <c r="AP82" s="61"/>
      <c r="AQ82" s="48">
        <f t="shared" si="38"/>
        <v>0</v>
      </c>
      <c r="AR82" s="49">
        <f t="shared" si="39"/>
        <v>0</v>
      </c>
      <c r="AS82" s="61"/>
      <c r="AT82" s="48">
        <f t="shared" si="40"/>
        <v>0</v>
      </c>
      <c r="AU82" s="49">
        <f t="shared" si="41"/>
        <v>0</v>
      </c>
      <c r="AV82" s="61"/>
      <c r="AW82" s="48">
        <f t="shared" si="42"/>
        <v>0</v>
      </c>
      <c r="AX82" s="49">
        <f t="shared" si="43"/>
        <v>0</v>
      </c>
      <c r="AY82" s="61"/>
      <c r="AZ82" s="48">
        <f t="shared" si="44"/>
        <v>0</v>
      </c>
      <c r="BA82" s="49">
        <f t="shared" si="45"/>
        <v>0</v>
      </c>
      <c r="BB82" s="50">
        <f t="shared" si="46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47"/>
        <v>0</v>
      </c>
      <c r="L83" s="38">
        <f t="shared" si="48"/>
        <v>0</v>
      </c>
      <c r="M83" s="38">
        <f t="shared" si="49"/>
        <v>0</v>
      </c>
      <c r="N83" s="38">
        <f t="shared" si="50"/>
        <v>0</v>
      </c>
      <c r="O83" s="38">
        <f t="shared" si="51"/>
        <v>0</v>
      </c>
      <c r="P83" s="38">
        <f t="shared" si="52"/>
        <v>0</v>
      </c>
      <c r="Q83" s="39">
        <v>1</v>
      </c>
      <c r="R83" s="40">
        <f t="shared" si="53"/>
        <v>0</v>
      </c>
      <c r="S83" s="39">
        <v>1</v>
      </c>
      <c r="T83" s="41">
        <f t="shared" si="54"/>
        <v>0</v>
      </c>
      <c r="U83" s="42">
        <f t="shared" si="55"/>
        <v>0</v>
      </c>
      <c r="V83" s="43">
        <f t="shared" si="56"/>
        <v>0</v>
      </c>
      <c r="W83" s="209">
        <f t="shared" si="61"/>
        <v>12</v>
      </c>
      <c r="X83" s="44">
        <f t="shared" si="62"/>
        <v>0</v>
      </c>
      <c r="Y83" s="45">
        <f t="shared" si="57"/>
        <v>0</v>
      </c>
      <c r="Z83" s="46" t="s">
        <v>0</v>
      </c>
      <c r="AA83" s="39">
        <v>1</v>
      </c>
      <c r="AB83" s="47">
        <f t="shared" si="58"/>
        <v>0</v>
      </c>
      <c r="AC83" s="39">
        <v>1</v>
      </c>
      <c r="AD83" s="47">
        <f t="shared" si="59"/>
        <v>0</v>
      </c>
      <c r="AE83" s="39">
        <v>1</v>
      </c>
      <c r="AF83" s="47">
        <f t="shared" si="60"/>
        <v>0</v>
      </c>
      <c r="AG83" s="61"/>
      <c r="AH83" s="48">
        <f t="shared" si="32"/>
        <v>0</v>
      </c>
      <c r="AI83" s="49">
        <f t="shared" si="33"/>
        <v>0</v>
      </c>
      <c r="AJ83" s="61"/>
      <c r="AK83" s="48">
        <f t="shared" si="34"/>
        <v>0</v>
      </c>
      <c r="AL83" s="49">
        <f t="shared" si="35"/>
        <v>0</v>
      </c>
      <c r="AM83" s="61"/>
      <c r="AN83" s="48">
        <f t="shared" si="36"/>
        <v>0</v>
      </c>
      <c r="AO83" s="49">
        <f t="shared" si="37"/>
        <v>0</v>
      </c>
      <c r="AP83" s="61"/>
      <c r="AQ83" s="48">
        <f t="shared" si="38"/>
        <v>0</v>
      </c>
      <c r="AR83" s="49">
        <f t="shared" si="39"/>
        <v>0</v>
      </c>
      <c r="AS83" s="61"/>
      <c r="AT83" s="48">
        <f t="shared" si="40"/>
        <v>0</v>
      </c>
      <c r="AU83" s="49">
        <f t="shared" si="41"/>
        <v>0</v>
      </c>
      <c r="AV83" s="61"/>
      <c r="AW83" s="48">
        <f t="shared" si="42"/>
        <v>0</v>
      </c>
      <c r="AX83" s="49">
        <f t="shared" si="43"/>
        <v>0</v>
      </c>
      <c r="AY83" s="61"/>
      <c r="AZ83" s="48">
        <f t="shared" si="44"/>
        <v>0</v>
      </c>
      <c r="BA83" s="49">
        <f t="shared" si="45"/>
        <v>0</v>
      </c>
      <c r="BB83" s="50">
        <f t="shared" si="46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47"/>
        <v>0</v>
      </c>
      <c r="L84" s="38">
        <f t="shared" si="48"/>
        <v>0</v>
      </c>
      <c r="M84" s="38">
        <f t="shared" si="49"/>
        <v>0</v>
      </c>
      <c r="N84" s="38">
        <f t="shared" si="50"/>
        <v>0</v>
      </c>
      <c r="O84" s="38">
        <f t="shared" si="51"/>
        <v>0</v>
      </c>
      <c r="P84" s="38">
        <f t="shared" si="52"/>
        <v>0</v>
      </c>
      <c r="Q84" s="39">
        <v>1</v>
      </c>
      <c r="R84" s="40">
        <f t="shared" si="53"/>
        <v>0</v>
      </c>
      <c r="S84" s="39">
        <v>1</v>
      </c>
      <c r="T84" s="41">
        <f t="shared" si="54"/>
        <v>0</v>
      </c>
      <c r="U84" s="42">
        <f t="shared" si="55"/>
        <v>0</v>
      </c>
      <c r="V84" s="43">
        <f t="shared" si="56"/>
        <v>0</v>
      </c>
      <c r="W84" s="209">
        <f t="shared" si="61"/>
        <v>12</v>
      </c>
      <c r="X84" s="44">
        <f t="shared" si="62"/>
        <v>0</v>
      </c>
      <c r="Y84" s="45">
        <f t="shared" si="57"/>
        <v>0</v>
      </c>
      <c r="Z84" s="46" t="s">
        <v>0</v>
      </c>
      <c r="AA84" s="39">
        <v>1</v>
      </c>
      <c r="AB84" s="47">
        <f t="shared" si="58"/>
        <v>0</v>
      </c>
      <c r="AC84" s="39">
        <v>1</v>
      </c>
      <c r="AD84" s="47">
        <f t="shared" si="59"/>
        <v>0</v>
      </c>
      <c r="AE84" s="39">
        <v>1</v>
      </c>
      <c r="AF84" s="47">
        <f t="shared" si="60"/>
        <v>0</v>
      </c>
      <c r="AG84" s="61"/>
      <c r="AH84" s="48">
        <f t="shared" si="32"/>
        <v>0</v>
      </c>
      <c r="AI84" s="49">
        <f t="shared" si="33"/>
        <v>0</v>
      </c>
      <c r="AJ84" s="61"/>
      <c r="AK84" s="48">
        <f t="shared" si="34"/>
        <v>0</v>
      </c>
      <c r="AL84" s="49">
        <f t="shared" si="35"/>
        <v>0</v>
      </c>
      <c r="AM84" s="61"/>
      <c r="AN84" s="48">
        <f t="shared" si="36"/>
        <v>0</v>
      </c>
      <c r="AO84" s="49">
        <f t="shared" si="37"/>
        <v>0</v>
      </c>
      <c r="AP84" s="61"/>
      <c r="AQ84" s="48">
        <f t="shared" si="38"/>
        <v>0</v>
      </c>
      <c r="AR84" s="49">
        <f t="shared" si="39"/>
        <v>0</v>
      </c>
      <c r="AS84" s="61"/>
      <c r="AT84" s="48">
        <f t="shared" si="40"/>
        <v>0</v>
      </c>
      <c r="AU84" s="49">
        <f t="shared" si="41"/>
        <v>0</v>
      </c>
      <c r="AV84" s="61"/>
      <c r="AW84" s="48">
        <f t="shared" si="42"/>
        <v>0</v>
      </c>
      <c r="AX84" s="49">
        <f t="shared" si="43"/>
        <v>0</v>
      </c>
      <c r="AY84" s="61"/>
      <c r="AZ84" s="48">
        <f t="shared" si="44"/>
        <v>0</v>
      </c>
      <c r="BA84" s="49">
        <f t="shared" si="45"/>
        <v>0</v>
      </c>
      <c r="BB84" s="50">
        <f t="shared" si="46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47"/>
        <v>0</v>
      </c>
      <c r="L85" s="38">
        <f t="shared" si="48"/>
        <v>0</v>
      </c>
      <c r="M85" s="38">
        <f t="shared" si="49"/>
        <v>0</v>
      </c>
      <c r="N85" s="38">
        <f t="shared" si="50"/>
        <v>0</v>
      </c>
      <c r="O85" s="38">
        <f t="shared" si="51"/>
        <v>0</v>
      </c>
      <c r="P85" s="38">
        <f t="shared" si="52"/>
        <v>0</v>
      </c>
      <c r="Q85" s="39">
        <v>1</v>
      </c>
      <c r="R85" s="40">
        <f t="shared" si="53"/>
        <v>0</v>
      </c>
      <c r="S85" s="39">
        <v>1</v>
      </c>
      <c r="T85" s="41">
        <f t="shared" si="54"/>
        <v>0</v>
      </c>
      <c r="U85" s="42">
        <f t="shared" si="55"/>
        <v>0</v>
      </c>
      <c r="V85" s="43">
        <f t="shared" si="56"/>
        <v>0</v>
      </c>
      <c r="W85" s="209">
        <f t="shared" si="61"/>
        <v>12</v>
      </c>
      <c r="X85" s="44">
        <f t="shared" si="62"/>
        <v>0</v>
      </c>
      <c r="Y85" s="45">
        <f t="shared" si="57"/>
        <v>0</v>
      </c>
      <c r="Z85" s="46" t="s">
        <v>0</v>
      </c>
      <c r="AA85" s="39">
        <v>1</v>
      </c>
      <c r="AB85" s="47">
        <f t="shared" si="58"/>
        <v>0</v>
      </c>
      <c r="AC85" s="39">
        <v>1</v>
      </c>
      <c r="AD85" s="47">
        <f t="shared" si="59"/>
        <v>0</v>
      </c>
      <c r="AE85" s="39">
        <v>1</v>
      </c>
      <c r="AF85" s="47">
        <f t="shared" si="60"/>
        <v>0</v>
      </c>
      <c r="AG85" s="61"/>
      <c r="AH85" s="48">
        <f t="shared" si="32"/>
        <v>0</v>
      </c>
      <c r="AI85" s="49">
        <f t="shared" si="33"/>
        <v>0</v>
      </c>
      <c r="AJ85" s="61"/>
      <c r="AK85" s="48">
        <f t="shared" si="34"/>
        <v>0</v>
      </c>
      <c r="AL85" s="49">
        <f t="shared" si="35"/>
        <v>0</v>
      </c>
      <c r="AM85" s="61"/>
      <c r="AN85" s="48">
        <f t="shared" si="36"/>
        <v>0</v>
      </c>
      <c r="AO85" s="49">
        <f t="shared" si="37"/>
        <v>0</v>
      </c>
      <c r="AP85" s="61"/>
      <c r="AQ85" s="48">
        <f t="shared" si="38"/>
        <v>0</v>
      </c>
      <c r="AR85" s="49">
        <f t="shared" si="39"/>
        <v>0</v>
      </c>
      <c r="AS85" s="61"/>
      <c r="AT85" s="48">
        <f t="shared" si="40"/>
        <v>0</v>
      </c>
      <c r="AU85" s="49">
        <f t="shared" si="41"/>
        <v>0</v>
      </c>
      <c r="AV85" s="61"/>
      <c r="AW85" s="48">
        <f t="shared" si="42"/>
        <v>0</v>
      </c>
      <c r="AX85" s="49">
        <f t="shared" si="43"/>
        <v>0</v>
      </c>
      <c r="AY85" s="61"/>
      <c r="AZ85" s="48">
        <f t="shared" si="44"/>
        <v>0</v>
      </c>
      <c r="BA85" s="49">
        <f t="shared" si="45"/>
        <v>0</v>
      </c>
      <c r="BB85" s="50">
        <f t="shared" si="46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47"/>
        <v>0</v>
      </c>
      <c r="L86" s="38">
        <f t="shared" si="48"/>
        <v>0</v>
      </c>
      <c r="M86" s="38">
        <f t="shared" si="49"/>
        <v>0</v>
      </c>
      <c r="N86" s="38">
        <f t="shared" si="50"/>
        <v>0</v>
      </c>
      <c r="O86" s="38">
        <f t="shared" si="51"/>
        <v>0</v>
      </c>
      <c r="P86" s="38">
        <f t="shared" si="52"/>
        <v>0</v>
      </c>
      <c r="Q86" s="39">
        <v>1</v>
      </c>
      <c r="R86" s="40">
        <f t="shared" si="53"/>
        <v>0</v>
      </c>
      <c r="S86" s="39">
        <v>1</v>
      </c>
      <c r="T86" s="41">
        <f t="shared" si="54"/>
        <v>0</v>
      </c>
      <c r="U86" s="42">
        <f t="shared" si="55"/>
        <v>0</v>
      </c>
      <c r="V86" s="43">
        <f t="shared" si="56"/>
        <v>0</v>
      </c>
      <c r="W86" s="209">
        <f t="shared" si="61"/>
        <v>12</v>
      </c>
      <c r="X86" s="44">
        <f t="shared" si="62"/>
        <v>0</v>
      </c>
      <c r="Y86" s="45">
        <f t="shared" si="57"/>
        <v>0</v>
      </c>
      <c r="Z86" s="46" t="s">
        <v>0</v>
      </c>
      <c r="AA86" s="39">
        <v>1</v>
      </c>
      <c r="AB86" s="47">
        <f t="shared" si="58"/>
        <v>0</v>
      </c>
      <c r="AC86" s="39">
        <v>1</v>
      </c>
      <c r="AD86" s="47">
        <f t="shared" si="59"/>
        <v>0</v>
      </c>
      <c r="AE86" s="39">
        <v>1</v>
      </c>
      <c r="AF86" s="47">
        <f t="shared" si="60"/>
        <v>0</v>
      </c>
      <c r="AG86" s="61"/>
      <c r="AH86" s="48">
        <f t="shared" si="32"/>
        <v>0</v>
      </c>
      <c r="AI86" s="49">
        <f t="shared" si="33"/>
        <v>0</v>
      </c>
      <c r="AJ86" s="61"/>
      <c r="AK86" s="48">
        <f t="shared" si="34"/>
        <v>0</v>
      </c>
      <c r="AL86" s="49">
        <f t="shared" si="35"/>
        <v>0</v>
      </c>
      <c r="AM86" s="61"/>
      <c r="AN86" s="48">
        <f t="shared" si="36"/>
        <v>0</v>
      </c>
      <c r="AO86" s="49">
        <f t="shared" si="37"/>
        <v>0</v>
      </c>
      <c r="AP86" s="61"/>
      <c r="AQ86" s="48">
        <f t="shared" si="38"/>
        <v>0</v>
      </c>
      <c r="AR86" s="49">
        <f t="shared" si="39"/>
        <v>0</v>
      </c>
      <c r="AS86" s="61"/>
      <c r="AT86" s="48">
        <f t="shared" si="40"/>
        <v>0</v>
      </c>
      <c r="AU86" s="49">
        <f t="shared" si="41"/>
        <v>0</v>
      </c>
      <c r="AV86" s="61"/>
      <c r="AW86" s="48">
        <f t="shared" si="42"/>
        <v>0</v>
      </c>
      <c r="AX86" s="49">
        <f t="shared" si="43"/>
        <v>0</v>
      </c>
      <c r="AY86" s="61"/>
      <c r="AZ86" s="48">
        <f t="shared" si="44"/>
        <v>0</v>
      </c>
      <c r="BA86" s="49">
        <f t="shared" si="45"/>
        <v>0</v>
      </c>
      <c r="BB86" s="50">
        <f t="shared" si="46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47"/>
        <v>0</v>
      </c>
      <c r="L87" s="38">
        <f t="shared" si="48"/>
        <v>0</v>
      </c>
      <c r="M87" s="38">
        <f t="shared" si="49"/>
        <v>0</v>
      </c>
      <c r="N87" s="38">
        <f t="shared" si="50"/>
        <v>0</v>
      </c>
      <c r="O87" s="38">
        <f t="shared" si="51"/>
        <v>0</v>
      </c>
      <c r="P87" s="38">
        <f t="shared" si="52"/>
        <v>0</v>
      </c>
      <c r="Q87" s="39">
        <v>1</v>
      </c>
      <c r="R87" s="40">
        <f t="shared" si="53"/>
        <v>0</v>
      </c>
      <c r="S87" s="39">
        <v>1</v>
      </c>
      <c r="T87" s="41">
        <f t="shared" si="54"/>
        <v>0</v>
      </c>
      <c r="U87" s="42">
        <f t="shared" si="55"/>
        <v>0</v>
      </c>
      <c r="V87" s="43">
        <f t="shared" si="56"/>
        <v>0</v>
      </c>
      <c r="W87" s="209">
        <f t="shared" si="61"/>
        <v>12</v>
      </c>
      <c r="X87" s="44">
        <f t="shared" si="62"/>
        <v>0</v>
      </c>
      <c r="Y87" s="45">
        <f t="shared" si="57"/>
        <v>0</v>
      </c>
      <c r="Z87" s="46" t="s">
        <v>0</v>
      </c>
      <c r="AA87" s="39">
        <v>1</v>
      </c>
      <c r="AB87" s="47">
        <f t="shared" si="58"/>
        <v>0</v>
      </c>
      <c r="AC87" s="39">
        <v>1</v>
      </c>
      <c r="AD87" s="47">
        <f t="shared" si="59"/>
        <v>0</v>
      </c>
      <c r="AE87" s="39">
        <v>1</v>
      </c>
      <c r="AF87" s="47">
        <f t="shared" si="60"/>
        <v>0</v>
      </c>
      <c r="AG87" s="61"/>
      <c r="AH87" s="48">
        <f t="shared" si="32"/>
        <v>0</v>
      </c>
      <c r="AI87" s="49">
        <f t="shared" si="33"/>
        <v>0</v>
      </c>
      <c r="AJ87" s="61"/>
      <c r="AK87" s="48">
        <f t="shared" si="34"/>
        <v>0</v>
      </c>
      <c r="AL87" s="49">
        <f t="shared" si="35"/>
        <v>0</v>
      </c>
      <c r="AM87" s="61"/>
      <c r="AN87" s="48">
        <f t="shared" si="36"/>
        <v>0</v>
      </c>
      <c r="AO87" s="49">
        <f t="shared" si="37"/>
        <v>0</v>
      </c>
      <c r="AP87" s="61"/>
      <c r="AQ87" s="48">
        <f t="shared" si="38"/>
        <v>0</v>
      </c>
      <c r="AR87" s="49">
        <f t="shared" si="39"/>
        <v>0</v>
      </c>
      <c r="AS87" s="61"/>
      <c r="AT87" s="48">
        <f t="shared" si="40"/>
        <v>0</v>
      </c>
      <c r="AU87" s="49">
        <f t="shared" si="41"/>
        <v>0</v>
      </c>
      <c r="AV87" s="61"/>
      <c r="AW87" s="48">
        <f t="shared" si="42"/>
        <v>0</v>
      </c>
      <c r="AX87" s="49">
        <f t="shared" si="43"/>
        <v>0</v>
      </c>
      <c r="AY87" s="61"/>
      <c r="AZ87" s="48">
        <f t="shared" si="44"/>
        <v>0</v>
      </c>
      <c r="BA87" s="49">
        <f t="shared" si="45"/>
        <v>0</v>
      </c>
      <c r="BB87" s="50">
        <f t="shared" si="46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47"/>
        <v>0</v>
      </c>
      <c r="L88" s="38">
        <f t="shared" si="48"/>
        <v>0</v>
      </c>
      <c r="M88" s="38">
        <f t="shared" si="49"/>
        <v>0</v>
      </c>
      <c r="N88" s="38">
        <f t="shared" si="50"/>
        <v>0</v>
      </c>
      <c r="O88" s="38">
        <f t="shared" si="51"/>
        <v>0</v>
      </c>
      <c r="P88" s="38">
        <f t="shared" si="52"/>
        <v>0</v>
      </c>
      <c r="Q88" s="39">
        <v>1</v>
      </c>
      <c r="R88" s="40">
        <f t="shared" si="53"/>
        <v>0</v>
      </c>
      <c r="S88" s="39">
        <v>1</v>
      </c>
      <c r="T88" s="41">
        <f t="shared" si="54"/>
        <v>0</v>
      </c>
      <c r="U88" s="42">
        <f t="shared" si="55"/>
        <v>0</v>
      </c>
      <c r="V88" s="43">
        <f t="shared" si="56"/>
        <v>0</v>
      </c>
      <c r="W88" s="209">
        <f t="shared" si="61"/>
        <v>12</v>
      </c>
      <c r="X88" s="44">
        <f t="shared" si="62"/>
        <v>0</v>
      </c>
      <c r="Y88" s="45">
        <f t="shared" si="57"/>
        <v>0</v>
      </c>
      <c r="Z88" s="46" t="s">
        <v>0</v>
      </c>
      <c r="AA88" s="39">
        <v>1</v>
      </c>
      <c r="AB88" s="47">
        <f t="shared" si="58"/>
        <v>0</v>
      </c>
      <c r="AC88" s="39">
        <v>1</v>
      </c>
      <c r="AD88" s="47">
        <f t="shared" si="59"/>
        <v>0</v>
      </c>
      <c r="AE88" s="39">
        <v>1</v>
      </c>
      <c r="AF88" s="47">
        <f t="shared" si="60"/>
        <v>0</v>
      </c>
      <c r="AG88" s="61"/>
      <c r="AH88" s="48">
        <f t="shared" si="32"/>
        <v>0</v>
      </c>
      <c r="AI88" s="49">
        <f t="shared" si="33"/>
        <v>0</v>
      </c>
      <c r="AJ88" s="61"/>
      <c r="AK88" s="48">
        <f t="shared" si="34"/>
        <v>0</v>
      </c>
      <c r="AL88" s="49">
        <f t="shared" si="35"/>
        <v>0</v>
      </c>
      <c r="AM88" s="61"/>
      <c r="AN88" s="48">
        <f t="shared" si="36"/>
        <v>0</v>
      </c>
      <c r="AO88" s="49">
        <f t="shared" si="37"/>
        <v>0</v>
      </c>
      <c r="AP88" s="61"/>
      <c r="AQ88" s="48">
        <f t="shared" si="38"/>
        <v>0</v>
      </c>
      <c r="AR88" s="49">
        <f t="shared" si="39"/>
        <v>0</v>
      </c>
      <c r="AS88" s="61"/>
      <c r="AT88" s="48">
        <f t="shared" si="40"/>
        <v>0</v>
      </c>
      <c r="AU88" s="49">
        <f t="shared" si="41"/>
        <v>0</v>
      </c>
      <c r="AV88" s="61"/>
      <c r="AW88" s="48">
        <f t="shared" si="42"/>
        <v>0</v>
      </c>
      <c r="AX88" s="49">
        <f t="shared" si="43"/>
        <v>0</v>
      </c>
      <c r="AY88" s="61"/>
      <c r="AZ88" s="48">
        <f t="shared" si="44"/>
        <v>0</v>
      </c>
      <c r="BA88" s="49">
        <f t="shared" si="45"/>
        <v>0</v>
      </c>
      <c r="BB88" s="50">
        <f t="shared" si="46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47"/>
        <v>0</v>
      </c>
      <c r="L89" s="38">
        <f t="shared" si="48"/>
        <v>0</v>
      </c>
      <c r="M89" s="38">
        <f t="shared" si="49"/>
        <v>0</v>
      </c>
      <c r="N89" s="38">
        <f t="shared" si="50"/>
        <v>0</v>
      </c>
      <c r="O89" s="38">
        <f t="shared" si="51"/>
        <v>0</v>
      </c>
      <c r="P89" s="38">
        <f t="shared" si="52"/>
        <v>0</v>
      </c>
      <c r="Q89" s="39">
        <v>1</v>
      </c>
      <c r="R89" s="40">
        <f t="shared" si="53"/>
        <v>0</v>
      </c>
      <c r="S89" s="39">
        <v>1</v>
      </c>
      <c r="T89" s="41">
        <f t="shared" si="54"/>
        <v>0</v>
      </c>
      <c r="U89" s="42">
        <f t="shared" si="55"/>
        <v>0</v>
      </c>
      <c r="V89" s="43">
        <f t="shared" si="56"/>
        <v>0</v>
      </c>
      <c r="W89" s="209">
        <f t="shared" si="61"/>
        <v>12</v>
      </c>
      <c r="X89" s="44">
        <f t="shared" si="62"/>
        <v>0</v>
      </c>
      <c r="Y89" s="45">
        <f t="shared" si="57"/>
        <v>0</v>
      </c>
      <c r="Z89" s="46" t="s">
        <v>0</v>
      </c>
      <c r="AA89" s="39">
        <v>1</v>
      </c>
      <c r="AB89" s="47">
        <f t="shared" si="58"/>
        <v>0</v>
      </c>
      <c r="AC89" s="39">
        <v>1</v>
      </c>
      <c r="AD89" s="47">
        <f t="shared" si="59"/>
        <v>0</v>
      </c>
      <c r="AE89" s="39">
        <v>1</v>
      </c>
      <c r="AF89" s="47">
        <f t="shared" si="60"/>
        <v>0</v>
      </c>
      <c r="AG89" s="61"/>
      <c r="AH89" s="48">
        <f t="shared" si="32"/>
        <v>0</v>
      </c>
      <c r="AI89" s="49">
        <f t="shared" si="33"/>
        <v>0</v>
      </c>
      <c r="AJ89" s="61"/>
      <c r="AK89" s="48">
        <f t="shared" si="34"/>
        <v>0</v>
      </c>
      <c r="AL89" s="49">
        <f t="shared" si="35"/>
        <v>0</v>
      </c>
      <c r="AM89" s="61"/>
      <c r="AN89" s="48">
        <f t="shared" si="36"/>
        <v>0</v>
      </c>
      <c r="AO89" s="49">
        <f t="shared" si="37"/>
        <v>0</v>
      </c>
      <c r="AP89" s="61"/>
      <c r="AQ89" s="48">
        <f t="shared" si="38"/>
        <v>0</v>
      </c>
      <c r="AR89" s="49">
        <f t="shared" si="39"/>
        <v>0</v>
      </c>
      <c r="AS89" s="61"/>
      <c r="AT89" s="48">
        <f t="shared" si="40"/>
        <v>0</v>
      </c>
      <c r="AU89" s="49">
        <f t="shared" si="41"/>
        <v>0</v>
      </c>
      <c r="AV89" s="61"/>
      <c r="AW89" s="48">
        <f t="shared" si="42"/>
        <v>0</v>
      </c>
      <c r="AX89" s="49">
        <f t="shared" si="43"/>
        <v>0</v>
      </c>
      <c r="AY89" s="61"/>
      <c r="AZ89" s="48">
        <f t="shared" si="44"/>
        <v>0</v>
      </c>
      <c r="BA89" s="49">
        <f t="shared" si="45"/>
        <v>0</v>
      </c>
      <c r="BB89" s="50">
        <f t="shared" si="46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47"/>
        <v>0</v>
      </c>
      <c r="L90" s="38">
        <f t="shared" si="48"/>
        <v>0</v>
      </c>
      <c r="M90" s="38">
        <f t="shared" si="49"/>
        <v>0</v>
      </c>
      <c r="N90" s="38">
        <f t="shared" si="50"/>
        <v>0</v>
      </c>
      <c r="O90" s="38">
        <f t="shared" si="51"/>
        <v>0</v>
      </c>
      <c r="P90" s="38">
        <f t="shared" si="52"/>
        <v>0</v>
      </c>
      <c r="Q90" s="39">
        <v>1</v>
      </c>
      <c r="R90" s="40">
        <f t="shared" si="53"/>
        <v>0</v>
      </c>
      <c r="S90" s="39">
        <v>1</v>
      </c>
      <c r="T90" s="41">
        <f t="shared" si="54"/>
        <v>0</v>
      </c>
      <c r="U90" s="42">
        <f t="shared" si="55"/>
        <v>0</v>
      </c>
      <c r="V90" s="43">
        <f t="shared" si="56"/>
        <v>0</v>
      </c>
      <c r="W90" s="209">
        <f t="shared" si="61"/>
        <v>12</v>
      </c>
      <c r="X90" s="44">
        <f t="shared" si="62"/>
        <v>0</v>
      </c>
      <c r="Y90" s="45">
        <f t="shared" si="57"/>
        <v>0</v>
      </c>
      <c r="Z90" s="46" t="s">
        <v>0</v>
      </c>
      <c r="AA90" s="39">
        <v>1</v>
      </c>
      <c r="AB90" s="47">
        <f t="shared" si="58"/>
        <v>0</v>
      </c>
      <c r="AC90" s="39">
        <v>1</v>
      </c>
      <c r="AD90" s="47">
        <f t="shared" si="59"/>
        <v>0</v>
      </c>
      <c r="AE90" s="39">
        <v>1</v>
      </c>
      <c r="AF90" s="47">
        <f t="shared" si="60"/>
        <v>0</v>
      </c>
      <c r="AG90" s="61"/>
      <c r="AH90" s="48">
        <f t="shared" si="32"/>
        <v>0</v>
      </c>
      <c r="AI90" s="49">
        <f t="shared" si="33"/>
        <v>0</v>
      </c>
      <c r="AJ90" s="61"/>
      <c r="AK90" s="48">
        <f t="shared" si="34"/>
        <v>0</v>
      </c>
      <c r="AL90" s="49">
        <f t="shared" si="35"/>
        <v>0</v>
      </c>
      <c r="AM90" s="61"/>
      <c r="AN90" s="48">
        <f t="shared" si="36"/>
        <v>0</v>
      </c>
      <c r="AO90" s="49">
        <f t="shared" si="37"/>
        <v>0</v>
      </c>
      <c r="AP90" s="61"/>
      <c r="AQ90" s="48">
        <f t="shared" si="38"/>
        <v>0</v>
      </c>
      <c r="AR90" s="49">
        <f t="shared" si="39"/>
        <v>0</v>
      </c>
      <c r="AS90" s="61"/>
      <c r="AT90" s="48">
        <f t="shared" si="40"/>
        <v>0</v>
      </c>
      <c r="AU90" s="49">
        <f t="shared" si="41"/>
        <v>0</v>
      </c>
      <c r="AV90" s="61"/>
      <c r="AW90" s="48">
        <f t="shared" si="42"/>
        <v>0</v>
      </c>
      <c r="AX90" s="49">
        <f t="shared" si="43"/>
        <v>0</v>
      </c>
      <c r="AY90" s="61"/>
      <c r="AZ90" s="48">
        <f t="shared" si="44"/>
        <v>0</v>
      </c>
      <c r="BA90" s="49">
        <f t="shared" si="45"/>
        <v>0</v>
      </c>
      <c r="BB90" s="50">
        <f t="shared" si="46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47"/>
        <v>0</v>
      </c>
      <c r="L91" s="38">
        <f t="shared" si="48"/>
        <v>0</v>
      </c>
      <c r="M91" s="38">
        <f t="shared" si="49"/>
        <v>0</v>
      </c>
      <c r="N91" s="38">
        <f t="shared" si="50"/>
        <v>0</v>
      </c>
      <c r="O91" s="38">
        <f t="shared" si="51"/>
        <v>0</v>
      </c>
      <c r="P91" s="38">
        <f t="shared" si="52"/>
        <v>0</v>
      </c>
      <c r="Q91" s="39">
        <v>1</v>
      </c>
      <c r="R91" s="40">
        <f t="shared" si="53"/>
        <v>0</v>
      </c>
      <c r="S91" s="39">
        <v>1</v>
      </c>
      <c r="T91" s="41">
        <f t="shared" si="54"/>
        <v>0</v>
      </c>
      <c r="U91" s="42">
        <f t="shared" si="55"/>
        <v>0</v>
      </c>
      <c r="V91" s="43">
        <f t="shared" si="56"/>
        <v>0</v>
      </c>
      <c r="W91" s="209">
        <f t="shared" si="61"/>
        <v>12</v>
      </c>
      <c r="X91" s="44">
        <f t="shared" si="62"/>
        <v>0</v>
      </c>
      <c r="Y91" s="45">
        <f t="shared" si="57"/>
        <v>0</v>
      </c>
      <c r="Z91" s="46" t="s">
        <v>0</v>
      </c>
      <c r="AA91" s="39">
        <v>1</v>
      </c>
      <c r="AB91" s="47">
        <f t="shared" si="58"/>
        <v>0</v>
      </c>
      <c r="AC91" s="39">
        <v>1</v>
      </c>
      <c r="AD91" s="47">
        <f t="shared" si="59"/>
        <v>0</v>
      </c>
      <c r="AE91" s="39">
        <v>1</v>
      </c>
      <c r="AF91" s="47">
        <f t="shared" si="60"/>
        <v>0</v>
      </c>
      <c r="AG91" s="61"/>
      <c r="AH91" s="48">
        <f t="shared" si="32"/>
        <v>0</v>
      </c>
      <c r="AI91" s="49">
        <f t="shared" si="33"/>
        <v>0</v>
      </c>
      <c r="AJ91" s="61"/>
      <c r="AK91" s="48">
        <f t="shared" si="34"/>
        <v>0</v>
      </c>
      <c r="AL91" s="49">
        <f t="shared" si="35"/>
        <v>0</v>
      </c>
      <c r="AM91" s="61"/>
      <c r="AN91" s="48">
        <f t="shared" si="36"/>
        <v>0</v>
      </c>
      <c r="AO91" s="49">
        <f t="shared" si="37"/>
        <v>0</v>
      </c>
      <c r="AP91" s="61"/>
      <c r="AQ91" s="48">
        <f t="shared" si="38"/>
        <v>0</v>
      </c>
      <c r="AR91" s="49">
        <f t="shared" si="39"/>
        <v>0</v>
      </c>
      <c r="AS91" s="61"/>
      <c r="AT91" s="48">
        <f t="shared" si="40"/>
        <v>0</v>
      </c>
      <c r="AU91" s="49">
        <f t="shared" si="41"/>
        <v>0</v>
      </c>
      <c r="AV91" s="61"/>
      <c r="AW91" s="48">
        <f t="shared" si="42"/>
        <v>0</v>
      </c>
      <c r="AX91" s="49">
        <f t="shared" si="43"/>
        <v>0</v>
      </c>
      <c r="AY91" s="61"/>
      <c r="AZ91" s="48">
        <f t="shared" si="44"/>
        <v>0</v>
      </c>
      <c r="BA91" s="49">
        <f t="shared" si="45"/>
        <v>0</v>
      </c>
      <c r="BB91" s="50">
        <f t="shared" si="46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47"/>
        <v>0</v>
      </c>
      <c r="L92" s="38">
        <f t="shared" si="48"/>
        <v>0</v>
      </c>
      <c r="M92" s="38">
        <f t="shared" si="49"/>
        <v>0</v>
      </c>
      <c r="N92" s="38">
        <f t="shared" si="50"/>
        <v>0</v>
      </c>
      <c r="O92" s="38">
        <f t="shared" si="51"/>
        <v>0</v>
      </c>
      <c r="P92" s="38">
        <f t="shared" si="52"/>
        <v>0</v>
      </c>
      <c r="Q92" s="39">
        <v>1</v>
      </c>
      <c r="R92" s="40">
        <f t="shared" si="53"/>
        <v>0</v>
      </c>
      <c r="S92" s="39">
        <v>1</v>
      </c>
      <c r="T92" s="41">
        <f t="shared" si="54"/>
        <v>0</v>
      </c>
      <c r="U92" s="42">
        <f t="shared" si="55"/>
        <v>0</v>
      </c>
      <c r="V92" s="43">
        <f t="shared" si="56"/>
        <v>0</v>
      </c>
      <c r="W92" s="209">
        <f t="shared" si="61"/>
        <v>12</v>
      </c>
      <c r="X92" s="44">
        <f t="shared" si="62"/>
        <v>0</v>
      </c>
      <c r="Y92" s="45">
        <f t="shared" si="57"/>
        <v>0</v>
      </c>
      <c r="Z92" s="46" t="s">
        <v>0</v>
      </c>
      <c r="AA92" s="39">
        <v>1</v>
      </c>
      <c r="AB92" s="47">
        <f t="shared" si="58"/>
        <v>0</v>
      </c>
      <c r="AC92" s="39">
        <v>1</v>
      </c>
      <c r="AD92" s="47">
        <f t="shared" si="59"/>
        <v>0</v>
      </c>
      <c r="AE92" s="39">
        <v>1</v>
      </c>
      <c r="AF92" s="47">
        <f t="shared" si="60"/>
        <v>0</v>
      </c>
      <c r="AG92" s="61"/>
      <c r="AH92" s="48">
        <f t="shared" si="32"/>
        <v>0</v>
      </c>
      <c r="AI92" s="49">
        <f t="shared" si="33"/>
        <v>0</v>
      </c>
      <c r="AJ92" s="61"/>
      <c r="AK92" s="48">
        <f t="shared" si="34"/>
        <v>0</v>
      </c>
      <c r="AL92" s="49">
        <f t="shared" si="35"/>
        <v>0</v>
      </c>
      <c r="AM92" s="61"/>
      <c r="AN92" s="48">
        <f t="shared" si="36"/>
        <v>0</v>
      </c>
      <c r="AO92" s="49">
        <f t="shared" si="37"/>
        <v>0</v>
      </c>
      <c r="AP92" s="61"/>
      <c r="AQ92" s="48">
        <f t="shared" si="38"/>
        <v>0</v>
      </c>
      <c r="AR92" s="49">
        <f t="shared" si="39"/>
        <v>0</v>
      </c>
      <c r="AS92" s="61"/>
      <c r="AT92" s="48">
        <f t="shared" si="40"/>
        <v>0</v>
      </c>
      <c r="AU92" s="49">
        <f t="shared" si="41"/>
        <v>0</v>
      </c>
      <c r="AV92" s="61"/>
      <c r="AW92" s="48">
        <f t="shared" si="42"/>
        <v>0</v>
      </c>
      <c r="AX92" s="49">
        <f t="shared" si="43"/>
        <v>0</v>
      </c>
      <c r="AY92" s="61"/>
      <c r="AZ92" s="48">
        <f t="shared" si="44"/>
        <v>0</v>
      </c>
      <c r="BA92" s="49">
        <f t="shared" si="45"/>
        <v>0</v>
      </c>
      <c r="BB92" s="50">
        <f t="shared" si="46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47"/>
        <v>0</v>
      </c>
      <c r="L93" s="38">
        <f t="shared" si="48"/>
        <v>0</v>
      </c>
      <c r="M93" s="38">
        <f t="shared" si="49"/>
        <v>0</v>
      </c>
      <c r="N93" s="38">
        <f t="shared" si="50"/>
        <v>0</v>
      </c>
      <c r="O93" s="38">
        <f t="shared" si="51"/>
        <v>0</v>
      </c>
      <c r="P93" s="38">
        <f t="shared" si="52"/>
        <v>0</v>
      </c>
      <c r="Q93" s="39">
        <v>1</v>
      </c>
      <c r="R93" s="40">
        <f t="shared" si="53"/>
        <v>0</v>
      </c>
      <c r="S93" s="39">
        <v>1</v>
      </c>
      <c r="T93" s="41">
        <f t="shared" si="54"/>
        <v>0</v>
      </c>
      <c r="U93" s="42">
        <f t="shared" si="55"/>
        <v>0</v>
      </c>
      <c r="V93" s="43">
        <f t="shared" si="56"/>
        <v>0</v>
      </c>
      <c r="W93" s="209">
        <f t="shared" si="61"/>
        <v>12</v>
      </c>
      <c r="X93" s="44">
        <f t="shared" si="62"/>
        <v>0</v>
      </c>
      <c r="Y93" s="45">
        <f t="shared" si="57"/>
        <v>0</v>
      </c>
      <c r="Z93" s="46" t="s">
        <v>0</v>
      </c>
      <c r="AA93" s="39">
        <v>1</v>
      </c>
      <c r="AB93" s="47">
        <f t="shared" si="58"/>
        <v>0</v>
      </c>
      <c r="AC93" s="39">
        <v>1</v>
      </c>
      <c r="AD93" s="47">
        <f t="shared" si="59"/>
        <v>0</v>
      </c>
      <c r="AE93" s="39">
        <v>1</v>
      </c>
      <c r="AF93" s="47">
        <f t="shared" si="60"/>
        <v>0</v>
      </c>
      <c r="AG93" s="61"/>
      <c r="AH93" s="48">
        <f t="shared" si="32"/>
        <v>0</v>
      </c>
      <c r="AI93" s="49">
        <f t="shared" si="33"/>
        <v>0</v>
      </c>
      <c r="AJ93" s="61"/>
      <c r="AK93" s="48">
        <f t="shared" si="34"/>
        <v>0</v>
      </c>
      <c r="AL93" s="49">
        <f t="shared" si="35"/>
        <v>0</v>
      </c>
      <c r="AM93" s="61"/>
      <c r="AN93" s="48">
        <f t="shared" si="36"/>
        <v>0</v>
      </c>
      <c r="AO93" s="49">
        <f t="shared" si="37"/>
        <v>0</v>
      </c>
      <c r="AP93" s="61"/>
      <c r="AQ93" s="48">
        <f t="shared" si="38"/>
        <v>0</v>
      </c>
      <c r="AR93" s="49">
        <f t="shared" si="39"/>
        <v>0</v>
      </c>
      <c r="AS93" s="61"/>
      <c r="AT93" s="48">
        <f t="shared" si="40"/>
        <v>0</v>
      </c>
      <c r="AU93" s="49">
        <f t="shared" si="41"/>
        <v>0</v>
      </c>
      <c r="AV93" s="61"/>
      <c r="AW93" s="48">
        <f t="shared" si="42"/>
        <v>0</v>
      </c>
      <c r="AX93" s="49">
        <f t="shared" si="43"/>
        <v>0</v>
      </c>
      <c r="AY93" s="61"/>
      <c r="AZ93" s="48">
        <f t="shared" si="44"/>
        <v>0</v>
      </c>
      <c r="BA93" s="49">
        <f t="shared" si="45"/>
        <v>0</v>
      </c>
      <c r="BB93" s="50">
        <f t="shared" si="46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47"/>
        <v>0</v>
      </c>
      <c r="L94" s="38">
        <f t="shared" si="48"/>
        <v>0</v>
      </c>
      <c r="M94" s="38">
        <f t="shared" si="49"/>
        <v>0</v>
      </c>
      <c r="N94" s="38">
        <f t="shared" si="50"/>
        <v>0</v>
      </c>
      <c r="O94" s="38">
        <f t="shared" si="51"/>
        <v>0</v>
      </c>
      <c r="P94" s="38">
        <f t="shared" si="52"/>
        <v>0</v>
      </c>
      <c r="Q94" s="39">
        <v>1</v>
      </c>
      <c r="R94" s="40">
        <f t="shared" si="53"/>
        <v>0</v>
      </c>
      <c r="S94" s="39">
        <v>1</v>
      </c>
      <c r="T94" s="41">
        <f t="shared" si="54"/>
        <v>0</v>
      </c>
      <c r="U94" s="42">
        <f t="shared" si="55"/>
        <v>0</v>
      </c>
      <c r="V94" s="43">
        <f t="shared" si="56"/>
        <v>0</v>
      </c>
      <c r="W94" s="209">
        <f t="shared" si="61"/>
        <v>12</v>
      </c>
      <c r="X94" s="44">
        <f t="shared" si="62"/>
        <v>0</v>
      </c>
      <c r="Y94" s="45">
        <f t="shared" si="57"/>
        <v>0</v>
      </c>
      <c r="Z94" s="46" t="s">
        <v>0</v>
      </c>
      <c r="AA94" s="39">
        <v>1</v>
      </c>
      <c r="AB94" s="47">
        <f t="shared" si="58"/>
        <v>0</v>
      </c>
      <c r="AC94" s="39">
        <v>1</v>
      </c>
      <c r="AD94" s="47">
        <f t="shared" si="59"/>
        <v>0</v>
      </c>
      <c r="AE94" s="39">
        <v>1</v>
      </c>
      <c r="AF94" s="47">
        <f t="shared" si="60"/>
        <v>0</v>
      </c>
      <c r="AG94" s="61"/>
      <c r="AH94" s="48">
        <f t="shared" si="32"/>
        <v>0</v>
      </c>
      <c r="AI94" s="49">
        <f t="shared" si="33"/>
        <v>0</v>
      </c>
      <c r="AJ94" s="61"/>
      <c r="AK94" s="48">
        <f t="shared" si="34"/>
        <v>0</v>
      </c>
      <c r="AL94" s="49">
        <f t="shared" si="35"/>
        <v>0</v>
      </c>
      <c r="AM94" s="61"/>
      <c r="AN94" s="48">
        <f t="shared" si="36"/>
        <v>0</v>
      </c>
      <c r="AO94" s="49">
        <f t="shared" si="37"/>
        <v>0</v>
      </c>
      <c r="AP94" s="61"/>
      <c r="AQ94" s="48">
        <f t="shared" si="38"/>
        <v>0</v>
      </c>
      <c r="AR94" s="49">
        <f t="shared" si="39"/>
        <v>0</v>
      </c>
      <c r="AS94" s="61"/>
      <c r="AT94" s="48">
        <f t="shared" si="40"/>
        <v>0</v>
      </c>
      <c r="AU94" s="49">
        <f t="shared" si="41"/>
        <v>0</v>
      </c>
      <c r="AV94" s="61"/>
      <c r="AW94" s="48">
        <f t="shared" si="42"/>
        <v>0</v>
      </c>
      <c r="AX94" s="49">
        <f t="shared" si="43"/>
        <v>0</v>
      </c>
      <c r="AY94" s="61"/>
      <c r="AZ94" s="48">
        <f t="shared" si="44"/>
        <v>0</v>
      </c>
      <c r="BA94" s="49">
        <f t="shared" si="45"/>
        <v>0</v>
      </c>
      <c r="BB94" s="50">
        <f t="shared" si="46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47"/>
        <v>0</v>
      </c>
      <c r="L95" s="38">
        <f t="shared" si="48"/>
        <v>0</v>
      </c>
      <c r="M95" s="38">
        <f t="shared" si="49"/>
        <v>0</v>
      </c>
      <c r="N95" s="38">
        <f t="shared" si="50"/>
        <v>0</v>
      </c>
      <c r="O95" s="38">
        <f t="shared" si="51"/>
        <v>0</v>
      </c>
      <c r="P95" s="38">
        <f t="shared" si="52"/>
        <v>0</v>
      </c>
      <c r="Q95" s="39">
        <v>1</v>
      </c>
      <c r="R95" s="40">
        <f t="shared" si="53"/>
        <v>0</v>
      </c>
      <c r="S95" s="39">
        <v>1</v>
      </c>
      <c r="T95" s="41">
        <f t="shared" si="54"/>
        <v>0</v>
      </c>
      <c r="U95" s="42">
        <f t="shared" si="55"/>
        <v>0</v>
      </c>
      <c r="V95" s="43">
        <f t="shared" si="56"/>
        <v>0</v>
      </c>
      <c r="W95" s="209">
        <f t="shared" si="61"/>
        <v>12</v>
      </c>
      <c r="X95" s="44">
        <f t="shared" si="62"/>
        <v>0</v>
      </c>
      <c r="Y95" s="45">
        <f t="shared" si="57"/>
        <v>0</v>
      </c>
      <c r="Z95" s="46" t="s">
        <v>0</v>
      </c>
      <c r="AA95" s="39">
        <v>1</v>
      </c>
      <c r="AB95" s="47">
        <f t="shared" si="58"/>
        <v>0</v>
      </c>
      <c r="AC95" s="39">
        <v>1</v>
      </c>
      <c r="AD95" s="47">
        <f t="shared" si="59"/>
        <v>0</v>
      </c>
      <c r="AE95" s="39">
        <v>1</v>
      </c>
      <c r="AF95" s="47">
        <f t="shared" si="60"/>
        <v>0</v>
      </c>
      <c r="AG95" s="61"/>
      <c r="AH95" s="48">
        <f t="shared" si="32"/>
        <v>0</v>
      </c>
      <c r="AI95" s="49">
        <f t="shared" si="33"/>
        <v>0</v>
      </c>
      <c r="AJ95" s="61"/>
      <c r="AK95" s="48">
        <f t="shared" si="34"/>
        <v>0</v>
      </c>
      <c r="AL95" s="49">
        <f t="shared" si="35"/>
        <v>0</v>
      </c>
      <c r="AM95" s="61"/>
      <c r="AN95" s="48">
        <f t="shared" si="36"/>
        <v>0</v>
      </c>
      <c r="AO95" s="49">
        <f t="shared" si="37"/>
        <v>0</v>
      </c>
      <c r="AP95" s="61"/>
      <c r="AQ95" s="48">
        <f t="shared" si="38"/>
        <v>0</v>
      </c>
      <c r="AR95" s="49">
        <f t="shared" si="39"/>
        <v>0</v>
      </c>
      <c r="AS95" s="61"/>
      <c r="AT95" s="48">
        <f t="shared" si="40"/>
        <v>0</v>
      </c>
      <c r="AU95" s="49">
        <f t="shared" si="41"/>
        <v>0</v>
      </c>
      <c r="AV95" s="61"/>
      <c r="AW95" s="48">
        <f t="shared" si="42"/>
        <v>0</v>
      </c>
      <c r="AX95" s="49">
        <f t="shared" si="43"/>
        <v>0</v>
      </c>
      <c r="AY95" s="61"/>
      <c r="AZ95" s="48">
        <f t="shared" si="44"/>
        <v>0</v>
      </c>
      <c r="BA95" s="49">
        <f t="shared" si="45"/>
        <v>0</v>
      </c>
      <c r="BB95" s="50">
        <f t="shared" si="46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47"/>
        <v>0</v>
      </c>
      <c r="L96" s="38">
        <f t="shared" si="48"/>
        <v>0</v>
      </c>
      <c r="M96" s="38">
        <f t="shared" si="49"/>
        <v>0</v>
      </c>
      <c r="N96" s="38">
        <f t="shared" si="50"/>
        <v>0</v>
      </c>
      <c r="O96" s="38">
        <f t="shared" si="51"/>
        <v>0</v>
      </c>
      <c r="P96" s="38">
        <f t="shared" si="52"/>
        <v>0</v>
      </c>
      <c r="Q96" s="39">
        <v>1</v>
      </c>
      <c r="R96" s="40">
        <f t="shared" si="53"/>
        <v>0</v>
      </c>
      <c r="S96" s="39">
        <v>1</v>
      </c>
      <c r="T96" s="41">
        <f t="shared" si="54"/>
        <v>0</v>
      </c>
      <c r="U96" s="42">
        <f t="shared" si="55"/>
        <v>0</v>
      </c>
      <c r="V96" s="43">
        <f t="shared" si="56"/>
        <v>0</v>
      </c>
      <c r="W96" s="209">
        <f t="shared" si="61"/>
        <v>12</v>
      </c>
      <c r="X96" s="44">
        <f t="shared" si="62"/>
        <v>0</v>
      </c>
      <c r="Y96" s="45">
        <f t="shared" si="57"/>
        <v>0</v>
      </c>
      <c r="Z96" s="46" t="s">
        <v>0</v>
      </c>
      <c r="AA96" s="39">
        <v>1</v>
      </c>
      <c r="AB96" s="47">
        <f t="shared" si="58"/>
        <v>0</v>
      </c>
      <c r="AC96" s="39">
        <v>1</v>
      </c>
      <c r="AD96" s="47">
        <f t="shared" si="59"/>
        <v>0</v>
      </c>
      <c r="AE96" s="39">
        <v>1</v>
      </c>
      <c r="AF96" s="47">
        <f t="shared" si="60"/>
        <v>0</v>
      </c>
      <c r="AG96" s="61"/>
      <c r="AH96" s="48">
        <f t="shared" si="15"/>
        <v>0</v>
      </c>
      <c r="AI96" s="49">
        <f t="shared" si="16"/>
        <v>0</v>
      </c>
      <c r="AJ96" s="61"/>
      <c r="AK96" s="48">
        <f t="shared" si="17"/>
        <v>0</v>
      </c>
      <c r="AL96" s="49">
        <f t="shared" si="18"/>
        <v>0</v>
      </c>
      <c r="AM96" s="61"/>
      <c r="AN96" s="48">
        <f t="shared" si="19"/>
        <v>0</v>
      </c>
      <c r="AO96" s="49">
        <f t="shared" si="20"/>
        <v>0</v>
      </c>
      <c r="AP96" s="61"/>
      <c r="AQ96" s="48">
        <f t="shared" si="21"/>
        <v>0</v>
      </c>
      <c r="AR96" s="49">
        <f t="shared" si="22"/>
        <v>0</v>
      </c>
      <c r="AS96" s="61"/>
      <c r="AT96" s="48">
        <f t="shared" si="23"/>
        <v>0</v>
      </c>
      <c r="AU96" s="49">
        <f t="shared" si="24"/>
        <v>0</v>
      </c>
      <c r="AV96" s="61"/>
      <c r="AW96" s="48">
        <f t="shared" si="25"/>
        <v>0</v>
      </c>
      <c r="AX96" s="49">
        <f t="shared" si="26"/>
        <v>0</v>
      </c>
      <c r="AY96" s="61"/>
      <c r="AZ96" s="48">
        <f t="shared" si="27"/>
        <v>0</v>
      </c>
      <c r="BA96" s="49">
        <f t="shared" si="28"/>
        <v>0</v>
      </c>
      <c r="BB96" s="50">
        <f t="shared" si="29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47"/>
        <v>0</v>
      </c>
      <c r="L97" s="38">
        <f t="shared" si="48"/>
        <v>0</v>
      </c>
      <c r="M97" s="38">
        <f t="shared" si="49"/>
        <v>0</v>
      </c>
      <c r="N97" s="38">
        <f t="shared" si="50"/>
        <v>0</v>
      </c>
      <c r="O97" s="38">
        <f t="shared" si="51"/>
        <v>0</v>
      </c>
      <c r="P97" s="38">
        <f t="shared" si="52"/>
        <v>0</v>
      </c>
      <c r="Q97" s="39">
        <v>1</v>
      </c>
      <c r="R97" s="40">
        <f t="shared" si="53"/>
        <v>0</v>
      </c>
      <c r="S97" s="39">
        <v>1</v>
      </c>
      <c r="T97" s="41">
        <f t="shared" si="54"/>
        <v>0</v>
      </c>
      <c r="U97" s="42">
        <f t="shared" si="55"/>
        <v>0</v>
      </c>
      <c r="V97" s="43">
        <f t="shared" si="56"/>
        <v>0</v>
      </c>
      <c r="W97" s="209">
        <f t="shared" si="61"/>
        <v>12</v>
      </c>
      <c r="X97" s="44">
        <f t="shared" si="62"/>
        <v>0</v>
      </c>
      <c r="Y97" s="45">
        <f t="shared" si="57"/>
        <v>0</v>
      </c>
      <c r="Z97" s="46" t="s">
        <v>0</v>
      </c>
      <c r="AA97" s="39">
        <v>1</v>
      </c>
      <c r="AB97" s="47">
        <f t="shared" si="58"/>
        <v>0</v>
      </c>
      <c r="AC97" s="39">
        <v>1</v>
      </c>
      <c r="AD97" s="47">
        <f t="shared" si="59"/>
        <v>0</v>
      </c>
      <c r="AE97" s="39">
        <v>1</v>
      </c>
      <c r="AF97" s="47">
        <f t="shared" si="60"/>
        <v>0</v>
      </c>
      <c r="AG97" s="61"/>
      <c r="AH97" s="48">
        <f t="shared" si="15"/>
        <v>0</v>
      </c>
      <c r="AI97" s="49">
        <f t="shared" si="16"/>
        <v>0</v>
      </c>
      <c r="AJ97" s="61"/>
      <c r="AK97" s="48">
        <f t="shared" si="17"/>
        <v>0</v>
      </c>
      <c r="AL97" s="49">
        <f t="shared" si="18"/>
        <v>0</v>
      </c>
      <c r="AM97" s="61"/>
      <c r="AN97" s="48">
        <f t="shared" si="19"/>
        <v>0</v>
      </c>
      <c r="AO97" s="49">
        <f t="shared" si="20"/>
        <v>0</v>
      </c>
      <c r="AP97" s="61"/>
      <c r="AQ97" s="48">
        <f t="shared" si="21"/>
        <v>0</v>
      </c>
      <c r="AR97" s="49">
        <f t="shared" si="22"/>
        <v>0</v>
      </c>
      <c r="AS97" s="61"/>
      <c r="AT97" s="48">
        <f t="shared" si="23"/>
        <v>0</v>
      </c>
      <c r="AU97" s="49">
        <f t="shared" si="24"/>
        <v>0</v>
      </c>
      <c r="AV97" s="61"/>
      <c r="AW97" s="48">
        <f t="shared" si="25"/>
        <v>0</v>
      </c>
      <c r="AX97" s="49">
        <f t="shared" si="26"/>
        <v>0</v>
      </c>
      <c r="AY97" s="61"/>
      <c r="AZ97" s="48">
        <f t="shared" si="27"/>
        <v>0</v>
      </c>
      <c r="BA97" s="49">
        <f t="shared" si="28"/>
        <v>0</v>
      </c>
      <c r="BB97" s="50">
        <f t="shared" si="29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47"/>
        <v>0</v>
      </c>
      <c r="L98" s="38">
        <f t="shared" si="48"/>
        <v>0</v>
      </c>
      <c r="M98" s="38">
        <f t="shared" si="49"/>
        <v>0</v>
      </c>
      <c r="N98" s="38">
        <f t="shared" si="50"/>
        <v>0</v>
      </c>
      <c r="O98" s="38">
        <f t="shared" si="51"/>
        <v>0</v>
      </c>
      <c r="P98" s="38">
        <f t="shared" si="52"/>
        <v>0</v>
      </c>
      <c r="Q98" s="39">
        <v>1</v>
      </c>
      <c r="R98" s="40">
        <f t="shared" si="53"/>
        <v>0</v>
      </c>
      <c r="S98" s="39">
        <v>1</v>
      </c>
      <c r="T98" s="41">
        <f t="shared" si="54"/>
        <v>0</v>
      </c>
      <c r="U98" s="42">
        <f t="shared" si="55"/>
        <v>0</v>
      </c>
      <c r="V98" s="43">
        <f t="shared" si="56"/>
        <v>0</v>
      </c>
      <c r="W98" s="209">
        <f t="shared" si="61"/>
        <v>12</v>
      </c>
      <c r="X98" s="44">
        <f t="shared" si="62"/>
        <v>0</v>
      </c>
      <c r="Y98" s="45">
        <f t="shared" si="57"/>
        <v>0</v>
      </c>
      <c r="Z98" s="46" t="s">
        <v>0</v>
      </c>
      <c r="AA98" s="39">
        <v>1</v>
      </c>
      <c r="AB98" s="47">
        <f t="shared" si="58"/>
        <v>0</v>
      </c>
      <c r="AC98" s="39">
        <v>1</v>
      </c>
      <c r="AD98" s="47">
        <f t="shared" si="59"/>
        <v>0</v>
      </c>
      <c r="AE98" s="39">
        <v>1</v>
      </c>
      <c r="AF98" s="47">
        <f t="shared" si="60"/>
        <v>0</v>
      </c>
      <c r="AG98" s="61"/>
      <c r="AH98" s="48">
        <f t="shared" si="15"/>
        <v>0</v>
      </c>
      <c r="AI98" s="49">
        <f t="shared" si="16"/>
        <v>0</v>
      </c>
      <c r="AJ98" s="61"/>
      <c r="AK98" s="48">
        <f t="shared" si="17"/>
        <v>0</v>
      </c>
      <c r="AL98" s="49">
        <f t="shared" si="18"/>
        <v>0</v>
      </c>
      <c r="AM98" s="61"/>
      <c r="AN98" s="48">
        <f t="shared" si="19"/>
        <v>0</v>
      </c>
      <c r="AO98" s="49">
        <f t="shared" si="20"/>
        <v>0</v>
      </c>
      <c r="AP98" s="61"/>
      <c r="AQ98" s="48">
        <f t="shared" si="21"/>
        <v>0</v>
      </c>
      <c r="AR98" s="49">
        <f t="shared" si="22"/>
        <v>0</v>
      </c>
      <c r="AS98" s="61"/>
      <c r="AT98" s="48">
        <f t="shared" si="23"/>
        <v>0</v>
      </c>
      <c r="AU98" s="49">
        <f t="shared" si="24"/>
        <v>0</v>
      </c>
      <c r="AV98" s="61"/>
      <c r="AW98" s="48">
        <f t="shared" si="25"/>
        <v>0</v>
      </c>
      <c r="AX98" s="49">
        <f t="shared" si="26"/>
        <v>0</v>
      </c>
      <c r="AY98" s="61"/>
      <c r="AZ98" s="48">
        <f t="shared" si="27"/>
        <v>0</v>
      </c>
      <c r="BA98" s="49">
        <f t="shared" si="28"/>
        <v>0</v>
      </c>
      <c r="BB98" s="50">
        <f t="shared" si="29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47"/>
        <v>0</v>
      </c>
      <c r="L99" s="38">
        <f t="shared" si="48"/>
        <v>0</v>
      </c>
      <c r="M99" s="38">
        <f t="shared" si="49"/>
        <v>0</v>
      </c>
      <c r="N99" s="38">
        <f t="shared" si="50"/>
        <v>0</v>
      </c>
      <c r="O99" s="38">
        <f t="shared" si="51"/>
        <v>0</v>
      </c>
      <c r="P99" s="38">
        <f t="shared" si="52"/>
        <v>0</v>
      </c>
      <c r="Q99" s="39">
        <v>1</v>
      </c>
      <c r="R99" s="40">
        <f t="shared" si="53"/>
        <v>0</v>
      </c>
      <c r="S99" s="39">
        <v>1</v>
      </c>
      <c r="T99" s="41">
        <f t="shared" si="54"/>
        <v>0</v>
      </c>
      <c r="U99" s="42">
        <f t="shared" si="55"/>
        <v>0</v>
      </c>
      <c r="V99" s="43">
        <f t="shared" si="56"/>
        <v>0</v>
      </c>
      <c r="W99" s="209">
        <f t="shared" si="61"/>
        <v>12</v>
      </c>
      <c r="X99" s="44">
        <f t="shared" si="62"/>
        <v>0</v>
      </c>
      <c r="Y99" s="45">
        <f t="shared" si="57"/>
        <v>0</v>
      </c>
      <c r="Z99" s="46" t="s">
        <v>0</v>
      </c>
      <c r="AA99" s="39">
        <v>1</v>
      </c>
      <c r="AB99" s="47">
        <f t="shared" si="58"/>
        <v>0</v>
      </c>
      <c r="AC99" s="39">
        <v>1</v>
      </c>
      <c r="AD99" s="47">
        <f t="shared" si="59"/>
        <v>0</v>
      </c>
      <c r="AE99" s="39">
        <v>1</v>
      </c>
      <c r="AF99" s="47">
        <f t="shared" si="60"/>
        <v>0</v>
      </c>
      <c r="AG99" s="61"/>
      <c r="AH99" s="48">
        <f t="shared" si="15"/>
        <v>0</v>
      </c>
      <c r="AI99" s="49">
        <f t="shared" si="16"/>
        <v>0</v>
      </c>
      <c r="AJ99" s="61"/>
      <c r="AK99" s="48">
        <f t="shared" si="17"/>
        <v>0</v>
      </c>
      <c r="AL99" s="49">
        <f t="shared" si="18"/>
        <v>0</v>
      </c>
      <c r="AM99" s="61"/>
      <c r="AN99" s="48">
        <f t="shared" si="19"/>
        <v>0</v>
      </c>
      <c r="AO99" s="49">
        <f t="shared" si="20"/>
        <v>0</v>
      </c>
      <c r="AP99" s="61"/>
      <c r="AQ99" s="48">
        <f t="shared" si="21"/>
        <v>0</v>
      </c>
      <c r="AR99" s="49">
        <f t="shared" si="22"/>
        <v>0</v>
      </c>
      <c r="AS99" s="61"/>
      <c r="AT99" s="48">
        <f t="shared" si="23"/>
        <v>0</v>
      </c>
      <c r="AU99" s="49">
        <f t="shared" si="24"/>
        <v>0</v>
      </c>
      <c r="AV99" s="61"/>
      <c r="AW99" s="48">
        <f t="shared" si="25"/>
        <v>0</v>
      </c>
      <c r="AX99" s="49">
        <f t="shared" si="26"/>
        <v>0</v>
      </c>
      <c r="AY99" s="61"/>
      <c r="AZ99" s="48">
        <f t="shared" si="27"/>
        <v>0</v>
      </c>
      <c r="BA99" s="49">
        <f t="shared" si="28"/>
        <v>0</v>
      </c>
      <c r="BB99" s="50">
        <f t="shared" si="29"/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63">SUM(K8:K99)</f>
        <v>0</v>
      </c>
      <c r="L100" s="51">
        <f t="shared" si="63"/>
        <v>0</v>
      </c>
      <c r="M100" s="51">
        <f t="shared" si="63"/>
        <v>0</v>
      </c>
      <c r="N100" s="51">
        <f t="shared" si="63"/>
        <v>0</v>
      </c>
      <c r="O100" s="51">
        <f t="shared" si="63"/>
        <v>0</v>
      </c>
      <c r="P100" s="51">
        <f t="shared" si="63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29000000}"/>
  <mergeCells count="46">
    <mergeCell ref="AA6:AB6"/>
    <mergeCell ref="AC6:AD6"/>
    <mergeCell ref="AE6:AF6"/>
    <mergeCell ref="AM3:AO3"/>
    <mergeCell ref="AL4:AL5"/>
    <mergeCell ref="AG4:AG5"/>
    <mergeCell ref="AH4:AH5"/>
    <mergeCell ref="AI4:AI5"/>
    <mergeCell ref="AJ4:AJ5"/>
    <mergeCell ref="AK4:AK5"/>
    <mergeCell ref="B1:C1"/>
    <mergeCell ref="P1:AB1"/>
    <mergeCell ref="B3:D3"/>
    <mergeCell ref="AG3:AI3"/>
    <mergeCell ref="AJ3:AL3"/>
    <mergeCell ref="AP3:AR3"/>
    <mergeCell ref="AS3:AU3"/>
    <mergeCell ref="AV3:AX3"/>
    <mergeCell ref="AY3:BA3"/>
    <mergeCell ref="AY4:AY5"/>
    <mergeCell ref="AZ4:AZ5"/>
    <mergeCell ref="BA4:BA5"/>
    <mergeCell ref="BB4:BB5"/>
    <mergeCell ref="Y5:AF5"/>
    <mergeCell ref="AS4:AS5"/>
    <mergeCell ref="AT4:AT5"/>
    <mergeCell ref="AU4:AU5"/>
    <mergeCell ref="AV4:AV5"/>
    <mergeCell ref="AW4:AW5"/>
    <mergeCell ref="AX4:AX5"/>
    <mergeCell ref="AM4:AM5"/>
    <mergeCell ref="AN4:AN5"/>
    <mergeCell ref="AO4:AO5"/>
    <mergeCell ref="AP4:AP5"/>
    <mergeCell ref="AQ4:AQ5"/>
    <mergeCell ref="AR4:AR5"/>
    <mergeCell ref="AV101:AX101"/>
    <mergeCell ref="AY101:BA101"/>
    <mergeCell ref="BB101:BB102"/>
    <mergeCell ref="AG102:BA102"/>
    <mergeCell ref="AB101:AF101"/>
    <mergeCell ref="AG101:AI101"/>
    <mergeCell ref="AJ101:AL101"/>
    <mergeCell ref="AM101:AO101"/>
    <mergeCell ref="AP101:AR101"/>
    <mergeCell ref="AS101:AU101"/>
  </mergeCells>
  <hyperlinks>
    <hyperlink ref="B1:C1" location="Inici!A1" display="Inici" xr:uid="{B2EEFA92-237D-418F-BA8E-0D66D99637EC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D6C021-519E-4CEC-943E-332FC9CFA457}">
          <x14:formula1>
            <xm:f>Tablas!$B$5:$B$41</xm:f>
          </x14:formula1>
          <xm:sqref>H8:H99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69">
    <pageSetUpPr fitToPage="1"/>
  </sheetPr>
  <dimension ref="A2:AL72"/>
  <sheetViews>
    <sheetView zoomScaleNormal="100" workbookViewId="0">
      <pane xSplit="5" ySplit="3" topLeftCell="F4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2" sqref="B2:C2"/>
    </sheetView>
  </sheetViews>
  <sheetFormatPr baseColWidth="10" defaultColWidth="11.5" defaultRowHeight="21"/>
  <cols>
    <col min="1" max="1" width="6.83203125" style="2" bestFit="1" customWidth="1"/>
    <col min="2" max="2" width="23.6640625" style="2" customWidth="1"/>
    <col min="3" max="3" width="12.83203125" style="2" hidden="1" customWidth="1"/>
    <col min="4" max="4" width="38.83203125" style="93" bestFit="1" customWidth="1"/>
    <col min="5" max="5" width="27.1640625" style="2" customWidth="1"/>
    <col min="6" max="6" width="12.1640625" style="5" bestFit="1" customWidth="1"/>
    <col min="7" max="7" width="14" style="5" bestFit="1" customWidth="1"/>
    <col min="8" max="8" width="8.6640625" style="5" customWidth="1"/>
    <col min="9" max="9" width="7.1640625" style="65" bestFit="1" customWidth="1"/>
    <col min="10" max="10" width="10.1640625" style="65" bestFit="1" customWidth="1"/>
    <col min="11" max="14" width="10.5" style="65" bestFit="1" customWidth="1"/>
    <col min="15" max="15" width="9.1640625" style="65" bestFit="1" customWidth="1"/>
    <col min="16" max="16" width="9.6640625" style="65" bestFit="1" customWidth="1"/>
    <col min="17" max="17" width="10.5" style="2" bestFit="1" customWidth="1"/>
    <col min="18" max="18" width="11.6640625" style="2" customWidth="1"/>
    <col min="19" max="19" width="9.5" style="2" bestFit="1" customWidth="1"/>
    <col min="20" max="20" width="11.6640625" style="2" bestFit="1" customWidth="1"/>
    <col min="21" max="21" width="10.83203125" style="2" bestFit="1" customWidth="1"/>
    <col min="22" max="22" width="11.83203125" style="2" bestFit="1" customWidth="1"/>
    <col min="23" max="23" width="1.33203125" style="2" customWidth="1"/>
    <col min="24" max="24" width="8.1640625" style="2" bestFit="1" customWidth="1"/>
    <col min="25" max="25" width="8.5" style="2" bestFit="1" customWidth="1"/>
    <col min="26" max="27" width="9.33203125" style="2" bestFit="1" customWidth="1"/>
    <col min="28" max="28" width="9.1640625" style="2" bestFit="1" customWidth="1"/>
    <col min="29" max="30" width="9.33203125" style="2" bestFit="1" customWidth="1"/>
    <col min="31" max="31" width="14.33203125" style="2" customWidth="1"/>
    <col min="32" max="32" width="13.1640625" style="2" bestFit="1" customWidth="1"/>
    <col min="33" max="33" width="13.33203125" style="2" customWidth="1"/>
    <col min="34" max="34" width="10.1640625" style="2" bestFit="1" customWidth="1"/>
    <col min="35" max="35" width="9.5" style="93" bestFit="1" customWidth="1"/>
    <col min="36" max="36" width="10" style="2" bestFit="1" customWidth="1"/>
    <col min="37" max="37" width="6.5" style="2" customWidth="1"/>
    <col min="38" max="38" width="12.83203125" style="192" bestFit="1" customWidth="1"/>
    <col min="39" max="16384" width="11.5" style="2"/>
  </cols>
  <sheetData>
    <row r="2" spans="1:36" ht="35.5" customHeight="1" thickBot="1">
      <c r="B2" s="221" t="s">
        <v>67</v>
      </c>
      <c r="C2" s="221"/>
      <c r="D2" s="170" t="s">
        <v>257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</row>
    <row r="3" spans="1:36" ht="130" thickBot="1">
      <c r="A3" s="130" t="s">
        <v>2</v>
      </c>
      <c r="B3" s="130" t="s">
        <v>120</v>
      </c>
      <c r="C3" s="130"/>
      <c r="D3" s="130" t="s">
        <v>121</v>
      </c>
      <c r="E3" s="130" t="s">
        <v>79</v>
      </c>
      <c r="F3" s="142" t="s">
        <v>122</v>
      </c>
      <c r="G3" s="142" t="s">
        <v>123</v>
      </c>
      <c r="H3" s="143" t="s">
        <v>124</v>
      </c>
      <c r="I3" s="144" t="s">
        <v>125</v>
      </c>
      <c r="J3" s="144" t="s">
        <v>97</v>
      </c>
      <c r="K3" s="144" t="s">
        <v>98</v>
      </c>
      <c r="L3" s="144" t="s">
        <v>99</v>
      </c>
      <c r="M3" s="144" t="s">
        <v>100</v>
      </c>
      <c r="N3" s="144" t="s">
        <v>101</v>
      </c>
      <c r="O3" s="182" t="s">
        <v>102</v>
      </c>
      <c r="P3" s="182" t="s">
        <v>103</v>
      </c>
      <c r="Q3" s="144" t="s">
        <v>109</v>
      </c>
      <c r="R3" s="144" t="s">
        <v>110</v>
      </c>
      <c r="S3" s="144" t="s">
        <v>111</v>
      </c>
      <c r="T3" s="145" t="s">
        <v>104</v>
      </c>
      <c r="U3" s="145" t="s">
        <v>105</v>
      </c>
      <c r="V3" s="145" t="s">
        <v>107</v>
      </c>
      <c r="W3" s="62"/>
      <c r="X3" s="147" t="s">
        <v>114</v>
      </c>
      <c r="Y3" s="147" t="s">
        <v>126</v>
      </c>
      <c r="Z3" s="147" t="s">
        <v>127</v>
      </c>
      <c r="AA3" s="147" t="s">
        <v>86</v>
      </c>
      <c r="AB3" s="147" t="s">
        <v>87</v>
      </c>
      <c r="AC3" s="147" t="s">
        <v>117</v>
      </c>
      <c r="AD3" s="147" t="s">
        <v>89</v>
      </c>
      <c r="AE3" s="145" t="s">
        <v>128</v>
      </c>
      <c r="AF3" s="146" t="s">
        <v>129</v>
      </c>
      <c r="AG3" s="146" t="s">
        <v>130</v>
      </c>
      <c r="AI3" s="146" t="s">
        <v>131</v>
      </c>
      <c r="AJ3" s="146" t="s">
        <v>132</v>
      </c>
    </row>
    <row r="4" spans="1:36" ht="22" thickBot="1">
      <c r="A4" s="69">
        <f>+Dades!E5</f>
        <v>1</v>
      </c>
      <c r="B4" s="69" t="str">
        <f>+Dades!C5</f>
        <v>Ajuntament de Begur</v>
      </c>
      <c r="C4" s="69"/>
      <c r="D4" s="139" t="str">
        <f>+Dades!D5</f>
        <v>Escola Dr. Arruga</v>
      </c>
      <c r="E4" s="69" t="str">
        <f>+Dades!F5</f>
        <v>C/ del Pavelló 1</v>
      </c>
      <c r="F4" s="116" t="str">
        <f t="shared" ref="F4:F35" si="0">IF(T4=0,"0",G4/(T4/I4))</f>
        <v>0</v>
      </c>
      <c r="G4" s="117">
        <f>+'1'!F$107</f>
        <v>4125.12</v>
      </c>
      <c r="H4" s="202">
        <f>+Dades!G5</f>
        <v>12</v>
      </c>
      <c r="I4" s="165">
        <f>+Dades!H5</f>
        <v>5</v>
      </c>
      <c r="J4" s="115">
        <f>+'1'!L$107</f>
        <v>0</v>
      </c>
      <c r="K4" s="115">
        <f>+'1'!M107</f>
        <v>0</v>
      </c>
      <c r="L4" s="115">
        <f>+'1'!N$107</f>
        <v>0</v>
      </c>
      <c r="M4" s="115">
        <f>+'1'!O107</f>
        <v>0</v>
      </c>
      <c r="N4" s="115">
        <f>+'1'!P$107</f>
        <v>0</v>
      </c>
      <c r="O4" s="115">
        <f>+'1'!T$107</f>
        <v>0</v>
      </c>
      <c r="P4" s="115">
        <f>+'1'!T$107</f>
        <v>0</v>
      </c>
      <c r="Q4" s="110">
        <f>+'1'!AB107</f>
        <v>0</v>
      </c>
      <c r="R4" s="110">
        <f>+'1'!AD$107</f>
        <v>0</v>
      </c>
      <c r="S4" s="110">
        <f>+'1'!AF$107</f>
        <v>0</v>
      </c>
      <c r="T4" s="114">
        <f t="shared" ref="T4:T35" si="1">SUM(+J4+K4+L4+M4+N4+O4+P4)</f>
        <v>0</v>
      </c>
      <c r="U4" s="114">
        <f>+T4*4.345</f>
        <v>0</v>
      </c>
      <c r="V4" s="113">
        <f>+'1'!X107</f>
        <v>0</v>
      </c>
      <c r="W4" s="63"/>
      <c r="X4" s="110">
        <f>+'1'!AI107</f>
        <v>0</v>
      </c>
      <c r="Y4" s="110">
        <f>+'1'!AL107</f>
        <v>0</v>
      </c>
      <c r="Z4" s="110">
        <f>+'1'!AO107</f>
        <v>0</v>
      </c>
      <c r="AA4" s="110">
        <f>+'1'!AR107</f>
        <v>0</v>
      </c>
      <c r="AB4" s="111">
        <f>+'1'!AU107</f>
        <v>0</v>
      </c>
      <c r="AC4" s="111">
        <f>+'1'!AX107</f>
        <v>0</v>
      </c>
      <c r="AD4" s="111">
        <f>+'1'!BA107</f>
        <v>0</v>
      </c>
      <c r="AE4" s="107">
        <f t="shared" ref="AE4:AE39" si="2">SUM(X4:AD4)</f>
        <v>0</v>
      </c>
      <c r="AF4" s="108">
        <f>+AE4*12</f>
        <v>0</v>
      </c>
      <c r="AG4" s="191">
        <f t="shared" ref="AG4:AG35" si="3">+V4+AF4</f>
        <v>0</v>
      </c>
      <c r="AH4" s="109">
        <f t="shared" ref="AH4:AH35" si="4">IF(V4=0,0,(AG4/$AG$65))</f>
        <v>0</v>
      </c>
      <c r="AI4" s="191">
        <f t="shared" ref="AI4:AI34" si="5">+T4/12*H4</f>
        <v>0</v>
      </c>
      <c r="AJ4" s="203">
        <f t="shared" ref="AJ4:AJ49" si="6">IF($I4=5,($V4/261*248)+$AF4,0)+IF($I4=6,($V4/313*299)+$AF4,0)+IF($I4=7,($V4/365*365)+$AF4,0)+IF($I4=1,($V4/365*365)+$AF4,0)+IF($I4=2,($V4/365*365)+$AF4,0)+IF($I4=3,($V4/156*152)+$AF4,0)+IF($I4=4,($V4/209*200)+$AF4,0)+IF($I4=0.5,($V4/365*365)+$AF4,0)+IF($I4=(1/4.345),($V4/365*365)+$AF4,0)</f>
        <v>0</v>
      </c>
    </row>
    <row r="5" spans="1:36" ht="23" thickTop="1" thickBot="1">
      <c r="A5" s="69">
        <f>+Dades!E6</f>
        <v>2</v>
      </c>
      <c r="B5" s="69" t="str">
        <f>+Dades!C6</f>
        <v>Ajuntament de Begur</v>
      </c>
      <c r="C5" s="69"/>
      <c r="D5" s="139" t="str">
        <f>+Dades!D6</f>
        <v>Escola L'Olivar Vell</v>
      </c>
      <c r="E5" s="69" t="str">
        <f>+Dades!F6</f>
        <v>C/ de la Font Martina, 3</v>
      </c>
      <c r="F5" s="116" t="str">
        <f t="shared" si="0"/>
        <v>0</v>
      </c>
      <c r="G5" s="117">
        <f>+'2'!F$104</f>
        <v>2003.3699999999997</v>
      </c>
      <c r="H5" s="202">
        <f>+Dades!G6</f>
        <v>10</v>
      </c>
      <c r="I5" s="165">
        <f>+Dades!H6</f>
        <v>5</v>
      </c>
      <c r="J5" s="115">
        <f>+'2'!L$104</f>
        <v>0</v>
      </c>
      <c r="K5" s="115">
        <f>+'2'!M104</f>
        <v>0</v>
      </c>
      <c r="L5" s="115">
        <f>+'2'!N$104</f>
        <v>0</v>
      </c>
      <c r="M5" s="115">
        <f>+'2'!O104</f>
        <v>0</v>
      </c>
      <c r="N5" s="115">
        <f>+'2'!P$104</f>
        <v>0</v>
      </c>
      <c r="O5" s="115">
        <f>+'2'!T$104</f>
        <v>0</v>
      </c>
      <c r="P5" s="115">
        <f>+'2'!T$104</f>
        <v>0</v>
      </c>
      <c r="Q5" s="110">
        <f>+'2'!AB104</f>
        <v>0</v>
      </c>
      <c r="R5" s="110">
        <f>+'2'!AD$104</f>
        <v>0</v>
      </c>
      <c r="S5" s="110">
        <f>+'2'!AF104</f>
        <v>0</v>
      </c>
      <c r="T5" s="114">
        <f t="shared" si="1"/>
        <v>0</v>
      </c>
      <c r="U5" s="114">
        <f>+T5*4.345</f>
        <v>0</v>
      </c>
      <c r="V5" s="113">
        <f t="shared" ref="V4:V35" si="7">IF(U5="","",H5*U5)</f>
        <v>0</v>
      </c>
      <c r="W5" s="63"/>
      <c r="X5" s="110">
        <f>+'2'!AI104</f>
        <v>0</v>
      </c>
      <c r="Y5" s="110">
        <f>+'2'!AL104</f>
        <v>0</v>
      </c>
      <c r="Z5" s="110">
        <f>+'2'!AO104</f>
        <v>0</v>
      </c>
      <c r="AA5" s="110">
        <f>+'2'!AR104</f>
        <v>0</v>
      </c>
      <c r="AB5" s="111">
        <f>+'2'!AU104</f>
        <v>0</v>
      </c>
      <c r="AC5" s="111">
        <f>+'2'!AX104</f>
        <v>0</v>
      </c>
      <c r="AD5" s="111">
        <f>+'2'!BA104</f>
        <v>0</v>
      </c>
      <c r="AE5" s="107">
        <f t="shared" si="2"/>
        <v>0</v>
      </c>
      <c r="AF5" s="108">
        <f t="shared" ref="AF5:AF22" si="8">+AE5*12</f>
        <v>0</v>
      </c>
      <c r="AG5" s="191">
        <f t="shared" si="3"/>
        <v>0</v>
      </c>
      <c r="AH5" s="109">
        <f t="shared" si="4"/>
        <v>0</v>
      </c>
      <c r="AI5" s="191">
        <f t="shared" si="5"/>
        <v>0</v>
      </c>
      <c r="AJ5" s="203">
        <f t="shared" si="6"/>
        <v>0</v>
      </c>
    </row>
    <row r="6" spans="1:36" ht="23" thickTop="1" thickBot="1">
      <c r="A6" s="69">
        <f>+Dades!E7</f>
        <v>3</v>
      </c>
      <c r="B6" s="69" t="str">
        <f>+Dades!C7</f>
        <v>Ajuntament de Begur</v>
      </c>
      <c r="C6" s="69"/>
      <c r="D6" s="139" t="str">
        <f>+Dades!D7</f>
        <v>Poliesportiu Municipal</v>
      </c>
      <c r="E6" s="69" t="str">
        <f>+Dades!F7</f>
        <v>C/ del Pavello s/n</v>
      </c>
      <c r="F6" s="116" t="str">
        <f t="shared" si="0"/>
        <v>0</v>
      </c>
      <c r="G6" s="117">
        <f>+'3'!F$107</f>
        <v>4394.87</v>
      </c>
      <c r="H6" s="202">
        <f>+Dades!G7</f>
        <v>12</v>
      </c>
      <c r="I6" s="165">
        <f>+Dades!H7</f>
        <v>5</v>
      </c>
      <c r="J6" s="115">
        <f>+'3'!L$107</f>
        <v>0</v>
      </c>
      <c r="K6" s="115">
        <f>+'3'!M$107</f>
        <v>0</v>
      </c>
      <c r="L6" s="115">
        <f>+'3'!N$107</f>
        <v>0</v>
      </c>
      <c r="M6" s="115">
        <f>+'3'!O$107</f>
        <v>0</v>
      </c>
      <c r="N6" s="115">
        <f>+'3'!P$107</f>
        <v>0</v>
      </c>
      <c r="O6" s="115">
        <f>+'3'!R$107</f>
        <v>0</v>
      </c>
      <c r="P6" s="115">
        <f>+'3'!T$107</f>
        <v>0</v>
      </c>
      <c r="Q6" s="110">
        <f>+'3'!AB107</f>
        <v>0</v>
      </c>
      <c r="R6" s="110">
        <f>+'3'!AD$107</f>
        <v>0</v>
      </c>
      <c r="S6" s="110">
        <f>+'3'!AF107</f>
        <v>0</v>
      </c>
      <c r="T6" s="114">
        <f t="shared" si="1"/>
        <v>0</v>
      </c>
      <c r="U6" s="114">
        <f>+T6*4.345</f>
        <v>0</v>
      </c>
      <c r="V6" s="113">
        <f t="shared" si="7"/>
        <v>0</v>
      </c>
      <c r="W6" s="63"/>
      <c r="X6" s="110">
        <f>+'3'!AI107</f>
        <v>0</v>
      </c>
      <c r="Y6" s="110">
        <f>+'3'!AL107</f>
        <v>0</v>
      </c>
      <c r="Z6" s="110">
        <f>+'3'!AO107</f>
        <v>0</v>
      </c>
      <c r="AA6" s="110">
        <f>+'3'!AR107</f>
        <v>0</v>
      </c>
      <c r="AB6" s="111">
        <f>+'3'!AU107</f>
        <v>0</v>
      </c>
      <c r="AC6" s="111">
        <f>+'3'!AX$107</f>
        <v>0</v>
      </c>
      <c r="AD6" s="111">
        <f>+'3'!BA$107</f>
        <v>0</v>
      </c>
      <c r="AE6" s="107">
        <f t="shared" si="2"/>
        <v>0</v>
      </c>
      <c r="AF6" s="108">
        <f>+AE6*12</f>
        <v>0</v>
      </c>
      <c r="AG6" s="191">
        <f t="shared" si="3"/>
        <v>0</v>
      </c>
      <c r="AH6" s="109">
        <f t="shared" si="4"/>
        <v>0</v>
      </c>
      <c r="AI6" s="191">
        <f t="shared" si="5"/>
        <v>0</v>
      </c>
      <c r="AJ6" s="203">
        <f t="shared" si="6"/>
        <v>0</v>
      </c>
    </row>
    <row r="7" spans="1:36" ht="23" hidden="1" thickTop="1" thickBot="1">
      <c r="A7" s="69">
        <f>+Dades!E8</f>
        <v>4</v>
      </c>
      <c r="B7" s="69">
        <f>+Dades!C8</f>
        <v>0</v>
      </c>
      <c r="C7" s="69"/>
      <c r="D7" s="139">
        <f>+Dades!D8</f>
        <v>0</v>
      </c>
      <c r="E7" s="69">
        <f>+Dades!F8</f>
        <v>0</v>
      </c>
      <c r="F7" s="116" t="str">
        <f t="shared" si="0"/>
        <v>0</v>
      </c>
      <c r="G7" s="117">
        <f>+'4'!F$134</f>
        <v>0</v>
      </c>
      <c r="H7" s="202">
        <f>+Dades!G8</f>
        <v>12</v>
      </c>
      <c r="I7" s="165">
        <f>+Dades!H8</f>
        <v>5</v>
      </c>
      <c r="J7" s="115">
        <f>+'4'!L$134</f>
        <v>0</v>
      </c>
      <c r="K7" s="115">
        <f>+'4'!M$134</f>
        <v>0</v>
      </c>
      <c r="L7" s="115">
        <f>+'4'!N$134</f>
        <v>0</v>
      </c>
      <c r="M7" s="115">
        <f>+'4'!O$134</f>
        <v>0</v>
      </c>
      <c r="N7" s="115">
        <f>+'4'!P$134</f>
        <v>0</v>
      </c>
      <c r="O7" s="115">
        <f>+'4'!R$134</f>
        <v>0</v>
      </c>
      <c r="P7" s="115">
        <f>+'4'!T$134</f>
        <v>0</v>
      </c>
      <c r="Q7" s="110">
        <f>+'4'!AB134</f>
        <v>0</v>
      </c>
      <c r="R7" s="110">
        <f>+'4'!AD$134</f>
        <v>0</v>
      </c>
      <c r="S7" s="110">
        <f>+'4'!AF134</f>
        <v>0</v>
      </c>
      <c r="T7" s="114">
        <f t="shared" si="1"/>
        <v>0</v>
      </c>
      <c r="U7" s="114">
        <f t="shared" ref="U7:U22" si="9">+T7*4.345</f>
        <v>0</v>
      </c>
      <c r="V7" s="113">
        <f t="shared" si="7"/>
        <v>0</v>
      </c>
      <c r="W7" s="63"/>
      <c r="X7" s="110">
        <f>+'4'!AI134</f>
        <v>0</v>
      </c>
      <c r="Y7" s="110">
        <f>+'4'!AL134</f>
        <v>0</v>
      </c>
      <c r="Z7" s="110">
        <f>+'4'!$AO$134</f>
        <v>0</v>
      </c>
      <c r="AA7" s="110">
        <f>+'4'!$AO$134</f>
        <v>0</v>
      </c>
      <c r="AB7" s="111">
        <f>+'4'!$AU$134</f>
        <v>0</v>
      </c>
      <c r="AC7" s="111">
        <f>+'4'!AX134</f>
        <v>0</v>
      </c>
      <c r="AD7" s="111">
        <f>+'4'!BA134</f>
        <v>0</v>
      </c>
      <c r="AE7" s="107">
        <f t="shared" si="2"/>
        <v>0</v>
      </c>
      <c r="AF7" s="108">
        <f t="shared" si="8"/>
        <v>0</v>
      </c>
      <c r="AG7" s="191">
        <f t="shared" si="3"/>
        <v>0</v>
      </c>
      <c r="AH7" s="109">
        <f t="shared" si="4"/>
        <v>0</v>
      </c>
      <c r="AI7" s="191">
        <f t="shared" si="5"/>
        <v>0</v>
      </c>
      <c r="AJ7" s="203">
        <f t="shared" si="6"/>
        <v>0</v>
      </c>
    </row>
    <row r="8" spans="1:36" ht="23" hidden="1" thickTop="1" thickBot="1">
      <c r="A8" s="69">
        <f>+Dades!E9</f>
        <v>5</v>
      </c>
      <c r="B8" s="69">
        <f>+Dades!C9</f>
        <v>0</v>
      </c>
      <c r="C8" s="69"/>
      <c r="D8" s="139">
        <f>+Dades!D9</f>
        <v>0</v>
      </c>
      <c r="E8" s="69">
        <f>+Dades!F9</f>
        <v>0</v>
      </c>
      <c r="F8" s="116" t="str">
        <f t="shared" si="0"/>
        <v>0</v>
      </c>
      <c r="G8" s="117">
        <f>+'5'!F$139</f>
        <v>0</v>
      </c>
      <c r="H8" s="202">
        <f>+Dades!G9</f>
        <v>12</v>
      </c>
      <c r="I8" s="165">
        <f>+Dades!H9</f>
        <v>5</v>
      </c>
      <c r="J8" s="115">
        <f>+'5'!L$139</f>
        <v>0</v>
      </c>
      <c r="K8" s="115">
        <f>+'5'!M$139</f>
        <v>0</v>
      </c>
      <c r="L8" s="115">
        <f>+'5'!N$139</f>
        <v>0</v>
      </c>
      <c r="M8" s="115">
        <f>+'5'!O$139</f>
        <v>0</v>
      </c>
      <c r="N8" s="115">
        <f>+'5'!P$139</f>
        <v>0</v>
      </c>
      <c r="O8" s="115">
        <f>+'5'!R$139</f>
        <v>0</v>
      </c>
      <c r="P8" s="115">
        <f>+'5'!T$139</f>
        <v>0</v>
      </c>
      <c r="Q8" s="110">
        <f>+'5'!AB139</f>
        <v>0</v>
      </c>
      <c r="R8" s="110">
        <f>+'5'!AD$139</f>
        <v>0</v>
      </c>
      <c r="S8" s="110">
        <f>+'5'!AF139</f>
        <v>0</v>
      </c>
      <c r="T8" s="114">
        <f t="shared" si="1"/>
        <v>0</v>
      </c>
      <c r="U8" s="114">
        <f>+T8*4.345</f>
        <v>0</v>
      </c>
      <c r="V8" s="113">
        <f t="shared" si="7"/>
        <v>0</v>
      </c>
      <c r="W8" s="63"/>
      <c r="X8" s="110">
        <f>+'5'!AI139</f>
        <v>0</v>
      </c>
      <c r="Y8" s="110">
        <f>+'5'!AL139</f>
        <v>0</v>
      </c>
      <c r="Z8" s="110">
        <f>+'5'!AO139</f>
        <v>0</v>
      </c>
      <c r="AA8" s="110">
        <f>+'5'!AR139</f>
        <v>0</v>
      </c>
      <c r="AB8" s="111">
        <f>+'5'!AU139</f>
        <v>0</v>
      </c>
      <c r="AC8" s="111">
        <f>+'5'!AX139</f>
        <v>0</v>
      </c>
      <c r="AD8" s="110">
        <f>+'5'!BA139</f>
        <v>0</v>
      </c>
      <c r="AE8" s="107">
        <f t="shared" si="2"/>
        <v>0</v>
      </c>
      <c r="AF8" s="108">
        <f>+AE8*12</f>
        <v>0</v>
      </c>
      <c r="AG8" s="191">
        <f t="shared" si="3"/>
        <v>0</v>
      </c>
      <c r="AH8" s="109">
        <f t="shared" si="4"/>
        <v>0</v>
      </c>
      <c r="AI8" s="191">
        <f t="shared" si="5"/>
        <v>0</v>
      </c>
      <c r="AJ8" s="203">
        <f t="shared" si="6"/>
        <v>0</v>
      </c>
    </row>
    <row r="9" spans="1:36" ht="23" hidden="1" thickTop="1" thickBot="1">
      <c r="A9" s="69">
        <f>+Dades!E10</f>
        <v>6</v>
      </c>
      <c r="B9" s="69">
        <f>+Dades!C10</f>
        <v>0</v>
      </c>
      <c r="C9" s="69"/>
      <c r="D9" s="139">
        <f>+Dades!D10</f>
        <v>0</v>
      </c>
      <c r="E9" s="69">
        <f>+Dades!F10</f>
        <v>0</v>
      </c>
      <c r="F9" s="116" t="str">
        <f t="shared" si="0"/>
        <v>0</v>
      </c>
      <c r="G9" s="117">
        <f>+'6'!F$100</f>
        <v>0</v>
      </c>
      <c r="H9" s="202">
        <f>+Dades!G10</f>
        <v>12</v>
      </c>
      <c r="I9" s="165">
        <f>+Dades!H10</f>
        <v>5</v>
      </c>
      <c r="J9" s="115">
        <f>+'6'!L$100</f>
        <v>0</v>
      </c>
      <c r="K9" s="115">
        <f>+'6'!M$100</f>
        <v>0</v>
      </c>
      <c r="L9" s="115">
        <f>+'6'!N$100</f>
        <v>0</v>
      </c>
      <c r="M9" s="115">
        <f>+'6'!O$100</f>
        <v>0</v>
      </c>
      <c r="N9" s="115">
        <f>+'6'!P$100</f>
        <v>0</v>
      </c>
      <c r="O9" s="115">
        <f>+'6'!R$100</f>
        <v>0</v>
      </c>
      <c r="P9" s="115">
        <f>+'6'!T$100</f>
        <v>0</v>
      </c>
      <c r="Q9" s="110">
        <f>+'6'!AB100</f>
        <v>0</v>
      </c>
      <c r="R9" s="110">
        <f>+'6'!AD$100</f>
        <v>0</v>
      </c>
      <c r="S9" s="110">
        <f>+'6'!AF100</f>
        <v>0</v>
      </c>
      <c r="T9" s="114">
        <f t="shared" si="1"/>
        <v>0</v>
      </c>
      <c r="U9" s="114">
        <f t="shared" si="9"/>
        <v>0</v>
      </c>
      <c r="V9" s="113">
        <f t="shared" si="7"/>
        <v>0</v>
      </c>
      <c r="W9" s="63"/>
      <c r="X9" s="110">
        <f>+'6'!AI100</f>
        <v>0</v>
      </c>
      <c r="Y9" s="110">
        <f>+'6'!AL100</f>
        <v>0</v>
      </c>
      <c r="Z9" s="110">
        <f>+'6'!AO100</f>
        <v>0</v>
      </c>
      <c r="AA9" s="110">
        <f>+'6'!AR100</f>
        <v>0</v>
      </c>
      <c r="AB9" s="110">
        <f>+'6'!AU100</f>
        <v>0</v>
      </c>
      <c r="AC9" s="110">
        <f>+'6'!AX100</f>
        <v>0</v>
      </c>
      <c r="AD9" s="111">
        <f>+'6'!BA100</f>
        <v>0</v>
      </c>
      <c r="AE9" s="107">
        <f t="shared" si="2"/>
        <v>0</v>
      </c>
      <c r="AF9" s="108">
        <f t="shared" si="8"/>
        <v>0</v>
      </c>
      <c r="AG9" s="191">
        <f t="shared" si="3"/>
        <v>0</v>
      </c>
      <c r="AH9" s="109">
        <f t="shared" si="4"/>
        <v>0</v>
      </c>
      <c r="AI9" s="191">
        <f t="shared" si="5"/>
        <v>0</v>
      </c>
      <c r="AJ9" s="203">
        <f t="shared" si="6"/>
        <v>0</v>
      </c>
    </row>
    <row r="10" spans="1:36" ht="23" hidden="1" thickTop="1" thickBot="1">
      <c r="A10" s="69">
        <f>+Dades!E11</f>
        <v>7</v>
      </c>
      <c r="B10" s="69">
        <f>+Dades!C11</f>
        <v>0</v>
      </c>
      <c r="C10" s="69"/>
      <c r="D10" s="139">
        <f>+Dades!D11</f>
        <v>0</v>
      </c>
      <c r="E10" s="69">
        <f>+Dades!F11</f>
        <v>0</v>
      </c>
      <c r="F10" s="116" t="str">
        <f t="shared" si="0"/>
        <v>0</v>
      </c>
      <c r="G10" s="117">
        <f>+'7'!F$100</f>
        <v>0</v>
      </c>
      <c r="H10" s="202">
        <f>+Dades!G11</f>
        <v>12</v>
      </c>
      <c r="I10" s="165">
        <f>+Dades!H11</f>
        <v>5</v>
      </c>
      <c r="J10" s="115">
        <f>+'7'!L$100</f>
        <v>0</v>
      </c>
      <c r="K10" s="115">
        <f>+'7'!M$100</f>
        <v>0</v>
      </c>
      <c r="L10" s="115">
        <f>+'7'!N$100</f>
        <v>0</v>
      </c>
      <c r="M10" s="115">
        <f>+'7'!O$100</f>
        <v>0</v>
      </c>
      <c r="N10" s="115">
        <f>+'7'!P$100</f>
        <v>0</v>
      </c>
      <c r="O10" s="115">
        <f>+'7'!R$100</f>
        <v>0</v>
      </c>
      <c r="P10" s="115">
        <f>+'7'!T$100</f>
        <v>0</v>
      </c>
      <c r="Q10" s="110">
        <f>+'7'!AB100</f>
        <v>0</v>
      </c>
      <c r="R10" s="110">
        <f>+'7'!AD$100</f>
        <v>0</v>
      </c>
      <c r="S10" s="110">
        <f>+'7'!AF100</f>
        <v>0</v>
      </c>
      <c r="T10" s="114">
        <f t="shared" si="1"/>
        <v>0</v>
      </c>
      <c r="U10" s="114">
        <f>+T10*4.345</f>
        <v>0</v>
      </c>
      <c r="V10" s="113">
        <f t="shared" si="7"/>
        <v>0</v>
      </c>
      <c r="W10" s="63"/>
      <c r="X10" s="110">
        <f>+'7'!AI100</f>
        <v>0</v>
      </c>
      <c r="Y10" s="110">
        <f>+'7'!AL100</f>
        <v>0</v>
      </c>
      <c r="Z10" s="110">
        <f>+'7'!AO100</f>
        <v>0</v>
      </c>
      <c r="AA10" s="110">
        <f>+'7'!AR100</f>
        <v>0</v>
      </c>
      <c r="AB10" s="111">
        <f>+'7'!AU100</f>
        <v>0</v>
      </c>
      <c r="AC10" s="111">
        <f>+'7'!AX100</f>
        <v>0</v>
      </c>
      <c r="AD10" s="110">
        <f>+'7'!BA100</f>
        <v>0</v>
      </c>
      <c r="AE10" s="107">
        <f t="shared" si="2"/>
        <v>0</v>
      </c>
      <c r="AF10" s="108">
        <f>+AE10*12</f>
        <v>0</v>
      </c>
      <c r="AG10" s="191">
        <f t="shared" si="3"/>
        <v>0</v>
      </c>
      <c r="AH10" s="109">
        <f t="shared" si="4"/>
        <v>0</v>
      </c>
      <c r="AI10" s="191">
        <f t="shared" si="5"/>
        <v>0</v>
      </c>
      <c r="AJ10" s="203">
        <f t="shared" si="6"/>
        <v>0</v>
      </c>
    </row>
    <row r="11" spans="1:36" ht="23" hidden="1" thickTop="1" thickBot="1">
      <c r="A11" s="69">
        <f>+Dades!E12</f>
        <v>8</v>
      </c>
      <c r="B11" s="69">
        <f>+Dades!C12</f>
        <v>0</v>
      </c>
      <c r="C11" s="69"/>
      <c r="D11" s="139">
        <f>+Dades!D12</f>
        <v>0</v>
      </c>
      <c r="E11" s="69">
        <f>+Dades!F12</f>
        <v>0</v>
      </c>
      <c r="F11" s="116" t="str">
        <f t="shared" si="0"/>
        <v>0</v>
      </c>
      <c r="G11" s="117">
        <f>+'8'!F$100</f>
        <v>0</v>
      </c>
      <c r="H11" s="202">
        <f>+Dades!G12</f>
        <v>12</v>
      </c>
      <c r="I11" s="165">
        <f>+Dades!H12</f>
        <v>5</v>
      </c>
      <c r="J11" s="115">
        <f>+'8'!L$100</f>
        <v>0</v>
      </c>
      <c r="K11" s="115">
        <f>+'8'!M$100</f>
        <v>0</v>
      </c>
      <c r="L11" s="115">
        <f>+'8'!N$100</f>
        <v>0</v>
      </c>
      <c r="M11" s="115">
        <f>+'8'!O$100</f>
        <v>0</v>
      </c>
      <c r="N11" s="115">
        <f>+'8'!P$100</f>
        <v>0</v>
      </c>
      <c r="O11" s="115">
        <f>+'8'!R$100</f>
        <v>0</v>
      </c>
      <c r="P11" s="115">
        <f>+'8'!T$100</f>
        <v>0</v>
      </c>
      <c r="Q11" s="110">
        <f>+'8'!AB100</f>
        <v>0</v>
      </c>
      <c r="R11" s="110">
        <f>+'8'!AD$100</f>
        <v>0</v>
      </c>
      <c r="S11" s="110">
        <f>+'8'!AF100</f>
        <v>0</v>
      </c>
      <c r="T11" s="114">
        <f t="shared" si="1"/>
        <v>0</v>
      </c>
      <c r="U11" s="114">
        <f t="shared" si="9"/>
        <v>0</v>
      </c>
      <c r="V11" s="113">
        <f t="shared" si="7"/>
        <v>0</v>
      </c>
      <c r="W11" s="63"/>
      <c r="X11" s="110">
        <f>+'8'!AI100</f>
        <v>0</v>
      </c>
      <c r="Y11" s="110">
        <f>+'8'!AL100</f>
        <v>0</v>
      </c>
      <c r="Z11" s="110">
        <f>+'8'!AO100</f>
        <v>0</v>
      </c>
      <c r="AA11" s="110">
        <f>+'8'!AR100</f>
        <v>0</v>
      </c>
      <c r="AB11" s="111">
        <f>+'8'!AU100</f>
        <v>0</v>
      </c>
      <c r="AC11" s="111">
        <f>+'8'!AX100</f>
        <v>0</v>
      </c>
      <c r="AD11" s="111">
        <f>+'8'!BA100</f>
        <v>0</v>
      </c>
      <c r="AE11" s="107">
        <f t="shared" si="2"/>
        <v>0</v>
      </c>
      <c r="AF11" s="108">
        <f t="shared" si="8"/>
        <v>0</v>
      </c>
      <c r="AG11" s="191">
        <f t="shared" si="3"/>
        <v>0</v>
      </c>
      <c r="AH11" s="109">
        <f t="shared" si="4"/>
        <v>0</v>
      </c>
      <c r="AI11" s="191">
        <f t="shared" si="5"/>
        <v>0</v>
      </c>
      <c r="AJ11" s="203">
        <f t="shared" si="6"/>
        <v>0</v>
      </c>
    </row>
    <row r="12" spans="1:36" ht="23" hidden="1" thickTop="1" thickBot="1">
      <c r="A12" s="69">
        <f>+Dades!E13</f>
        <v>9</v>
      </c>
      <c r="B12" s="69">
        <f>+Dades!C13</f>
        <v>0</v>
      </c>
      <c r="C12" s="69"/>
      <c r="D12" s="139">
        <f>+Dades!D13</f>
        <v>0</v>
      </c>
      <c r="E12" s="69">
        <f>+Dades!F13</f>
        <v>0</v>
      </c>
      <c r="F12" s="116" t="str">
        <f t="shared" si="0"/>
        <v>0</v>
      </c>
      <c r="G12" s="117">
        <f>+'9'!F$120</f>
        <v>0</v>
      </c>
      <c r="H12" s="202">
        <f>+Dades!G13</f>
        <v>12</v>
      </c>
      <c r="I12" s="165">
        <f>+Dades!H13</f>
        <v>5</v>
      </c>
      <c r="J12" s="115">
        <f>+'9'!L$120</f>
        <v>0</v>
      </c>
      <c r="K12" s="115">
        <f>+'9'!M$120</f>
        <v>0</v>
      </c>
      <c r="L12" s="115">
        <f>+'9'!N$120</f>
        <v>0</v>
      </c>
      <c r="M12" s="115">
        <f>+'9'!O$120</f>
        <v>0</v>
      </c>
      <c r="N12" s="115">
        <f>+'9'!P$120</f>
        <v>0</v>
      </c>
      <c r="O12" s="115">
        <f>+'9'!R$120</f>
        <v>0</v>
      </c>
      <c r="P12" s="115">
        <f>+'9'!T$120</f>
        <v>0</v>
      </c>
      <c r="Q12" s="110">
        <f>+'9'!AB$120</f>
        <v>0</v>
      </c>
      <c r="R12" s="110">
        <f>+'9'!AD$120</f>
        <v>0</v>
      </c>
      <c r="S12" s="110">
        <f>+'9'!AF$120</f>
        <v>0</v>
      </c>
      <c r="T12" s="114">
        <f t="shared" si="1"/>
        <v>0</v>
      </c>
      <c r="U12" s="114">
        <f>+T12*4.345</f>
        <v>0</v>
      </c>
      <c r="V12" s="113">
        <f t="shared" si="7"/>
        <v>0</v>
      </c>
      <c r="W12" s="63"/>
      <c r="X12" s="110">
        <f>+'9'!AI$120</f>
        <v>0</v>
      </c>
      <c r="Y12" s="110">
        <f>+'9'!AL$120</f>
        <v>0</v>
      </c>
      <c r="Z12" s="110">
        <f>+'9'!AO$120</f>
        <v>0</v>
      </c>
      <c r="AA12" s="110">
        <f>+'9'!AR$120</f>
        <v>0</v>
      </c>
      <c r="AB12" s="111">
        <f>+'9'!AU$120</f>
        <v>0</v>
      </c>
      <c r="AC12" s="111">
        <f>+'9'!AX120</f>
        <v>0</v>
      </c>
      <c r="AD12" s="111">
        <f>+'9'!BA120</f>
        <v>0</v>
      </c>
      <c r="AE12" s="107">
        <f t="shared" si="2"/>
        <v>0</v>
      </c>
      <c r="AF12" s="108">
        <f>+AE12*12</f>
        <v>0</v>
      </c>
      <c r="AG12" s="191">
        <f t="shared" si="3"/>
        <v>0</v>
      </c>
      <c r="AH12" s="109">
        <f t="shared" si="4"/>
        <v>0</v>
      </c>
      <c r="AI12" s="191">
        <f t="shared" si="5"/>
        <v>0</v>
      </c>
      <c r="AJ12" s="203">
        <f t="shared" si="6"/>
        <v>0</v>
      </c>
    </row>
    <row r="13" spans="1:36" ht="23" hidden="1" thickTop="1" thickBot="1">
      <c r="A13" s="69">
        <f>+Dades!E14</f>
        <v>10</v>
      </c>
      <c r="B13" s="69">
        <f>+Dades!C14</f>
        <v>0</v>
      </c>
      <c r="C13" s="69"/>
      <c r="D13" s="139">
        <f>+Dades!D14</f>
        <v>0</v>
      </c>
      <c r="E13" s="69">
        <f>+Dades!F14</f>
        <v>0</v>
      </c>
      <c r="F13" s="116" t="str">
        <f t="shared" si="0"/>
        <v>0</v>
      </c>
      <c r="G13" s="117">
        <f>+'10'!F$123</f>
        <v>0</v>
      </c>
      <c r="H13" s="202">
        <f>+Dades!G14</f>
        <v>12</v>
      </c>
      <c r="I13" s="165">
        <f>+Dades!H14</f>
        <v>5</v>
      </c>
      <c r="J13" s="115">
        <f>+'10'!L$123</f>
        <v>0</v>
      </c>
      <c r="K13" s="115">
        <f>+'10'!M$123</f>
        <v>0</v>
      </c>
      <c r="L13" s="115">
        <f>+'10'!N$123</f>
        <v>0</v>
      </c>
      <c r="M13" s="115">
        <f>+'10'!O$123</f>
        <v>0</v>
      </c>
      <c r="N13" s="115">
        <f>+'10'!P$123</f>
        <v>0</v>
      </c>
      <c r="O13" s="115">
        <f>+'10'!R$123</f>
        <v>0</v>
      </c>
      <c r="P13" s="115">
        <f>+'10'!T$123</f>
        <v>0</v>
      </c>
      <c r="Q13" s="110">
        <f>+'10'!AB$123</f>
        <v>0</v>
      </c>
      <c r="R13" s="110">
        <f>+'10'!AD$123</f>
        <v>0</v>
      </c>
      <c r="S13" s="110">
        <f>+'10'!AF$123</f>
        <v>0</v>
      </c>
      <c r="T13" s="114">
        <f t="shared" si="1"/>
        <v>0</v>
      </c>
      <c r="U13" s="114">
        <f t="shared" si="9"/>
        <v>0</v>
      </c>
      <c r="V13" s="113">
        <f t="shared" si="7"/>
        <v>0</v>
      </c>
      <c r="W13" s="63"/>
      <c r="X13" s="110">
        <f>+'10'!AI$123</f>
        <v>0</v>
      </c>
      <c r="Y13" s="110">
        <f>+'10'!AL$123</f>
        <v>0</v>
      </c>
      <c r="Z13" s="110">
        <f>+'10'!AO$123</f>
        <v>0</v>
      </c>
      <c r="AA13" s="110">
        <f>+'10'!AR$123</f>
        <v>0</v>
      </c>
      <c r="AB13" s="111">
        <f>+'10'!AU$123</f>
        <v>0</v>
      </c>
      <c r="AC13" s="111">
        <f>+'10'!AX123</f>
        <v>0</v>
      </c>
      <c r="AD13" s="111">
        <f>+'10'!BA123</f>
        <v>0</v>
      </c>
      <c r="AE13" s="107">
        <f t="shared" si="2"/>
        <v>0</v>
      </c>
      <c r="AF13" s="108">
        <f t="shared" si="8"/>
        <v>0</v>
      </c>
      <c r="AG13" s="191">
        <f t="shared" si="3"/>
        <v>0</v>
      </c>
      <c r="AH13" s="109">
        <f t="shared" si="4"/>
        <v>0</v>
      </c>
      <c r="AI13" s="191">
        <f t="shared" si="5"/>
        <v>0</v>
      </c>
      <c r="AJ13" s="203">
        <f t="shared" si="6"/>
        <v>0</v>
      </c>
    </row>
    <row r="14" spans="1:36" ht="23" hidden="1" thickTop="1" thickBot="1">
      <c r="A14" s="69">
        <f>+Dades!E15</f>
        <v>11</v>
      </c>
      <c r="B14" s="69">
        <f>+Dades!C15</f>
        <v>0</v>
      </c>
      <c r="C14" s="69"/>
      <c r="D14" s="139">
        <f>+Dades!D15</f>
        <v>0</v>
      </c>
      <c r="E14" s="69">
        <f>+Dades!F15</f>
        <v>0</v>
      </c>
      <c r="F14" s="116" t="str">
        <f t="shared" si="0"/>
        <v>0</v>
      </c>
      <c r="G14" s="117">
        <f>+'11'!F$123</f>
        <v>0</v>
      </c>
      <c r="H14" s="202">
        <f>+Dades!G15</f>
        <v>12</v>
      </c>
      <c r="I14" s="165">
        <f>+Dades!H15</f>
        <v>5</v>
      </c>
      <c r="J14" s="115">
        <f>+'11'!L$123</f>
        <v>0</v>
      </c>
      <c r="K14" s="115">
        <f>+'11'!M$123</f>
        <v>0</v>
      </c>
      <c r="L14" s="115">
        <f>+'11'!N$123</f>
        <v>0</v>
      </c>
      <c r="M14" s="115">
        <f>+'11'!O$123</f>
        <v>0</v>
      </c>
      <c r="N14" s="115">
        <f>+'11'!P$123</f>
        <v>0</v>
      </c>
      <c r="O14" s="115">
        <f>+'11'!R$123</f>
        <v>0</v>
      </c>
      <c r="P14" s="115">
        <f>+'11'!T$123</f>
        <v>0</v>
      </c>
      <c r="Q14" s="110">
        <f>+'11'!AB$123</f>
        <v>0</v>
      </c>
      <c r="R14" s="110">
        <f>+'11'!AD$123</f>
        <v>0</v>
      </c>
      <c r="S14" s="110">
        <f>+'11'!AF$123</f>
        <v>0</v>
      </c>
      <c r="T14" s="114">
        <f t="shared" si="1"/>
        <v>0</v>
      </c>
      <c r="U14" s="114">
        <f>+T14*4.345</f>
        <v>0</v>
      </c>
      <c r="V14" s="113">
        <f t="shared" si="7"/>
        <v>0</v>
      </c>
      <c r="W14" s="63"/>
      <c r="X14" s="110">
        <f>+'11'!AI$123</f>
        <v>0</v>
      </c>
      <c r="Y14" s="110">
        <f>+'11'!AL$123</f>
        <v>0</v>
      </c>
      <c r="Z14" s="110">
        <f>+'11'!AO$123</f>
        <v>0</v>
      </c>
      <c r="AA14" s="110">
        <f>+'11'!AR$123</f>
        <v>0</v>
      </c>
      <c r="AB14" s="110">
        <f>+'11'!AU$123</f>
        <v>0</v>
      </c>
      <c r="AC14" s="110">
        <f>+'11'!AX123</f>
        <v>0</v>
      </c>
      <c r="AD14" s="110">
        <f>+'11'!BA123</f>
        <v>0</v>
      </c>
      <c r="AE14" s="107">
        <f t="shared" si="2"/>
        <v>0</v>
      </c>
      <c r="AF14" s="108">
        <f>+AE14*12</f>
        <v>0</v>
      </c>
      <c r="AG14" s="191">
        <f t="shared" si="3"/>
        <v>0</v>
      </c>
      <c r="AH14" s="109">
        <f t="shared" si="4"/>
        <v>0</v>
      </c>
      <c r="AI14" s="191">
        <f t="shared" si="5"/>
        <v>0</v>
      </c>
      <c r="AJ14" s="203">
        <f t="shared" si="6"/>
        <v>0</v>
      </c>
    </row>
    <row r="15" spans="1:36" ht="23" hidden="1" thickTop="1" thickBot="1">
      <c r="A15" s="69">
        <f>+Dades!E16</f>
        <v>12</v>
      </c>
      <c r="B15" s="69">
        <f>+Dades!C16</f>
        <v>0</v>
      </c>
      <c r="C15" s="69"/>
      <c r="D15" s="139">
        <f>+Dades!D16</f>
        <v>0</v>
      </c>
      <c r="E15" s="69">
        <f>+Dades!F16</f>
        <v>0</v>
      </c>
      <c r="F15" s="116" t="str">
        <f t="shared" si="0"/>
        <v>0</v>
      </c>
      <c r="G15" s="117">
        <f>+'12'!F$124</f>
        <v>0</v>
      </c>
      <c r="H15" s="202">
        <f>+Dades!G16</f>
        <v>12</v>
      </c>
      <c r="I15" s="165">
        <f>+Dades!H16</f>
        <v>5</v>
      </c>
      <c r="J15" s="115">
        <f>+'12'!L$124</f>
        <v>0</v>
      </c>
      <c r="K15" s="115">
        <f>+'12'!M$124</f>
        <v>0</v>
      </c>
      <c r="L15" s="115">
        <f>+'12'!N$124</f>
        <v>0</v>
      </c>
      <c r="M15" s="115">
        <f>+'12'!O$124</f>
        <v>0</v>
      </c>
      <c r="N15" s="115">
        <f>+'12'!P$124</f>
        <v>0</v>
      </c>
      <c r="O15" s="115">
        <f>+'12'!R$124</f>
        <v>0</v>
      </c>
      <c r="P15" s="115">
        <f>+'12'!T$124</f>
        <v>0</v>
      </c>
      <c r="Q15" s="110">
        <f>+'12'!AB$124</f>
        <v>0</v>
      </c>
      <c r="R15" s="110">
        <f>+'12'!AD$124</f>
        <v>0</v>
      </c>
      <c r="S15" s="110">
        <f>+'12'!AF$124</f>
        <v>0</v>
      </c>
      <c r="T15" s="114">
        <f t="shared" si="1"/>
        <v>0</v>
      </c>
      <c r="U15" s="114">
        <f t="shared" si="9"/>
        <v>0</v>
      </c>
      <c r="V15" s="113">
        <f t="shared" si="7"/>
        <v>0</v>
      </c>
      <c r="W15" s="63"/>
      <c r="X15" s="110">
        <f>+'12'!AI$124</f>
        <v>0</v>
      </c>
      <c r="Y15" s="110">
        <f>+'12'!AL$124</f>
        <v>0</v>
      </c>
      <c r="Z15" s="110">
        <f>+'12'!AO$124</f>
        <v>0</v>
      </c>
      <c r="AA15" s="110">
        <f>+'12'!AR$124</f>
        <v>0</v>
      </c>
      <c r="AB15" s="111">
        <f>+'12'!AU$124</f>
        <v>0</v>
      </c>
      <c r="AC15" s="111">
        <f>+'12'!AX124</f>
        <v>0</v>
      </c>
      <c r="AD15" s="111">
        <f>+'12'!BA124</f>
        <v>0</v>
      </c>
      <c r="AE15" s="107">
        <f t="shared" si="2"/>
        <v>0</v>
      </c>
      <c r="AF15" s="108">
        <f t="shared" si="8"/>
        <v>0</v>
      </c>
      <c r="AG15" s="191">
        <f t="shared" si="3"/>
        <v>0</v>
      </c>
      <c r="AH15" s="109">
        <f t="shared" si="4"/>
        <v>0</v>
      </c>
      <c r="AI15" s="191">
        <f t="shared" si="5"/>
        <v>0</v>
      </c>
      <c r="AJ15" s="203">
        <f t="shared" si="6"/>
        <v>0</v>
      </c>
    </row>
    <row r="16" spans="1:36" ht="23" hidden="1" thickTop="1" thickBot="1">
      <c r="A16" s="69">
        <f>+Dades!E17</f>
        <v>13</v>
      </c>
      <c r="B16" s="69">
        <f>+Dades!C17</f>
        <v>0</v>
      </c>
      <c r="C16" s="69"/>
      <c r="D16" s="139">
        <f>+Dades!D17</f>
        <v>0</v>
      </c>
      <c r="E16" s="69">
        <f>+Dades!F17</f>
        <v>0</v>
      </c>
      <c r="F16" s="116" t="str">
        <f t="shared" si="0"/>
        <v>0</v>
      </c>
      <c r="G16" s="117">
        <f>+'13'!F$100</f>
        <v>0</v>
      </c>
      <c r="H16" s="202">
        <f>+Dades!G17</f>
        <v>12</v>
      </c>
      <c r="I16" s="165">
        <f>+Dades!H17</f>
        <v>5</v>
      </c>
      <c r="J16" s="115">
        <f>+'13'!L$100</f>
        <v>0</v>
      </c>
      <c r="K16" s="115">
        <f>+'13'!M$100</f>
        <v>0</v>
      </c>
      <c r="L16" s="115">
        <f>+'13'!N$100</f>
        <v>0</v>
      </c>
      <c r="M16" s="115">
        <f>+'13'!O$100</f>
        <v>0</v>
      </c>
      <c r="N16" s="115">
        <f>+'13'!P$100</f>
        <v>0</v>
      </c>
      <c r="O16" s="115">
        <f>+'13'!R$100</f>
        <v>0</v>
      </c>
      <c r="P16" s="115">
        <f>+'13'!T$100</f>
        <v>0</v>
      </c>
      <c r="Q16" s="110">
        <f>+'13'!AB$100</f>
        <v>0</v>
      </c>
      <c r="R16" s="110">
        <f>+'13'!AD$100</f>
        <v>0</v>
      </c>
      <c r="S16" s="110">
        <f>+'13'!AF$100</f>
        <v>0</v>
      </c>
      <c r="T16" s="114">
        <f t="shared" si="1"/>
        <v>0</v>
      </c>
      <c r="U16" s="114">
        <f>+T16*4.345</f>
        <v>0</v>
      </c>
      <c r="V16" s="113">
        <f t="shared" si="7"/>
        <v>0</v>
      </c>
      <c r="W16" s="63"/>
      <c r="X16" s="110">
        <f>+'13'!AI$100</f>
        <v>0</v>
      </c>
      <c r="Y16" s="110">
        <f>+'13'!AL$100</f>
        <v>0</v>
      </c>
      <c r="Z16" s="110">
        <f>+'13'!AO$100</f>
        <v>0</v>
      </c>
      <c r="AA16" s="110">
        <f>+'13'!AR$100</f>
        <v>0</v>
      </c>
      <c r="AB16" s="111">
        <f>+'13'!AU$100</f>
        <v>0</v>
      </c>
      <c r="AC16" s="111">
        <f>+'13'!AX100</f>
        <v>0</v>
      </c>
      <c r="AD16" s="111">
        <f>+'13'!BA100</f>
        <v>0</v>
      </c>
      <c r="AE16" s="107">
        <f t="shared" si="2"/>
        <v>0</v>
      </c>
      <c r="AF16" s="108">
        <f>+AE16*12</f>
        <v>0</v>
      </c>
      <c r="AG16" s="191">
        <f t="shared" si="3"/>
        <v>0</v>
      </c>
      <c r="AH16" s="109">
        <f t="shared" si="4"/>
        <v>0</v>
      </c>
      <c r="AI16" s="191">
        <f t="shared" si="5"/>
        <v>0</v>
      </c>
      <c r="AJ16" s="203">
        <f t="shared" si="6"/>
        <v>0</v>
      </c>
    </row>
    <row r="17" spans="1:36" ht="23" hidden="1" thickTop="1" thickBot="1">
      <c r="A17" s="69">
        <f>+Dades!E18</f>
        <v>14</v>
      </c>
      <c r="B17" s="69">
        <f>+Dades!C18</f>
        <v>0</v>
      </c>
      <c r="C17" s="69"/>
      <c r="D17" s="139">
        <f>+Dades!D18</f>
        <v>0</v>
      </c>
      <c r="E17" s="69">
        <f>+Dades!F18</f>
        <v>0</v>
      </c>
      <c r="F17" s="116" t="str">
        <f t="shared" si="0"/>
        <v>0</v>
      </c>
      <c r="G17" s="117">
        <f>+'14'!F$100</f>
        <v>0</v>
      </c>
      <c r="H17" s="202">
        <f>+Dades!G18</f>
        <v>12</v>
      </c>
      <c r="I17" s="165">
        <f>+Dades!H18</f>
        <v>5</v>
      </c>
      <c r="J17" s="115">
        <f>+'14'!L$100</f>
        <v>0</v>
      </c>
      <c r="K17" s="115">
        <f>+'14'!M$100</f>
        <v>0</v>
      </c>
      <c r="L17" s="115">
        <f>+'14'!N$100</f>
        <v>0</v>
      </c>
      <c r="M17" s="115">
        <f>+'14'!O$100</f>
        <v>0</v>
      </c>
      <c r="N17" s="115">
        <f>+'14'!P$100</f>
        <v>0</v>
      </c>
      <c r="O17" s="115">
        <f>+'14'!R$100</f>
        <v>0</v>
      </c>
      <c r="P17" s="115">
        <f>+'14'!T$100</f>
        <v>0</v>
      </c>
      <c r="Q17" s="110">
        <f>+'14'!AB$100</f>
        <v>0</v>
      </c>
      <c r="R17" s="110">
        <f>+'14'!AD$100</f>
        <v>0</v>
      </c>
      <c r="S17" s="110">
        <f>+'14'!AF$100</f>
        <v>0</v>
      </c>
      <c r="T17" s="114">
        <f t="shared" si="1"/>
        <v>0</v>
      </c>
      <c r="U17" s="114">
        <f t="shared" si="9"/>
        <v>0</v>
      </c>
      <c r="V17" s="113">
        <f t="shared" si="7"/>
        <v>0</v>
      </c>
      <c r="W17" s="63"/>
      <c r="X17" s="110">
        <f>+'14'!AI$100</f>
        <v>0</v>
      </c>
      <c r="Y17" s="110">
        <f>+'14'!AL$100</f>
        <v>0</v>
      </c>
      <c r="Z17" s="110">
        <f>+'14'!AO$100</f>
        <v>0</v>
      </c>
      <c r="AA17" s="110">
        <f>+'14'!AR$100</f>
        <v>0</v>
      </c>
      <c r="AB17" s="111">
        <f>+'14'!AU$100</f>
        <v>0</v>
      </c>
      <c r="AC17" s="111">
        <f>+'14'!AX100</f>
        <v>0</v>
      </c>
      <c r="AD17" s="111">
        <f>+'14'!BA100</f>
        <v>0</v>
      </c>
      <c r="AE17" s="107">
        <f t="shared" si="2"/>
        <v>0</v>
      </c>
      <c r="AF17" s="108">
        <f t="shared" si="8"/>
        <v>0</v>
      </c>
      <c r="AG17" s="191">
        <f t="shared" si="3"/>
        <v>0</v>
      </c>
      <c r="AH17" s="109">
        <f t="shared" si="4"/>
        <v>0</v>
      </c>
      <c r="AI17" s="191">
        <f t="shared" si="5"/>
        <v>0</v>
      </c>
      <c r="AJ17" s="203">
        <f t="shared" si="6"/>
        <v>0</v>
      </c>
    </row>
    <row r="18" spans="1:36" ht="23" hidden="1" thickTop="1" thickBot="1">
      <c r="A18" s="69">
        <f>+Dades!E19</f>
        <v>15</v>
      </c>
      <c r="B18" s="69">
        <f>+Dades!C19</f>
        <v>0</v>
      </c>
      <c r="C18" s="69"/>
      <c r="D18" s="139">
        <f>+Dades!D19</f>
        <v>0</v>
      </c>
      <c r="E18" s="69">
        <f>+Dades!F19</f>
        <v>0</v>
      </c>
      <c r="F18" s="116" t="str">
        <f t="shared" si="0"/>
        <v>0</v>
      </c>
      <c r="G18" s="117">
        <f>+'15'!F$116</f>
        <v>0</v>
      </c>
      <c r="H18" s="202">
        <f>+Dades!G19</f>
        <v>12</v>
      </c>
      <c r="I18" s="165">
        <f>+Dades!H19</f>
        <v>5</v>
      </c>
      <c r="J18" s="115">
        <f>+'15'!L$116</f>
        <v>0</v>
      </c>
      <c r="K18" s="115">
        <f>+'15'!M$116</f>
        <v>0</v>
      </c>
      <c r="L18" s="115">
        <f>+'15'!N$116</f>
        <v>0</v>
      </c>
      <c r="M18" s="115">
        <f>+'15'!O$116</f>
        <v>0</v>
      </c>
      <c r="N18" s="115">
        <f>+'15'!P$116</f>
        <v>0</v>
      </c>
      <c r="O18" s="115">
        <f>+'15'!R$116</f>
        <v>0</v>
      </c>
      <c r="P18" s="115">
        <f>+'15'!T$116</f>
        <v>0</v>
      </c>
      <c r="Q18" s="110">
        <f>+'15'!AB$116</f>
        <v>0</v>
      </c>
      <c r="R18" s="110">
        <f>+'15'!AD$116</f>
        <v>0</v>
      </c>
      <c r="S18" s="110">
        <f>+'15'!AF$116</f>
        <v>0</v>
      </c>
      <c r="T18" s="114">
        <f t="shared" si="1"/>
        <v>0</v>
      </c>
      <c r="U18" s="114">
        <f t="shared" si="9"/>
        <v>0</v>
      </c>
      <c r="V18" s="113">
        <f t="shared" si="7"/>
        <v>0</v>
      </c>
      <c r="W18" s="63"/>
      <c r="X18" s="110">
        <f>+'15'!AI$116</f>
        <v>0</v>
      </c>
      <c r="Y18" s="110">
        <f>+'15'!AL$116</f>
        <v>0</v>
      </c>
      <c r="Z18" s="110">
        <f>+'15'!AO$116</f>
        <v>0</v>
      </c>
      <c r="AA18" s="110">
        <f>+'15'!AR$116</f>
        <v>0</v>
      </c>
      <c r="AB18" s="111">
        <f>+'15'!AU$116</f>
        <v>0</v>
      </c>
      <c r="AC18" s="111">
        <f>+'15'!AX116</f>
        <v>0</v>
      </c>
      <c r="AD18" s="111">
        <f>+'15'!BA116</f>
        <v>0</v>
      </c>
      <c r="AE18" s="107">
        <f t="shared" si="2"/>
        <v>0</v>
      </c>
      <c r="AF18" s="108">
        <f t="shared" si="8"/>
        <v>0</v>
      </c>
      <c r="AG18" s="191">
        <f t="shared" si="3"/>
        <v>0</v>
      </c>
      <c r="AH18" s="109">
        <f t="shared" si="4"/>
        <v>0</v>
      </c>
      <c r="AI18" s="191">
        <f t="shared" si="5"/>
        <v>0</v>
      </c>
      <c r="AJ18" s="203">
        <f t="shared" si="6"/>
        <v>0</v>
      </c>
    </row>
    <row r="19" spans="1:36" ht="23" hidden="1" thickTop="1" thickBot="1">
      <c r="A19" s="69">
        <f>+Dades!E20</f>
        <v>16</v>
      </c>
      <c r="B19" s="69">
        <f>+Dades!C20</f>
        <v>0</v>
      </c>
      <c r="C19" s="69"/>
      <c r="D19" s="139">
        <f>+Dades!D20</f>
        <v>0</v>
      </c>
      <c r="E19" s="69">
        <f>+Dades!F20</f>
        <v>0</v>
      </c>
      <c r="F19" s="116" t="str">
        <f t="shared" si="0"/>
        <v>0</v>
      </c>
      <c r="G19" s="117">
        <f>+'16'!F$100</f>
        <v>0</v>
      </c>
      <c r="H19" s="202">
        <f>+Dades!G20</f>
        <v>12</v>
      </c>
      <c r="I19" s="165">
        <f>+Dades!H20</f>
        <v>5</v>
      </c>
      <c r="J19" s="115">
        <f>+'16'!L$100</f>
        <v>0</v>
      </c>
      <c r="K19" s="115">
        <f>+'16'!M$100</f>
        <v>0</v>
      </c>
      <c r="L19" s="115">
        <f>+'16'!N$100</f>
        <v>0</v>
      </c>
      <c r="M19" s="115">
        <f>+'16'!O$100</f>
        <v>0</v>
      </c>
      <c r="N19" s="115">
        <f>+'16'!P$100</f>
        <v>0</v>
      </c>
      <c r="O19" s="115">
        <f>+'16'!R$100</f>
        <v>0</v>
      </c>
      <c r="P19" s="115">
        <f>+'16'!T$100</f>
        <v>0</v>
      </c>
      <c r="Q19" s="110">
        <f>+'16'!AB$100</f>
        <v>0</v>
      </c>
      <c r="R19" s="110">
        <f>+'16'!AD$100</f>
        <v>0</v>
      </c>
      <c r="S19" s="110">
        <f>+'16'!AF$100</f>
        <v>0</v>
      </c>
      <c r="T19" s="114">
        <f t="shared" si="1"/>
        <v>0</v>
      </c>
      <c r="U19" s="114">
        <f t="shared" si="9"/>
        <v>0</v>
      </c>
      <c r="V19" s="113">
        <f t="shared" si="7"/>
        <v>0</v>
      </c>
      <c r="W19" s="63"/>
      <c r="X19" s="110">
        <f>+'16'!AI$100</f>
        <v>0</v>
      </c>
      <c r="Y19" s="110">
        <f>+'16'!AL$100</f>
        <v>0</v>
      </c>
      <c r="Z19" s="110">
        <f>+'16'!AO$100</f>
        <v>0</v>
      </c>
      <c r="AA19" s="110">
        <f>+'16'!AR$100</f>
        <v>0</v>
      </c>
      <c r="AB19" s="111">
        <f>+'16'!AU$100</f>
        <v>0</v>
      </c>
      <c r="AC19" s="111">
        <f>+'16'!AX100</f>
        <v>0</v>
      </c>
      <c r="AD19" s="111">
        <f>+'16'!BA100</f>
        <v>0</v>
      </c>
      <c r="AE19" s="107">
        <f t="shared" si="2"/>
        <v>0</v>
      </c>
      <c r="AF19" s="108">
        <f t="shared" si="8"/>
        <v>0</v>
      </c>
      <c r="AG19" s="191">
        <f t="shared" si="3"/>
        <v>0</v>
      </c>
      <c r="AH19" s="109">
        <f t="shared" si="4"/>
        <v>0</v>
      </c>
      <c r="AI19" s="191">
        <f t="shared" si="5"/>
        <v>0</v>
      </c>
      <c r="AJ19" s="203">
        <f t="shared" si="6"/>
        <v>0</v>
      </c>
    </row>
    <row r="20" spans="1:36" ht="23" hidden="1" thickTop="1" thickBot="1">
      <c r="A20" s="69">
        <f>+Dades!E21</f>
        <v>17</v>
      </c>
      <c r="B20" s="69">
        <f>+Dades!C21</f>
        <v>0</v>
      </c>
      <c r="C20" s="69"/>
      <c r="D20" s="139">
        <f>+Dades!D21</f>
        <v>0</v>
      </c>
      <c r="E20" s="69">
        <f>+Dades!F21</f>
        <v>0</v>
      </c>
      <c r="F20" s="116" t="str">
        <f t="shared" si="0"/>
        <v>0</v>
      </c>
      <c r="G20" s="117">
        <f>+'17'!F$119</f>
        <v>0</v>
      </c>
      <c r="H20" s="202">
        <f>+Dades!G21</f>
        <v>12</v>
      </c>
      <c r="I20" s="165">
        <f>+Dades!H21</f>
        <v>5</v>
      </c>
      <c r="J20" s="115">
        <f>+'17'!L$119</f>
        <v>0</v>
      </c>
      <c r="K20" s="115">
        <f>+'17'!M$119</f>
        <v>0</v>
      </c>
      <c r="L20" s="115">
        <f>+'17'!N$119</f>
        <v>0</v>
      </c>
      <c r="M20" s="115">
        <f>+'17'!O$119</f>
        <v>0</v>
      </c>
      <c r="N20" s="115">
        <f>+'17'!P$119</f>
        <v>0</v>
      </c>
      <c r="O20" s="115">
        <f>+'17'!R$119</f>
        <v>0</v>
      </c>
      <c r="P20" s="115">
        <f>+'17'!T$119</f>
        <v>0</v>
      </c>
      <c r="Q20" s="110">
        <f>+'17'!AB$119</f>
        <v>0</v>
      </c>
      <c r="R20" s="110">
        <f>+'17'!AD$119</f>
        <v>0</v>
      </c>
      <c r="S20" s="110">
        <f>+'17'!AF$119</f>
        <v>0</v>
      </c>
      <c r="T20" s="114">
        <f t="shared" si="1"/>
        <v>0</v>
      </c>
      <c r="U20" s="114">
        <f t="shared" si="9"/>
        <v>0</v>
      </c>
      <c r="V20" s="113">
        <f t="shared" si="7"/>
        <v>0</v>
      </c>
      <c r="W20" s="63"/>
      <c r="X20" s="110">
        <f>+'17'!AI$119</f>
        <v>0</v>
      </c>
      <c r="Y20" s="110">
        <f>+'17'!AL$119</f>
        <v>0</v>
      </c>
      <c r="Z20" s="110">
        <f>+'17'!AO$119</f>
        <v>0</v>
      </c>
      <c r="AA20" s="110">
        <f>+'17'!AR$119</f>
        <v>0</v>
      </c>
      <c r="AB20" s="111">
        <f>+'17'!AU$119</f>
        <v>0</v>
      </c>
      <c r="AC20" s="111">
        <f>+'17'!AX119</f>
        <v>0</v>
      </c>
      <c r="AD20" s="111">
        <f>+'17'!BA119</f>
        <v>0</v>
      </c>
      <c r="AE20" s="107">
        <f t="shared" si="2"/>
        <v>0</v>
      </c>
      <c r="AF20" s="108">
        <f t="shared" si="8"/>
        <v>0</v>
      </c>
      <c r="AG20" s="191">
        <f t="shared" si="3"/>
        <v>0</v>
      </c>
      <c r="AH20" s="109">
        <f t="shared" si="4"/>
        <v>0</v>
      </c>
      <c r="AI20" s="191">
        <f t="shared" si="5"/>
        <v>0</v>
      </c>
      <c r="AJ20" s="203">
        <f t="shared" si="6"/>
        <v>0</v>
      </c>
    </row>
    <row r="21" spans="1:36" ht="23" hidden="1" thickTop="1" thickBot="1">
      <c r="A21" s="69">
        <f>+Dades!E22</f>
        <v>18</v>
      </c>
      <c r="B21" s="69">
        <f>+Dades!C22</f>
        <v>0</v>
      </c>
      <c r="C21" s="69"/>
      <c r="D21" s="139">
        <f>+Dades!D22</f>
        <v>0</v>
      </c>
      <c r="E21" s="69">
        <f>+Dades!F22</f>
        <v>0</v>
      </c>
      <c r="F21" s="116" t="str">
        <f t="shared" si="0"/>
        <v>0</v>
      </c>
      <c r="G21" s="117">
        <f>+'18'!F$100</f>
        <v>0</v>
      </c>
      <c r="H21" s="202">
        <f>+Dades!G22</f>
        <v>12</v>
      </c>
      <c r="I21" s="165">
        <f>+Dades!H22</f>
        <v>5</v>
      </c>
      <c r="J21" s="115">
        <f>+'18'!L$100</f>
        <v>0</v>
      </c>
      <c r="K21" s="115">
        <f>+'18'!M$100</f>
        <v>0</v>
      </c>
      <c r="L21" s="115">
        <f>+'18'!N$100</f>
        <v>0</v>
      </c>
      <c r="M21" s="115">
        <f>+'18'!O$100</f>
        <v>0</v>
      </c>
      <c r="N21" s="115">
        <f>+'18'!P$100</f>
        <v>0</v>
      </c>
      <c r="O21" s="115">
        <f>+'18'!R$100</f>
        <v>0</v>
      </c>
      <c r="P21" s="115">
        <f>+'18'!T$100</f>
        <v>0</v>
      </c>
      <c r="Q21" s="110">
        <f>+'18'!AB$100</f>
        <v>0</v>
      </c>
      <c r="R21" s="110">
        <f>+'18'!AD$100</f>
        <v>0</v>
      </c>
      <c r="S21" s="110">
        <f>+'18'!AF$100</f>
        <v>0</v>
      </c>
      <c r="T21" s="114">
        <f t="shared" si="1"/>
        <v>0</v>
      </c>
      <c r="U21" s="114">
        <f t="shared" si="9"/>
        <v>0</v>
      </c>
      <c r="V21" s="113">
        <f t="shared" si="7"/>
        <v>0</v>
      </c>
      <c r="W21" s="63"/>
      <c r="X21" s="110">
        <f>+'18'!AI$100</f>
        <v>0</v>
      </c>
      <c r="Y21" s="110">
        <f>+'18'!AL$100</f>
        <v>0</v>
      </c>
      <c r="Z21" s="110">
        <f>+'18'!AO$100</f>
        <v>0</v>
      </c>
      <c r="AA21" s="110">
        <f>+'18'!AR$100</f>
        <v>0</v>
      </c>
      <c r="AB21" s="111">
        <f>+'18'!AU$100</f>
        <v>0</v>
      </c>
      <c r="AC21" s="111">
        <f>+'18'!AX100</f>
        <v>0</v>
      </c>
      <c r="AD21" s="111">
        <f>+'18'!BA100</f>
        <v>0</v>
      </c>
      <c r="AE21" s="107">
        <f t="shared" si="2"/>
        <v>0</v>
      </c>
      <c r="AF21" s="108">
        <f t="shared" si="8"/>
        <v>0</v>
      </c>
      <c r="AG21" s="191">
        <f t="shared" si="3"/>
        <v>0</v>
      </c>
      <c r="AH21" s="109">
        <f t="shared" si="4"/>
        <v>0</v>
      </c>
      <c r="AI21" s="191">
        <f t="shared" si="5"/>
        <v>0</v>
      </c>
      <c r="AJ21" s="203">
        <f t="shared" si="6"/>
        <v>0</v>
      </c>
    </row>
    <row r="22" spans="1:36" ht="23" hidden="1" thickTop="1" thickBot="1">
      <c r="A22" s="69">
        <f>+Dades!E23</f>
        <v>19</v>
      </c>
      <c r="B22" s="69">
        <f>+Dades!C23</f>
        <v>0</v>
      </c>
      <c r="C22" s="69"/>
      <c r="D22" s="139">
        <f>+Dades!D23</f>
        <v>0</v>
      </c>
      <c r="E22" s="69">
        <f>+Dades!F23</f>
        <v>0</v>
      </c>
      <c r="F22" s="116" t="str">
        <f t="shared" si="0"/>
        <v>0</v>
      </c>
      <c r="G22" s="117">
        <f>+'19'!F$100</f>
        <v>0</v>
      </c>
      <c r="H22" s="202">
        <f>+Dades!G23</f>
        <v>12</v>
      </c>
      <c r="I22" s="165">
        <f>+Dades!H23</f>
        <v>5</v>
      </c>
      <c r="J22" s="115">
        <f>+'19'!L$100</f>
        <v>0</v>
      </c>
      <c r="K22" s="115">
        <f>+'19'!M$100</f>
        <v>0</v>
      </c>
      <c r="L22" s="115">
        <f>+'19'!N$100</f>
        <v>0</v>
      </c>
      <c r="M22" s="115">
        <f>+'19'!O$100</f>
        <v>0</v>
      </c>
      <c r="N22" s="115">
        <f>+'19'!P$100</f>
        <v>0</v>
      </c>
      <c r="O22" s="115">
        <f>+'19'!R$100</f>
        <v>0</v>
      </c>
      <c r="P22" s="115">
        <f>+'19'!T$100</f>
        <v>0</v>
      </c>
      <c r="Q22" s="110">
        <f>+'19'!AB$100</f>
        <v>0</v>
      </c>
      <c r="R22" s="110">
        <f>+'19'!AD$100</f>
        <v>0</v>
      </c>
      <c r="S22" s="110">
        <f>+'19'!AF$100</f>
        <v>0</v>
      </c>
      <c r="T22" s="114">
        <f t="shared" si="1"/>
        <v>0</v>
      </c>
      <c r="U22" s="114">
        <f t="shared" si="9"/>
        <v>0</v>
      </c>
      <c r="V22" s="113">
        <f t="shared" si="7"/>
        <v>0</v>
      </c>
      <c r="W22" s="63"/>
      <c r="X22" s="110">
        <f>+'19'!AI$100</f>
        <v>0</v>
      </c>
      <c r="Y22" s="110">
        <f>+'19'!AL$100</f>
        <v>0</v>
      </c>
      <c r="Z22" s="110">
        <f>+'19'!AO$100</f>
        <v>0</v>
      </c>
      <c r="AA22" s="110">
        <f>+'19'!AR$100</f>
        <v>0</v>
      </c>
      <c r="AB22" s="111">
        <f>+'19'!AU$100</f>
        <v>0</v>
      </c>
      <c r="AC22" s="111">
        <f>+'19'!AX100</f>
        <v>0</v>
      </c>
      <c r="AD22" s="111">
        <f>+'19'!BA100</f>
        <v>0</v>
      </c>
      <c r="AE22" s="107">
        <f t="shared" si="2"/>
        <v>0</v>
      </c>
      <c r="AF22" s="108">
        <f t="shared" si="8"/>
        <v>0</v>
      </c>
      <c r="AG22" s="191">
        <f t="shared" si="3"/>
        <v>0</v>
      </c>
      <c r="AH22" s="109">
        <f t="shared" si="4"/>
        <v>0</v>
      </c>
      <c r="AI22" s="191">
        <f t="shared" si="5"/>
        <v>0</v>
      </c>
      <c r="AJ22" s="203">
        <f t="shared" si="6"/>
        <v>0</v>
      </c>
    </row>
    <row r="23" spans="1:36" ht="23" hidden="1" thickTop="1" thickBot="1">
      <c r="A23" s="69">
        <f>+Dades!E24</f>
        <v>20</v>
      </c>
      <c r="B23" s="69">
        <f>+Dades!C24</f>
        <v>0</v>
      </c>
      <c r="C23" s="69"/>
      <c r="D23" s="139">
        <f>+Dades!D24</f>
        <v>0</v>
      </c>
      <c r="E23" s="69">
        <f>+Dades!F24</f>
        <v>0</v>
      </c>
      <c r="F23" s="116" t="str">
        <f t="shared" si="0"/>
        <v>0</v>
      </c>
      <c r="G23" s="117">
        <f>+'20'!F$100</f>
        <v>0</v>
      </c>
      <c r="H23" s="202">
        <f>+Dades!G24</f>
        <v>12</v>
      </c>
      <c r="I23" s="165">
        <f>+Dades!H24</f>
        <v>5</v>
      </c>
      <c r="J23" s="115">
        <f>+'20'!L$100</f>
        <v>0</v>
      </c>
      <c r="K23" s="115">
        <f>+'20'!M$100</f>
        <v>0</v>
      </c>
      <c r="L23" s="115">
        <f>+'20'!N$100</f>
        <v>0</v>
      </c>
      <c r="M23" s="115">
        <f>+'20'!O$100</f>
        <v>0</v>
      </c>
      <c r="N23" s="115">
        <f>+'20'!P$100</f>
        <v>0</v>
      </c>
      <c r="O23" s="115">
        <f>+'20'!R$100</f>
        <v>0</v>
      </c>
      <c r="P23" s="115">
        <f>+'20'!T$100</f>
        <v>0</v>
      </c>
      <c r="Q23" s="110">
        <f>+'20'!AB$100</f>
        <v>0</v>
      </c>
      <c r="R23" s="110">
        <f>+'20'!AD$100</f>
        <v>0</v>
      </c>
      <c r="S23" s="110">
        <f>+'20'!AF$100</f>
        <v>0</v>
      </c>
      <c r="T23" s="114">
        <f t="shared" si="1"/>
        <v>0</v>
      </c>
      <c r="U23" s="114">
        <f t="shared" ref="U23:U29" si="10">+T23*4.345</f>
        <v>0</v>
      </c>
      <c r="V23" s="113">
        <f t="shared" si="7"/>
        <v>0</v>
      </c>
      <c r="W23" s="63"/>
      <c r="X23" s="110">
        <f>+'20'!AI$100</f>
        <v>0</v>
      </c>
      <c r="Y23" s="110">
        <f>+'20'!AL$100</f>
        <v>0</v>
      </c>
      <c r="Z23" s="110">
        <f>+'20'!AO$100</f>
        <v>0</v>
      </c>
      <c r="AA23" s="110">
        <f>+'20'!AR$100</f>
        <v>0</v>
      </c>
      <c r="AB23" s="111">
        <f>+'20'!AU$100</f>
        <v>0</v>
      </c>
      <c r="AC23" s="111">
        <f>+'20'!AX100</f>
        <v>0</v>
      </c>
      <c r="AD23" s="111">
        <f>+'20'!BA100</f>
        <v>0</v>
      </c>
      <c r="AE23" s="107">
        <f t="shared" si="2"/>
        <v>0</v>
      </c>
      <c r="AF23" s="108">
        <f t="shared" ref="AF23:AF27" si="11">+AE23*12</f>
        <v>0</v>
      </c>
      <c r="AG23" s="191">
        <f t="shared" si="3"/>
        <v>0</v>
      </c>
      <c r="AH23" s="109">
        <f t="shared" si="4"/>
        <v>0</v>
      </c>
      <c r="AI23" s="191">
        <f t="shared" si="5"/>
        <v>0</v>
      </c>
      <c r="AJ23" s="203">
        <f t="shared" si="6"/>
        <v>0</v>
      </c>
    </row>
    <row r="24" spans="1:36" ht="23" hidden="1" thickTop="1" thickBot="1">
      <c r="A24" s="69">
        <f>+Dades!E25</f>
        <v>21</v>
      </c>
      <c r="B24" s="69">
        <f>+Dades!C25</f>
        <v>0</v>
      </c>
      <c r="C24" s="69"/>
      <c r="D24" s="139">
        <f>+Dades!D25</f>
        <v>0</v>
      </c>
      <c r="E24" s="69">
        <f>+Dades!F25</f>
        <v>0</v>
      </c>
      <c r="F24" s="116" t="str">
        <f t="shared" si="0"/>
        <v>0</v>
      </c>
      <c r="G24" s="117">
        <f>+'21'!F$100</f>
        <v>0</v>
      </c>
      <c r="H24" s="202">
        <f>+Dades!G25</f>
        <v>12</v>
      </c>
      <c r="I24" s="165">
        <f>+Dades!H25</f>
        <v>5</v>
      </c>
      <c r="J24" s="115">
        <f>+'21'!L$100</f>
        <v>0</v>
      </c>
      <c r="K24" s="115">
        <f>+'21'!M$100</f>
        <v>0</v>
      </c>
      <c r="L24" s="115">
        <f>+'21'!N$100</f>
        <v>0</v>
      </c>
      <c r="M24" s="115">
        <f>+'21'!O$100</f>
        <v>0</v>
      </c>
      <c r="N24" s="115">
        <f>+'21'!P$100</f>
        <v>0</v>
      </c>
      <c r="O24" s="115">
        <f>+'21'!R$100</f>
        <v>0</v>
      </c>
      <c r="P24" s="115">
        <f>+'21'!T$100</f>
        <v>0</v>
      </c>
      <c r="Q24" s="110">
        <f>+'21'!AB$100</f>
        <v>0</v>
      </c>
      <c r="R24" s="110">
        <f>+'21'!AD$100</f>
        <v>0</v>
      </c>
      <c r="S24" s="110">
        <f>+'21'!AF$100</f>
        <v>0</v>
      </c>
      <c r="T24" s="114">
        <f t="shared" si="1"/>
        <v>0</v>
      </c>
      <c r="U24" s="114">
        <f t="shared" si="10"/>
        <v>0</v>
      </c>
      <c r="V24" s="113">
        <f t="shared" si="7"/>
        <v>0</v>
      </c>
      <c r="W24" s="63"/>
      <c r="X24" s="110">
        <f>+'21'!AI$100</f>
        <v>0</v>
      </c>
      <c r="Y24" s="110">
        <f>+'21'!AL$100</f>
        <v>0</v>
      </c>
      <c r="Z24" s="110">
        <f>+'21'!AO$100</f>
        <v>0</v>
      </c>
      <c r="AA24" s="110">
        <f>+'21'!AR$100</f>
        <v>0</v>
      </c>
      <c r="AB24" s="111">
        <f>+'21'!AU$100</f>
        <v>0</v>
      </c>
      <c r="AC24" s="111">
        <f>+'21'!AX100</f>
        <v>0</v>
      </c>
      <c r="AD24" s="111">
        <f>+'21'!BA100</f>
        <v>0</v>
      </c>
      <c r="AE24" s="107">
        <f t="shared" si="2"/>
        <v>0</v>
      </c>
      <c r="AF24" s="108">
        <f t="shared" si="11"/>
        <v>0</v>
      </c>
      <c r="AG24" s="191">
        <f t="shared" si="3"/>
        <v>0</v>
      </c>
      <c r="AH24" s="109">
        <f t="shared" si="4"/>
        <v>0</v>
      </c>
      <c r="AI24" s="191">
        <f t="shared" si="5"/>
        <v>0</v>
      </c>
      <c r="AJ24" s="203">
        <f t="shared" si="6"/>
        <v>0</v>
      </c>
    </row>
    <row r="25" spans="1:36" ht="23" hidden="1" thickTop="1" thickBot="1">
      <c r="A25" s="69">
        <f>+Dades!E26</f>
        <v>22</v>
      </c>
      <c r="B25" s="69">
        <f>+Dades!C26</f>
        <v>0</v>
      </c>
      <c r="C25" s="69"/>
      <c r="D25" s="139">
        <f>+Dades!D26</f>
        <v>0</v>
      </c>
      <c r="E25" s="69">
        <f>+Dades!F26</f>
        <v>0</v>
      </c>
      <c r="F25" s="116" t="str">
        <f t="shared" si="0"/>
        <v>0</v>
      </c>
      <c r="G25" s="117">
        <f>+'22'!F$100</f>
        <v>0</v>
      </c>
      <c r="H25" s="202">
        <f>+Dades!G26</f>
        <v>12</v>
      </c>
      <c r="I25" s="165">
        <f>+Dades!H26</f>
        <v>5</v>
      </c>
      <c r="J25" s="115">
        <f>+'22'!L$100</f>
        <v>0</v>
      </c>
      <c r="K25" s="115">
        <f>+'22'!M$100</f>
        <v>0</v>
      </c>
      <c r="L25" s="115">
        <f>+'22'!N$100</f>
        <v>0</v>
      </c>
      <c r="M25" s="115">
        <f>+'22'!O$100</f>
        <v>0</v>
      </c>
      <c r="N25" s="115">
        <f>+'22'!P$100</f>
        <v>0</v>
      </c>
      <c r="O25" s="115">
        <f>+'22'!R$100</f>
        <v>0</v>
      </c>
      <c r="P25" s="115">
        <f>+'22'!T$100</f>
        <v>0</v>
      </c>
      <c r="Q25" s="110">
        <f>+'22'!AB$100</f>
        <v>0</v>
      </c>
      <c r="R25" s="110">
        <f>+'22'!AD$100</f>
        <v>0</v>
      </c>
      <c r="S25" s="110">
        <f>+'21'!AF$100</f>
        <v>0</v>
      </c>
      <c r="T25" s="114">
        <f t="shared" si="1"/>
        <v>0</v>
      </c>
      <c r="U25" s="114">
        <f t="shared" si="10"/>
        <v>0</v>
      </c>
      <c r="V25" s="113">
        <f t="shared" si="7"/>
        <v>0</v>
      </c>
      <c r="W25" s="63"/>
      <c r="X25" s="110">
        <f>+'22'!AI$100</f>
        <v>0</v>
      </c>
      <c r="Y25" s="110">
        <f>+'22'!AL$100</f>
        <v>0</v>
      </c>
      <c r="Z25" s="110">
        <f>+'22'!AO$100</f>
        <v>0</v>
      </c>
      <c r="AA25" s="110">
        <f>+'22'!AR$100</f>
        <v>0</v>
      </c>
      <c r="AB25" s="111">
        <f>+'22'!AU$100</f>
        <v>0</v>
      </c>
      <c r="AC25" s="111">
        <f>+'22'!AX100</f>
        <v>0</v>
      </c>
      <c r="AD25" s="111">
        <f>+'22'!BA100</f>
        <v>0</v>
      </c>
      <c r="AE25" s="107">
        <f t="shared" si="2"/>
        <v>0</v>
      </c>
      <c r="AF25" s="108">
        <f t="shared" si="11"/>
        <v>0</v>
      </c>
      <c r="AG25" s="191">
        <f t="shared" si="3"/>
        <v>0</v>
      </c>
      <c r="AH25" s="109">
        <f t="shared" si="4"/>
        <v>0</v>
      </c>
      <c r="AI25" s="191">
        <f t="shared" si="5"/>
        <v>0</v>
      </c>
      <c r="AJ25" s="203">
        <f t="shared" si="6"/>
        <v>0</v>
      </c>
    </row>
    <row r="26" spans="1:36" ht="23" hidden="1" thickTop="1" thickBot="1">
      <c r="A26" s="69">
        <f>+Dades!E27</f>
        <v>23</v>
      </c>
      <c r="B26" s="69">
        <f>+Dades!C27</f>
        <v>0</v>
      </c>
      <c r="C26" s="69"/>
      <c r="D26" s="139">
        <f>+Dades!D27</f>
        <v>0</v>
      </c>
      <c r="E26" s="69">
        <f>+Dades!F27</f>
        <v>0</v>
      </c>
      <c r="F26" s="116" t="str">
        <f t="shared" si="0"/>
        <v>0</v>
      </c>
      <c r="G26" s="117">
        <f>+'23'!F$100</f>
        <v>0</v>
      </c>
      <c r="H26" s="202">
        <f>+Dades!G27</f>
        <v>12</v>
      </c>
      <c r="I26" s="165">
        <f>+Dades!H27</f>
        <v>5</v>
      </c>
      <c r="J26" s="115">
        <f>+'23'!L$100</f>
        <v>0</v>
      </c>
      <c r="K26" s="115">
        <f>+'23'!M$100</f>
        <v>0</v>
      </c>
      <c r="L26" s="115">
        <f>+'23'!N$100</f>
        <v>0</v>
      </c>
      <c r="M26" s="115">
        <f>+'23'!O$100</f>
        <v>0</v>
      </c>
      <c r="N26" s="115">
        <f>+'23'!P$100</f>
        <v>0</v>
      </c>
      <c r="O26" s="115">
        <f>+'23'!R$100</f>
        <v>0</v>
      </c>
      <c r="P26" s="115">
        <f>+'23'!T$100</f>
        <v>0</v>
      </c>
      <c r="Q26" s="110">
        <f>+'23'!AB$100</f>
        <v>0</v>
      </c>
      <c r="R26" s="110">
        <f>+'23'!AD$100</f>
        <v>0</v>
      </c>
      <c r="S26" s="110">
        <f>+'21'!AF$100</f>
        <v>0</v>
      </c>
      <c r="T26" s="114">
        <f t="shared" si="1"/>
        <v>0</v>
      </c>
      <c r="U26" s="114">
        <f t="shared" si="10"/>
        <v>0</v>
      </c>
      <c r="V26" s="113">
        <f t="shared" si="7"/>
        <v>0</v>
      </c>
      <c r="W26" s="63"/>
      <c r="X26" s="110">
        <f>+'23'!AI$100</f>
        <v>0</v>
      </c>
      <c r="Y26" s="110">
        <f>+'23'!AL$100</f>
        <v>0</v>
      </c>
      <c r="Z26" s="110">
        <f>+'23'!AO$100</f>
        <v>0</v>
      </c>
      <c r="AA26" s="110">
        <f>+'23'!AR$100</f>
        <v>0</v>
      </c>
      <c r="AB26" s="111">
        <f>+'23'!AU$100</f>
        <v>0</v>
      </c>
      <c r="AC26" s="111">
        <f>+'23'!AX100</f>
        <v>0</v>
      </c>
      <c r="AD26" s="111">
        <f>+'23'!BA100</f>
        <v>0</v>
      </c>
      <c r="AE26" s="107">
        <f t="shared" si="2"/>
        <v>0</v>
      </c>
      <c r="AF26" s="108">
        <f t="shared" si="11"/>
        <v>0</v>
      </c>
      <c r="AG26" s="191">
        <f t="shared" si="3"/>
        <v>0</v>
      </c>
      <c r="AH26" s="109">
        <f t="shared" si="4"/>
        <v>0</v>
      </c>
      <c r="AI26" s="191">
        <f t="shared" si="5"/>
        <v>0</v>
      </c>
      <c r="AJ26" s="203">
        <f t="shared" si="6"/>
        <v>0</v>
      </c>
    </row>
    <row r="27" spans="1:36" ht="23" hidden="1" thickTop="1" thickBot="1">
      <c r="A27" s="69">
        <f>+Dades!E28</f>
        <v>24</v>
      </c>
      <c r="B27" s="69">
        <f>+Dades!C28</f>
        <v>0</v>
      </c>
      <c r="C27" s="69"/>
      <c r="D27" s="139">
        <f>+Dades!D28</f>
        <v>0</v>
      </c>
      <c r="E27" s="69">
        <f>+Dades!F28</f>
        <v>0</v>
      </c>
      <c r="F27" s="116" t="str">
        <f t="shared" si="0"/>
        <v>0</v>
      </c>
      <c r="G27" s="117">
        <f>+'24'!F$100</f>
        <v>0</v>
      </c>
      <c r="H27" s="202">
        <f>+Dades!G28</f>
        <v>12</v>
      </c>
      <c r="I27" s="165">
        <f>+Dades!H28</f>
        <v>5</v>
      </c>
      <c r="J27" s="115">
        <f>+'24'!L$100</f>
        <v>0</v>
      </c>
      <c r="K27" s="115">
        <f>+'24'!M$100</f>
        <v>0</v>
      </c>
      <c r="L27" s="115">
        <f>+'24'!N$100</f>
        <v>0</v>
      </c>
      <c r="M27" s="115">
        <f>+'24'!O$100</f>
        <v>0</v>
      </c>
      <c r="N27" s="115">
        <f>+'24'!P$100</f>
        <v>0</v>
      </c>
      <c r="O27" s="115">
        <f>+'24'!R$100</f>
        <v>0</v>
      </c>
      <c r="P27" s="115">
        <f>+'24'!T$100</f>
        <v>0</v>
      </c>
      <c r="Q27" s="110">
        <f>+'24'!AB$100</f>
        <v>0</v>
      </c>
      <c r="R27" s="110">
        <f>+'24'!AD$100</f>
        <v>0</v>
      </c>
      <c r="S27" s="110">
        <f>+'21'!AF$100</f>
        <v>0</v>
      </c>
      <c r="T27" s="114">
        <f t="shared" si="1"/>
        <v>0</v>
      </c>
      <c r="U27" s="114">
        <f t="shared" si="10"/>
        <v>0</v>
      </c>
      <c r="V27" s="113">
        <f t="shared" si="7"/>
        <v>0</v>
      </c>
      <c r="W27" s="63"/>
      <c r="X27" s="110">
        <f>+'24'!AI$100</f>
        <v>0</v>
      </c>
      <c r="Y27" s="110">
        <f>+'24'!AL$100</f>
        <v>0</v>
      </c>
      <c r="Z27" s="110">
        <f>+'24'!AO$100</f>
        <v>0</v>
      </c>
      <c r="AA27" s="110">
        <f>+'24'!AR$100</f>
        <v>0</v>
      </c>
      <c r="AB27" s="111">
        <f>+'24'!AU$100</f>
        <v>0</v>
      </c>
      <c r="AC27" s="111">
        <f>+'24'!AX100</f>
        <v>0</v>
      </c>
      <c r="AD27" s="111">
        <f>+'24'!BA100</f>
        <v>0</v>
      </c>
      <c r="AE27" s="107">
        <f t="shared" si="2"/>
        <v>0</v>
      </c>
      <c r="AF27" s="108">
        <f t="shared" si="11"/>
        <v>0</v>
      </c>
      <c r="AG27" s="191">
        <f t="shared" si="3"/>
        <v>0</v>
      </c>
      <c r="AH27" s="109">
        <f t="shared" si="4"/>
        <v>0</v>
      </c>
      <c r="AI27" s="191">
        <f t="shared" si="5"/>
        <v>0</v>
      </c>
      <c r="AJ27" s="203">
        <f t="shared" si="6"/>
        <v>0</v>
      </c>
    </row>
    <row r="28" spans="1:36" ht="23" hidden="1" thickTop="1" thickBot="1">
      <c r="A28" s="69">
        <f>+Dades!E29</f>
        <v>25</v>
      </c>
      <c r="B28" s="69">
        <f>+Dades!C29</f>
        <v>0</v>
      </c>
      <c r="C28" s="69"/>
      <c r="D28" s="139">
        <f>+Dades!D29</f>
        <v>0</v>
      </c>
      <c r="E28" s="69">
        <f>+Dades!F29</f>
        <v>0</v>
      </c>
      <c r="F28" s="116" t="str">
        <f t="shared" si="0"/>
        <v>0</v>
      </c>
      <c r="G28" s="117">
        <f>+'25'!F$100</f>
        <v>0</v>
      </c>
      <c r="H28" s="202">
        <f>+Dades!G29</f>
        <v>12</v>
      </c>
      <c r="I28" s="165">
        <f>+Dades!H29</f>
        <v>5</v>
      </c>
      <c r="J28" s="115">
        <f>+'25'!L$100</f>
        <v>0</v>
      </c>
      <c r="K28" s="115">
        <f>+'25'!M$100</f>
        <v>0</v>
      </c>
      <c r="L28" s="115">
        <f>+'25'!N$100</f>
        <v>0</v>
      </c>
      <c r="M28" s="115">
        <f>+'25'!O$100</f>
        <v>0</v>
      </c>
      <c r="N28" s="115">
        <f>+'25'!P$100</f>
        <v>0</v>
      </c>
      <c r="O28" s="115">
        <f>+'25'!R$100</f>
        <v>0</v>
      </c>
      <c r="P28" s="115">
        <f>+'25'!T$100</f>
        <v>0</v>
      </c>
      <c r="Q28" s="110">
        <f>+'25'!AB$100</f>
        <v>0</v>
      </c>
      <c r="R28" s="110">
        <f>+'25'!AD$100</f>
        <v>0</v>
      </c>
      <c r="S28" s="110">
        <f>+'21'!AF$100</f>
        <v>0</v>
      </c>
      <c r="T28" s="114">
        <f t="shared" si="1"/>
        <v>0</v>
      </c>
      <c r="U28" s="114">
        <f t="shared" si="10"/>
        <v>0</v>
      </c>
      <c r="V28" s="113">
        <f t="shared" si="7"/>
        <v>0</v>
      </c>
      <c r="W28" s="63"/>
      <c r="X28" s="110">
        <f>+'25'!AI$100</f>
        <v>0</v>
      </c>
      <c r="Y28" s="110">
        <f>+'25'!AL$100</f>
        <v>0</v>
      </c>
      <c r="Z28" s="110">
        <f>+'25'!AO$100</f>
        <v>0</v>
      </c>
      <c r="AA28" s="110">
        <f>+'25'!AR$100</f>
        <v>0</v>
      </c>
      <c r="AB28" s="111">
        <f>+'25'!AU$100</f>
        <v>0</v>
      </c>
      <c r="AC28" s="111">
        <f>+'25'!AX100</f>
        <v>0</v>
      </c>
      <c r="AD28" s="111">
        <f>+'25'!BA100</f>
        <v>0</v>
      </c>
      <c r="AE28" s="107">
        <f t="shared" si="2"/>
        <v>0</v>
      </c>
      <c r="AF28" s="108">
        <f t="shared" ref="AF28:AF29" si="12">+AE28*12</f>
        <v>0</v>
      </c>
      <c r="AG28" s="191">
        <f t="shared" si="3"/>
        <v>0</v>
      </c>
      <c r="AH28" s="109">
        <f t="shared" si="4"/>
        <v>0</v>
      </c>
      <c r="AI28" s="191">
        <f t="shared" si="5"/>
        <v>0</v>
      </c>
      <c r="AJ28" s="203">
        <f t="shared" si="6"/>
        <v>0</v>
      </c>
    </row>
    <row r="29" spans="1:36" ht="23" hidden="1" thickTop="1" thickBot="1">
      <c r="A29" s="69">
        <f>+Dades!E30</f>
        <v>26</v>
      </c>
      <c r="B29" s="69">
        <f>+Dades!C30</f>
        <v>0</v>
      </c>
      <c r="C29" s="69"/>
      <c r="D29" s="139">
        <f>+Dades!D30</f>
        <v>0</v>
      </c>
      <c r="E29" s="69">
        <f>+Dades!F30</f>
        <v>0</v>
      </c>
      <c r="F29" s="116" t="str">
        <f t="shared" si="0"/>
        <v>0</v>
      </c>
      <c r="G29" s="117">
        <f>+'26'!F$100</f>
        <v>0</v>
      </c>
      <c r="H29" s="202">
        <f>+Dades!G30</f>
        <v>12</v>
      </c>
      <c r="I29" s="165">
        <f>+Dades!H30</f>
        <v>5</v>
      </c>
      <c r="J29" s="115">
        <f>+'26'!L100</f>
        <v>0</v>
      </c>
      <c r="K29" s="115">
        <f>+'26'!M100</f>
        <v>0</v>
      </c>
      <c r="L29" s="115">
        <f>+'26'!N100</f>
        <v>0</v>
      </c>
      <c r="M29" s="115">
        <f>+'26'!O100</f>
        <v>0</v>
      </c>
      <c r="N29" s="115">
        <f>+'26'!P100</f>
        <v>0</v>
      </c>
      <c r="O29" s="115">
        <f>+'26'!R$100</f>
        <v>0</v>
      </c>
      <c r="P29" s="115">
        <f>+'26'!R100</f>
        <v>0</v>
      </c>
      <c r="Q29" s="110">
        <f>+'26'!AB$100</f>
        <v>0</v>
      </c>
      <c r="R29" s="110">
        <f>+'26'!AD$100</f>
        <v>0</v>
      </c>
      <c r="S29" s="110">
        <f>+'21'!AF$100</f>
        <v>0</v>
      </c>
      <c r="T29" s="114">
        <f t="shared" si="1"/>
        <v>0</v>
      </c>
      <c r="U29" s="114">
        <f t="shared" si="10"/>
        <v>0</v>
      </c>
      <c r="V29" s="113">
        <f t="shared" si="7"/>
        <v>0</v>
      </c>
      <c r="W29" s="63"/>
      <c r="X29" s="110">
        <f>+'26'!AI$100</f>
        <v>0</v>
      </c>
      <c r="Y29" s="110">
        <f>+'26'!AL$100</f>
        <v>0</v>
      </c>
      <c r="Z29" s="110">
        <f>+'26'!AO$100</f>
        <v>0</v>
      </c>
      <c r="AA29" s="110">
        <f>+'26'!AR$100</f>
        <v>0</v>
      </c>
      <c r="AB29" s="111">
        <f>+'26'!AU$100</f>
        <v>0</v>
      </c>
      <c r="AC29" s="111">
        <f>+'26'!AX100</f>
        <v>0</v>
      </c>
      <c r="AD29" s="111">
        <f>+'26'!BA100</f>
        <v>0</v>
      </c>
      <c r="AE29" s="107">
        <f t="shared" si="2"/>
        <v>0</v>
      </c>
      <c r="AF29" s="108">
        <f t="shared" si="12"/>
        <v>0</v>
      </c>
      <c r="AG29" s="191">
        <f t="shared" si="3"/>
        <v>0</v>
      </c>
      <c r="AH29" s="109">
        <f t="shared" si="4"/>
        <v>0</v>
      </c>
      <c r="AI29" s="191">
        <f t="shared" si="5"/>
        <v>0</v>
      </c>
      <c r="AJ29" s="203">
        <f t="shared" si="6"/>
        <v>0</v>
      </c>
    </row>
    <row r="30" spans="1:36" ht="23" hidden="1" thickTop="1" thickBot="1">
      <c r="A30" s="69">
        <f>+Dades!E31</f>
        <v>27</v>
      </c>
      <c r="B30" s="69">
        <f>+Dades!C31</f>
        <v>0</v>
      </c>
      <c r="C30" s="69"/>
      <c r="D30" s="139">
        <f>+Dades!D31</f>
        <v>0</v>
      </c>
      <c r="E30" s="69">
        <f>+Dades!F31</f>
        <v>0</v>
      </c>
      <c r="F30" s="116" t="str">
        <f t="shared" si="0"/>
        <v>0</v>
      </c>
      <c r="G30" s="117">
        <f>+'27'!F$100</f>
        <v>0</v>
      </c>
      <c r="H30" s="202">
        <f>+Dades!G31</f>
        <v>12</v>
      </c>
      <c r="I30" s="165">
        <f>+Dades!H31</f>
        <v>5</v>
      </c>
      <c r="J30" s="115">
        <f>+'27'!L100</f>
        <v>0</v>
      </c>
      <c r="K30" s="115">
        <f>+'27'!M100</f>
        <v>0</v>
      </c>
      <c r="L30" s="115">
        <f>+'27'!N100</f>
        <v>0</v>
      </c>
      <c r="M30" s="115">
        <f>+'27'!O100</f>
        <v>0</v>
      </c>
      <c r="N30" s="115">
        <f>+'27'!P100</f>
        <v>0</v>
      </c>
      <c r="O30" s="115">
        <f>+'27'!R$100</f>
        <v>0</v>
      </c>
      <c r="P30" s="115">
        <f>+'27'!R100</f>
        <v>0</v>
      </c>
      <c r="Q30" s="110">
        <f>+'27'!AB$100</f>
        <v>0</v>
      </c>
      <c r="R30" s="110">
        <f>+'27'!AD$100</f>
        <v>0</v>
      </c>
      <c r="S30" s="110">
        <f>+'21'!AF$100</f>
        <v>0</v>
      </c>
      <c r="T30" s="114">
        <f t="shared" si="1"/>
        <v>0</v>
      </c>
      <c r="U30" s="114">
        <f t="shared" ref="U30" si="13">+T30*4.345</f>
        <v>0</v>
      </c>
      <c r="V30" s="113">
        <f t="shared" si="7"/>
        <v>0</v>
      </c>
      <c r="W30" s="63"/>
      <c r="X30" s="110">
        <f>+'27'!AI$100</f>
        <v>0</v>
      </c>
      <c r="Y30" s="110">
        <f>+'27'!AL$100</f>
        <v>0</v>
      </c>
      <c r="Z30" s="110">
        <f>+'27'!AO$100</f>
        <v>0</v>
      </c>
      <c r="AA30" s="110">
        <f>+'27'!AR$100</f>
        <v>0</v>
      </c>
      <c r="AB30" s="111">
        <f>+'27'!AU$100</f>
        <v>0</v>
      </c>
      <c r="AC30" s="111">
        <f>+'27'!AX100</f>
        <v>0</v>
      </c>
      <c r="AD30" s="111">
        <f>+'27'!BA100</f>
        <v>0</v>
      </c>
      <c r="AE30" s="107">
        <f t="shared" si="2"/>
        <v>0</v>
      </c>
      <c r="AF30" s="108">
        <f t="shared" ref="AF30" si="14">+AE30*12</f>
        <v>0</v>
      </c>
      <c r="AG30" s="191">
        <f t="shared" si="3"/>
        <v>0</v>
      </c>
      <c r="AH30" s="109">
        <f t="shared" si="4"/>
        <v>0</v>
      </c>
      <c r="AI30" s="191">
        <f t="shared" si="5"/>
        <v>0</v>
      </c>
      <c r="AJ30" s="203">
        <f t="shared" si="6"/>
        <v>0</v>
      </c>
    </row>
    <row r="31" spans="1:36" ht="23" hidden="1" thickTop="1" thickBot="1">
      <c r="A31" s="69">
        <f>+Dades!E32</f>
        <v>28</v>
      </c>
      <c r="B31" s="69">
        <f>+Dades!C32</f>
        <v>0</v>
      </c>
      <c r="D31" s="139">
        <f>+Dades!D32</f>
        <v>0</v>
      </c>
      <c r="E31" s="69">
        <f>+Dades!F32</f>
        <v>0</v>
      </c>
      <c r="F31" s="116" t="str">
        <f t="shared" si="0"/>
        <v>0</v>
      </c>
      <c r="G31" s="117">
        <f>+'28'!F$100</f>
        <v>0</v>
      </c>
      <c r="H31" s="202">
        <f>+Dades!G32</f>
        <v>12</v>
      </c>
      <c r="I31" s="165">
        <f>+Dades!H32</f>
        <v>5</v>
      </c>
      <c r="J31" s="115">
        <f>+'28'!L$100</f>
        <v>0</v>
      </c>
      <c r="K31" s="115">
        <f>+'28'!M$100</f>
        <v>0</v>
      </c>
      <c r="L31" s="115">
        <f>+'28'!N$100</f>
        <v>0</v>
      </c>
      <c r="M31" s="115">
        <f>+'28'!O$100</f>
        <v>0</v>
      </c>
      <c r="N31" s="115">
        <f>+'28'!P$100</f>
        <v>0</v>
      </c>
      <c r="O31" s="115">
        <f>+'28'!R$100</f>
        <v>0</v>
      </c>
      <c r="P31" s="115">
        <f>+'28'!T$100</f>
        <v>0</v>
      </c>
      <c r="Q31" s="110">
        <f>+'28'!AB$100</f>
        <v>0</v>
      </c>
      <c r="R31" s="110">
        <f>+'28'!AD$100</f>
        <v>0</v>
      </c>
      <c r="S31" s="110">
        <f>+'21'!AF$100</f>
        <v>0</v>
      </c>
      <c r="T31" s="114">
        <f t="shared" si="1"/>
        <v>0</v>
      </c>
      <c r="U31" s="114">
        <f t="shared" ref="U31:U60" si="15">+T31*4.345</f>
        <v>0</v>
      </c>
      <c r="V31" s="113">
        <f t="shared" si="7"/>
        <v>0</v>
      </c>
      <c r="W31" s="63"/>
      <c r="X31" s="110">
        <f>+'28'!AI$100</f>
        <v>0</v>
      </c>
      <c r="Y31" s="110">
        <f>+'28'!AL$100</f>
        <v>0</v>
      </c>
      <c r="Z31" s="110">
        <f>+'28'!AO$100</f>
        <v>0</v>
      </c>
      <c r="AA31" s="110">
        <f>+'28'!AR$100</f>
        <v>0</v>
      </c>
      <c r="AB31" s="110">
        <f>+'28'!AU$100</f>
        <v>0</v>
      </c>
      <c r="AC31" s="110">
        <f>+'28'!AX$100</f>
        <v>0</v>
      </c>
      <c r="AD31" s="110">
        <f>+'28'!BA$100</f>
        <v>0</v>
      </c>
      <c r="AE31" s="107">
        <f t="shared" si="2"/>
        <v>0</v>
      </c>
      <c r="AF31" s="108">
        <f t="shared" ref="AF31:AF60" si="16">+AE31*12</f>
        <v>0</v>
      </c>
      <c r="AG31" s="191">
        <f t="shared" si="3"/>
        <v>0</v>
      </c>
      <c r="AH31" s="109">
        <f t="shared" si="4"/>
        <v>0</v>
      </c>
      <c r="AI31" s="191">
        <f t="shared" si="5"/>
        <v>0</v>
      </c>
      <c r="AJ31" s="203">
        <f t="shared" si="6"/>
        <v>0</v>
      </c>
    </row>
    <row r="32" spans="1:36" ht="23" hidden="1" thickTop="1" thickBot="1">
      <c r="A32" s="69">
        <f>+Dades!E33</f>
        <v>29</v>
      </c>
      <c r="B32" s="69">
        <f>+Dades!C33</f>
        <v>0</v>
      </c>
      <c r="D32" s="139">
        <f>+Dades!D33</f>
        <v>0</v>
      </c>
      <c r="E32" s="69">
        <f>+Dades!F33</f>
        <v>0</v>
      </c>
      <c r="F32" s="116" t="str">
        <f t="shared" si="0"/>
        <v>0</v>
      </c>
      <c r="G32" s="117">
        <f>+'29'!F$100</f>
        <v>0</v>
      </c>
      <c r="H32" s="202">
        <f>+Dades!G33</f>
        <v>12</v>
      </c>
      <c r="I32" s="165">
        <f>+Dades!H33</f>
        <v>5</v>
      </c>
      <c r="J32" s="115">
        <f>+'29'!L$100</f>
        <v>0</v>
      </c>
      <c r="K32" s="115">
        <f>+'29'!M$100</f>
        <v>0</v>
      </c>
      <c r="L32" s="115">
        <f>+'29'!N$100</f>
        <v>0</v>
      </c>
      <c r="M32" s="115">
        <f>+'29'!O$100</f>
        <v>0</v>
      </c>
      <c r="N32" s="115">
        <f>+'29'!P$100</f>
        <v>0</v>
      </c>
      <c r="O32" s="115">
        <f>+'29'!R$100</f>
        <v>0</v>
      </c>
      <c r="P32" s="115">
        <f>+'29'!T$100</f>
        <v>0</v>
      </c>
      <c r="Q32" s="110">
        <f>+'29'!AB$100</f>
        <v>0</v>
      </c>
      <c r="R32" s="110">
        <f>+'29'!AD$100</f>
        <v>0</v>
      </c>
      <c r="S32" s="110">
        <f>+'21'!AF$100</f>
        <v>0</v>
      </c>
      <c r="T32" s="114">
        <f t="shared" si="1"/>
        <v>0</v>
      </c>
      <c r="U32" s="114">
        <f t="shared" si="15"/>
        <v>0</v>
      </c>
      <c r="V32" s="113">
        <f t="shared" si="7"/>
        <v>0</v>
      </c>
      <c r="W32" s="63"/>
      <c r="X32" s="110">
        <f>+'29'!AI$100</f>
        <v>0</v>
      </c>
      <c r="Y32" s="110">
        <f>+'29'!AL$100</f>
        <v>0</v>
      </c>
      <c r="Z32" s="110">
        <f>+'29'!AO$100</f>
        <v>0</v>
      </c>
      <c r="AA32" s="110">
        <f>+'29'!AR$100</f>
        <v>0</v>
      </c>
      <c r="AB32" s="110">
        <f>+'29'!AU$100</f>
        <v>0</v>
      </c>
      <c r="AC32" s="110">
        <f>+'29'!AX$100</f>
        <v>0</v>
      </c>
      <c r="AD32" s="110">
        <f>+'29'!BA$100</f>
        <v>0</v>
      </c>
      <c r="AE32" s="107">
        <f t="shared" si="2"/>
        <v>0</v>
      </c>
      <c r="AF32" s="108">
        <f t="shared" si="16"/>
        <v>0</v>
      </c>
      <c r="AG32" s="191">
        <f t="shared" si="3"/>
        <v>0</v>
      </c>
      <c r="AH32" s="109">
        <f t="shared" si="4"/>
        <v>0</v>
      </c>
      <c r="AI32" s="191">
        <f t="shared" si="5"/>
        <v>0</v>
      </c>
      <c r="AJ32" s="203">
        <f t="shared" si="6"/>
        <v>0</v>
      </c>
    </row>
    <row r="33" spans="1:36" ht="23" hidden="1" thickTop="1" thickBot="1">
      <c r="A33" s="69">
        <f>+Dades!E34</f>
        <v>30</v>
      </c>
      <c r="B33" s="69">
        <f>+Dades!C34</f>
        <v>0</v>
      </c>
      <c r="D33" s="139">
        <f>+Dades!D34</f>
        <v>0</v>
      </c>
      <c r="E33" s="69">
        <f>+Dades!F34</f>
        <v>0</v>
      </c>
      <c r="F33" s="116" t="str">
        <f t="shared" si="0"/>
        <v>0</v>
      </c>
      <c r="G33" s="117">
        <f>+'30'!F$100</f>
        <v>0</v>
      </c>
      <c r="H33" s="202">
        <f>+Dades!G34</f>
        <v>12</v>
      </c>
      <c r="I33" s="165">
        <f>+Dades!H34</f>
        <v>5</v>
      </c>
      <c r="J33" s="115">
        <f>+'30'!L$100</f>
        <v>0</v>
      </c>
      <c r="K33" s="115">
        <f>+'30'!M$100</f>
        <v>0</v>
      </c>
      <c r="L33" s="115">
        <f>+'30'!N$100</f>
        <v>0</v>
      </c>
      <c r="M33" s="115">
        <f>+'30'!O$100</f>
        <v>0</v>
      </c>
      <c r="N33" s="115">
        <f>+'30'!P$100</f>
        <v>0</v>
      </c>
      <c r="O33" s="115">
        <f>+'30'!R$100</f>
        <v>0</v>
      </c>
      <c r="P33" s="115">
        <f>+'30'!T$100</f>
        <v>0</v>
      </c>
      <c r="Q33" s="110">
        <f>+'30'!AB$100</f>
        <v>0</v>
      </c>
      <c r="R33" s="110">
        <f>+'30'!AD$100</f>
        <v>0</v>
      </c>
      <c r="S33" s="110">
        <f>+'21'!AF$100</f>
        <v>0</v>
      </c>
      <c r="T33" s="114">
        <f t="shared" si="1"/>
        <v>0</v>
      </c>
      <c r="U33" s="114">
        <f t="shared" si="15"/>
        <v>0</v>
      </c>
      <c r="V33" s="113">
        <f t="shared" si="7"/>
        <v>0</v>
      </c>
      <c r="W33" s="63"/>
      <c r="X33" s="110">
        <f>+'30'!AI$100</f>
        <v>0</v>
      </c>
      <c r="Y33" s="110">
        <f>+'30'!AL$100</f>
        <v>0</v>
      </c>
      <c r="Z33" s="110">
        <f>+'30'!AO$100</f>
        <v>0</v>
      </c>
      <c r="AA33" s="110">
        <f>+'30'!AR$100</f>
        <v>0</v>
      </c>
      <c r="AB33" s="110">
        <f>+'30'!AU$100</f>
        <v>0</v>
      </c>
      <c r="AC33" s="110">
        <f>+'30'!AX$100</f>
        <v>0</v>
      </c>
      <c r="AD33" s="110">
        <f>+'30'!BA$100</f>
        <v>0</v>
      </c>
      <c r="AE33" s="107">
        <f t="shared" si="2"/>
        <v>0</v>
      </c>
      <c r="AF33" s="108">
        <f t="shared" si="16"/>
        <v>0</v>
      </c>
      <c r="AG33" s="191">
        <f t="shared" si="3"/>
        <v>0</v>
      </c>
      <c r="AH33" s="109">
        <f t="shared" si="4"/>
        <v>0</v>
      </c>
      <c r="AI33" s="191">
        <f t="shared" si="5"/>
        <v>0</v>
      </c>
      <c r="AJ33" s="203">
        <f t="shared" si="6"/>
        <v>0</v>
      </c>
    </row>
    <row r="34" spans="1:36" ht="23" hidden="1" thickTop="1" thickBot="1">
      <c r="A34" s="69">
        <f>+Dades!E35</f>
        <v>31</v>
      </c>
      <c r="B34" s="69">
        <f>+Dades!C35</f>
        <v>0</v>
      </c>
      <c r="D34" s="139">
        <f>+Dades!D35</f>
        <v>0</v>
      </c>
      <c r="E34" s="69">
        <f>+Dades!F35</f>
        <v>0</v>
      </c>
      <c r="F34" s="116" t="str">
        <f t="shared" si="0"/>
        <v>0</v>
      </c>
      <c r="G34" s="117">
        <f>+'31'!F$100</f>
        <v>0</v>
      </c>
      <c r="H34" s="202">
        <f>+Dades!G35</f>
        <v>12</v>
      </c>
      <c r="I34" s="165">
        <f>+Dades!H35</f>
        <v>5</v>
      </c>
      <c r="J34" s="115">
        <f>+'31'!L$100</f>
        <v>0</v>
      </c>
      <c r="K34" s="115">
        <f>+'31'!M$100</f>
        <v>0</v>
      </c>
      <c r="L34" s="115">
        <f>+'31'!N$100</f>
        <v>0</v>
      </c>
      <c r="M34" s="115">
        <f>+'31'!O$100</f>
        <v>0</v>
      </c>
      <c r="N34" s="115">
        <f>+'31'!P$100</f>
        <v>0</v>
      </c>
      <c r="O34" s="115">
        <f>+'31'!R$100</f>
        <v>0</v>
      </c>
      <c r="P34" s="115">
        <f>+'31'!T$100</f>
        <v>0</v>
      </c>
      <c r="Q34" s="110">
        <f>+'31'!AB$100</f>
        <v>0</v>
      </c>
      <c r="R34" s="110">
        <f>+'31'!AD$100</f>
        <v>0</v>
      </c>
      <c r="S34" s="110">
        <f>+'21'!AF$100</f>
        <v>0</v>
      </c>
      <c r="T34" s="114">
        <f t="shared" si="1"/>
        <v>0</v>
      </c>
      <c r="U34" s="114">
        <f t="shared" si="15"/>
        <v>0</v>
      </c>
      <c r="V34" s="113">
        <f t="shared" si="7"/>
        <v>0</v>
      </c>
      <c r="W34" s="63"/>
      <c r="X34" s="110">
        <f>+'31'!AI$100</f>
        <v>0</v>
      </c>
      <c r="Y34" s="110">
        <f>+'31'!AL$100</f>
        <v>0</v>
      </c>
      <c r="Z34" s="110">
        <f>+'31'!AO$100</f>
        <v>0</v>
      </c>
      <c r="AA34" s="110">
        <f>+'31'!AR$100</f>
        <v>0</v>
      </c>
      <c r="AB34" s="110">
        <f>+'31'!AU$100</f>
        <v>0</v>
      </c>
      <c r="AC34" s="110">
        <f>+'31'!AX$100</f>
        <v>0</v>
      </c>
      <c r="AD34" s="110">
        <f>+'31'!BA$100</f>
        <v>0</v>
      </c>
      <c r="AE34" s="107">
        <f t="shared" si="2"/>
        <v>0</v>
      </c>
      <c r="AF34" s="108">
        <f t="shared" si="16"/>
        <v>0</v>
      </c>
      <c r="AG34" s="191">
        <f t="shared" si="3"/>
        <v>0</v>
      </c>
      <c r="AH34" s="109">
        <f t="shared" si="4"/>
        <v>0</v>
      </c>
      <c r="AI34" s="191">
        <f t="shared" si="5"/>
        <v>0</v>
      </c>
      <c r="AJ34" s="203">
        <f t="shared" si="6"/>
        <v>0</v>
      </c>
    </row>
    <row r="35" spans="1:36" ht="23" hidden="1" thickTop="1" thickBot="1">
      <c r="A35" s="69">
        <f>+Dades!E36</f>
        <v>32</v>
      </c>
      <c r="B35" s="69">
        <f>+Dades!C36</f>
        <v>0</v>
      </c>
      <c r="D35" s="139">
        <f>+Dades!D36</f>
        <v>0</v>
      </c>
      <c r="E35" s="69">
        <f>+Dades!F36</f>
        <v>0</v>
      </c>
      <c r="F35" s="116" t="str">
        <f t="shared" si="0"/>
        <v>0</v>
      </c>
      <c r="G35" s="117">
        <f>+'32'!F$100</f>
        <v>0</v>
      </c>
      <c r="H35" s="202">
        <f>+Dades!G36</f>
        <v>12</v>
      </c>
      <c r="I35" s="165">
        <f>+Dades!H36</f>
        <v>5</v>
      </c>
      <c r="J35" s="115">
        <f>+'32'!L$100</f>
        <v>0</v>
      </c>
      <c r="K35" s="115">
        <f>+'32'!M$100</f>
        <v>0</v>
      </c>
      <c r="L35" s="115">
        <f>+'32'!N$100</f>
        <v>0</v>
      </c>
      <c r="M35" s="115">
        <f>+'32'!O$100</f>
        <v>0</v>
      </c>
      <c r="N35" s="115">
        <f>+'32'!P$100</f>
        <v>0</v>
      </c>
      <c r="O35" s="115">
        <f>+'32'!R$100</f>
        <v>0</v>
      </c>
      <c r="P35" s="115">
        <f>+'32'!T$100</f>
        <v>0</v>
      </c>
      <c r="Q35" s="110">
        <f>+'32'!AB$100</f>
        <v>0</v>
      </c>
      <c r="R35" s="110">
        <f>+'32'!AD$100</f>
        <v>0</v>
      </c>
      <c r="S35" s="110">
        <f>+'21'!AF$100</f>
        <v>0</v>
      </c>
      <c r="T35" s="114">
        <f t="shared" si="1"/>
        <v>0</v>
      </c>
      <c r="U35" s="114">
        <f t="shared" si="15"/>
        <v>0</v>
      </c>
      <c r="V35" s="113">
        <f t="shared" si="7"/>
        <v>0</v>
      </c>
      <c r="W35" s="63"/>
      <c r="X35" s="110">
        <f>+'32'!AI$100</f>
        <v>0</v>
      </c>
      <c r="Y35" s="110">
        <f>+'32'!AL$100</f>
        <v>0</v>
      </c>
      <c r="Z35" s="110">
        <f>+'32'!AO$100</f>
        <v>0</v>
      </c>
      <c r="AA35" s="110">
        <f>+'32'!AR$100</f>
        <v>0</v>
      </c>
      <c r="AB35" s="110">
        <f>+'32'!AU$100</f>
        <v>0</v>
      </c>
      <c r="AC35" s="110">
        <f>+'32'!AX$100</f>
        <v>0</v>
      </c>
      <c r="AD35" s="110">
        <f>+'32'!BA$100</f>
        <v>0</v>
      </c>
      <c r="AE35" s="107">
        <f t="shared" si="2"/>
        <v>0</v>
      </c>
      <c r="AF35" s="108">
        <f t="shared" si="16"/>
        <v>0</v>
      </c>
      <c r="AG35" s="191">
        <f t="shared" si="3"/>
        <v>0</v>
      </c>
      <c r="AH35" s="109">
        <f t="shared" si="4"/>
        <v>0</v>
      </c>
      <c r="AI35" s="191">
        <f t="shared" ref="AI35:AI48" si="17">+T35/12*H35</f>
        <v>0</v>
      </c>
      <c r="AJ35" s="203">
        <f t="shared" si="6"/>
        <v>0</v>
      </c>
    </row>
    <row r="36" spans="1:36" ht="23" hidden="1" thickTop="1" thickBot="1">
      <c r="A36" s="69">
        <f>+Dades!E37</f>
        <v>33</v>
      </c>
      <c r="B36" s="69">
        <f>+Dades!C37</f>
        <v>0</v>
      </c>
      <c r="D36" s="139">
        <f>+Dades!D37</f>
        <v>0</v>
      </c>
      <c r="E36" s="69">
        <f>+Dades!F37</f>
        <v>0</v>
      </c>
      <c r="F36" s="116" t="str">
        <f t="shared" ref="F36:F63" si="18">IF(T36=0,"0",G36/(T36/I36))</f>
        <v>0</v>
      </c>
      <c r="G36" s="117">
        <f>+'33'!F$100</f>
        <v>0</v>
      </c>
      <c r="H36" s="202">
        <f>+Dades!G37</f>
        <v>12</v>
      </c>
      <c r="I36" s="165">
        <f>+Dades!H37</f>
        <v>5</v>
      </c>
      <c r="J36" s="115">
        <f>+'33'!L$100</f>
        <v>0</v>
      </c>
      <c r="K36" s="115">
        <f>+'33'!M$100</f>
        <v>0</v>
      </c>
      <c r="L36" s="115">
        <f>+'33'!N$100</f>
        <v>0</v>
      </c>
      <c r="M36" s="115">
        <f>+'33'!O$100</f>
        <v>0</v>
      </c>
      <c r="N36" s="115">
        <f>+'33'!P$100</f>
        <v>0</v>
      </c>
      <c r="O36" s="115">
        <f>+'33'!R$100</f>
        <v>0</v>
      </c>
      <c r="P36" s="115">
        <f>+'33'!T$100</f>
        <v>0</v>
      </c>
      <c r="Q36" s="110">
        <f>+'33'!AB$100</f>
        <v>0</v>
      </c>
      <c r="R36" s="110">
        <f>+'33'!AD$100</f>
        <v>0</v>
      </c>
      <c r="S36" s="110">
        <f>+'21'!AF$100</f>
        <v>0</v>
      </c>
      <c r="T36" s="114">
        <f t="shared" ref="T36:T63" si="19">SUM(+J36+K36+L36+M36+N36+O36+P36)</f>
        <v>0</v>
      </c>
      <c r="U36" s="114">
        <f t="shared" si="15"/>
        <v>0</v>
      </c>
      <c r="V36" s="113">
        <f t="shared" ref="V36:V63" si="20">IF(U36="","",H36*U36)</f>
        <v>0</v>
      </c>
      <c r="W36" s="63"/>
      <c r="X36" s="110">
        <f>+'33'!AI$100</f>
        <v>0</v>
      </c>
      <c r="Y36" s="110">
        <f>+'33'!AL$100</f>
        <v>0</v>
      </c>
      <c r="Z36" s="110">
        <f>+'33'!AO$100</f>
        <v>0</v>
      </c>
      <c r="AA36" s="110">
        <f>+'33'!AR$100</f>
        <v>0</v>
      </c>
      <c r="AB36" s="110">
        <f>+'33'!AU$100</f>
        <v>0</v>
      </c>
      <c r="AC36" s="110">
        <f>+'33'!AX$100</f>
        <v>0</v>
      </c>
      <c r="AD36" s="110">
        <f>+'33'!BA$100</f>
        <v>0</v>
      </c>
      <c r="AE36" s="107">
        <f t="shared" si="2"/>
        <v>0</v>
      </c>
      <c r="AF36" s="108">
        <f t="shared" si="16"/>
        <v>0</v>
      </c>
      <c r="AG36" s="191">
        <f t="shared" ref="AG36:AG60" si="21">+V36+AF36</f>
        <v>0</v>
      </c>
      <c r="AH36" s="109">
        <f t="shared" ref="AH36:AH63" si="22">IF(V36=0,0,(AG36/$AG$65))</f>
        <v>0</v>
      </c>
      <c r="AI36" s="191">
        <f t="shared" si="17"/>
        <v>0</v>
      </c>
      <c r="AJ36" s="203">
        <f t="shared" si="6"/>
        <v>0</v>
      </c>
    </row>
    <row r="37" spans="1:36" ht="23" hidden="1" thickTop="1" thickBot="1">
      <c r="A37" s="69">
        <f>+Dades!E38</f>
        <v>34</v>
      </c>
      <c r="B37" s="69">
        <f>+Dades!C38</f>
        <v>0</v>
      </c>
      <c r="D37" s="139">
        <f>+Dades!D38</f>
        <v>0</v>
      </c>
      <c r="E37" s="69">
        <f>+Dades!F38</f>
        <v>0</v>
      </c>
      <c r="F37" s="116" t="str">
        <f t="shared" si="18"/>
        <v>0</v>
      </c>
      <c r="G37" s="117">
        <f>+'34'!F$100</f>
        <v>0</v>
      </c>
      <c r="H37" s="202">
        <f>+Dades!G38</f>
        <v>12</v>
      </c>
      <c r="I37" s="165">
        <f>+Dades!H38</f>
        <v>5</v>
      </c>
      <c r="J37" s="115">
        <f>+'34'!L$100</f>
        <v>0</v>
      </c>
      <c r="K37" s="115">
        <f>+'34'!M$100</f>
        <v>0</v>
      </c>
      <c r="L37" s="115">
        <f>+'34'!N$100</f>
        <v>0</v>
      </c>
      <c r="M37" s="115">
        <f>+'34'!O$100</f>
        <v>0</v>
      </c>
      <c r="N37" s="115">
        <f>+'34'!P$100</f>
        <v>0</v>
      </c>
      <c r="O37" s="115">
        <f>+'34'!R$100</f>
        <v>0</v>
      </c>
      <c r="P37" s="115">
        <f>+'34'!T$100</f>
        <v>0</v>
      </c>
      <c r="Q37" s="110">
        <f>+'34'!AB$100</f>
        <v>0</v>
      </c>
      <c r="R37" s="110">
        <f>+'34'!AD$100</f>
        <v>0</v>
      </c>
      <c r="S37" s="110">
        <f>+'21'!AF$100</f>
        <v>0</v>
      </c>
      <c r="T37" s="114">
        <f t="shared" si="19"/>
        <v>0</v>
      </c>
      <c r="U37" s="114">
        <f t="shared" si="15"/>
        <v>0</v>
      </c>
      <c r="V37" s="113">
        <f t="shared" si="20"/>
        <v>0</v>
      </c>
      <c r="W37" s="63"/>
      <c r="X37" s="110">
        <f>+'34'!AI$100</f>
        <v>0</v>
      </c>
      <c r="Y37" s="110">
        <f>+'34'!AL$100</f>
        <v>0</v>
      </c>
      <c r="Z37" s="110">
        <f>+'34'!AO$100</f>
        <v>0</v>
      </c>
      <c r="AA37" s="110">
        <f>+'34'!AR$100</f>
        <v>0</v>
      </c>
      <c r="AB37" s="110">
        <f>+'34'!AU$100</f>
        <v>0</v>
      </c>
      <c r="AC37" s="110">
        <f>+'34'!AX$100</f>
        <v>0</v>
      </c>
      <c r="AD37" s="110">
        <f>+'34'!BA$100</f>
        <v>0</v>
      </c>
      <c r="AE37" s="107">
        <f t="shared" si="2"/>
        <v>0</v>
      </c>
      <c r="AF37" s="108">
        <f t="shared" si="16"/>
        <v>0</v>
      </c>
      <c r="AG37" s="191">
        <f t="shared" si="21"/>
        <v>0</v>
      </c>
      <c r="AH37" s="109">
        <f t="shared" si="22"/>
        <v>0</v>
      </c>
      <c r="AI37" s="191">
        <f t="shared" si="17"/>
        <v>0</v>
      </c>
      <c r="AJ37" s="203">
        <f t="shared" si="6"/>
        <v>0</v>
      </c>
    </row>
    <row r="38" spans="1:36" ht="23" hidden="1" thickTop="1" thickBot="1">
      <c r="A38" s="69">
        <f>+Dades!E39</f>
        <v>35</v>
      </c>
      <c r="B38" s="69">
        <f>+Dades!C39</f>
        <v>0</v>
      </c>
      <c r="D38" s="139">
        <f>+Dades!D39</f>
        <v>0</v>
      </c>
      <c r="E38" s="69">
        <f>+Dades!F39</f>
        <v>0</v>
      </c>
      <c r="F38" s="116" t="str">
        <f t="shared" si="18"/>
        <v>0</v>
      </c>
      <c r="G38" s="117">
        <f>+'35'!F$100</f>
        <v>0</v>
      </c>
      <c r="H38" s="202">
        <f>+Dades!G39</f>
        <v>12</v>
      </c>
      <c r="I38" s="165">
        <f>+Dades!H39</f>
        <v>5</v>
      </c>
      <c r="J38" s="115">
        <f>+'35'!L$100</f>
        <v>0</v>
      </c>
      <c r="K38" s="115">
        <f>+'35'!M$100</f>
        <v>0</v>
      </c>
      <c r="L38" s="115">
        <f>+'35'!N$100</f>
        <v>0</v>
      </c>
      <c r="M38" s="115">
        <f>+'35'!O$100</f>
        <v>0</v>
      </c>
      <c r="N38" s="115">
        <f>+'35'!P$100</f>
        <v>0</v>
      </c>
      <c r="O38" s="115">
        <f>+'35'!R$100</f>
        <v>0</v>
      </c>
      <c r="P38" s="115">
        <f>+'35'!T$100</f>
        <v>0</v>
      </c>
      <c r="Q38" s="110">
        <f>+'35'!AB$100</f>
        <v>0</v>
      </c>
      <c r="R38" s="110">
        <f>+'35'!AD$100</f>
        <v>0</v>
      </c>
      <c r="S38" s="110">
        <f>+'21'!AF$100</f>
        <v>0</v>
      </c>
      <c r="T38" s="114">
        <f t="shared" si="19"/>
        <v>0</v>
      </c>
      <c r="U38" s="114">
        <f t="shared" si="15"/>
        <v>0</v>
      </c>
      <c r="V38" s="113">
        <f t="shared" si="20"/>
        <v>0</v>
      </c>
      <c r="W38" s="63"/>
      <c r="X38" s="110">
        <f>+'35'!AI$100</f>
        <v>0</v>
      </c>
      <c r="Y38" s="110">
        <f>+'35'!AL$100</f>
        <v>0</v>
      </c>
      <c r="Z38" s="110">
        <f>+'35'!AO$100</f>
        <v>0</v>
      </c>
      <c r="AA38" s="110">
        <f>+'35'!AR$100</f>
        <v>0</v>
      </c>
      <c r="AB38" s="110">
        <f>+'35'!AU$100</f>
        <v>0</v>
      </c>
      <c r="AC38" s="110">
        <f>+'35'!AX$100</f>
        <v>0</v>
      </c>
      <c r="AD38" s="110">
        <f>+'35'!BA$100</f>
        <v>0</v>
      </c>
      <c r="AE38" s="107">
        <f t="shared" si="2"/>
        <v>0</v>
      </c>
      <c r="AF38" s="108">
        <f t="shared" si="16"/>
        <v>0</v>
      </c>
      <c r="AG38" s="191">
        <f t="shared" si="21"/>
        <v>0</v>
      </c>
      <c r="AH38" s="109">
        <f t="shared" si="22"/>
        <v>0</v>
      </c>
      <c r="AI38" s="191">
        <f t="shared" si="17"/>
        <v>0</v>
      </c>
      <c r="AJ38" s="203">
        <f t="shared" si="6"/>
        <v>0</v>
      </c>
    </row>
    <row r="39" spans="1:36" ht="23" hidden="1" thickTop="1" thickBot="1">
      <c r="A39" s="69">
        <f>+Dades!E40</f>
        <v>36</v>
      </c>
      <c r="B39" s="69">
        <f>+Dades!C40</f>
        <v>0</v>
      </c>
      <c r="D39" s="139">
        <f>+Dades!D40</f>
        <v>0</v>
      </c>
      <c r="E39" s="69">
        <f>+Dades!F40</f>
        <v>0</v>
      </c>
      <c r="F39" s="116" t="str">
        <f t="shared" si="18"/>
        <v>0</v>
      </c>
      <c r="G39" s="117">
        <f>+'36'!F$100</f>
        <v>0</v>
      </c>
      <c r="H39" s="202">
        <f>+Dades!G40</f>
        <v>12</v>
      </c>
      <c r="I39" s="165">
        <f>+Dades!H40</f>
        <v>5</v>
      </c>
      <c r="J39" s="115">
        <f>+'36'!L$100</f>
        <v>0</v>
      </c>
      <c r="K39" s="115">
        <f>+'36'!M$100</f>
        <v>0</v>
      </c>
      <c r="L39" s="115">
        <f>+'36'!N$100</f>
        <v>0</v>
      </c>
      <c r="M39" s="115">
        <f>+'36'!O$100</f>
        <v>0</v>
      </c>
      <c r="N39" s="115">
        <f>+'36'!P$100</f>
        <v>0</v>
      </c>
      <c r="O39" s="115">
        <f>+'36'!R$100</f>
        <v>0</v>
      </c>
      <c r="P39" s="115">
        <f>+'36'!T$100</f>
        <v>0</v>
      </c>
      <c r="Q39" s="110">
        <f>+'36'!AB$100</f>
        <v>0</v>
      </c>
      <c r="R39" s="110">
        <f>+'36'!AD$100</f>
        <v>0</v>
      </c>
      <c r="S39" s="110">
        <f>+'21'!AF$100</f>
        <v>0</v>
      </c>
      <c r="T39" s="114">
        <f t="shared" si="19"/>
        <v>0</v>
      </c>
      <c r="U39" s="114">
        <f t="shared" si="15"/>
        <v>0</v>
      </c>
      <c r="V39" s="113">
        <f t="shared" si="20"/>
        <v>0</v>
      </c>
      <c r="W39" s="63"/>
      <c r="X39" s="110">
        <f>+'36'!AI$100</f>
        <v>0</v>
      </c>
      <c r="Y39" s="110">
        <f>+'36'!AL$100</f>
        <v>0</v>
      </c>
      <c r="Z39" s="110">
        <f>+'36'!AO$100</f>
        <v>0</v>
      </c>
      <c r="AA39" s="110">
        <f>+'36'!AR$100</f>
        <v>0</v>
      </c>
      <c r="AB39" s="110">
        <f>+'36'!AU$100</f>
        <v>0</v>
      </c>
      <c r="AC39" s="110">
        <f>+'36'!AX$100</f>
        <v>0</v>
      </c>
      <c r="AD39" s="110">
        <f>+'36'!BA$100</f>
        <v>0</v>
      </c>
      <c r="AE39" s="107">
        <f t="shared" si="2"/>
        <v>0</v>
      </c>
      <c r="AF39" s="108">
        <f t="shared" si="16"/>
        <v>0</v>
      </c>
      <c r="AG39" s="191">
        <f t="shared" si="21"/>
        <v>0</v>
      </c>
      <c r="AH39" s="109">
        <f t="shared" si="22"/>
        <v>0</v>
      </c>
      <c r="AI39" s="191">
        <f t="shared" si="17"/>
        <v>0</v>
      </c>
      <c r="AJ39" s="203">
        <f t="shared" si="6"/>
        <v>0</v>
      </c>
    </row>
    <row r="40" spans="1:36" ht="23" hidden="1" thickTop="1" thickBot="1">
      <c r="A40" s="69">
        <f>+Dades!E41</f>
        <v>37</v>
      </c>
      <c r="B40" s="69">
        <f>+Dades!C41</f>
        <v>0</v>
      </c>
      <c r="D40" s="139">
        <f>+Dades!D41</f>
        <v>0</v>
      </c>
      <c r="E40" s="69">
        <f>+Dades!F41</f>
        <v>0</v>
      </c>
      <c r="F40" s="116" t="str">
        <f t="shared" si="18"/>
        <v>0</v>
      </c>
      <c r="G40" s="117">
        <f>+'37'!F$100</f>
        <v>0</v>
      </c>
      <c r="H40" s="202">
        <f>+Dades!G41</f>
        <v>12</v>
      </c>
      <c r="I40" s="165">
        <f>+Dades!H41</f>
        <v>5</v>
      </c>
      <c r="J40" s="115">
        <f>+'37'!L$100</f>
        <v>0</v>
      </c>
      <c r="K40" s="115">
        <f>+'37'!M$100</f>
        <v>0</v>
      </c>
      <c r="L40" s="115">
        <f>+'37'!N$100</f>
        <v>0</v>
      </c>
      <c r="M40" s="115">
        <f>+'37'!O$100</f>
        <v>0</v>
      </c>
      <c r="N40" s="115">
        <f>+'37'!P$100</f>
        <v>0</v>
      </c>
      <c r="O40" s="115">
        <f>+'37'!R$100</f>
        <v>0</v>
      </c>
      <c r="P40" s="115">
        <f>+'37'!T$100</f>
        <v>0</v>
      </c>
      <c r="Q40" s="110">
        <f>+'37'!AB$100</f>
        <v>0</v>
      </c>
      <c r="R40" s="110">
        <f>+'37'!AD$100</f>
        <v>0</v>
      </c>
      <c r="S40" s="110">
        <f>+'21'!AF$100</f>
        <v>0</v>
      </c>
      <c r="T40" s="114">
        <f t="shared" si="19"/>
        <v>0</v>
      </c>
      <c r="U40" s="114">
        <f t="shared" si="15"/>
        <v>0</v>
      </c>
      <c r="V40" s="113">
        <f t="shared" si="20"/>
        <v>0</v>
      </c>
      <c r="W40" s="63"/>
      <c r="X40" s="110">
        <f>+'37'!AI$100</f>
        <v>0</v>
      </c>
      <c r="Y40" s="110">
        <f>+'37'!AL$100</f>
        <v>0</v>
      </c>
      <c r="Z40" s="110">
        <f>+'37'!AO$100</f>
        <v>0</v>
      </c>
      <c r="AA40" s="110">
        <f>+'37'!AR$100</f>
        <v>0</v>
      </c>
      <c r="AB40" s="110">
        <f>+'37'!AU$100</f>
        <v>0</v>
      </c>
      <c r="AC40" s="110">
        <f>+'37'!AX$100</f>
        <v>0</v>
      </c>
      <c r="AD40" s="110">
        <f>+'37'!BA$100</f>
        <v>0</v>
      </c>
      <c r="AE40" s="107">
        <f t="shared" ref="AE40:AE49" si="23">SUM(X40:AD40)</f>
        <v>0</v>
      </c>
      <c r="AF40" s="108">
        <f t="shared" si="16"/>
        <v>0</v>
      </c>
      <c r="AG40" s="191">
        <f t="shared" si="21"/>
        <v>0</v>
      </c>
      <c r="AH40" s="109">
        <f t="shared" si="22"/>
        <v>0</v>
      </c>
      <c r="AI40" s="191">
        <f t="shared" si="17"/>
        <v>0</v>
      </c>
      <c r="AJ40" s="203">
        <f t="shared" si="6"/>
        <v>0</v>
      </c>
    </row>
    <row r="41" spans="1:36" ht="23" hidden="1" thickTop="1" thickBot="1">
      <c r="A41" s="69">
        <f>+Dades!E42</f>
        <v>38</v>
      </c>
      <c r="B41" s="69">
        <f>+Dades!C42</f>
        <v>0</v>
      </c>
      <c r="D41" s="139">
        <f>+Dades!D42</f>
        <v>0</v>
      </c>
      <c r="E41" s="69">
        <f>+Dades!F42</f>
        <v>0</v>
      </c>
      <c r="F41" s="116" t="str">
        <f t="shared" si="18"/>
        <v>0</v>
      </c>
      <c r="G41" s="117">
        <f>+'38'!F$100</f>
        <v>0</v>
      </c>
      <c r="H41" s="202">
        <f>+Dades!G42</f>
        <v>12</v>
      </c>
      <c r="I41" s="165">
        <f>+Dades!H42</f>
        <v>5</v>
      </c>
      <c r="J41" s="115">
        <f>+'38'!L$100</f>
        <v>0</v>
      </c>
      <c r="K41" s="115">
        <f>+'38'!M$100</f>
        <v>0</v>
      </c>
      <c r="L41" s="115">
        <f>+'38'!N$100</f>
        <v>0</v>
      </c>
      <c r="M41" s="115">
        <f>+'38'!O$100</f>
        <v>0</v>
      </c>
      <c r="N41" s="115">
        <f>+'38'!P$100</f>
        <v>0</v>
      </c>
      <c r="O41" s="115">
        <f>+'38'!R$100</f>
        <v>0</v>
      </c>
      <c r="P41" s="115">
        <f>+'38'!T$100</f>
        <v>0</v>
      </c>
      <c r="Q41" s="110">
        <f>+'38'!AB$100</f>
        <v>0</v>
      </c>
      <c r="R41" s="110">
        <f>+'38'!AD$100</f>
        <v>0</v>
      </c>
      <c r="S41" s="110">
        <f>+'21'!AF$100</f>
        <v>0</v>
      </c>
      <c r="T41" s="114">
        <f t="shared" si="19"/>
        <v>0</v>
      </c>
      <c r="U41" s="114">
        <f t="shared" si="15"/>
        <v>0</v>
      </c>
      <c r="V41" s="113">
        <f t="shared" si="20"/>
        <v>0</v>
      </c>
      <c r="W41" s="63"/>
      <c r="X41" s="110">
        <f>+'38'!AI$100</f>
        <v>0</v>
      </c>
      <c r="Y41" s="110">
        <f>+'38'!AL$100</f>
        <v>0</v>
      </c>
      <c r="Z41" s="110">
        <f>+'38'!AO$100</f>
        <v>0</v>
      </c>
      <c r="AA41" s="110">
        <f>+'38'!AR$100</f>
        <v>0</v>
      </c>
      <c r="AB41" s="110">
        <f>+'38'!AU$100</f>
        <v>0</v>
      </c>
      <c r="AC41" s="110">
        <f>+'38'!AX$100</f>
        <v>0</v>
      </c>
      <c r="AD41" s="110">
        <f>+'38'!BA$100</f>
        <v>0</v>
      </c>
      <c r="AE41" s="107">
        <f t="shared" si="23"/>
        <v>0</v>
      </c>
      <c r="AF41" s="108">
        <f t="shared" si="16"/>
        <v>0</v>
      </c>
      <c r="AG41" s="191">
        <f t="shared" si="21"/>
        <v>0</v>
      </c>
      <c r="AH41" s="109">
        <f t="shared" si="22"/>
        <v>0</v>
      </c>
      <c r="AI41" s="191">
        <f t="shared" si="17"/>
        <v>0</v>
      </c>
      <c r="AJ41" s="203">
        <f t="shared" si="6"/>
        <v>0</v>
      </c>
    </row>
    <row r="42" spans="1:36" ht="23" hidden="1" thickTop="1" thickBot="1">
      <c r="A42" s="69">
        <f>+Dades!E43</f>
        <v>39</v>
      </c>
      <c r="B42" s="69">
        <f>+Dades!C43</f>
        <v>0</v>
      </c>
      <c r="D42" s="139">
        <f>+Dades!D43</f>
        <v>0</v>
      </c>
      <c r="E42" s="69">
        <f>+Dades!F43</f>
        <v>0</v>
      </c>
      <c r="F42" s="116" t="str">
        <f t="shared" si="18"/>
        <v>0</v>
      </c>
      <c r="G42" s="117">
        <f>+'39'!F$117</f>
        <v>0</v>
      </c>
      <c r="H42" s="202">
        <f>+Dades!G43</f>
        <v>12</v>
      </c>
      <c r="I42" s="165">
        <f>+Dades!H43</f>
        <v>5</v>
      </c>
      <c r="J42" s="115">
        <f>+'39'!L$117</f>
        <v>0</v>
      </c>
      <c r="K42" s="115">
        <f>+'39'!M$117</f>
        <v>0</v>
      </c>
      <c r="L42" s="115">
        <f>+'39'!N$117</f>
        <v>0</v>
      </c>
      <c r="M42" s="115">
        <f>+'39'!O$117</f>
        <v>0</v>
      </c>
      <c r="N42" s="115">
        <f>+'39'!P$117</f>
        <v>0</v>
      </c>
      <c r="O42" s="115">
        <f>+'39'!R$117</f>
        <v>0</v>
      </c>
      <c r="P42" s="115">
        <f>+'39'!T$117</f>
        <v>0</v>
      </c>
      <c r="Q42" s="110">
        <f>+'39'!AB$117</f>
        <v>0</v>
      </c>
      <c r="R42" s="110">
        <f>+'39'!AD$117</f>
        <v>0</v>
      </c>
      <c r="S42" s="110">
        <f>+'21'!AF$100</f>
        <v>0</v>
      </c>
      <c r="T42" s="114">
        <f t="shared" si="19"/>
        <v>0</v>
      </c>
      <c r="U42" s="114">
        <f t="shared" si="15"/>
        <v>0</v>
      </c>
      <c r="V42" s="113">
        <f t="shared" si="20"/>
        <v>0</v>
      </c>
      <c r="W42" s="63"/>
      <c r="X42" s="110">
        <f>+'39'!AI$117</f>
        <v>0</v>
      </c>
      <c r="Y42" s="110">
        <f>+'39'!AL$117</f>
        <v>0</v>
      </c>
      <c r="Z42" s="110">
        <f>+'39'!AO$117</f>
        <v>0</v>
      </c>
      <c r="AA42" s="110">
        <f>+'39'!AR$117</f>
        <v>0</v>
      </c>
      <c r="AB42" s="110">
        <f>+'39'!AU$117</f>
        <v>0</v>
      </c>
      <c r="AC42" s="110">
        <f>+'39'!AX$117</f>
        <v>0</v>
      </c>
      <c r="AD42" s="110">
        <f>+'39'!BA$117</f>
        <v>0</v>
      </c>
      <c r="AE42" s="107">
        <f t="shared" si="23"/>
        <v>0</v>
      </c>
      <c r="AF42" s="108">
        <f t="shared" si="16"/>
        <v>0</v>
      </c>
      <c r="AG42" s="191">
        <f t="shared" si="21"/>
        <v>0</v>
      </c>
      <c r="AH42" s="109">
        <f t="shared" si="22"/>
        <v>0</v>
      </c>
      <c r="AI42" s="191">
        <f t="shared" si="17"/>
        <v>0</v>
      </c>
      <c r="AJ42" s="203">
        <f t="shared" si="6"/>
        <v>0</v>
      </c>
    </row>
    <row r="43" spans="1:36" ht="23" hidden="1" thickTop="1" thickBot="1">
      <c r="A43" s="69">
        <f>+Dades!E44</f>
        <v>40</v>
      </c>
      <c r="B43" s="69">
        <f>+Dades!C44</f>
        <v>0</v>
      </c>
      <c r="D43" s="139">
        <f>+Dades!D44</f>
        <v>0</v>
      </c>
      <c r="E43" s="69">
        <f>+Dades!F44</f>
        <v>0</v>
      </c>
      <c r="F43" s="116" t="str">
        <f t="shared" si="18"/>
        <v>0</v>
      </c>
      <c r="G43" s="117">
        <f>+'40'!F$100</f>
        <v>0</v>
      </c>
      <c r="H43" s="202">
        <f>+Dades!G44</f>
        <v>12</v>
      </c>
      <c r="I43" s="165">
        <f>+Dades!H44</f>
        <v>5</v>
      </c>
      <c r="J43" s="115">
        <f>+'40'!L$100</f>
        <v>0</v>
      </c>
      <c r="K43" s="115">
        <f>+'40'!M$100</f>
        <v>0</v>
      </c>
      <c r="L43" s="115">
        <f>+'40'!N$100</f>
        <v>0</v>
      </c>
      <c r="M43" s="115">
        <f>+'40'!O$100</f>
        <v>0</v>
      </c>
      <c r="N43" s="115">
        <f>+'40'!P$100</f>
        <v>0</v>
      </c>
      <c r="O43" s="115">
        <f>+'40'!R$100</f>
        <v>0</v>
      </c>
      <c r="P43" s="115">
        <f>+'40'!T$100</f>
        <v>0</v>
      </c>
      <c r="Q43" s="110">
        <f>+'40'!AB$100</f>
        <v>0</v>
      </c>
      <c r="R43" s="110">
        <f>+'40'!AD$100</f>
        <v>0</v>
      </c>
      <c r="S43" s="110">
        <f>+'21'!AF$100</f>
        <v>0</v>
      </c>
      <c r="T43" s="114">
        <f t="shared" si="19"/>
        <v>0</v>
      </c>
      <c r="U43" s="114">
        <f t="shared" si="15"/>
        <v>0</v>
      </c>
      <c r="V43" s="113">
        <f t="shared" si="20"/>
        <v>0</v>
      </c>
      <c r="W43" s="63"/>
      <c r="X43" s="110">
        <f>+'40'!AI$100</f>
        <v>0</v>
      </c>
      <c r="Y43" s="110">
        <f>+'40'!AL$100</f>
        <v>0</v>
      </c>
      <c r="Z43" s="110">
        <f>+'40'!AO$100</f>
        <v>0</v>
      </c>
      <c r="AA43" s="110">
        <f>+'40'!AR$100</f>
        <v>0</v>
      </c>
      <c r="AB43" s="110">
        <f>+'40'!AU$100</f>
        <v>0</v>
      </c>
      <c r="AC43" s="110">
        <f>+'40'!AX$100</f>
        <v>0</v>
      </c>
      <c r="AD43" s="110">
        <f>+'40'!BA$100</f>
        <v>0</v>
      </c>
      <c r="AE43" s="107">
        <f t="shared" si="23"/>
        <v>0</v>
      </c>
      <c r="AF43" s="108">
        <f t="shared" si="16"/>
        <v>0</v>
      </c>
      <c r="AG43" s="191">
        <f t="shared" si="21"/>
        <v>0</v>
      </c>
      <c r="AH43" s="109">
        <f t="shared" si="22"/>
        <v>0</v>
      </c>
      <c r="AI43" s="191">
        <f t="shared" si="17"/>
        <v>0</v>
      </c>
      <c r="AJ43" s="203">
        <f t="shared" si="6"/>
        <v>0</v>
      </c>
    </row>
    <row r="44" spans="1:36" ht="23" hidden="1" thickTop="1" thickBot="1">
      <c r="A44" s="69">
        <f>+Dades!E45</f>
        <v>41</v>
      </c>
      <c r="B44" s="69">
        <f>+Dades!C45</f>
        <v>0</v>
      </c>
      <c r="D44" s="139">
        <f>+Dades!D45</f>
        <v>0</v>
      </c>
      <c r="E44" s="69">
        <f>+Dades!F45</f>
        <v>0</v>
      </c>
      <c r="F44" s="116" t="str">
        <f t="shared" si="18"/>
        <v>0</v>
      </c>
      <c r="G44" s="117">
        <f>+'41'!F$107</f>
        <v>0</v>
      </c>
      <c r="H44" s="202">
        <f>+Dades!G45</f>
        <v>12</v>
      </c>
      <c r="I44" s="165">
        <f>+Dades!H45</f>
        <v>5</v>
      </c>
      <c r="J44" s="115">
        <f>+'41'!L$107</f>
        <v>0</v>
      </c>
      <c r="K44" s="115">
        <f>+'41'!M$107</f>
        <v>0</v>
      </c>
      <c r="L44" s="115">
        <f>+'41'!N$107</f>
        <v>0</v>
      </c>
      <c r="M44" s="115">
        <f>+'41'!O$107</f>
        <v>0</v>
      </c>
      <c r="N44" s="115">
        <f>+'41'!P$107</f>
        <v>0</v>
      </c>
      <c r="O44" s="115">
        <f>+'41'!R$107</f>
        <v>0</v>
      </c>
      <c r="P44" s="115">
        <f>+'41'!T$107</f>
        <v>0</v>
      </c>
      <c r="Q44" s="110">
        <f>+'41'!AB$107</f>
        <v>0</v>
      </c>
      <c r="R44" s="110">
        <f>+'41'!AD$107</f>
        <v>0</v>
      </c>
      <c r="S44" s="110">
        <f>+'21'!AF$100</f>
        <v>0</v>
      </c>
      <c r="T44" s="114">
        <f t="shared" si="19"/>
        <v>0</v>
      </c>
      <c r="U44" s="114">
        <f t="shared" si="15"/>
        <v>0</v>
      </c>
      <c r="V44" s="113">
        <f t="shared" si="20"/>
        <v>0</v>
      </c>
      <c r="W44" s="63"/>
      <c r="X44" s="110">
        <f>+'41'!AI$107</f>
        <v>0</v>
      </c>
      <c r="Y44" s="110">
        <f>+'41'!AL$107</f>
        <v>0</v>
      </c>
      <c r="Z44" s="110">
        <f>+'41'!AO$107</f>
        <v>0</v>
      </c>
      <c r="AA44" s="110">
        <f>+'41'!AR$107</f>
        <v>0</v>
      </c>
      <c r="AB44" s="110">
        <f>+'41'!AU$107</f>
        <v>0</v>
      </c>
      <c r="AC44" s="110">
        <f>+'41'!AX$107</f>
        <v>0</v>
      </c>
      <c r="AD44" s="110">
        <f>+'41'!BA$107</f>
        <v>0</v>
      </c>
      <c r="AE44" s="107">
        <f t="shared" si="23"/>
        <v>0</v>
      </c>
      <c r="AF44" s="108">
        <f t="shared" si="16"/>
        <v>0</v>
      </c>
      <c r="AG44" s="191">
        <f t="shared" si="21"/>
        <v>0</v>
      </c>
      <c r="AH44" s="109">
        <f t="shared" si="22"/>
        <v>0</v>
      </c>
      <c r="AI44" s="191">
        <f t="shared" si="17"/>
        <v>0</v>
      </c>
      <c r="AJ44" s="203">
        <f t="shared" si="6"/>
        <v>0</v>
      </c>
    </row>
    <row r="45" spans="1:36" ht="23" hidden="1" thickTop="1" thickBot="1">
      <c r="A45" s="69">
        <f>+Dades!E46</f>
        <v>42</v>
      </c>
      <c r="B45" s="69">
        <f>+Dades!C46</f>
        <v>0</v>
      </c>
      <c r="D45" s="139">
        <f>+Dades!D46</f>
        <v>0</v>
      </c>
      <c r="E45" s="69">
        <f>+Dades!F46</f>
        <v>0</v>
      </c>
      <c r="F45" s="116" t="str">
        <f t="shared" si="18"/>
        <v>0</v>
      </c>
      <c r="G45" s="117">
        <f>+'42'!F$100</f>
        <v>0</v>
      </c>
      <c r="H45" s="202">
        <f>+Dades!G46</f>
        <v>12</v>
      </c>
      <c r="I45" s="165">
        <f>+Dades!H46</f>
        <v>5</v>
      </c>
      <c r="J45" s="115">
        <f>+'42'!L$100</f>
        <v>0</v>
      </c>
      <c r="K45" s="115">
        <f>+'42'!M$100</f>
        <v>0</v>
      </c>
      <c r="L45" s="115">
        <f>+'42'!N$100</f>
        <v>0</v>
      </c>
      <c r="M45" s="115">
        <f>+'42'!O$100</f>
        <v>0</v>
      </c>
      <c r="N45" s="115">
        <f>+'42'!P$100</f>
        <v>0</v>
      </c>
      <c r="O45" s="115">
        <f>+'42'!R$100</f>
        <v>0</v>
      </c>
      <c r="P45" s="115">
        <f>+'42'!T$100</f>
        <v>0</v>
      </c>
      <c r="Q45" s="110">
        <f>+'42'!AB$100</f>
        <v>0</v>
      </c>
      <c r="R45" s="110">
        <f>+'42'!AD$100</f>
        <v>0</v>
      </c>
      <c r="S45" s="110">
        <f>+'21'!AF$100</f>
        <v>0</v>
      </c>
      <c r="T45" s="114">
        <f t="shared" si="19"/>
        <v>0</v>
      </c>
      <c r="U45" s="114">
        <f t="shared" si="15"/>
        <v>0</v>
      </c>
      <c r="V45" s="113">
        <f t="shared" si="20"/>
        <v>0</v>
      </c>
      <c r="W45" s="63"/>
      <c r="X45" s="110">
        <f>+'42'!AI$100</f>
        <v>0</v>
      </c>
      <c r="Y45" s="110">
        <f>+'42'!AL$100</f>
        <v>0</v>
      </c>
      <c r="Z45" s="110">
        <f>+'42'!AO$100</f>
        <v>0</v>
      </c>
      <c r="AA45" s="110">
        <f>+'42'!AR$100</f>
        <v>0</v>
      </c>
      <c r="AB45" s="110">
        <f>+'42'!AU$100</f>
        <v>0</v>
      </c>
      <c r="AC45" s="110">
        <f>+'42'!AX$100</f>
        <v>0</v>
      </c>
      <c r="AD45" s="110">
        <f>+'42'!BA$100</f>
        <v>0</v>
      </c>
      <c r="AE45" s="107">
        <f t="shared" si="23"/>
        <v>0</v>
      </c>
      <c r="AF45" s="108">
        <f t="shared" si="16"/>
        <v>0</v>
      </c>
      <c r="AG45" s="191">
        <f t="shared" si="21"/>
        <v>0</v>
      </c>
      <c r="AH45" s="109">
        <f t="shared" si="22"/>
        <v>0</v>
      </c>
      <c r="AI45" s="191">
        <f t="shared" si="17"/>
        <v>0</v>
      </c>
      <c r="AJ45" s="203">
        <f t="shared" si="6"/>
        <v>0</v>
      </c>
    </row>
    <row r="46" spans="1:36" ht="23" hidden="1" thickTop="1" thickBot="1">
      <c r="A46" s="69">
        <f>+Dades!E47</f>
        <v>43</v>
      </c>
      <c r="B46" s="69">
        <f>+Dades!C47</f>
        <v>0</v>
      </c>
      <c r="D46" s="139">
        <f>+Dades!D47</f>
        <v>0</v>
      </c>
      <c r="E46" s="69">
        <f>+Dades!F47</f>
        <v>0</v>
      </c>
      <c r="F46" s="116" t="str">
        <f t="shared" si="18"/>
        <v>0</v>
      </c>
      <c r="G46" s="117">
        <f>+'43'!F$100</f>
        <v>0</v>
      </c>
      <c r="H46" s="202">
        <f>+Dades!G47</f>
        <v>12</v>
      </c>
      <c r="I46" s="165">
        <f>+Dades!H47</f>
        <v>5</v>
      </c>
      <c r="J46" s="115">
        <f>+'43'!L$100</f>
        <v>0</v>
      </c>
      <c r="K46" s="115">
        <f>+'43'!M$100</f>
        <v>0</v>
      </c>
      <c r="L46" s="115">
        <f>+'43'!N$100</f>
        <v>0</v>
      </c>
      <c r="M46" s="115">
        <f>+'43'!O$100</f>
        <v>0</v>
      </c>
      <c r="N46" s="115">
        <f>+'43'!P$100</f>
        <v>0</v>
      </c>
      <c r="O46" s="115">
        <f>+'43'!R$100</f>
        <v>0</v>
      </c>
      <c r="P46" s="115">
        <f>+'43'!T$100</f>
        <v>0</v>
      </c>
      <c r="Q46" s="110">
        <f>+'43'!AB$100</f>
        <v>0</v>
      </c>
      <c r="R46" s="110">
        <f>+'43'!AD$100</f>
        <v>0</v>
      </c>
      <c r="S46" s="110">
        <f>+'21'!AF$100</f>
        <v>0</v>
      </c>
      <c r="T46" s="114">
        <f t="shared" si="19"/>
        <v>0</v>
      </c>
      <c r="U46" s="114">
        <f t="shared" si="15"/>
        <v>0</v>
      </c>
      <c r="V46" s="113">
        <f t="shared" si="20"/>
        <v>0</v>
      </c>
      <c r="W46" s="63"/>
      <c r="X46" s="110">
        <f>+'43'!AI$100</f>
        <v>0</v>
      </c>
      <c r="Y46" s="110">
        <f>+'43'!AL$100</f>
        <v>0</v>
      </c>
      <c r="Z46" s="110">
        <f>+'43'!AO$100</f>
        <v>0</v>
      </c>
      <c r="AA46" s="110">
        <f>+'43'!AR$100</f>
        <v>0</v>
      </c>
      <c r="AB46" s="110">
        <f>+'43'!AU$100</f>
        <v>0</v>
      </c>
      <c r="AC46" s="110">
        <f>+'43'!AX$100</f>
        <v>0</v>
      </c>
      <c r="AD46" s="110">
        <f>+'43'!BA$100</f>
        <v>0</v>
      </c>
      <c r="AE46" s="107">
        <f t="shared" si="23"/>
        <v>0</v>
      </c>
      <c r="AF46" s="108">
        <f t="shared" si="16"/>
        <v>0</v>
      </c>
      <c r="AG46" s="191">
        <f t="shared" si="21"/>
        <v>0</v>
      </c>
      <c r="AH46" s="109">
        <f t="shared" si="22"/>
        <v>0</v>
      </c>
      <c r="AI46" s="191">
        <f t="shared" si="17"/>
        <v>0</v>
      </c>
      <c r="AJ46" s="203">
        <f t="shared" si="6"/>
        <v>0</v>
      </c>
    </row>
    <row r="47" spans="1:36" ht="23" hidden="1" thickTop="1" thickBot="1">
      <c r="A47" s="69">
        <f>+Dades!E48</f>
        <v>44</v>
      </c>
      <c r="B47" s="69">
        <f>+Dades!C48</f>
        <v>0</v>
      </c>
      <c r="D47" s="139">
        <f>+Dades!D48</f>
        <v>0</v>
      </c>
      <c r="E47" s="69">
        <f>+Dades!F48</f>
        <v>0</v>
      </c>
      <c r="F47" s="116" t="str">
        <f t="shared" si="18"/>
        <v>0</v>
      </c>
      <c r="G47" s="117">
        <f>+'44'!F$100</f>
        <v>0</v>
      </c>
      <c r="H47" s="202">
        <f>+Dades!G48</f>
        <v>12</v>
      </c>
      <c r="I47" s="165">
        <f>+Dades!H48</f>
        <v>5</v>
      </c>
      <c r="J47" s="115">
        <f>+'44'!L$100</f>
        <v>0</v>
      </c>
      <c r="K47" s="115">
        <f>+'44'!M$100</f>
        <v>0</v>
      </c>
      <c r="L47" s="115">
        <f>+'44'!N$100</f>
        <v>0</v>
      </c>
      <c r="M47" s="115">
        <f>+'44'!O$100</f>
        <v>0</v>
      </c>
      <c r="N47" s="115">
        <f>+'44'!P$100</f>
        <v>0</v>
      </c>
      <c r="O47" s="115">
        <f>+'44'!R$100</f>
        <v>0</v>
      </c>
      <c r="P47" s="115">
        <f>+'44'!T$100</f>
        <v>0</v>
      </c>
      <c r="Q47" s="110">
        <f>+'44'!AB$100</f>
        <v>0</v>
      </c>
      <c r="R47" s="110">
        <f>+'44'!AD$100</f>
        <v>0</v>
      </c>
      <c r="S47" s="110">
        <f>+'21'!AF$100</f>
        <v>0</v>
      </c>
      <c r="T47" s="114">
        <f t="shared" si="19"/>
        <v>0</v>
      </c>
      <c r="U47" s="114">
        <f t="shared" si="15"/>
        <v>0</v>
      </c>
      <c r="V47" s="113">
        <f t="shared" si="20"/>
        <v>0</v>
      </c>
      <c r="W47" s="63"/>
      <c r="X47" s="110">
        <f>+'44'!AI$100</f>
        <v>0</v>
      </c>
      <c r="Y47" s="110">
        <f>+'44'!AL$100</f>
        <v>0</v>
      </c>
      <c r="Z47" s="110">
        <f>+'44'!AO$100</f>
        <v>0</v>
      </c>
      <c r="AA47" s="110">
        <f>+'44'!AR$100</f>
        <v>0</v>
      </c>
      <c r="AB47" s="110">
        <f>+'44'!AU$100</f>
        <v>0</v>
      </c>
      <c r="AC47" s="110">
        <f>+'44'!AX$100</f>
        <v>0</v>
      </c>
      <c r="AD47" s="110">
        <f>+'44'!BA$100</f>
        <v>0</v>
      </c>
      <c r="AE47" s="107">
        <f t="shared" si="23"/>
        <v>0</v>
      </c>
      <c r="AF47" s="108">
        <f t="shared" si="16"/>
        <v>0</v>
      </c>
      <c r="AG47" s="191">
        <f t="shared" si="21"/>
        <v>0</v>
      </c>
      <c r="AH47" s="109">
        <f t="shared" si="22"/>
        <v>0</v>
      </c>
      <c r="AI47" s="191">
        <f t="shared" si="17"/>
        <v>0</v>
      </c>
      <c r="AJ47" s="203">
        <f t="shared" si="6"/>
        <v>0</v>
      </c>
    </row>
    <row r="48" spans="1:36" ht="23" hidden="1" thickTop="1" thickBot="1">
      <c r="A48" s="69">
        <f>+Dades!E49</f>
        <v>45</v>
      </c>
      <c r="B48" s="69">
        <f>+Dades!C49</f>
        <v>0</v>
      </c>
      <c r="C48" s="168"/>
      <c r="D48" s="139">
        <f>+Dades!D49</f>
        <v>0</v>
      </c>
      <c r="E48" s="69">
        <f>+Dades!F49</f>
        <v>0</v>
      </c>
      <c r="F48" s="116" t="str">
        <f t="shared" si="18"/>
        <v>0</v>
      </c>
      <c r="G48" s="117">
        <f>+'45'!F$142</f>
        <v>0</v>
      </c>
      <c r="H48" s="202">
        <f>+Dades!G49</f>
        <v>12</v>
      </c>
      <c r="I48" s="165">
        <f>+Dades!H49</f>
        <v>5</v>
      </c>
      <c r="J48" s="115">
        <f>+'45'!L$142</f>
        <v>0</v>
      </c>
      <c r="K48" s="115">
        <f>+'45'!M$142</f>
        <v>0</v>
      </c>
      <c r="L48" s="115">
        <f>+'45'!N$142</f>
        <v>0</v>
      </c>
      <c r="M48" s="115">
        <f>+'45'!O$142</f>
        <v>0</v>
      </c>
      <c r="N48" s="115">
        <f>+'45'!P$142</f>
        <v>0</v>
      </c>
      <c r="O48" s="115">
        <f>+'45'!R$142</f>
        <v>0</v>
      </c>
      <c r="P48" s="115">
        <f>+'45'!T$142</f>
        <v>0</v>
      </c>
      <c r="Q48" s="110">
        <f>+'45'!AB$100</f>
        <v>0</v>
      </c>
      <c r="R48" s="110">
        <f>+'45'!AD$142</f>
        <v>0</v>
      </c>
      <c r="S48" s="110">
        <f>+'21'!AF$100</f>
        <v>0</v>
      </c>
      <c r="T48" s="114">
        <f t="shared" si="19"/>
        <v>0</v>
      </c>
      <c r="U48" s="114">
        <f t="shared" si="15"/>
        <v>0</v>
      </c>
      <c r="V48" s="113">
        <f t="shared" si="20"/>
        <v>0</v>
      </c>
      <c r="W48" s="63"/>
      <c r="X48" s="110">
        <f>+'45'!AI$142</f>
        <v>0</v>
      </c>
      <c r="Y48" s="110">
        <f>+'45'!AL$142</f>
        <v>0</v>
      </c>
      <c r="Z48" s="110">
        <f>+'45'!AO$142</f>
        <v>0</v>
      </c>
      <c r="AA48" s="110">
        <f>+'45'!AR$142</f>
        <v>0</v>
      </c>
      <c r="AB48" s="110">
        <f>+'45'!AU$142</f>
        <v>0</v>
      </c>
      <c r="AC48" s="110">
        <f>+'45'!AX$142</f>
        <v>0</v>
      </c>
      <c r="AD48" s="110">
        <f>+'45'!BA$142</f>
        <v>0</v>
      </c>
      <c r="AE48" s="107">
        <f t="shared" si="23"/>
        <v>0</v>
      </c>
      <c r="AF48" s="108">
        <f t="shared" si="16"/>
        <v>0</v>
      </c>
      <c r="AG48" s="191">
        <f t="shared" si="21"/>
        <v>0</v>
      </c>
      <c r="AH48" s="109">
        <f t="shared" si="22"/>
        <v>0</v>
      </c>
      <c r="AI48" s="191">
        <f t="shared" si="17"/>
        <v>0</v>
      </c>
      <c r="AJ48" s="203">
        <f t="shared" si="6"/>
        <v>0</v>
      </c>
    </row>
    <row r="49" spans="1:38" ht="23" hidden="1" thickTop="1" thickBot="1">
      <c r="A49" s="69">
        <f>+Dades!E50</f>
        <v>46</v>
      </c>
      <c r="B49" s="69">
        <f>+Dades!C50</f>
        <v>0</v>
      </c>
      <c r="C49" s="168"/>
      <c r="D49" s="139">
        <f>+Dades!D50</f>
        <v>0</v>
      </c>
      <c r="E49" s="69">
        <f>+Dades!F50</f>
        <v>0</v>
      </c>
      <c r="F49" s="116" t="str">
        <f t="shared" si="18"/>
        <v>0</v>
      </c>
      <c r="G49" s="117">
        <f>+'46'!F$100</f>
        <v>0</v>
      </c>
      <c r="H49" s="202">
        <f>+Dades!G50</f>
        <v>12</v>
      </c>
      <c r="I49" s="165">
        <f>+Dades!H50</f>
        <v>5</v>
      </c>
      <c r="J49" s="115">
        <f>+'46'!L$100</f>
        <v>0</v>
      </c>
      <c r="K49" s="115">
        <f>+'46'!M$100</f>
        <v>0</v>
      </c>
      <c r="L49" s="115">
        <f>+'46'!N$100</f>
        <v>0</v>
      </c>
      <c r="M49" s="115">
        <f>+'46'!O$100</f>
        <v>0</v>
      </c>
      <c r="N49" s="115">
        <f>+'46'!P$100</f>
        <v>0</v>
      </c>
      <c r="O49" s="115">
        <f>+'46'!R$100</f>
        <v>0</v>
      </c>
      <c r="P49" s="115">
        <f>+'46'!T$100</f>
        <v>0</v>
      </c>
      <c r="Q49" s="110">
        <f>+'46'!AB$100</f>
        <v>0</v>
      </c>
      <c r="R49" s="110">
        <f>+'21'!AD$100</f>
        <v>0</v>
      </c>
      <c r="S49" s="110">
        <f>+'21'!AF$100</f>
        <v>0</v>
      </c>
      <c r="T49" s="114">
        <f t="shared" si="19"/>
        <v>0</v>
      </c>
      <c r="U49" s="114">
        <f t="shared" si="15"/>
        <v>0</v>
      </c>
      <c r="V49" s="113">
        <f t="shared" si="20"/>
        <v>0</v>
      </c>
      <c r="W49" s="169"/>
      <c r="X49" s="110">
        <f>+'46'!AI$100</f>
        <v>0</v>
      </c>
      <c r="Y49" s="110">
        <f>+'46'!AL$100</f>
        <v>0</v>
      </c>
      <c r="Z49" s="110">
        <f>+'46'!AO$100</f>
        <v>0</v>
      </c>
      <c r="AA49" s="110">
        <f>+'46'!AR$100</f>
        <v>0</v>
      </c>
      <c r="AB49" s="110">
        <f>+'46'!AU$100</f>
        <v>0</v>
      </c>
      <c r="AC49" s="110">
        <f>+'46'!AX$100</f>
        <v>0</v>
      </c>
      <c r="AD49" s="110">
        <f>+'46'!BA$100</f>
        <v>0</v>
      </c>
      <c r="AE49" s="107">
        <f t="shared" si="23"/>
        <v>0</v>
      </c>
      <c r="AF49" s="108">
        <f t="shared" si="16"/>
        <v>0</v>
      </c>
      <c r="AG49" s="191">
        <f t="shared" si="21"/>
        <v>0</v>
      </c>
      <c r="AH49" s="109">
        <f t="shared" si="22"/>
        <v>0</v>
      </c>
      <c r="AI49" s="191">
        <f t="shared" ref="AI49" si="24">+T49/12*H49</f>
        <v>0</v>
      </c>
      <c r="AJ49" s="203">
        <f t="shared" si="6"/>
        <v>0</v>
      </c>
    </row>
    <row r="50" spans="1:38" ht="23" hidden="1" thickTop="1" thickBot="1">
      <c r="A50" s="69">
        <f>+Dades!E51</f>
        <v>47</v>
      </c>
      <c r="B50" s="69">
        <f>+Dades!C51</f>
        <v>0</v>
      </c>
      <c r="C50" s="168"/>
      <c r="D50" s="139">
        <f>+Dades!D51</f>
        <v>0</v>
      </c>
      <c r="E50" s="69">
        <f>+Dades!F51</f>
        <v>0</v>
      </c>
      <c r="F50" s="116" t="str">
        <f t="shared" si="18"/>
        <v>0</v>
      </c>
      <c r="G50" s="117">
        <f>+'47'!F$100</f>
        <v>0</v>
      </c>
      <c r="H50" s="202">
        <f>+Dades!G51</f>
        <v>12</v>
      </c>
      <c r="I50" s="165">
        <f>+Dades!H51</f>
        <v>5</v>
      </c>
      <c r="J50" s="115">
        <f>+'47'!L$100</f>
        <v>0</v>
      </c>
      <c r="K50" s="115">
        <f>+'47'!M$100</f>
        <v>0</v>
      </c>
      <c r="L50" s="115">
        <f>+'47'!N$100</f>
        <v>0</v>
      </c>
      <c r="M50" s="115">
        <f>+'47'!O$100</f>
        <v>0</v>
      </c>
      <c r="N50" s="115">
        <f>+'47'!P$100</f>
        <v>0</v>
      </c>
      <c r="O50" s="115">
        <f>+'47'!R$100</f>
        <v>0</v>
      </c>
      <c r="P50" s="115">
        <f>+'47'!T$100</f>
        <v>0</v>
      </c>
      <c r="Q50" s="110">
        <f>+'47'!AB$100</f>
        <v>0</v>
      </c>
      <c r="R50" s="110">
        <f>+'21'!AD$100</f>
        <v>0</v>
      </c>
      <c r="S50" s="110">
        <f>+'21'!AF$100</f>
        <v>0</v>
      </c>
      <c r="T50" s="114">
        <f t="shared" si="19"/>
        <v>0</v>
      </c>
      <c r="U50" s="114">
        <f t="shared" si="15"/>
        <v>0</v>
      </c>
      <c r="V50" s="113">
        <f t="shared" si="20"/>
        <v>0</v>
      </c>
      <c r="W50" s="169"/>
      <c r="X50" s="110">
        <f>+'47'!AI$100</f>
        <v>0</v>
      </c>
      <c r="Y50" s="110">
        <f>+'47'!AL$100</f>
        <v>0</v>
      </c>
      <c r="Z50" s="110">
        <f>+'47'!AO$100</f>
        <v>0</v>
      </c>
      <c r="AA50" s="110">
        <f>+'47'!AR$100</f>
        <v>0</v>
      </c>
      <c r="AB50" s="110">
        <f>+'47'!AU$100</f>
        <v>0</v>
      </c>
      <c r="AC50" s="110">
        <f>+'47'!AX$100</f>
        <v>0</v>
      </c>
      <c r="AD50" s="110">
        <f>+'47'!BA$100</f>
        <v>0</v>
      </c>
      <c r="AE50" s="107">
        <f t="shared" ref="AE50:AE63" si="25">SUM(X50:AD50)</f>
        <v>0</v>
      </c>
      <c r="AF50" s="108">
        <f t="shared" si="16"/>
        <v>0</v>
      </c>
      <c r="AG50" s="191">
        <f t="shared" si="21"/>
        <v>0</v>
      </c>
      <c r="AH50" s="109">
        <f t="shared" si="22"/>
        <v>0</v>
      </c>
    </row>
    <row r="51" spans="1:38" ht="23" hidden="1" thickTop="1" thickBot="1">
      <c r="A51" s="69">
        <f>+Dades!E52</f>
        <v>48</v>
      </c>
      <c r="B51" s="69">
        <f>+Dades!C52</f>
        <v>0</v>
      </c>
      <c r="C51" s="168"/>
      <c r="D51" s="139">
        <f>+Dades!D52</f>
        <v>0</v>
      </c>
      <c r="E51" s="69">
        <f>+Dades!F52</f>
        <v>0</v>
      </c>
      <c r="F51" s="116" t="str">
        <f t="shared" si="18"/>
        <v>0</v>
      </c>
      <c r="G51" s="117">
        <f>+'48'!F$100</f>
        <v>0</v>
      </c>
      <c r="H51" s="202">
        <f>+Dades!G52</f>
        <v>12</v>
      </c>
      <c r="I51" s="165">
        <f>+Dades!H52</f>
        <v>5</v>
      </c>
      <c r="J51" s="115">
        <f>+'48'!L$100</f>
        <v>0</v>
      </c>
      <c r="K51" s="115">
        <f>+'48'!M$100</f>
        <v>0</v>
      </c>
      <c r="L51" s="115">
        <f>+'48'!N$100</f>
        <v>0</v>
      </c>
      <c r="M51" s="115">
        <f>+'48'!O$100</f>
        <v>0</v>
      </c>
      <c r="N51" s="115">
        <f>+'48'!P$100</f>
        <v>0</v>
      </c>
      <c r="O51" s="115">
        <f>+'48'!R$100</f>
        <v>0</v>
      </c>
      <c r="P51" s="115">
        <f>+'48'!T$100</f>
        <v>0</v>
      </c>
      <c r="Q51" s="110">
        <f>+'48'!AB$100</f>
        <v>0</v>
      </c>
      <c r="R51" s="110">
        <f>+'21'!AD$100</f>
        <v>0</v>
      </c>
      <c r="S51" s="110">
        <f>+'21'!AF$100</f>
        <v>0</v>
      </c>
      <c r="T51" s="114">
        <f t="shared" si="19"/>
        <v>0</v>
      </c>
      <c r="U51" s="114">
        <f t="shared" si="15"/>
        <v>0</v>
      </c>
      <c r="V51" s="113">
        <f t="shared" si="20"/>
        <v>0</v>
      </c>
      <c r="W51" s="169"/>
      <c r="X51" s="110">
        <f>+'48'!AI$100</f>
        <v>0</v>
      </c>
      <c r="Y51" s="110">
        <f>+'48'!AL$100</f>
        <v>0</v>
      </c>
      <c r="Z51" s="110">
        <f>+'48'!AO$100</f>
        <v>0</v>
      </c>
      <c r="AA51" s="110">
        <f>+'48'!AR$100</f>
        <v>0</v>
      </c>
      <c r="AB51" s="110">
        <f>+'48'!AU$100</f>
        <v>0</v>
      </c>
      <c r="AC51" s="110">
        <f>'48'!AX$100</f>
        <v>0</v>
      </c>
      <c r="AD51" s="110">
        <f>'48'!BA$100</f>
        <v>0</v>
      </c>
      <c r="AE51" s="107">
        <f t="shared" si="25"/>
        <v>0</v>
      </c>
      <c r="AF51" s="108">
        <f t="shared" si="16"/>
        <v>0</v>
      </c>
      <c r="AG51" s="191">
        <f t="shared" si="21"/>
        <v>0</v>
      </c>
      <c r="AH51" s="109">
        <f t="shared" si="22"/>
        <v>0</v>
      </c>
    </row>
    <row r="52" spans="1:38" ht="23" hidden="1" thickTop="1" thickBot="1">
      <c r="A52" s="69">
        <f>+Dades!E53</f>
        <v>49</v>
      </c>
      <c r="B52" s="69">
        <f>+Dades!C53</f>
        <v>0</v>
      </c>
      <c r="C52" s="168"/>
      <c r="D52" s="139">
        <f>+Dades!D53</f>
        <v>0</v>
      </c>
      <c r="E52" s="69">
        <f>+Dades!F53</f>
        <v>0</v>
      </c>
      <c r="F52" s="116" t="str">
        <f t="shared" si="18"/>
        <v>0</v>
      </c>
      <c r="G52" s="117">
        <f>+'49'!F$100</f>
        <v>0</v>
      </c>
      <c r="H52" s="202">
        <f>+Dades!G53</f>
        <v>12</v>
      </c>
      <c r="I52" s="165">
        <f>+Dades!H53</f>
        <v>5</v>
      </c>
      <c r="J52" s="115">
        <f>+'49'!L$100</f>
        <v>0</v>
      </c>
      <c r="K52" s="115">
        <f>+'49'!M$100</f>
        <v>0</v>
      </c>
      <c r="L52" s="115">
        <f>+'49'!N$100</f>
        <v>0</v>
      </c>
      <c r="M52" s="115">
        <f>+'49'!O$100</f>
        <v>0</v>
      </c>
      <c r="N52" s="115">
        <f>+'49'!P$100</f>
        <v>0</v>
      </c>
      <c r="O52" s="115">
        <f>+'49'!R$100</f>
        <v>0</v>
      </c>
      <c r="P52" s="115">
        <f>+'49'!T$100</f>
        <v>0</v>
      </c>
      <c r="Q52" s="110">
        <f>+'49'!AB$100</f>
        <v>0</v>
      </c>
      <c r="R52" s="110">
        <f>+'21'!AD$100</f>
        <v>0</v>
      </c>
      <c r="S52" s="110">
        <f>+'21'!AF$100</f>
        <v>0</v>
      </c>
      <c r="T52" s="114">
        <f t="shared" si="19"/>
        <v>0</v>
      </c>
      <c r="U52" s="114">
        <f t="shared" si="15"/>
        <v>0</v>
      </c>
      <c r="V52" s="113">
        <f t="shared" si="20"/>
        <v>0</v>
      </c>
      <c r="W52" s="169"/>
      <c r="X52" s="110">
        <f>+'49'!AI$100</f>
        <v>0</v>
      </c>
      <c r="Y52" s="110">
        <f>+'49'!AL$100</f>
        <v>0</v>
      </c>
      <c r="Z52" s="110">
        <f>+'49'!AO$100</f>
        <v>0</v>
      </c>
      <c r="AA52" s="110">
        <f>+'49'!AR$100</f>
        <v>0</v>
      </c>
      <c r="AB52" s="110">
        <f>+'49'!AU$100</f>
        <v>0</v>
      </c>
      <c r="AC52" s="110">
        <f>+'49'!AX$100</f>
        <v>0</v>
      </c>
      <c r="AD52" s="110">
        <f>+'49'!BA$100</f>
        <v>0</v>
      </c>
      <c r="AE52" s="107">
        <f t="shared" si="25"/>
        <v>0</v>
      </c>
      <c r="AF52" s="108">
        <f t="shared" si="16"/>
        <v>0</v>
      </c>
      <c r="AG52" s="191">
        <f t="shared" si="21"/>
        <v>0</v>
      </c>
      <c r="AH52" s="109">
        <f t="shared" si="22"/>
        <v>0</v>
      </c>
    </row>
    <row r="53" spans="1:38" ht="23" hidden="1" thickTop="1" thickBot="1">
      <c r="A53" s="69">
        <f>+Dades!E54</f>
        <v>50</v>
      </c>
      <c r="B53" s="69">
        <f>+Dades!C54</f>
        <v>0</v>
      </c>
      <c r="C53" s="168"/>
      <c r="D53" s="139">
        <f>+Dades!D54</f>
        <v>0</v>
      </c>
      <c r="E53" s="69">
        <f>+Dades!F54</f>
        <v>0</v>
      </c>
      <c r="F53" s="116" t="str">
        <f t="shared" si="18"/>
        <v>0</v>
      </c>
      <c r="G53" s="117">
        <f>+'50'!F$100</f>
        <v>0</v>
      </c>
      <c r="H53" s="202">
        <f>+Dades!G54</f>
        <v>12</v>
      </c>
      <c r="I53" s="165">
        <f>+Dades!H54</f>
        <v>5</v>
      </c>
      <c r="J53" s="115">
        <f>+'50'!L$100</f>
        <v>0</v>
      </c>
      <c r="K53" s="115">
        <f>+'50'!M$100</f>
        <v>0</v>
      </c>
      <c r="L53" s="115">
        <f>+'50'!N$100</f>
        <v>0</v>
      </c>
      <c r="M53" s="115">
        <f>+'50'!O$100</f>
        <v>0</v>
      </c>
      <c r="N53" s="115">
        <f>+'50'!P$100</f>
        <v>0</v>
      </c>
      <c r="O53" s="115">
        <f>+'50'!R$100</f>
        <v>0</v>
      </c>
      <c r="P53" s="115">
        <f>+'50'!T$100</f>
        <v>0</v>
      </c>
      <c r="Q53" s="110">
        <f>+'50'!AB$100</f>
        <v>0</v>
      </c>
      <c r="R53" s="110">
        <f>+'21'!AD$100</f>
        <v>0</v>
      </c>
      <c r="S53" s="110">
        <f>+'21'!AF$100</f>
        <v>0</v>
      </c>
      <c r="T53" s="114">
        <f t="shared" si="19"/>
        <v>0</v>
      </c>
      <c r="U53" s="114">
        <f t="shared" si="15"/>
        <v>0</v>
      </c>
      <c r="V53" s="113">
        <f t="shared" si="20"/>
        <v>0</v>
      </c>
      <c r="W53" s="169"/>
      <c r="X53" s="110">
        <f>+'50'!AI$100</f>
        <v>0</v>
      </c>
      <c r="Y53" s="110">
        <f>+'50'!AL$100</f>
        <v>0</v>
      </c>
      <c r="Z53" s="110">
        <f>+'50'!AO$100</f>
        <v>0</v>
      </c>
      <c r="AA53" s="110">
        <f>+'50'!AR$100</f>
        <v>0</v>
      </c>
      <c r="AB53" s="110">
        <f>+'50'!AU$100</f>
        <v>0</v>
      </c>
      <c r="AC53" s="110">
        <f>+'50'!AX$100</f>
        <v>0</v>
      </c>
      <c r="AD53" s="110">
        <f>+'50'!BA$100</f>
        <v>0</v>
      </c>
      <c r="AE53" s="107">
        <f t="shared" si="25"/>
        <v>0</v>
      </c>
      <c r="AF53" s="108">
        <f t="shared" si="16"/>
        <v>0</v>
      </c>
      <c r="AG53" s="191">
        <f t="shared" si="21"/>
        <v>0</v>
      </c>
      <c r="AH53" s="109">
        <f t="shared" si="22"/>
        <v>0</v>
      </c>
    </row>
    <row r="54" spans="1:38" ht="23" hidden="1" thickTop="1" thickBot="1">
      <c r="A54" s="69">
        <f>+Dades!E55</f>
        <v>51</v>
      </c>
      <c r="B54" s="69">
        <f>+Dades!C55</f>
        <v>0</v>
      </c>
      <c r="C54" s="168"/>
      <c r="D54" s="139">
        <f>+Dades!D55</f>
        <v>0</v>
      </c>
      <c r="E54" s="69">
        <f>+Dades!F55</f>
        <v>0</v>
      </c>
      <c r="F54" s="116" t="str">
        <f t="shared" si="18"/>
        <v>0</v>
      </c>
      <c r="G54" s="117">
        <f>+'51'!F$128</f>
        <v>0</v>
      </c>
      <c r="H54" s="202">
        <f>+Dades!G55</f>
        <v>12</v>
      </c>
      <c r="I54" s="165">
        <f>+Dades!H55</f>
        <v>5</v>
      </c>
      <c r="J54" s="115">
        <f>+'51'!L$128</f>
        <v>0</v>
      </c>
      <c r="K54" s="115">
        <f>+'51'!M$128</f>
        <v>0</v>
      </c>
      <c r="L54" s="115">
        <f>+'51'!N$128</f>
        <v>0</v>
      </c>
      <c r="M54" s="115">
        <f>+'51'!O$128</f>
        <v>0</v>
      </c>
      <c r="N54" s="115">
        <f>+'51'!P$128</f>
        <v>0</v>
      </c>
      <c r="O54" s="115">
        <f>+'51'!R$128</f>
        <v>0</v>
      </c>
      <c r="P54" s="115">
        <f>+'51'!T$128</f>
        <v>0</v>
      </c>
      <c r="Q54" s="110">
        <f>+'51'!AB$128</f>
        <v>0</v>
      </c>
      <c r="R54" s="110">
        <f>+'21'!AD$100</f>
        <v>0</v>
      </c>
      <c r="S54" s="110">
        <f>+'21'!AF$100</f>
        <v>0</v>
      </c>
      <c r="T54" s="114">
        <f t="shared" si="19"/>
        <v>0</v>
      </c>
      <c r="U54" s="114">
        <f t="shared" si="15"/>
        <v>0</v>
      </c>
      <c r="V54" s="113">
        <f t="shared" si="20"/>
        <v>0</v>
      </c>
      <c r="W54" s="169"/>
      <c r="X54" s="110">
        <f>+'51'!AI$128</f>
        <v>0</v>
      </c>
      <c r="Y54" s="110">
        <f>+'51'!AL$128</f>
        <v>0</v>
      </c>
      <c r="Z54" s="110">
        <f>+'51'!AO$128</f>
        <v>0</v>
      </c>
      <c r="AA54" s="110">
        <f>+'51'!AR$128</f>
        <v>0</v>
      </c>
      <c r="AB54" s="110">
        <f>+'51'!AU$128</f>
        <v>0</v>
      </c>
      <c r="AC54" s="110">
        <f>+'51'!AX$128</f>
        <v>0</v>
      </c>
      <c r="AD54" s="110">
        <f>+'51'!BA$128</f>
        <v>0</v>
      </c>
      <c r="AE54" s="107">
        <f t="shared" si="25"/>
        <v>0</v>
      </c>
      <c r="AF54" s="108">
        <f t="shared" si="16"/>
        <v>0</v>
      </c>
      <c r="AG54" s="191">
        <f t="shared" si="21"/>
        <v>0</v>
      </c>
      <c r="AH54" s="109">
        <f t="shared" si="22"/>
        <v>0</v>
      </c>
    </row>
    <row r="55" spans="1:38" ht="23" hidden="1" thickTop="1" thickBot="1">
      <c r="A55" s="69">
        <f>+Dades!E56</f>
        <v>52</v>
      </c>
      <c r="B55" s="69">
        <f>+Dades!C56</f>
        <v>0</v>
      </c>
      <c r="C55" s="168"/>
      <c r="D55" s="139">
        <f>+Dades!D56</f>
        <v>0</v>
      </c>
      <c r="E55" s="69">
        <f>+Dades!F56</f>
        <v>0</v>
      </c>
      <c r="F55" s="116" t="str">
        <f t="shared" si="18"/>
        <v>0</v>
      </c>
      <c r="G55" s="117">
        <f>+'52'!F$100</f>
        <v>0</v>
      </c>
      <c r="H55" s="202">
        <f>+Dades!G56</f>
        <v>12</v>
      </c>
      <c r="I55" s="165">
        <f>+Dades!H56</f>
        <v>5</v>
      </c>
      <c r="J55" s="115">
        <f>+'52'!L$100</f>
        <v>0</v>
      </c>
      <c r="K55" s="115">
        <f>+'52'!M$100</f>
        <v>0</v>
      </c>
      <c r="L55" s="115">
        <f>+'52'!N$100</f>
        <v>0</v>
      </c>
      <c r="M55" s="115">
        <f>+'52'!O$100</f>
        <v>0</v>
      </c>
      <c r="N55" s="115">
        <f>+'52'!P$100</f>
        <v>0</v>
      </c>
      <c r="O55" s="115">
        <f>+'52'!R$100</f>
        <v>0</v>
      </c>
      <c r="P55" s="115">
        <f>+'52'!T$100</f>
        <v>0</v>
      </c>
      <c r="Q55" s="110">
        <f>+'52'!AB$100</f>
        <v>0</v>
      </c>
      <c r="R55" s="110">
        <f>+'21'!AD$100</f>
        <v>0</v>
      </c>
      <c r="S55" s="110">
        <f>+'21'!AF$100</f>
        <v>0</v>
      </c>
      <c r="T55" s="114">
        <f t="shared" si="19"/>
        <v>0</v>
      </c>
      <c r="U55" s="114">
        <f t="shared" ref="U55" si="26">+T55*4.345</f>
        <v>0</v>
      </c>
      <c r="V55" s="113">
        <f t="shared" si="20"/>
        <v>0</v>
      </c>
      <c r="W55" s="169"/>
      <c r="X55" s="110">
        <f>+'52'!AI$100</f>
        <v>0</v>
      </c>
      <c r="Y55" s="110">
        <f>+'52'!AL$100</f>
        <v>0</v>
      </c>
      <c r="Z55" s="110">
        <f>+'52'!AO$100</f>
        <v>0</v>
      </c>
      <c r="AA55" s="110">
        <f>+'52'!AR$100</f>
        <v>0</v>
      </c>
      <c r="AB55" s="110">
        <f>+'52'!AU$100</f>
        <v>0</v>
      </c>
      <c r="AC55" s="110">
        <f>+'52'!AX$100</f>
        <v>0</v>
      </c>
      <c r="AD55" s="110">
        <f>+'52'!BA$100</f>
        <v>0</v>
      </c>
      <c r="AE55" s="107">
        <f t="shared" si="25"/>
        <v>0</v>
      </c>
      <c r="AF55" s="108">
        <f t="shared" ref="AF55" si="27">+AE55*12</f>
        <v>0</v>
      </c>
      <c r="AG55" s="191">
        <f t="shared" ref="AG55" si="28">+V55+AF55</f>
        <v>0</v>
      </c>
      <c r="AH55" s="109">
        <f t="shared" si="22"/>
        <v>0</v>
      </c>
    </row>
    <row r="56" spans="1:38" ht="23" hidden="1" thickTop="1" thickBot="1">
      <c r="A56" s="69">
        <f>+Dades!E57</f>
        <v>53</v>
      </c>
      <c r="B56" s="69">
        <f>+Dades!C57</f>
        <v>0</v>
      </c>
      <c r="C56" s="168"/>
      <c r="D56" s="139">
        <f>+Dades!D57</f>
        <v>0</v>
      </c>
      <c r="E56" s="69">
        <f>+Dades!F57</f>
        <v>0</v>
      </c>
      <c r="F56" s="116" t="str">
        <f t="shared" si="18"/>
        <v>0</v>
      </c>
      <c r="G56" s="117">
        <f>+'53'!F$100</f>
        <v>0</v>
      </c>
      <c r="H56" s="202">
        <f>+Dades!G57</f>
        <v>12</v>
      </c>
      <c r="I56" s="165">
        <f>+Dades!H57</f>
        <v>5</v>
      </c>
      <c r="J56" s="115">
        <f>+'53'!L$100</f>
        <v>0</v>
      </c>
      <c r="K56" s="115">
        <f>+'53'!M$100</f>
        <v>0</v>
      </c>
      <c r="L56" s="115">
        <f>+'53'!N$100</f>
        <v>0</v>
      </c>
      <c r="M56" s="115">
        <f>+'53'!O$100</f>
        <v>0</v>
      </c>
      <c r="N56" s="115">
        <f>+'53'!P$100</f>
        <v>0</v>
      </c>
      <c r="O56" s="115">
        <f>+'53'!R$100</f>
        <v>0</v>
      </c>
      <c r="P56" s="115">
        <f>+'53'!T$100</f>
        <v>0</v>
      </c>
      <c r="Q56" s="110">
        <f>+'53'!AB$100</f>
        <v>0</v>
      </c>
      <c r="R56" s="110">
        <f>+'21'!AD$100</f>
        <v>0</v>
      </c>
      <c r="S56" s="110">
        <f>+'21'!AF$100</f>
        <v>0</v>
      </c>
      <c r="T56" s="114">
        <f t="shared" si="19"/>
        <v>0</v>
      </c>
      <c r="U56" s="114">
        <f t="shared" ref="U56" si="29">+T56*4.345</f>
        <v>0</v>
      </c>
      <c r="V56" s="113">
        <f t="shared" si="20"/>
        <v>0</v>
      </c>
      <c r="W56" s="169"/>
      <c r="X56" s="110">
        <f>+'53'!AI$100</f>
        <v>0</v>
      </c>
      <c r="Y56" s="110">
        <f>+'53'!AL$100</f>
        <v>0</v>
      </c>
      <c r="Z56" s="110">
        <f>+'53'!AO$100</f>
        <v>0</v>
      </c>
      <c r="AA56" s="110">
        <f>+'53'!AR$100</f>
        <v>0</v>
      </c>
      <c r="AB56" s="110">
        <f>+'53'!AU$100</f>
        <v>0</v>
      </c>
      <c r="AC56" s="110">
        <f>+'53'!AX$100</f>
        <v>0</v>
      </c>
      <c r="AD56" s="110">
        <f>+'53'!BA$100</f>
        <v>0</v>
      </c>
      <c r="AE56" s="107">
        <f t="shared" si="25"/>
        <v>0</v>
      </c>
      <c r="AF56" s="108">
        <f t="shared" ref="AF56" si="30">+AE56*12</f>
        <v>0</v>
      </c>
      <c r="AG56" s="191">
        <f t="shared" ref="AG56" si="31">+V56+AF56</f>
        <v>0</v>
      </c>
      <c r="AH56" s="109">
        <f t="shared" si="22"/>
        <v>0</v>
      </c>
    </row>
    <row r="57" spans="1:38" ht="23" hidden="1" thickTop="1" thickBot="1">
      <c r="A57" s="69">
        <f>+Dades!E58</f>
        <v>54</v>
      </c>
      <c r="B57" s="69">
        <f>+Dades!C58</f>
        <v>0</v>
      </c>
      <c r="C57" s="168"/>
      <c r="D57" s="139">
        <f>+Dades!D58</f>
        <v>0</v>
      </c>
      <c r="E57" s="69">
        <f>+Dades!F58</f>
        <v>0</v>
      </c>
      <c r="F57" s="116" t="str">
        <f t="shared" si="18"/>
        <v>0</v>
      </c>
      <c r="G57" s="117">
        <f>+'54'!F$100</f>
        <v>0</v>
      </c>
      <c r="H57" s="202">
        <f>+Dades!G58</f>
        <v>12</v>
      </c>
      <c r="I57" s="165">
        <f>+Dades!H58</f>
        <v>5</v>
      </c>
      <c r="J57" s="115">
        <f>+'54'!L$100</f>
        <v>0</v>
      </c>
      <c r="K57" s="115">
        <f>+'54'!M$100</f>
        <v>0</v>
      </c>
      <c r="L57" s="115">
        <f>+'54'!N$100</f>
        <v>0</v>
      </c>
      <c r="M57" s="115">
        <f>+'54'!O$100</f>
        <v>0</v>
      </c>
      <c r="N57" s="115">
        <f>+'54'!P$100</f>
        <v>0</v>
      </c>
      <c r="O57" s="115">
        <f>+'54'!R$100</f>
        <v>0</v>
      </c>
      <c r="P57" s="115">
        <f>+'54'!T$100</f>
        <v>0</v>
      </c>
      <c r="Q57" s="110">
        <f>+'54'!AB$100</f>
        <v>0</v>
      </c>
      <c r="R57" s="110">
        <f>+'21'!AD$100</f>
        <v>0</v>
      </c>
      <c r="S57" s="110">
        <f>+'21'!AF$100</f>
        <v>0</v>
      </c>
      <c r="T57" s="114">
        <f t="shared" si="19"/>
        <v>0</v>
      </c>
      <c r="U57" s="114">
        <f t="shared" si="15"/>
        <v>0</v>
      </c>
      <c r="V57" s="113">
        <f t="shared" si="20"/>
        <v>0</v>
      </c>
      <c r="W57" s="169"/>
      <c r="X57" s="110">
        <f>+'54'!AI$100</f>
        <v>0</v>
      </c>
      <c r="Y57" s="110">
        <f>+'54'!AL$100</f>
        <v>0</v>
      </c>
      <c r="Z57" s="110">
        <f>+'54'!AO$100</f>
        <v>0</v>
      </c>
      <c r="AA57" s="110">
        <f>+'54'!AR$100</f>
        <v>0</v>
      </c>
      <c r="AB57" s="110">
        <f>+'54'!AU$100</f>
        <v>0</v>
      </c>
      <c r="AC57" s="110">
        <f>+'54'!AX$100</f>
        <v>0</v>
      </c>
      <c r="AD57" s="110">
        <f>+'54'!BA$100</f>
        <v>0</v>
      </c>
      <c r="AE57" s="107">
        <f t="shared" si="25"/>
        <v>0</v>
      </c>
      <c r="AF57" s="108">
        <f t="shared" si="16"/>
        <v>0</v>
      </c>
      <c r="AG57" s="191">
        <f t="shared" si="21"/>
        <v>0</v>
      </c>
      <c r="AH57" s="109">
        <f t="shared" si="22"/>
        <v>0</v>
      </c>
    </row>
    <row r="58" spans="1:38" ht="23" hidden="1" thickTop="1" thickBot="1">
      <c r="A58" s="69">
        <f>+Dades!E59</f>
        <v>55</v>
      </c>
      <c r="B58" s="69">
        <f>+Dades!C59</f>
        <v>0</v>
      </c>
      <c r="C58" s="168"/>
      <c r="D58" s="139">
        <f>+Dades!D59</f>
        <v>0</v>
      </c>
      <c r="E58" s="69">
        <f>+Dades!F59</f>
        <v>0</v>
      </c>
      <c r="F58" s="116" t="str">
        <f t="shared" si="18"/>
        <v>0</v>
      </c>
      <c r="G58" s="117">
        <f>+'55'!F$100</f>
        <v>0</v>
      </c>
      <c r="H58" s="202">
        <f>+Dades!G59</f>
        <v>12</v>
      </c>
      <c r="I58" s="165">
        <f>+Dades!H59</f>
        <v>5</v>
      </c>
      <c r="J58" s="115">
        <f>+'55'!L$100</f>
        <v>0</v>
      </c>
      <c r="K58" s="115">
        <f>+'55'!M$100</f>
        <v>0</v>
      </c>
      <c r="L58" s="115">
        <f>+'55'!N$100</f>
        <v>0</v>
      </c>
      <c r="M58" s="115">
        <f>+'55'!O$100</f>
        <v>0</v>
      </c>
      <c r="N58" s="115">
        <f>+'55'!P$100</f>
        <v>0</v>
      </c>
      <c r="O58" s="115">
        <f>+'55'!R$100</f>
        <v>0</v>
      </c>
      <c r="P58" s="115">
        <f>+'55'!T$100</f>
        <v>0</v>
      </c>
      <c r="Q58" s="110">
        <f>+'55'!AB$100</f>
        <v>0</v>
      </c>
      <c r="R58" s="110">
        <f>+'21'!AD$100</f>
        <v>0</v>
      </c>
      <c r="S58" s="110">
        <f>+'21'!AF$100</f>
        <v>0</v>
      </c>
      <c r="T58" s="114">
        <f t="shared" si="19"/>
        <v>0</v>
      </c>
      <c r="U58" s="114">
        <f t="shared" si="15"/>
        <v>0</v>
      </c>
      <c r="V58" s="113">
        <f t="shared" si="20"/>
        <v>0</v>
      </c>
      <c r="W58" s="169"/>
      <c r="X58" s="110">
        <f>+'55'!AI$100</f>
        <v>0</v>
      </c>
      <c r="Y58" s="110">
        <f>+'55'!AL$100</f>
        <v>0</v>
      </c>
      <c r="Z58" s="110">
        <f>+'55'!AO$100</f>
        <v>0</v>
      </c>
      <c r="AA58" s="110">
        <f>+'55'!AR$100</f>
        <v>0</v>
      </c>
      <c r="AB58" s="110">
        <f>+'55'!AU$100</f>
        <v>0</v>
      </c>
      <c r="AC58" s="110">
        <f>+'55'!AX$100</f>
        <v>0</v>
      </c>
      <c r="AD58" s="110">
        <f>+'55'!BA$100</f>
        <v>0</v>
      </c>
      <c r="AE58" s="107">
        <f t="shared" si="25"/>
        <v>0</v>
      </c>
      <c r="AF58" s="108">
        <f t="shared" si="16"/>
        <v>0</v>
      </c>
      <c r="AG58" s="191">
        <f t="shared" si="21"/>
        <v>0</v>
      </c>
      <c r="AH58" s="109">
        <f t="shared" si="22"/>
        <v>0</v>
      </c>
    </row>
    <row r="59" spans="1:38" ht="23" hidden="1" thickTop="1" thickBot="1">
      <c r="A59" s="69">
        <f>+Dades!E60</f>
        <v>56</v>
      </c>
      <c r="B59" s="69">
        <f>+Dades!C60</f>
        <v>0</v>
      </c>
      <c r="C59" s="168"/>
      <c r="D59" s="139">
        <f>+Dades!D60</f>
        <v>0</v>
      </c>
      <c r="E59" s="69">
        <f>+Dades!F60</f>
        <v>0</v>
      </c>
      <c r="F59" s="116" t="str">
        <f t="shared" si="18"/>
        <v>0</v>
      </c>
      <c r="G59" s="117">
        <f>+'56'!F$100</f>
        <v>0</v>
      </c>
      <c r="H59" s="202">
        <f>+Dades!G60</f>
        <v>12</v>
      </c>
      <c r="I59" s="165">
        <f>+Dades!H60</f>
        <v>5</v>
      </c>
      <c r="J59" s="115">
        <f>+'56'!L$100</f>
        <v>0</v>
      </c>
      <c r="K59" s="115">
        <f>+'56'!M$100</f>
        <v>0</v>
      </c>
      <c r="L59" s="115">
        <f>+'56'!N$100</f>
        <v>0</v>
      </c>
      <c r="M59" s="115">
        <f>+'56'!O$100</f>
        <v>0</v>
      </c>
      <c r="N59" s="115">
        <f>+'56'!P$100</f>
        <v>0</v>
      </c>
      <c r="O59" s="115">
        <f>+'56'!R$100</f>
        <v>0</v>
      </c>
      <c r="P59" s="115">
        <f>+'56'!T$100</f>
        <v>0</v>
      </c>
      <c r="Q59" s="110">
        <f>+'56'!AB$100</f>
        <v>0</v>
      </c>
      <c r="R59" s="110">
        <f>+'21'!AD$100</f>
        <v>0</v>
      </c>
      <c r="S59" s="110">
        <f>+'21'!AF$100</f>
        <v>0</v>
      </c>
      <c r="T59" s="114">
        <f t="shared" si="19"/>
        <v>0</v>
      </c>
      <c r="U59" s="114">
        <f t="shared" ref="U59" si="32">+T59*4.345</f>
        <v>0</v>
      </c>
      <c r="V59" s="113">
        <f t="shared" si="20"/>
        <v>0</v>
      </c>
      <c r="W59" s="169"/>
      <c r="X59" s="110">
        <f>+'56'!AI$100</f>
        <v>0</v>
      </c>
      <c r="Y59" s="110">
        <f>+'56'!AL$100</f>
        <v>0</v>
      </c>
      <c r="Z59" s="110">
        <f>+'56'!AO$100</f>
        <v>0</v>
      </c>
      <c r="AA59" s="110">
        <f>+'56'!AR$100</f>
        <v>0</v>
      </c>
      <c r="AB59" s="110">
        <f>+'56'!AU$100</f>
        <v>0</v>
      </c>
      <c r="AC59" s="110">
        <f>+'56'!AX$100</f>
        <v>0</v>
      </c>
      <c r="AD59" s="110">
        <f>+'56'!BA$100</f>
        <v>0</v>
      </c>
      <c r="AE59" s="107">
        <f t="shared" si="25"/>
        <v>0</v>
      </c>
      <c r="AF59" s="108">
        <f t="shared" ref="AF59" si="33">+AE59*12</f>
        <v>0</v>
      </c>
      <c r="AG59" s="191">
        <f t="shared" ref="AG59" si="34">+V59+AF59</f>
        <v>0</v>
      </c>
      <c r="AH59" s="109">
        <f t="shared" si="22"/>
        <v>0</v>
      </c>
    </row>
    <row r="60" spans="1:38" ht="23" hidden="1" thickTop="1" thickBot="1">
      <c r="A60" s="69">
        <f>+Dades!E61</f>
        <v>57</v>
      </c>
      <c r="B60" s="69">
        <f>+Dades!C61</f>
        <v>0</v>
      </c>
      <c r="C60" s="168"/>
      <c r="D60" s="139">
        <f>+Dades!D61</f>
        <v>0</v>
      </c>
      <c r="E60" s="69">
        <f>+Dades!F61</f>
        <v>0</v>
      </c>
      <c r="F60" s="116" t="str">
        <f t="shared" si="18"/>
        <v>0</v>
      </c>
      <c r="G60" s="117">
        <f>+'57'!F$100</f>
        <v>0</v>
      </c>
      <c r="H60" s="202">
        <f>+Dades!G61</f>
        <v>12</v>
      </c>
      <c r="I60" s="165">
        <f>+Dades!H61</f>
        <v>5</v>
      </c>
      <c r="J60" s="115">
        <f>+'57'!L$100</f>
        <v>0</v>
      </c>
      <c r="K60" s="115">
        <f>+'57'!M$100</f>
        <v>0</v>
      </c>
      <c r="L60" s="115">
        <f>+'57'!N$100</f>
        <v>0</v>
      </c>
      <c r="M60" s="115">
        <f>+'57'!O$100</f>
        <v>0</v>
      </c>
      <c r="N60" s="115">
        <f>+'57'!P$100</f>
        <v>0</v>
      </c>
      <c r="O60" s="115">
        <f>+'57'!R$100</f>
        <v>0</v>
      </c>
      <c r="P60" s="115">
        <f>+'57'!T$100</f>
        <v>0</v>
      </c>
      <c r="Q60" s="110">
        <f>+'57'!AB$100</f>
        <v>0</v>
      </c>
      <c r="R60" s="110">
        <f>+'21'!AD$100</f>
        <v>0</v>
      </c>
      <c r="S60" s="110">
        <f>+'21'!AF$100</f>
        <v>0</v>
      </c>
      <c r="T60" s="114">
        <f t="shared" si="19"/>
        <v>0</v>
      </c>
      <c r="U60" s="114">
        <f t="shared" si="15"/>
        <v>0</v>
      </c>
      <c r="V60" s="113">
        <f t="shared" si="20"/>
        <v>0</v>
      </c>
      <c r="W60" s="169"/>
      <c r="X60" s="110">
        <f>+'57'!AI$100</f>
        <v>0</v>
      </c>
      <c r="Y60" s="110">
        <f>+'57'!AL$100</f>
        <v>0</v>
      </c>
      <c r="Z60" s="110">
        <f>+'57'!AO$100</f>
        <v>0</v>
      </c>
      <c r="AA60" s="110">
        <f>+'57'!AR$100</f>
        <v>0</v>
      </c>
      <c r="AB60" s="110">
        <f>+'57'!AU$100</f>
        <v>0</v>
      </c>
      <c r="AC60" s="110">
        <f>+'57'!AX$100</f>
        <v>0</v>
      </c>
      <c r="AD60" s="110">
        <f>+'57'!BA$100</f>
        <v>0</v>
      </c>
      <c r="AE60" s="107">
        <f t="shared" si="25"/>
        <v>0</v>
      </c>
      <c r="AF60" s="108">
        <f t="shared" si="16"/>
        <v>0</v>
      </c>
      <c r="AG60" s="191">
        <f t="shared" si="21"/>
        <v>0</v>
      </c>
      <c r="AH60" s="109">
        <f t="shared" si="22"/>
        <v>0</v>
      </c>
    </row>
    <row r="61" spans="1:38" ht="23" hidden="1" thickTop="1" thickBot="1">
      <c r="A61" s="69">
        <f>+Dades!E62</f>
        <v>58</v>
      </c>
      <c r="B61" s="69">
        <f>+Dades!C62</f>
        <v>0</v>
      </c>
      <c r="C61" s="168"/>
      <c r="D61" s="139">
        <f>+Dades!D62</f>
        <v>0</v>
      </c>
      <c r="E61" s="69">
        <f>+Dades!F62</f>
        <v>0</v>
      </c>
      <c r="F61" s="116" t="str">
        <f t="shared" si="18"/>
        <v>0</v>
      </c>
      <c r="G61" s="117">
        <f>+'58'!F$100</f>
        <v>0</v>
      </c>
      <c r="H61" s="202">
        <f>+Dades!G62</f>
        <v>12</v>
      </c>
      <c r="I61" s="165">
        <f>+Dades!H62</f>
        <v>5</v>
      </c>
      <c r="J61" s="115">
        <f>+'58'!L$100</f>
        <v>0</v>
      </c>
      <c r="K61" s="115">
        <f>+'58'!M$100</f>
        <v>0</v>
      </c>
      <c r="L61" s="115">
        <f>+'58'!N$100</f>
        <v>0</v>
      </c>
      <c r="M61" s="115">
        <f>+'58'!O$100</f>
        <v>0</v>
      </c>
      <c r="N61" s="115">
        <f>+'58'!P$100</f>
        <v>0</v>
      </c>
      <c r="O61" s="115">
        <f>+'58'!R$100</f>
        <v>0</v>
      </c>
      <c r="P61" s="115">
        <f>+'58'!T$100</f>
        <v>0</v>
      </c>
      <c r="Q61" s="110">
        <f>+'58'!AB$100</f>
        <v>0</v>
      </c>
      <c r="R61" s="110">
        <f>+'21'!AD$100</f>
        <v>0</v>
      </c>
      <c r="S61" s="110">
        <f>+'21'!AF$100</f>
        <v>0</v>
      </c>
      <c r="T61" s="114">
        <f t="shared" si="19"/>
        <v>0</v>
      </c>
      <c r="U61" s="114">
        <f t="shared" ref="U61:U62" si="35">+T61*4.345</f>
        <v>0</v>
      </c>
      <c r="V61" s="113">
        <f t="shared" si="20"/>
        <v>0</v>
      </c>
      <c r="W61" s="169"/>
      <c r="X61" s="110">
        <f>+'58'!AI$100</f>
        <v>0</v>
      </c>
      <c r="Y61" s="110">
        <f>+'58'!AL$100</f>
        <v>0</v>
      </c>
      <c r="Z61" s="110">
        <f>+'58'!AO$100</f>
        <v>0</v>
      </c>
      <c r="AA61" s="110">
        <f>+'58'!AR$100</f>
        <v>0</v>
      </c>
      <c r="AB61" s="110">
        <f>+'58'!AU$100</f>
        <v>0</v>
      </c>
      <c r="AC61" s="110">
        <f>+'58'!AX$100</f>
        <v>0</v>
      </c>
      <c r="AD61" s="110">
        <f>+'58'!BA$100</f>
        <v>0</v>
      </c>
      <c r="AE61" s="107">
        <f t="shared" si="25"/>
        <v>0</v>
      </c>
      <c r="AF61" s="108">
        <f t="shared" ref="AF61:AF62" si="36">+AE61*12</f>
        <v>0</v>
      </c>
      <c r="AG61" s="191">
        <f t="shared" ref="AG61:AG62" si="37">+V61+AF61</f>
        <v>0</v>
      </c>
      <c r="AH61" s="109">
        <f t="shared" si="22"/>
        <v>0</v>
      </c>
    </row>
    <row r="62" spans="1:38" ht="23" hidden="1" thickTop="1" thickBot="1">
      <c r="A62" s="69">
        <f>+Dades!E63</f>
        <v>59</v>
      </c>
      <c r="B62" s="69">
        <f>+Dades!C63</f>
        <v>0</v>
      </c>
      <c r="C62" s="168"/>
      <c r="D62" s="139">
        <f>+Dades!D63</f>
        <v>0</v>
      </c>
      <c r="E62" s="69">
        <f>+Dades!F63</f>
        <v>0</v>
      </c>
      <c r="F62" s="116" t="str">
        <f t="shared" si="18"/>
        <v>0</v>
      </c>
      <c r="G62" s="117">
        <f>+'59'!F$100</f>
        <v>0</v>
      </c>
      <c r="H62" s="202">
        <f>+Dades!G63</f>
        <v>12</v>
      </c>
      <c r="I62" s="165">
        <f>+Dades!H63</f>
        <v>5</v>
      </c>
      <c r="J62" s="115">
        <f>+'59'!L$100</f>
        <v>0</v>
      </c>
      <c r="K62" s="115">
        <f>+'59'!M$100</f>
        <v>0</v>
      </c>
      <c r="L62" s="115">
        <f>+'59'!N$100</f>
        <v>0</v>
      </c>
      <c r="M62" s="115">
        <f>+'59'!O$100</f>
        <v>0</v>
      </c>
      <c r="N62" s="115">
        <f>+'59'!P$100</f>
        <v>0</v>
      </c>
      <c r="O62" s="115">
        <f>+'59'!R$100</f>
        <v>0</v>
      </c>
      <c r="P62" s="115">
        <f>+'59'!T$100</f>
        <v>0</v>
      </c>
      <c r="Q62" s="110">
        <f>+'59'!AB$100</f>
        <v>0</v>
      </c>
      <c r="R62" s="110">
        <f>+'21'!AD$100</f>
        <v>0</v>
      </c>
      <c r="S62" s="110">
        <f>+'21'!AF$100</f>
        <v>0</v>
      </c>
      <c r="T62" s="114">
        <f t="shared" si="19"/>
        <v>0</v>
      </c>
      <c r="U62" s="114">
        <f t="shared" si="35"/>
        <v>0</v>
      </c>
      <c r="V62" s="113">
        <f t="shared" si="20"/>
        <v>0</v>
      </c>
      <c r="W62" s="169"/>
      <c r="X62" s="110">
        <f>+'59'!AI$100</f>
        <v>0</v>
      </c>
      <c r="Y62" s="110">
        <f>+'59'!AL$100</f>
        <v>0</v>
      </c>
      <c r="Z62" s="110">
        <f>+'59'!AO$100</f>
        <v>0</v>
      </c>
      <c r="AA62" s="110">
        <f>+'59'!AR$100</f>
        <v>0</v>
      </c>
      <c r="AB62" s="110">
        <f>+'59'!AU$100</f>
        <v>0</v>
      </c>
      <c r="AC62" s="110">
        <f>+'59'!AX$100</f>
        <v>0</v>
      </c>
      <c r="AD62" s="110">
        <f>+'59'!BA$100</f>
        <v>0</v>
      </c>
      <c r="AE62" s="107">
        <f t="shared" si="25"/>
        <v>0</v>
      </c>
      <c r="AF62" s="108">
        <f t="shared" si="36"/>
        <v>0</v>
      </c>
      <c r="AG62" s="191">
        <f t="shared" si="37"/>
        <v>0</v>
      </c>
      <c r="AH62" s="109">
        <f t="shared" si="22"/>
        <v>0</v>
      </c>
    </row>
    <row r="63" spans="1:38" ht="23" hidden="1" thickTop="1" thickBot="1">
      <c r="A63" s="69">
        <f>+Dades!E64</f>
        <v>60</v>
      </c>
      <c r="B63" s="69">
        <f>+Dades!C64</f>
        <v>0</v>
      </c>
      <c r="C63" s="168"/>
      <c r="D63" s="139">
        <f>+Dades!D64</f>
        <v>0</v>
      </c>
      <c r="E63" s="69">
        <f>+Dades!F64</f>
        <v>0</v>
      </c>
      <c r="F63" s="116" t="str">
        <f t="shared" si="18"/>
        <v>0</v>
      </c>
      <c r="G63" s="117">
        <f>+'60'!F$100</f>
        <v>0</v>
      </c>
      <c r="H63" s="202">
        <f>+Dades!G64</f>
        <v>12</v>
      </c>
      <c r="I63" s="165">
        <f>+Dades!H64</f>
        <v>5</v>
      </c>
      <c r="J63" s="115">
        <f>+'60'!L$100</f>
        <v>0</v>
      </c>
      <c r="K63" s="115">
        <f>+'60'!M$100</f>
        <v>0</v>
      </c>
      <c r="L63" s="115">
        <f>+'60'!N$100</f>
        <v>0</v>
      </c>
      <c r="M63" s="115">
        <f>+'60'!O$100</f>
        <v>0</v>
      </c>
      <c r="N63" s="115">
        <f>+'60'!P$100</f>
        <v>0</v>
      </c>
      <c r="O63" s="115">
        <f>+'60'!R$100</f>
        <v>0</v>
      </c>
      <c r="P63" s="115">
        <f>+'60'!T$100</f>
        <v>0</v>
      </c>
      <c r="Q63" s="110">
        <f>+'60'!AB$100</f>
        <v>0</v>
      </c>
      <c r="R63" s="110">
        <f>+'21'!AD$100</f>
        <v>0</v>
      </c>
      <c r="S63" s="110">
        <f>+'21'!AF$100</f>
        <v>0</v>
      </c>
      <c r="T63" s="114">
        <f t="shared" si="19"/>
        <v>0</v>
      </c>
      <c r="U63" s="114">
        <f t="shared" ref="U63" si="38">+T63*4.345</f>
        <v>0</v>
      </c>
      <c r="V63" s="113">
        <f t="shared" si="20"/>
        <v>0</v>
      </c>
      <c r="W63" s="169"/>
      <c r="X63" s="110">
        <f>+'60'!AI$100</f>
        <v>0</v>
      </c>
      <c r="Y63" s="110">
        <f>+'60'!AL$100</f>
        <v>0</v>
      </c>
      <c r="Z63" s="110">
        <f>+'60'!AO$100</f>
        <v>0</v>
      </c>
      <c r="AA63" s="110">
        <f>+'60'!AR$100</f>
        <v>0</v>
      </c>
      <c r="AB63" s="110">
        <f>+'60'!AU$100</f>
        <v>0</v>
      </c>
      <c r="AC63" s="110">
        <f>+'60'!AX$100</f>
        <v>0</v>
      </c>
      <c r="AD63" s="110">
        <f>+'60'!BA$100</f>
        <v>0</v>
      </c>
      <c r="AE63" s="107">
        <f t="shared" si="25"/>
        <v>0</v>
      </c>
      <c r="AF63" s="108">
        <f t="shared" ref="AF63" si="39">+AE63*12</f>
        <v>0</v>
      </c>
      <c r="AG63" s="191">
        <f t="shared" ref="AG63" si="40">+V63+AF63</f>
        <v>0</v>
      </c>
      <c r="AH63" s="109">
        <f t="shared" si="22"/>
        <v>0</v>
      </c>
    </row>
    <row r="64" spans="1:38" s="197" customFormat="1" ht="23" thickTop="1" thickBot="1">
      <c r="A64" s="150"/>
      <c r="B64" s="150"/>
      <c r="C64" s="150"/>
      <c r="D64" s="193"/>
      <c r="E64" s="150" t="s">
        <v>62</v>
      </c>
      <c r="F64" s="194"/>
      <c r="G64" s="141">
        <f>SUM(G4:G63)</f>
        <v>10523.36</v>
      </c>
      <c r="H64" s="202"/>
      <c r="I64" s="195"/>
      <c r="J64" s="141">
        <f>SUM(J4:J63)</f>
        <v>0</v>
      </c>
      <c r="K64" s="141">
        <f t="shared" ref="K64:X64" si="41">SUM(K4:K63)</f>
        <v>0</v>
      </c>
      <c r="L64" s="141">
        <f t="shared" si="41"/>
        <v>0</v>
      </c>
      <c r="M64" s="141">
        <f t="shared" si="41"/>
        <v>0</v>
      </c>
      <c r="N64" s="141">
        <f t="shared" si="41"/>
        <v>0</v>
      </c>
      <c r="O64" s="141">
        <f t="shared" si="41"/>
        <v>0</v>
      </c>
      <c r="P64" s="141">
        <f t="shared" si="41"/>
        <v>0</v>
      </c>
      <c r="Q64" s="141">
        <f t="shared" si="41"/>
        <v>0</v>
      </c>
      <c r="R64" s="141">
        <f t="shared" si="41"/>
        <v>0</v>
      </c>
      <c r="S64" s="141">
        <f t="shared" si="41"/>
        <v>0</v>
      </c>
      <c r="T64" s="141">
        <f t="shared" si="41"/>
        <v>0</v>
      </c>
      <c r="U64" s="141">
        <f t="shared" si="41"/>
        <v>0</v>
      </c>
      <c r="V64" s="141">
        <f t="shared" si="41"/>
        <v>0</v>
      </c>
      <c r="W64" s="196"/>
      <c r="X64" s="141">
        <f t="shared" si="41"/>
        <v>0</v>
      </c>
      <c r="Y64" s="141">
        <f t="shared" ref="Y64" si="42">SUM(Y4:Y63)</f>
        <v>0</v>
      </c>
      <c r="Z64" s="141">
        <f t="shared" ref="Z64" si="43">SUM(Z4:Z63)</f>
        <v>0</v>
      </c>
      <c r="AA64" s="141">
        <f t="shared" ref="AA64" si="44">SUM(AA4:AA63)</f>
        <v>0</v>
      </c>
      <c r="AB64" s="141">
        <f t="shared" ref="AB64" si="45">SUM(AB4:AB63)</f>
        <v>0</v>
      </c>
      <c r="AC64" s="141">
        <f t="shared" ref="AC64:AJ64" si="46">SUM(AC4:AC63)</f>
        <v>0</v>
      </c>
      <c r="AD64" s="141">
        <f t="shared" ref="AD64" si="47">SUM(AD4:AD63)</f>
        <v>0</v>
      </c>
      <c r="AE64" s="141">
        <f t="shared" si="46"/>
        <v>0</v>
      </c>
      <c r="AF64" s="141">
        <f t="shared" si="46"/>
        <v>0</v>
      </c>
      <c r="AG64" s="141">
        <f t="shared" si="46"/>
        <v>0</v>
      </c>
      <c r="AH64" s="199">
        <f t="shared" si="46"/>
        <v>0</v>
      </c>
      <c r="AI64" s="141">
        <f t="shared" si="46"/>
        <v>0</v>
      </c>
      <c r="AJ64" s="141">
        <f t="shared" si="46"/>
        <v>0</v>
      </c>
      <c r="AL64" s="198"/>
    </row>
    <row r="65" spans="4:38" ht="23" thickTop="1" thickBot="1">
      <c r="F65" s="140" t="str">
        <f>IF(T65=0,"0",G65/(T65/I65))</f>
        <v>0</v>
      </c>
      <c r="G65" s="106">
        <f>SUM(G64)</f>
        <v>10523.36</v>
      </c>
      <c r="H65" s="64"/>
      <c r="I65" s="65">
        <v>5</v>
      </c>
      <c r="J65" s="106">
        <f>SUM(J64)</f>
        <v>0</v>
      </c>
      <c r="K65" s="106">
        <f t="shared" ref="K65:X65" si="48">SUM(K64)</f>
        <v>0</v>
      </c>
      <c r="L65" s="106">
        <f t="shared" si="48"/>
        <v>0</v>
      </c>
      <c r="M65" s="106">
        <f t="shared" si="48"/>
        <v>0</v>
      </c>
      <c r="N65" s="106">
        <f t="shared" si="48"/>
        <v>0</v>
      </c>
      <c r="O65" s="106">
        <f t="shared" si="48"/>
        <v>0</v>
      </c>
      <c r="P65" s="106">
        <f t="shared" si="48"/>
        <v>0</v>
      </c>
      <c r="Q65" s="106">
        <f t="shared" si="48"/>
        <v>0</v>
      </c>
      <c r="R65" s="106">
        <f t="shared" si="48"/>
        <v>0</v>
      </c>
      <c r="S65" s="106">
        <f t="shared" si="48"/>
        <v>0</v>
      </c>
      <c r="T65" s="106">
        <f t="shared" si="48"/>
        <v>0</v>
      </c>
      <c r="U65" s="106">
        <f t="shared" si="48"/>
        <v>0</v>
      </c>
      <c r="V65" s="106">
        <f t="shared" si="48"/>
        <v>0</v>
      </c>
      <c r="W65" s="66"/>
      <c r="X65" s="106">
        <f t="shared" si="48"/>
        <v>0</v>
      </c>
      <c r="Y65" s="106">
        <f t="shared" ref="Y65" si="49">SUM(Y64)</f>
        <v>0</v>
      </c>
      <c r="Z65" s="106">
        <f t="shared" ref="Z65" si="50">SUM(Z64)</f>
        <v>0</v>
      </c>
      <c r="AA65" s="106">
        <f t="shared" ref="AA65" si="51">SUM(AA64)</f>
        <v>0</v>
      </c>
      <c r="AB65" s="106">
        <f t="shared" ref="AB65" si="52">SUM(AB64)</f>
        <v>0</v>
      </c>
      <c r="AC65" s="106">
        <f t="shared" ref="AC65" si="53">SUM(AC64)</f>
        <v>0</v>
      </c>
      <c r="AD65" s="106">
        <f t="shared" ref="AD65" si="54">SUM(AD64)</f>
        <v>0</v>
      </c>
      <c r="AE65" s="106">
        <f t="shared" ref="AE65" si="55">SUM(AE64)</f>
        <v>0</v>
      </c>
      <c r="AF65" s="106">
        <f t="shared" ref="AF65" si="56">SUM(AF64)</f>
        <v>0</v>
      </c>
      <c r="AG65" s="106">
        <f t="shared" ref="AG65" si="57">SUM(AG64)</f>
        <v>0</v>
      </c>
      <c r="AH65" s="109">
        <f>IF(V65=0,0,(AG65/$AG$65))</f>
        <v>0</v>
      </c>
    </row>
    <row r="66" spans="4:38" ht="18.75" customHeight="1" thickBot="1">
      <c r="D66" s="2"/>
      <c r="T66" s="136"/>
      <c r="U66" s="136"/>
      <c r="V66" s="136"/>
      <c r="AE66" s="67" t="s">
        <v>133</v>
      </c>
      <c r="AF66" s="68"/>
      <c r="AG66" s="112">
        <f>+AG65/12</f>
        <v>0</v>
      </c>
    </row>
    <row r="67" spans="4:38" ht="22" thickBot="1">
      <c r="D67" s="2"/>
      <c r="H67" s="65"/>
      <c r="I67" s="2"/>
      <c r="J67" s="2"/>
      <c r="K67" s="2"/>
      <c r="L67" s="2"/>
      <c r="M67" s="2"/>
      <c r="N67" s="2"/>
      <c r="O67" s="2"/>
      <c r="P67" s="2"/>
      <c r="T67" s="136"/>
      <c r="U67" s="136"/>
      <c r="V67" s="136"/>
      <c r="AE67" s="67" t="s">
        <v>134</v>
      </c>
      <c r="AF67" s="68"/>
      <c r="AG67" s="112">
        <f>+AG66/4.345</f>
        <v>0</v>
      </c>
    </row>
    <row r="68" spans="4:38">
      <c r="D68" s="2"/>
      <c r="H68" s="65"/>
      <c r="I68" s="205"/>
    </row>
    <row r="69" spans="4:38" s="136" customFormat="1">
      <c r="F69" s="171"/>
      <c r="G69" s="171"/>
      <c r="H69" s="65"/>
      <c r="I69" s="205"/>
      <c r="J69" s="172"/>
      <c r="K69" s="172"/>
      <c r="L69" s="172"/>
      <c r="M69" s="172"/>
      <c r="N69" s="172"/>
      <c r="O69" s="172"/>
      <c r="P69" s="172"/>
      <c r="AA69" s="2"/>
      <c r="AI69" s="93"/>
      <c r="AJ69" s="2"/>
      <c r="AK69" s="2"/>
      <c r="AL69" s="192"/>
    </row>
    <row r="70" spans="4:38">
      <c r="G70" s="2"/>
      <c r="H70" s="65"/>
      <c r="I70" s="2"/>
      <c r="J70" s="2"/>
      <c r="K70" s="2"/>
      <c r="L70" s="2"/>
      <c r="M70" s="2"/>
      <c r="N70" s="2"/>
      <c r="O70" s="2"/>
      <c r="P70" s="2"/>
      <c r="AE70" s="136"/>
      <c r="AG70" s="173"/>
    </row>
    <row r="71" spans="4:38">
      <c r="T71" s="173"/>
      <c r="AE71" s="136"/>
    </row>
    <row r="72" spans="4:38">
      <c r="G72" s="2"/>
      <c r="I72" s="2"/>
      <c r="J72" s="2"/>
      <c r="K72" s="2"/>
      <c r="L72" s="2"/>
      <c r="M72" s="2"/>
      <c r="N72" s="2"/>
      <c r="O72" s="2"/>
      <c r="P72" s="2"/>
    </row>
  </sheetData>
  <sheetProtection algorithmName="SHA-512" hashValue="J1h9XPXKrAQdqj5S/c+S9kCCGjhE8CrtSNykEfRAX3Ih8arG8++k9+y63FA88W9rZXzwT/LMN7HKB7xmFyheOw==" saltValue="9EVJZsxDRzx7n5NR1hJE9g==" spinCount="100000" sheet="1" selectLockedCells="1"/>
  <autoFilter ref="A3:AH70" xr:uid="{7666C63E-2FFB-4F6D-8D45-0D90AEAD5601}"/>
  <mergeCells count="1">
    <mergeCell ref="B2:C2"/>
  </mergeCells>
  <phoneticPr fontId="6" type="noConversion"/>
  <hyperlinks>
    <hyperlink ref="D4" location="'1'!A1" display="'1'!A1" xr:uid="{00000000-0004-0000-2B00-000010000000}"/>
    <hyperlink ref="D13" location="'10'!A1" display="'10'!A1" xr:uid="{00000000-0004-0000-2B00-000019000000}"/>
    <hyperlink ref="D14" location="'11'!A1" display="'11'!A1" xr:uid="{00000000-0004-0000-2B00-00001A000000}"/>
    <hyperlink ref="D16" location="'13'!A1" display="'13'!A1" xr:uid="{00000000-0004-0000-2B00-00001C000000}"/>
    <hyperlink ref="D17" location="'14'!A1" display="'14'!A1" xr:uid="{00000000-0004-0000-2B00-00001D000000}"/>
    <hyperlink ref="D18" location="'15'!A1" display="'15'!A1" xr:uid="{00000000-0004-0000-2B00-00001E000000}"/>
    <hyperlink ref="D19" location="'16'!A1" display="'16'!A1" xr:uid="{00000000-0004-0000-2B00-00001F000000}"/>
    <hyperlink ref="D20" location="'17'!A1" display="'17'!A1" xr:uid="{00000000-0004-0000-2B00-000020000000}"/>
    <hyperlink ref="D21" location="'18'!A1" display="'18'!A1" xr:uid="{00000000-0004-0000-2B00-000021000000}"/>
    <hyperlink ref="D22" location="'19'!A1" display="'19'!A1" xr:uid="{00000000-0004-0000-2B00-000022000000}"/>
    <hyperlink ref="D23" location="'20'!A1" display="'20'!A1" xr:uid="{00000000-0004-0000-2B00-000023000000}"/>
    <hyperlink ref="D26" location="'23'!A1" display="Sala Podologia Casal D'Avis" xr:uid="{00000000-0004-0000-2B00-000027000000}"/>
    <hyperlink ref="D27" location="'24'!A1" display="'24'!A1" xr:uid="{00000000-0004-0000-2B00-000028000000}"/>
    <hyperlink ref="D28" location="'25'!A1" display="Arxiu municipal " xr:uid="{06E199F4-0F24-4E92-836E-7AF4A17378DD}"/>
    <hyperlink ref="D29" location="'26'!A1" display="Cementiri municipal" xr:uid="{6666E68B-77DF-436D-B91C-FA0D071FC438}"/>
    <hyperlink ref="D24" location="'21'!Títulos_a_imprimir" display="Masia Can Florenci – Casal de la Dona " xr:uid="{E576A2D8-C626-4306-A762-171EE353521E}"/>
    <hyperlink ref="D25" location="'22'!A1" display="Ambulatori – Sales Annexes Casal de la Dona" xr:uid="{BA1E7622-7D7F-4953-A900-9650CFCE2F3E}"/>
    <hyperlink ref="D15" location="'12'!A1" display="M.I.D.(Edifici MID, escola de música i dansa)" xr:uid="{386FF0A2-6C6C-48AD-A175-57A41492788A}"/>
    <hyperlink ref="D30" location="'27'!A1" display="'27'!A1" xr:uid="{FAEA6883-EEA5-440F-8934-2EA8F075FAB9}"/>
    <hyperlink ref="D31" location="'28'!A1" display="'28'!A1" xr:uid="{6BC8FB68-952F-495B-A6C1-AB85553E9548}"/>
    <hyperlink ref="D32" location="'29'!A1" display="'29'!A1" xr:uid="{124ECB63-70A9-409A-8C0A-1E8FDA28BA49}"/>
    <hyperlink ref="D33" location="'30'!A1" display="'30'!A1" xr:uid="{67955003-9F3E-48EF-9FD8-911F0AF0B8FB}"/>
    <hyperlink ref="D34" location="'31'!A1" display="'31'!A1" xr:uid="{D200A7FF-70A2-4CCA-9B54-FA283E93E853}"/>
    <hyperlink ref="D35" location="'32'!A1" display="'32'!A1" xr:uid="{07FF41E9-F799-42F8-8EF7-76D2AE3BBF72}"/>
    <hyperlink ref="D36" location="'33'!A1" display="'33'!A1" xr:uid="{7B9FD41C-5A27-43BA-B493-0830EB69E242}"/>
    <hyperlink ref="D37" location="'34'!A1" display="'34'!A1" xr:uid="{570FC593-9A46-4EB5-9A6A-874B87D938F1}"/>
    <hyperlink ref="D38" location="'35'!A1" display="'35'!A1" xr:uid="{E385FF75-A854-428F-A1F8-C9E8C5330C8C}"/>
    <hyperlink ref="D39" location="'36'!A1" display="'36'!A1" xr:uid="{27AF488B-39CC-43A1-A80F-24E157A9AA6D}"/>
    <hyperlink ref="D40" location="'37'!A1" display="'37'!A1" xr:uid="{32D02F48-AE33-4CE8-B1BF-787270B22EF0}"/>
    <hyperlink ref="D41" location="'38'!A1" display="'38'!A1" xr:uid="{9B7B5B4C-1CF5-4A96-9963-FF4B0A045060}"/>
    <hyperlink ref="D42" location="'39'!A1" display="'39'!A1" xr:uid="{80C3DBEC-A95E-4F48-BB76-FE6C581FE0CF}"/>
    <hyperlink ref="D43" location="'40'!A1" display="'40'!A1" xr:uid="{82731271-8B11-43CD-81B7-4E9940CC0293}"/>
    <hyperlink ref="D44" location="'41'!A1" display="'41'!A1" xr:uid="{A2726288-F67A-4E08-8925-15FDB2786288}"/>
    <hyperlink ref="D45" location="'42'!A1" display="'42'!A1" xr:uid="{D062DF40-7E3D-433E-9D8D-9ADCDA2DE59C}"/>
    <hyperlink ref="D46" location="'43'!A1" display="'43'!A1" xr:uid="{CA130EB9-5B5B-4296-ACBA-1E636C7C8DCD}"/>
    <hyperlink ref="D47" location="'44'!A1" display="'44'!A1" xr:uid="{3B6AAF3D-0E35-44D2-9217-21AC785F19B2}"/>
    <hyperlink ref="D48" location="'45'!A1" display="'45'!A1" xr:uid="{30B5981B-3645-4988-AE4B-73D52C24CF6C}"/>
    <hyperlink ref="D12" location="'9'!A1" display="'9'!A1" xr:uid="{00000000-0004-0000-2B00-000018000000}"/>
    <hyperlink ref="D11" location="'8'!A1" display="'8'!A1" xr:uid="{00000000-0004-0000-2B00-000017000000}"/>
    <hyperlink ref="D10" location="'7'!A1" display="'7'!A1" xr:uid="{00000000-0004-0000-2B00-000016000000}"/>
    <hyperlink ref="D9" location="'6'!A1" display="'6'!A1" xr:uid="{00000000-0004-0000-2B00-000015000000}"/>
    <hyperlink ref="D8" location="'5'!A1" display="'5'!A1" xr:uid="{00000000-0004-0000-2B00-000014000000}"/>
    <hyperlink ref="D7" location="'4'!A1" display="'4'!A1" xr:uid="{00000000-0004-0000-2B00-000013000000}"/>
    <hyperlink ref="D6" location="'3'!A1" display="'3'!A1" xr:uid="{00000000-0004-0000-2B00-000012000000}"/>
    <hyperlink ref="D5" location="'2'!A1" display="'2'!A1" xr:uid="{00000000-0004-0000-2B00-000011000000}"/>
    <hyperlink ref="D49" location="'46'!A1" display="'46'!A1" xr:uid="{4447707F-7B60-43FF-912E-6E659B972CED}"/>
    <hyperlink ref="D53" location="'50'!A1" display="'50'!A1" xr:uid="{2FEA26C4-3F78-4F9D-8365-EDD3BA6A0AA9}"/>
    <hyperlink ref="D57" location="'54'!A1" display="'54'!A1" xr:uid="{87EFA322-BA2A-49C1-9B56-6F828B5E3955}"/>
    <hyperlink ref="D61" location="'42'!A1" display="'42'!A1" xr:uid="{E609F746-1855-4BC1-9A15-C3D6D91F10E0}"/>
    <hyperlink ref="D50" location="'47'!A1" display="'47'!A1" xr:uid="{AE1F718F-DA7B-4501-9463-63D1CA44559A}"/>
    <hyperlink ref="D54" location="'51'!A1" display="'51'!A1" xr:uid="{96767F68-3733-4B3F-94FC-B05E62AB839D}"/>
    <hyperlink ref="D58" location="'55'!A1" display="'55'!A1" xr:uid="{96D725D4-B4D0-4A3A-B80D-2608E868BBB3}"/>
    <hyperlink ref="D62" location="'43'!A1" display="'43'!A1" xr:uid="{237F9AC1-B7BB-42AE-B587-30B1169C79AC}"/>
    <hyperlink ref="D51" location="'48'!A1" display="'48'!A1" xr:uid="{AC0CB828-B814-4FCE-AD8F-74088C9BDB02}"/>
    <hyperlink ref="D55" location="'52'!A1" display="'52'!A1" xr:uid="{09AE5E50-A8D0-4FD9-98C2-18A921073F0A}"/>
    <hyperlink ref="D59" location="'56'!A1" display="'56'!A1" xr:uid="{3F2AF0F0-8E20-4636-84A0-937426084DB1}"/>
    <hyperlink ref="D63" location="'45'!A1" display="'45'!A1" xr:uid="{A62EAD20-AEC4-4A3E-9053-CA71CBF95737}"/>
    <hyperlink ref="D52" location="'49'!A1" display="'49'!A1" xr:uid="{B4C92A64-2052-4CB9-8379-FE1077692EA2}"/>
    <hyperlink ref="D56" location="'53'!A1" display="'53'!A1" xr:uid="{F2F47954-30A5-464A-9023-89C10E8CB2DA}"/>
    <hyperlink ref="D60" location="'57'!A1" display="'57'!A1" xr:uid="{9357369C-9D7A-4367-AEDD-26C2C7C7DAC3}"/>
    <hyperlink ref="B2:C2" location="Inici!A1" display="Inici" xr:uid="{3BB2E0D9-4DE0-45CD-B43A-0B902656CD55}"/>
  </hyperlinks>
  <printOptions horizontalCentered="1"/>
  <pageMargins left="0.24" right="0.12" top="0.5" bottom="0.48" header="0.31496062992125984" footer="0.31496062992125984"/>
  <pageSetup paperSize="9" scale="39" orientation="landscape" horizontalDpi="300" verticalDpi="300" r:id="rId1"/>
  <ignoredErrors>
    <ignoredError sqref="Z7 Z5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71"/>
  <dimension ref="B1:E41"/>
  <sheetViews>
    <sheetView workbookViewId="0">
      <selection activeCell="C16" sqref="C16"/>
    </sheetView>
  </sheetViews>
  <sheetFormatPr baseColWidth="10" defaultRowHeight="13"/>
  <cols>
    <col min="2" max="2" width="24.1640625" bestFit="1" customWidth="1"/>
    <col min="3" max="3" width="53" bestFit="1" customWidth="1"/>
    <col min="4" max="4" width="13.5" bestFit="1" customWidth="1"/>
    <col min="5" max="5" width="10.83203125" bestFit="1" customWidth="1"/>
    <col min="7" max="7" width="23.5" bestFit="1" customWidth="1"/>
  </cols>
  <sheetData>
    <row r="1" spans="2:5" ht="14" thickBot="1"/>
    <row r="2" spans="2:5" ht="14" thickBot="1">
      <c r="B2" s="265" t="s">
        <v>15</v>
      </c>
      <c r="C2" s="266"/>
      <c r="D2" s="267"/>
      <c r="E2" s="82"/>
    </row>
    <row r="3" spans="2:5" ht="14" thickBot="1">
      <c r="B3" s="82"/>
      <c r="C3" s="82"/>
      <c r="D3" s="82"/>
      <c r="E3" s="82"/>
    </row>
    <row r="4" spans="2:5" ht="14" thickBot="1">
      <c r="B4" s="80" t="s">
        <v>12</v>
      </c>
      <c r="C4" s="77" t="s">
        <v>16</v>
      </c>
      <c r="D4" s="83" t="s">
        <v>17</v>
      </c>
      <c r="E4" s="82"/>
    </row>
    <row r="5" spans="2:5" ht="15">
      <c r="B5" s="79"/>
      <c r="C5" s="85">
        <v>1</v>
      </c>
      <c r="D5" s="75"/>
      <c r="E5" s="82"/>
    </row>
    <row r="6" spans="2:5" ht="15">
      <c r="B6" s="72" t="s">
        <v>18</v>
      </c>
      <c r="C6" s="86">
        <v>2</v>
      </c>
      <c r="D6" s="76">
        <f>+D11*6</f>
        <v>182.5</v>
      </c>
      <c r="E6" s="84">
        <f>+E11*6</f>
        <v>2190</v>
      </c>
    </row>
    <row r="7" spans="2:5" ht="15">
      <c r="B7" s="72" t="s">
        <v>19</v>
      </c>
      <c r="C7" s="86">
        <v>3</v>
      </c>
      <c r="D7" s="76">
        <f>+D11*5</f>
        <v>152.08333333333334</v>
      </c>
      <c r="E7" s="84">
        <f>+E11*5</f>
        <v>1825</v>
      </c>
    </row>
    <row r="8" spans="2:5" ht="15">
      <c r="B8" s="72" t="s">
        <v>20</v>
      </c>
      <c r="C8" s="86">
        <v>4</v>
      </c>
      <c r="D8" s="76">
        <f>+D11*4</f>
        <v>121.66666666666667</v>
      </c>
      <c r="E8" s="84">
        <f>+E11*4</f>
        <v>1460</v>
      </c>
    </row>
    <row r="9" spans="2:5" ht="15">
      <c r="B9" s="72" t="s">
        <v>21</v>
      </c>
      <c r="C9" s="86">
        <v>5</v>
      </c>
      <c r="D9" s="76">
        <f>365/12*3</f>
        <v>91.25</v>
      </c>
      <c r="E9" s="84">
        <f>+E11*3</f>
        <v>1095</v>
      </c>
    </row>
    <row r="10" spans="2:5" ht="15">
      <c r="B10" s="72" t="s">
        <v>22</v>
      </c>
      <c r="C10" s="86">
        <v>6</v>
      </c>
      <c r="D10" s="76">
        <f>365/12*2</f>
        <v>60.833333333333336</v>
      </c>
      <c r="E10" s="84">
        <f>+E11*2</f>
        <v>730</v>
      </c>
    </row>
    <row r="11" spans="2:5" ht="15">
      <c r="B11" s="73" t="s">
        <v>23</v>
      </c>
      <c r="C11" s="86">
        <v>7</v>
      </c>
      <c r="D11" s="76">
        <f>365/12</f>
        <v>30.416666666666668</v>
      </c>
      <c r="E11" s="84">
        <v>365</v>
      </c>
    </row>
    <row r="12" spans="2:5" ht="15">
      <c r="B12" s="72" t="s">
        <v>24</v>
      </c>
      <c r="C12" s="86">
        <v>8</v>
      </c>
      <c r="D12" s="76">
        <f>+D17*6</f>
        <v>156.43</v>
      </c>
      <c r="E12" s="84">
        <f>+E17*6</f>
        <v>1794</v>
      </c>
    </row>
    <row r="13" spans="2:5" ht="15">
      <c r="B13" s="72" t="s">
        <v>25</v>
      </c>
      <c r="C13" s="86">
        <v>9</v>
      </c>
      <c r="D13" s="76">
        <f>+D17*5</f>
        <v>130.35833333333335</v>
      </c>
      <c r="E13" s="84">
        <f>+E17*5</f>
        <v>1495</v>
      </c>
    </row>
    <row r="14" spans="2:5" ht="15">
      <c r="B14" s="72" t="s">
        <v>26</v>
      </c>
      <c r="C14" s="86">
        <v>10</v>
      </c>
      <c r="D14" s="76">
        <f>+D17*4</f>
        <v>104.28666666666668</v>
      </c>
      <c r="E14" s="84">
        <f>+E17*4</f>
        <v>1196</v>
      </c>
    </row>
    <row r="15" spans="2:5" ht="15">
      <c r="B15" s="72" t="s">
        <v>27</v>
      </c>
      <c r="C15" s="86">
        <v>11</v>
      </c>
      <c r="D15" s="76">
        <f>312.86/12*3</f>
        <v>78.215000000000003</v>
      </c>
      <c r="E15" s="84">
        <f>+E17*3</f>
        <v>897</v>
      </c>
    </row>
    <row r="16" spans="2:5" ht="15">
      <c r="B16" s="72" t="s">
        <v>28</v>
      </c>
      <c r="C16" s="86">
        <v>12</v>
      </c>
      <c r="D16" s="76">
        <f>312.86/12*2</f>
        <v>52.143333333333338</v>
      </c>
      <c r="E16" s="84">
        <f>+E17*2</f>
        <v>598</v>
      </c>
    </row>
    <row r="17" spans="2:5" ht="15">
      <c r="B17" s="73" t="s">
        <v>29</v>
      </c>
      <c r="C17" s="86">
        <v>13</v>
      </c>
      <c r="D17" s="76">
        <f>312.86/12</f>
        <v>26.071666666666669</v>
      </c>
      <c r="E17" s="84">
        <v>299</v>
      </c>
    </row>
    <row r="18" spans="2:5" ht="15">
      <c r="B18" s="72" t="s">
        <v>30</v>
      </c>
      <c r="C18" s="86">
        <v>14</v>
      </c>
      <c r="D18" s="76">
        <f>+D23*6</f>
        <v>130.35714285714286</v>
      </c>
      <c r="E18" s="84">
        <f>+E23*6</f>
        <v>1482</v>
      </c>
    </row>
    <row r="19" spans="2:5" ht="15">
      <c r="B19" s="72" t="s">
        <v>31</v>
      </c>
      <c r="C19" s="86">
        <v>15</v>
      </c>
      <c r="D19" s="76">
        <f>+D23*5</f>
        <v>108.63095238095239</v>
      </c>
      <c r="E19" s="84">
        <f>+E23*5</f>
        <v>1235</v>
      </c>
    </row>
    <row r="20" spans="2:5" ht="15">
      <c r="B20" s="72" t="s">
        <v>32</v>
      </c>
      <c r="C20" s="86">
        <v>16</v>
      </c>
      <c r="D20" s="76">
        <f>+D23*4</f>
        <v>86.904761904761912</v>
      </c>
      <c r="E20" s="84">
        <f>+E23*4</f>
        <v>988</v>
      </c>
    </row>
    <row r="21" spans="2:5" ht="15">
      <c r="B21" s="73" t="s">
        <v>33</v>
      </c>
      <c r="C21" s="86">
        <v>17</v>
      </c>
      <c r="D21" s="76">
        <f>260.71/12*3</f>
        <v>65.177499999999995</v>
      </c>
      <c r="E21" s="84">
        <f>+E23*3</f>
        <v>741</v>
      </c>
    </row>
    <row r="22" spans="2:5" ht="15">
      <c r="B22" s="72" t="s">
        <v>34</v>
      </c>
      <c r="C22" s="86">
        <v>18</v>
      </c>
      <c r="D22" s="76">
        <f>260.71/12*2</f>
        <v>43.451666666666661</v>
      </c>
      <c r="E22" s="84">
        <f>+E23*2</f>
        <v>494</v>
      </c>
    </row>
    <row r="23" spans="2:5" ht="15">
      <c r="B23" s="72" t="s">
        <v>11</v>
      </c>
      <c r="C23" s="86">
        <v>19</v>
      </c>
      <c r="D23" s="76">
        <f>365/12/7*5</f>
        <v>21.726190476190478</v>
      </c>
      <c r="E23" s="84">
        <v>247</v>
      </c>
    </row>
    <row r="24" spans="2:5" ht="15">
      <c r="B24" s="72" t="s">
        <v>35</v>
      </c>
      <c r="C24" s="86">
        <v>20</v>
      </c>
      <c r="D24" s="76">
        <f>365/12/7*4</f>
        <v>17.380952380952383</v>
      </c>
      <c r="E24" s="84">
        <f>365/2</f>
        <v>182.5</v>
      </c>
    </row>
    <row r="25" spans="2:5" ht="15">
      <c r="B25" s="72" t="s">
        <v>36</v>
      </c>
      <c r="C25" s="86">
        <v>21</v>
      </c>
      <c r="D25" s="76">
        <f>365/12/7*3</f>
        <v>13.035714285714288</v>
      </c>
      <c r="E25" s="84">
        <f>52.14*3</f>
        <v>156.42000000000002</v>
      </c>
    </row>
    <row r="26" spans="2:5" ht="15">
      <c r="B26" s="72" t="s">
        <v>14</v>
      </c>
      <c r="C26" s="86">
        <v>22</v>
      </c>
      <c r="D26" s="76">
        <f>365/12/7*2</f>
        <v>8.6904761904761916</v>
      </c>
      <c r="E26" s="84">
        <f>52.14*2</f>
        <v>104.28</v>
      </c>
    </row>
    <row r="27" spans="2:5" ht="15">
      <c r="B27" s="72" t="s">
        <v>61</v>
      </c>
      <c r="C27" s="86">
        <v>23</v>
      </c>
      <c r="D27" s="189">
        <f>+E27/12</f>
        <v>9.8566666666666674</v>
      </c>
      <c r="E27" s="190">
        <f>52.14*2+14</f>
        <v>118.28</v>
      </c>
    </row>
    <row r="28" spans="2:5" ht="15">
      <c r="B28" s="72" t="s">
        <v>37</v>
      </c>
      <c r="C28" s="86">
        <v>23</v>
      </c>
      <c r="D28" s="76">
        <v>10.833333333333334</v>
      </c>
      <c r="E28" s="84">
        <f>247/2</f>
        <v>123.5</v>
      </c>
    </row>
    <row r="29" spans="2:5" ht="15">
      <c r="B29" s="73" t="s">
        <v>38</v>
      </c>
      <c r="C29" s="86">
        <v>24</v>
      </c>
      <c r="D29" s="76">
        <v>12.45</v>
      </c>
      <c r="E29" s="84">
        <f>299/2</f>
        <v>149.5</v>
      </c>
    </row>
    <row r="30" spans="2:5" ht="15">
      <c r="B30" s="73" t="s">
        <v>39</v>
      </c>
      <c r="C30" s="86">
        <v>25</v>
      </c>
      <c r="D30" s="76">
        <v>15.2</v>
      </c>
      <c r="E30" s="84">
        <f>365/2</f>
        <v>182.5</v>
      </c>
    </row>
    <row r="31" spans="2:5" ht="15">
      <c r="B31" s="72" t="s">
        <v>40</v>
      </c>
      <c r="C31" s="86">
        <v>26</v>
      </c>
      <c r="D31" s="76">
        <f>365/12/7</f>
        <v>4.3452380952380958</v>
      </c>
      <c r="E31" s="84">
        <v>52.14</v>
      </c>
    </row>
    <row r="32" spans="2:5" ht="15">
      <c r="B32" s="72" t="s">
        <v>41</v>
      </c>
      <c r="C32" s="86">
        <v>27</v>
      </c>
      <c r="D32" s="76">
        <f>365/12/7/2</f>
        <v>2.1726190476190479</v>
      </c>
      <c r="E32" s="84">
        <v>26.07</v>
      </c>
    </row>
    <row r="33" spans="2:5" ht="15">
      <c r="B33" s="72" t="s">
        <v>13</v>
      </c>
      <c r="C33" s="86">
        <v>28</v>
      </c>
      <c r="D33" s="76">
        <v>2</v>
      </c>
      <c r="E33" s="84">
        <v>24</v>
      </c>
    </row>
    <row r="34" spans="2:5" ht="15">
      <c r="B34" s="72" t="s">
        <v>42</v>
      </c>
      <c r="C34" s="86">
        <v>29</v>
      </c>
      <c r="D34" s="76">
        <v>1</v>
      </c>
      <c r="E34" s="84">
        <v>12</v>
      </c>
    </row>
    <row r="35" spans="2:5" ht="15">
      <c r="B35" s="71" t="s">
        <v>43</v>
      </c>
      <c r="C35" s="86">
        <v>30</v>
      </c>
      <c r="D35" s="76">
        <v>0.83</v>
      </c>
      <c r="E35" s="84">
        <v>10</v>
      </c>
    </row>
    <row r="36" spans="2:5" ht="15">
      <c r="B36" s="72" t="s">
        <v>44</v>
      </c>
      <c r="C36" s="86">
        <v>31</v>
      </c>
      <c r="D36" s="76">
        <v>0.5</v>
      </c>
      <c r="E36" s="84">
        <v>6</v>
      </c>
    </row>
    <row r="37" spans="2:5" ht="15">
      <c r="B37" s="71" t="s">
        <v>45</v>
      </c>
      <c r="C37" s="86">
        <v>32</v>
      </c>
      <c r="D37" s="76">
        <v>0.42</v>
      </c>
      <c r="E37" s="84">
        <v>5</v>
      </c>
    </row>
    <row r="38" spans="2:5" ht="15">
      <c r="B38" s="72" t="s">
        <v>46</v>
      </c>
      <c r="C38" s="86">
        <v>33</v>
      </c>
      <c r="D38" s="76">
        <v>0.33333333333333331</v>
      </c>
      <c r="E38" s="84">
        <v>4</v>
      </c>
    </row>
    <row r="39" spans="2:5" ht="15">
      <c r="B39" s="72" t="s">
        <v>47</v>
      </c>
      <c r="C39" s="86">
        <v>34</v>
      </c>
      <c r="D39" s="76">
        <v>0.25</v>
      </c>
      <c r="E39" s="84">
        <v>3</v>
      </c>
    </row>
    <row r="40" spans="2:5" ht="15">
      <c r="B40" s="72" t="s">
        <v>48</v>
      </c>
      <c r="C40" s="86">
        <v>35</v>
      </c>
      <c r="D40" s="76">
        <v>0.16666666666666666</v>
      </c>
      <c r="E40" s="84">
        <v>2</v>
      </c>
    </row>
    <row r="41" spans="2:5" ht="15">
      <c r="B41" s="72" t="s">
        <v>49</v>
      </c>
      <c r="C41" s="86">
        <v>36</v>
      </c>
      <c r="D41" s="76">
        <v>8.3333333333333329E-2</v>
      </c>
      <c r="E41" s="84">
        <v>1</v>
      </c>
    </row>
  </sheetData>
  <mergeCells count="1">
    <mergeCell ref="B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4" filterMode="1">
    <pageSetUpPr fitToPage="1"/>
  </sheetPr>
  <dimension ref="A1:BB162"/>
  <sheetViews>
    <sheetView zoomScale="90" zoomScaleNormal="90" workbookViewId="0">
      <pane xSplit="6" ySplit="7" topLeftCell="G8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0" style="2" customWidth="1"/>
    <col min="3" max="3" width="19.83203125" style="2" bestFit="1" customWidth="1"/>
    <col min="4" max="4" width="19.5" style="2" customWidth="1"/>
    <col min="5" max="5" width="9.5" style="2" customWidth="1"/>
    <col min="6" max="6" width="10.5" style="2" bestFit="1" customWidth="1"/>
    <col min="7" max="7" width="11.66406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5" style="2" bestFit="1" customWidth="1"/>
    <col min="18" max="18" width="8.5" style="2" customWidth="1"/>
    <col min="19" max="19" width="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10.16406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6.832031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.5" style="2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137"/>
      <c r="G1" s="9"/>
      <c r="H1" s="9"/>
      <c r="I1" s="9"/>
      <c r="J1" s="9"/>
      <c r="K1" s="9"/>
      <c r="L1" s="9"/>
      <c r="M1" s="10"/>
      <c r="N1" s="9"/>
      <c r="O1" s="9"/>
      <c r="P1" s="245">
        <f>+'Resum Estudi'!D7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30" t="str">
        <f>+'1'!AG3:AI3</f>
        <v>Vidres interiors</v>
      </c>
      <c r="AH3" s="230"/>
      <c r="AI3" s="230"/>
      <c r="AJ3" s="230" t="str">
        <f>+'1'!AJ3:AL3</f>
        <v>Vidres perímetre</v>
      </c>
      <c r="AK3" s="230"/>
      <c r="AL3" s="230"/>
      <c r="AM3" s="230" t="str">
        <f>+'1'!AM3:AO3</f>
        <v>Punts de llum i difussors d'aire</v>
      </c>
      <c r="AN3" s="230"/>
      <c r="AO3" s="230"/>
      <c r="AP3" s="230" t="str">
        <f>+'1'!AP3:AR3</f>
        <v>Neteja d'entapissats</v>
      </c>
      <c r="AQ3" s="230"/>
      <c r="AR3" s="230"/>
      <c r="AS3" s="230" t="str">
        <f>+'1'!AS3:AU3</f>
        <v>Limpieza de techos</v>
      </c>
      <c r="AT3" s="230"/>
      <c r="AU3" s="230"/>
      <c r="AV3" s="230" t="str">
        <f>+'1'!AV3:AX3</f>
        <v>Tractament de terres</v>
      </c>
      <c r="AW3" s="230"/>
      <c r="AX3" s="230"/>
      <c r="AY3" s="230" t="str">
        <f>+'1'!AY3:BA3</f>
        <v>Neteja de persianes</v>
      </c>
      <c r="AZ3" s="230"/>
      <c r="BA3" s="230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+L134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Estudi'!H7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BB134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/>
      <c r="I8" s="81">
        <f>IF(H8=Tablas!$B$5,Tablas!$C$5,VLOOKUP(H8,Tablas!$B$5:$D$41,2,FALSE))</f>
        <v>1</v>
      </c>
      <c r="J8" s="70">
        <f>IF(I8=0,"",VLOOKUP(I8,Tablas!$C$5:$D$41,2,FALSE))</f>
        <v>0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8">
        <f>+$X$4</f>
        <v>12</v>
      </c>
      <c r="X8" s="44">
        <f t="shared" ref="X8:X71" si="11">IF(V8="","",W8*V8)</f>
        <v>0</v>
      </c>
      <c r="Y8" s="45">
        <f t="shared" ref="Y8:Y71" si="12">ROUND(J8/4.3452380952381,1)</f>
        <v>0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/>
      <c r="I9" s="81">
        <f>IF(H9=Tablas!$B$5,Tablas!$C$5,VLOOKUP(H9,Tablas!$B$5:$D$41,2,FALSE))</f>
        <v>1</v>
      </c>
      <c r="J9" s="70">
        <f>IF(I9=0,"",VLOOKUP(I9,Tablas!$C$5:$D$41,2,FALSE))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8">
        <f t="shared" ref="W9:W72" si="31">+$X$4</f>
        <v>12</v>
      </c>
      <c r="X9" s="44">
        <f t="shared" si="11"/>
        <v>0</v>
      </c>
      <c r="Y9" s="45">
        <f t="shared" si="12"/>
        <v>0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/>
      <c r="I10" s="81">
        <f>IF(H10=Tablas!$B$5,Tablas!$C$5,VLOOKUP(H10,Tablas!$B$5:$D$41,2,FALSE))</f>
        <v>1</v>
      </c>
      <c r="J10" s="70">
        <f>IF(I10=0,"",VLOOKUP(I10,Tablas!$C$5:$D$41,2,FALSE))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8">
        <f t="shared" si="31"/>
        <v>12</v>
      </c>
      <c r="X10" s="44">
        <f t="shared" si="11"/>
        <v>0</v>
      </c>
      <c r="Y10" s="45">
        <f t="shared" si="12"/>
        <v>0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/>
      <c r="I11" s="81">
        <f>IF(H11=Tablas!$B$5,Tablas!$C$5,VLOOKUP(H11,Tablas!$B$5:$D$41,2,FALSE))</f>
        <v>1</v>
      </c>
      <c r="J11" s="70">
        <f>IF(I11=0,"",VLOOKUP(I11,Tablas!$C$5:$D$41,2,FALSE))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8">
        <f t="shared" si="31"/>
        <v>12</v>
      </c>
      <c r="X11" s="44">
        <f t="shared" si="11"/>
        <v>0</v>
      </c>
      <c r="Y11" s="45">
        <f t="shared" si="12"/>
        <v>0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/>
      <c r="I12" s="81">
        <f>IF(H12=Tablas!$B$5,Tablas!$C$5,VLOOKUP(H12,Tablas!$B$5:$D$41,2,FALSE))</f>
        <v>1</v>
      </c>
      <c r="J12" s="70">
        <f>IF(I12=0,"",VLOOKUP(I12,Tablas!$C$5:$D$41,2,FALSE))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8">
        <f t="shared" si="31"/>
        <v>12</v>
      </c>
      <c r="X12" s="44">
        <f t="shared" si="11"/>
        <v>0</v>
      </c>
      <c r="Y12" s="45">
        <f t="shared" si="12"/>
        <v>0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/>
      <c r="I13" s="81">
        <f>IF(H13=Tablas!$B$5,Tablas!$C$5,VLOOKUP(H13,Tablas!$B$5:$D$41,2,FALSE))</f>
        <v>1</v>
      </c>
      <c r="J13" s="70">
        <f>IF(I13=0,"",VLOOKUP(I13,Tablas!$C$5:$D$41,2,FALSE))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8">
        <f t="shared" si="31"/>
        <v>12</v>
      </c>
      <c r="X13" s="44">
        <f t="shared" si="11"/>
        <v>0</v>
      </c>
      <c r="Y13" s="45">
        <f t="shared" si="12"/>
        <v>0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/>
      <c r="I14" s="81">
        <f>IF(H14=Tablas!$B$5,Tablas!$C$5,VLOOKUP(H14,Tablas!$B$5:$D$41,2,FALSE))</f>
        <v>1</v>
      </c>
      <c r="J14" s="70">
        <f>IF(I14=0,"",VLOOKUP(I14,Tablas!$C$5:$D$41,2,FALSE))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8">
        <f t="shared" si="31"/>
        <v>12</v>
      </c>
      <c r="X14" s="44">
        <f t="shared" si="11"/>
        <v>0</v>
      </c>
      <c r="Y14" s="45">
        <f t="shared" si="12"/>
        <v>0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/>
      <c r="I15" s="81">
        <f>IF(H15=Tablas!$B$5,Tablas!$C$5,VLOOKUP(H15,Tablas!$B$5:$D$41,2,FALSE))</f>
        <v>1</v>
      </c>
      <c r="J15" s="70">
        <f>IF(I15=0,"",VLOOKUP(I15,Tablas!$C$5:$D$41,2,FALSE))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8">
        <f t="shared" si="31"/>
        <v>12</v>
      </c>
      <c r="X15" s="44">
        <f t="shared" si="11"/>
        <v>0</v>
      </c>
      <c r="Y15" s="45">
        <f t="shared" si="12"/>
        <v>0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/>
      <c r="I16" s="81">
        <f>IF(H16=Tablas!$B$5,Tablas!$C$5,VLOOKUP(H16,Tablas!$B$5:$D$41,2,FALSE))</f>
        <v>1</v>
      </c>
      <c r="J16" s="70">
        <f>IF(I16=0,"",VLOOKUP(I16,Tablas!$C$5:$D$41,2,FALSE))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8">
        <f t="shared" si="31"/>
        <v>12</v>
      </c>
      <c r="X16" s="44">
        <f t="shared" si="11"/>
        <v>0</v>
      </c>
      <c r="Y16" s="45">
        <f t="shared" si="12"/>
        <v>0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/>
      <c r="I17" s="81">
        <f>IF(H17=Tablas!$B$5,Tablas!$C$5,VLOOKUP(H17,Tablas!$B$5:$D$41,2,FALSE))</f>
        <v>1</v>
      </c>
      <c r="J17" s="70">
        <f>IF(I17=0,"",VLOOKUP(I17,Tablas!$C$5:$D$41,2,FALSE))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8">
        <f t="shared" si="31"/>
        <v>12</v>
      </c>
      <c r="X17" s="44">
        <f t="shared" si="11"/>
        <v>0</v>
      </c>
      <c r="Y17" s="45">
        <f t="shared" si="12"/>
        <v>0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/>
      <c r="I18" s="81">
        <f>IF(H18=Tablas!$B$5,Tablas!$C$5,VLOOKUP(H18,Tablas!$B$5:$D$41,2,FALSE))</f>
        <v>1</v>
      </c>
      <c r="J18" s="70">
        <f>IF(I18=0,"",VLOOKUP(I18,Tablas!$C$5:$D$41,2,FALSE))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8">
        <f t="shared" si="31"/>
        <v>12</v>
      </c>
      <c r="X18" s="44">
        <f t="shared" si="11"/>
        <v>0</v>
      </c>
      <c r="Y18" s="45">
        <f t="shared" si="12"/>
        <v>0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/>
      <c r="I19" s="81">
        <f>IF(H19=Tablas!$B$5,Tablas!$C$5,VLOOKUP(H19,Tablas!$B$5:$D$41,2,FALSE))</f>
        <v>1</v>
      </c>
      <c r="J19" s="70">
        <f>IF(I19=0,"",VLOOKUP(I19,Tablas!$C$5:$D$41,2,FALSE))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8">
        <f t="shared" si="31"/>
        <v>12</v>
      </c>
      <c r="X19" s="44">
        <f t="shared" si="11"/>
        <v>0</v>
      </c>
      <c r="Y19" s="45">
        <f t="shared" si="12"/>
        <v>0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/>
      <c r="I20" s="81">
        <f>IF(H20=Tablas!$B$5,Tablas!$C$5,VLOOKUP(H20,Tablas!$B$5:$D$41,2,FALSE))</f>
        <v>1</v>
      </c>
      <c r="J20" s="70">
        <f>IF(I20=0,"",VLOOKUP(I20,Tablas!$C$5:$D$41,2,FALSE))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8">
        <f t="shared" si="31"/>
        <v>12</v>
      </c>
      <c r="X20" s="44">
        <f t="shared" si="11"/>
        <v>0</v>
      </c>
      <c r="Y20" s="45">
        <f t="shared" si="12"/>
        <v>0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/>
      <c r="I21" s="81">
        <f>IF(H21=Tablas!$B$5,Tablas!$C$5,VLOOKUP(H21,Tablas!$B$5:$D$41,2,FALSE))</f>
        <v>1</v>
      </c>
      <c r="J21" s="70">
        <f>IF(I21=0,"",VLOOKUP(I21,Tablas!$C$5:$D$41,2,FALSE))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8">
        <f t="shared" si="31"/>
        <v>12</v>
      </c>
      <c r="X21" s="44">
        <f t="shared" si="11"/>
        <v>0</v>
      </c>
      <c r="Y21" s="45">
        <f t="shared" si="12"/>
        <v>0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/>
      <c r="I22" s="81">
        <f>IF(H22=Tablas!$B$5,Tablas!$C$5,VLOOKUP(H22,Tablas!$B$5:$D$41,2,FALSE))</f>
        <v>1</v>
      </c>
      <c r="J22" s="70">
        <f>IF(I22=0,"",VLOOKUP(I22,Tablas!$C$5:$D$41,2,FALSE))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8">
        <f t="shared" si="31"/>
        <v>12</v>
      </c>
      <c r="X22" s="44">
        <f t="shared" si="11"/>
        <v>0</v>
      </c>
      <c r="Y22" s="45">
        <f t="shared" si="12"/>
        <v>0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/>
      <c r="I23" s="81">
        <f>IF(H23=Tablas!$B$5,Tablas!$C$5,VLOOKUP(H23,Tablas!$B$5:$D$41,2,FALSE))</f>
        <v>1</v>
      </c>
      <c r="J23" s="70">
        <f>IF(I23=0,"",VLOOKUP(I23,Tablas!$C$5:$D$41,2,FALSE))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8">
        <f t="shared" si="31"/>
        <v>12</v>
      </c>
      <c r="X23" s="44">
        <f t="shared" si="11"/>
        <v>0</v>
      </c>
      <c r="Y23" s="45">
        <f t="shared" si="12"/>
        <v>0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/>
      <c r="I24" s="81">
        <f>IF(H24=Tablas!$B$5,Tablas!$C$5,VLOOKUP(H24,Tablas!$B$5:$D$41,2,FALSE))</f>
        <v>1</v>
      </c>
      <c r="J24" s="70">
        <f>IF(I24=0,"",VLOOKUP(I24,Tablas!$C$5:$D$41,2,FALSE))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8">
        <f t="shared" si="31"/>
        <v>12</v>
      </c>
      <c r="X24" s="44">
        <f t="shared" si="11"/>
        <v>0</v>
      </c>
      <c r="Y24" s="45">
        <f t="shared" si="12"/>
        <v>0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/>
      <c r="I25" s="81">
        <f>IF(H25=Tablas!$B$5,Tablas!$C$5,VLOOKUP(H25,Tablas!$B$5:$D$41,2,FALSE))</f>
        <v>1</v>
      </c>
      <c r="J25" s="70">
        <f>IF(I25=0,"",VLOOKUP(I25,Tablas!$C$5:$D$41,2,FALSE))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8">
        <f t="shared" si="31"/>
        <v>12</v>
      </c>
      <c r="X25" s="44">
        <f t="shared" si="11"/>
        <v>0</v>
      </c>
      <c r="Y25" s="45">
        <f t="shared" si="12"/>
        <v>0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/>
      <c r="I26" s="81">
        <f>IF(H26=Tablas!$B$5,Tablas!$C$5,VLOOKUP(H26,Tablas!$B$5:$D$41,2,FALSE))</f>
        <v>1</v>
      </c>
      <c r="J26" s="70">
        <f>IF(I26=0,"",VLOOKUP(I26,Tablas!$C$5:$D$41,2,FALSE))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8">
        <f t="shared" si="31"/>
        <v>12</v>
      </c>
      <c r="X26" s="44">
        <f t="shared" si="11"/>
        <v>0</v>
      </c>
      <c r="Y26" s="45">
        <f t="shared" si="12"/>
        <v>0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/>
      <c r="I27" s="81">
        <f>IF(H27=Tablas!$B$5,Tablas!$C$5,VLOOKUP(H27,Tablas!$B$5:$D$41,2,FALSE))</f>
        <v>1</v>
      </c>
      <c r="J27" s="70">
        <f>IF(I27=0,"",VLOOKUP(I27,Tablas!$C$5:$D$41,2,FALSE))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8">
        <f t="shared" si="31"/>
        <v>12</v>
      </c>
      <c r="X27" s="44">
        <f t="shared" si="11"/>
        <v>0</v>
      </c>
      <c r="Y27" s="45">
        <f t="shared" si="12"/>
        <v>0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/>
      <c r="I28" s="81">
        <f>IF(H28=Tablas!$B$5,Tablas!$C$5,VLOOKUP(H28,Tablas!$B$5:$D$41,2,FALSE))</f>
        <v>1</v>
      </c>
      <c r="J28" s="70">
        <f>IF(I28=0,"",VLOOKUP(I28,Tablas!$C$5:$D$41,2,FALSE))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8">
        <f t="shared" si="31"/>
        <v>12</v>
      </c>
      <c r="X28" s="44">
        <f t="shared" si="11"/>
        <v>0</v>
      </c>
      <c r="Y28" s="45">
        <f t="shared" si="12"/>
        <v>0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/>
      <c r="I29" s="81">
        <f>IF(H29=Tablas!$B$5,Tablas!$C$5,VLOOKUP(H29,Tablas!$B$5:$D$41,2,FALSE))</f>
        <v>1</v>
      </c>
      <c r="J29" s="70">
        <f>IF(I29=0,"",VLOOKUP(I29,Tablas!$C$5:$D$41,2,FALSE))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8">
        <f t="shared" si="31"/>
        <v>12</v>
      </c>
      <c r="X29" s="44">
        <f t="shared" si="11"/>
        <v>0</v>
      </c>
      <c r="Y29" s="45">
        <f t="shared" si="12"/>
        <v>0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/>
      <c r="I30" s="81">
        <f>IF(H30=Tablas!$B$5,Tablas!$C$5,VLOOKUP(H30,Tablas!$B$5:$D$41,2,FALSE))</f>
        <v>1</v>
      </c>
      <c r="J30" s="70">
        <f>IF(I30=0,"",VLOOKUP(I30,Tablas!$C$5:$D$41,2,FALSE))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8">
        <f t="shared" si="31"/>
        <v>12</v>
      </c>
      <c r="X30" s="44">
        <f t="shared" si="11"/>
        <v>0</v>
      </c>
      <c r="Y30" s="45">
        <f t="shared" si="12"/>
        <v>0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/>
      <c r="I31" s="81">
        <f>IF(H31=Tablas!$B$5,Tablas!$C$5,VLOOKUP(H31,Tablas!$B$5:$D$41,2,FALSE))</f>
        <v>1</v>
      </c>
      <c r="J31" s="70">
        <f>IF(I31=0,"",VLOOKUP(I31,Tablas!$C$5:$D$41,2,FALSE))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8">
        <f t="shared" si="31"/>
        <v>12</v>
      </c>
      <c r="X31" s="44">
        <f t="shared" si="11"/>
        <v>0</v>
      </c>
      <c r="Y31" s="45">
        <f t="shared" si="12"/>
        <v>0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/>
      <c r="I32" s="81">
        <f>IF(H32=Tablas!$B$5,Tablas!$C$5,VLOOKUP(H32,Tablas!$B$5:$D$41,2,FALSE))</f>
        <v>1</v>
      </c>
      <c r="J32" s="70">
        <f>IF(I32=0,"",VLOOKUP(I32,Tablas!$C$5:$D$41,2,FALSE))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8">
        <f t="shared" si="31"/>
        <v>12</v>
      </c>
      <c r="X32" s="44">
        <f t="shared" si="11"/>
        <v>0</v>
      </c>
      <c r="Y32" s="45">
        <f t="shared" si="12"/>
        <v>0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/>
      <c r="I33" s="81">
        <f>IF(H33=Tablas!$B$5,Tablas!$C$5,VLOOKUP(H33,Tablas!$B$5:$D$41,2,FALSE))</f>
        <v>1</v>
      </c>
      <c r="J33" s="70">
        <f>IF(I33=0,"",VLOOKUP(I33,Tablas!$C$5:$D$41,2,FALSE))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8">
        <f t="shared" si="31"/>
        <v>12</v>
      </c>
      <c r="X33" s="44">
        <f t="shared" si="11"/>
        <v>0</v>
      </c>
      <c r="Y33" s="45">
        <f t="shared" si="12"/>
        <v>0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/>
      <c r="I34" s="81">
        <f>IF(H34=Tablas!$B$5,Tablas!$C$5,VLOOKUP(H34,Tablas!$B$5:$D$41,2,FALSE))</f>
        <v>1</v>
      </c>
      <c r="J34" s="70">
        <f>IF(I34=0,"",VLOOKUP(I34,Tablas!$C$5:$D$41,2,FALSE))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8">
        <f t="shared" si="31"/>
        <v>12</v>
      </c>
      <c r="X34" s="44">
        <f t="shared" si="11"/>
        <v>0</v>
      </c>
      <c r="Y34" s="45">
        <f t="shared" si="12"/>
        <v>0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/>
      <c r="I35" s="81">
        <f>IF(H35=Tablas!$B$5,Tablas!$C$5,VLOOKUP(H35,Tablas!$B$5:$D$41,2,FALSE))</f>
        <v>1</v>
      </c>
      <c r="J35" s="70">
        <f>IF(I35=0,"",VLOOKUP(I35,Tablas!$C$5:$D$41,2,FALSE))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8">
        <f t="shared" si="31"/>
        <v>12</v>
      </c>
      <c r="X35" s="44">
        <f t="shared" si="11"/>
        <v>0</v>
      </c>
      <c r="Y35" s="45">
        <f t="shared" si="12"/>
        <v>0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/>
      <c r="I36" s="81">
        <f>IF(H36=Tablas!$B$5,Tablas!$C$5,VLOOKUP(H36,Tablas!$B$5:$D$41,2,FALSE))</f>
        <v>1</v>
      </c>
      <c r="J36" s="70">
        <f>IF(I36=0,"",VLOOKUP(I36,Tablas!$C$5:$D$41,2,FALSE))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8">
        <f t="shared" si="31"/>
        <v>12</v>
      </c>
      <c r="X36" s="44">
        <f t="shared" si="11"/>
        <v>0</v>
      </c>
      <c r="Y36" s="45">
        <f t="shared" si="12"/>
        <v>0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/>
      <c r="I37" s="81">
        <f>IF(H37=Tablas!$B$5,Tablas!$C$5,VLOOKUP(H37,Tablas!$B$5:$D$41,2,FALSE))</f>
        <v>1</v>
      </c>
      <c r="J37" s="70">
        <f>IF(I37=0,"",VLOOKUP(I37,Tablas!$C$5:$D$41,2,FALSE))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8">
        <f t="shared" si="31"/>
        <v>12</v>
      </c>
      <c r="X37" s="44">
        <f t="shared" si="11"/>
        <v>0</v>
      </c>
      <c r="Y37" s="45">
        <f t="shared" si="12"/>
        <v>0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/>
      <c r="I38" s="81">
        <f>IF(H38=Tablas!$B$5,Tablas!$C$5,VLOOKUP(H38,Tablas!$B$5:$D$41,2,FALSE))</f>
        <v>1</v>
      </c>
      <c r="J38" s="70">
        <f>IF(I38=0,"",VLOOKUP(I38,Tablas!$C$5:$D$41,2,FALSE))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8">
        <f t="shared" si="31"/>
        <v>12</v>
      </c>
      <c r="X38" s="44">
        <f t="shared" si="11"/>
        <v>0</v>
      </c>
      <c r="Y38" s="45">
        <f t="shared" si="12"/>
        <v>0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/>
      <c r="I39" s="81">
        <f>IF(H39=Tablas!$B$5,Tablas!$C$5,VLOOKUP(H39,Tablas!$B$5:$D$41,2,FALSE))</f>
        <v>1</v>
      </c>
      <c r="J39" s="70">
        <f>IF(I39=0,"",VLOOKUP(I39,Tablas!$C$5:$D$41,2,FALSE))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8">
        <f t="shared" si="31"/>
        <v>12</v>
      </c>
      <c r="X39" s="44">
        <f t="shared" si="11"/>
        <v>0</v>
      </c>
      <c r="Y39" s="45">
        <f t="shared" si="12"/>
        <v>0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/>
      <c r="I40" s="81">
        <f>IF(H40=Tablas!$B$5,Tablas!$C$5,VLOOKUP(H40,Tablas!$B$5:$D$41,2,FALSE))</f>
        <v>1</v>
      </c>
      <c r="J40" s="70">
        <f>IF(I40=0,"",VLOOKUP(I40,Tablas!$C$5:$D$41,2,FALSE))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8">
        <f t="shared" si="31"/>
        <v>12</v>
      </c>
      <c r="X40" s="44">
        <f t="shared" si="11"/>
        <v>0</v>
      </c>
      <c r="Y40" s="45">
        <f t="shared" si="12"/>
        <v>0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/>
      <c r="I41" s="81">
        <f>IF(H41=Tablas!$B$5,Tablas!$C$5,VLOOKUP(H41,Tablas!$B$5:$D$41,2,FALSE))</f>
        <v>1</v>
      </c>
      <c r="J41" s="70">
        <f>IF(I41=0,"",VLOOKUP(I41,Tablas!$C$5:$D$41,2,FALSE))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8">
        <f t="shared" si="31"/>
        <v>12</v>
      </c>
      <c r="X41" s="44">
        <f t="shared" si="11"/>
        <v>0</v>
      </c>
      <c r="Y41" s="45">
        <f t="shared" si="12"/>
        <v>0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/>
      <c r="I42" s="81">
        <f>IF(H42=Tablas!$B$5,Tablas!$C$5,VLOOKUP(H42,Tablas!$B$5:$D$41,2,FALSE))</f>
        <v>1</v>
      </c>
      <c r="J42" s="70">
        <f>IF(I42=0,"",VLOOKUP(I42,Tablas!$C$5:$D$41,2,FALSE))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8">
        <f t="shared" si="31"/>
        <v>12</v>
      </c>
      <c r="X42" s="44">
        <f t="shared" si="11"/>
        <v>0</v>
      </c>
      <c r="Y42" s="45">
        <f t="shared" si="12"/>
        <v>0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/>
      <c r="I43" s="81">
        <f>IF(H43=Tablas!$B$5,Tablas!$C$5,VLOOKUP(H43,Tablas!$B$5:$D$41,2,FALSE))</f>
        <v>1</v>
      </c>
      <c r="J43" s="70">
        <f>IF(I43=0,"",VLOOKUP(I43,Tablas!$C$5:$D$41,2,FALSE))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8">
        <f t="shared" si="31"/>
        <v>12</v>
      </c>
      <c r="X43" s="44">
        <f t="shared" si="11"/>
        <v>0</v>
      </c>
      <c r="Y43" s="45">
        <f t="shared" si="12"/>
        <v>0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/>
      <c r="I44" s="81">
        <f>IF(H44=Tablas!$B$5,Tablas!$C$5,VLOOKUP(H44,Tablas!$B$5:$D$41,2,FALSE))</f>
        <v>1</v>
      </c>
      <c r="J44" s="70">
        <f>IF(I44=0,"",VLOOKUP(I44,Tablas!$C$5:$D$41,2,FALSE))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8">
        <f t="shared" si="31"/>
        <v>12</v>
      </c>
      <c r="X44" s="44">
        <f t="shared" si="11"/>
        <v>0</v>
      </c>
      <c r="Y44" s="45">
        <f t="shared" si="12"/>
        <v>0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/>
      <c r="I45" s="81">
        <f>IF(H45=Tablas!$B$5,Tablas!$C$5,VLOOKUP(H45,Tablas!$B$5:$D$41,2,FALSE))</f>
        <v>1</v>
      </c>
      <c r="J45" s="70">
        <f>IF(I45=0,"",VLOOKUP(I45,Tablas!$C$5:$D$41,2,FALSE))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8">
        <f t="shared" si="31"/>
        <v>12</v>
      </c>
      <c r="X45" s="44">
        <f t="shared" si="11"/>
        <v>0</v>
      </c>
      <c r="Y45" s="45">
        <f t="shared" si="12"/>
        <v>0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/>
      <c r="I46" s="81">
        <f>IF(H46=Tablas!$B$5,Tablas!$C$5,VLOOKUP(H46,Tablas!$B$5:$D$41,2,FALSE))</f>
        <v>1</v>
      </c>
      <c r="J46" s="70">
        <f>IF(I46=0,"",VLOOKUP(I46,Tablas!$C$5:$D$41,2,FALSE))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8">
        <f t="shared" si="31"/>
        <v>12</v>
      </c>
      <c r="X46" s="44">
        <f t="shared" si="11"/>
        <v>0</v>
      </c>
      <c r="Y46" s="45">
        <f t="shared" si="12"/>
        <v>0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/>
      <c r="I47" s="81">
        <f>IF(H47=Tablas!$B$5,Tablas!$C$5,VLOOKUP(H47,Tablas!$B$5:$D$41,2,FALSE))</f>
        <v>1</v>
      </c>
      <c r="J47" s="70">
        <f>IF(I47=0,"",VLOOKUP(I47,Tablas!$C$5:$D$41,2,FALSE))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8">
        <f t="shared" si="31"/>
        <v>12</v>
      </c>
      <c r="X47" s="44">
        <f t="shared" si="11"/>
        <v>0</v>
      </c>
      <c r="Y47" s="45">
        <f t="shared" si="12"/>
        <v>0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/>
      <c r="I48" s="81">
        <f>IF(H48=Tablas!$B$5,Tablas!$C$5,VLOOKUP(H48,Tablas!$B$5:$D$41,2,FALSE))</f>
        <v>1</v>
      </c>
      <c r="J48" s="70">
        <f>IF(I48=0,"",VLOOKUP(I48,Tablas!$C$5:$D$41,2,FALSE))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8">
        <f t="shared" si="31"/>
        <v>12</v>
      </c>
      <c r="X48" s="44">
        <f t="shared" si="11"/>
        <v>0</v>
      </c>
      <c r="Y48" s="45">
        <f t="shared" si="12"/>
        <v>0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/>
      <c r="I49" s="81">
        <f>IF(H49=Tablas!$B$5,Tablas!$C$5,VLOOKUP(H49,Tablas!$B$5:$D$41,2,FALSE))</f>
        <v>1</v>
      </c>
      <c r="J49" s="70">
        <f>IF(I49=0,"",VLOOKUP(I49,Tablas!$C$5:$D$41,2,FALSE))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8">
        <f t="shared" si="31"/>
        <v>12</v>
      </c>
      <c r="X49" s="44">
        <f t="shared" si="11"/>
        <v>0</v>
      </c>
      <c r="Y49" s="45">
        <f t="shared" si="12"/>
        <v>0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/>
      <c r="I50" s="81">
        <f>IF(H50=Tablas!$B$5,Tablas!$C$5,VLOOKUP(H50,Tablas!$B$5:$D$41,2,FALSE))</f>
        <v>1</v>
      </c>
      <c r="J50" s="70">
        <f>IF(I50=0,"",VLOOKUP(I50,Tablas!$C$5:$D$41,2,FALSE))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8">
        <f t="shared" si="31"/>
        <v>12</v>
      </c>
      <c r="X50" s="44">
        <f t="shared" si="11"/>
        <v>0</v>
      </c>
      <c r="Y50" s="45">
        <f t="shared" si="12"/>
        <v>0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/>
      <c r="I51" s="81">
        <f>IF(H51=Tablas!$B$5,Tablas!$C$5,VLOOKUP(H51,Tablas!$B$5:$D$41,2,FALSE))</f>
        <v>1</v>
      </c>
      <c r="J51" s="70">
        <f>IF(I51=0,"",VLOOKUP(I51,Tablas!$C$5:$D$41,2,FALSE))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8">
        <f t="shared" si="31"/>
        <v>12</v>
      </c>
      <c r="X51" s="44">
        <f t="shared" si="11"/>
        <v>0</v>
      </c>
      <c r="Y51" s="45">
        <f t="shared" si="12"/>
        <v>0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/>
      <c r="I52" s="81">
        <f>IF(H52=Tablas!$B$5,Tablas!$C$5,VLOOKUP(H52,Tablas!$B$5:$D$41,2,FALSE))</f>
        <v>1</v>
      </c>
      <c r="J52" s="70">
        <f>IF(I52=0,"",VLOOKUP(I52,Tablas!$C$5:$D$41,2,FALSE))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8">
        <f t="shared" si="31"/>
        <v>12</v>
      </c>
      <c r="X52" s="44">
        <f t="shared" si="11"/>
        <v>0</v>
      </c>
      <c r="Y52" s="45">
        <f t="shared" si="12"/>
        <v>0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/>
      <c r="I53" s="81">
        <f>IF(H53=Tablas!$B$5,Tablas!$C$5,VLOOKUP(H53,Tablas!$B$5:$D$41,2,FALSE))</f>
        <v>1</v>
      </c>
      <c r="J53" s="70">
        <f>IF(I53=0,"",VLOOKUP(I53,Tablas!$C$5:$D$41,2,FALSE))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8">
        <f t="shared" si="31"/>
        <v>12</v>
      </c>
      <c r="X53" s="44">
        <f t="shared" si="11"/>
        <v>0</v>
      </c>
      <c r="Y53" s="45">
        <f t="shared" si="12"/>
        <v>0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/>
      <c r="I54" s="81">
        <f>IF(H54=Tablas!$B$5,Tablas!$C$5,VLOOKUP(H54,Tablas!$B$5:$D$41,2,FALSE))</f>
        <v>1</v>
      </c>
      <c r="J54" s="70">
        <f>IF(I54=0,"",VLOOKUP(I54,Tablas!$C$5:$D$41,2,FALSE))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8">
        <f t="shared" si="31"/>
        <v>12</v>
      </c>
      <c r="X54" s="44">
        <f t="shared" si="11"/>
        <v>0</v>
      </c>
      <c r="Y54" s="45">
        <f t="shared" si="12"/>
        <v>0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/>
      <c r="I55" s="81">
        <f>IF(H55=Tablas!$B$5,Tablas!$C$5,VLOOKUP(H55,Tablas!$B$5:$D$41,2,FALSE))</f>
        <v>1</v>
      </c>
      <c r="J55" s="70">
        <f>IF(I55=0,"",VLOOKUP(I55,Tablas!$C$5:$D$41,2,FALSE))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8">
        <f t="shared" si="31"/>
        <v>12</v>
      </c>
      <c r="X55" s="44">
        <f t="shared" si="11"/>
        <v>0</v>
      </c>
      <c r="Y55" s="45">
        <f t="shared" si="12"/>
        <v>0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/>
      <c r="I56" s="81">
        <f>IF(H56=Tablas!$B$5,Tablas!$C$5,VLOOKUP(H56,Tablas!$B$5:$D$41,2,FALSE))</f>
        <v>1</v>
      </c>
      <c r="J56" s="70">
        <f>IF(I56=0,"",VLOOKUP(I56,Tablas!$C$5:$D$41,2,FALSE))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8">
        <f t="shared" si="31"/>
        <v>12</v>
      </c>
      <c r="X56" s="44">
        <f t="shared" si="11"/>
        <v>0</v>
      </c>
      <c r="Y56" s="45">
        <f t="shared" si="12"/>
        <v>0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/>
      <c r="I57" s="81">
        <f>IF(H57=Tablas!$B$5,Tablas!$C$5,VLOOKUP(H57,Tablas!$B$5:$D$41,2,FALSE))</f>
        <v>1</v>
      </c>
      <c r="J57" s="70">
        <f>IF(I57=0,"",VLOOKUP(I57,Tablas!$C$5:$D$41,2,FALSE))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8">
        <f t="shared" si="31"/>
        <v>12</v>
      </c>
      <c r="X57" s="44">
        <f t="shared" si="11"/>
        <v>0</v>
      </c>
      <c r="Y57" s="45">
        <f t="shared" si="12"/>
        <v>0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/>
      <c r="I58" s="81">
        <f>IF(H58=Tablas!$B$5,Tablas!$C$5,VLOOKUP(H58,Tablas!$B$5:$D$41,2,FALSE))</f>
        <v>1</v>
      </c>
      <c r="J58" s="70">
        <f>IF(I58=0,"",VLOOKUP(I58,Tablas!$C$5:$D$41,2,FALSE))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8">
        <f t="shared" si="31"/>
        <v>12</v>
      </c>
      <c r="X58" s="44">
        <f t="shared" si="11"/>
        <v>0</v>
      </c>
      <c r="Y58" s="45">
        <f t="shared" si="12"/>
        <v>0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/>
      <c r="I59" s="81">
        <f>IF(H59=Tablas!$B$5,Tablas!$C$5,VLOOKUP(H59,Tablas!$B$5:$D$41,2,FALSE))</f>
        <v>1</v>
      </c>
      <c r="J59" s="70">
        <f>IF(I59=0,"",VLOOKUP(I59,Tablas!$C$5:$D$41,2,FALSE))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8">
        <f t="shared" si="31"/>
        <v>12</v>
      </c>
      <c r="X59" s="44">
        <f t="shared" si="11"/>
        <v>0</v>
      </c>
      <c r="Y59" s="45">
        <f t="shared" si="12"/>
        <v>0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/>
      <c r="I60" s="81">
        <f>IF(H60=Tablas!$B$5,Tablas!$C$5,VLOOKUP(H60,Tablas!$B$5:$D$41,2,FALSE))</f>
        <v>1</v>
      </c>
      <c r="J60" s="70">
        <f>IF(I60=0,"",VLOOKUP(I60,Tablas!$C$5:$D$41,2,FALSE))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8">
        <f t="shared" si="31"/>
        <v>12</v>
      </c>
      <c r="X60" s="44">
        <f t="shared" si="11"/>
        <v>0</v>
      </c>
      <c r="Y60" s="45">
        <f t="shared" si="12"/>
        <v>0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/>
      <c r="I61" s="81">
        <f>IF(H61=Tablas!$B$5,Tablas!$C$5,VLOOKUP(H61,Tablas!$B$5:$D$41,2,FALSE))</f>
        <v>1</v>
      </c>
      <c r="J61" s="70">
        <f>IF(I61=0,"",VLOOKUP(I61,Tablas!$C$5:$D$41,2,FALSE))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8">
        <f t="shared" si="31"/>
        <v>12</v>
      </c>
      <c r="X61" s="44">
        <f t="shared" si="11"/>
        <v>0</v>
      </c>
      <c r="Y61" s="45">
        <f t="shared" si="12"/>
        <v>0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/>
      <c r="I62" s="81">
        <f>IF(H62=Tablas!$B$5,Tablas!$C$5,VLOOKUP(H62,Tablas!$B$5:$D$41,2,FALSE))</f>
        <v>1</v>
      </c>
      <c r="J62" s="70">
        <f>IF(I62=0,"",VLOOKUP(I62,Tablas!$C$5:$D$41,2,FALSE))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8">
        <f t="shared" si="31"/>
        <v>12</v>
      </c>
      <c r="X62" s="44">
        <f t="shared" si="11"/>
        <v>0</v>
      </c>
      <c r="Y62" s="45">
        <f t="shared" si="12"/>
        <v>0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/>
      <c r="I63" s="81">
        <f>IF(H63=Tablas!$B$5,Tablas!$C$5,VLOOKUP(H63,Tablas!$B$5:$D$41,2,FALSE))</f>
        <v>1</v>
      </c>
      <c r="J63" s="70">
        <f>IF(I63=0,"",VLOOKUP(I63,Tablas!$C$5:$D$41,2,FALSE))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8">
        <f t="shared" si="31"/>
        <v>12</v>
      </c>
      <c r="X63" s="44">
        <f t="shared" si="11"/>
        <v>0</v>
      </c>
      <c r="Y63" s="45">
        <f t="shared" si="12"/>
        <v>0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/>
      <c r="I64" s="81">
        <f>IF(H64=Tablas!$B$5,Tablas!$C$5,VLOOKUP(H64,Tablas!$B$5:$D$41,2,FALSE))</f>
        <v>1</v>
      </c>
      <c r="J64" s="70">
        <f>IF(I64=0,"",VLOOKUP(I64,Tablas!$C$5:$D$41,2,FALSE))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8">
        <f t="shared" si="31"/>
        <v>12</v>
      </c>
      <c r="X64" s="44">
        <f t="shared" si="11"/>
        <v>0</v>
      </c>
      <c r="Y64" s="45">
        <f t="shared" si="12"/>
        <v>0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/>
      <c r="I65" s="81">
        <f>IF(H65=Tablas!$B$5,Tablas!$C$5,VLOOKUP(H65,Tablas!$B$5:$D$41,2,FALSE))</f>
        <v>1</v>
      </c>
      <c r="J65" s="70">
        <f>IF(I65=0,"",VLOOKUP(I65,Tablas!$C$5:$D$41,2,FALSE))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8">
        <f t="shared" si="31"/>
        <v>12</v>
      </c>
      <c r="X65" s="44">
        <f t="shared" si="11"/>
        <v>0</v>
      </c>
      <c r="Y65" s="45">
        <f t="shared" si="12"/>
        <v>0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/>
      <c r="I66" s="81">
        <f>IF(H66=Tablas!$B$5,Tablas!$C$5,VLOOKUP(H66,Tablas!$B$5:$D$41,2,FALSE))</f>
        <v>1</v>
      </c>
      <c r="J66" s="70">
        <f>IF(I66=0,"",VLOOKUP(I66,Tablas!$C$5:$D$41,2,FALSE))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8">
        <f t="shared" si="31"/>
        <v>12</v>
      </c>
      <c r="X66" s="44">
        <f t="shared" si="11"/>
        <v>0</v>
      </c>
      <c r="Y66" s="45">
        <f t="shared" si="12"/>
        <v>0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/>
      <c r="I67" s="81">
        <f>IF(H67=Tablas!$B$5,Tablas!$C$5,VLOOKUP(H67,Tablas!$B$5:$D$41,2,FALSE))</f>
        <v>1</v>
      </c>
      <c r="J67" s="70">
        <f>IF(I67=0,"",VLOOKUP(I67,Tablas!$C$5:$D$41,2,FALSE))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8">
        <f t="shared" si="31"/>
        <v>12</v>
      </c>
      <c r="X67" s="44">
        <f t="shared" si="11"/>
        <v>0</v>
      </c>
      <c r="Y67" s="45">
        <f t="shared" si="12"/>
        <v>0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/>
      <c r="I68" s="81">
        <f>IF(H68=Tablas!$B$5,Tablas!$C$5,VLOOKUP(H68,Tablas!$B$5:$D$41,2,FALSE))</f>
        <v>1</v>
      </c>
      <c r="J68" s="70">
        <f>IF(I68=0,"",VLOOKUP(I68,Tablas!$C$5:$D$41,2,FALSE))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8">
        <f t="shared" si="31"/>
        <v>12</v>
      </c>
      <c r="X68" s="44">
        <f t="shared" si="11"/>
        <v>0</v>
      </c>
      <c r="Y68" s="45">
        <f t="shared" si="12"/>
        <v>0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/>
      <c r="I69" s="81">
        <f>IF(H69=Tablas!$B$5,Tablas!$C$5,VLOOKUP(H69,Tablas!$B$5:$D$41,2,FALSE))</f>
        <v>1</v>
      </c>
      <c r="J69" s="70">
        <f>IF(I69=0,"",VLOOKUP(I69,Tablas!$C$5:$D$41,2,FALSE))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8">
        <f t="shared" si="31"/>
        <v>12</v>
      </c>
      <c r="X69" s="44">
        <f t="shared" si="11"/>
        <v>0</v>
      </c>
      <c r="Y69" s="45">
        <f t="shared" si="12"/>
        <v>0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/>
      <c r="I70" s="81">
        <f>IF(H70=Tablas!$B$5,Tablas!$C$5,VLOOKUP(H70,Tablas!$B$5:$D$41,2,FALSE))</f>
        <v>1</v>
      </c>
      <c r="J70" s="70">
        <f>IF(I70=0,"",VLOOKUP(I70,Tablas!$C$5:$D$41,2,FALSE))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8">
        <f t="shared" si="31"/>
        <v>12</v>
      </c>
      <c r="X70" s="44">
        <f t="shared" si="11"/>
        <v>0</v>
      </c>
      <c r="Y70" s="45">
        <f t="shared" si="12"/>
        <v>0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/>
      <c r="I71" s="81">
        <f>IF(H71=Tablas!$B$5,Tablas!$C$5,VLOOKUP(H71,Tablas!$B$5:$D$41,2,FALSE))</f>
        <v>1</v>
      </c>
      <c r="J71" s="70">
        <f>IF(I71=0,"",VLOOKUP(I71,Tablas!$C$5:$D$41,2,FALSE))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8">
        <f t="shared" si="31"/>
        <v>12</v>
      </c>
      <c r="X71" s="44">
        <f t="shared" si="11"/>
        <v>0</v>
      </c>
      <c r="Y71" s="45">
        <f t="shared" si="12"/>
        <v>0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/>
      <c r="I72" s="81">
        <f>IF(H72=Tablas!$B$5,Tablas!$C$5,VLOOKUP(H72,Tablas!$B$5:$D$41,2,FALSE))</f>
        <v>1</v>
      </c>
      <c r="J72" s="70">
        <f>IF(I72=0,"",VLOOKUP(I72,Tablas!$C$5:$D$41,2,FALSE))</f>
        <v>0</v>
      </c>
      <c r="K72" s="37" t="str">
        <f t="shared" ref="K72:K132" si="32">IF(G72=0,"0",F72/G72)</f>
        <v>0</v>
      </c>
      <c r="L72" s="38">
        <f t="shared" ref="L72:L132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32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32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32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32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32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32" si="39">(IF($Y72=7,$K72,)+IF($Y72=21,$K72*3,)+IF($Y72=42,$K72*6,0)+IF($Y72=28,$K72*4,0)+IF($Y72=14,$K72*2,))*S72</f>
        <v>0</v>
      </c>
      <c r="U72" s="42">
        <f t="shared" ref="U72:U132" si="40">SUM(+L72+M72+N72+O72+P72+R72+T72)</f>
        <v>0</v>
      </c>
      <c r="V72" s="43">
        <f t="shared" ref="V72:V132" si="41">+U72*4.345</f>
        <v>0</v>
      </c>
      <c r="W72" s="208">
        <f t="shared" si="31"/>
        <v>12</v>
      </c>
      <c r="X72" s="44">
        <f t="shared" ref="X72:X133" si="42">IF(V72="","",W72*V72)</f>
        <v>0</v>
      </c>
      <c r="Y72" s="45">
        <f t="shared" ref="Y72:Y132" si="43">ROUND(J72/4.3452380952381,1)</f>
        <v>0</v>
      </c>
      <c r="Z72" s="46" t="s">
        <v>0</v>
      </c>
      <c r="AA72" s="39">
        <v>1</v>
      </c>
      <c r="AB72" s="47">
        <f t="shared" ref="AB72:AB132" si="44">+IF($Z72="M",$U72,IF($Z72="MT",$U72/2,IF(Z72="MN",$U72/2,IF($Z72="MTN",$U72/3,0))))*AA72</f>
        <v>0</v>
      </c>
      <c r="AC72" s="39">
        <v>1</v>
      </c>
      <c r="AD72" s="47">
        <f t="shared" ref="AD72:AD132" si="45">+IF($Z72="T",$U72,IF($Z72="MT",$U72/2,IF($Z72="TN",$U72/2,IF($Z72="MTN",$U72/3,0))))*AC72</f>
        <v>0</v>
      </c>
      <c r="AE72" s="39">
        <v>1</v>
      </c>
      <c r="AF72" s="47">
        <f t="shared" ref="AF72:AF132" si="46">+IF($Z72="N",$U72,IF($Z72="MN",$U72/2,IF($Z72="TN",$U72/2,IF($Z72="MTN",$U72/3,0))))*AE72</f>
        <v>0</v>
      </c>
      <c r="AG72" s="61"/>
      <c r="AH72" s="48">
        <f t="shared" ref="AH72:AH132" si="47">IF(AI$4=0,0,(AG72/AI$4))</f>
        <v>0</v>
      </c>
      <c r="AI72" s="49">
        <f t="shared" ref="AI72:AI132" si="48">IF(AI$4=0,0,(AH72*AH$4/12))</f>
        <v>0</v>
      </c>
      <c r="AJ72" s="61"/>
      <c r="AK72" s="48">
        <f t="shared" ref="AK72:AK132" si="49">IF(AL$4=0,0,(AJ72/AL$4))</f>
        <v>0</v>
      </c>
      <c r="AL72" s="49">
        <f t="shared" ref="AL72:AL132" si="50">IF(AL$4=0,0,(AK72*AK$4/12))</f>
        <v>0</v>
      </c>
      <c r="AM72" s="61"/>
      <c r="AN72" s="48">
        <f t="shared" ref="AN72:AN132" si="51">IF(AO$4=0,0,(AM72/AO$4))</f>
        <v>0</v>
      </c>
      <c r="AO72" s="49">
        <f t="shared" ref="AO72:AO132" si="52">IF(AO$4=0,0,(AN72*AN$4/12))</f>
        <v>0</v>
      </c>
      <c r="AP72" s="61"/>
      <c r="AQ72" s="48">
        <f t="shared" ref="AQ72:AQ132" si="53">IF(AR$4=0,0,(AP72/AR$4))</f>
        <v>0</v>
      </c>
      <c r="AR72" s="49">
        <f t="shared" ref="AR72:AR132" si="54">IF(AR$4=0,0,(AQ72*AQ$4/12))</f>
        <v>0</v>
      </c>
      <c r="AS72" s="61"/>
      <c r="AT72" s="48">
        <f t="shared" ref="AT72:AT133" si="55">IF(AU$4=0,0,(AS72/AU$4))</f>
        <v>0</v>
      </c>
      <c r="AU72" s="49">
        <f t="shared" ref="AU72:AU133" si="56">IF(AU$4=0,0,(AT72*AT$4/12))</f>
        <v>0</v>
      </c>
      <c r="AV72" s="61"/>
      <c r="AW72" s="48">
        <f t="shared" ref="AW72:AW132" si="57">IF(AX$4=0,0,(AV72/AX$4))</f>
        <v>0</v>
      </c>
      <c r="AX72" s="49">
        <f t="shared" ref="AX72:AX132" si="58">IF(AX$4=0,0,(AW72*AW$4/12))</f>
        <v>0</v>
      </c>
      <c r="AY72" s="61"/>
      <c r="AZ72" s="48">
        <f t="shared" ref="AZ72:AZ132" si="59">IF(BA$4=0,0,(AY72/BA$4))</f>
        <v>0</v>
      </c>
      <c r="BA72" s="49">
        <f t="shared" ref="BA72:BA132" si="60">IF(BA$4=0,0,(AZ72*AZ$4/12))</f>
        <v>0</v>
      </c>
      <c r="BB72" s="50">
        <f t="shared" ref="BB72:BB132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/>
      <c r="I73" s="81">
        <f>IF(H73=Tablas!$B$5,Tablas!$C$5,VLOOKUP(H73,Tablas!$B$5:$D$41,2,FALSE))</f>
        <v>1</v>
      </c>
      <c r="J73" s="70">
        <f>IF(I73=0,"",VLOOKUP(I73,Tablas!$C$5:$D$41,2,FALSE))</f>
        <v>0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8">
        <f t="shared" ref="W73:W133" si="62">+$X$4</f>
        <v>12</v>
      </c>
      <c r="X73" s="44">
        <f t="shared" si="42"/>
        <v>0</v>
      </c>
      <c r="Y73" s="45">
        <f t="shared" si="43"/>
        <v>0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/>
      <c r="I74" s="81">
        <f>IF(H74=Tablas!$B$5,Tablas!$C$5,VLOOKUP(H74,Tablas!$B$5:$D$41,2,FALSE))</f>
        <v>1</v>
      </c>
      <c r="J74" s="70">
        <f>IF(I74=0,"",VLOOKUP(I74,Tablas!$C$5:$D$41,2,FALSE))</f>
        <v>0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8">
        <f t="shared" si="62"/>
        <v>12</v>
      </c>
      <c r="X74" s="44">
        <f t="shared" si="42"/>
        <v>0</v>
      </c>
      <c r="Y74" s="45">
        <f t="shared" si="43"/>
        <v>0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/>
      <c r="I75" s="81">
        <f>IF(H75=Tablas!$B$5,Tablas!$C$5,VLOOKUP(H75,Tablas!$B$5:$D$41,2,FALSE))</f>
        <v>1</v>
      </c>
      <c r="J75" s="70">
        <f>IF(I75=0,"",VLOOKUP(I75,Tablas!$C$5:$D$41,2,FALSE))</f>
        <v>0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8">
        <f t="shared" si="62"/>
        <v>12</v>
      </c>
      <c r="X75" s="44">
        <f t="shared" si="42"/>
        <v>0</v>
      </c>
      <c r="Y75" s="45">
        <f t="shared" si="43"/>
        <v>0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/>
      <c r="I76" s="81">
        <f>IF(H76=Tablas!$B$5,Tablas!$C$5,VLOOKUP(H76,Tablas!$B$5:$D$41,2,FALSE))</f>
        <v>1</v>
      </c>
      <c r="J76" s="70">
        <f>IF(I76=0,"",VLOOKUP(I76,Tablas!$C$5:$D$41,2,FALSE))</f>
        <v>0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8">
        <f t="shared" si="62"/>
        <v>12</v>
      </c>
      <c r="X76" s="44">
        <f t="shared" si="42"/>
        <v>0</v>
      </c>
      <c r="Y76" s="45">
        <f t="shared" si="43"/>
        <v>0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/>
      <c r="I77" s="81">
        <f>IF(H77=Tablas!$B$5,Tablas!$C$5,VLOOKUP(H77,Tablas!$B$5:$D$41,2,FALSE))</f>
        <v>1</v>
      </c>
      <c r="J77" s="70">
        <f>IF(I77=0,"",VLOOKUP(I77,Tablas!$C$5:$D$41,2,FALSE))</f>
        <v>0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8">
        <f t="shared" si="62"/>
        <v>12</v>
      </c>
      <c r="X77" s="44">
        <f t="shared" si="42"/>
        <v>0</v>
      </c>
      <c r="Y77" s="45">
        <f t="shared" si="43"/>
        <v>0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/>
      <c r="I78" s="81">
        <f>IF(H78=Tablas!$B$5,Tablas!$C$5,VLOOKUP(H78,Tablas!$B$5:$D$41,2,FALSE))</f>
        <v>1</v>
      </c>
      <c r="J78" s="70">
        <f>IF(I78=0,"",VLOOKUP(I78,Tablas!$C$5:$D$41,2,FALSE))</f>
        <v>0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8">
        <f t="shared" si="62"/>
        <v>12</v>
      </c>
      <c r="X78" s="44">
        <f t="shared" si="42"/>
        <v>0</v>
      </c>
      <c r="Y78" s="45">
        <f t="shared" si="43"/>
        <v>0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/>
      <c r="I79" s="81">
        <f>IF(H79=Tablas!$B$5,Tablas!$C$5,VLOOKUP(H79,Tablas!$B$5:$D$41,2,FALSE))</f>
        <v>1</v>
      </c>
      <c r="J79" s="70">
        <f>IF(I79=0,"",VLOOKUP(I79,Tablas!$C$5:$D$41,2,FALSE))</f>
        <v>0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8">
        <f t="shared" si="62"/>
        <v>12</v>
      </c>
      <c r="X79" s="44">
        <f t="shared" si="42"/>
        <v>0</v>
      </c>
      <c r="Y79" s="45">
        <f t="shared" si="43"/>
        <v>0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/>
      <c r="I80" s="81">
        <f>IF(H80=Tablas!$B$5,Tablas!$C$5,VLOOKUP(H80,Tablas!$B$5:$D$41,2,FALSE))</f>
        <v>1</v>
      </c>
      <c r="J80" s="70">
        <f>IF(I80=0,"",VLOOKUP(I80,Tablas!$C$5:$D$41,2,FALSE))</f>
        <v>0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8">
        <f t="shared" si="62"/>
        <v>12</v>
      </c>
      <c r="X80" s="44">
        <f t="shared" si="42"/>
        <v>0</v>
      </c>
      <c r="Y80" s="45">
        <f t="shared" si="43"/>
        <v>0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/>
      <c r="I81" s="81">
        <f>IF(H81=Tablas!$B$5,Tablas!$C$5,VLOOKUP(H81,Tablas!$B$5:$D$41,2,FALSE))</f>
        <v>1</v>
      </c>
      <c r="J81" s="70">
        <f>IF(I81=0,"",VLOOKUP(I81,Tablas!$C$5:$D$41,2,FALSE))</f>
        <v>0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8">
        <f t="shared" si="62"/>
        <v>12</v>
      </c>
      <c r="X81" s="44">
        <f t="shared" si="42"/>
        <v>0</v>
      </c>
      <c r="Y81" s="45">
        <f t="shared" si="43"/>
        <v>0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/>
      <c r="I82" s="81">
        <f>IF(H82=Tablas!$B$5,Tablas!$C$5,VLOOKUP(H82,Tablas!$B$5:$D$41,2,FALSE))</f>
        <v>1</v>
      </c>
      <c r="J82" s="70">
        <f>IF(I82=0,"",VLOOKUP(I82,Tablas!$C$5:$D$41,2,FALSE))</f>
        <v>0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8">
        <f t="shared" si="62"/>
        <v>12</v>
      </c>
      <c r="X82" s="44">
        <f t="shared" si="42"/>
        <v>0</v>
      </c>
      <c r="Y82" s="45">
        <f t="shared" si="43"/>
        <v>0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/>
      <c r="I83" s="81">
        <f>IF(H83=Tablas!$B$5,Tablas!$C$5,VLOOKUP(H83,Tablas!$B$5:$D$41,2,FALSE))</f>
        <v>1</v>
      </c>
      <c r="J83" s="70">
        <f>IF(I83=0,"",VLOOKUP(I83,Tablas!$C$5:$D$41,2,FALSE))</f>
        <v>0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8">
        <f t="shared" si="62"/>
        <v>12</v>
      </c>
      <c r="X83" s="44">
        <f t="shared" si="42"/>
        <v>0</v>
      </c>
      <c r="Y83" s="45">
        <f t="shared" si="43"/>
        <v>0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/>
      <c r="I84" s="81">
        <f>IF(H84=Tablas!$B$5,Tablas!$C$5,VLOOKUP(H84,Tablas!$B$5:$D$41,2,FALSE))</f>
        <v>1</v>
      </c>
      <c r="J84" s="70">
        <f>IF(I84=0,"",VLOOKUP(I84,Tablas!$C$5:$D$41,2,FALSE))</f>
        <v>0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8">
        <f t="shared" si="62"/>
        <v>12</v>
      </c>
      <c r="X84" s="44">
        <f t="shared" si="42"/>
        <v>0</v>
      </c>
      <c r="Y84" s="45">
        <f t="shared" si="43"/>
        <v>0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/>
      <c r="I85" s="81">
        <f>IF(H85=Tablas!$B$5,Tablas!$C$5,VLOOKUP(H85,Tablas!$B$5:$D$41,2,FALSE))</f>
        <v>1</v>
      </c>
      <c r="J85" s="70">
        <f>IF(I85=0,"",VLOOKUP(I85,Tablas!$C$5:$D$41,2,FALSE))</f>
        <v>0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8">
        <f t="shared" si="62"/>
        <v>12</v>
      </c>
      <c r="X85" s="44">
        <f t="shared" si="42"/>
        <v>0</v>
      </c>
      <c r="Y85" s="45">
        <f t="shared" si="43"/>
        <v>0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/>
      <c r="I86" s="81">
        <f>IF(H86=Tablas!$B$5,Tablas!$C$5,VLOOKUP(H86,Tablas!$B$5:$D$41,2,FALSE))</f>
        <v>1</v>
      </c>
      <c r="J86" s="70">
        <f>IF(I86=0,"",VLOOKUP(I86,Tablas!$C$5:$D$41,2,FALSE))</f>
        <v>0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8">
        <f t="shared" si="62"/>
        <v>12</v>
      </c>
      <c r="X86" s="44">
        <f t="shared" si="42"/>
        <v>0</v>
      </c>
      <c r="Y86" s="45">
        <f t="shared" si="43"/>
        <v>0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/>
      <c r="I87" s="81">
        <f>IF(H87=Tablas!$B$5,Tablas!$C$5,VLOOKUP(H87,Tablas!$B$5:$D$41,2,FALSE))</f>
        <v>1</v>
      </c>
      <c r="J87" s="70">
        <f>IF(I87=0,"",VLOOKUP(I87,Tablas!$C$5:$D$41,2,FALSE))</f>
        <v>0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8">
        <f t="shared" si="62"/>
        <v>12</v>
      </c>
      <c r="X87" s="44">
        <f t="shared" si="42"/>
        <v>0</v>
      </c>
      <c r="Y87" s="45">
        <f t="shared" si="43"/>
        <v>0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/>
      <c r="I88" s="81">
        <f>IF(H88=Tablas!$B$5,Tablas!$C$5,VLOOKUP(H88,Tablas!$B$5:$D$41,2,FALSE))</f>
        <v>1</v>
      </c>
      <c r="J88" s="70">
        <f>IF(I88=0,"",VLOOKUP(I88,Tablas!$C$5:$D$41,2,FALSE))</f>
        <v>0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8">
        <f t="shared" si="62"/>
        <v>12</v>
      </c>
      <c r="X88" s="44">
        <f t="shared" si="42"/>
        <v>0</v>
      </c>
      <c r="Y88" s="45">
        <f t="shared" si="43"/>
        <v>0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/>
      <c r="I89" s="81">
        <f>IF(H89=Tablas!$B$5,Tablas!$C$5,VLOOKUP(H89,Tablas!$B$5:$D$41,2,FALSE))</f>
        <v>1</v>
      </c>
      <c r="J89" s="70">
        <f>IF(I89=0,"",VLOOKUP(I89,Tablas!$C$5:$D$41,2,FALSE))</f>
        <v>0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8">
        <f t="shared" si="62"/>
        <v>12</v>
      </c>
      <c r="X89" s="44">
        <f t="shared" si="42"/>
        <v>0</v>
      </c>
      <c r="Y89" s="45">
        <f t="shared" si="43"/>
        <v>0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/>
      <c r="I90" s="81">
        <f>IF(H90=Tablas!$B$5,Tablas!$C$5,VLOOKUP(H90,Tablas!$B$5:$D$41,2,FALSE))</f>
        <v>1</v>
      </c>
      <c r="J90" s="70">
        <f>IF(I90=0,"",VLOOKUP(I90,Tablas!$C$5:$D$41,2,FALSE))</f>
        <v>0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8">
        <f t="shared" si="62"/>
        <v>12</v>
      </c>
      <c r="X90" s="44">
        <f t="shared" si="42"/>
        <v>0</v>
      </c>
      <c r="Y90" s="45">
        <f t="shared" si="43"/>
        <v>0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/>
      <c r="I91" s="81">
        <f>IF(H91=Tablas!$B$5,Tablas!$C$5,VLOOKUP(H91,Tablas!$B$5:$D$41,2,FALSE))</f>
        <v>1</v>
      </c>
      <c r="J91" s="70">
        <f>IF(I91=0,"",VLOOKUP(I91,Tablas!$C$5:$D$41,2,FALSE))</f>
        <v>0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8">
        <f t="shared" si="62"/>
        <v>12</v>
      </c>
      <c r="X91" s="44">
        <f t="shared" si="42"/>
        <v>0</v>
      </c>
      <c r="Y91" s="45">
        <f t="shared" si="43"/>
        <v>0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/>
      <c r="I92" s="81">
        <f>IF(H92=Tablas!$B$5,Tablas!$C$5,VLOOKUP(H92,Tablas!$B$5:$D$41,2,FALSE))</f>
        <v>1</v>
      </c>
      <c r="J92" s="70">
        <f>IF(I92=0,"",VLOOKUP(I92,Tablas!$C$5:$D$41,2,FALSE))</f>
        <v>0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8">
        <f t="shared" si="62"/>
        <v>12</v>
      </c>
      <c r="X92" s="44">
        <f t="shared" si="42"/>
        <v>0</v>
      </c>
      <c r="Y92" s="45">
        <f t="shared" si="43"/>
        <v>0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/>
      <c r="I93" s="81">
        <f>IF(H93=Tablas!$B$5,Tablas!$C$5,VLOOKUP(H93,Tablas!$B$5:$D$41,2,FALSE))</f>
        <v>1</v>
      </c>
      <c r="J93" s="70">
        <f>IF(I93=0,"",VLOOKUP(I93,Tablas!$C$5:$D$41,2,FALSE))</f>
        <v>0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8">
        <f t="shared" si="62"/>
        <v>12</v>
      </c>
      <c r="X93" s="44">
        <f t="shared" si="42"/>
        <v>0</v>
      </c>
      <c r="Y93" s="45">
        <f t="shared" si="43"/>
        <v>0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/>
      <c r="I94" s="81">
        <f>IF(H94=Tablas!$B$5,Tablas!$C$5,VLOOKUP(H94,Tablas!$B$5:$D$41,2,FALSE))</f>
        <v>1</v>
      </c>
      <c r="J94" s="70">
        <f>IF(I94=0,"",VLOOKUP(I94,Tablas!$C$5:$D$41,2,FALSE))</f>
        <v>0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8">
        <f t="shared" si="62"/>
        <v>12</v>
      </c>
      <c r="X94" s="44">
        <f t="shared" si="42"/>
        <v>0</v>
      </c>
      <c r="Y94" s="45">
        <f t="shared" si="43"/>
        <v>0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/>
      <c r="I95" s="81">
        <f>IF(H95=Tablas!$B$5,Tablas!$C$5,VLOOKUP(H95,Tablas!$B$5:$D$41,2,FALSE))</f>
        <v>1</v>
      </c>
      <c r="J95" s="70">
        <f>IF(I95=0,"",VLOOKUP(I95,Tablas!$C$5:$D$41,2,FALSE))</f>
        <v>0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8">
        <f t="shared" si="62"/>
        <v>12</v>
      </c>
      <c r="X95" s="44">
        <f t="shared" si="42"/>
        <v>0</v>
      </c>
      <c r="Y95" s="45">
        <f t="shared" si="43"/>
        <v>0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/>
      <c r="I96" s="81">
        <f>IF(H96=Tablas!$B$5,Tablas!$C$5,VLOOKUP(H96,Tablas!$B$5:$D$41,2,FALSE))</f>
        <v>1</v>
      </c>
      <c r="J96" s="70">
        <f>IF(I96=0,"",VLOOKUP(I96,Tablas!$C$5:$D$41,2,FALSE))</f>
        <v>0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8">
        <f t="shared" si="62"/>
        <v>12</v>
      </c>
      <c r="X96" s="44">
        <f t="shared" si="42"/>
        <v>0</v>
      </c>
      <c r="Y96" s="45">
        <f t="shared" si="43"/>
        <v>0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/>
      <c r="I97" s="81">
        <f>IF(H97=Tablas!$B$5,Tablas!$C$5,VLOOKUP(H97,Tablas!$B$5:$D$41,2,FALSE))</f>
        <v>1</v>
      </c>
      <c r="J97" s="70">
        <f>IF(I97=0,"",VLOOKUP(I97,Tablas!$C$5:$D$41,2,FALSE))</f>
        <v>0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8">
        <f t="shared" si="62"/>
        <v>12</v>
      </c>
      <c r="X97" s="44">
        <f t="shared" si="42"/>
        <v>0</v>
      </c>
      <c r="Y97" s="45">
        <f t="shared" si="43"/>
        <v>0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/>
      <c r="I98" s="81">
        <f>IF(H98=Tablas!$B$5,Tablas!$C$5,VLOOKUP(H98,Tablas!$B$5:$D$41,2,FALSE))</f>
        <v>1</v>
      </c>
      <c r="J98" s="70">
        <f>IF(I98=0,"",VLOOKUP(I98,Tablas!$C$5:$D$41,2,FALSE))</f>
        <v>0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8">
        <f t="shared" si="62"/>
        <v>12</v>
      </c>
      <c r="X98" s="44">
        <f t="shared" si="42"/>
        <v>0</v>
      </c>
      <c r="Y98" s="45">
        <f t="shared" si="43"/>
        <v>0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/>
      <c r="I99" s="81">
        <f>IF(H99=Tablas!$B$5,Tablas!$C$5,VLOOKUP(H99,Tablas!$B$5:$D$41,2,FALSE))</f>
        <v>1</v>
      </c>
      <c r="J99" s="70">
        <f>IF(I99=0,"",VLOOKUP(I99,Tablas!$C$5:$D$41,2,FALSE))</f>
        <v>0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8">
        <f t="shared" si="62"/>
        <v>12</v>
      </c>
      <c r="X99" s="44">
        <f t="shared" si="42"/>
        <v>0</v>
      </c>
      <c r="Y99" s="45">
        <f t="shared" si="43"/>
        <v>0</v>
      </c>
      <c r="Z99" s="46" t="s">
        <v>0</v>
      </c>
      <c r="AA99" s="39">
        <v>1</v>
      </c>
      <c r="AB99" s="47">
        <f t="shared" si="44"/>
        <v>0</v>
      </c>
      <c r="AC99" s="39">
        <v>1</v>
      </c>
      <c r="AD99" s="47">
        <f t="shared" si="45"/>
        <v>0</v>
      </c>
      <c r="AE99" s="39">
        <v>1</v>
      </c>
      <c r="AF99" s="47">
        <f t="shared" si="46"/>
        <v>0</v>
      </c>
      <c r="AG99" s="61"/>
      <c r="AH99" s="48">
        <f t="shared" si="47"/>
        <v>0</v>
      </c>
      <c r="AI99" s="49">
        <f t="shared" si="48"/>
        <v>0</v>
      </c>
      <c r="AJ99" s="61"/>
      <c r="AK99" s="48">
        <f t="shared" si="49"/>
        <v>0</v>
      </c>
      <c r="AL99" s="49">
        <f t="shared" si="50"/>
        <v>0</v>
      </c>
      <c r="AM99" s="61"/>
      <c r="AN99" s="48">
        <f t="shared" si="51"/>
        <v>0</v>
      </c>
      <c r="AO99" s="49">
        <f t="shared" si="52"/>
        <v>0</v>
      </c>
      <c r="AP99" s="61"/>
      <c r="AQ99" s="48">
        <f t="shared" si="53"/>
        <v>0</v>
      </c>
      <c r="AR99" s="49">
        <f t="shared" si="54"/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si="57"/>
        <v>0</v>
      </c>
      <c r="AX99" s="49">
        <f t="shared" si="58"/>
        <v>0</v>
      </c>
      <c r="AY99" s="61"/>
      <c r="AZ99" s="48">
        <f t="shared" si="59"/>
        <v>0</v>
      </c>
      <c r="BA99" s="49">
        <f t="shared" si="60"/>
        <v>0</v>
      </c>
      <c r="BB99" s="50">
        <f t="shared" si="61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/>
      <c r="I100" s="81">
        <f>IF(H100=Tablas!$B$5,Tablas!$C$5,VLOOKUP(H100,Tablas!$B$5:$D$41,2,FALSE))</f>
        <v>1</v>
      </c>
      <c r="J100" s="70">
        <f>IF(I100=0,"",VLOOKUP(I100,Tablas!$C$5:$D$41,2,FALSE))</f>
        <v>0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8">
        <f t="shared" si="62"/>
        <v>12</v>
      </c>
      <c r="X100" s="44">
        <f t="shared" si="42"/>
        <v>0</v>
      </c>
      <c r="Y100" s="45">
        <f t="shared" si="43"/>
        <v>0</v>
      </c>
      <c r="Z100" s="46" t="s">
        <v>0</v>
      </c>
      <c r="AA100" s="39">
        <v>1</v>
      </c>
      <c r="AB100" s="47">
        <f t="shared" si="44"/>
        <v>0</v>
      </c>
      <c r="AC100" s="39">
        <v>1</v>
      </c>
      <c r="AD100" s="47">
        <f t="shared" si="45"/>
        <v>0</v>
      </c>
      <c r="AE100" s="39">
        <v>1</v>
      </c>
      <c r="AF100" s="47">
        <f t="shared" si="46"/>
        <v>0</v>
      </c>
      <c r="AG100" s="61"/>
      <c r="AH100" s="48">
        <f t="shared" si="47"/>
        <v>0</v>
      </c>
      <c r="AI100" s="49">
        <f t="shared" si="48"/>
        <v>0</v>
      </c>
      <c r="AJ100" s="61"/>
      <c r="AK100" s="48">
        <f t="shared" si="49"/>
        <v>0</v>
      </c>
      <c r="AL100" s="49">
        <f t="shared" si="50"/>
        <v>0</v>
      </c>
      <c r="AM100" s="61"/>
      <c r="AN100" s="48">
        <f t="shared" si="51"/>
        <v>0</v>
      </c>
      <c r="AO100" s="49">
        <f t="shared" si="52"/>
        <v>0</v>
      </c>
      <c r="AP100" s="61"/>
      <c r="AQ100" s="48">
        <f t="shared" si="53"/>
        <v>0</v>
      </c>
      <c r="AR100" s="49">
        <f t="shared" si="54"/>
        <v>0</v>
      </c>
      <c r="AS100" s="61"/>
      <c r="AT100" s="48">
        <f t="shared" si="55"/>
        <v>0</v>
      </c>
      <c r="AU100" s="49">
        <f t="shared" si="56"/>
        <v>0</v>
      </c>
      <c r="AV100" s="61"/>
      <c r="AW100" s="48">
        <f t="shared" si="57"/>
        <v>0</v>
      </c>
      <c r="AX100" s="49">
        <f t="shared" si="58"/>
        <v>0</v>
      </c>
      <c r="AY100" s="61"/>
      <c r="AZ100" s="48">
        <f t="shared" si="59"/>
        <v>0</v>
      </c>
      <c r="BA100" s="49">
        <f t="shared" si="60"/>
        <v>0</v>
      </c>
      <c r="BB100" s="50">
        <f t="shared" si="61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/>
      <c r="I101" s="81">
        <f>IF(H101=Tablas!$B$5,Tablas!$C$5,VLOOKUP(H101,Tablas!$B$5:$D$41,2,FALSE))</f>
        <v>1</v>
      </c>
      <c r="J101" s="70">
        <f>IF(I101=0,"",VLOOKUP(I101,Tablas!$C$5:$D$41,2,FALSE))</f>
        <v>0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8">
        <f t="shared" si="62"/>
        <v>12</v>
      </c>
      <c r="X101" s="44">
        <f t="shared" si="42"/>
        <v>0</v>
      </c>
      <c r="Y101" s="45">
        <f t="shared" si="43"/>
        <v>0</v>
      </c>
      <c r="Z101" s="46" t="s">
        <v>0</v>
      </c>
      <c r="AA101" s="39">
        <v>1</v>
      </c>
      <c r="AB101" s="47">
        <f t="shared" si="44"/>
        <v>0</v>
      </c>
      <c r="AC101" s="39">
        <v>1</v>
      </c>
      <c r="AD101" s="47">
        <f t="shared" si="45"/>
        <v>0</v>
      </c>
      <c r="AE101" s="39">
        <v>1</v>
      </c>
      <c r="AF101" s="47">
        <f t="shared" si="46"/>
        <v>0</v>
      </c>
      <c r="AG101" s="61"/>
      <c r="AH101" s="48">
        <f t="shared" si="47"/>
        <v>0</v>
      </c>
      <c r="AI101" s="49">
        <f t="shared" si="48"/>
        <v>0</v>
      </c>
      <c r="AJ101" s="61"/>
      <c r="AK101" s="48">
        <f t="shared" si="49"/>
        <v>0</v>
      </c>
      <c r="AL101" s="49">
        <f t="shared" si="50"/>
        <v>0</v>
      </c>
      <c r="AM101" s="61"/>
      <c r="AN101" s="48">
        <f t="shared" si="51"/>
        <v>0</v>
      </c>
      <c r="AO101" s="49">
        <f t="shared" si="52"/>
        <v>0</v>
      </c>
      <c r="AP101" s="61"/>
      <c r="AQ101" s="48">
        <f t="shared" si="53"/>
        <v>0</v>
      </c>
      <c r="AR101" s="49">
        <f t="shared" si="54"/>
        <v>0</v>
      </c>
      <c r="AS101" s="61"/>
      <c r="AT101" s="48">
        <f t="shared" si="55"/>
        <v>0</v>
      </c>
      <c r="AU101" s="49">
        <f t="shared" si="56"/>
        <v>0</v>
      </c>
      <c r="AV101" s="61"/>
      <c r="AW101" s="48">
        <f t="shared" si="57"/>
        <v>0</v>
      </c>
      <c r="AX101" s="49">
        <f t="shared" si="58"/>
        <v>0</v>
      </c>
      <c r="AY101" s="61"/>
      <c r="AZ101" s="48">
        <f t="shared" si="59"/>
        <v>0</v>
      </c>
      <c r="BA101" s="49">
        <f t="shared" si="60"/>
        <v>0</v>
      </c>
      <c r="BB101" s="50">
        <f t="shared" si="61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/>
      <c r="I102" s="81">
        <f>IF(H102=Tablas!$B$5,Tablas!$C$5,VLOOKUP(H102,Tablas!$B$5:$D$41,2,FALSE))</f>
        <v>1</v>
      </c>
      <c r="J102" s="70">
        <f>IF(I102=0,"",VLOOKUP(I102,Tablas!$C$5:$D$41,2,FALSE))</f>
        <v>0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8">
        <f t="shared" si="62"/>
        <v>12</v>
      </c>
      <c r="X102" s="44">
        <f t="shared" si="42"/>
        <v>0</v>
      </c>
      <c r="Y102" s="45">
        <f t="shared" si="43"/>
        <v>0</v>
      </c>
      <c r="Z102" s="46" t="s">
        <v>0</v>
      </c>
      <c r="AA102" s="39">
        <v>1</v>
      </c>
      <c r="AB102" s="47">
        <f t="shared" si="44"/>
        <v>0</v>
      </c>
      <c r="AC102" s="39">
        <v>1</v>
      </c>
      <c r="AD102" s="47">
        <f t="shared" si="45"/>
        <v>0</v>
      </c>
      <c r="AE102" s="39">
        <v>1</v>
      </c>
      <c r="AF102" s="47">
        <f t="shared" si="46"/>
        <v>0</v>
      </c>
      <c r="AG102" s="61"/>
      <c r="AH102" s="48">
        <f t="shared" si="47"/>
        <v>0</v>
      </c>
      <c r="AI102" s="49">
        <f t="shared" si="48"/>
        <v>0</v>
      </c>
      <c r="AJ102" s="61"/>
      <c r="AK102" s="48">
        <f t="shared" si="49"/>
        <v>0</v>
      </c>
      <c r="AL102" s="49">
        <f t="shared" si="50"/>
        <v>0</v>
      </c>
      <c r="AM102" s="61"/>
      <c r="AN102" s="48">
        <f t="shared" si="51"/>
        <v>0</v>
      </c>
      <c r="AO102" s="49">
        <f t="shared" si="52"/>
        <v>0</v>
      </c>
      <c r="AP102" s="61"/>
      <c r="AQ102" s="48">
        <f t="shared" si="53"/>
        <v>0</v>
      </c>
      <c r="AR102" s="49">
        <f t="shared" si="54"/>
        <v>0</v>
      </c>
      <c r="AS102" s="61"/>
      <c r="AT102" s="48">
        <f t="shared" si="55"/>
        <v>0</v>
      </c>
      <c r="AU102" s="49">
        <f t="shared" si="56"/>
        <v>0</v>
      </c>
      <c r="AV102" s="61"/>
      <c r="AW102" s="48">
        <f t="shared" si="57"/>
        <v>0</v>
      </c>
      <c r="AX102" s="49">
        <f t="shared" si="58"/>
        <v>0</v>
      </c>
      <c r="AY102" s="61"/>
      <c r="AZ102" s="48">
        <f t="shared" si="59"/>
        <v>0</v>
      </c>
      <c r="BA102" s="49">
        <f t="shared" si="60"/>
        <v>0</v>
      </c>
      <c r="BB102" s="50">
        <f t="shared" si="61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/>
      <c r="I103" s="81">
        <f>IF(H103=Tablas!$B$5,Tablas!$C$5,VLOOKUP(H103,Tablas!$B$5:$D$41,2,FALSE))</f>
        <v>1</v>
      </c>
      <c r="J103" s="70">
        <f>IF(I103=0,"",VLOOKUP(I103,Tablas!$C$5:$D$41,2,FALSE))</f>
        <v>0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8">
        <f t="shared" si="62"/>
        <v>12</v>
      </c>
      <c r="X103" s="44">
        <f t="shared" si="42"/>
        <v>0</v>
      </c>
      <c r="Y103" s="45">
        <f t="shared" si="43"/>
        <v>0</v>
      </c>
      <c r="Z103" s="46" t="s">
        <v>0</v>
      </c>
      <c r="AA103" s="39">
        <v>1</v>
      </c>
      <c r="AB103" s="47">
        <f t="shared" si="44"/>
        <v>0</v>
      </c>
      <c r="AC103" s="39">
        <v>1</v>
      </c>
      <c r="AD103" s="47">
        <f t="shared" si="45"/>
        <v>0</v>
      </c>
      <c r="AE103" s="39">
        <v>1</v>
      </c>
      <c r="AF103" s="47">
        <f t="shared" si="46"/>
        <v>0</v>
      </c>
      <c r="AG103" s="61"/>
      <c r="AH103" s="48">
        <f t="shared" si="47"/>
        <v>0</v>
      </c>
      <c r="AI103" s="49">
        <f t="shared" si="48"/>
        <v>0</v>
      </c>
      <c r="AJ103" s="61"/>
      <c r="AK103" s="48">
        <f t="shared" si="49"/>
        <v>0</v>
      </c>
      <c r="AL103" s="49">
        <f t="shared" si="50"/>
        <v>0</v>
      </c>
      <c r="AM103" s="61"/>
      <c r="AN103" s="48">
        <f t="shared" si="51"/>
        <v>0</v>
      </c>
      <c r="AO103" s="49">
        <f t="shared" si="52"/>
        <v>0</v>
      </c>
      <c r="AP103" s="61"/>
      <c r="AQ103" s="48">
        <f t="shared" si="53"/>
        <v>0</v>
      </c>
      <c r="AR103" s="49">
        <f t="shared" si="54"/>
        <v>0</v>
      </c>
      <c r="AS103" s="61"/>
      <c r="AT103" s="48">
        <f t="shared" si="55"/>
        <v>0</v>
      </c>
      <c r="AU103" s="49">
        <f t="shared" si="56"/>
        <v>0</v>
      </c>
      <c r="AV103" s="61"/>
      <c r="AW103" s="48">
        <f t="shared" si="57"/>
        <v>0</v>
      </c>
      <c r="AX103" s="49">
        <f t="shared" si="58"/>
        <v>0</v>
      </c>
      <c r="AY103" s="61"/>
      <c r="AZ103" s="48">
        <f t="shared" si="59"/>
        <v>0</v>
      </c>
      <c r="BA103" s="49">
        <f t="shared" si="60"/>
        <v>0</v>
      </c>
      <c r="BB103" s="50">
        <f t="shared" si="61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/>
      <c r="I104" s="81">
        <f>IF(H104=Tablas!$B$5,Tablas!$C$5,VLOOKUP(H104,Tablas!$B$5:$D$41,2,FALSE))</f>
        <v>1</v>
      </c>
      <c r="J104" s="70">
        <f>IF(I104=0,"",VLOOKUP(I104,Tablas!$C$5:$D$41,2,FALSE))</f>
        <v>0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8">
        <f t="shared" si="62"/>
        <v>12</v>
      </c>
      <c r="X104" s="44">
        <f t="shared" si="42"/>
        <v>0</v>
      </c>
      <c r="Y104" s="45">
        <f t="shared" si="43"/>
        <v>0</v>
      </c>
      <c r="Z104" s="46" t="s">
        <v>0</v>
      </c>
      <c r="AA104" s="39">
        <v>1</v>
      </c>
      <c r="AB104" s="47">
        <f t="shared" si="44"/>
        <v>0</v>
      </c>
      <c r="AC104" s="39">
        <v>1</v>
      </c>
      <c r="AD104" s="47">
        <f t="shared" si="45"/>
        <v>0</v>
      </c>
      <c r="AE104" s="39">
        <v>1</v>
      </c>
      <c r="AF104" s="47">
        <f t="shared" si="46"/>
        <v>0</v>
      </c>
      <c r="AG104" s="61"/>
      <c r="AH104" s="48">
        <f t="shared" si="47"/>
        <v>0</v>
      </c>
      <c r="AI104" s="49">
        <f t="shared" si="48"/>
        <v>0</v>
      </c>
      <c r="AJ104" s="61"/>
      <c r="AK104" s="48">
        <f t="shared" si="49"/>
        <v>0</v>
      </c>
      <c r="AL104" s="49">
        <f t="shared" si="50"/>
        <v>0</v>
      </c>
      <c r="AM104" s="61"/>
      <c r="AN104" s="48">
        <f t="shared" si="51"/>
        <v>0</v>
      </c>
      <c r="AO104" s="49">
        <f t="shared" si="52"/>
        <v>0</v>
      </c>
      <c r="AP104" s="61"/>
      <c r="AQ104" s="48">
        <f t="shared" si="53"/>
        <v>0</v>
      </c>
      <c r="AR104" s="49">
        <f t="shared" si="54"/>
        <v>0</v>
      </c>
      <c r="AS104" s="61"/>
      <c r="AT104" s="48">
        <f t="shared" si="55"/>
        <v>0</v>
      </c>
      <c r="AU104" s="49">
        <f t="shared" si="56"/>
        <v>0</v>
      </c>
      <c r="AV104" s="61"/>
      <c r="AW104" s="48">
        <f t="shared" si="57"/>
        <v>0</v>
      </c>
      <c r="AX104" s="49">
        <f t="shared" si="58"/>
        <v>0</v>
      </c>
      <c r="AY104" s="61"/>
      <c r="AZ104" s="48">
        <f t="shared" si="59"/>
        <v>0</v>
      </c>
      <c r="BA104" s="49">
        <f t="shared" si="60"/>
        <v>0</v>
      </c>
      <c r="BB104" s="50">
        <f t="shared" si="61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/>
      <c r="I105" s="81">
        <f>IF(H105=Tablas!$B$5,Tablas!$C$5,VLOOKUP(H105,Tablas!$B$5:$D$41,2,FALSE))</f>
        <v>1</v>
      </c>
      <c r="J105" s="70">
        <f>IF(I105=0,"",VLOOKUP(I105,Tablas!$C$5:$D$41,2,FALSE))</f>
        <v>0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8">
        <f t="shared" si="62"/>
        <v>12</v>
      </c>
      <c r="X105" s="44">
        <f t="shared" si="42"/>
        <v>0</v>
      </c>
      <c r="Y105" s="45">
        <f t="shared" si="43"/>
        <v>0</v>
      </c>
      <c r="Z105" s="46" t="s">
        <v>0</v>
      </c>
      <c r="AA105" s="39">
        <v>1</v>
      </c>
      <c r="AB105" s="47">
        <f t="shared" si="44"/>
        <v>0</v>
      </c>
      <c r="AC105" s="39">
        <v>1</v>
      </c>
      <c r="AD105" s="47">
        <f t="shared" si="45"/>
        <v>0</v>
      </c>
      <c r="AE105" s="39">
        <v>1</v>
      </c>
      <c r="AF105" s="47">
        <f t="shared" si="46"/>
        <v>0</v>
      </c>
      <c r="AG105" s="61"/>
      <c r="AH105" s="48">
        <f t="shared" si="47"/>
        <v>0</v>
      </c>
      <c r="AI105" s="49">
        <f t="shared" si="48"/>
        <v>0</v>
      </c>
      <c r="AJ105" s="61"/>
      <c r="AK105" s="48">
        <f t="shared" si="49"/>
        <v>0</v>
      </c>
      <c r="AL105" s="49">
        <f t="shared" si="50"/>
        <v>0</v>
      </c>
      <c r="AM105" s="61"/>
      <c r="AN105" s="48">
        <f t="shared" si="51"/>
        <v>0</v>
      </c>
      <c r="AO105" s="49">
        <f t="shared" si="52"/>
        <v>0</v>
      </c>
      <c r="AP105" s="61"/>
      <c r="AQ105" s="48">
        <f t="shared" si="53"/>
        <v>0</v>
      </c>
      <c r="AR105" s="49">
        <f t="shared" si="54"/>
        <v>0</v>
      </c>
      <c r="AS105" s="61"/>
      <c r="AT105" s="48">
        <f t="shared" si="55"/>
        <v>0</v>
      </c>
      <c r="AU105" s="49">
        <f t="shared" si="56"/>
        <v>0</v>
      </c>
      <c r="AV105" s="61"/>
      <c r="AW105" s="48">
        <f t="shared" si="57"/>
        <v>0</v>
      </c>
      <c r="AX105" s="49">
        <f t="shared" si="58"/>
        <v>0</v>
      </c>
      <c r="AY105" s="61"/>
      <c r="AZ105" s="48">
        <f t="shared" si="59"/>
        <v>0</v>
      </c>
      <c r="BA105" s="49">
        <f t="shared" si="60"/>
        <v>0</v>
      </c>
      <c r="BB105" s="50">
        <f t="shared" si="61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/>
      <c r="I106" s="81">
        <f>IF(H106=Tablas!$B$5,Tablas!$C$5,VLOOKUP(H106,Tablas!$B$5:$D$41,2,FALSE))</f>
        <v>1</v>
      </c>
      <c r="J106" s="70">
        <f>IF(I106=0,"",VLOOKUP(I106,Tablas!$C$5:$D$41,2,FALSE))</f>
        <v>0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8">
        <f t="shared" si="62"/>
        <v>12</v>
      </c>
      <c r="X106" s="44">
        <f t="shared" si="42"/>
        <v>0</v>
      </c>
      <c r="Y106" s="45">
        <f t="shared" si="43"/>
        <v>0</v>
      </c>
      <c r="Z106" s="46" t="s">
        <v>0</v>
      </c>
      <c r="AA106" s="39">
        <v>1</v>
      </c>
      <c r="AB106" s="47">
        <f t="shared" si="44"/>
        <v>0</v>
      </c>
      <c r="AC106" s="39">
        <v>1</v>
      </c>
      <c r="AD106" s="47">
        <f t="shared" si="45"/>
        <v>0</v>
      </c>
      <c r="AE106" s="39">
        <v>1</v>
      </c>
      <c r="AF106" s="47">
        <f t="shared" si="46"/>
        <v>0</v>
      </c>
      <c r="AG106" s="61"/>
      <c r="AH106" s="48">
        <f t="shared" si="47"/>
        <v>0</v>
      </c>
      <c r="AI106" s="49">
        <f t="shared" si="48"/>
        <v>0</v>
      </c>
      <c r="AJ106" s="61"/>
      <c r="AK106" s="48">
        <f t="shared" si="49"/>
        <v>0</v>
      </c>
      <c r="AL106" s="49">
        <f t="shared" si="50"/>
        <v>0</v>
      </c>
      <c r="AM106" s="61"/>
      <c r="AN106" s="48">
        <f t="shared" si="51"/>
        <v>0</v>
      </c>
      <c r="AO106" s="49">
        <f t="shared" si="52"/>
        <v>0</v>
      </c>
      <c r="AP106" s="61"/>
      <c r="AQ106" s="48">
        <f t="shared" si="53"/>
        <v>0</v>
      </c>
      <c r="AR106" s="49">
        <f t="shared" si="54"/>
        <v>0</v>
      </c>
      <c r="AS106" s="61"/>
      <c r="AT106" s="48">
        <f t="shared" si="55"/>
        <v>0</v>
      </c>
      <c r="AU106" s="49">
        <f t="shared" si="56"/>
        <v>0</v>
      </c>
      <c r="AV106" s="61"/>
      <c r="AW106" s="48">
        <f t="shared" si="57"/>
        <v>0</v>
      </c>
      <c r="AX106" s="49">
        <f t="shared" si="58"/>
        <v>0</v>
      </c>
      <c r="AY106" s="61"/>
      <c r="AZ106" s="48">
        <f t="shared" si="59"/>
        <v>0</v>
      </c>
      <c r="BA106" s="49">
        <f t="shared" si="60"/>
        <v>0</v>
      </c>
      <c r="BB106" s="50">
        <f t="shared" si="61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/>
      <c r="I107" s="81">
        <f>IF(H107=Tablas!$B$5,Tablas!$C$5,VLOOKUP(H107,Tablas!$B$5:$D$41,2,FALSE))</f>
        <v>1</v>
      </c>
      <c r="J107" s="70">
        <f>IF(I107=0,"",VLOOKUP(I107,Tablas!$C$5:$D$41,2,FALSE))</f>
        <v>0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8">
        <f t="shared" si="62"/>
        <v>12</v>
      </c>
      <c r="X107" s="44">
        <f t="shared" si="42"/>
        <v>0</v>
      </c>
      <c r="Y107" s="45">
        <f t="shared" si="43"/>
        <v>0</v>
      </c>
      <c r="Z107" s="46" t="s">
        <v>0</v>
      </c>
      <c r="AA107" s="39">
        <v>1</v>
      </c>
      <c r="AB107" s="47">
        <f t="shared" si="44"/>
        <v>0</v>
      </c>
      <c r="AC107" s="39">
        <v>1</v>
      </c>
      <c r="AD107" s="47">
        <f t="shared" si="45"/>
        <v>0</v>
      </c>
      <c r="AE107" s="39">
        <v>1</v>
      </c>
      <c r="AF107" s="47">
        <f t="shared" si="46"/>
        <v>0</v>
      </c>
      <c r="AG107" s="61"/>
      <c r="AH107" s="48">
        <f t="shared" si="47"/>
        <v>0</v>
      </c>
      <c r="AI107" s="49">
        <f t="shared" si="48"/>
        <v>0</v>
      </c>
      <c r="AJ107" s="61"/>
      <c r="AK107" s="48">
        <f t="shared" si="49"/>
        <v>0</v>
      </c>
      <c r="AL107" s="49">
        <f t="shared" si="50"/>
        <v>0</v>
      </c>
      <c r="AM107" s="61"/>
      <c r="AN107" s="48">
        <f t="shared" si="51"/>
        <v>0</v>
      </c>
      <c r="AO107" s="49">
        <f t="shared" si="52"/>
        <v>0</v>
      </c>
      <c r="AP107" s="61"/>
      <c r="AQ107" s="48">
        <f t="shared" si="53"/>
        <v>0</v>
      </c>
      <c r="AR107" s="49">
        <f t="shared" si="54"/>
        <v>0</v>
      </c>
      <c r="AS107" s="61"/>
      <c r="AT107" s="48">
        <f t="shared" si="55"/>
        <v>0</v>
      </c>
      <c r="AU107" s="49">
        <f t="shared" si="56"/>
        <v>0</v>
      </c>
      <c r="AV107" s="61"/>
      <c r="AW107" s="48">
        <f t="shared" si="57"/>
        <v>0</v>
      </c>
      <c r="AX107" s="49">
        <f t="shared" si="58"/>
        <v>0</v>
      </c>
      <c r="AY107" s="61"/>
      <c r="AZ107" s="48">
        <f t="shared" si="59"/>
        <v>0</v>
      </c>
      <c r="BA107" s="49">
        <f t="shared" si="60"/>
        <v>0</v>
      </c>
      <c r="BB107" s="50">
        <f t="shared" si="61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/>
      <c r="I108" s="81">
        <f>IF(H108=Tablas!$B$5,Tablas!$C$5,VLOOKUP(H108,Tablas!$B$5:$D$41,2,FALSE))</f>
        <v>1</v>
      </c>
      <c r="J108" s="70">
        <f>IF(I108=0,"",VLOOKUP(I108,Tablas!$C$5:$D$41,2,FALSE))</f>
        <v>0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8">
        <f t="shared" si="62"/>
        <v>12</v>
      </c>
      <c r="X108" s="44">
        <f t="shared" si="42"/>
        <v>0</v>
      </c>
      <c r="Y108" s="45">
        <f t="shared" si="43"/>
        <v>0</v>
      </c>
      <c r="Z108" s="46" t="s">
        <v>0</v>
      </c>
      <c r="AA108" s="39">
        <v>1</v>
      </c>
      <c r="AB108" s="47">
        <f t="shared" si="44"/>
        <v>0</v>
      </c>
      <c r="AC108" s="39">
        <v>1</v>
      </c>
      <c r="AD108" s="47">
        <f t="shared" si="45"/>
        <v>0</v>
      </c>
      <c r="AE108" s="39">
        <v>1</v>
      </c>
      <c r="AF108" s="47">
        <f t="shared" si="46"/>
        <v>0</v>
      </c>
      <c r="AG108" s="61"/>
      <c r="AH108" s="48">
        <f t="shared" si="47"/>
        <v>0</v>
      </c>
      <c r="AI108" s="49">
        <f t="shared" si="48"/>
        <v>0</v>
      </c>
      <c r="AJ108" s="61"/>
      <c r="AK108" s="48">
        <f t="shared" si="49"/>
        <v>0</v>
      </c>
      <c r="AL108" s="49">
        <f t="shared" si="50"/>
        <v>0</v>
      </c>
      <c r="AM108" s="61"/>
      <c r="AN108" s="48">
        <f t="shared" si="51"/>
        <v>0</v>
      </c>
      <c r="AO108" s="49">
        <f t="shared" si="52"/>
        <v>0</v>
      </c>
      <c r="AP108" s="61"/>
      <c r="AQ108" s="48">
        <f t="shared" si="53"/>
        <v>0</v>
      </c>
      <c r="AR108" s="49">
        <f t="shared" si="54"/>
        <v>0</v>
      </c>
      <c r="AS108" s="61"/>
      <c r="AT108" s="48">
        <f t="shared" si="55"/>
        <v>0</v>
      </c>
      <c r="AU108" s="49">
        <f t="shared" si="56"/>
        <v>0</v>
      </c>
      <c r="AV108" s="61"/>
      <c r="AW108" s="48">
        <f t="shared" si="57"/>
        <v>0</v>
      </c>
      <c r="AX108" s="49">
        <f t="shared" si="58"/>
        <v>0</v>
      </c>
      <c r="AY108" s="61"/>
      <c r="AZ108" s="48">
        <f t="shared" si="59"/>
        <v>0</v>
      </c>
      <c r="BA108" s="49">
        <f t="shared" si="60"/>
        <v>0</v>
      </c>
      <c r="BB108" s="50">
        <f t="shared" si="61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/>
      <c r="I109" s="81">
        <f>IF(H109=Tablas!$B$5,Tablas!$C$5,VLOOKUP(H109,Tablas!$B$5:$D$41,2,FALSE))</f>
        <v>1</v>
      </c>
      <c r="J109" s="70">
        <f>IF(I109=0,"",VLOOKUP(I109,Tablas!$C$5:$D$41,2,FALSE))</f>
        <v>0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8">
        <f t="shared" si="62"/>
        <v>12</v>
      </c>
      <c r="X109" s="44">
        <f t="shared" si="42"/>
        <v>0</v>
      </c>
      <c r="Y109" s="45">
        <f t="shared" si="43"/>
        <v>0</v>
      </c>
      <c r="Z109" s="46" t="s">
        <v>0</v>
      </c>
      <c r="AA109" s="39">
        <v>1</v>
      </c>
      <c r="AB109" s="47">
        <f t="shared" si="44"/>
        <v>0</v>
      </c>
      <c r="AC109" s="39">
        <v>1</v>
      </c>
      <c r="AD109" s="47">
        <f t="shared" si="45"/>
        <v>0</v>
      </c>
      <c r="AE109" s="39">
        <v>1</v>
      </c>
      <c r="AF109" s="47">
        <f t="shared" si="46"/>
        <v>0</v>
      </c>
      <c r="AG109" s="61"/>
      <c r="AH109" s="48">
        <f t="shared" si="47"/>
        <v>0</v>
      </c>
      <c r="AI109" s="49">
        <f t="shared" si="48"/>
        <v>0</v>
      </c>
      <c r="AJ109" s="61"/>
      <c r="AK109" s="48">
        <f t="shared" si="49"/>
        <v>0</v>
      </c>
      <c r="AL109" s="49">
        <f t="shared" si="50"/>
        <v>0</v>
      </c>
      <c r="AM109" s="61"/>
      <c r="AN109" s="48">
        <f t="shared" si="51"/>
        <v>0</v>
      </c>
      <c r="AO109" s="49">
        <f t="shared" si="52"/>
        <v>0</v>
      </c>
      <c r="AP109" s="61"/>
      <c r="AQ109" s="48">
        <f t="shared" si="53"/>
        <v>0</v>
      </c>
      <c r="AR109" s="49">
        <f t="shared" si="54"/>
        <v>0</v>
      </c>
      <c r="AS109" s="61"/>
      <c r="AT109" s="48">
        <f t="shared" si="55"/>
        <v>0</v>
      </c>
      <c r="AU109" s="49">
        <f t="shared" si="56"/>
        <v>0</v>
      </c>
      <c r="AV109" s="61"/>
      <c r="AW109" s="48">
        <f t="shared" si="57"/>
        <v>0</v>
      </c>
      <c r="AX109" s="49">
        <f t="shared" si="58"/>
        <v>0</v>
      </c>
      <c r="AY109" s="61"/>
      <c r="AZ109" s="48">
        <f t="shared" si="59"/>
        <v>0</v>
      </c>
      <c r="BA109" s="49">
        <f t="shared" si="60"/>
        <v>0</v>
      </c>
      <c r="BB109" s="50">
        <f t="shared" si="61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/>
      <c r="I110" s="81">
        <f>IF(H110=Tablas!$B$5,Tablas!$C$5,VLOOKUP(H110,Tablas!$B$5:$D$41,2,FALSE))</f>
        <v>1</v>
      </c>
      <c r="J110" s="70">
        <f>IF(I110=0,"",VLOOKUP(I110,Tablas!$C$5:$D$41,2,FALSE))</f>
        <v>0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8">
        <f t="shared" si="62"/>
        <v>12</v>
      </c>
      <c r="X110" s="44">
        <f t="shared" si="42"/>
        <v>0</v>
      </c>
      <c r="Y110" s="45">
        <f t="shared" si="43"/>
        <v>0</v>
      </c>
      <c r="Z110" s="46" t="s">
        <v>0</v>
      </c>
      <c r="AA110" s="39">
        <v>1</v>
      </c>
      <c r="AB110" s="47">
        <f t="shared" si="44"/>
        <v>0</v>
      </c>
      <c r="AC110" s="39">
        <v>1</v>
      </c>
      <c r="AD110" s="47">
        <f t="shared" si="45"/>
        <v>0</v>
      </c>
      <c r="AE110" s="39">
        <v>1</v>
      </c>
      <c r="AF110" s="47">
        <f t="shared" si="46"/>
        <v>0</v>
      </c>
      <c r="AG110" s="61"/>
      <c r="AH110" s="48">
        <f t="shared" si="47"/>
        <v>0</v>
      </c>
      <c r="AI110" s="49">
        <f t="shared" si="48"/>
        <v>0</v>
      </c>
      <c r="AJ110" s="61"/>
      <c r="AK110" s="48">
        <f t="shared" si="49"/>
        <v>0</v>
      </c>
      <c r="AL110" s="49">
        <f t="shared" si="50"/>
        <v>0</v>
      </c>
      <c r="AM110" s="61"/>
      <c r="AN110" s="48">
        <f t="shared" si="51"/>
        <v>0</v>
      </c>
      <c r="AO110" s="49">
        <f t="shared" si="52"/>
        <v>0</v>
      </c>
      <c r="AP110" s="61"/>
      <c r="AQ110" s="48">
        <f t="shared" si="53"/>
        <v>0</v>
      </c>
      <c r="AR110" s="49">
        <f t="shared" si="54"/>
        <v>0</v>
      </c>
      <c r="AS110" s="61"/>
      <c r="AT110" s="48">
        <f t="shared" si="55"/>
        <v>0</v>
      </c>
      <c r="AU110" s="49">
        <f t="shared" si="56"/>
        <v>0</v>
      </c>
      <c r="AV110" s="61"/>
      <c r="AW110" s="48">
        <f t="shared" si="57"/>
        <v>0</v>
      </c>
      <c r="AX110" s="49">
        <f t="shared" si="58"/>
        <v>0</v>
      </c>
      <c r="AY110" s="61"/>
      <c r="AZ110" s="48">
        <f t="shared" si="59"/>
        <v>0</v>
      </c>
      <c r="BA110" s="49">
        <f t="shared" si="60"/>
        <v>0</v>
      </c>
      <c r="BB110" s="50">
        <f t="shared" si="61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/>
      <c r="I111" s="81">
        <f>IF(H111=Tablas!$B$5,Tablas!$C$5,VLOOKUP(H111,Tablas!$B$5:$D$41,2,FALSE))</f>
        <v>1</v>
      </c>
      <c r="J111" s="70">
        <f>IF(I111=0,"",VLOOKUP(I111,Tablas!$C$5:$D$41,2,FALSE))</f>
        <v>0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8">
        <f t="shared" si="62"/>
        <v>12</v>
      </c>
      <c r="X111" s="44">
        <f t="shared" si="42"/>
        <v>0</v>
      </c>
      <c r="Y111" s="45">
        <f t="shared" si="43"/>
        <v>0</v>
      </c>
      <c r="Z111" s="46" t="s">
        <v>0</v>
      </c>
      <c r="AA111" s="39">
        <v>1</v>
      </c>
      <c r="AB111" s="47">
        <f t="shared" si="44"/>
        <v>0</v>
      </c>
      <c r="AC111" s="39">
        <v>1</v>
      </c>
      <c r="AD111" s="47">
        <f t="shared" si="45"/>
        <v>0</v>
      </c>
      <c r="AE111" s="39">
        <v>1</v>
      </c>
      <c r="AF111" s="47">
        <f t="shared" si="46"/>
        <v>0</v>
      </c>
      <c r="AG111" s="61"/>
      <c r="AH111" s="48">
        <f t="shared" si="47"/>
        <v>0</v>
      </c>
      <c r="AI111" s="49">
        <f t="shared" si="48"/>
        <v>0</v>
      </c>
      <c r="AJ111" s="61"/>
      <c r="AK111" s="48">
        <f t="shared" si="49"/>
        <v>0</v>
      </c>
      <c r="AL111" s="49">
        <f t="shared" si="50"/>
        <v>0</v>
      </c>
      <c r="AM111" s="61"/>
      <c r="AN111" s="48">
        <f t="shared" si="51"/>
        <v>0</v>
      </c>
      <c r="AO111" s="49">
        <f t="shared" si="52"/>
        <v>0</v>
      </c>
      <c r="AP111" s="61"/>
      <c r="AQ111" s="48">
        <f t="shared" si="53"/>
        <v>0</v>
      </c>
      <c r="AR111" s="49">
        <f t="shared" si="54"/>
        <v>0</v>
      </c>
      <c r="AS111" s="61"/>
      <c r="AT111" s="48">
        <f t="shared" si="55"/>
        <v>0</v>
      </c>
      <c r="AU111" s="49">
        <f t="shared" si="56"/>
        <v>0</v>
      </c>
      <c r="AV111" s="61"/>
      <c r="AW111" s="48">
        <f t="shared" si="57"/>
        <v>0</v>
      </c>
      <c r="AX111" s="49">
        <f t="shared" si="58"/>
        <v>0</v>
      </c>
      <c r="AY111" s="61"/>
      <c r="AZ111" s="48">
        <f t="shared" si="59"/>
        <v>0</v>
      </c>
      <c r="BA111" s="49">
        <f t="shared" si="60"/>
        <v>0</v>
      </c>
      <c r="BB111" s="50">
        <f t="shared" si="61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/>
      <c r="I112" s="81">
        <f>IF(H112=Tablas!$B$5,Tablas!$C$5,VLOOKUP(H112,Tablas!$B$5:$D$41,2,FALSE))</f>
        <v>1</v>
      </c>
      <c r="J112" s="70">
        <f>IF(I112=0,"",VLOOKUP(I112,Tablas!$C$5:$D$41,2,FALSE))</f>
        <v>0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8">
        <f t="shared" si="62"/>
        <v>12</v>
      </c>
      <c r="X112" s="44">
        <f t="shared" si="42"/>
        <v>0</v>
      </c>
      <c r="Y112" s="45">
        <f t="shared" si="43"/>
        <v>0</v>
      </c>
      <c r="Z112" s="46" t="s">
        <v>0</v>
      </c>
      <c r="AA112" s="39">
        <v>1</v>
      </c>
      <c r="AB112" s="47">
        <f t="shared" si="44"/>
        <v>0</v>
      </c>
      <c r="AC112" s="39">
        <v>1</v>
      </c>
      <c r="AD112" s="47">
        <f t="shared" si="45"/>
        <v>0</v>
      </c>
      <c r="AE112" s="39">
        <v>1</v>
      </c>
      <c r="AF112" s="47">
        <f t="shared" si="46"/>
        <v>0</v>
      </c>
      <c r="AG112" s="61"/>
      <c r="AH112" s="48">
        <f t="shared" si="47"/>
        <v>0</v>
      </c>
      <c r="AI112" s="49">
        <f t="shared" si="48"/>
        <v>0</v>
      </c>
      <c r="AJ112" s="61"/>
      <c r="AK112" s="48">
        <f t="shared" si="49"/>
        <v>0</v>
      </c>
      <c r="AL112" s="49">
        <f t="shared" si="50"/>
        <v>0</v>
      </c>
      <c r="AM112" s="61"/>
      <c r="AN112" s="48">
        <f t="shared" si="51"/>
        <v>0</v>
      </c>
      <c r="AO112" s="49">
        <f t="shared" si="52"/>
        <v>0</v>
      </c>
      <c r="AP112" s="61"/>
      <c r="AQ112" s="48">
        <f t="shared" si="53"/>
        <v>0</v>
      </c>
      <c r="AR112" s="49">
        <f t="shared" si="54"/>
        <v>0</v>
      </c>
      <c r="AS112" s="61"/>
      <c r="AT112" s="48">
        <f t="shared" si="55"/>
        <v>0</v>
      </c>
      <c r="AU112" s="49">
        <f t="shared" si="56"/>
        <v>0</v>
      </c>
      <c r="AV112" s="61"/>
      <c r="AW112" s="48">
        <f t="shared" si="57"/>
        <v>0</v>
      </c>
      <c r="AX112" s="49">
        <f t="shared" si="58"/>
        <v>0</v>
      </c>
      <c r="AY112" s="61"/>
      <c r="AZ112" s="48">
        <f t="shared" si="59"/>
        <v>0</v>
      </c>
      <c r="BA112" s="49">
        <f t="shared" si="60"/>
        <v>0</v>
      </c>
      <c r="BB112" s="50">
        <f t="shared" si="61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/>
      <c r="I113" s="81">
        <f>IF(H113=Tablas!$B$5,Tablas!$C$5,VLOOKUP(H113,Tablas!$B$5:$D$41,2,FALSE))</f>
        <v>1</v>
      </c>
      <c r="J113" s="70">
        <f>IF(I113=0,"",VLOOKUP(I113,Tablas!$C$5:$D$41,2,FALSE))</f>
        <v>0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8">
        <f t="shared" si="62"/>
        <v>12</v>
      </c>
      <c r="X113" s="44">
        <f t="shared" si="42"/>
        <v>0</v>
      </c>
      <c r="Y113" s="45">
        <f t="shared" si="43"/>
        <v>0</v>
      </c>
      <c r="Z113" s="46" t="s">
        <v>0</v>
      </c>
      <c r="AA113" s="39">
        <v>1</v>
      </c>
      <c r="AB113" s="47">
        <f t="shared" si="44"/>
        <v>0</v>
      </c>
      <c r="AC113" s="39">
        <v>1</v>
      </c>
      <c r="AD113" s="47">
        <f t="shared" si="45"/>
        <v>0</v>
      </c>
      <c r="AE113" s="39">
        <v>1</v>
      </c>
      <c r="AF113" s="47">
        <f t="shared" si="46"/>
        <v>0</v>
      </c>
      <c r="AG113" s="61"/>
      <c r="AH113" s="48">
        <f t="shared" si="47"/>
        <v>0</v>
      </c>
      <c r="AI113" s="49">
        <f t="shared" si="48"/>
        <v>0</v>
      </c>
      <c r="AJ113" s="61"/>
      <c r="AK113" s="48">
        <f t="shared" si="49"/>
        <v>0</v>
      </c>
      <c r="AL113" s="49">
        <f t="shared" si="50"/>
        <v>0</v>
      </c>
      <c r="AM113" s="61"/>
      <c r="AN113" s="48">
        <f t="shared" si="51"/>
        <v>0</v>
      </c>
      <c r="AO113" s="49">
        <f t="shared" si="52"/>
        <v>0</v>
      </c>
      <c r="AP113" s="61"/>
      <c r="AQ113" s="48">
        <f t="shared" si="53"/>
        <v>0</v>
      </c>
      <c r="AR113" s="49">
        <f t="shared" si="54"/>
        <v>0</v>
      </c>
      <c r="AS113" s="61"/>
      <c r="AT113" s="48">
        <f t="shared" si="55"/>
        <v>0</v>
      </c>
      <c r="AU113" s="49">
        <f t="shared" si="56"/>
        <v>0</v>
      </c>
      <c r="AV113" s="61"/>
      <c r="AW113" s="48">
        <f t="shared" si="57"/>
        <v>0</v>
      </c>
      <c r="AX113" s="49">
        <f t="shared" si="58"/>
        <v>0</v>
      </c>
      <c r="AY113" s="61"/>
      <c r="AZ113" s="48">
        <f t="shared" si="59"/>
        <v>0</v>
      </c>
      <c r="BA113" s="49">
        <f t="shared" si="60"/>
        <v>0</v>
      </c>
      <c r="BB113" s="50">
        <f t="shared" si="61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/>
      <c r="I114" s="81">
        <f>IF(H114=Tablas!$B$5,Tablas!$C$5,VLOOKUP(H114,Tablas!$B$5:$D$41,2,FALSE))</f>
        <v>1</v>
      </c>
      <c r="J114" s="70">
        <f>IF(I114=0,"",VLOOKUP(I114,Tablas!$C$5:$D$41,2,FALSE))</f>
        <v>0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8">
        <f t="shared" si="62"/>
        <v>12</v>
      </c>
      <c r="X114" s="44">
        <f t="shared" si="42"/>
        <v>0</v>
      </c>
      <c r="Y114" s="45">
        <f t="shared" si="43"/>
        <v>0</v>
      </c>
      <c r="Z114" s="46" t="s">
        <v>0</v>
      </c>
      <c r="AA114" s="39">
        <v>1</v>
      </c>
      <c r="AB114" s="47">
        <f t="shared" si="44"/>
        <v>0</v>
      </c>
      <c r="AC114" s="39">
        <v>1</v>
      </c>
      <c r="AD114" s="47">
        <f t="shared" si="45"/>
        <v>0</v>
      </c>
      <c r="AE114" s="39">
        <v>1</v>
      </c>
      <c r="AF114" s="47">
        <f t="shared" si="46"/>
        <v>0</v>
      </c>
      <c r="AG114" s="61"/>
      <c r="AH114" s="48">
        <f t="shared" si="47"/>
        <v>0</v>
      </c>
      <c r="AI114" s="49">
        <f t="shared" si="48"/>
        <v>0</v>
      </c>
      <c r="AJ114" s="61"/>
      <c r="AK114" s="48">
        <f t="shared" si="49"/>
        <v>0</v>
      </c>
      <c r="AL114" s="49">
        <f t="shared" si="50"/>
        <v>0</v>
      </c>
      <c r="AM114" s="61"/>
      <c r="AN114" s="48">
        <f t="shared" si="51"/>
        <v>0</v>
      </c>
      <c r="AO114" s="49">
        <f t="shared" si="52"/>
        <v>0</v>
      </c>
      <c r="AP114" s="61"/>
      <c r="AQ114" s="48">
        <f t="shared" si="53"/>
        <v>0</v>
      </c>
      <c r="AR114" s="49">
        <f t="shared" si="54"/>
        <v>0</v>
      </c>
      <c r="AS114" s="61"/>
      <c r="AT114" s="48">
        <f t="shared" si="55"/>
        <v>0</v>
      </c>
      <c r="AU114" s="49">
        <f t="shared" si="56"/>
        <v>0</v>
      </c>
      <c r="AV114" s="61"/>
      <c r="AW114" s="48">
        <f t="shared" si="57"/>
        <v>0</v>
      </c>
      <c r="AX114" s="49">
        <f t="shared" si="58"/>
        <v>0</v>
      </c>
      <c r="AY114" s="61"/>
      <c r="AZ114" s="48">
        <f t="shared" si="59"/>
        <v>0</v>
      </c>
      <c r="BA114" s="49">
        <f t="shared" si="60"/>
        <v>0</v>
      </c>
      <c r="BB114" s="50">
        <f t="shared" si="61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/>
      <c r="I115" s="81">
        <f>IF(H115=Tablas!$B$5,Tablas!$C$5,VLOOKUP(H115,Tablas!$B$5:$D$41,2,FALSE))</f>
        <v>1</v>
      </c>
      <c r="J115" s="70">
        <f>IF(I115=0,"",VLOOKUP(I115,Tablas!$C$5:$D$41,2,FALSE))</f>
        <v>0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8">
        <f t="shared" si="62"/>
        <v>12</v>
      </c>
      <c r="X115" s="44">
        <f t="shared" si="42"/>
        <v>0</v>
      </c>
      <c r="Y115" s="45">
        <f t="shared" si="43"/>
        <v>0</v>
      </c>
      <c r="Z115" s="46" t="s">
        <v>0</v>
      </c>
      <c r="AA115" s="39">
        <v>1</v>
      </c>
      <c r="AB115" s="47">
        <f t="shared" si="44"/>
        <v>0</v>
      </c>
      <c r="AC115" s="39">
        <v>1</v>
      </c>
      <c r="AD115" s="47">
        <f t="shared" si="45"/>
        <v>0</v>
      </c>
      <c r="AE115" s="39">
        <v>1</v>
      </c>
      <c r="AF115" s="47">
        <f t="shared" si="46"/>
        <v>0</v>
      </c>
      <c r="AG115" s="61"/>
      <c r="AH115" s="48">
        <f t="shared" si="47"/>
        <v>0</v>
      </c>
      <c r="AI115" s="49">
        <f t="shared" si="48"/>
        <v>0</v>
      </c>
      <c r="AJ115" s="61"/>
      <c r="AK115" s="48">
        <f t="shared" si="49"/>
        <v>0</v>
      </c>
      <c r="AL115" s="49">
        <f t="shared" si="50"/>
        <v>0</v>
      </c>
      <c r="AM115" s="61"/>
      <c r="AN115" s="48">
        <f t="shared" si="51"/>
        <v>0</v>
      </c>
      <c r="AO115" s="49">
        <f t="shared" si="52"/>
        <v>0</v>
      </c>
      <c r="AP115" s="61"/>
      <c r="AQ115" s="48">
        <f t="shared" si="53"/>
        <v>0</v>
      </c>
      <c r="AR115" s="49">
        <f t="shared" si="54"/>
        <v>0</v>
      </c>
      <c r="AS115" s="61"/>
      <c r="AT115" s="48">
        <f t="shared" si="55"/>
        <v>0</v>
      </c>
      <c r="AU115" s="49">
        <f t="shared" si="56"/>
        <v>0</v>
      </c>
      <c r="AV115" s="61"/>
      <c r="AW115" s="48">
        <f t="shared" si="57"/>
        <v>0</v>
      </c>
      <c r="AX115" s="49">
        <f t="shared" si="58"/>
        <v>0</v>
      </c>
      <c r="AY115" s="61"/>
      <c r="AZ115" s="48">
        <f t="shared" si="59"/>
        <v>0</v>
      </c>
      <c r="BA115" s="49">
        <f t="shared" si="60"/>
        <v>0</v>
      </c>
      <c r="BB115" s="50">
        <f t="shared" si="61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/>
      <c r="I116" s="81">
        <f>IF(H116=Tablas!$B$5,Tablas!$C$5,VLOOKUP(H116,Tablas!$B$5:$D$41,2,FALSE))</f>
        <v>1</v>
      </c>
      <c r="J116" s="70">
        <f>IF(I116=0,"",VLOOKUP(I116,Tablas!$C$5:$D$41,2,FALSE))</f>
        <v>0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8">
        <f t="shared" si="62"/>
        <v>12</v>
      </c>
      <c r="X116" s="44">
        <f t="shared" si="42"/>
        <v>0</v>
      </c>
      <c r="Y116" s="45">
        <f t="shared" si="43"/>
        <v>0</v>
      </c>
      <c r="Z116" s="46" t="s">
        <v>0</v>
      </c>
      <c r="AA116" s="39">
        <v>1</v>
      </c>
      <c r="AB116" s="47">
        <f t="shared" si="44"/>
        <v>0</v>
      </c>
      <c r="AC116" s="39">
        <v>1</v>
      </c>
      <c r="AD116" s="47">
        <f t="shared" si="45"/>
        <v>0</v>
      </c>
      <c r="AE116" s="39">
        <v>1</v>
      </c>
      <c r="AF116" s="47">
        <f t="shared" si="46"/>
        <v>0</v>
      </c>
      <c r="AG116" s="61"/>
      <c r="AH116" s="48">
        <f t="shared" si="47"/>
        <v>0</v>
      </c>
      <c r="AI116" s="49">
        <f t="shared" si="48"/>
        <v>0</v>
      </c>
      <c r="AJ116" s="61"/>
      <c r="AK116" s="48">
        <f t="shared" si="49"/>
        <v>0</v>
      </c>
      <c r="AL116" s="49">
        <f t="shared" si="50"/>
        <v>0</v>
      </c>
      <c r="AM116" s="61"/>
      <c r="AN116" s="48">
        <f t="shared" si="51"/>
        <v>0</v>
      </c>
      <c r="AO116" s="49">
        <f t="shared" si="52"/>
        <v>0</v>
      </c>
      <c r="AP116" s="61"/>
      <c r="AQ116" s="48">
        <f t="shared" si="53"/>
        <v>0</v>
      </c>
      <c r="AR116" s="49">
        <f t="shared" si="54"/>
        <v>0</v>
      </c>
      <c r="AS116" s="61"/>
      <c r="AT116" s="48">
        <f t="shared" si="55"/>
        <v>0</v>
      </c>
      <c r="AU116" s="49">
        <f t="shared" si="56"/>
        <v>0</v>
      </c>
      <c r="AV116" s="61"/>
      <c r="AW116" s="48">
        <f t="shared" si="57"/>
        <v>0</v>
      </c>
      <c r="AX116" s="49">
        <f t="shared" si="58"/>
        <v>0</v>
      </c>
      <c r="AY116" s="61"/>
      <c r="AZ116" s="48">
        <f t="shared" si="59"/>
        <v>0</v>
      </c>
      <c r="BA116" s="49">
        <f t="shared" si="60"/>
        <v>0</v>
      </c>
      <c r="BB116" s="50">
        <f t="shared" si="61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/>
      <c r="I117" s="81">
        <f>IF(H117=Tablas!$B$5,Tablas!$C$5,VLOOKUP(H117,Tablas!$B$5:$D$41,2,FALSE))</f>
        <v>1</v>
      </c>
      <c r="J117" s="70">
        <f>IF(I117=0,"",VLOOKUP(I117,Tablas!$C$5:$D$41,2,FALSE))</f>
        <v>0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8">
        <f t="shared" si="62"/>
        <v>12</v>
      </c>
      <c r="X117" s="44">
        <f t="shared" si="42"/>
        <v>0</v>
      </c>
      <c r="Y117" s="45">
        <f t="shared" si="43"/>
        <v>0</v>
      </c>
      <c r="Z117" s="46" t="s">
        <v>0</v>
      </c>
      <c r="AA117" s="39">
        <v>1</v>
      </c>
      <c r="AB117" s="47">
        <f t="shared" si="44"/>
        <v>0</v>
      </c>
      <c r="AC117" s="39">
        <v>1</v>
      </c>
      <c r="AD117" s="47">
        <f t="shared" si="45"/>
        <v>0</v>
      </c>
      <c r="AE117" s="39">
        <v>1</v>
      </c>
      <c r="AF117" s="47">
        <f t="shared" si="46"/>
        <v>0</v>
      </c>
      <c r="AG117" s="61"/>
      <c r="AH117" s="48">
        <f t="shared" si="47"/>
        <v>0</v>
      </c>
      <c r="AI117" s="49">
        <f t="shared" si="48"/>
        <v>0</v>
      </c>
      <c r="AJ117" s="61"/>
      <c r="AK117" s="48">
        <f t="shared" si="49"/>
        <v>0</v>
      </c>
      <c r="AL117" s="49">
        <f t="shared" si="50"/>
        <v>0</v>
      </c>
      <c r="AM117" s="61"/>
      <c r="AN117" s="48">
        <f t="shared" si="51"/>
        <v>0</v>
      </c>
      <c r="AO117" s="49">
        <f t="shared" si="52"/>
        <v>0</v>
      </c>
      <c r="AP117" s="61"/>
      <c r="AQ117" s="48">
        <f t="shared" si="53"/>
        <v>0</v>
      </c>
      <c r="AR117" s="49">
        <f t="shared" si="54"/>
        <v>0</v>
      </c>
      <c r="AS117" s="61"/>
      <c r="AT117" s="48">
        <f t="shared" si="55"/>
        <v>0</v>
      </c>
      <c r="AU117" s="49">
        <f t="shared" si="56"/>
        <v>0</v>
      </c>
      <c r="AV117" s="61"/>
      <c r="AW117" s="48">
        <f t="shared" si="57"/>
        <v>0</v>
      </c>
      <c r="AX117" s="49">
        <f t="shared" si="58"/>
        <v>0</v>
      </c>
      <c r="AY117" s="61"/>
      <c r="AZ117" s="48">
        <f t="shared" si="59"/>
        <v>0</v>
      </c>
      <c r="BA117" s="49">
        <f t="shared" si="60"/>
        <v>0</v>
      </c>
      <c r="BB117" s="50">
        <f t="shared" si="61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/>
      <c r="I118" s="81">
        <f>IF(H118=Tablas!$B$5,Tablas!$C$5,VLOOKUP(H118,Tablas!$B$5:$D$41,2,FALSE))</f>
        <v>1</v>
      </c>
      <c r="J118" s="70">
        <f>IF(I118=0,"",VLOOKUP(I118,Tablas!$C$5:$D$41,2,FALSE))</f>
        <v>0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8">
        <f t="shared" si="62"/>
        <v>12</v>
      </c>
      <c r="X118" s="44">
        <f t="shared" si="42"/>
        <v>0</v>
      </c>
      <c r="Y118" s="45">
        <f t="shared" si="43"/>
        <v>0</v>
      </c>
      <c r="Z118" s="46" t="s">
        <v>0</v>
      </c>
      <c r="AA118" s="39">
        <v>1</v>
      </c>
      <c r="AB118" s="47">
        <f t="shared" si="44"/>
        <v>0</v>
      </c>
      <c r="AC118" s="39">
        <v>1</v>
      </c>
      <c r="AD118" s="47">
        <f t="shared" si="45"/>
        <v>0</v>
      </c>
      <c r="AE118" s="39">
        <v>1</v>
      </c>
      <c r="AF118" s="47">
        <f t="shared" si="46"/>
        <v>0</v>
      </c>
      <c r="AG118" s="61"/>
      <c r="AH118" s="48">
        <f t="shared" si="47"/>
        <v>0</v>
      </c>
      <c r="AI118" s="49">
        <f t="shared" si="48"/>
        <v>0</v>
      </c>
      <c r="AJ118" s="61"/>
      <c r="AK118" s="48">
        <f t="shared" si="49"/>
        <v>0</v>
      </c>
      <c r="AL118" s="49">
        <f t="shared" si="50"/>
        <v>0</v>
      </c>
      <c r="AM118" s="61"/>
      <c r="AN118" s="48">
        <f t="shared" si="51"/>
        <v>0</v>
      </c>
      <c r="AO118" s="49">
        <f t="shared" si="52"/>
        <v>0</v>
      </c>
      <c r="AP118" s="61"/>
      <c r="AQ118" s="48">
        <f t="shared" si="53"/>
        <v>0</v>
      </c>
      <c r="AR118" s="49">
        <f t="shared" si="54"/>
        <v>0</v>
      </c>
      <c r="AS118" s="61"/>
      <c r="AT118" s="48">
        <f t="shared" si="55"/>
        <v>0</v>
      </c>
      <c r="AU118" s="49">
        <f t="shared" si="56"/>
        <v>0</v>
      </c>
      <c r="AV118" s="61"/>
      <c r="AW118" s="48">
        <f t="shared" si="57"/>
        <v>0</v>
      </c>
      <c r="AX118" s="49">
        <f t="shared" si="58"/>
        <v>0</v>
      </c>
      <c r="AY118" s="61"/>
      <c r="AZ118" s="48">
        <f t="shared" si="59"/>
        <v>0</v>
      </c>
      <c r="BA118" s="49">
        <f t="shared" si="60"/>
        <v>0</v>
      </c>
      <c r="BB118" s="50">
        <f t="shared" si="61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/>
      <c r="I119" s="81">
        <f>IF(H119=Tablas!$B$5,Tablas!$C$5,VLOOKUP(H119,Tablas!$B$5:$D$41,2,FALSE))</f>
        <v>1</v>
      </c>
      <c r="J119" s="70">
        <f>IF(I119=0,"",VLOOKUP(I119,Tablas!$C$5:$D$41,2,FALSE))</f>
        <v>0</v>
      </c>
      <c r="K119" s="37" t="str">
        <f t="shared" si="32"/>
        <v>0</v>
      </c>
      <c r="L119" s="38">
        <f t="shared" si="33"/>
        <v>0</v>
      </c>
      <c r="M119" s="38">
        <f t="shared" si="34"/>
        <v>0</v>
      </c>
      <c r="N119" s="38">
        <f t="shared" si="35"/>
        <v>0</v>
      </c>
      <c r="O119" s="38">
        <f t="shared" si="36"/>
        <v>0</v>
      </c>
      <c r="P119" s="38">
        <f t="shared" si="37"/>
        <v>0</v>
      </c>
      <c r="Q119" s="39">
        <v>1</v>
      </c>
      <c r="R119" s="40">
        <f t="shared" si="38"/>
        <v>0</v>
      </c>
      <c r="S119" s="39">
        <v>1</v>
      </c>
      <c r="T119" s="41">
        <f t="shared" si="39"/>
        <v>0</v>
      </c>
      <c r="U119" s="42">
        <f t="shared" si="40"/>
        <v>0</v>
      </c>
      <c r="V119" s="43">
        <f t="shared" si="41"/>
        <v>0</v>
      </c>
      <c r="W119" s="208">
        <f t="shared" si="62"/>
        <v>12</v>
      </c>
      <c r="X119" s="44">
        <f t="shared" si="42"/>
        <v>0</v>
      </c>
      <c r="Y119" s="45">
        <f t="shared" si="43"/>
        <v>0</v>
      </c>
      <c r="Z119" s="46" t="s">
        <v>0</v>
      </c>
      <c r="AA119" s="39">
        <v>1</v>
      </c>
      <c r="AB119" s="47">
        <f t="shared" si="44"/>
        <v>0</v>
      </c>
      <c r="AC119" s="39">
        <v>1</v>
      </c>
      <c r="AD119" s="47">
        <f t="shared" si="45"/>
        <v>0</v>
      </c>
      <c r="AE119" s="39">
        <v>1</v>
      </c>
      <c r="AF119" s="47">
        <f t="shared" si="46"/>
        <v>0</v>
      </c>
      <c r="AG119" s="61"/>
      <c r="AH119" s="48">
        <f t="shared" si="47"/>
        <v>0</v>
      </c>
      <c r="AI119" s="49">
        <f t="shared" si="48"/>
        <v>0</v>
      </c>
      <c r="AJ119" s="61"/>
      <c r="AK119" s="48">
        <f t="shared" si="49"/>
        <v>0</v>
      </c>
      <c r="AL119" s="49">
        <f t="shared" si="50"/>
        <v>0</v>
      </c>
      <c r="AM119" s="61"/>
      <c r="AN119" s="48">
        <f t="shared" si="51"/>
        <v>0</v>
      </c>
      <c r="AO119" s="49">
        <f t="shared" si="52"/>
        <v>0</v>
      </c>
      <c r="AP119" s="61"/>
      <c r="AQ119" s="48">
        <f t="shared" si="53"/>
        <v>0</v>
      </c>
      <c r="AR119" s="49">
        <f t="shared" si="54"/>
        <v>0</v>
      </c>
      <c r="AS119" s="61"/>
      <c r="AT119" s="48">
        <f t="shared" si="55"/>
        <v>0</v>
      </c>
      <c r="AU119" s="49">
        <f t="shared" si="56"/>
        <v>0</v>
      </c>
      <c r="AV119" s="61"/>
      <c r="AW119" s="48">
        <f t="shared" si="57"/>
        <v>0</v>
      </c>
      <c r="AX119" s="49">
        <f t="shared" si="58"/>
        <v>0</v>
      </c>
      <c r="AY119" s="61"/>
      <c r="AZ119" s="48">
        <f t="shared" si="59"/>
        <v>0</v>
      </c>
      <c r="BA119" s="49">
        <f t="shared" si="60"/>
        <v>0</v>
      </c>
      <c r="BB119" s="50">
        <f t="shared" si="61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/>
      <c r="I120" s="81">
        <f>IF(H120=Tablas!$B$5,Tablas!$C$5,VLOOKUP(H120,Tablas!$B$5:$D$41,2,FALSE))</f>
        <v>1</v>
      </c>
      <c r="J120" s="70">
        <f>IF(I120=0,"",VLOOKUP(I120,Tablas!$C$5:$D$41,2,FALSE))</f>
        <v>0</v>
      </c>
      <c r="K120" s="37" t="str">
        <f t="shared" si="32"/>
        <v>0</v>
      </c>
      <c r="L120" s="38">
        <f t="shared" si="33"/>
        <v>0</v>
      </c>
      <c r="M120" s="38">
        <f t="shared" si="34"/>
        <v>0</v>
      </c>
      <c r="N120" s="38">
        <f t="shared" si="35"/>
        <v>0</v>
      </c>
      <c r="O120" s="38">
        <f t="shared" si="36"/>
        <v>0</v>
      </c>
      <c r="P120" s="38">
        <f t="shared" si="37"/>
        <v>0</v>
      </c>
      <c r="Q120" s="39">
        <v>1</v>
      </c>
      <c r="R120" s="40">
        <f t="shared" si="38"/>
        <v>0</v>
      </c>
      <c r="S120" s="39">
        <v>1</v>
      </c>
      <c r="T120" s="41">
        <f t="shared" si="39"/>
        <v>0</v>
      </c>
      <c r="U120" s="42">
        <f t="shared" si="40"/>
        <v>0</v>
      </c>
      <c r="V120" s="43">
        <f t="shared" si="41"/>
        <v>0</v>
      </c>
      <c r="W120" s="208">
        <f t="shared" si="62"/>
        <v>12</v>
      </c>
      <c r="X120" s="44">
        <f t="shared" si="42"/>
        <v>0</v>
      </c>
      <c r="Y120" s="45">
        <f t="shared" si="43"/>
        <v>0</v>
      </c>
      <c r="Z120" s="46" t="s">
        <v>0</v>
      </c>
      <c r="AA120" s="39">
        <v>1</v>
      </c>
      <c r="AB120" s="47">
        <f t="shared" si="44"/>
        <v>0</v>
      </c>
      <c r="AC120" s="39">
        <v>1</v>
      </c>
      <c r="AD120" s="47">
        <f t="shared" si="45"/>
        <v>0</v>
      </c>
      <c r="AE120" s="39">
        <v>1</v>
      </c>
      <c r="AF120" s="47">
        <f t="shared" si="46"/>
        <v>0</v>
      </c>
      <c r="AG120" s="61"/>
      <c r="AH120" s="48">
        <f t="shared" si="47"/>
        <v>0</v>
      </c>
      <c r="AI120" s="49">
        <f t="shared" si="48"/>
        <v>0</v>
      </c>
      <c r="AJ120" s="61"/>
      <c r="AK120" s="48">
        <f t="shared" si="49"/>
        <v>0</v>
      </c>
      <c r="AL120" s="49">
        <f t="shared" si="50"/>
        <v>0</v>
      </c>
      <c r="AM120" s="61"/>
      <c r="AN120" s="48">
        <f t="shared" si="51"/>
        <v>0</v>
      </c>
      <c r="AO120" s="49">
        <f t="shared" si="52"/>
        <v>0</v>
      </c>
      <c r="AP120" s="61"/>
      <c r="AQ120" s="48">
        <f t="shared" si="53"/>
        <v>0</v>
      </c>
      <c r="AR120" s="49">
        <f t="shared" si="54"/>
        <v>0</v>
      </c>
      <c r="AS120" s="61"/>
      <c r="AT120" s="48">
        <f t="shared" si="55"/>
        <v>0</v>
      </c>
      <c r="AU120" s="49">
        <f t="shared" si="56"/>
        <v>0</v>
      </c>
      <c r="AV120" s="61"/>
      <c r="AW120" s="48">
        <f t="shared" si="57"/>
        <v>0</v>
      </c>
      <c r="AX120" s="49">
        <f t="shared" si="58"/>
        <v>0</v>
      </c>
      <c r="AY120" s="61"/>
      <c r="AZ120" s="48">
        <f t="shared" si="59"/>
        <v>0</v>
      </c>
      <c r="BA120" s="49">
        <f t="shared" si="60"/>
        <v>0</v>
      </c>
      <c r="BB120" s="50">
        <f t="shared" si="61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/>
      <c r="I121" s="81">
        <f>IF(H121=Tablas!$B$5,Tablas!$C$5,VLOOKUP(H121,Tablas!$B$5:$D$41,2,FALSE))</f>
        <v>1</v>
      </c>
      <c r="J121" s="70">
        <f>IF(I121=0,"",VLOOKUP(I121,Tablas!$C$5:$D$41,2,FALSE))</f>
        <v>0</v>
      </c>
      <c r="K121" s="37" t="str">
        <f t="shared" si="32"/>
        <v>0</v>
      </c>
      <c r="L121" s="38">
        <f t="shared" si="33"/>
        <v>0</v>
      </c>
      <c r="M121" s="38">
        <f t="shared" si="34"/>
        <v>0</v>
      </c>
      <c r="N121" s="38">
        <f t="shared" si="35"/>
        <v>0</v>
      </c>
      <c r="O121" s="38">
        <f t="shared" si="36"/>
        <v>0</v>
      </c>
      <c r="P121" s="38">
        <f t="shared" si="37"/>
        <v>0</v>
      </c>
      <c r="Q121" s="39">
        <v>1</v>
      </c>
      <c r="R121" s="40">
        <f t="shared" si="38"/>
        <v>0</v>
      </c>
      <c r="S121" s="39">
        <v>1</v>
      </c>
      <c r="T121" s="41">
        <f t="shared" si="39"/>
        <v>0</v>
      </c>
      <c r="U121" s="42">
        <f t="shared" si="40"/>
        <v>0</v>
      </c>
      <c r="V121" s="43">
        <f t="shared" si="41"/>
        <v>0</v>
      </c>
      <c r="W121" s="208">
        <f t="shared" si="62"/>
        <v>12</v>
      </c>
      <c r="X121" s="44">
        <f t="shared" si="42"/>
        <v>0</v>
      </c>
      <c r="Y121" s="45">
        <f t="shared" si="43"/>
        <v>0</v>
      </c>
      <c r="Z121" s="46" t="s">
        <v>0</v>
      </c>
      <c r="AA121" s="39">
        <v>1</v>
      </c>
      <c r="AB121" s="47">
        <f t="shared" si="44"/>
        <v>0</v>
      </c>
      <c r="AC121" s="39">
        <v>1</v>
      </c>
      <c r="AD121" s="47">
        <f t="shared" si="45"/>
        <v>0</v>
      </c>
      <c r="AE121" s="39">
        <v>1</v>
      </c>
      <c r="AF121" s="47">
        <f t="shared" si="46"/>
        <v>0</v>
      </c>
      <c r="AG121" s="61"/>
      <c r="AH121" s="48">
        <f t="shared" si="47"/>
        <v>0</v>
      </c>
      <c r="AI121" s="49">
        <f t="shared" si="48"/>
        <v>0</v>
      </c>
      <c r="AJ121" s="61"/>
      <c r="AK121" s="48">
        <f t="shared" si="49"/>
        <v>0</v>
      </c>
      <c r="AL121" s="49">
        <f t="shared" si="50"/>
        <v>0</v>
      </c>
      <c r="AM121" s="61"/>
      <c r="AN121" s="48">
        <f t="shared" si="51"/>
        <v>0</v>
      </c>
      <c r="AO121" s="49">
        <f t="shared" si="52"/>
        <v>0</v>
      </c>
      <c r="AP121" s="61"/>
      <c r="AQ121" s="48">
        <f t="shared" si="53"/>
        <v>0</v>
      </c>
      <c r="AR121" s="49">
        <f t="shared" si="54"/>
        <v>0</v>
      </c>
      <c r="AS121" s="61"/>
      <c r="AT121" s="48">
        <f t="shared" si="55"/>
        <v>0</v>
      </c>
      <c r="AU121" s="49">
        <f t="shared" si="56"/>
        <v>0</v>
      </c>
      <c r="AV121" s="61"/>
      <c r="AW121" s="48">
        <f t="shared" si="57"/>
        <v>0</v>
      </c>
      <c r="AX121" s="49">
        <f t="shared" si="58"/>
        <v>0</v>
      </c>
      <c r="AY121" s="61"/>
      <c r="AZ121" s="48">
        <f t="shared" si="59"/>
        <v>0</v>
      </c>
      <c r="BA121" s="49">
        <f t="shared" si="60"/>
        <v>0</v>
      </c>
      <c r="BB121" s="50">
        <f t="shared" si="61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/>
      <c r="I122" s="81">
        <f>IF(H122=Tablas!$B$5,Tablas!$C$5,VLOOKUP(H122,Tablas!$B$5:$D$41,2,FALSE))</f>
        <v>1</v>
      </c>
      <c r="J122" s="70">
        <f>IF(I122=0,"",VLOOKUP(I122,Tablas!$C$5:$D$41,2,FALSE))</f>
        <v>0</v>
      </c>
      <c r="K122" s="37" t="str">
        <f t="shared" si="32"/>
        <v>0</v>
      </c>
      <c r="L122" s="38">
        <f t="shared" si="33"/>
        <v>0</v>
      </c>
      <c r="M122" s="38">
        <f t="shared" si="34"/>
        <v>0</v>
      </c>
      <c r="N122" s="38">
        <f t="shared" si="35"/>
        <v>0</v>
      </c>
      <c r="O122" s="38">
        <f t="shared" si="36"/>
        <v>0</v>
      </c>
      <c r="P122" s="38">
        <f t="shared" si="37"/>
        <v>0</v>
      </c>
      <c r="Q122" s="39">
        <v>1</v>
      </c>
      <c r="R122" s="40">
        <f t="shared" si="38"/>
        <v>0</v>
      </c>
      <c r="S122" s="39">
        <v>1</v>
      </c>
      <c r="T122" s="41">
        <f t="shared" si="39"/>
        <v>0</v>
      </c>
      <c r="U122" s="42">
        <f t="shared" si="40"/>
        <v>0</v>
      </c>
      <c r="V122" s="43">
        <f t="shared" si="41"/>
        <v>0</v>
      </c>
      <c r="W122" s="208">
        <f t="shared" si="62"/>
        <v>12</v>
      </c>
      <c r="X122" s="44">
        <f t="shared" si="42"/>
        <v>0</v>
      </c>
      <c r="Y122" s="45">
        <f t="shared" si="43"/>
        <v>0</v>
      </c>
      <c r="Z122" s="46" t="s">
        <v>0</v>
      </c>
      <c r="AA122" s="39">
        <v>1</v>
      </c>
      <c r="AB122" s="47">
        <f t="shared" si="44"/>
        <v>0</v>
      </c>
      <c r="AC122" s="39">
        <v>1</v>
      </c>
      <c r="AD122" s="47">
        <f t="shared" si="45"/>
        <v>0</v>
      </c>
      <c r="AE122" s="39">
        <v>1</v>
      </c>
      <c r="AF122" s="47">
        <f t="shared" si="46"/>
        <v>0</v>
      </c>
      <c r="AG122" s="61"/>
      <c r="AH122" s="48">
        <f t="shared" si="47"/>
        <v>0</v>
      </c>
      <c r="AI122" s="49">
        <f t="shared" si="48"/>
        <v>0</v>
      </c>
      <c r="AJ122" s="61"/>
      <c r="AK122" s="48">
        <f t="shared" si="49"/>
        <v>0</v>
      </c>
      <c r="AL122" s="49">
        <f t="shared" si="50"/>
        <v>0</v>
      </c>
      <c r="AM122" s="61"/>
      <c r="AN122" s="48">
        <f t="shared" si="51"/>
        <v>0</v>
      </c>
      <c r="AO122" s="49">
        <f t="shared" si="52"/>
        <v>0</v>
      </c>
      <c r="AP122" s="61"/>
      <c r="AQ122" s="48">
        <f t="shared" si="53"/>
        <v>0</v>
      </c>
      <c r="AR122" s="49">
        <f t="shared" si="54"/>
        <v>0</v>
      </c>
      <c r="AS122" s="61"/>
      <c r="AT122" s="48">
        <f t="shared" si="55"/>
        <v>0</v>
      </c>
      <c r="AU122" s="49">
        <f t="shared" si="56"/>
        <v>0</v>
      </c>
      <c r="AV122" s="61"/>
      <c r="AW122" s="48">
        <f t="shared" si="57"/>
        <v>0</v>
      </c>
      <c r="AX122" s="49">
        <f t="shared" si="58"/>
        <v>0</v>
      </c>
      <c r="AY122" s="61"/>
      <c r="AZ122" s="48">
        <f t="shared" si="59"/>
        <v>0</v>
      </c>
      <c r="BA122" s="49">
        <f t="shared" si="60"/>
        <v>0</v>
      </c>
      <c r="BB122" s="50">
        <f t="shared" si="61"/>
        <v>0</v>
      </c>
    </row>
    <row r="123" spans="1:54">
      <c r="A123" s="32"/>
      <c r="B123" s="60"/>
      <c r="C123" s="33"/>
      <c r="D123" s="34"/>
      <c r="E123" s="35"/>
      <c r="F123" s="36"/>
      <c r="G123" s="78"/>
      <c r="H123" s="74"/>
      <c r="I123" s="81">
        <f>IF(H123=Tablas!$B$5,Tablas!$C$5,VLOOKUP(H123,Tablas!$B$5:$D$41,2,FALSE))</f>
        <v>1</v>
      </c>
      <c r="J123" s="70">
        <f>IF(I123=0,"",VLOOKUP(I123,Tablas!$C$5:$D$41,2,FALSE))</f>
        <v>0</v>
      </c>
      <c r="K123" s="37" t="str">
        <f t="shared" si="32"/>
        <v>0</v>
      </c>
      <c r="L123" s="38">
        <f t="shared" si="33"/>
        <v>0</v>
      </c>
      <c r="M123" s="38">
        <f t="shared" si="34"/>
        <v>0</v>
      </c>
      <c r="N123" s="38">
        <f t="shared" si="35"/>
        <v>0</v>
      </c>
      <c r="O123" s="38">
        <f t="shared" si="36"/>
        <v>0</v>
      </c>
      <c r="P123" s="38">
        <f t="shared" si="37"/>
        <v>0</v>
      </c>
      <c r="Q123" s="39">
        <v>1</v>
      </c>
      <c r="R123" s="40">
        <f t="shared" si="38"/>
        <v>0</v>
      </c>
      <c r="S123" s="39">
        <v>1</v>
      </c>
      <c r="T123" s="41">
        <f t="shared" si="39"/>
        <v>0</v>
      </c>
      <c r="U123" s="42">
        <f t="shared" si="40"/>
        <v>0</v>
      </c>
      <c r="V123" s="43">
        <f t="shared" si="41"/>
        <v>0</v>
      </c>
      <c r="W123" s="208">
        <f t="shared" si="62"/>
        <v>12</v>
      </c>
      <c r="X123" s="44">
        <f t="shared" si="42"/>
        <v>0</v>
      </c>
      <c r="Y123" s="45">
        <f t="shared" si="43"/>
        <v>0</v>
      </c>
      <c r="Z123" s="46" t="s">
        <v>0</v>
      </c>
      <c r="AA123" s="39">
        <v>1</v>
      </c>
      <c r="AB123" s="47">
        <f t="shared" si="44"/>
        <v>0</v>
      </c>
      <c r="AC123" s="39">
        <v>1</v>
      </c>
      <c r="AD123" s="47">
        <f t="shared" si="45"/>
        <v>0</v>
      </c>
      <c r="AE123" s="39">
        <v>1</v>
      </c>
      <c r="AF123" s="47">
        <f t="shared" si="46"/>
        <v>0</v>
      </c>
      <c r="AG123" s="61"/>
      <c r="AH123" s="48">
        <f t="shared" si="47"/>
        <v>0</v>
      </c>
      <c r="AI123" s="49">
        <f t="shared" si="48"/>
        <v>0</v>
      </c>
      <c r="AJ123" s="61"/>
      <c r="AK123" s="48">
        <f t="shared" si="49"/>
        <v>0</v>
      </c>
      <c r="AL123" s="49">
        <f t="shared" si="50"/>
        <v>0</v>
      </c>
      <c r="AM123" s="61"/>
      <c r="AN123" s="48">
        <f t="shared" si="51"/>
        <v>0</v>
      </c>
      <c r="AO123" s="49">
        <f t="shared" si="52"/>
        <v>0</v>
      </c>
      <c r="AP123" s="61"/>
      <c r="AQ123" s="48">
        <f t="shared" si="53"/>
        <v>0</v>
      </c>
      <c r="AR123" s="49">
        <f t="shared" si="54"/>
        <v>0</v>
      </c>
      <c r="AS123" s="61"/>
      <c r="AT123" s="48">
        <f t="shared" si="55"/>
        <v>0</v>
      </c>
      <c r="AU123" s="49">
        <f t="shared" si="56"/>
        <v>0</v>
      </c>
      <c r="AV123" s="61"/>
      <c r="AW123" s="48">
        <f t="shared" si="57"/>
        <v>0</v>
      </c>
      <c r="AX123" s="49">
        <f t="shared" si="58"/>
        <v>0</v>
      </c>
      <c r="AY123" s="61"/>
      <c r="AZ123" s="48">
        <f t="shared" si="59"/>
        <v>0</v>
      </c>
      <c r="BA123" s="49">
        <f t="shared" si="60"/>
        <v>0</v>
      </c>
      <c r="BB123" s="50">
        <f t="shared" si="61"/>
        <v>0</v>
      </c>
    </row>
    <row r="124" spans="1:54">
      <c r="A124" s="32"/>
      <c r="B124" s="60"/>
      <c r="C124" s="33"/>
      <c r="D124" s="34"/>
      <c r="E124" s="35"/>
      <c r="F124" s="36"/>
      <c r="G124" s="78"/>
      <c r="H124" s="74"/>
      <c r="I124" s="81">
        <f>IF(H124=Tablas!$B$5,Tablas!$C$5,VLOOKUP(H124,Tablas!$B$5:$D$41,2,FALSE))</f>
        <v>1</v>
      </c>
      <c r="J124" s="70">
        <f>IF(I124=0,"",VLOOKUP(I124,Tablas!$C$5:$D$41,2,FALSE))</f>
        <v>0</v>
      </c>
      <c r="K124" s="37" t="str">
        <f t="shared" si="32"/>
        <v>0</v>
      </c>
      <c r="L124" s="38">
        <f t="shared" si="33"/>
        <v>0</v>
      </c>
      <c r="M124" s="38">
        <f t="shared" si="34"/>
        <v>0</v>
      </c>
      <c r="N124" s="38">
        <f t="shared" si="35"/>
        <v>0</v>
      </c>
      <c r="O124" s="38">
        <f t="shared" si="36"/>
        <v>0</v>
      </c>
      <c r="P124" s="38">
        <f t="shared" si="37"/>
        <v>0</v>
      </c>
      <c r="Q124" s="39">
        <v>1</v>
      </c>
      <c r="R124" s="40">
        <f t="shared" si="38"/>
        <v>0</v>
      </c>
      <c r="S124" s="39">
        <v>1</v>
      </c>
      <c r="T124" s="41">
        <f t="shared" si="39"/>
        <v>0</v>
      </c>
      <c r="U124" s="42">
        <f t="shared" si="40"/>
        <v>0</v>
      </c>
      <c r="V124" s="43">
        <f t="shared" si="41"/>
        <v>0</v>
      </c>
      <c r="W124" s="208">
        <f t="shared" si="62"/>
        <v>12</v>
      </c>
      <c r="X124" s="44">
        <f t="shared" si="42"/>
        <v>0</v>
      </c>
      <c r="Y124" s="45">
        <f t="shared" si="43"/>
        <v>0</v>
      </c>
      <c r="Z124" s="46" t="s">
        <v>0</v>
      </c>
      <c r="AA124" s="39">
        <v>1</v>
      </c>
      <c r="AB124" s="47">
        <f t="shared" si="44"/>
        <v>0</v>
      </c>
      <c r="AC124" s="39">
        <v>1</v>
      </c>
      <c r="AD124" s="47">
        <f t="shared" si="45"/>
        <v>0</v>
      </c>
      <c r="AE124" s="39">
        <v>1</v>
      </c>
      <c r="AF124" s="47">
        <f t="shared" si="46"/>
        <v>0</v>
      </c>
      <c r="AG124" s="61"/>
      <c r="AH124" s="48">
        <f t="shared" si="47"/>
        <v>0</v>
      </c>
      <c r="AI124" s="49">
        <f t="shared" si="48"/>
        <v>0</v>
      </c>
      <c r="AJ124" s="61"/>
      <c r="AK124" s="48">
        <f t="shared" si="49"/>
        <v>0</v>
      </c>
      <c r="AL124" s="49">
        <f t="shared" si="50"/>
        <v>0</v>
      </c>
      <c r="AM124" s="61"/>
      <c r="AN124" s="48">
        <f t="shared" si="51"/>
        <v>0</v>
      </c>
      <c r="AO124" s="49">
        <f t="shared" si="52"/>
        <v>0</v>
      </c>
      <c r="AP124" s="61"/>
      <c r="AQ124" s="48">
        <f t="shared" si="53"/>
        <v>0</v>
      </c>
      <c r="AR124" s="49">
        <f t="shared" si="54"/>
        <v>0</v>
      </c>
      <c r="AS124" s="61"/>
      <c r="AT124" s="48">
        <f t="shared" si="55"/>
        <v>0</v>
      </c>
      <c r="AU124" s="49">
        <f t="shared" si="56"/>
        <v>0</v>
      </c>
      <c r="AV124" s="61"/>
      <c r="AW124" s="48">
        <f t="shared" si="57"/>
        <v>0</v>
      </c>
      <c r="AX124" s="49">
        <f t="shared" si="58"/>
        <v>0</v>
      </c>
      <c r="AY124" s="61"/>
      <c r="AZ124" s="48">
        <f t="shared" si="59"/>
        <v>0</v>
      </c>
      <c r="BA124" s="49">
        <f t="shared" si="60"/>
        <v>0</v>
      </c>
      <c r="BB124" s="50">
        <f t="shared" si="61"/>
        <v>0</v>
      </c>
    </row>
    <row r="125" spans="1:54">
      <c r="A125" s="32"/>
      <c r="B125" s="60"/>
      <c r="C125" s="33"/>
      <c r="D125" s="34"/>
      <c r="E125" s="35"/>
      <c r="F125" s="36"/>
      <c r="G125" s="78"/>
      <c r="H125" s="74"/>
      <c r="I125" s="81">
        <f>IF(H125=Tablas!$B$5,Tablas!$C$5,VLOOKUP(H125,Tablas!$B$5:$D$41,2,FALSE))</f>
        <v>1</v>
      </c>
      <c r="J125" s="70">
        <f>IF(I125=0,"",VLOOKUP(I125,Tablas!$C$5:$D$41,2,FALSE))</f>
        <v>0</v>
      </c>
      <c r="K125" s="37" t="str">
        <f t="shared" si="32"/>
        <v>0</v>
      </c>
      <c r="L125" s="38">
        <f t="shared" si="33"/>
        <v>0</v>
      </c>
      <c r="M125" s="38">
        <f t="shared" si="34"/>
        <v>0</v>
      </c>
      <c r="N125" s="38">
        <f t="shared" si="35"/>
        <v>0</v>
      </c>
      <c r="O125" s="38">
        <f t="shared" si="36"/>
        <v>0</v>
      </c>
      <c r="P125" s="38">
        <f t="shared" si="37"/>
        <v>0</v>
      </c>
      <c r="Q125" s="39">
        <v>1</v>
      </c>
      <c r="R125" s="40">
        <f t="shared" si="38"/>
        <v>0</v>
      </c>
      <c r="S125" s="39">
        <v>1</v>
      </c>
      <c r="T125" s="41">
        <f t="shared" si="39"/>
        <v>0</v>
      </c>
      <c r="U125" s="42">
        <f t="shared" si="40"/>
        <v>0</v>
      </c>
      <c r="V125" s="43">
        <f t="shared" si="41"/>
        <v>0</v>
      </c>
      <c r="W125" s="208">
        <f t="shared" si="62"/>
        <v>12</v>
      </c>
      <c r="X125" s="44">
        <f t="shared" si="42"/>
        <v>0</v>
      </c>
      <c r="Y125" s="45">
        <f t="shared" si="43"/>
        <v>0</v>
      </c>
      <c r="Z125" s="46" t="s">
        <v>0</v>
      </c>
      <c r="AA125" s="39">
        <v>1</v>
      </c>
      <c r="AB125" s="47">
        <f t="shared" si="44"/>
        <v>0</v>
      </c>
      <c r="AC125" s="39">
        <v>1</v>
      </c>
      <c r="AD125" s="47">
        <f t="shared" si="45"/>
        <v>0</v>
      </c>
      <c r="AE125" s="39">
        <v>1</v>
      </c>
      <c r="AF125" s="47">
        <f t="shared" si="46"/>
        <v>0</v>
      </c>
      <c r="AG125" s="61"/>
      <c r="AH125" s="48">
        <f t="shared" si="47"/>
        <v>0</v>
      </c>
      <c r="AI125" s="49">
        <f t="shared" si="48"/>
        <v>0</v>
      </c>
      <c r="AJ125" s="61"/>
      <c r="AK125" s="48">
        <f t="shared" si="49"/>
        <v>0</v>
      </c>
      <c r="AL125" s="49">
        <f t="shared" si="50"/>
        <v>0</v>
      </c>
      <c r="AM125" s="61"/>
      <c r="AN125" s="48">
        <f t="shared" si="51"/>
        <v>0</v>
      </c>
      <c r="AO125" s="49">
        <f t="shared" si="52"/>
        <v>0</v>
      </c>
      <c r="AP125" s="61"/>
      <c r="AQ125" s="48">
        <f t="shared" si="53"/>
        <v>0</v>
      </c>
      <c r="AR125" s="49">
        <f t="shared" si="54"/>
        <v>0</v>
      </c>
      <c r="AS125" s="61"/>
      <c r="AT125" s="48">
        <f t="shared" si="55"/>
        <v>0</v>
      </c>
      <c r="AU125" s="49">
        <f t="shared" si="56"/>
        <v>0</v>
      </c>
      <c r="AV125" s="61"/>
      <c r="AW125" s="48">
        <f t="shared" si="57"/>
        <v>0</v>
      </c>
      <c r="AX125" s="49">
        <f t="shared" si="58"/>
        <v>0</v>
      </c>
      <c r="AY125" s="61"/>
      <c r="AZ125" s="48">
        <f t="shared" si="59"/>
        <v>0</v>
      </c>
      <c r="BA125" s="49">
        <f t="shared" si="60"/>
        <v>0</v>
      </c>
      <c r="BB125" s="50">
        <f t="shared" si="61"/>
        <v>0</v>
      </c>
    </row>
    <row r="126" spans="1:54">
      <c r="A126" s="32"/>
      <c r="B126" s="60"/>
      <c r="C126" s="33"/>
      <c r="D126" s="34"/>
      <c r="E126" s="35"/>
      <c r="F126" s="36"/>
      <c r="G126" s="78"/>
      <c r="H126" s="74"/>
      <c r="I126" s="81">
        <f>IF(H126=Tablas!$B$5,Tablas!$C$5,VLOOKUP(H126,Tablas!$B$5:$D$41,2,FALSE))</f>
        <v>1</v>
      </c>
      <c r="J126" s="70">
        <f>IF(I126=0,"",VLOOKUP(I126,Tablas!$C$5:$D$41,2,FALSE))</f>
        <v>0</v>
      </c>
      <c r="K126" s="37" t="str">
        <f t="shared" si="32"/>
        <v>0</v>
      </c>
      <c r="L126" s="38">
        <f t="shared" si="33"/>
        <v>0</v>
      </c>
      <c r="M126" s="38">
        <f t="shared" si="34"/>
        <v>0</v>
      </c>
      <c r="N126" s="38">
        <f t="shared" si="35"/>
        <v>0</v>
      </c>
      <c r="O126" s="38">
        <f t="shared" si="36"/>
        <v>0</v>
      </c>
      <c r="P126" s="38">
        <f t="shared" si="37"/>
        <v>0</v>
      </c>
      <c r="Q126" s="39">
        <v>1</v>
      </c>
      <c r="R126" s="40">
        <f t="shared" si="38"/>
        <v>0</v>
      </c>
      <c r="S126" s="39">
        <v>1</v>
      </c>
      <c r="T126" s="41">
        <f t="shared" si="39"/>
        <v>0</v>
      </c>
      <c r="U126" s="42">
        <f t="shared" si="40"/>
        <v>0</v>
      </c>
      <c r="V126" s="43">
        <f t="shared" si="41"/>
        <v>0</v>
      </c>
      <c r="W126" s="208">
        <f t="shared" si="62"/>
        <v>12</v>
      </c>
      <c r="X126" s="44">
        <f t="shared" si="42"/>
        <v>0</v>
      </c>
      <c r="Y126" s="45">
        <f t="shared" si="43"/>
        <v>0</v>
      </c>
      <c r="Z126" s="46" t="s">
        <v>0</v>
      </c>
      <c r="AA126" s="39">
        <v>1</v>
      </c>
      <c r="AB126" s="47">
        <f t="shared" si="44"/>
        <v>0</v>
      </c>
      <c r="AC126" s="39">
        <v>1</v>
      </c>
      <c r="AD126" s="47">
        <f t="shared" si="45"/>
        <v>0</v>
      </c>
      <c r="AE126" s="39">
        <v>1</v>
      </c>
      <c r="AF126" s="47">
        <f t="shared" si="46"/>
        <v>0</v>
      </c>
      <c r="AG126" s="61"/>
      <c r="AH126" s="48">
        <f t="shared" si="47"/>
        <v>0</v>
      </c>
      <c r="AI126" s="49">
        <f t="shared" si="48"/>
        <v>0</v>
      </c>
      <c r="AJ126" s="61"/>
      <c r="AK126" s="48">
        <f t="shared" si="49"/>
        <v>0</v>
      </c>
      <c r="AL126" s="49">
        <f t="shared" si="50"/>
        <v>0</v>
      </c>
      <c r="AM126" s="61"/>
      <c r="AN126" s="48">
        <f t="shared" si="51"/>
        <v>0</v>
      </c>
      <c r="AO126" s="49">
        <f t="shared" si="52"/>
        <v>0</v>
      </c>
      <c r="AP126" s="61"/>
      <c r="AQ126" s="48">
        <f t="shared" si="53"/>
        <v>0</v>
      </c>
      <c r="AR126" s="49">
        <f t="shared" si="54"/>
        <v>0</v>
      </c>
      <c r="AS126" s="61"/>
      <c r="AT126" s="48">
        <f t="shared" si="55"/>
        <v>0</v>
      </c>
      <c r="AU126" s="49">
        <f t="shared" si="56"/>
        <v>0</v>
      </c>
      <c r="AV126" s="61"/>
      <c r="AW126" s="48">
        <f t="shared" si="57"/>
        <v>0</v>
      </c>
      <c r="AX126" s="49">
        <f t="shared" si="58"/>
        <v>0</v>
      </c>
      <c r="AY126" s="61"/>
      <c r="AZ126" s="48">
        <f t="shared" si="59"/>
        <v>0</v>
      </c>
      <c r="BA126" s="49">
        <f t="shared" si="60"/>
        <v>0</v>
      </c>
      <c r="BB126" s="50">
        <f t="shared" si="61"/>
        <v>0</v>
      </c>
    </row>
    <row r="127" spans="1:54">
      <c r="A127" s="32"/>
      <c r="B127" s="60"/>
      <c r="C127" s="33"/>
      <c r="D127" s="34"/>
      <c r="E127" s="35"/>
      <c r="F127" s="36"/>
      <c r="G127" s="78"/>
      <c r="H127" s="74"/>
      <c r="I127" s="81">
        <f>IF(H127=Tablas!$B$5,Tablas!$C$5,VLOOKUP(H127,Tablas!$B$5:$D$41,2,FALSE))</f>
        <v>1</v>
      </c>
      <c r="J127" s="70">
        <f>IF(I127=0,"",VLOOKUP(I127,Tablas!$C$5:$D$41,2,FALSE))</f>
        <v>0</v>
      </c>
      <c r="K127" s="37" t="str">
        <f t="shared" si="32"/>
        <v>0</v>
      </c>
      <c r="L127" s="38">
        <f t="shared" si="33"/>
        <v>0</v>
      </c>
      <c r="M127" s="38">
        <f t="shared" si="34"/>
        <v>0</v>
      </c>
      <c r="N127" s="38">
        <f t="shared" si="35"/>
        <v>0</v>
      </c>
      <c r="O127" s="38">
        <f t="shared" si="36"/>
        <v>0</v>
      </c>
      <c r="P127" s="38">
        <f t="shared" si="37"/>
        <v>0</v>
      </c>
      <c r="Q127" s="39">
        <v>1</v>
      </c>
      <c r="R127" s="40">
        <f t="shared" si="38"/>
        <v>0</v>
      </c>
      <c r="S127" s="39">
        <v>1</v>
      </c>
      <c r="T127" s="41">
        <f t="shared" si="39"/>
        <v>0</v>
      </c>
      <c r="U127" s="42">
        <f t="shared" si="40"/>
        <v>0</v>
      </c>
      <c r="V127" s="43">
        <f t="shared" si="41"/>
        <v>0</v>
      </c>
      <c r="W127" s="208">
        <f t="shared" si="62"/>
        <v>12</v>
      </c>
      <c r="X127" s="44">
        <f t="shared" si="42"/>
        <v>0</v>
      </c>
      <c r="Y127" s="45">
        <f t="shared" si="43"/>
        <v>0</v>
      </c>
      <c r="Z127" s="46" t="s">
        <v>0</v>
      </c>
      <c r="AA127" s="39">
        <v>1</v>
      </c>
      <c r="AB127" s="47">
        <f t="shared" si="44"/>
        <v>0</v>
      </c>
      <c r="AC127" s="39">
        <v>1</v>
      </c>
      <c r="AD127" s="47">
        <f t="shared" si="45"/>
        <v>0</v>
      </c>
      <c r="AE127" s="39">
        <v>1</v>
      </c>
      <c r="AF127" s="47">
        <f t="shared" si="46"/>
        <v>0</v>
      </c>
      <c r="AG127" s="61"/>
      <c r="AH127" s="48">
        <f t="shared" si="47"/>
        <v>0</v>
      </c>
      <c r="AI127" s="49">
        <f t="shared" si="48"/>
        <v>0</v>
      </c>
      <c r="AJ127" s="61"/>
      <c r="AK127" s="48">
        <f t="shared" si="49"/>
        <v>0</v>
      </c>
      <c r="AL127" s="49">
        <f t="shared" si="50"/>
        <v>0</v>
      </c>
      <c r="AM127" s="61"/>
      <c r="AN127" s="48">
        <f t="shared" si="51"/>
        <v>0</v>
      </c>
      <c r="AO127" s="49">
        <f t="shared" si="52"/>
        <v>0</v>
      </c>
      <c r="AP127" s="61"/>
      <c r="AQ127" s="48">
        <f t="shared" si="53"/>
        <v>0</v>
      </c>
      <c r="AR127" s="49">
        <f t="shared" si="54"/>
        <v>0</v>
      </c>
      <c r="AS127" s="61"/>
      <c r="AT127" s="48">
        <f t="shared" si="55"/>
        <v>0</v>
      </c>
      <c r="AU127" s="49">
        <f t="shared" si="56"/>
        <v>0</v>
      </c>
      <c r="AV127" s="61"/>
      <c r="AW127" s="48">
        <f t="shared" si="57"/>
        <v>0</v>
      </c>
      <c r="AX127" s="49">
        <f t="shared" si="58"/>
        <v>0</v>
      </c>
      <c r="AY127" s="61"/>
      <c r="AZ127" s="48">
        <f t="shared" si="59"/>
        <v>0</v>
      </c>
      <c r="BA127" s="49">
        <f t="shared" si="60"/>
        <v>0</v>
      </c>
      <c r="BB127" s="50">
        <f t="shared" si="61"/>
        <v>0</v>
      </c>
    </row>
    <row r="128" spans="1:54">
      <c r="A128" s="32"/>
      <c r="B128" s="60"/>
      <c r="C128" s="33"/>
      <c r="D128" s="34"/>
      <c r="E128" s="35"/>
      <c r="F128" s="36"/>
      <c r="G128" s="78"/>
      <c r="H128" s="74"/>
      <c r="I128" s="81">
        <f>IF(H128=Tablas!$B$5,Tablas!$C$5,VLOOKUP(H128,Tablas!$B$5:$D$41,2,FALSE))</f>
        <v>1</v>
      </c>
      <c r="J128" s="70">
        <f>IF(I128=0,"",VLOOKUP(I128,Tablas!$C$5:$D$41,2,FALSE))</f>
        <v>0</v>
      </c>
      <c r="K128" s="37" t="str">
        <f t="shared" si="32"/>
        <v>0</v>
      </c>
      <c r="L128" s="38">
        <f t="shared" si="33"/>
        <v>0</v>
      </c>
      <c r="M128" s="38">
        <f t="shared" si="34"/>
        <v>0</v>
      </c>
      <c r="N128" s="38">
        <f t="shared" si="35"/>
        <v>0</v>
      </c>
      <c r="O128" s="38">
        <f t="shared" si="36"/>
        <v>0</v>
      </c>
      <c r="P128" s="38">
        <f t="shared" si="37"/>
        <v>0</v>
      </c>
      <c r="Q128" s="39">
        <v>1</v>
      </c>
      <c r="R128" s="40">
        <f t="shared" si="38"/>
        <v>0</v>
      </c>
      <c r="S128" s="39">
        <v>1</v>
      </c>
      <c r="T128" s="41">
        <f t="shared" si="39"/>
        <v>0</v>
      </c>
      <c r="U128" s="42">
        <f t="shared" si="40"/>
        <v>0</v>
      </c>
      <c r="V128" s="43">
        <f t="shared" si="41"/>
        <v>0</v>
      </c>
      <c r="W128" s="208">
        <f t="shared" si="62"/>
        <v>12</v>
      </c>
      <c r="X128" s="44">
        <f t="shared" si="42"/>
        <v>0</v>
      </c>
      <c r="Y128" s="45">
        <f t="shared" si="43"/>
        <v>0</v>
      </c>
      <c r="Z128" s="46" t="s">
        <v>0</v>
      </c>
      <c r="AA128" s="39">
        <v>1</v>
      </c>
      <c r="AB128" s="47">
        <f t="shared" si="44"/>
        <v>0</v>
      </c>
      <c r="AC128" s="39">
        <v>1</v>
      </c>
      <c r="AD128" s="47">
        <f t="shared" si="45"/>
        <v>0</v>
      </c>
      <c r="AE128" s="39">
        <v>1</v>
      </c>
      <c r="AF128" s="47">
        <f t="shared" si="46"/>
        <v>0</v>
      </c>
      <c r="AG128" s="61"/>
      <c r="AH128" s="48">
        <f t="shared" si="47"/>
        <v>0</v>
      </c>
      <c r="AI128" s="49">
        <f t="shared" si="48"/>
        <v>0</v>
      </c>
      <c r="AJ128" s="61"/>
      <c r="AK128" s="48">
        <f t="shared" si="49"/>
        <v>0</v>
      </c>
      <c r="AL128" s="49">
        <f t="shared" si="50"/>
        <v>0</v>
      </c>
      <c r="AM128" s="61"/>
      <c r="AN128" s="48">
        <f t="shared" si="51"/>
        <v>0</v>
      </c>
      <c r="AO128" s="49">
        <f t="shared" si="52"/>
        <v>0</v>
      </c>
      <c r="AP128" s="61"/>
      <c r="AQ128" s="48">
        <f t="shared" si="53"/>
        <v>0</v>
      </c>
      <c r="AR128" s="49">
        <f t="shared" si="54"/>
        <v>0</v>
      </c>
      <c r="AS128" s="61"/>
      <c r="AT128" s="48">
        <f t="shared" si="55"/>
        <v>0</v>
      </c>
      <c r="AU128" s="49">
        <f t="shared" si="56"/>
        <v>0</v>
      </c>
      <c r="AV128" s="61"/>
      <c r="AW128" s="48">
        <f t="shared" si="57"/>
        <v>0</v>
      </c>
      <c r="AX128" s="49">
        <f t="shared" si="58"/>
        <v>0</v>
      </c>
      <c r="AY128" s="61"/>
      <c r="AZ128" s="48">
        <f t="shared" si="59"/>
        <v>0</v>
      </c>
      <c r="BA128" s="49">
        <f t="shared" si="60"/>
        <v>0</v>
      </c>
      <c r="BB128" s="50">
        <f t="shared" si="61"/>
        <v>0</v>
      </c>
    </row>
    <row r="129" spans="1:54">
      <c r="A129" s="32"/>
      <c r="B129" s="60"/>
      <c r="C129" s="33"/>
      <c r="D129" s="34"/>
      <c r="E129" s="35"/>
      <c r="F129" s="36"/>
      <c r="G129" s="78"/>
      <c r="H129" s="74"/>
      <c r="I129" s="81">
        <f>IF(H129=Tablas!$B$5,Tablas!$C$5,VLOOKUP(H129,Tablas!$B$5:$D$41,2,FALSE))</f>
        <v>1</v>
      </c>
      <c r="J129" s="70">
        <f>IF(I129=0,"",VLOOKUP(I129,Tablas!$C$5:$D$41,2,FALSE))</f>
        <v>0</v>
      </c>
      <c r="K129" s="37" t="str">
        <f t="shared" si="32"/>
        <v>0</v>
      </c>
      <c r="L129" s="38">
        <f t="shared" si="33"/>
        <v>0</v>
      </c>
      <c r="M129" s="38">
        <f t="shared" si="34"/>
        <v>0</v>
      </c>
      <c r="N129" s="38">
        <f t="shared" si="35"/>
        <v>0</v>
      </c>
      <c r="O129" s="38">
        <f t="shared" si="36"/>
        <v>0</v>
      </c>
      <c r="P129" s="38">
        <f t="shared" si="37"/>
        <v>0</v>
      </c>
      <c r="Q129" s="39">
        <v>1</v>
      </c>
      <c r="R129" s="40">
        <f t="shared" si="38"/>
        <v>0</v>
      </c>
      <c r="S129" s="39">
        <v>1</v>
      </c>
      <c r="T129" s="41">
        <f t="shared" si="39"/>
        <v>0</v>
      </c>
      <c r="U129" s="42">
        <f t="shared" si="40"/>
        <v>0</v>
      </c>
      <c r="V129" s="43">
        <f t="shared" si="41"/>
        <v>0</v>
      </c>
      <c r="W129" s="208">
        <f t="shared" si="62"/>
        <v>12</v>
      </c>
      <c r="X129" s="44">
        <f t="shared" si="42"/>
        <v>0</v>
      </c>
      <c r="Y129" s="45">
        <f t="shared" si="43"/>
        <v>0</v>
      </c>
      <c r="Z129" s="46" t="s">
        <v>0</v>
      </c>
      <c r="AA129" s="39">
        <v>1</v>
      </c>
      <c r="AB129" s="47">
        <f t="shared" si="44"/>
        <v>0</v>
      </c>
      <c r="AC129" s="39">
        <v>1</v>
      </c>
      <c r="AD129" s="47">
        <f t="shared" si="45"/>
        <v>0</v>
      </c>
      <c r="AE129" s="39">
        <v>1</v>
      </c>
      <c r="AF129" s="47">
        <f t="shared" si="46"/>
        <v>0</v>
      </c>
      <c r="AG129" s="61"/>
      <c r="AH129" s="48">
        <f t="shared" si="47"/>
        <v>0</v>
      </c>
      <c r="AI129" s="49">
        <f t="shared" si="48"/>
        <v>0</v>
      </c>
      <c r="AJ129" s="61"/>
      <c r="AK129" s="48">
        <f t="shared" si="49"/>
        <v>0</v>
      </c>
      <c r="AL129" s="49">
        <f t="shared" si="50"/>
        <v>0</v>
      </c>
      <c r="AM129" s="61"/>
      <c r="AN129" s="48">
        <f t="shared" si="51"/>
        <v>0</v>
      </c>
      <c r="AO129" s="49">
        <f t="shared" si="52"/>
        <v>0</v>
      </c>
      <c r="AP129" s="61"/>
      <c r="AQ129" s="48">
        <f t="shared" si="53"/>
        <v>0</v>
      </c>
      <c r="AR129" s="49">
        <f t="shared" si="54"/>
        <v>0</v>
      </c>
      <c r="AS129" s="61"/>
      <c r="AT129" s="48">
        <f t="shared" si="55"/>
        <v>0</v>
      </c>
      <c r="AU129" s="49">
        <f t="shared" si="56"/>
        <v>0</v>
      </c>
      <c r="AV129" s="61"/>
      <c r="AW129" s="48">
        <f t="shared" si="57"/>
        <v>0</v>
      </c>
      <c r="AX129" s="49">
        <f t="shared" si="58"/>
        <v>0</v>
      </c>
      <c r="AY129" s="61"/>
      <c r="AZ129" s="48">
        <f t="shared" si="59"/>
        <v>0</v>
      </c>
      <c r="BA129" s="49">
        <f t="shared" si="60"/>
        <v>0</v>
      </c>
      <c r="BB129" s="50">
        <f t="shared" si="61"/>
        <v>0</v>
      </c>
    </row>
    <row r="130" spans="1:54">
      <c r="A130" s="32"/>
      <c r="B130" s="60"/>
      <c r="C130" s="33"/>
      <c r="D130" s="34"/>
      <c r="E130" s="35"/>
      <c r="F130" s="36"/>
      <c r="G130" s="78"/>
      <c r="H130" s="74"/>
      <c r="I130" s="81">
        <f>IF(H130=Tablas!$B$5,Tablas!$C$5,VLOOKUP(H130,Tablas!$B$5:$D$41,2,FALSE))</f>
        <v>1</v>
      </c>
      <c r="J130" s="70">
        <f>IF(I130=0,"",VLOOKUP(I130,Tablas!$C$5:$D$41,2,FALSE))</f>
        <v>0</v>
      </c>
      <c r="K130" s="37" t="str">
        <f t="shared" si="32"/>
        <v>0</v>
      </c>
      <c r="L130" s="38">
        <f t="shared" si="33"/>
        <v>0</v>
      </c>
      <c r="M130" s="38">
        <f t="shared" si="34"/>
        <v>0</v>
      </c>
      <c r="N130" s="38">
        <f t="shared" si="35"/>
        <v>0</v>
      </c>
      <c r="O130" s="38">
        <f t="shared" si="36"/>
        <v>0</v>
      </c>
      <c r="P130" s="38">
        <f t="shared" si="37"/>
        <v>0</v>
      </c>
      <c r="Q130" s="39">
        <v>1</v>
      </c>
      <c r="R130" s="40">
        <f t="shared" si="38"/>
        <v>0</v>
      </c>
      <c r="S130" s="39">
        <v>1</v>
      </c>
      <c r="T130" s="41">
        <f t="shared" si="39"/>
        <v>0</v>
      </c>
      <c r="U130" s="42">
        <f t="shared" si="40"/>
        <v>0</v>
      </c>
      <c r="V130" s="43">
        <f t="shared" si="41"/>
        <v>0</v>
      </c>
      <c r="W130" s="208">
        <f t="shared" si="62"/>
        <v>12</v>
      </c>
      <c r="X130" s="44">
        <f t="shared" si="42"/>
        <v>0</v>
      </c>
      <c r="Y130" s="45">
        <f t="shared" si="43"/>
        <v>0</v>
      </c>
      <c r="Z130" s="46" t="s">
        <v>0</v>
      </c>
      <c r="AA130" s="39">
        <v>1</v>
      </c>
      <c r="AB130" s="47">
        <f t="shared" si="44"/>
        <v>0</v>
      </c>
      <c r="AC130" s="39">
        <v>1</v>
      </c>
      <c r="AD130" s="47">
        <f t="shared" si="45"/>
        <v>0</v>
      </c>
      <c r="AE130" s="39">
        <v>1</v>
      </c>
      <c r="AF130" s="47">
        <f t="shared" si="46"/>
        <v>0</v>
      </c>
      <c r="AG130" s="61"/>
      <c r="AH130" s="48">
        <f t="shared" si="47"/>
        <v>0</v>
      </c>
      <c r="AI130" s="49">
        <f t="shared" si="48"/>
        <v>0</v>
      </c>
      <c r="AJ130" s="61"/>
      <c r="AK130" s="48">
        <f t="shared" si="49"/>
        <v>0</v>
      </c>
      <c r="AL130" s="49">
        <f t="shared" si="50"/>
        <v>0</v>
      </c>
      <c r="AM130" s="61"/>
      <c r="AN130" s="48">
        <f t="shared" si="51"/>
        <v>0</v>
      </c>
      <c r="AO130" s="49">
        <f t="shared" si="52"/>
        <v>0</v>
      </c>
      <c r="AP130" s="61"/>
      <c r="AQ130" s="48">
        <f t="shared" si="53"/>
        <v>0</v>
      </c>
      <c r="AR130" s="49">
        <f t="shared" si="54"/>
        <v>0</v>
      </c>
      <c r="AS130" s="61"/>
      <c r="AT130" s="48">
        <f t="shared" si="55"/>
        <v>0</v>
      </c>
      <c r="AU130" s="49">
        <f t="shared" si="56"/>
        <v>0</v>
      </c>
      <c r="AV130" s="61"/>
      <c r="AW130" s="48">
        <f t="shared" si="57"/>
        <v>0</v>
      </c>
      <c r="AX130" s="49">
        <f t="shared" si="58"/>
        <v>0</v>
      </c>
      <c r="AY130" s="61"/>
      <c r="AZ130" s="48">
        <f t="shared" si="59"/>
        <v>0</v>
      </c>
      <c r="BA130" s="49">
        <f t="shared" si="60"/>
        <v>0</v>
      </c>
      <c r="BB130" s="50">
        <f t="shared" si="61"/>
        <v>0</v>
      </c>
    </row>
    <row r="131" spans="1:54">
      <c r="A131" s="32"/>
      <c r="B131" s="60"/>
      <c r="C131" s="33"/>
      <c r="D131" s="34"/>
      <c r="E131" s="35"/>
      <c r="F131" s="36"/>
      <c r="G131" s="78"/>
      <c r="H131" s="74"/>
      <c r="I131" s="81">
        <f>IF(H131=Tablas!$B$5,Tablas!$C$5,VLOOKUP(H131,Tablas!$B$5:$D$41,2,FALSE))</f>
        <v>1</v>
      </c>
      <c r="J131" s="70">
        <f>IF(I131=0,"",VLOOKUP(I131,Tablas!$C$5:$D$41,2,FALSE))</f>
        <v>0</v>
      </c>
      <c r="K131" s="37" t="str">
        <f t="shared" si="32"/>
        <v>0</v>
      </c>
      <c r="L131" s="38">
        <f t="shared" si="33"/>
        <v>0</v>
      </c>
      <c r="M131" s="38">
        <f t="shared" si="34"/>
        <v>0</v>
      </c>
      <c r="N131" s="38">
        <f t="shared" si="35"/>
        <v>0</v>
      </c>
      <c r="O131" s="38">
        <f t="shared" si="36"/>
        <v>0</v>
      </c>
      <c r="P131" s="38">
        <f t="shared" si="37"/>
        <v>0</v>
      </c>
      <c r="Q131" s="39">
        <v>1</v>
      </c>
      <c r="R131" s="40">
        <f t="shared" si="38"/>
        <v>0</v>
      </c>
      <c r="S131" s="39">
        <v>1</v>
      </c>
      <c r="T131" s="41">
        <f t="shared" si="39"/>
        <v>0</v>
      </c>
      <c r="U131" s="42">
        <f t="shared" si="40"/>
        <v>0</v>
      </c>
      <c r="V131" s="43">
        <f t="shared" si="41"/>
        <v>0</v>
      </c>
      <c r="W131" s="208">
        <f t="shared" si="62"/>
        <v>12</v>
      </c>
      <c r="X131" s="44">
        <f t="shared" si="42"/>
        <v>0</v>
      </c>
      <c r="Y131" s="45">
        <f t="shared" si="43"/>
        <v>0</v>
      </c>
      <c r="Z131" s="46" t="s">
        <v>0</v>
      </c>
      <c r="AA131" s="39">
        <v>1</v>
      </c>
      <c r="AB131" s="47">
        <f t="shared" si="44"/>
        <v>0</v>
      </c>
      <c r="AC131" s="39">
        <v>1</v>
      </c>
      <c r="AD131" s="47">
        <f t="shared" si="45"/>
        <v>0</v>
      </c>
      <c r="AE131" s="39">
        <v>1</v>
      </c>
      <c r="AF131" s="47">
        <f t="shared" si="46"/>
        <v>0</v>
      </c>
      <c r="AG131" s="61"/>
      <c r="AH131" s="48">
        <f t="shared" si="47"/>
        <v>0</v>
      </c>
      <c r="AI131" s="49">
        <f t="shared" si="48"/>
        <v>0</v>
      </c>
      <c r="AJ131" s="61"/>
      <c r="AK131" s="48">
        <f t="shared" si="49"/>
        <v>0</v>
      </c>
      <c r="AL131" s="49">
        <f t="shared" si="50"/>
        <v>0</v>
      </c>
      <c r="AM131" s="61"/>
      <c r="AN131" s="48">
        <f t="shared" si="51"/>
        <v>0</v>
      </c>
      <c r="AO131" s="49">
        <f t="shared" si="52"/>
        <v>0</v>
      </c>
      <c r="AP131" s="61"/>
      <c r="AQ131" s="48">
        <f t="shared" si="53"/>
        <v>0</v>
      </c>
      <c r="AR131" s="49">
        <f t="shared" si="54"/>
        <v>0</v>
      </c>
      <c r="AS131" s="61"/>
      <c r="AT131" s="48">
        <f t="shared" si="55"/>
        <v>0</v>
      </c>
      <c r="AU131" s="49">
        <f t="shared" si="56"/>
        <v>0</v>
      </c>
      <c r="AV131" s="61"/>
      <c r="AW131" s="48">
        <f t="shared" si="57"/>
        <v>0</v>
      </c>
      <c r="AX131" s="49">
        <f t="shared" si="58"/>
        <v>0</v>
      </c>
      <c r="AY131" s="61"/>
      <c r="AZ131" s="48">
        <f t="shared" si="59"/>
        <v>0</v>
      </c>
      <c r="BA131" s="49">
        <f t="shared" si="60"/>
        <v>0</v>
      </c>
      <c r="BB131" s="50">
        <f t="shared" si="61"/>
        <v>0</v>
      </c>
    </row>
    <row r="132" spans="1:54">
      <c r="A132" s="32"/>
      <c r="B132" s="60"/>
      <c r="C132" s="33"/>
      <c r="D132" s="34"/>
      <c r="E132" s="35"/>
      <c r="F132" s="36"/>
      <c r="G132" s="78"/>
      <c r="H132" s="74"/>
      <c r="I132" s="81">
        <f>IF(H132=Tablas!$B$5,Tablas!$C$5,VLOOKUP(H132,Tablas!$B$5:$D$41,2,FALSE))</f>
        <v>1</v>
      </c>
      <c r="J132" s="70">
        <f>IF(I132=0,"",VLOOKUP(I132,Tablas!$C$5:$D$41,2,FALSE))</f>
        <v>0</v>
      </c>
      <c r="K132" s="37" t="str">
        <f t="shared" si="32"/>
        <v>0</v>
      </c>
      <c r="L132" s="38">
        <f t="shared" si="33"/>
        <v>0</v>
      </c>
      <c r="M132" s="38">
        <f t="shared" si="34"/>
        <v>0</v>
      </c>
      <c r="N132" s="38">
        <f t="shared" si="35"/>
        <v>0</v>
      </c>
      <c r="O132" s="38">
        <f t="shared" si="36"/>
        <v>0</v>
      </c>
      <c r="P132" s="38">
        <f t="shared" si="37"/>
        <v>0</v>
      </c>
      <c r="Q132" s="39">
        <v>1</v>
      </c>
      <c r="R132" s="40">
        <f t="shared" si="38"/>
        <v>0</v>
      </c>
      <c r="S132" s="39">
        <v>1</v>
      </c>
      <c r="T132" s="41">
        <f t="shared" si="39"/>
        <v>0</v>
      </c>
      <c r="U132" s="42">
        <f t="shared" si="40"/>
        <v>0</v>
      </c>
      <c r="V132" s="43">
        <f t="shared" si="41"/>
        <v>0</v>
      </c>
      <c r="W132" s="208">
        <f t="shared" si="62"/>
        <v>12</v>
      </c>
      <c r="X132" s="44">
        <f t="shared" si="42"/>
        <v>0</v>
      </c>
      <c r="Y132" s="45">
        <f t="shared" si="43"/>
        <v>0</v>
      </c>
      <c r="Z132" s="46" t="s">
        <v>0</v>
      </c>
      <c r="AA132" s="39">
        <v>1</v>
      </c>
      <c r="AB132" s="47">
        <f t="shared" si="44"/>
        <v>0</v>
      </c>
      <c r="AC132" s="39">
        <v>1</v>
      </c>
      <c r="AD132" s="47">
        <f t="shared" si="45"/>
        <v>0</v>
      </c>
      <c r="AE132" s="39">
        <v>1</v>
      </c>
      <c r="AF132" s="47">
        <f t="shared" si="46"/>
        <v>0</v>
      </c>
      <c r="AG132" s="61"/>
      <c r="AH132" s="48">
        <f t="shared" si="47"/>
        <v>0</v>
      </c>
      <c r="AI132" s="49">
        <f t="shared" si="48"/>
        <v>0</v>
      </c>
      <c r="AJ132" s="61"/>
      <c r="AK132" s="48">
        <f t="shared" si="49"/>
        <v>0</v>
      </c>
      <c r="AL132" s="49">
        <f t="shared" si="50"/>
        <v>0</v>
      </c>
      <c r="AM132" s="61"/>
      <c r="AN132" s="48">
        <f t="shared" si="51"/>
        <v>0</v>
      </c>
      <c r="AO132" s="49">
        <f t="shared" si="52"/>
        <v>0</v>
      </c>
      <c r="AP132" s="61"/>
      <c r="AQ132" s="48">
        <f t="shared" si="53"/>
        <v>0</v>
      </c>
      <c r="AR132" s="49">
        <f t="shared" si="54"/>
        <v>0</v>
      </c>
      <c r="AS132" s="61"/>
      <c r="AT132" s="48">
        <f t="shared" si="55"/>
        <v>0</v>
      </c>
      <c r="AU132" s="49">
        <f t="shared" si="56"/>
        <v>0</v>
      </c>
      <c r="AV132" s="61"/>
      <c r="AW132" s="48">
        <f t="shared" si="57"/>
        <v>0</v>
      </c>
      <c r="AX132" s="49">
        <f t="shared" si="58"/>
        <v>0</v>
      </c>
      <c r="AY132" s="61"/>
      <c r="AZ132" s="48">
        <f t="shared" si="59"/>
        <v>0</v>
      </c>
      <c r="BA132" s="49">
        <f t="shared" si="60"/>
        <v>0</v>
      </c>
      <c r="BB132" s="50">
        <f t="shared" si="61"/>
        <v>0</v>
      </c>
    </row>
    <row r="133" spans="1:54">
      <c r="A133" s="32"/>
      <c r="B133" s="60"/>
      <c r="C133" s="33"/>
      <c r="D133" s="34"/>
      <c r="E133" s="35"/>
      <c r="F133" s="36"/>
      <c r="G133" s="78"/>
      <c r="H133" s="74"/>
      <c r="I133" s="81">
        <f>IF(H133=Tablas!$B$5,Tablas!$C$5,VLOOKUP(H133,Tablas!$B$5:$D$41,2,FALSE))</f>
        <v>1</v>
      </c>
      <c r="J133" s="70">
        <f>IF(I133=0,"",VLOOKUP(I133,Tablas!$C$5:$D$41,2,FALSE))</f>
        <v>0</v>
      </c>
      <c r="K133" s="37" t="str">
        <f t="shared" ref="K133" si="63">IF(G133=0,"0",F133/G133)</f>
        <v>0</v>
      </c>
      <c r="L133" s="38">
        <f t="shared" ref="L133" si="64">IF($Y133=3,$K133,0)+IF($Y133=4,$K133,0)+IF($Y133=5,$K133,0)+IF($Y133=6,$K133,0)+IF($Y133=7,$K133,0)+IF($Y133=10,$K133*2,0)+IF($Y133=12,$K133*2,0)+IF($Y133=14,$K133*2,0)+IF($Y133=21,$K133*3,0)+IF($Y133&lt;=1,$K133*$J133/21.75,0)+IF($Y133=15,$K133*3,0)+IF($Y133=42,$K133*6,0)+IF($Y133=28,$K133*4,0)</f>
        <v>0</v>
      </c>
      <c r="M133" s="38">
        <f t="shared" ref="M133" si="65">IF($Y133=2,$K133,0)+IF($Y133=4,$K133,0)+IF($Y133=5,$K133,0)+IF($Y133=6,$K133,0)+IF($Y133=7,$K133,0)+IF($Y133=10,$K133*2,0)+IF($Y133=12,$K133*2,0)+IF($Y133=14,$K133*2,0)+IF($Y133=15,$K133*3,0)+IF($Y133=21,$K133*3,0)+IF($Y133&lt;=1,$K133*$J133/21.75,0)+IF($Y133=42,$K133*6,0)+IF($Y133=28,$K133*4,0)</f>
        <v>0</v>
      </c>
      <c r="N133" s="38">
        <f t="shared" ref="N133" si="66">IF($Y133=3,$K133,0)+IF($Y133=4,$K133,0)+IF($Y133=5,$K133,0)+IF($Y133=6,$K133,0)+IF($Y133=7,$K133,0)+IF($Y133=10,$K133*2,0)+IF($Y133=12,$K133*2,0)+IF($Y133=14,$K133*2,0)+IF($Y133=21,$K133*3,0)+IF($Y133&lt;=1,$K133*$J133/21.75,0)+IF($Y133=15,$K133*3,0)+IF($Y133=42,$K133*6,0)+IF($Y133=28,$K133*4,0)</f>
        <v>0</v>
      </c>
      <c r="O133" s="38">
        <f t="shared" ref="O133" si="67">IF($Y133=2,$K133,0)+IF($Y133=4,$K133,0)+IF($Y133=5,$K133,0)+IF($Y133=6,$K133,0)+IF($Y133=7,$K133,0)+IF($Y133=10,$K133*2,0)+IF($Y133=12,$K133*2,0)+IF($Y133=14,$K133*2,0)+IF($Y133=15,$K133*3,0)+IF($Y133=21,$K133*3,0)+IF($Y133&lt;=1,$K133*$J133/21.75,0)+IF($Y133=42,$K133*6,0)+IF($Y133=28,$K133*4,0)</f>
        <v>0</v>
      </c>
      <c r="P133" s="38">
        <f t="shared" ref="P133" si="68">IF($Y133=3,$K133,0)+IF($Y133=4,$K133,0)+IF($Y133=5,$K133,0)+IF($Y133=6,$K133,0)+IF($Y133=7,$K133,0)+IF($Y133=10,$K133*2,0)+IF($Y133=12,$K133*2,0)+IF($Y133=14,$K133*2,0)+IF($Y133=21,$K133*3,0)+IF($Y133&lt;=1,$K133*$J133/21.75,0)+IF($Y133=15,$K133*3,0)+IF($Y133=42,$K133*6,0)+IF($Y133=28,$K133*4,0)</f>
        <v>0</v>
      </c>
      <c r="Q133" s="39">
        <v>1</v>
      </c>
      <c r="R133" s="40">
        <f t="shared" ref="R133" si="69">(IF($Y133=6,$K133,)+IF($Y133=7,$K133,)+IF($Y133=12,$K133*2,)+IF($Y133=18,$K133*3,)+IF($Y133=28,$K133*4,0)+IF($Y133=21,$K133*3,)+IF($Y133=42,$K133*6,0)+IF($Y133=14,$K133*2,))*Q133</f>
        <v>0</v>
      </c>
      <c r="S133" s="39">
        <v>1</v>
      </c>
      <c r="T133" s="41">
        <f t="shared" ref="T133" si="70">(IF($Y133=7,$K133,)+IF($Y133=21,$K133*3,)+IF($Y133=42,$K133*6,0)+IF($Y133=28,$K133*4,0)+IF($Y133=14,$K133*2,))*S133</f>
        <v>0</v>
      </c>
      <c r="U133" s="42">
        <f t="shared" ref="U133" si="71">SUM(+L133+M133+N133+O133+P133+R133+T133)</f>
        <v>0</v>
      </c>
      <c r="V133" s="43">
        <f t="shared" ref="V133" si="72">+U133*4.345</f>
        <v>0</v>
      </c>
      <c r="W133" s="208">
        <f t="shared" si="62"/>
        <v>12</v>
      </c>
      <c r="X133" s="44">
        <f t="shared" si="42"/>
        <v>0</v>
      </c>
      <c r="Y133" s="45">
        <f t="shared" ref="Y133" si="73">ROUND(J133/4.3452380952381,1)</f>
        <v>0</v>
      </c>
      <c r="Z133" s="46" t="s">
        <v>0</v>
      </c>
      <c r="AA133" s="39">
        <v>1</v>
      </c>
      <c r="AB133" s="47">
        <f t="shared" ref="AB133" si="74">+IF($Z133="M",$U133,IF($Z133="MT",$U133/2,IF(Z133="MN",$U133/2,IF($Z133="MTN",$U133/3,0))))*AA133</f>
        <v>0</v>
      </c>
      <c r="AC133" s="39">
        <v>1</v>
      </c>
      <c r="AD133" s="47">
        <f t="shared" ref="AD133" si="75">+IF($Z133="T",$U133,IF($Z133="MT",$U133/2,IF($Z133="TN",$U133/2,IF($Z133="MTN",$U133/3,0))))*AC133</f>
        <v>0</v>
      </c>
      <c r="AE133" s="39">
        <v>1</v>
      </c>
      <c r="AF133" s="47">
        <f t="shared" ref="AF133" si="76">+IF($Z133="N",$U133,IF($Z133="MN",$U133/2,IF($Z133="TN",$U133/2,IF($Z133="MTN",$U133/3,0))))*AE133</f>
        <v>0</v>
      </c>
      <c r="AG133" s="61"/>
      <c r="AH133" s="48">
        <f t="shared" ref="AH133" si="77">IF(AI$4=0,0,(AG133/AI$4))</f>
        <v>0</v>
      </c>
      <c r="AI133" s="49">
        <f t="shared" ref="AI133" si="78">IF(AI$4=0,0,(AH133*AH$4/12))</f>
        <v>0</v>
      </c>
      <c r="AJ133" s="61"/>
      <c r="AK133" s="48">
        <f t="shared" ref="AK133" si="79">IF(AL$4=0,0,(AJ133/AL$4))</f>
        <v>0</v>
      </c>
      <c r="AL133" s="49">
        <f t="shared" ref="AL133" si="80">IF(AL$4=0,0,(AK133*AK$4/12))</f>
        <v>0</v>
      </c>
      <c r="AM133" s="61"/>
      <c r="AN133" s="48">
        <f t="shared" ref="AN133" si="81">IF(AO$4=0,0,(AM133/AO$4))</f>
        <v>0</v>
      </c>
      <c r="AO133" s="49">
        <f t="shared" ref="AO133" si="82">IF(AO$4=0,0,(AN133*AN$4/12))</f>
        <v>0</v>
      </c>
      <c r="AP133" s="61"/>
      <c r="AQ133" s="48">
        <f t="shared" ref="AQ133" si="83">IF(AR$4=0,0,(AP133/AR$4))</f>
        <v>0</v>
      </c>
      <c r="AR133" s="49">
        <f t="shared" ref="AR133" si="84">IF(AR$4=0,0,(AQ133*AQ$4/12))</f>
        <v>0</v>
      </c>
      <c r="AS133" s="61"/>
      <c r="AT133" s="48">
        <f t="shared" si="55"/>
        <v>0</v>
      </c>
      <c r="AU133" s="49">
        <f t="shared" si="56"/>
        <v>0</v>
      </c>
      <c r="AV133" s="61"/>
      <c r="AW133" s="48">
        <f t="shared" ref="AW133" si="85">IF(AX$4=0,0,(AV133/AX$4))</f>
        <v>0</v>
      </c>
      <c r="AX133" s="49">
        <f t="shared" ref="AX133" si="86">IF(AX$4=0,0,(AW133*AW$4/12))</f>
        <v>0</v>
      </c>
      <c r="AY133" s="61"/>
      <c r="AZ133" s="48">
        <f t="shared" ref="AZ133" si="87">IF(BA$4=0,0,(AY133/BA$4))</f>
        <v>0</v>
      </c>
      <c r="BA133" s="49">
        <f t="shared" ref="BA133" si="88">IF(BA$4=0,0,(AZ133*AZ$4/12))</f>
        <v>0</v>
      </c>
      <c r="BB133" s="50">
        <f t="shared" ref="BB133" si="89">+AI133+AL133+AO133+AR133+AU133+AX133+BA133</f>
        <v>0</v>
      </c>
    </row>
    <row r="134" spans="1:54" ht="16" thickBot="1">
      <c r="A134" s="3"/>
      <c r="B134" s="183"/>
      <c r="C134" s="183"/>
      <c r="D134" s="6"/>
      <c r="E134" s="6"/>
      <c r="F134" s="51">
        <f>SUM(F8:F133)</f>
        <v>0</v>
      </c>
      <c r="K134" s="51">
        <f t="shared" ref="K134:P134" si="90">SUM(K8:K133)</f>
        <v>0</v>
      </c>
      <c r="L134" s="51">
        <f t="shared" si="90"/>
        <v>0</v>
      </c>
      <c r="M134" s="51">
        <f t="shared" si="90"/>
        <v>0</v>
      </c>
      <c r="N134" s="51">
        <f t="shared" si="90"/>
        <v>0</v>
      </c>
      <c r="O134" s="51">
        <f t="shared" si="90"/>
        <v>0</v>
      </c>
      <c r="P134" s="51">
        <f t="shared" si="90"/>
        <v>0</v>
      </c>
      <c r="Q134" s="51"/>
      <c r="R134" s="51">
        <f>SUM(R8:R133)</f>
        <v>0</v>
      </c>
      <c r="S134" s="51"/>
      <c r="T134" s="51">
        <f>SUM(T8:T133)</f>
        <v>0</v>
      </c>
      <c r="U134" s="51">
        <f>SUM(U8:U133)</f>
        <v>0</v>
      </c>
      <c r="V134" s="51">
        <f>SUM(V8:V133)</f>
        <v>0</v>
      </c>
      <c r="W134" s="51"/>
      <c r="X134" s="51">
        <f>SUM(X8:X133)</f>
        <v>0</v>
      </c>
      <c r="Y134" s="52"/>
      <c r="Z134" s="52"/>
      <c r="AA134" s="52"/>
      <c r="AB134" s="51">
        <f>SUM(AB8:AB133)</f>
        <v>0</v>
      </c>
      <c r="AC134" s="51"/>
      <c r="AD134" s="51">
        <f>SUM(AD8:AD133)</f>
        <v>0</v>
      </c>
      <c r="AE134" s="51"/>
      <c r="AF134" s="51">
        <f>SUM(AF8:AF133)</f>
        <v>0</v>
      </c>
      <c r="AG134" s="53">
        <f>SUM(AG8:AG133)</f>
        <v>0</v>
      </c>
      <c r="AH134" s="53"/>
      <c r="AI134" s="54">
        <f>SUM(AI8:AI133)</f>
        <v>0</v>
      </c>
      <c r="AJ134" s="53">
        <f>SUM(AJ8:AJ133)</f>
        <v>0</v>
      </c>
      <c r="AK134" s="53"/>
      <c r="AL134" s="54">
        <f>SUM(AL8:AL133)</f>
        <v>0</v>
      </c>
      <c r="AM134" s="53">
        <f>SUM(AM8:AM133)</f>
        <v>0</v>
      </c>
      <c r="AN134" s="53"/>
      <c r="AO134" s="54">
        <f>SUM(AO8:AO133)</f>
        <v>0</v>
      </c>
      <c r="AP134" s="53">
        <f>SUM(AP8:AP133)</f>
        <v>0</v>
      </c>
      <c r="AQ134" s="53"/>
      <c r="AR134" s="54">
        <f>SUM(AR8:AR133)</f>
        <v>0</v>
      </c>
      <c r="AS134" s="53">
        <f>SUM(AS8:AS133)</f>
        <v>0</v>
      </c>
      <c r="AT134" s="53"/>
      <c r="AU134" s="54">
        <f>SUM(AU8:AU133)</f>
        <v>0</v>
      </c>
      <c r="AV134" s="53">
        <f>SUM(AV8:AV133)</f>
        <v>0</v>
      </c>
      <c r="AW134" s="53"/>
      <c r="AX134" s="54">
        <f>SUM(AX8:AX133)</f>
        <v>0</v>
      </c>
      <c r="AY134" s="53">
        <f>SUM(AY8:AY133)</f>
        <v>0</v>
      </c>
      <c r="AZ134" s="53"/>
      <c r="BA134" s="54">
        <f>SUM(BA8:BA133)</f>
        <v>0</v>
      </c>
      <c r="BB134" s="51">
        <f>SUM(BB8:BB133)</f>
        <v>0</v>
      </c>
    </row>
    <row r="135" spans="1:54" ht="16" hidden="1" thickBot="1">
      <c r="B135" s="184"/>
      <c r="C135" s="184"/>
      <c r="AB135" s="246">
        <f>SUM(AB134:AF134)</f>
        <v>0</v>
      </c>
      <c r="AC135" s="247"/>
      <c r="AD135" s="247"/>
      <c r="AE135" s="247"/>
      <c r="AF135" s="248"/>
      <c r="AG135" s="240">
        <f>+AI134/4.345</f>
        <v>0</v>
      </c>
      <c r="AH135" s="240"/>
      <c r="AI135" s="240"/>
      <c r="AJ135" s="240">
        <f>+AL134/4.345</f>
        <v>0</v>
      </c>
      <c r="AK135" s="240"/>
      <c r="AL135" s="240"/>
      <c r="AM135" s="240">
        <f>+AO134/4.345</f>
        <v>0</v>
      </c>
      <c r="AN135" s="240"/>
      <c r="AO135" s="240"/>
      <c r="AP135" s="240">
        <f>+AR134/4.345</f>
        <v>0</v>
      </c>
      <c r="AQ135" s="240"/>
      <c r="AR135" s="240"/>
      <c r="AS135" s="240">
        <f>+AU134/4.345</f>
        <v>0</v>
      </c>
      <c r="AT135" s="240"/>
      <c r="AU135" s="240"/>
      <c r="AV135" s="240">
        <f>+AX134/4.345</f>
        <v>0</v>
      </c>
      <c r="AW135" s="240"/>
      <c r="AX135" s="240"/>
      <c r="AY135" s="240">
        <f>+BA134/4.345</f>
        <v>0</v>
      </c>
      <c r="AZ135" s="240"/>
      <c r="BA135" s="240"/>
      <c r="BB135" s="241" t="s">
        <v>4</v>
      </c>
    </row>
    <row r="136" spans="1:54" ht="17" thickTop="1" thickBot="1">
      <c r="B136" s="184"/>
      <c r="C136" s="184"/>
      <c r="AG136" s="243" t="s">
        <v>104</v>
      </c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4"/>
      <c r="BB136" s="242"/>
    </row>
    <row r="137" spans="1:54">
      <c r="B137" s="184"/>
      <c r="C137" s="184"/>
    </row>
    <row r="138" spans="1:54">
      <c r="B138" s="184"/>
      <c r="C138" s="184"/>
      <c r="G138" s="55"/>
      <c r="H138" s="55"/>
      <c r="I138" s="55"/>
      <c r="J138" s="55"/>
    </row>
    <row r="139" spans="1:54">
      <c r="B139" s="184"/>
      <c r="C139" s="184"/>
    </row>
    <row r="140" spans="1:54">
      <c r="B140" s="184"/>
      <c r="C140" s="184"/>
    </row>
    <row r="141" spans="1:54">
      <c r="B141" s="184"/>
      <c r="C141" s="184"/>
    </row>
    <row r="142" spans="1:54">
      <c r="B142" s="184"/>
      <c r="C142" s="184"/>
    </row>
    <row r="143" spans="1:54">
      <c r="B143" s="184"/>
      <c r="C143" s="184"/>
    </row>
    <row r="144" spans="1:54">
      <c r="B144" s="184"/>
      <c r="C144" s="184"/>
    </row>
    <row r="145" spans="2:3">
      <c r="B145" s="184"/>
      <c r="C145" s="184"/>
    </row>
    <row r="146" spans="2:3">
      <c r="B146" s="184"/>
      <c r="C146" s="184"/>
    </row>
    <row r="147" spans="2:3">
      <c r="B147" s="184"/>
      <c r="C147" s="184"/>
    </row>
    <row r="148" spans="2:3">
      <c r="B148" s="184"/>
      <c r="C148" s="184"/>
    </row>
    <row r="149" spans="2:3">
      <c r="B149" s="184"/>
      <c r="C149" s="184"/>
    </row>
    <row r="150" spans="2:3">
      <c r="B150" s="184"/>
      <c r="C150" s="184"/>
    </row>
    <row r="151" spans="2:3">
      <c r="B151" s="184"/>
      <c r="C151" s="184"/>
    </row>
    <row r="152" spans="2:3">
      <c r="B152" s="184"/>
      <c r="C152" s="184"/>
    </row>
    <row r="153" spans="2:3">
      <c r="B153" s="184"/>
      <c r="C153" s="184"/>
    </row>
    <row r="154" spans="2:3">
      <c r="B154" s="184"/>
      <c r="C154" s="184"/>
    </row>
    <row r="155" spans="2:3">
      <c r="B155" s="184"/>
      <c r="C155" s="184"/>
    </row>
    <row r="156" spans="2:3">
      <c r="B156" s="184"/>
      <c r="C156" s="184"/>
    </row>
    <row r="157" spans="2:3">
      <c r="B157" s="184"/>
      <c r="C157" s="184"/>
    </row>
    <row r="158" spans="2:3">
      <c r="B158" s="184"/>
      <c r="C158" s="184"/>
    </row>
    <row r="159" spans="2:3">
      <c r="B159" s="184"/>
      <c r="C159" s="184"/>
    </row>
    <row r="160" spans="2:3">
      <c r="B160" s="184"/>
      <c r="C160" s="184"/>
    </row>
    <row r="161" spans="2:3">
      <c r="B161" s="184"/>
      <c r="C161" s="184"/>
    </row>
    <row r="162" spans="2:3">
      <c r="B162" s="184"/>
      <c r="C162" s="184"/>
    </row>
  </sheetData>
  <sheetProtection selectLockedCells="1" autoFilter="0"/>
  <autoFilter ref="B7:BB135" xr:uid="{00000000-0009-0000-0000-000005000000}">
    <filterColumn colId="4">
      <customFilters>
        <customFilter operator="notEqual" val=" "/>
      </customFilters>
    </filterColumn>
  </autoFilter>
  <mergeCells count="46">
    <mergeCell ref="BB135:BB136"/>
    <mergeCell ref="AG136:BA136"/>
    <mergeCell ref="P1:AB1"/>
    <mergeCell ref="AB135:AF135"/>
    <mergeCell ref="AG135:AI135"/>
    <mergeCell ref="AJ135:AL135"/>
    <mergeCell ref="AM135:AO135"/>
    <mergeCell ref="AP135:AR135"/>
    <mergeCell ref="AS135:AU135"/>
    <mergeCell ref="AP3:AR3"/>
    <mergeCell ref="BB4:BB5"/>
    <mergeCell ref="Y5:AF5"/>
    <mergeCell ref="AA6:AB6"/>
    <mergeCell ref="AT4:AT5"/>
    <mergeCell ref="AU4:AU5"/>
    <mergeCell ref="AS4:AS5"/>
    <mergeCell ref="AV135:AX135"/>
    <mergeCell ref="AY135:BA135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FB98AE4A-B082-4B8D-B996-6CC17E27348A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05E701E-D1C6-4580-90C6-C997EAD6755C}">
          <x14:formula1>
            <xm:f>Tablas!$B$5:$B$41</xm:f>
          </x14:formula1>
          <xm:sqref>H8:H133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 filterMode="1">
    <pageSetUpPr fitToPage="1"/>
  </sheetPr>
  <dimension ref="A1:BB143"/>
  <sheetViews>
    <sheetView workbookViewId="0">
      <pane xSplit="6" ySplit="7" topLeftCell="G115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29.5" style="2" customWidth="1"/>
    <col min="3" max="3" width="18.5" style="2" bestFit="1" customWidth="1"/>
    <col min="4" max="4" width="25.1640625" style="2" customWidth="1"/>
    <col min="5" max="5" width="9.5" style="2" customWidth="1"/>
    <col min="6" max="6" width="10.5" style="2" bestFit="1" customWidth="1"/>
    <col min="7" max="7" width="11.66406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5" style="2" bestFit="1" customWidth="1"/>
    <col min="18" max="18" width="8.5" style="2" customWidth="1"/>
    <col min="19" max="19" width="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.5" style="2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customWidth="1"/>
    <col min="46" max="46" width="7" style="2" customWidth="1"/>
    <col min="47" max="47" width="9.5" style="2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137"/>
      <c r="G1" s="9"/>
      <c r="H1" s="9"/>
      <c r="I1" s="9"/>
      <c r="J1" s="9"/>
      <c r="K1" s="9"/>
      <c r="L1" s="9"/>
      <c r="M1" s="10"/>
      <c r="N1" s="9"/>
      <c r="O1" s="9"/>
      <c r="P1" s="245">
        <f>+'Resum Estudi'!D8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8" t="str">
        <f>'1'!$AG$3</f>
        <v>Vidres interiors</v>
      </c>
      <c r="AH3" s="258"/>
      <c r="AI3" s="258"/>
      <c r="AJ3" s="258" t="str">
        <f>'1'!$AJ$3</f>
        <v>Vidres perímetre</v>
      </c>
      <c r="AK3" s="258"/>
      <c r="AL3" s="258"/>
      <c r="AM3" s="258" t="str">
        <f>'1'!$AM$3</f>
        <v>Punts de llum i difussors d'aire</v>
      </c>
      <c r="AN3" s="258"/>
      <c r="AO3" s="258"/>
      <c r="AP3" s="258" t="str">
        <f>'1'!$AP$3</f>
        <v>Neteja d'entapissats</v>
      </c>
      <c r="AQ3" s="258"/>
      <c r="AR3" s="258"/>
      <c r="AS3" s="258" t="str">
        <f>'1'!$AS$3</f>
        <v>Limpieza de techos</v>
      </c>
      <c r="AT3" s="258"/>
      <c r="AU3" s="258"/>
      <c r="AV3" s="258" t="str">
        <f>'1'!$AV$3</f>
        <v>Tractament de terres</v>
      </c>
      <c r="AW3" s="258"/>
      <c r="AX3" s="258"/>
      <c r="AY3" s="258" t="str">
        <f>'1'!$AY$3</f>
        <v>Neteja de persianes</v>
      </c>
      <c r="AZ3" s="258"/>
      <c r="BA3" s="258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+L139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Estudi'!H8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BB139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>+$X$4</f>
        <v>12</v>
      </c>
      <c r="X8" s="44">
        <f>IF(V8="","",W8*V8)</f>
        <v>0</v>
      </c>
      <c r="Y8" s="45">
        <f t="shared" ref="Y8:Y71" si="11">ROUND(J8/4.3452380952381,1)</f>
        <v>5</v>
      </c>
      <c r="Z8" s="46" t="s">
        <v>0</v>
      </c>
      <c r="AA8" s="39">
        <v>1</v>
      </c>
      <c r="AB8" s="47">
        <f t="shared" ref="AB8:AB71" si="12">+IF($Z8="M",$U8,IF($Z8="MT",$U8/2,IF(Z8="MN",$U8/2,IF($Z8="MTN",$U8/3,0))))*AA8</f>
        <v>0</v>
      </c>
      <c r="AC8" s="39">
        <v>1</v>
      </c>
      <c r="AD8" s="47">
        <f t="shared" ref="AD8:AD71" si="13">+IF($Z8="T",$U8,IF($Z8="MT",$U8/2,IF($Z8="TN",$U8/2,IF($Z8="MTN",$U8/3,0))))*AC8</f>
        <v>0</v>
      </c>
      <c r="AE8" s="39">
        <v>1</v>
      </c>
      <c r="AF8" s="47">
        <f t="shared" ref="AF8:AF71" si="14">+IF($Z8="N",$U8,IF($Z8="MN",$U8/2,IF($Z8="TN",$U8/2,IF($Z8="MTN",$U8/3,0))))*AE8</f>
        <v>0</v>
      </c>
      <c r="AG8" s="61"/>
      <c r="AH8" s="48">
        <f t="shared" ref="AH8:AH71" si="15">IF(AI$4=0,0,(AG8/AI$4))</f>
        <v>0</v>
      </c>
      <c r="AI8" s="49">
        <f t="shared" ref="AI8:AI71" si="16">IF(AI$4=0,0,(AH8*AH$4/12))</f>
        <v>0</v>
      </c>
      <c r="AJ8" s="61"/>
      <c r="AK8" s="48">
        <f t="shared" ref="AK8:AK71" si="17">IF(AL$4=0,0,(AJ8/AL$4))</f>
        <v>0</v>
      </c>
      <c r="AL8" s="49">
        <f t="shared" ref="AL8:AL71" si="18">IF(AL$4=0,0,(AK8*AK$4/12))</f>
        <v>0</v>
      </c>
      <c r="AM8" s="61"/>
      <c r="AN8" s="48">
        <f t="shared" ref="AN8:AN71" si="19">IF(AO$4=0,0,(AM8/AO$4))</f>
        <v>0</v>
      </c>
      <c r="AO8" s="49">
        <f t="shared" ref="AO8:AO71" si="20">IF(AO$4=0,0,(AN8*AN$4/12))</f>
        <v>0</v>
      </c>
      <c r="AP8" s="61"/>
      <c r="AQ8" s="48">
        <f t="shared" ref="AQ8:AQ71" si="21">IF(AR$4=0,0,(AP8/AR$4))</f>
        <v>0</v>
      </c>
      <c r="AR8" s="49">
        <f t="shared" ref="AR8:AR71" si="22">IF(AR$4=0,0,(AQ8*AQ$4/12))</f>
        <v>0</v>
      </c>
      <c r="AS8" s="61"/>
      <c r="AT8" s="48">
        <f t="shared" ref="AT8:AT71" si="23">IF(AU$4=0,0,(AS8/AU$4))</f>
        <v>0</v>
      </c>
      <c r="AU8" s="49">
        <f t="shared" ref="AU8:AU71" si="24">IF(AU$4=0,0,(AT8*AT$4/12))</f>
        <v>0</v>
      </c>
      <c r="AV8" s="61"/>
      <c r="AW8" s="48">
        <f t="shared" ref="AW8:AW71" si="25">IF(AX$4=0,0,(AV8/AX$4))</f>
        <v>0</v>
      </c>
      <c r="AX8" s="49">
        <f t="shared" ref="AX8:AX71" si="26">IF(AX$4=0,0,(AW8*AW$4/12))</f>
        <v>0</v>
      </c>
      <c r="AY8" s="61"/>
      <c r="AZ8" s="48">
        <f t="shared" ref="AZ8:AZ71" si="27">IF(BA$4=0,0,(AY8/BA$4))</f>
        <v>0</v>
      </c>
      <c r="BA8" s="49">
        <f t="shared" ref="BA8:BA71" si="28">IF(BA$4=0,0,(AZ8*AZ$4/12))</f>
        <v>0</v>
      </c>
      <c r="BB8" s="50">
        <f t="shared" ref="BB8:BB71" si="29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ref="W9:W72" si="30">+$X$4</f>
        <v>12</v>
      </c>
      <c r="X9" s="44">
        <f t="shared" ref="X9:X72" si="31">IF(V9="","",W9*V9)</f>
        <v>0</v>
      </c>
      <c r="Y9" s="45">
        <f t="shared" si="11"/>
        <v>5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61"/>
      <c r="AH9" s="48">
        <f t="shared" si="15"/>
        <v>0</v>
      </c>
      <c r="AI9" s="49">
        <f t="shared" si="16"/>
        <v>0</v>
      </c>
      <c r="AJ9" s="61"/>
      <c r="AK9" s="48">
        <f t="shared" si="17"/>
        <v>0</v>
      </c>
      <c r="AL9" s="49">
        <f t="shared" si="18"/>
        <v>0</v>
      </c>
      <c r="AM9" s="61"/>
      <c r="AN9" s="48">
        <f t="shared" si="19"/>
        <v>0</v>
      </c>
      <c r="AO9" s="49">
        <f t="shared" si="20"/>
        <v>0</v>
      </c>
      <c r="AP9" s="61"/>
      <c r="AQ9" s="48">
        <f t="shared" si="21"/>
        <v>0</v>
      </c>
      <c r="AR9" s="49">
        <f t="shared" si="22"/>
        <v>0</v>
      </c>
      <c r="AS9" s="61"/>
      <c r="AT9" s="48">
        <f t="shared" si="23"/>
        <v>0</v>
      </c>
      <c r="AU9" s="49">
        <f t="shared" si="24"/>
        <v>0</v>
      </c>
      <c r="AV9" s="61"/>
      <c r="AW9" s="48">
        <f t="shared" si="25"/>
        <v>0</v>
      </c>
      <c r="AX9" s="49">
        <f t="shared" si="26"/>
        <v>0</v>
      </c>
      <c r="AY9" s="61"/>
      <c r="AZ9" s="48">
        <f t="shared" si="27"/>
        <v>0</v>
      </c>
      <c r="BA9" s="49">
        <f t="shared" si="28"/>
        <v>0</v>
      </c>
      <c r="BB9" s="50">
        <f t="shared" si="29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30"/>
        <v>12</v>
      </c>
      <c r="X10" s="44">
        <f t="shared" si="31"/>
        <v>0</v>
      </c>
      <c r="Y10" s="45">
        <f t="shared" si="11"/>
        <v>5</v>
      </c>
      <c r="Z10" s="46" t="s">
        <v>0</v>
      </c>
      <c r="AA10" s="39">
        <v>1</v>
      </c>
      <c r="AB10" s="47">
        <f t="shared" si="12"/>
        <v>0</v>
      </c>
      <c r="AC10" s="39">
        <v>1</v>
      </c>
      <c r="AD10" s="47">
        <f t="shared" si="13"/>
        <v>0</v>
      </c>
      <c r="AE10" s="39">
        <v>1</v>
      </c>
      <c r="AF10" s="47">
        <f t="shared" si="14"/>
        <v>0</v>
      </c>
      <c r="AG10" s="61"/>
      <c r="AH10" s="48">
        <f t="shared" si="15"/>
        <v>0</v>
      </c>
      <c r="AI10" s="49">
        <f t="shared" si="16"/>
        <v>0</v>
      </c>
      <c r="AJ10" s="61"/>
      <c r="AK10" s="48">
        <f t="shared" si="17"/>
        <v>0</v>
      </c>
      <c r="AL10" s="49">
        <f t="shared" si="18"/>
        <v>0</v>
      </c>
      <c r="AM10" s="61"/>
      <c r="AN10" s="48">
        <f t="shared" si="19"/>
        <v>0</v>
      </c>
      <c r="AO10" s="49">
        <f t="shared" si="20"/>
        <v>0</v>
      </c>
      <c r="AP10" s="61"/>
      <c r="AQ10" s="48">
        <f t="shared" si="21"/>
        <v>0</v>
      </c>
      <c r="AR10" s="49">
        <f t="shared" si="22"/>
        <v>0</v>
      </c>
      <c r="AS10" s="61"/>
      <c r="AT10" s="48">
        <f t="shared" si="23"/>
        <v>0</v>
      </c>
      <c r="AU10" s="49">
        <f t="shared" si="24"/>
        <v>0</v>
      </c>
      <c r="AV10" s="61"/>
      <c r="AW10" s="48">
        <f t="shared" si="25"/>
        <v>0</v>
      </c>
      <c r="AX10" s="49">
        <f t="shared" si="26"/>
        <v>0</v>
      </c>
      <c r="AY10" s="61"/>
      <c r="AZ10" s="48">
        <f t="shared" si="27"/>
        <v>0</v>
      </c>
      <c r="BA10" s="49">
        <f t="shared" si="28"/>
        <v>0</v>
      </c>
      <c r="BB10" s="50">
        <f t="shared" si="29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30"/>
        <v>12</v>
      </c>
      <c r="X11" s="44">
        <f t="shared" si="31"/>
        <v>0</v>
      </c>
      <c r="Y11" s="45">
        <f t="shared" si="11"/>
        <v>5</v>
      </c>
      <c r="Z11" s="46" t="s">
        <v>0</v>
      </c>
      <c r="AA11" s="39">
        <v>1</v>
      </c>
      <c r="AB11" s="47">
        <f t="shared" si="12"/>
        <v>0</v>
      </c>
      <c r="AC11" s="39">
        <v>1</v>
      </c>
      <c r="AD11" s="47">
        <f t="shared" si="13"/>
        <v>0</v>
      </c>
      <c r="AE11" s="39">
        <v>1</v>
      </c>
      <c r="AF11" s="47">
        <f t="shared" si="14"/>
        <v>0</v>
      </c>
      <c r="AG11" s="61"/>
      <c r="AH11" s="48">
        <f t="shared" si="15"/>
        <v>0</v>
      </c>
      <c r="AI11" s="49">
        <f t="shared" si="16"/>
        <v>0</v>
      </c>
      <c r="AJ11" s="61"/>
      <c r="AK11" s="48">
        <f t="shared" si="17"/>
        <v>0</v>
      </c>
      <c r="AL11" s="49">
        <f t="shared" si="18"/>
        <v>0</v>
      </c>
      <c r="AM11" s="61"/>
      <c r="AN11" s="48">
        <f t="shared" si="19"/>
        <v>0</v>
      </c>
      <c r="AO11" s="49">
        <f t="shared" si="20"/>
        <v>0</v>
      </c>
      <c r="AP11" s="61"/>
      <c r="AQ11" s="48">
        <f t="shared" si="21"/>
        <v>0</v>
      </c>
      <c r="AR11" s="49">
        <f t="shared" si="22"/>
        <v>0</v>
      </c>
      <c r="AS11" s="61"/>
      <c r="AT11" s="48">
        <f t="shared" si="23"/>
        <v>0</v>
      </c>
      <c r="AU11" s="49">
        <f t="shared" si="24"/>
        <v>0</v>
      </c>
      <c r="AV11" s="61"/>
      <c r="AW11" s="48">
        <f t="shared" si="25"/>
        <v>0</v>
      </c>
      <c r="AX11" s="49">
        <f t="shared" si="26"/>
        <v>0</v>
      </c>
      <c r="AY11" s="61"/>
      <c r="AZ11" s="48">
        <f t="shared" si="27"/>
        <v>0</v>
      </c>
      <c r="BA11" s="49">
        <f t="shared" si="28"/>
        <v>0</v>
      </c>
      <c r="BB11" s="50">
        <f t="shared" si="29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30"/>
        <v>12</v>
      </c>
      <c r="X12" s="44">
        <f t="shared" si="31"/>
        <v>0</v>
      </c>
      <c r="Y12" s="45">
        <f t="shared" si="11"/>
        <v>5</v>
      </c>
      <c r="Z12" s="46" t="s">
        <v>0</v>
      </c>
      <c r="AA12" s="39">
        <v>1</v>
      </c>
      <c r="AB12" s="47">
        <f t="shared" si="12"/>
        <v>0</v>
      </c>
      <c r="AC12" s="39">
        <v>1</v>
      </c>
      <c r="AD12" s="47">
        <f t="shared" si="13"/>
        <v>0</v>
      </c>
      <c r="AE12" s="39">
        <v>1</v>
      </c>
      <c r="AF12" s="47">
        <f t="shared" si="14"/>
        <v>0</v>
      </c>
      <c r="AG12" s="61"/>
      <c r="AH12" s="48">
        <f t="shared" si="15"/>
        <v>0</v>
      </c>
      <c r="AI12" s="49">
        <f t="shared" si="16"/>
        <v>0</v>
      </c>
      <c r="AJ12" s="61"/>
      <c r="AK12" s="48">
        <f t="shared" si="17"/>
        <v>0</v>
      </c>
      <c r="AL12" s="49">
        <f t="shared" si="18"/>
        <v>0</v>
      </c>
      <c r="AM12" s="61"/>
      <c r="AN12" s="48">
        <f t="shared" si="19"/>
        <v>0</v>
      </c>
      <c r="AO12" s="49">
        <f t="shared" si="20"/>
        <v>0</v>
      </c>
      <c r="AP12" s="61"/>
      <c r="AQ12" s="48">
        <f t="shared" si="21"/>
        <v>0</v>
      </c>
      <c r="AR12" s="49">
        <f t="shared" si="22"/>
        <v>0</v>
      </c>
      <c r="AS12" s="61"/>
      <c r="AT12" s="48">
        <f t="shared" si="23"/>
        <v>0</v>
      </c>
      <c r="AU12" s="49">
        <f t="shared" si="24"/>
        <v>0</v>
      </c>
      <c r="AV12" s="61"/>
      <c r="AW12" s="48">
        <f t="shared" si="25"/>
        <v>0</v>
      </c>
      <c r="AX12" s="49">
        <f t="shared" si="26"/>
        <v>0</v>
      </c>
      <c r="AY12" s="61"/>
      <c r="AZ12" s="48">
        <f t="shared" si="27"/>
        <v>0</v>
      </c>
      <c r="BA12" s="49">
        <f t="shared" si="28"/>
        <v>0</v>
      </c>
      <c r="BB12" s="50">
        <f t="shared" si="29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30"/>
        <v>12</v>
      </c>
      <c r="X13" s="44">
        <f t="shared" si="31"/>
        <v>0</v>
      </c>
      <c r="Y13" s="45">
        <f t="shared" si="11"/>
        <v>5</v>
      </c>
      <c r="Z13" s="46" t="s">
        <v>0</v>
      </c>
      <c r="AA13" s="39">
        <v>1</v>
      </c>
      <c r="AB13" s="47">
        <f t="shared" si="12"/>
        <v>0</v>
      </c>
      <c r="AC13" s="39">
        <v>1</v>
      </c>
      <c r="AD13" s="47">
        <f t="shared" si="13"/>
        <v>0</v>
      </c>
      <c r="AE13" s="39">
        <v>1</v>
      </c>
      <c r="AF13" s="47">
        <f t="shared" si="14"/>
        <v>0</v>
      </c>
      <c r="AG13" s="61"/>
      <c r="AH13" s="48">
        <f t="shared" si="15"/>
        <v>0</v>
      </c>
      <c r="AI13" s="49">
        <f t="shared" si="16"/>
        <v>0</v>
      </c>
      <c r="AJ13" s="61"/>
      <c r="AK13" s="48">
        <f t="shared" si="17"/>
        <v>0</v>
      </c>
      <c r="AL13" s="49">
        <f t="shared" si="18"/>
        <v>0</v>
      </c>
      <c r="AM13" s="61"/>
      <c r="AN13" s="48">
        <f t="shared" si="19"/>
        <v>0</v>
      </c>
      <c r="AO13" s="49">
        <f t="shared" si="20"/>
        <v>0</v>
      </c>
      <c r="AP13" s="61"/>
      <c r="AQ13" s="48">
        <f t="shared" si="21"/>
        <v>0</v>
      </c>
      <c r="AR13" s="49">
        <f t="shared" si="22"/>
        <v>0</v>
      </c>
      <c r="AS13" s="61"/>
      <c r="AT13" s="48">
        <f t="shared" si="23"/>
        <v>0</v>
      </c>
      <c r="AU13" s="49">
        <f t="shared" si="24"/>
        <v>0</v>
      </c>
      <c r="AV13" s="61"/>
      <c r="AW13" s="48">
        <f t="shared" si="25"/>
        <v>0</v>
      </c>
      <c r="AX13" s="49">
        <f t="shared" si="26"/>
        <v>0</v>
      </c>
      <c r="AY13" s="61"/>
      <c r="AZ13" s="48">
        <f t="shared" si="27"/>
        <v>0</v>
      </c>
      <c r="BA13" s="49">
        <f t="shared" si="28"/>
        <v>0</v>
      </c>
      <c r="BB13" s="50">
        <f t="shared" si="29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30"/>
        <v>12</v>
      </c>
      <c r="X14" s="44">
        <f t="shared" si="31"/>
        <v>0</v>
      </c>
      <c r="Y14" s="45">
        <f t="shared" si="11"/>
        <v>5</v>
      </c>
      <c r="Z14" s="46" t="s">
        <v>0</v>
      </c>
      <c r="AA14" s="39">
        <v>1</v>
      </c>
      <c r="AB14" s="47">
        <f t="shared" si="12"/>
        <v>0</v>
      </c>
      <c r="AC14" s="39">
        <v>1</v>
      </c>
      <c r="AD14" s="47">
        <f t="shared" si="13"/>
        <v>0</v>
      </c>
      <c r="AE14" s="39">
        <v>1</v>
      </c>
      <c r="AF14" s="47">
        <f t="shared" si="14"/>
        <v>0</v>
      </c>
      <c r="AG14" s="61"/>
      <c r="AH14" s="48">
        <f t="shared" si="15"/>
        <v>0</v>
      </c>
      <c r="AI14" s="49">
        <f t="shared" si="16"/>
        <v>0</v>
      </c>
      <c r="AJ14" s="61"/>
      <c r="AK14" s="48">
        <f t="shared" si="17"/>
        <v>0</v>
      </c>
      <c r="AL14" s="49">
        <f t="shared" si="18"/>
        <v>0</v>
      </c>
      <c r="AM14" s="61"/>
      <c r="AN14" s="48">
        <f t="shared" si="19"/>
        <v>0</v>
      </c>
      <c r="AO14" s="49">
        <f t="shared" si="20"/>
        <v>0</v>
      </c>
      <c r="AP14" s="61"/>
      <c r="AQ14" s="48">
        <f t="shared" si="21"/>
        <v>0</v>
      </c>
      <c r="AR14" s="49">
        <f t="shared" si="22"/>
        <v>0</v>
      </c>
      <c r="AS14" s="61"/>
      <c r="AT14" s="48">
        <f t="shared" si="23"/>
        <v>0</v>
      </c>
      <c r="AU14" s="49">
        <f t="shared" si="24"/>
        <v>0</v>
      </c>
      <c r="AV14" s="61"/>
      <c r="AW14" s="48">
        <f t="shared" si="25"/>
        <v>0</v>
      </c>
      <c r="AX14" s="49">
        <f t="shared" si="26"/>
        <v>0</v>
      </c>
      <c r="AY14" s="61"/>
      <c r="AZ14" s="48">
        <f t="shared" si="27"/>
        <v>0</v>
      </c>
      <c r="BA14" s="49">
        <f t="shared" si="28"/>
        <v>0</v>
      </c>
      <c r="BB14" s="50">
        <f t="shared" si="29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30"/>
        <v>12</v>
      </c>
      <c r="X15" s="44">
        <f t="shared" si="31"/>
        <v>0</v>
      </c>
      <c r="Y15" s="45">
        <f t="shared" si="11"/>
        <v>5</v>
      </c>
      <c r="Z15" s="46" t="s">
        <v>0</v>
      </c>
      <c r="AA15" s="39">
        <v>1</v>
      </c>
      <c r="AB15" s="47">
        <f t="shared" si="12"/>
        <v>0</v>
      </c>
      <c r="AC15" s="39">
        <v>1</v>
      </c>
      <c r="AD15" s="47">
        <f t="shared" si="13"/>
        <v>0</v>
      </c>
      <c r="AE15" s="39">
        <v>1</v>
      </c>
      <c r="AF15" s="47">
        <f t="shared" si="14"/>
        <v>0</v>
      </c>
      <c r="AG15" s="61"/>
      <c r="AH15" s="48">
        <f t="shared" si="15"/>
        <v>0</v>
      </c>
      <c r="AI15" s="49">
        <f t="shared" si="16"/>
        <v>0</v>
      </c>
      <c r="AJ15" s="61"/>
      <c r="AK15" s="48">
        <f t="shared" si="17"/>
        <v>0</v>
      </c>
      <c r="AL15" s="49">
        <f t="shared" si="18"/>
        <v>0</v>
      </c>
      <c r="AM15" s="61"/>
      <c r="AN15" s="48">
        <f t="shared" si="19"/>
        <v>0</v>
      </c>
      <c r="AO15" s="49">
        <f t="shared" si="20"/>
        <v>0</v>
      </c>
      <c r="AP15" s="61"/>
      <c r="AQ15" s="48">
        <f t="shared" si="21"/>
        <v>0</v>
      </c>
      <c r="AR15" s="49">
        <f t="shared" si="22"/>
        <v>0</v>
      </c>
      <c r="AS15" s="61"/>
      <c r="AT15" s="48">
        <f t="shared" si="23"/>
        <v>0</v>
      </c>
      <c r="AU15" s="49">
        <f t="shared" si="24"/>
        <v>0</v>
      </c>
      <c r="AV15" s="61"/>
      <c r="AW15" s="48">
        <f t="shared" si="25"/>
        <v>0</v>
      </c>
      <c r="AX15" s="49">
        <f t="shared" si="26"/>
        <v>0</v>
      </c>
      <c r="AY15" s="61"/>
      <c r="AZ15" s="48">
        <f t="shared" si="27"/>
        <v>0</v>
      </c>
      <c r="BA15" s="49">
        <f t="shared" si="28"/>
        <v>0</v>
      </c>
      <c r="BB15" s="50">
        <f t="shared" si="29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30"/>
        <v>12</v>
      </c>
      <c r="X16" s="44">
        <f t="shared" si="31"/>
        <v>0</v>
      </c>
      <c r="Y16" s="45">
        <f t="shared" si="11"/>
        <v>5</v>
      </c>
      <c r="Z16" s="46" t="s">
        <v>0</v>
      </c>
      <c r="AA16" s="39">
        <v>1</v>
      </c>
      <c r="AB16" s="47">
        <f t="shared" si="12"/>
        <v>0</v>
      </c>
      <c r="AC16" s="39">
        <v>1</v>
      </c>
      <c r="AD16" s="47">
        <f t="shared" si="13"/>
        <v>0</v>
      </c>
      <c r="AE16" s="39">
        <v>1</v>
      </c>
      <c r="AF16" s="47">
        <f t="shared" si="14"/>
        <v>0</v>
      </c>
      <c r="AG16" s="61"/>
      <c r="AH16" s="48">
        <f t="shared" si="15"/>
        <v>0</v>
      </c>
      <c r="AI16" s="49">
        <f t="shared" si="16"/>
        <v>0</v>
      </c>
      <c r="AJ16" s="61"/>
      <c r="AK16" s="48">
        <f t="shared" si="17"/>
        <v>0</v>
      </c>
      <c r="AL16" s="49">
        <f t="shared" si="18"/>
        <v>0</v>
      </c>
      <c r="AM16" s="61"/>
      <c r="AN16" s="48">
        <f t="shared" si="19"/>
        <v>0</v>
      </c>
      <c r="AO16" s="49">
        <f t="shared" si="20"/>
        <v>0</v>
      </c>
      <c r="AP16" s="61"/>
      <c r="AQ16" s="48">
        <f t="shared" si="21"/>
        <v>0</v>
      </c>
      <c r="AR16" s="49">
        <f t="shared" si="22"/>
        <v>0</v>
      </c>
      <c r="AS16" s="61"/>
      <c r="AT16" s="48">
        <f t="shared" si="23"/>
        <v>0</v>
      </c>
      <c r="AU16" s="49">
        <f t="shared" si="24"/>
        <v>0</v>
      </c>
      <c r="AV16" s="61"/>
      <c r="AW16" s="48">
        <f t="shared" si="25"/>
        <v>0</v>
      </c>
      <c r="AX16" s="49">
        <f t="shared" si="26"/>
        <v>0</v>
      </c>
      <c r="AY16" s="61"/>
      <c r="AZ16" s="48">
        <f t="shared" si="27"/>
        <v>0</v>
      </c>
      <c r="BA16" s="49">
        <f t="shared" si="28"/>
        <v>0</v>
      </c>
      <c r="BB16" s="50">
        <f t="shared" si="29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30"/>
        <v>12</v>
      </c>
      <c r="X17" s="44">
        <f t="shared" si="31"/>
        <v>0</v>
      </c>
      <c r="Y17" s="45">
        <f t="shared" si="11"/>
        <v>5</v>
      </c>
      <c r="Z17" s="46" t="s">
        <v>0</v>
      </c>
      <c r="AA17" s="39">
        <v>1</v>
      </c>
      <c r="AB17" s="47">
        <f t="shared" si="12"/>
        <v>0</v>
      </c>
      <c r="AC17" s="39">
        <v>1</v>
      </c>
      <c r="AD17" s="47">
        <f t="shared" si="13"/>
        <v>0</v>
      </c>
      <c r="AE17" s="39">
        <v>1</v>
      </c>
      <c r="AF17" s="47">
        <f t="shared" si="14"/>
        <v>0</v>
      </c>
      <c r="AG17" s="61"/>
      <c r="AH17" s="48">
        <f t="shared" si="15"/>
        <v>0</v>
      </c>
      <c r="AI17" s="49">
        <f t="shared" si="16"/>
        <v>0</v>
      </c>
      <c r="AJ17" s="61"/>
      <c r="AK17" s="48">
        <f t="shared" si="17"/>
        <v>0</v>
      </c>
      <c r="AL17" s="49">
        <f t="shared" si="18"/>
        <v>0</v>
      </c>
      <c r="AM17" s="61"/>
      <c r="AN17" s="48">
        <f t="shared" si="19"/>
        <v>0</v>
      </c>
      <c r="AO17" s="49">
        <f t="shared" si="20"/>
        <v>0</v>
      </c>
      <c r="AP17" s="61"/>
      <c r="AQ17" s="48">
        <f t="shared" si="21"/>
        <v>0</v>
      </c>
      <c r="AR17" s="49">
        <f t="shared" si="22"/>
        <v>0</v>
      </c>
      <c r="AS17" s="61"/>
      <c r="AT17" s="48">
        <f t="shared" si="23"/>
        <v>0</v>
      </c>
      <c r="AU17" s="49">
        <f t="shared" si="24"/>
        <v>0</v>
      </c>
      <c r="AV17" s="61"/>
      <c r="AW17" s="48">
        <f t="shared" si="25"/>
        <v>0</v>
      </c>
      <c r="AX17" s="49">
        <f t="shared" si="26"/>
        <v>0</v>
      </c>
      <c r="AY17" s="61"/>
      <c r="AZ17" s="48">
        <f t="shared" si="27"/>
        <v>0</v>
      </c>
      <c r="BA17" s="49">
        <f t="shared" si="28"/>
        <v>0</v>
      </c>
      <c r="BB17" s="50">
        <f t="shared" si="29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30"/>
        <v>12</v>
      </c>
      <c r="X18" s="44">
        <f t="shared" si="31"/>
        <v>0</v>
      </c>
      <c r="Y18" s="45">
        <f t="shared" si="11"/>
        <v>5</v>
      </c>
      <c r="Z18" s="46" t="s">
        <v>0</v>
      </c>
      <c r="AA18" s="39">
        <v>1</v>
      </c>
      <c r="AB18" s="47">
        <f t="shared" si="12"/>
        <v>0</v>
      </c>
      <c r="AC18" s="39">
        <v>1</v>
      </c>
      <c r="AD18" s="47">
        <f t="shared" si="13"/>
        <v>0</v>
      </c>
      <c r="AE18" s="39">
        <v>1</v>
      </c>
      <c r="AF18" s="47">
        <f t="shared" si="14"/>
        <v>0</v>
      </c>
      <c r="AG18" s="61"/>
      <c r="AH18" s="48">
        <f t="shared" si="15"/>
        <v>0</v>
      </c>
      <c r="AI18" s="49">
        <f t="shared" si="16"/>
        <v>0</v>
      </c>
      <c r="AJ18" s="61"/>
      <c r="AK18" s="48">
        <f t="shared" si="17"/>
        <v>0</v>
      </c>
      <c r="AL18" s="49">
        <f t="shared" si="18"/>
        <v>0</v>
      </c>
      <c r="AM18" s="61"/>
      <c r="AN18" s="48">
        <f t="shared" si="19"/>
        <v>0</v>
      </c>
      <c r="AO18" s="49">
        <f t="shared" si="20"/>
        <v>0</v>
      </c>
      <c r="AP18" s="61"/>
      <c r="AQ18" s="48">
        <f t="shared" si="21"/>
        <v>0</v>
      </c>
      <c r="AR18" s="49">
        <f t="shared" si="22"/>
        <v>0</v>
      </c>
      <c r="AS18" s="61"/>
      <c r="AT18" s="48">
        <f t="shared" si="23"/>
        <v>0</v>
      </c>
      <c r="AU18" s="49">
        <f t="shared" si="24"/>
        <v>0</v>
      </c>
      <c r="AV18" s="61"/>
      <c r="AW18" s="48">
        <f t="shared" si="25"/>
        <v>0</v>
      </c>
      <c r="AX18" s="49">
        <f t="shared" si="26"/>
        <v>0</v>
      </c>
      <c r="AY18" s="61"/>
      <c r="AZ18" s="48">
        <f t="shared" si="27"/>
        <v>0</v>
      </c>
      <c r="BA18" s="49">
        <f t="shared" si="28"/>
        <v>0</v>
      </c>
      <c r="BB18" s="50">
        <f t="shared" si="29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30"/>
        <v>12</v>
      </c>
      <c r="X19" s="44">
        <f t="shared" si="31"/>
        <v>0</v>
      </c>
      <c r="Y19" s="45">
        <f t="shared" si="11"/>
        <v>5</v>
      </c>
      <c r="Z19" s="46" t="s">
        <v>0</v>
      </c>
      <c r="AA19" s="39">
        <v>1</v>
      </c>
      <c r="AB19" s="47">
        <f t="shared" si="12"/>
        <v>0</v>
      </c>
      <c r="AC19" s="39">
        <v>1</v>
      </c>
      <c r="AD19" s="47">
        <f t="shared" si="13"/>
        <v>0</v>
      </c>
      <c r="AE19" s="39">
        <v>1</v>
      </c>
      <c r="AF19" s="47">
        <f t="shared" si="14"/>
        <v>0</v>
      </c>
      <c r="AG19" s="61"/>
      <c r="AH19" s="48">
        <f t="shared" si="15"/>
        <v>0</v>
      </c>
      <c r="AI19" s="49">
        <f t="shared" si="16"/>
        <v>0</v>
      </c>
      <c r="AJ19" s="61"/>
      <c r="AK19" s="48">
        <f t="shared" si="17"/>
        <v>0</v>
      </c>
      <c r="AL19" s="49">
        <f t="shared" si="18"/>
        <v>0</v>
      </c>
      <c r="AM19" s="61"/>
      <c r="AN19" s="48">
        <f t="shared" si="19"/>
        <v>0</v>
      </c>
      <c r="AO19" s="49">
        <f t="shared" si="20"/>
        <v>0</v>
      </c>
      <c r="AP19" s="61"/>
      <c r="AQ19" s="48">
        <f t="shared" si="21"/>
        <v>0</v>
      </c>
      <c r="AR19" s="49">
        <f t="shared" si="22"/>
        <v>0</v>
      </c>
      <c r="AS19" s="61"/>
      <c r="AT19" s="48">
        <f t="shared" si="23"/>
        <v>0</v>
      </c>
      <c r="AU19" s="49">
        <f t="shared" si="24"/>
        <v>0</v>
      </c>
      <c r="AV19" s="61"/>
      <c r="AW19" s="48">
        <f t="shared" si="25"/>
        <v>0</v>
      </c>
      <c r="AX19" s="49">
        <f t="shared" si="26"/>
        <v>0</v>
      </c>
      <c r="AY19" s="61"/>
      <c r="AZ19" s="48">
        <f t="shared" si="27"/>
        <v>0</v>
      </c>
      <c r="BA19" s="49">
        <f t="shared" si="28"/>
        <v>0</v>
      </c>
      <c r="BB19" s="50">
        <f t="shared" si="29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30"/>
        <v>12</v>
      </c>
      <c r="X20" s="44">
        <f t="shared" si="31"/>
        <v>0</v>
      </c>
      <c r="Y20" s="45">
        <f t="shared" si="11"/>
        <v>5</v>
      </c>
      <c r="Z20" s="46" t="s">
        <v>0</v>
      </c>
      <c r="AA20" s="39">
        <v>1</v>
      </c>
      <c r="AB20" s="47">
        <f t="shared" si="12"/>
        <v>0</v>
      </c>
      <c r="AC20" s="39">
        <v>1</v>
      </c>
      <c r="AD20" s="47">
        <f t="shared" si="13"/>
        <v>0</v>
      </c>
      <c r="AE20" s="39">
        <v>1</v>
      </c>
      <c r="AF20" s="47">
        <f t="shared" si="14"/>
        <v>0</v>
      </c>
      <c r="AG20" s="61"/>
      <c r="AH20" s="48">
        <f t="shared" si="15"/>
        <v>0</v>
      </c>
      <c r="AI20" s="49">
        <f t="shared" si="16"/>
        <v>0</v>
      </c>
      <c r="AJ20" s="61"/>
      <c r="AK20" s="48">
        <f t="shared" si="17"/>
        <v>0</v>
      </c>
      <c r="AL20" s="49">
        <f t="shared" si="18"/>
        <v>0</v>
      </c>
      <c r="AM20" s="61"/>
      <c r="AN20" s="48">
        <f t="shared" si="19"/>
        <v>0</v>
      </c>
      <c r="AO20" s="49">
        <f t="shared" si="20"/>
        <v>0</v>
      </c>
      <c r="AP20" s="61"/>
      <c r="AQ20" s="48">
        <f t="shared" si="21"/>
        <v>0</v>
      </c>
      <c r="AR20" s="49">
        <f t="shared" si="22"/>
        <v>0</v>
      </c>
      <c r="AS20" s="61"/>
      <c r="AT20" s="48">
        <f t="shared" si="23"/>
        <v>0</v>
      </c>
      <c r="AU20" s="49">
        <f t="shared" si="24"/>
        <v>0</v>
      </c>
      <c r="AV20" s="61"/>
      <c r="AW20" s="48">
        <f t="shared" si="25"/>
        <v>0</v>
      </c>
      <c r="AX20" s="49">
        <f t="shared" si="26"/>
        <v>0</v>
      </c>
      <c r="AY20" s="61"/>
      <c r="AZ20" s="48">
        <f t="shared" si="27"/>
        <v>0</v>
      </c>
      <c r="BA20" s="49">
        <f t="shared" si="28"/>
        <v>0</v>
      </c>
      <c r="BB20" s="50">
        <f t="shared" si="29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30"/>
        <v>12</v>
      </c>
      <c r="X21" s="44">
        <f t="shared" si="31"/>
        <v>0</v>
      </c>
      <c r="Y21" s="45">
        <f t="shared" si="11"/>
        <v>5</v>
      </c>
      <c r="Z21" s="46" t="s">
        <v>0</v>
      </c>
      <c r="AA21" s="39">
        <v>1</v>
      </c>
      <c r="AB21" s="47">
        <f t="shared" si="12"/>
        <v>0</v>
      </c>
      <c r="AC21" s="39">
        <v>1</v>
      </c>
      <c r="AD21" s="47">
        <f t="shared" si="13"/>
        <v>0</v>
      </c>
      <c r="AE21" s="39">
        <v>1</v>
      </c>
      <c r="AF21" s="47">
        <f t="shared" si="14"/>
        <v>0</v>
      </c>
      <c r="AG21" s="61"/>
      <c r="AH21" s="48">
        <f t="shared" si="15"/>
        <v>0</v>
      </c>
      <c r="AI21" s="49">
        <f t="shared" si="16"/>
        <v>0</v>
      </c>
      <c r="AJ21" s="61"/>
      <c r="AK21" s="48">
        <f t="shared" si="17"/>
        <v>0</v>
      </c>
      <c r="AL21" s="49">
        <f t="shared" si="18"/>
        <v>0</v>
      </c>
      <c r="AM21" s="61"/>
      <c r="AN21" s="48">
        <f t="shared" si="19"/>
        <v>0</v>
      </c>
      <c r="AO21" s="49">
        <f t="shared" si="20"/>
        <v>0</v>
      </c>
      <c r="AP21" s="61"/>
      <c r="AQ21" s="48">
        <f t="shared" si="21"/>
        <v>0</v>
      </c>
      <c r="AR21" s="49">
        <f t="shared" si="22"/>
        <v>0</v>
      </c>
      <c r="AS21" s="61"/>
      <c r="AT21" s="48">
        <f t="shared" si="23"/>
        <v>0</v>
      </c>
      <c r="AU21" s="49">
        <f t="shared" si="24"/>
        <v>0</v>
      </c>
      <c r="AV21" s="61"/>
      <c r="AW21" s="48">
        <f t="shared" si="25"/>
        <v>0</v>
      </c>
      <c r="AX21" s="49">
        <f t="shared" si="26"/>
        <v>0</v>
      </c>
      <c r="AY21" s="61"/>
      <c r="AZ21" s="48">
        <f t="shared" si="27"/>
        <v>0</v>
      </c>
      <c r="BA21" s="49">
        <f t="shared" si="28"/>
        <v>0</v>
      </c>
      <c r="BB21" s="50">
        <f t="shared" si="29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30"/>
        <v>12</v>
      </c>
      <c r="X22" s="44">
        <f t="shared" si="31"/>
        <v>0</v>
      </c>
      <c r="Y22" s="45">
        <f t="shared" si="11"/>
        <v>5</v>
      </c>
      <c r="Z22" s="46" t="s">
        <v>0</v>
      </c>
      <c r="AA22" s="39">
        <v>1</v>
      </c>
      <c r="AB22" s="47">
        <f t="shared" si="12"/>
        <v>0</v>
      </c>
      <c r="AC22" s="39">
        <v>1</v>
      </c>
      <c r="AD22" s="47">
        <f t="shared" si="13"/>
        <v>0</v>
      </c>
      <c r="AE22" s="39">
        <v>1</v>
      </c>
      <c r="AF22" s="47">
        <f t="shared" si="14"/>
        <v>0</v>
      </c>
      <c r="AG22" s="61"/>
      <c r="AH22" s="48">
        <f t="shared" si="15"/>
        <v>0</v>
      </c>
      <c r="AI22" s="49">
        <f t="shared" si="16"/>
        <v>0</v>
      </c>
      <c r="AJ22" s="61"/>
      <c r="AK22" s="48">
        <f t="shared" si="17"/>
        <v>0</v>
      </c>
      <c r="AL22" s="49">
        <f t="shared" si="18"/>
        <v>0</v>
      </c>
      <c r="AM22" s="61"/>
      <c r="AN22" s="48">
        <f t="shared" si="19"/>
        <v>0</v>
      </c>
      <c r="AO22" s="49">
        <f t="shared" si="20"/>
        <v>0</v>
      </c>
      <c r="AP22" s="61"/>
      <c r="AQ22" s="48">
        <f t="shared" si="21"/>
        <v>0</v>
      </c>
      <c r="AR22" s="49">
        <f t="shared" si="22"/>
        <v>0</v>
      </c>
      <c r="AS22" s="61"/>
      <c r="AT22" s="48">
        <f t="shared" si="23"/>
        <v>0</v>
      </c>
      <c r="AU22" s="49">
        <f t="shared" si="24"/>
        <v>0</v>
      </c>
      <c r="AV22" s="61"/>
      <c r="AW22" s="48">
        <f t="shared" si="25"/>
        <v>0</v>
      </c>
      <c r="AX22" s="49">
        <f t="shared" si="26"/>
        <v>0</v>
      </c>
      <c r="AY22" s="61"/>
      <c r="AZ22" s="48">
        <f t="shared" si="27"/>
        <v>0</v>
      </c>
      <c r="BA22" s="49">
        <f t="shared" si="28"/>
        <v>0</v>
      </c>
      <c r="BB22" s="50">
        <f t="shared" si="29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30"/>
        <v>12</v>
      </c>
      <c r="X23" s="44">
        <f t="shared" si="31"/>
        <v>0</v>
      </c>
      <c r="Y23" s="45">
        <f t="shared" si="11"/>
        <v>5</v>
      </c>
      <c r="Z23" s="46" t="s">
        <v>0</v>
      </c>
      <c r="AA23" s="39">
        <v>1</v>
      </c>
      <c r="AB23" s="47">
        <f t="shared" si="12"/>
        <v>0</v>
      </c>
      <c r="AC23" s="39">
        <v>1</v>
      </c>
      <c r="AD23" s="47">
        <f t="shared" si="13"/>
        <v>0</v>
      </c>
      <c r="AE23" s="39">
        <v>1</v>
      </c>
      <c r="AF23" s="47">
        <f t="shared" si="14"/>
        <v>0</v>
      </c>
      <c r="AG23" s="61"/>
      <c r="AH23" s="48">
        <f t="shared" si="15"/>
        <v>0</v>
      </c>
      <c r="AI23" s="49">
        <f t="shared" si="16"/>
        <v>0</v>
      </c>
      <c r="AJ23" s="61"/>
      <c r="AK23" s="48">
        <f t="shared" si="17"/>
        <v>0</v>
      </c>
      <c r="AL23" s="49">
        <f t="shared" si="18"/>
        <v>0</v>
      </c>
      <c r="AM23" s="61"/>
      <c r="AN23" s="48">
        <f t="shared" si="19"/>
        <v>0</v>
      </c>
      <c r="AO23" s="49">
        <f t="shared" si="20"/>
        <v>0</v>
      </c>
      <c r="AP23" s="61"/>
      <c r="AQ23" s="48">
        <f t="shared" si="21"/>
        <v>0</v>
      </c>
      <c r="AR23" s="49">
        <f t="shared" si="22"/>
        <v>0</v>
      </c>
      <c r="AS23" s="61"/>
      <c r="AT23" s="48">
        <f t="shared" si="23"/>
        <v>0</v>
      </c>
      <c r="AU23" s="49">
        <f t="shared" si="24"/>
        <v>0</v>
      </c>
      <c r="AV23" s="61"/>
      <c r="AW23" s="48">
        <f t="shared" si="25"/>
        <v>0</v>
      </c>
      <c r="AX23" s="49">
        <f t="shared" si="26"/>
        <v>0</v>
      </c>
      <c r="AY23" s="61"/>
      <c r="AZ23" s="48">
        <f t="shared" si="27"/>
        <v>0</v>
      </c>
      <c r="BA23" s="49">
        <f t="shared" si="28"/>
        <v>0</v>
      </c>
      <c r="BB23" s="50">
        <f t="shared" si="29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30"/>
        <v>12</v>
      </c>
      <c r="X24" s="44">
        <f t="shared" si="31"/>
        <v>0</v>
      </c>
      <c r="Y24" s="45">
        <f t="shared" si="11"/>
        <v>5</v>
      </c>
      <c r="Z24" s="46" t="s">
        <v>0</v>
      </c>
      <c r="AA24" s="39">
        <v>1</v>
      </c>
      <c r="AB24" s="47">
        <f t="shared" si="12"/>
        <v>0</v>
      </c>
      <c r="AC24" s="39">
        <v>1</v>
      </c>
      <c r="AD24" s="47">
        <f t="shared" si="13"/>
        <v>0</v>
      </c>
      <c r="AE24" s="39">
        <v>1</v>
      </c>
      <c r="AF24" s="47">
        <f t="shared" si="14"/>
        <v>0</v>
      </c>
      <c r="AG24" s="61"/>
      <c r="AH24" s="48">
        <f t="shared" si="15"/>
        <v>0</v>
      </c>
      <c r="AI24" s="49">
        <f t="shared" si="16"/>
        <v>0</v>
      </c>
      <c r="AJ24" s="61"/>
      <c r="AK24" s="48">
        <f t="shared" si="17"/>
        <v>0</v>
      </c>
      <c r="AL24" s="49">
        <f t="shared" si="18"/>
        <v>0</v>
      </c>
      <c r="AM24" s="61"/>
      <c r="AN24" s="48">
        <f t="shared" si="19"/>
        <v>0</v>
      </c>
      <c r="AO24" s="49">
        <f t="shared" si="20"/>
        <v>0</v>
      </c>
      <c r="AP24" s="61"/>
      <c r="AQ24" s="48">
        <f t="shared" si="21"/>
        <v>0</v>
      </c>
      <c r="AR24" s="49">
        <f t="shared" si="22"/>
        <v>0</v>
      </c>
      <c r="AS24" s="61"/>
      <c r="AT24" s="48">
        <f t="shared" si="23"/>
        <v>0</v>
      </c>
      <c r="AU24" s="49">
        <f t="shared" si="24"/>
        <v>0</v>
      </c>
      <c r="AV24" s="61"/>
      <c r="AW24" s="48">
        <f t="shared" si="25"/>
        <v>0</v>
      </c>
      <c r="AX24" s="49">
        <f t="shared" si="26"/>
        <v>0</v>
      </c>
      <c r="AY24" s="61"/>
      <c r="AZ24" s="48">
        <f t="shared" si="27"/>
        <v>0</v>
      </c>
      <c r="BA24" s="49">
        <f t="shared" si="28"/>
        <v>0</v>
      </c>
      <c r="BB24" s="50">
        <f t="shared" si="29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30"/>
        <v>12</v>
      </c>
      <c r="X25" s="44">
        <f t="shared" si="31"/>
        <v>0</v>
      </c>
      <c r="Y25" s="45">
        <f t="shared" si="11"/>
        <v>5</v>
      </c>
      <c r="Z25" s="46" t="s">
        <v>0</v>
      </c>
      <c r="AA25" s="39">
        <v>1</v>
      </c>
      <c r="AB25" s="47">
        <f t="shared" si="12"/>
        <v>0</v>
      </c>
      <c r="AC25" s="39">
        <v>1</v>
      </c>
      <c r="AD25" s="47">
        <f t="shared" si="13"/>
        <v>0</v>
      </c>
      <c r="AE25" s="39">
        <v>1</v>
      </c>
      <c r="AF25" s="47">
        <f t="shared" si="14"/>
        <v>0</v>
      </c>
      <c r="AG25" s="61"/>
      <c r="AH25" s="48">
        <f t="shared" si="15"/>
        <v>0</v>
      </c>
      <c r="AI25" s="49">
        <f t="shared" si="16"/>
        <v>0</v>
      </c>
      <c r="AJ25" s="61"/>
      <c r="AK25" s="48">
        <f t="shared" si="17"/>
        <v>0</v>
      </c>
      <c r="AL25" s="49">
        <f t="shared" si="18"/>
        <v>0</v>
      </c>
      <c r="AM25" s="61"/>
      <c r="AN25" s="48">
        <f t="shared" si="19"/>
        <v>0</v>
      </c>
      <c r="AO25" s="49">
        <f t="shared" si="20"/>
        <v>0</v>
      </c>
      <c r="AP25" s="61"/>
      <c r="AQ25" s="48">
        <f t="shared" si="21"/>
        <v>0</v>
      </c>
      <c r="AR25" s="49">
        <f t="shared" si="22"/>
        <v>0</v>
      </c>
      <c r="AS25" s="61"/>
      <c r="AT25" s="48">
        <f t="shared" si="23"/>
        <v>0</v>
      </c>
      <c r="AU25" s="49">
        <f t="shared" si="24"/>
        <v>0</v>
      </c>
      <c r="AV25" s="61"/>
      <c r="AW25" s="48">
        <f t="shared" si="25"/>
        <v>0</v>
      </c>
      <c r="AX25" s="49">
        <f t="shared" si="26"/>
        <v>0</v>
      </c>
      <c r="AY25" s="61"/>
      <c r="AZ25" s="48">
        <f t="shared" si="27"/>
        <v>0</v>
      </c>
      <c r="BA25" s="49">
        <f t="shared" si="28"/>
        <v>0</v>
      </c>
      <c r="BB25" s="50">
        <f t="shared" si="29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30"/>
        <v>12</v>
      </c>
      <c r="X26" s="44">
        <f t="shared" si="31"/>
        <v>0</v>
      </c>
      <c r="Y26" s="45">
        <f t="shared" si="11"/>
        <v>5</v>
      </c>
      <c r="Z26" s="46" t="s">
        <v>0</v>
      </c>
      <c r="AA26" s="39">
        <v>1</v>
      </c>
      <c r="AB26" s="47">
        <f t="shared" si="12"/>
        <v>0</v>
      </c>
      <c r="AC26" s="39">
        <v>1</v>
      </c>
      <c r="AD26" s="47">
        <f t="shared" si="13"/>
        <v>0</v>
      </c>
      <c r="AE26" s="39">
        <v>1</v>
      </c>
      <c r="AF26" s="47">
        <f t="shared" si="14"/>
        <v>0</v>
      </c>
      <c r="AG26" s="61"/>
      <c r="AH26" s="48">
        <f t="shared" si="15"/>
        <v>0</v>
      </c>
      <c r="AI26" s="49">
        <f t="shared" si="16"/>
        <v>0</v>
      </c>
      <c r="AJ26" s="61"/>
      <c r="AK26" s="48">
        <f t="shared" si="17"/>
        <v>0</v>
      </c>
      <c r="AL26" s="49">
        <f t="shared" si="18"/>
        <v>0</v>
      </c>
      <c r="AM26" s="61"/>
      <c r="AN26" s="48">
        <f t="shared" si="19"/>
        <v>0</v>
      </c>
      <c r="AO26" s="49">
        <f t="shared" si="20"/>
        <v>0</v>
      </c>
      <c r="AP26" s="61"/>
      <c r="AQ26" s="48">
        <f t="shared" si="21"/>
        <v>0</v>
      </c>
      <c r="AR26" s="49">
        <f t="shared" si="22"/>
        <v>0</v>
      </c>
      <c r="AS26" s="61"/>
      <c r="AT26" s="48">
        <f t="shared" si="23"/>
        <v>0</v>
      </c>
      <c r="AU26" s="49">
        <f t="shared" si="24"/>
        <v>0</v>
      </c>
      <c r="AV26" s="61"/>
      <c r="AW26" s="48">
        <f t="shared" si="25"/>
        <v>0</v>
      </c>
      <c r="AX26" s="49">
        <f t="shared" si="26"/>
        <v>0</v>
      </c>
      <c r="AY26" s="61"/>
      <c r="AZ26" s="48">
        <f t="shared" si="27"/>
        <v>0</v>
      </c>
      <c r="BA26" s="49">
        <f t="shared" si="28"/>
        <v>0</v>
      </c>
      <c r="BB26" s="50">
        <f t="shared" si="29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30"/>
        <v>12</v>
      </c>
      <c r="X27" s="44">
        <f t="shared" si="31"/>
        <v>0</v>
      </c>
      <c r="Y27" s="45">
        <f t="shared" si="11"/>
        <v>5</v>
      </c>
      <c r="Z27" s="46" t="s">
        <v>0</v>
      </c>
      <c r="AA27" s="39">
        <v>1</v>
      </c>
      <c r="AB27" s="47">
        <f t="shared" si="12"/>
        <v>0</v>
      </c>
      <c r="AC27" s="39">
        <v>1</v>
      </c>
      <c r="AD27" s="47">
        <f t="shared" si="13"/>
        <v>0</v>
      </c>
      <c r="AE27" s="39">
        <v>1</v>
      </c>
      <c r="AF27" s="47">
        <f t="shared" si="14"/>
        <v>0</v>
      </c>
      <c r="AG27" s="61"/>
      <c r="AH27" s="48">
        <f t="shared" si="15"/>
        <v>0</v>
      </c>
      <c r="AI27" s="49">
        <f t="shared" si="16"/>
        <v>0</v>
      </c>
      <c r="AJ27" s="61"/>
      <c r="AK27" s="48">
        <f t="shared" si="17"/>
        <v>0</v>
      </c>
      <c r="AL27" s="49">
        <f t="shared" si="18"/>
        <v>0</v>
      </c>
      <c r="AM27" s="61"/>
      <c r="AN27" s="48">
        <f t="shared" si="19"/>
        <v>0</v>
      </c>
      <c r="AO27" s="49">
        <f t="shared" si="20"/>
        <v>0</v>
      </c>
      <c r="AP27" s="61"/>
      <c r="AQ27" s="48">
        <f t="shared" si="21"/>
        <v>0</v>
      </c>
      <c r="AR27" s="49">
        <f t="shared" si="22"/>
        <v>0</v>
      </c>
      <c r="AS27" s="61"/>
      <c r="AT27" s="48">
        <f t="shared" si="23"/>
        <v>0</v>
      </c>
      <c r="AU27" s="49">
        <f t="shared" si="24"/>
        <v>0</v>
      </c>
      <c r="AV27" s="61"/>
      <c r="AW27" s="48">
        <f t="shared" si="25"/>
        <v>0</v>
      </c>
      <c r="AX27" s="49">
        <f t="shared" si="26"/>
        <v>0</v>
      </c>
      <c r="AY27" s="61"/>
      <c r="AZ27" s="48">
        <f t="shared" si="27"/>
        <v>0</v>
      </c>
      <c r="BA27" s="49">
        <f t="shared" si="28"/>
        <v>0</v>
      </c>
      <c r="BB27" s="50">
        <f t="shared" si="29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30"/>
        <v>12</v>
      </c>
      <c r="X28" s="44">
        <f t="shared" si="31"/>
        <v>0</v>
      </c>
      <c r="Y28" s="45">
        <f t="shared" si="11"/>
        <v>5</v>
      </c>
      <c r="Z28" s="46" t="s">
        <v>0</v>
      </c>
      <c r="AA28" s="39">
        <v>1</v>
      </c>
      <c r="AB28" s="47">
        <f t="shared" si="12"/>
        <v>0</v>
      </c>
      <c r="AC28" s="39">
        <v>1</v>
      </c>
      <c r="AD28" s="47">
        <f t="shared" si="13"/>
        <v>0</v>
      </c>
      <c r="AE28" s="39">
        <v>1</v>
      </c>
      <c r="AF28" s="47">
        <f t="shared" si="14"/>
        <v>0</v>
      </c>
      <c r="AG28" s="61"/>
      <c r="AH28" s="48">
        <f t="shared" si="15"/>
        <v>0</v>
      </c>
      <c r="AI28" s="49">
        <f t="shared" si="16"/>
        <v>0</v>
      </c>
      <c r="AJ28" s="61"/>
      <c r="AK28" s="48">
        <f t="shared" si="17"/>
        <v>0</v>
      </c>
      <c r="AL28" s="49">
        <f t="shared" si="18"/>
        <v>0</v>
      </c>
      <c r="AM28" s="61"/>
      <c r="AN28" s="48">
        <f t="shared" si="19"/>
        <v>0</v>
      </c>
      <c r="AO28" s="49">
        <f t="shared" si="20"/>
        <v>0</v>
      </c>
      <c r="AP28" s="61"/>
      <c r="AQ28" s="48">
        <f t="shared" si="21"/>
        <v>0</v>
      </c>
      <c r="AR28" s="49">
        <f t="shared" si="22"/>
        <v>0</v>
      </c>
      <c r="AS28" s="61"/>
      <c r="AT28" s="48">
        <f t="shared" si="23"/>
        <v>0</v>
      </c>
      <c r="AU28" s="49">
        <f t="shared" si="24"/>
        <v>0</v>
      </c>
      <c r="AV28" s="61"/>
      <c r="AW28" s="48">
        <f t="shared" si="25"/>
        <v>0</v>
      </c>
      <c r="AX28" s="49">
        <f t="shared" si="26"/>
        <v>0</v>
      </c>
      <c r="AY28" s="61"/>
      <c r="AZ28" s="48">
        <f t="shared" si="27"/>
        <v>0</v>
      </c>
      <c r="BA28" s="49">
        <f t="shared" si="28"/>
        <v>0</v>
      </c>
      <c r="BB28" s="50">
        <f t="shared" si="29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30"/>
        <v>12</v>
      </c>
      <c r="X29" s="44">
        <f t="shared" si="31"/>
        <v>0</v>
      </c>
      <c r="Y29" s="45">
        <f t="shared" si="11"/>
        <v>5</v>
      </c>
      <c r="Z29" s="46" t="s">
        <v>0</v>
      </c>
      <c r="AA29" s="39">
        <v>1</v>
      </c>
      <c r="AB29" s="47">
        <f t="shared" si="12"/>
        <v>0</v>
      </c>
      <c r="AC29" s="39">
        <v>1</v>
      </c>
      <c r="AD29" s="47">
        <f t="shared" si="13"/>
        <v>0</v>
      </c>
      <c r="AE29" s="39">
        <v>1</v>
      </c>
      <c r="AF29" s="47">
        <f t="shared" si="14"/>
        <v>0</v>
      </c>
      <c r="AG29" s="61"/>
      <c r="AH29" s="48">
        <f t="shared" si="15"/>
        <v>0</v>
      </c>
      <c r="AI29" s="49">
        <f t="shared" si="16"/>
        <v>0</v>
      </c>
      <c r="AJ29" s="61"/>
      <c r="AK29" s="48">
        <f t="shared" si="17"/>
        <v>0</v>
      </c>
      <c r="AL29" s="49">
        <f t="shared" si="18"/>
        <v>0</v>
      </c>
      <c r="AM29" s="61"/>
      <c r="AN29" s="48">
        <f t="shared" si="19"/>
        <v>0</v>
      </c>
      <c r="AO29" s="49">
        <f t="shared" si="20"/>
        <v>0</v>
      </c>
      <c r="AP29" s="61"/>
      <c r="AQ29" s="48">
        <f t="shared" si="21"/>
        <v>0</v>
      </c>
      <c r="AR29" s="49">
        <f t="shared" si="22"/>
        <v>0</v>
      </c>
      <c r="AS29" s="61"/>
      <c r="AT29" s="48">
        <f t="shared" si="23"/>
        <v>0</v>
      </c>
      <c r="AU29" s="49">
        <f t="shared" si="24"/>
        <v>0</v>
      </c>
      <c r="AV29" s="61"/>
      <c r="AW29" s="48">
        <f t="shared" si="25"/>
        <v>0</v>
      </c>
      <c r="AX29" s="49">
        <f t="shared" si="26"/>
        <v>0</v>
      </c>
      <c r="AY29" s="61"/>
      <c r="AZ29" s="48">
        <f t="shared" si="27"/>
        <v>0</v>
      </c>
      <c r="BA29" s="49">
        <f t="shared" si="28"/>
        <v>0</v>
      </c>
      <c r="BB29" s="50">
        <f t="shared" si="29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30"/>
        <v>12</v>
      </c>
      <c r="X30" s="44">
        <f t="shared" si="31"/>
        <v>0</v>
      </c>
      <c r="Y30" s="45">
        <f t="shared" si="11"/>
        <v>5</v>
      </c>
      <c r="Z30" s="46" t="s">
        <v>0</v>
      </c>
      <c r="AA30" s="39">
        <v>1</v>
      </c>
      <c r="AB30" s="47">
        <f t="shared" si="12"/>
        <v>0</v>
      </c>
      <c r="AC30" s="39">
        <v>1</v>
      </c>
      <c r="AD30" s="47">
        <f t="shared" si="13"/>
        <v>0</v>
      </c>
      <c r="AE30" s="39">
        <v>1</v>
      </c>
      <c r="AF30" s="47">
        <f t="shared" si="14"/>
        <v>0</v>
      </c>
      <c r="AG30" s="61"/>
      <c r="AH30" s="48">
        <f t="shared" si="15"/>
        <v>0</v>
      </c>
      <c r="AI30" s="49">
        <f t="shared" si="16"/>
        <v>0</v>
      </c>
      <c r="AJ30" s="61"/>
      <c r="AK30" s="48">
        <f t="shared" si="17"/>
        <v>0</v>
      </c>
      <c r="AL30" s="49">
        <f t="shared" si="18"/>
        <v>0</v>
      </c>
      <c r="AM30" s="61"/>
      <c r="AN30" s="48">
        <f t="shared" si="19"/>
        <v>0</v>
      </c>
      <c r="AO30" s="49">
        <f t="shared" si="20"/>
        <v>0</v>
      </c>
      <c r="AP30" s="61"/>
      <c r="AQ30" s="48">
        <f t="shared" si="21"/>
        <v>0</v>
      </c>
      <c r="AR30" s="49">
        <f t="shared" si="22"/>
        <v>0</v>
      </c>
      <c r="AS30" s="61"/>
      <c r="AT30" s="48">
        <f t="shared" si="23"/>
        <v>0</v>
      </c>
      <c r="AU30" s="49">
        <f t="shared" si="24"/>
        <v>0</v>
      </c>
      <c r="AV30" s="61"/>
      <c r="AW30" s="48">
        <f t="shared" si="25"/>
        <v>0</v>
      </c>
      <c r="AX30" s="49">
        <f t="shared" si="26"/>
        <v>0</v>
      </c>
      <c r="AY30" s="61"/>
      <c r="AZ30" s="48">
        <f t="shared" si="27"/>
        <v>0</v>
      </c>
      <c r="BA30" s="49">
        <f t="shared" si="28"/>
        <v>0</v>
      </c>
      <c r="BB30" s="50">
        <f t="shared" si="29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30"/>
        <v>12</v>
      </c>
      <c r="X31" s="44">
        <f t="shared" si="31"/>
        <v>0</v>
      </c>
      <c r="Y31" s="45">
        <f t="shared" si="11"/>
        <v>5</v>
      </c>
      <c r="Z31" s="46" t="s">
        <v>0</v>
      </c>
      <c r="AA31" s="39">
        <v>1</v>
      </c>
      <c r="AB31" s="47">
        <f t="shared" si="12"/>
        <v>0</v>
      </c>
      <c r="AC31" s="39">
        <v>1</v>
      </c>
      <c r="AD31" s="47">
        <f t="shared" si="13"/>
        <v>0</v>
      </c>
      <c r="AE31" s="39">
        <v>1</v>
      </c>
      <c r="AF31" s="47">
        <f t="shared" si="14"/>
        <v>0</v>
      </c>
      <c r="AG31" s="61"/>
      <c r="AH31" s="48">
        <f t="shared" si="15"/>
        <v>0</v>
      </c>
      <c r="AI31" s="49">
        <f t="shared" si="16"/>
        <v>0</v>
      </c>
      <c r="AJ31" s="61"/>
      <c r="AK31" s="48">
        <f t="shared" si="17"/>
        <v>0</v>
      </c>
      <c r="AL31" s="49">
        <f t="shared" si="18"/>
        <v>0</v>
      </c>
      <c r="AM31" s="61"/>
      <c r="AN31" s="48">
        <f t="shared" si="19"/>
        <v>0</v>
      </c>
      <c r="AO31" s="49">
        <f t="shared" si="20"/>
        <v>0</v>
      </c>
      <c r="AP31" s="61"/>
      <c r="AQ31" s="48">
        <f t="shared" si="21"/>
        <v>0</v>
      </c>
      <c r="AR31" s="49">
        <f t="shared" si="22"/>
        <v>0</v>
      </c>
      <c r="AS31" s="61"/>
      <c r="AT31" s="48">
        <f t="shared" si="23"/>
        <v>0</v>
      </c>
      <c r="AU31" s="49">
        <f t="shared" si="24"/>
        <v>0</v>
      </c>
      <c r="AV31" s="61"/>
      <c r="AW31" s="48">
        <f t="shared" si="25"/>
        <v>0</v>
      </c>
      <c r="AX31" s="49">
        <f t="shared" si="26"/>
        <v>0</v>
      </c>
      <c r="AY31" s="61"/>
      <c r="AZ31" s="48">
        <f t="shared" si="27"/>
        <v>0</v>
      </c>
      <c r="BA31" s="49">
        <f t="shared" si="28"/>
        <v>0</v>
      </c>
      <c r="BB31" s="50">
        <f t="shared" si="29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30"/>
        <v>12</v>
      </c>
      <c r="X32" s="44">
        <f t="shared" si="31"/>
        <v>0</v>
      </c>
      <c r="Y32" s="45">
        <f t="shared" si="11"/>
        <v>5</v>
      </c>
      <c r="Z32" s="46" t="s">
        <v>0</v>
      </c>
      <c r="AA32" s="39">
        <v>1</v>
      </c>
      <c r="AB32" s="47">
        <f t="shared" si="12"/>
        <v>0</v>
      </c>
      <c r="AC32" s="39">
        <v>1</v>
      </c>
      <c r="AD32" s="47">
        <f t="shared" si="13"/>
        <v>0</v>
      </c>
      <c r="AE32" s="39">
        <v>1</v>
      </c>
      <c r="AF32" s="47">
        <f t="shared" si="14"/>
        <v>0</v>
      </c>
      <c r="AG32" s="61"/>
      <c r="AH32" s="48">
        <f t="shared" si="15"/>
        <v>0</v>
      </c>
      <c r="AI32" s="49">
        <f t="shared" si="16"/>
        <v>0</v>
      </c>
      <c r="AJ32" s="61"/>
      <c r="AK32" s="48">
        <f t="shared" si="17"/>
        <v>0</v>
      </c>
      <c r="AL32" s="49">
        <f t="shared" si="18"/>
        <v>0</v>
      </c>
      <c r="AM32" s="61"/>
      <c r="AN32" s="48">
        <f t="shared" si="19"/>
        <v>0</v>
      </c>
      <c r="AO32" s="49">
        <f t="shared" si="20"/>
        <v>0</v>
      </c>
      <c r="AP32" s="61"/>
      <c r="AQ32" s="48">
        <f t="shared" si="21"/>
        <v>0</v>
      </c>
      <c r="AR32" s="49">
        <f t="shared" si="22"/>
        <v>0</v>
      </c>
      <c r="AS32" s="61"/>
      <c r="AT32" s="48">
        <f t="shared" si="23"/>
        <v>0</v>
      </c>
      <c r="AU32" s="49">
        <f t="shared" si="24"/>
        <v>0</v>
      </c>
      <c r="AV32" s="61"/>
      <c r="AW32" s="48">
        <f t="shared" si="25"/>
        <v>0</v>
      </c>
      <c r="AX32" s="49">
        <f t="shared" si="26"/>
        <v>0</v>
      </c>
      <c r="AY32" s="61"/>
      <c r="AZ32" s="48">
        <f t="shared" si="27"/>
        <v>0</v>
      </c>
      <c r="BA32" s="49">
        <f t="shared" si="28"/>
        <v>0</v>
      </c>
      <c r="BB32" s="50">
        <f t="shared" si="29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30"/>
        <v>12</v>
      </c>
      <c r="X33" s="44">
        <f t="shared" si="31"/>
        <v>0</v>
      </c>
      <c r="Y33" s="45">
        <f t="shared" si="11"/>
        <v>5</v>
      </c>
      <c r="Z33" s="46" t="s">
        <v>0</v>
      </c>
      <c r="AA33" s="39">
        <v>1</v>
      </c>
      <c r="AB33" s="47">
        <f t="shared" si="12"/>
        <v>0</v>
      </c>
      <c r="AC33" s="39">
        <v>1</v>
      </c>
      <c r="AD33" s="47">
        <f t="shared" si="13"/>
        <v>0</v>
      </c>
      <c r="AE33" s="39">
        <v>1</v>
      </c>
      <c r="AF33" s="47">
        <f t="shared" si="14"/>
        <v>0</v>
      </c>
      <c r="AG33" s="61"/>
      <c r="AH33" s="48">
        <f t="shared" si="15"/>
        <v>0</v>
      </c>
      <c r="AI33" s="49">
        <f t="shared" si="16"/>
        <v>0</v>
      </c>
      <c r="AJ33" s="61"/>
      <c r="AK33" s="48">
        <f t="shared" si="17"/>
        <v>0</v>
      </c>
      <c r="AL33" s="49">
        <f t="shared" si="18"/>
        <v>0</v>
      </c>
      <c r="AM33" s="61"/>
      <c r="AN33" s="48">
        <f t="shared" si="19"/>
        <v>0</v>
      </c>
      <c r="AO33" s="49">
        <f t="shared" si="20"/>
        <v>0</v>
      </c>
      <c r="AP33" s="61"/>
      <c r="AQ33" s="48">
        <f t="shared" si="21"/>
        <v>0</v>
      </c>
      <c r="AR33" s="49">
        <f t="shared" si="22"/>
        <v>0</v>
      </c>
      <c r="AS33" s="61"/>
      <c r="AT33" s="48">
        <f t="shared" si="23"/>
        <v>0</v>
      </c>
      <c r="AU33" s="49">
        <f t="shared" si="24"/>
        <v>0</v>
      </c>
      <c r="AV33" s="61"/>
      <c r="AW33" s="48">
        <f t="shared" si="25"/>
        <v>0</v>
      </c>
      <c r="AX33" s="49">
        <f t="shared" si="26"/>
        <v>0</v>
      </c>
      <c r="AY33" s="61"/>
      <c r="AZ33" s="48">
        <f t="shared" si="27"/>
        <v>0</v>
      </c>
      <c r="BA33" s="49">
        <f t="shared" si="28"/>
        <v>0</v>
      </c>
      <c r="BB33" s="50">
        <f t="shared" si="29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30"/>
        <v>12</v>
      </c>
      <c r="X34" s="44">
        <f t="shared" si="31"/>
        <v>0</v>
      </c>
      <c r="Y34" s="45">
        <f t="shared" si="11"/>
        <v>5</v>
      </c>
      <c r="Z34" s="46" t="s">
        <v>0</v>
      </c>
      <c r="AA34" s="39">
        <v>1</v>
      </c>
      <c r="AB34" s="47">
        <f t="shared" si="12"/>
        <v>0</v>
      </c>
      <c r="AC34" s="39">
        <v>1</v>
      </c>
      <c r="AD34" s="47">
        <f t="shared" si="13"/>
        <v>0</v>
      </c>
      <c r="AE34" s="39">
        <v>1</v>
      </c>
      <c r="AF34" s="47">
        <f t="shared" si="14"/>
        <v>0</v>
      </c>
      <c r="AG34" s="61"/>
      <c r="AH34" s="48">
        <f t="shared" si="15"/>
        <v>0</v>
      </c>
      <c r="AI34" s="49">
        <f t="shared" si="16"/>
        <v>0</v>
      </c>
      <c r="AJ34" s="61"/>
      <c r="AK34" s="48">
        <f t="shared" si="17"/>
        <v>0</v>
      </c>
      <c r="AL34" s="49">
        <f t="shared" si="18"/>
        <v>0</v>
      </c>
      <c r="AM34" s="61"/>
      <c r="AN34" s="48">
        <f t="shared" si="19"/>
        <v>0</v>
      </c>
      <c r="AO34" s="49">
        <f t="shared" si="20"/>
        <v>0</v>
      </c>
      <c r="AP34" s="61"/>
      <c r="AQ34" s="48">
        <f t="shared" si="21"/>
        <v>0</v>
      </c>
      <c r="AR34" s="49">
        <f t="shared" si="22"/>
        <v>0</v>
      </c>
      <c r="AS34" s="61"/>
      <c r="AT34" s="48">
        <f t="shared" si="23"/>
        <v>0</v>
      </c>
      <c r="AU34" s="49">
        <f t="shared" si="24"/>
        <v>0</v>
      </c>
      <c r="AV34" s="61"/>
      <c r="AW34" s="48">
        <f t="shared" si="25"/>
        <v>0</v>
      </c>
      <c r="AX34" s="49">
        <f t="shared" si="26"/>
        <v>0</v>
      </c>
      <c r="AY34" s="61"/>
      <c r="AZ34" s="48">
        <f t="shared" si="27"/>
        <v>0</v>
      </c>
      <c r="BA34" s="49">
        <f t="shared" si="28"/>
        <v>0</v>
      </c>
      <c r="BB34" s="50">
        <f t="shared" si="29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30"/>
        <v>12</v>
      </c>
      <c r="X35" s="44">
        <f t="shared" si="31"/>
        <v>0</v>
      </c>
      <c r="Y35" s="45">
        <f t="shared" si="11"/>
        <v>5</v>
      </c>
      <c r="Z35" s="46" t="s">
        <v>0</v>
      </c>
      <c r="AA35" s="39">
        <v>1</v>
      </c>
      <c r="AB35" s="47">
        <f t="shared" si="12"/>
        <v>0</v>
      </c>
      <c r="AC35" s="39">
        <v>1</v>
      </c>
      <c r="AD35" s="47">
        <f t="shared" si="13"/>
        <v>0</v>
      </c>
      <c r="AE35" s="39">
        <v>1</v>
      </c>
      <c r="AF35" s="47">
        <f t="shared" si="14"/>
        <v>0</v>
      </c>
      <c r="AG35" s="61"/>
      <c r="AH35" s="48">
        <f t="shared" si="15"/>
        <v>0</v>
      </c>
      <c r="AI35" s="49">
        <f t="shared" si="16"/>
        <v>0</v>
      </c>
      <c r="AJ35" s="61"/>
      <c r="AK35" s="48">
        <f t="shared" si="17"/>
        <v>0</v>
      </c>
      <c r="AL35" s="49">
        <f t="shared" si="18"/>
        <v>0</v>
      </c>
      <c r="AM35" s="61"/>
      <c r="AN35" s="48">
        <f t="shared" si="19"/>
        <v>0</v>
      </c>
      <c r="AO35" s="49">
        <f t="shared" si="20"/>
        <v>0</v>
      </c>
      <c r="AP35" s="61"/>
      <c r="AQ35" s="48">
        <f t="shared" si="21"/>
        <v>0</v>
      </c>
      <c r="AR35" s="49">
        <f t="shared" si="22"/>
        <v>0</v>
      </c>
      <c r="AS35" s="61"/>
      <c r="AT35" s="48">
        <f t="shared" si="23"/>
        <v>0</v>
      </c>
      <c r="AU35" s="49">
        <f t="shared" si="24"/>
        <v>0</v>
      </c>
      <c r="AV35" s="61"/>
      <c r="AW35" s="48">
        <f t="shared" si="25"/>
        <v>0</v>
      </c>
      <c r="AX35" s="49">
        <f t="shared" si="26"/>
        <v>0</v>
      </c>
      <c r="AY35" s="61"/>
      <c r="AZ35" s="48">
        <f t="shared" si="27"/>
        <v>0</v>
      </c>
      <c r="BA35" s="49">
        <f t="shared" si="28"/>
        <v>0</v>
      </c>
      <c r="BB35" s="50">
        <f t="shared" si="29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30"/>
        <v>12</v>
      </c>
      <c r="X36" s="44">
        <f t="shared" si="31"/>
        <v>0</v>
      </c>
      <c r="Y36" s="45">
        <f t="shared" si="11"/>
        <v>5</v>
      </c>
      <c r="Z36" s="46" t="s">
        <v>0</v>
      </c>
      <c r="AA36" s="39">
        <v>1</v>
      </c>
      <c r="AB36" s="47">
        <f t="shared" si="12"/>
        <v>0</v>
      </c>
      <c r="AC36" s="39">
        <v>1</v>
      </c>
      <c r="AD36" s="47">
        <f t="shared" si="13"/>
        <v>0</v>
      </c>
      <c r="AE36" s="39">
        <v>1</v>
      </c>
      <c r="AF36" s="47">
        <f t="shared" si="14"/>
        <v>0</v>
      </c>
      <c r="AG36" s="61"/>
      <c r="AH36" s="48">
        <f t="shared" si="15"/>
        <v>0</v>
      </c>
      <c r="AI36" s="49">
        <f t="shared" si="16"/>
        <v>0</v>
      </c>
      <c r="AJ36" s="61"/>
      <c r="AK36" s="48">
        <f t="shared" si="17"/>
        <v>0</v>
      </c>
      <c r="AL36" s="49">
        <f t="shared" si="18"/>
        <v>0</v>
      </c>
      <c r="AM36" s="61"/>
      <c r="AN36" s="48">
        <f t="shared" si="19"/>
        <v>0</v>
      </c>
      <c r="AO36" s="49">
        <f t="shared" si="20"/>
        <v>0</v>
      </c>
      <c r="AP36" s="61"/>
      <c r="AQ36" s="48">
        <f t="shared" si="21"/>
        <v>0</v>
      </c>
      <c r="AR36" s="49">
        <f t="shared" si="22"/>
        <v>0</v>
      </c>
      <c r="AS36" s="61"/>
      <c r="AT36" s="48">
        <f t="shared" si="23"/>
        <v>0</v>
      </c>
      <c r="AU36" s="49">
        <f t="shared" si="24"/>
        <v>0</v>
      </c>
      <c r="AV36" s="61"/>
      <c r="AW36" s="48">
        <f t="shared" si="25"/>
        <v>0</v>
      </c>
      <c r="AX36" s="49">
        <f t="shared" si="26"/>
        <v>0</v>
      </c>
      <c r="AY36" s="61"/>
      <c r="AZ36" s="48">
        <f t="shared" si="27"/>
        <v>0</v>
      </c>
      <c r="BA36" s="49">
        <f t="shared" si="28"/>
        <v>0</v>
      </c>
      <c r="BB36" s="50">
        <f t="shared" si="29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30"/>
        <v>12</v>
      </c>
      <c r="X37" s="44">
        <f t="shared" si="31"/>
        <v>0</v>
      </c>
      <c r="Y37" s="45">
        <f t="shared" si="11"/>
        <v>5</v>
      </c>
      <c r="Z37" s="46" t="s">
        <v>0</v>
      </c>
      <c r="AA37" s="39">
        <v>1</v>
      </c>
      <c r="AB37" s="47">
        <f t="shared" si="12"/>
        <v>0</v>
      </c>
      <c r="AC37" s="39">
        <v>1</v>
      </c>
      <c r="AD37" s="47">
        <f t="shared" si="13"/>
        <v>0</v>
      </c>
      <c r="AE37" s="39">
        <v>1</v>
      </c>
      <c r="AF37" s="47">
        <f t="shared" si="14"/>
        <v>0</v>
      </c>
      <c r="AG37" s="61"/>
      <c r="AH37" s="48">
        <f t="shared" si="15"/>
        <v>0</v>
      </c>
      <c r="AI37" s="49">
        <f t="shared" si="16"/>
        <v>0</v>
      </c>
      <c r="AJ37" s="61"/>
      <c r="AK37" s="48">
        <f t="shared" si="17"/>
        <v>0</v>
      </c>
      <c r="AL37" s="49">
        <f t="shared" si="18"/>
        <v>0</v>
      </c>
      <c r="AM37" s="61"/>
      <c r="AN37" s="48">
        <f t="shared" si="19"/>
        <v>0</v>
      </c>
      <c r="AO37" s="49">
        <f t="shared" si="20"/>
        <v>0</v>
      </c>
      <c r="AP37" s="61"/>
      <c r="AQ37" s="48">
        <f t="shared" si="21"/>
        <v>0</v>
      </c>
      <c r="AR37" s="49">
        <f t="shared" si="22"/>
        <v>0</v>
      </c>
      <c r="AS37" s="61"/>
      <c r="AT37" s="48">
        <f t="shared" si="23"/>
        <v>0</v>
      </c>
      <c r="AU37" s="49">
        <f t="shared" si="24"/>
        <v>0</v>
      </c>
      <c r="AV37" s="61"/>
      <c r="AW37" s="48">
        <f t="shared" si="25"/>
        <v>0</v>
      </c>
      <c r="AX37" s="49">
        <f t="shared" si="26"/>
        <v>0</v>
      </c>
      <c r="AY37" s="61"/>
      <c r="AZ37" s="48">
        <f t="shared" si="27"/>
        <v>0</v>
      </c>
      <c r="BA37" s="49">
        <f t="shared" si="28"/>
        <v>0</v>
      </c>
      <c r="BB37" s="50">
        <f t="shared" si="29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30"/>
        <v>12</v>
      </c>
      <c r="X38" s="44">
        <f t="shared" si="31"/>
        <v>0</v>
      </c>
      <c r="Y38" s="45">
        <f t="shared" si="11"/>
        <v>5</v>
      </c>
      <c r="Z38" s="46" t="s">
        <v>0</v>
      </c>
      <c r="AA38" s="39">
        <v>1</v>
      </c>
      <c r="AB38" s="47">
        <f t="shared" si="12"/>
        <v>0</v>
      </c>
      <c r="AC38" s="39">
        <v>1</v>
      </c>
      <c r="AD38" s="47">
        <f t="shared" si="13"/>
        <v>0</v>
      </c>
      <c r="AE38" s="39">
        <v>1</v>
      </c>
      <c r="AF38" s="47">
        <f t="shared" si="14"/>
        <v>0</v>
      </c>
      <c r="AG38" s="61"/>
      <c r="AH38" s="48">
        <f t="shared" si="15"/>
        <v>0</v>
      </c>
      <c r="AI38" s="49">
        <f t="shared" si="16"/>
        <v>0</v>
      </c>
      <c r="AJ38" s="61"/>
      <c r="AK38" s="48">
        <f t="shared" si="17"/>
        <v>0</v>
      </c>
      <c r="AL38" s="49">
        <f t="shared" si="18"/>
        <v>0</v>
      </c>
      <c r="AM38" s="61"/>
      <c r="AN38" s="48">
        <f t="shared" si="19"/>
        <v>0</v>
      </c>
      <c r="AO38" s="49">
        <f t="shared" si="20"/>
        <v>0</v>
      </c>
      <c r="AP38" s="61"/>
      <c r="AQ38" s="48">
        <f t="shared" si="21"/>
        <v>0</v>
      </c>
      <c r="AR38" s="49">
        <f t="shared" si="22"/>
        <v>0</v>
      </c>
      <c r="AS38" s="61"/>
      <c r="AT38" s="48">
        <f t="shared" si="23"/>
        <v>0</v>
      </c>
      <c r="AU38" s="49">
        <f t="shared" si="24"/>
        <v>0</v>
      </c>
      <c r="AV38" s="61"/>
      <c r="AW38" s="48">
        <f t="shared" si="25"/>
        <v>0</v>
      </c>
      <c r="AX38" s="49">
        <f t="shared" si="26"/>
        <v>0</v>
      </c>
      <c r="AY38" s="61"/>
      <c r="AZ38" s="48">
        <f t="shared" si="27"/>
        <v>0</v>
      </c>
      <c r="BA38" s="49">
        <f t="shared" si="28"/>
        <v>0</v>
      </c>
      <c r="BB38" s="50">
        <f t="shared" si="29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30"/>
        <v>12</v>
      </c>
      <c r="X39" s="44">
        <f t="shared" si="31"/>
        <v>0</v>
      </c>
      <c r="Y39" s="45">
        <f t="shared" si="11"/>
        <v>5</v>
      </c>
      <c r="Z39" s="46" t="s">
        <v>0</v>
      </c>
      <c r="AA39" s="39">
        <v>1</v>
      </c>
      <c r="AB39" s="47">
        <f t="shared" si="12"/>
        <v>0</v>
      </c>
      <c r="AC39" s="39">
        <v>1</v>
      </c>
      <c r="AD39" s="47">
        <f t="shared" si="13"/>
        <v>0</v>
      </c>
      <c r="AE39" s="39">
        <v>1</v>
      </c>
      <c r="AF39" s="47">
        <f t="shared" si="14"/>
        <v>0</v>
      </c>
      <c r="AG39" s="61"/>
      <c r="AH39" s="48">
        <f t="shared" si="15"/>
        <v>0</v>
      </c>
      <c r="AI39" s="49">
        <f t="shared" si="16"/>
        <v>0</v>
      </c>
      <c r="AJ39" s="61"/>
      <c r="AK39" s="48">
        <f t="shared" si="17"/>
        <v>0</v>
      </c>
      <c r="AL39" s="49">
        <f t="shared" si="18"/>
        <v>0</v>
      </c>
      <c r="AM39" s="61"/>
      <c r="AN39" s="48">
        <f t="shared" si="19"/>
        <v>0</v>
      </c>
      <c r="AO39" s="49">
        <f t="shared" si="20"/>
        <v>0</v>
      </c>
      <c r="AP39" s="61"/>
      <c r="AQ39" s="48">
        <f t="shared" si="21"/>
        <v>0</v>
      </c>
      <c r="AR39" s="49">
        <f t="shared" si="22"/>
        <v>0</v>
      </c>
      <c r="AS39" s="61"/>
      <c r="AT39" s="48">
        <f t="shared" si="23"/>
        <v>0</v>
      </c>
      <c r="AU39" s="49">
        <f t="shared" si="24"/>
        <v>0</v>
      </c>
      <c r="AV39" s="61"/>
      <c r="AW39" s="48">
        <f t="shared" si="25"/>
        <v>0</v>
      </c>
      <c r="AX39" s="49">
        <f t="shared" si="26"/>
        <v>0</v>
      </c>
      <c r="AY39" s="61"/>
      <c r="AZ39" s="48">
        <f t="shared" si="27"/>
        <v>0</v>
      </c>
      <c r="BA39" s="49">
        <f t="shared" si="28"/>
        <v>0</v>
      </c>
      <c r="BB39" s="50">
        <f t="shared" si="29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30"/>
        <v>12</v>
      </c>
      <c r="X40" s="44">
        <f t="shared" si="31"/>
        <v>0</v>
      </c>
      <c r="Y40" s="45">
        <f t="shared" si="11"/>
        <v>5</v>
      </c>
      <c r="Z40" s="46" t="s">
        <v>0</v>
      </c>
      <c r="AA40" s="39">
        <v>1</v>
      </c>
      <c r="AB40" s="47">
        <f t="shared" si="12"/>
        <v>0</v>
      </c>
      <c r="AC40" s="39">
        <v>1</v>
      </c>
      <c r="AD40" s="47">
        <f t="shared" si="13"/>
        <v>0</v>
      </c>
      <c r="AE40" s="39">
        <v>1</v>
      </c>
      <c r="AF40" s="47">
        <f t="shared" si="14"/>
        <v>0</v>
      </c>
      <c r="AG40" s="61"/>
      <c r="AH40" s="48">
        <f t="shared" si="15"/>
        <v>0</v>
      </c>
      <c r="AI40" s="49">
        <f t="shared" si="16"/>
        <v>0</v>
      </c>
      <c r="AJ40" s="61"/>
      <c r="AK40" s="48">
        <f t="shared" si="17"/>
        <v>0</v>
      </c>
      <c r="AL40" s="49">
        <f t="shared" si="18"/>
        <v>0</v>
      </c>
      <c r="AM40" s="61"/>
      <c r="AN40" s="48">
        <f t="shared" si="19"/>
        <v>0</v>
      </c>
      <c r="AO40" s="49">
        <f t="shared" si="20"/>
        <v>0</v>
      </c>
      <c r="AP40" s="61"/>
      <c r="AQ40" s="48">
        <f t="shared" si="21"/>
        <v>0</v>
      </c>
      <c r="AR40" s="49">
        <f t="shared" si="22"/>
        <v>0</v>
      </c>
      <c r="AS40" s="61"/>
      <c r="AT40" s="48">
        <f t="shared" si="23"/>
        <v>0</v>
      </c>
      <c r="AU40" s="49">
        <f t="shared" si="24"/>
        <v>0</v>
      </c>
      <c r="AV40" s="61"/>
      <c r="AW40" s="48">
        <f t="shared" si="25"/>
        <v>0</v>
      </c>
      <c r="AX40" s="49">
        <f t="shared" si="26"/>
        <v>0</v>
      </c>
      <c r="AY40" s="61"/>
      <c r="AZ40" s="48">
        <f t="shared" si="27"/>
        <v>0</v>
      </c>
      <c r="BA40" s="49">
        <f t="shared" si="28"/>
        <v>0</v>
      </c>
      <c r="BB40" s="50">
        <f t="shared" si="29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30"/>
        <v>12</v>
      </c>
      <c r="X41" s="44">
        <f t="shared" si="31"/>
        <v>0</v>
      </c>
      <c r="Y41" s="45">
        <f t="shared" si="11"/>
        <v>5</v>
      </c>
      <c r="Z41" s="46" t="s">
        <v>0</v>
      </c>
      <c r="AA41" s="39">
        <v>1</v>
      </c>
      <c r="AB41" s="47">
        <f t="shared" si="12"/>
        <v>0</v>
      </c>
      <c r="AC41" s="39">
        <v>1</v>
      </c>
      <c r="AD41" s="47">
        <f t="shared" si="13"/>
        <v>0</v>
      </c>
      <c r="AE41" s="39">
        <v>1</v>
      </c>
      <c r="AF41" s="47">
        <f t="shared" si="14"/>
        <v>0</v>
      </c>
      <c r="AG41" s="61"/>
      <c r="AH41" s="48">
        <f t="shared" si="15"/>
        <v>0</v>
      </c>
      <c r="AI41" s="49">
        <f t="shared" si="16"/>
        <v>0</v>
      </c>
      <c r="AJ41" s="61"/>
      <c r="AK41" s="48">
        <f t="shared" si="17"/>
        <v>0</v>
      </c>
      <c r="AL41" s="49">
        <f t="shared" si="18"/>
        <v>0</v>
      </c>
      <c r="AM41" s="61"/>
      <c r="AN41" s="48">
        <f t="shared" si="19"/>
        <v>0</v>
      </c>
      <c r="AO41" s="49">
        <f t="shared" si="20"/>
        <v>0</v>
      </c>
      <c r="AP41" s="61"/>
      <c r="AQ41" s="48">
        <f t="shared" si="21"/>
        <v>0</v>
      </c>
      <c r="AR41" s="49">
        <f t="shared" si="22"/>
        <v>0</v>
      </c>
      <c r="AS41" s="61"/>
      <c r="AT41" s="48">
        <f t="shared" si="23"/>
        <v>0</v>
      </c>
      <c r="AU41" s="49">
        <f t="shared" si="24"/>
        <v>0</v>
      </c>
      <c r="AV41" s="61"/>
      <c r="AW41" s="48">
        <f t="shared" si="25"/>
        <v>0</v>
      </c>
      <c r="AX41" s="49">
        <f t="shared" si="26"/>
        <v>0</v>
      </c>
      <c r="AY41" s="61"/>
      <c r="AZ41" s="48">
        <f t="shared" si="27"/>
        <v>0</v>
      </c>
      <c r="BA41" s="49">
        <f t="shared" si="28"/>
        <v>0</v>
      </c>
      <c r="BB41" s="50">
        <f t="shared" si="29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30"/>
        <v>12</v>
      </c>
      <c r="X42" s="44">
        <f t="shared" si="31"/>
        <v>0</v>
      </c>
      <c r="Y42" s="45">
        <f t="shared" si="11"/>
        <v>5</v>
      </c>
      <c r="Z42" s="46" t="s">
        <v>0</v>
      </c>
      <c r="AA42" s="39">
        <v>1</v>
      </c>
      <c r="AB42" s="47">
        <f t="shared" si="12"/>
        <v>0</v>
      </c>
      <c r="AC42" s="39">
        <v>1</v>
      </c>
      <c r="AD42" s="47">
        <f t="shared" si="13"/>
        <v>0</v>
      </c>
      <c r="AE42" s="39">
        <v>1</v>
      </c>
      <c r="AF42" s="47">
        <f t="shared" si="14"/>
        <v>0</v>
      </c>
      <c r="AG42" s="61"/>
      <c r="AH42" s="48">
        <f t="shared" si="15"/>
        <v>0</v>
      </c>
      <c r="AI42" s="49">
        <f t="shared" si="16"/>
        <v>0</v>
      </c>
      <c r="AJ42" s="61"/>
      <c r="AK42" s="48">
        <f t="shared" si="17"/>
        <v>0</v>
      </c>
      <c r="AL42" s="49">
        <f t="shared" si="18"/>
        <v>0</v>
      </c>
      <c r="AM42" s="61"/>
      <c r="AN42" s="48">
        <f t="shared" si="19"/>
        <v>0</v>
      </c>
      <c r="AO42" s="49">
        <f t="shared" si="20"/>
        <v>0</v>
      </c>
      <c r="AP42" s="61"/>
      <c r="AQ42" s="48">
        <f t="shared" si="21"/>
        <v>0</v>
      </c>
      <c r="AR42" s="49">
        <f t="shared" si="22"/>
        <v>0</v>
      </c>
      <c r="AS42" s="61"/>
      <c r="AT42" s="48">
        <f t="shared" si="23"/>
        <v>0</v>
      </c>
      <c r="AU42" s="49">
        <f t="shared" si="24"/>
        <v>0</v>
      </c>
      <c r="AV42" s="61"/>
      <c r="AW42" s="48">
        <f t="shared" si="25"/>
        <v>0</v>
      </c>
      <c r="AX42" s="49">
        <f t="shared" si="26"/>
        <v>0</v>
      </c>
      <c r="AY42" s="61"/>
      <c r="AZ42" s="48">
        <f t="shared" si="27"/>
        <v>0</v>
      </c>
      <c r="BA42" s="49">
        <f t="shared" si="28"/>
        <v>0</v>
      </c>
      <c r="BB42" s="50">
        <f t="shared" si="29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30"/>
        <v>12</v>
      </c>
      <c r="X43" s="44">
        <f t="shared" si="31"/>
        <v>0</v>
      </c>
      <c r="Y43" s="45">
        <f t="shared" si="11"/>
        <v>5</v>
      </c>
      <c r="Z43" s="46" t="s">
        <v>0</v>
      </c>
      <c r="AA43" s="39">
        <v>1</v>
      </c>
      <c r="AB43" s="47">
        <f t="shared" si="12"/>
        <v>0</v>
      </c>
      <c r="AC43" s="39">
        <v>1</v>
      </c>
      <c r="AD43" s="47">
        <f t="shared" si="13"/>
        <v>0</v>
      </c>
      <c r="AE43" s="39">
        <v>1</v>
      </c>
      <c r="AF43" s="47">
        <f t="shared" si="14"/>
        <v>0</v>
      </c>
      <c r="AG43" s="61"/>
      <c r="AH43" s="48">
        <f t="shared" si="15"/>
        <v>0</v>
      </c>
      <c r="AI43" s="49">
        <f t="shared" si="16"/>
        <v>0</v>
      </c>
      <c r="AJ43" s="61"/>
      <c r="AK43" s="48">
        <f t="shared" si="17"/>
        <v>0</v>
      </c>
      <c r="AL43" s="49">
        <f t="shared" si="18"/>
        <v>0</v>
      </c>
      <c r="AM43" s="61"/>
      <c r="AN43" s="48">
        <f t="shared" si="19"/>
        <v>0</v>
      </c>
      <c r="AO43" s="49">
        <f t="shared" si="20"/>
        <v>0</v>
      </c>
      <c r="AP43" s="61"/>
      <c r="AQ43" s="48">
        <f t="shared" si="21"/>
        <v>0</v>
      </c>
      <c r="AR43" s="49">
        <f t="shared" si="22"/>
        <v>0</v>
      </c>
      <c r="AS43" s="61"/>
      <c r="AT43" s="48">
        <f t="shared" si="23"/>
        <v>0</v>
      </c>
      <c r="AU43" s="49">
        <f t="shared" si="24"/>
        <v>0</v>
      </c>
      <c r="AV43" s="61"/>
      <c r="AW43" s="48">
        <f t="shared" si="25"/>
        <v>0</v>
      </c>
      <c r="AX43" s="49">
        <f t="shared" si="26"/>
        <v>0</v>
      </c>
      <c r="AY43" s="61"/>
      <c r="AZ43" s="48">
        <f t="shared" si="27"/>
        <v>0</v>
      </c>
      <c r="BA43" s="49">
        <f t="shared" si="28"/>
        <v>0</v>
      </c>
      <c r="BB43" s="50">
        <f t="shared" si="29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30"/>
        <v>12</v>
      </c>
      <c r="X44" s="44">
        <f t="shared" si="31"/>
        <v>0</v>
      </c>
      <c r="Y44" s="45">
        <f t="shared" si="11"/>
        <v>5</v>
      </c>
      <c r="Z44" s="46" t="s">
        <v>0</v>
      </c>
      <c r="AA44" s="39">
        <v>1</v>
      </c>
      <c r="AB44" s="47">
        <f t="shared" si="12"/>
        <v>0</v>
      </c>
      <c r="AC44" s="39">
        <v>1</v>
      </c>
      <c r="AD44" s="47">
        <f t="shared" si="13"/>
        <v>0</v>
      </c>
      <c r="AE44" s="39">
        <v>1</v>
      </c>
      <c r="AF44" s="47">
        <f t="shared" si="14"/>
        <v>0</v>
      </c>
      <c r="AG44" s="61"/>
      <c r="AH44" s="48">
        <f t="shared" si="15"/>
        <v>0</v>
      </c>
      <c r="AI44" s="49">
        <f t="shared" si="16"/>
        <v>0</v>
      </c>
      <c r="AJ44" s="61"/>
      <c r="AK44" s="48">
        <f t="shared" si="17"/>
        <v>0</v>
      </c>
      <c r="AL44" s="49">
        <f t="shared" si="18"/>
        <v>0</v>
      </c>
      <c r="AM44" s="61"/>
      <c r="AN44" s="48">
        <f t="shared" si="19"/>
        <v>0</v>
      </c>
      <c r="AO44" s="49">
        <f t="shared" si="20"/>
        <v>0</v>
      </c>
      <c r="AP44" s="61"/>
      <c r="AQ44" s="48">
        <f t="shared" si="21"/>
        <v>0</v>
      </c>
      <c r="AR44" s="49">
        <f t="shared" si="22"/>
        <v>0</v>
      </c>
      <c r="AS44" s="61"/>
      <c r="AT44" s="48">
        <f t="shared" si="23"/>
        <v>0</v>
      </c>
      <c r="AU44" s="49">
        <f t="shared" si="24"/>
        <v>0</v>
      </c>
      <c r="AV44" s="61"/>
      <c r="AW44" s="48">
        <f t="shared" si="25"/>
        <v>0</v>
      </c>
      <c r="AX44" s="49">
        <f t="shared" si="26"/>
        <v>0</v>
      </c>
      <c r="AY44" s="61"/>
      <c r="AZ44" s="48">
        <f t="shared" si="27"/>
        <v>0</v>
      </c>
      <c r="BA44" s="49">
        <f t="shared" si="28"/>
        <v>0</v>
      </c>
      <c r="BB44" s="50">
        <f t="shared" si="29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30"/>
        <v>12</v>
      </c>
      <c r="X45" s="44">
        <f t="shared" si="31"/>
        <v>0</v>
      </c>
      <c r="Y45" s="45">
        <f t="shared" si="11"/>
        <v>5</v>
      </c>
      <c r="Z45" s="46" t="s">
        <v>0</v>
      </c>
      <c r="AA45" s="39">
        <v>1</v>
      </c>
      <c r="AB45" s="47">
        <f t="shared" si="12"/>
        <v>0</v>
      </c>
      <c r="AC45" s="39">
        <v>1</v>
      </c>
      <c r="AD45" s="47">
        <f t="shared" si="13"/>
        <v>0</v>
      </c>
      <c r="AE45" s="39">
        <v>1</v>
      </c>
      <c r="AF45" s="47">
        <f t="shared" si="14"/>
        <v>0</v>
      </c>
      <c r="AG45" s="61"/>
      <c r="AH45" s="48">
        <f t="shared" si="15"/>
        <v>0</v>
      </c>
      <c r="AI45" s="49">
        <f t="shared" si="16"/>
        <v>0</v>
      </c>
      <c r="AJ45" s="61"/>
      <c r="AK45" s="48">
        <f t="shared" si="17"/>
        <v>0</v>
      </c>
      <c r="AL45" s="49">
        <f t="shared" si="18"/>
        <v>0</v>
      </c>
      <c r="AM45" s="61"/>
      <c r="AN45" s="48">
        <f t="shared" si="19"/>
        <v>0</v>
      </c>
      <c r="AO45" s="49">
        <f t="shared" si="20"/>
        <v>0</v>
      </c>
      <c r="AP45" s="61"/>
      <c r="AQ45" s="48">
        <f t="shared" si="21"/>
        <v>0</v>
      </c>
      <c r="AR45" s="49">
        <f t="shared" si="22"/>
        <v>0</v>
      </c>
      <c r="AS45" s="61"/>
      <c r="AT45" s="48">
        <f t="shared" si="23"/>
        <v>0</v>
      </c>
      <c r="AU45" s="49">
        <f t="shared" si="24"/>
        <v>0</v>
      </c>
      <c r="AV45" s="61"/>
      <c r="AW45" s="48">
        <f t="shared" si="25"/>
        <v>0</v>
      </c>
      <c r="AX45" s="49">
        <f t="shared" si="26"/>
        <v>0</v>
      </c>
      <c r="AY45" s="61"/>
      <c r="AZ45" s="48">
        <f t="shared" si="27"/>
        <v>0</v>
      </c>
      <c r="BA45" s="49">
        <f t="shared" si="28"/>
        <v>0</v>
      </c>
      <c r="BB45" s="50">
        <f t="shared" si="29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30"/>
        <v>12</v>
      </c>
      <c r="X46" s="44">
        <f t="shared" si="31"/>
        <v>0</v>
      </c>
      <c r="Y46" s="45">
        <f t="shared" si="11"/>
        <v>5</v>
      </c>
      <c r="Z46" s="46" t="s">
        <v>0</v>
      </c>
      <c r="AA46" s="39">
        <v>1</v>
      </c>
      <c r="AB46" s="47">
        <f t="shared" si="12"/>
        <v>0</v>
      </c>
      <c r="AC46" s="39">
        <v>1</v>
      </c>
      <c r="AD46" s="47">
        <f t="shared" si="13"/>
        <v>0</v>
      </c>
      <c r="AE46" s="39">
        <v>1</v>
      </c>
      <c r="AF46" s="47">
        <f t="shared" si="14"/>
        <v>0</v>
      </c>
      <c r="AG46" s="61"/>
      <c r="AH46" s="48">
        <f t="shared" si="15"/>
        <v>0</v>
      </c>
      <c r="AI46" s="49">
        <f t="shared" si="16"/>
        <v>0</v>
      </c>
      <c r="AJ46" s="61"/>
      <c r="AK46" s="48">
        <f t="shared" si="17"/>
        <v>0</v>
      </c>
      <c r="AL46" s="49">
        <f t="shared" si="18"/>
        <v>0</v>
      </c>
      <c r="AM46" s="61"/>
      <c r="AN46" s="48">
        <f t="shared" si="19"/>
        <v>0</v>
      </c>
      <c r="AO46" s="49">
        <f t="shared" si="20"/>
        <v>0</v>
      </c>
      <c r="AP46" s="61"/>
      <c r="AQ46" s="48">
        <f t="shared" si="21"/>
        <v>0</v>
      </c>
      <c r="AR46" s="49">
        <f t="shared" si="22"/>
        <v>0</v>
      </c>
      <c r="AS46" s="61"/>
      <c r="AT46" s="48">
        <f t="shared" si="23"/>
        <v>0</v>
      </c>
      <c r="AU46" s="49">
        <f t="shared" si="24"/>
        <v>0</v>
      </c>
      <c r="AV46" s="61"/>
      <c r="AW46" s="48">
        <f t="shared" si="25"/>
        <v>0</v>
      </c>
      <c r="AX46" s="49">
        <f t="shared" si="26"/>
        <v>0</v>
      </c>
      <c r="AY46" s="61"/>
      <c r="AZ46" s="48">
        <f t="shared" si="27"/>
        <v>0</v>
      </c>
      <c r="BA46" s="49">
        <f t="shared" si="28"/>
        <v>0</v>
      </c>
      <c r="BB46" s="50">
        <f t="shared" si="29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30"/>
        <v>12</v>
      </c>
      <c r="X47" s="44">
        <f t="shared" si="31"/>
        <v>0</v>
      </c>
      <c r="Y47" s="45">
        <f t="shared" si="11"/>
        <v>5</v>
      </c>
      <c r="Z47" s="46" t="s">
        <v>0</v>
      </c>
      <c r="AA47" s="39">
        <v>1</v>
      </c>
      <c r="AB47" s="47">
        <f t="shared" si="12"/>
        <v>0</v>
      </c>
      <c r="AC47" s="39">
        <v>1</v>
      </c>
      <c r="AD47" s="47">
        <f t="shared" si="13"/>
        <v>0</v>
      </c>
      <c r="AE47" s="39">
        <v>1</v>
      </c>
      <c r="AF47" s="47">
        <f t="shared" si="14"/>
        <v>0</v>
      </c>
      <c r="AG47" s="61"/>
      <c r="AH47" s="48">
        <f t="shared" si="15"/>
        <v>0</v>
      </c>
      <c r="AI47" s="49">
        <f t="shared" si="16"/>
        <v>0</v>
      </c>
      <c r="AJ47" s="61"/>
      <c r="AK47" s="48">
        <f t="shared" si="17"/>
        <v>0</v>
      </c>
      <c r="AL47" s="49">
        <f t="shared" si="18"/>
        <v>0</v>
      </c>
      <c r="AM47" s="61"/>
      <c r="AN47" s="48">
        <f t="shared" si="19"/>
        <v>0</v>
      </c>
      <c r="AO47" s="49">
        <f t="shared" si="20"/>
        <v>0</v>
      </c>
      <c r="AP47" s="61"/>
      <c r="AQ47" s="48">
        <f t="shared" si="21"/>
        <v>0</v>
      </c>
      <c r="AR47" s="49">
        <f t="shared" si="22"/>
        <v>0</v>
      </c>
      <c r="AS47" s="61"/>
      <c r="AT47" s="48">
        <f t="shared" si="23"/>
        <v>0</v>
      </c>
      <c r="AU47" s="49">
        <f t="shared" si="24"/>
        <v>0</v>
      </c>
      <c r="AV47" s="61"/>
      <c r="AW47" s="48">
        <f t="shared" si="25"/>
        <v>0</v>
      </c>
      <c r="AX47" s="49">
        <f t="shared" si="26"/>
        <v>0</v>
      </c>
      <c r="AY47" s="61"/>
      <c r="AZ47" s="48">
        <f t="shared" si="27"/>
        <v>0</v>
      </c>
      <c r="BA47" s="49">
        <f t="shared" si="28"/>
        <v>0</v>
      </c>
      <c r="BB47" s="50">
        <f t="shared" si="29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30"/>
        <v>12</v>
      </c>
      <c r="X48" s="44">
        <f t="shared" si="31"/>
        <v>0</v>
      </c>
      <c r="Y48" s="45">
        <f t="shared" si="11"/>
        <v>5</v>
      </c>
      <c r="Z48" s="46" t="s">
        <v>0</v>
      </c>
      <c r="AA48" s="39">
        <v>1</v>
      </c>
      <c r="AB48" s="47">
        <f t="shared" si="12"/>
        <v>0</v>
      </c>
      <c r="AC48" s="39">
        <v>1</v>
      </c>
      <c r="AD48" s="47">
        <f t="shared" si="13"/>
        <v>0</v>
      </c>
      <c r="AE48" s="39">
        <v>1</v>
      </c>
      <c r="AF48" s="47">
        <f t="shared" si="14"/>
        <v>0</v>
      </c>
      <c r="AG48" s="61"/>
      <c r="AH48" s="48">
        <f t="shared" si="15"/>
        <v>0</v>
      </c>
      <c r="AI48" s="49">
        <f t="shared" si="16"/>
        <v>0</v>
      </c>
      <c r="AJ48" s="61"/>
      <c r="AK48" s="48">
        <f t="shared" si="17"/>
        <v>0</v>
      </c>
      <c r="AL48" s="49">
        <f t="shared" si="18"/>
        <v>0</v>
      </c>
      <c r="AM48" s="61"/>
      <c r="AN48" s="48">
        <f t="shared" si="19"/>
        <v>0</v>
      </c>
      <c r="AO48" s="49">
        <f t="shared" si="20"/>
        <v>0</v>
      </c>
      <c r="AP48" s="61"/>
      <c r="AQ48" s="48">
        <f t="shared" si="21"/>
        <v>0</v>
      </c>
      <c r="AR48" s="49">
        <f t="shared" si="22"/>
        <v>0</v>
      </c>
      <c r="AS48" s="61"/>
      <c r="AT48" s="48">
        <f t="shared" si="23"/>
        <v>0</v>
      </c>
      <c r="AU48" s="49">
        <f t="shared" si="24"/>
        <v>0</v>
      </c>
      <c r="AV48" s="61"/>
      <c r="AW48" s="48">
        <f t="shared" si="25"/>
        <v>0</v>
      </c>
      <c r="AX48" s="49">
        <f t="shared" si="26"/>
        <v>0</v>
      </c>
      <c r="AY48" s="61"/>
      <c r="AZ48" s="48">
        <f t="shared" si="27"/>
        <v>0</v>
      </c>
      <c r="BA48" s="49">
        <f t="shared" si="28"/>
        <v>0</v>
      </c>
      <c r="BB48" s="50">
        <f t="shared" si="29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30"/>
        <v>12</v>
      </c>
      <c r="X49" s="44">
        <f t="shared" si="31"/>
        <v>0</v>
      </c>
      <c r="Y49" s="45">
        <f t="shared" si="11"/>
        <v>5</v>
      </c>
      <c r="Z49" s="46" t="s">
        <v>0</v>
      </c>
      <c r="AA49" s="39">
        <v>1</v>
      </c>
      <c r="AB49" s="47">
        <f t="shared" si="12"/>
        <v>0</v>
      </c>
      <c r="AC49" s="39">
        <v>1</v>
      </c>
      <c r="AD49" s="47">
        <f t="shared" si="13"/>
        <v>0</v>
      </c>
      <c r="AE49" s="39">
        <v>1</v>
      </c>
      <c r="AF49" s="47">
        <f t="shared" si="14"/>
        <v>0</v>
      </c>
      <c r="AG49" s="61"/>
      <c r="AH49" s="48">
        <f t="shared" si="15"/>
        <v>0</v>
      </c>
      <c r="AI49" s="49">
        <f t="shared" si="16"/>
        <v>0</v>
      </c>
      <c r="AJ49" s="61"/>
      <c r="AK49" s="48">
        <f t="shared" si="17"/>
        <v>0</v>
      </c>
      <c r="AL49" s="49">
        <f t="shared" si="18"/>
        <v>0</v>
      </c>
      <c r="AM49" s="61"/>
      <c r="AN49" s="48">
        <f t="shared" si="19"/>
        <v>0</v>
      </c>
      <c r="AO49" s="49">
        <f t="shared" si="20"/>
        <v>0</v>
      </c>
      <c r="AP49" s="61"/>
      <c r="AQ49" s="48">
        <f t="shared" si="21"/>
        <v>0</v>
      </c>
      <c r="AR49" s="49">
        <f t="shared" si="22"/>
        <v>0</v>
      </c>
      <c r="AS49" s="61"/>
      <c r="AT49" s="48">
        <f t="shared" si="23"/>
        <v>0</v>
      </c>
      <c r="AU49" s="49">
        <f t="shared" si="24"/>
        <v>0</v>
      </c>
      <c r="AV49" s="61"/>
      <c r="AW49" s="48">
        <f t="shared" si="25"/>
        <v>0</v>
      </c>
      <c r="AX49" s="49">
        <f t="shared" si="26"/>
        <v>0</v>
      </c>
      <c r="AY49" s="61"/>
      <c r="AZ49" s="48">
        <f t="shared" si="27"/>
        <v>0</v>
      </c>
      <c r="BA49" s="49">
        <f t="shared" si="28"/>
        <v>0</v>
      </c>
      <c r="BB49" s="50">
        <f t="shared" si="29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30"/>
        <v>12</v>
      </c>
      <c r="X50" s="44">
        <f t="shared" si="31"/>
        <v>0</v>
      </c>
      <c r="Y50" s="45">
        <f t="shared" si="11"/>
        <v>5</v>
      </c>
      <c r="Z50" s="46" t="s">
        <v>0</v>
      </c>
      <c r="AA50" s="39">
        <v>1</v>
      </c>
      <c r="AB50" s="47">
        <f t="shared" si="12"/>
        <v>0</v>
      </c>
      <c r="AC50" s="39">
        <v>1</v>
      </c>
      <c r="AD50" s="47">
        <f t="shared" si="13"/>
        <v>0</v>
      </c>
      <c r="AE50" s="39">
        <v>1</v>
      </c>
      <c r="AF50" s="47">
        <f t="shared" si="14"/>
        <v>0</v>
      </c>
      <c r="AG50" s="61"/>
      <c r="AH50" s="48">
        <f t="shared" si="15"/>
        <v>0</v>
      </c>
      <c r="AI50" s="49">
        <f t="shared" si="16"/>
        <v>0</v>
      </c>
      <c r="AJ50" s="61"/>
      <c r="AK50" s="48">
        <f t="shared" si="17"/>
        <v>0</v>
      </c>
      <c r="AL50" s="49">
        <f t="shared" si="18"/>
        <v>0</v>
      </c>
      <c r="AM50" s="61"/>
      <c r="AN50" s="48">
        <f t="shared" si="19"/>
        <v>0</v>
      </c>
      <c r="AO50" s="49">
        <f t="shared" si="20"/>
        <v>0</v>
      </c>
      <c r="AP50" s="61"/>
      <c r="AQ50" s="48">
        <f t="shared" si="21"/>
        <v>0</v>
      </c>
      <c r="AR50" s="49">
        <f t="shared" si="22"/>
        <v>0</v>
      </c>
      <c r="AS50" s="61"/>
      <c r="AT50" s="48">
        <f t="shared" si="23"/>
        <v>0</v>
      </c>
      <c r="AU50" s="49">
        <f t="shared" si="24"/>
        <v>0</v>
      </c>
      <c r="AV50" s="61"/>
      <c r="AW50" s="48">
        <f t="shared" si="25"/>
        <v>0</v>
      </c>
      <c r="AX50" s="49">
        <f t="shared" si="26"/>
        <v>0</v>
      </c>
      <c r="AY50" s="61"/>
      <c r="AZ50" s="48">
        <f t="shared" si="27"/>
        <v>0</v>
      </c>
      <c r="BA50" s="49">
        <f t="shared" si="28"/>
        <v>0</v>
      </c>
      <c r="BB50" s="50">
        <f t="shared" si="29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30"/>
        <v>12</v>
      </c>
      <c r="X51" s="44">
        <f t="shared" si="31"/>
        <v>0</v>
      </c>
      <c r="Y51" s="45">
        <f t="shared" si="11"/>
        <v>5</v>
      </c>
      <c r="Z51" s="46" t="s">
        <v>0</v>
      </c>
      <c r="AA51" s="39">
        <v>1</v>
      </c>
      <c r="AB51" s="47">
        <f t="shared" si="12"/>
        <v>0</v>
      </c>
      <c r="AC51" s="39">
        <v>1</v>
      </c>
      <c r="AD51" s="47">
        <f t="shared" si="13"/>
        <v>0</v>
      </c>
      <c r="AE51" s="39">
        <v>1</v>
      </c>
      <c r="AF51" s="47">
        <f t="shared" si="14"/>
        <v>0</v>
      </c>
      <c r="AG51" s="61"/>
      <c r="AH51" s="48">
        <f t="shared" si="15"/>
        <v>0</v>
      </c>
      <c r="AI51" s="49">
        <f t="shared" si="16"/>
        <v>0</v>
      </c>
      <c r="AJ51" s="61"/>
      <c r="AK51" s="48">
        <f t="shared" si="17"/>
        <v>0</v>
      </c>
      <c r="AL51" s="49">
        <f t="shared" si="18"/>
        <v>0</v>
      </c>
      <c r="AM51" s="61"/>
      <c r="AN51" s="48">
        <f t="shared" si="19"/>
        <v>0</v>
      </c>
      <c r="AO51" s="49">
        <f t="shared" si="20"/>
        <v>0</v>
      </c>
      <c r="AP51" s="61"/>
      <c r="AQ51" s="48">
        <f t="shared" si="21"/>
        <v>0</v>
      </c>
      <c r="AR51" s="49">
        <f t="shared" si="22"/>
        <v>0</v>
      </c>
      <c r="AS51" s="61"/>
      <c r="AT51" s="48">
        <f t="shared" si="23"/>
        <v>0</v>
      </c>
      <c r="AU51" s="49">
        <f t="shared" si="24"/>
        <v>0</v>
      </c>
      <c r="AV51" s="61"/>
      <c r="AW51" s="48">
        <f t="shared" si="25"/>
        <v>0</v>
      </c>
      <c r="AX51" s="49">
        <f t="shared" si="26"/>
        <v>0</v>
      </c>
      <c r="AY51" s="61"/>
      <c r="AZ51" s="48">
        <f t="shared" si="27"/>
        <v>0</v>
      </c>
      <c r="BA51" s="49">
        <f t="shared" si="28"/>
        <v>0</v>
      </c>
      <c r="BB51" s="50">
        <f t="shared" si="29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30"/>
        <v>12</v>
      </c>
      <c r="X52" s="44">
        <f t="shared" si="31"/>
        <v>0</v>
      </c>
      <c r="Y52" s="45">
        <f t="shared" si="11"/>
        <v>5</v>
      </c>
      <c r="Z52" s="46" t="s">
        <v>0</v>
      </c>
      <c r="AA52" s="39">
        <v>1</v>
      </c>
      <c r="AB52" s="47">
        <f t="shared" si="12"/>
        <v>0</v>
      </c>
      <c r="AC52" s="39">
        <v>1</v>
      </c>
      <c r="AD52" s="47">
        <f t="shared" si="13"/>
        <v>0</v>
      </c>
      <c r="AE52" s="39">
        <v>1</v>
      </c>
      <c r="AF52" s="47">
        <f t="shared" si="14"/>
        <v>0</v>
      </c>
      <c r="AG52" s="61"/>
      <c r="AH52" s="48">
        <f t="shared" si="15"/>
        <v>0</v>
      </c>
      <c r="AI52" s="49">
        <f t="shared" si="16"/>
        <v>0</v>
      </c>
      <c r="AJ52" s="61"/>
      <c r="AK52" s="48">
        <f t="shared" si="17"/>
        <v>0</v>
      </c>
      <c r="AL52" s="49">
        <f t="shared" si="18"/>
        <v>0</v>
      </c>
      <c r="AM52" s="61"/>
      <c r="AN52" s="48">
        <f t="shared" si="19"/>
        <v>0</v>
      </c>
      <c r="AO52" s="49">
        <f t="shared" si="20"/>
        <v>0</v>
      </c>
      <c r="AP52" s="61"/>
      <c r="AQ52" s="48">
        <f t="shared" si="21"/>
        <v>0</v>
      </c>
      <c r="AR52" s="49">
        <f t="shared" si="22"/>
        <v>0</v>
      </c>
      <c r="AS52" s="61"/>
      <c r="AT52" s="48">
        <f t="shared" si="23"/>
        <v>0</v>
      </c>
      <c r="AU52" s="49">
        <f t="shared" si="24"/>
        <v>0</v>
      </c>
      <c r="AV52" s="61"/>
      <c r="AW52" s="48">
        <f t="shared" si="25"/>
        <v>0</v>
      </c>
      <c r="AX52" s="49">
        <f t="shared" si="26"/>
        <v>0</v>
      </c>
      <c r="AY52" s="61"/>
      <c r="AZ52" s="48">
        <f t="shared" si="27"/>
        <v>0</v>
      </c>
      <c r="BA52" s="49">
        <f t="shared" si="28"/>
        <v>0</v>
      </c>
      <c r="BB52" s="50">
        <f t="shared" si="29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30"/>
        <v>12</v>
      </c>
      <c r="X53" s="44">
        <f t="shared" si="31"/>
        <v>0</v>
      </c>
      <c r="Y53" s="45">
        <f t="shared" si="11"/>
        <v>5</v>
      </c>
      <c r="Z53" s="46" t="s">
        <v>0</v>
      </c>
      <c r="AA53" s="39">
        <v>1</v>
      </c>
      <c r="AB53" s="47">
        <f t="shared" si="12"/>
        <v>0</v>
      </c>
      <c r="AC53" s="39">
        <v>1</v>
      </c>
      <c r="AD53" s="47">
        <f t="shared" si="13"/>
        <v>0</v>
      </c>
      <c r="AE53" s="39">
        <v>1</v>
      </c>
      <c r="AF53" s="47">
        <f t="shared" si="14"/>
        <v>0</v>
      </c>
      <c r="AG53" s="61"/>
      <c r="AH53" s="48">
        <f t="shared" si="15"/>
        <v>0</v>
      </c>
      <c r="AI53" s="49">
        <f t="shared" si="16"/>
        <v>0</v>
      </c>
      <c r="AJ53" s="61"/>
      <c r="AK53" s="48">
        <f t="shared" si="17"/>
        <v>0</v>
      </c>
      <c r="AL53" s="49">
        <f t="shared" si="18"/>
        <v>0</v>
      </c>
      <c r="AM53" s="61"/>
      <c r="AN53" s="48">
        <f t="shared" si="19"/>
        <v>0</v>
      </c>
      <c r="AO53" s="49">
        <f t="shared" si="20"/>
        <v>0</v>
      </c>
      <c r="AP53" s="61"/>
      <c r="AQ53" s="48">
        <f t="shared" si="21"/>
        <v>0</v>
      </c>
      <c r="AR53" s="49">
        <f t="shared" si="22"/>
        <v>0</v>
      </c>
      <c r="AS53" s="61"/>
      <c r="AT53" s="48">
        <f t="shared" si="23"/>
        <v>0</v>
      </c>
      <c r="AU53" s="49">
        <f t="shared" si="24"/>
        <v>0</v>
      </c>
      <c r="AV53" s="61"/>
      <c r="AW53" s="48">
        <f t="shared" si="25"/>
        <v>0</v>
      </c>
      <c r="AX53" s="49">
        <f t="shared" si="26"/>
        <v>0</v>
      </c>
      <c r="AY53" s="61"/>
      <c r="AZ53" s="48">
        <f t="shared" si="27"/>
        <v>0</v>
      </c>
      <c r="BA53" s="49">
        <f t="shared" si="28"/>
        <v>0</v>
      </c>
      <c r="BB53" s="50">
        <f t="shared" si="29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30"/>
        <v>12</v>
      </c>
      <c r="X54" s="44">
        <f t="shared" si="31"/>
        <v>0</v>
      </c>
      <c r="Y54" s="45">
        <f t="shared" si="11"/>
        <v>5</v>
      </c>
      <c r="Z54" s="46" t="s">
        <v>0</v>
      </c>
      <c r="AA54" s="39">
        <v>1</v>
      </c>
      <c r="AB54" s="47">
        <f t="shared" si="12"/>
        <v>0</v>
      </c>
      <c r="AC54" s="39">
        <v>1</v>
      </c>
      <c r="AD54" s="47">
        <f t="shared" si="13"/>
        <v>0</v>
      </c>
      <c r="AE54" s="39">
        <v>1</v>
      </c>
      <c r="AF54" s="47">
        <f t="shared" si="14"/>
        <v>0</v>
      </c>
      <c r="AG54" s="61"/>
      <c r="AH54" s="48">
        <f t="shared" si="15"/>
        <v>0</v>
      </c>
      <c r="AI54" s="49">
        <f t="shared" si="16"/>
        <v>0</v>
      </c>
      <c r="AJ54" s="61"/>
      <c r="AK54" s="48">
        <f t="shared" si="17"/>
        <v>0</v>
      </c>
      <c r="AL54" s="49">
        <f t="shared" si="18"/>
        <v>0</v>
      </c>
      <c r="AM54" s="61"/>
      <c r="AN54" s="48">
        <f t="shared" si="19"/>
        <v>0</v>
      </c>
      <c r="AO54" s="49">
        <f t="shared" si="20"/>
        <v>0</v>
      </c>
      <c r="AP54" s="61"/>
      <c r="AQ54" s="48">
        <f t="shared" si="21"/>
        <v>0</v>
      </c>
      <c r="AR54" s="49">
        <f t="shared" si="22"/>
        <v>0</v>
      </c>
      <c r="AS54" s="61"/>
      <c r="AT54" s="48">
        <f t="shared" si="23"/>
        <v>0</v>
      </c>
      <c r="AU54" s="49">
        <f t="shared" si="24"/>
        <v>0</v>
      </c>
      <c r="AV54" s="61"/>
      <c r="AW54" s="48">
        <f t="shared" si="25"/>
        <v>0</v>
      </c>
      <c r="AX54" s="49">
        <f t="shared" si="26"/>
        <v>0</v>
      </c>
      <c r="AY54" s="61"/>
      <c r="AZ54" s="48">
        <f t="shared" si="27"/>
        <v>0</v>
      </c>
      <c r="BA54" s="49">
        <f t="shared" si="28"/>
        <v>0</v>
      </c>
      <c r="BB54" s="50">
        <f t="shared" si="29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30"/>
        <v>12</v>
      </c>
      <c r="X55" s="44">
        <f t="shared" si="31"/>
        <v>0</v>
      </c>
      <c r="Y55" s="45">
        <f t="shared" si="11"/>
        <v>5</v>
      </c>
      <c r="Z55" s="46" t="s">
        <v>0</v>
      </c>
      <c r="AA55" s="39">
        <v>1</v>
      </c>
      <c r="AB55" s="47">
        <f t="shared" si="12"/>
        <v>0</v>
      </c>
      <c r="AC55" s="39">
        <v>1</v>
      </c>
      <c r="AD55" s="47">
        <f t="shared" si="13"/>
        <v>0</v>
      </c>
      <c r="AE55" s="39">
        <v>1</v>
      </c>
      <c r="AF55" s="47">
        <f t="shared" si="14"/>
        <v>0</v>
      </c>
      <c r="AG55" s="61"/>
      <c r="AH55" s="48">
        <f t="shared" si="15"/>
        <v>0</v>
      </c>
      <c r="AI55" s="49">
        <f t="shared" si="16"/>
        <v>0</v>
      </c>
      <c r="AJ55" s="61"/>
      <c r="AK55" s="48">
        <f t="shared" si="17"/>
        <v>0</v>
      </c>
      <c r="AL55" s="49">
        <f t="shared" si="18"/>
        <v>0</v>
      </c>
      <c r="AM55" s="61"/>
      <c r="AN55" s="48">
        <f t="shared" si="19"/>
        <v>0</v>
      </c>
      <c r="AO55" s="49">
        <f t="shared" si="20"/>
        <v>0</v>
      </c>
      <c r="AP55" s="61"/>
      <c r="AQ55" s="48">
        <f t="shared" si="21"/>
        <v>0</v>
      </c>
      <c r="AR55" s="49">
        <f t="shared" si="22"/>
        <v>0</v>
      </c>
      <c r="AS55" s="61"/>
      <c r="AT55" s="48">
        <f t="shared" si="23"/>
        <v>0</v>
      </c>
      <c r="AU55" s="49">
        <f t="shared" si="24"/>
        <v>0</v>
      </c>
      <c r="AV55" s="61"/>
      <c r="AW55" s="48">
        <f t="shared" si="25"/>
        <v>0</v>
      </c>
      <c r="AX55" s="49">
        <f t="shared" si="26"/>
        <v>0</v>
      </c>
      <c r="AY55" s="61"/>
      <c r="AZ55" s="48">
        <f t="shared" si="27"/>
        <v>0</v>
      </c>
      <c r="BA55" s="49">
        <f t="shared" si="28"/>
        <v>0</v>
      </c>
      <c r="BB55" s="50">
        <f t="shared" si="29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30"/>
        <v>12</v>
      </c>
      <c r="X56" s="44">
        <f t="shared" si="31"/>
        <v>0</v>
      </c>
      <c r="Y56" s="45">
        <f t="shared" si="11"/>
        <v>5</v>
      </c>
      <c r="Z56" s="46" t="s">
        <v>0</v>
      </c>
      <c r="AA56" s="39">
        <v>1</v>
      </c>
      <c r="AB56" s="47">
        <f t="shared" si="12"/>
        <v>0</v>
      </c>
      <c r="AC56" s="39">
        <v>1</v>
      </c>
      <c r="AD56" s="47">
        <f t="shared" si="13"/>
        <v>0</v>
      </c>
      <c r="AE56" s="39">
        <v>1</v>
      </c>
      <c r="AF56" s="47">
        <f t="shared" si="14"/>
        <v>0</v>
      </c>
      <c r="AG56" s="61"/>
      <c r="AH56" s="48">
        <f t="shared" si="15"/>
        <v>0</v>
      </c>
      <c r="AI56" s="49">
        <f t="shared" si="16"/>
        <v>0</v>
      </c>
      <c r="AJ56" s="61"/>
      <c r="AK56" s="48">
        <f t="shared" si="17"/>
        <v>0</v>
      </c>
      <c r="AL56" s="49">
        <f t="shared" si="18"/>
        <v>0</v>
      </c>
      <c r="AM56" s="61"/>
      <c r="AN56" s="48">
        <f t="shared" si="19"/>
        <v>0</v>
      </c>
      <c r="AO56" s="49">
        <f t="shared" si="20"/>
        <v>0</v>
      </c>
      <c r="AP56" s="61"/>
      <c r="AQ56" s="48">
        <f t="shared" si="21"/>
        <v>0</v>
      </c>
      <c r="AR56" s="49">
        <f t="shared" si="22"/>
        <v>0</v>
      </c>
      <c r="AS56" s="61"/>
      <c r="AT56" s="48">
        <f t="shared" si="23"/>
        <v>0</v>
      </c>
      <c r="AU56" s="49">
        <f t="shared" si="24"/>
        <v>0</v>
      </c>
      <c r="AV56" s="61"/>
      <c r="AW56" s="48">
        <f t="shared" si="25"/>
        <v>0</v>
      </c>
      <c r="AX56" s="49">
        <f t="shared" si="26"/>
        <v>0</v>
      </c>
      <c r="AY56" s="61"/>
      <c r="AZ56" s="48">
        <f t="shared" si="27"/>
        <v>0</v>
      </c>
      <c r="BA56" s="49">
        <f t="shared" si="28"/>
        <v>0</v>
      </c>
      <c r="BB56" s="50">
        <f t="shared" si="29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30"/>
        <v>12</v>
      </c>
      <c r="X57" s="44">
        <f t="shared" si="31"/>
        <v>0</v>
      </c>
      <c r="Y57" s="45">
        <f t="shared" si="11"/>
        <v>5</v>
      </c>
      <c r="Z57" s="46" t="s">
        <v>0</v>
      </c>
      <c r="AA57" s="39">
        <v>1</v>
      </c>
      <c r="AB57" s="47">
        <f t="shared" si="12"/>
        <v>0</v>
      </c>
      <c r="AC57" s="39">
        <v>1</v>
      </c>
      <c r="AD57" s="47">
        <f t="shared" si="13"/>
        <v>0</v>
      </c>
      <c r="AE57" s="39">
        <v>1</v>
      </c>
      <c r="AF57" s="47">
        <f t="shared" si="14"/>
        <v>0</v>
      </c>
      <c r="AG57" s="61"/>
      <c r="AH57" s="48">
        <f t="shared" si="15"/>
        <v>0</v>
      </c>
      <c r="AI57" s="49">
        <f t="shared" si="16"/>
        <v>0</v>
      </c>
      <c r="AJ57" s="61"/>
      <c r="AK57" s="48">
        <f t="shared" si="17"/>
        <v>0</v>
      </c>
      <c r="AL57" s="49">
        <f t="shared" si="18"/>
        <v>0</v>
      </c>
      <c r="AM57" s="61"/>
      <c r="AN57" s="48">
        <f t="shared" si="19"/>
        <v>0</v>
      </c>
      <c r="AO57" s="49">
        <f t="shared" si="20"/>
        <v>0</v>
      </c>
      <c r="AP57" s="61"/>
      <c r="AQ57" s="48">
        <f t="shared" si="21"/>
        <v>0</v>
      </c>
      <c r="AR57" s="49">
        <f t="shared" si="22"/>
        <v>0</v>
      </c>
      <c r="AS57" s="61"/>
      <c r="AT57" s="48">
        <f t="shared" si="23"/>
        <v>0</v>
      </c>
      <c r="AU57" s="49">
        <f t="shared" si="24"/>
        <v>0</v>
      </c>
      <c r="AV57" s="61"/>
      <c r="AW57" s="48">
        <f t="shared" si="25"/>
        <v>0</v>
      </c>
      <c r="AX57" s="49">
        <f t="shared" si="26"/>
        <v>0</v>
      </c>
      <c r="AY57" s="61"/>
      <c r="AZ57" s="48">
        <f t="shared" si="27"/>
        <v>0</v>
      </c>
      <c r="BA57" s="49">
        <f t="shared" si="28"/>
        <v>0</v>
      </c>
      <c r="BB57" s="50">
        <f t="shared" si="29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30"/>
        <v>12</v>
      </c>
      <c r="X58" s="44">
        <f t="shared" si="31"/>
        <v>0</v>
      </c>
      <c r="Y58" s="45">
        <f t="shared" si="11"/>
        <v>5</v>
      </c>
      <c r="Z58" s="46" t="s">
        <v>0</v>
      </c>
      <c r="AA58" s="39">
        <v>1</v>
      </c>
      <c r="AB58" s="47">
        <f t="shared" si="12"/>
        <v>0</v>
      </c>
      <c r="AC58" s="39">
        <v>1</v>
      </c>
      <c r="AD58" s="47">
        <f t="shared" si="13"/>
        <v>0</v>
      </c>
      <c r="AE58" s="39">
        <v>1</v>
      </c>
      <c r="AF58" s="47">
        <f t="shared" si="14"/>
        <v>0</v>
      </c>
      <c r="AG58" s="61"/>
      <c r="AH58" s="48">
        <f t="shared" si="15"/>
        <v>0</v>
      </c>
      <c r="AI58" s="49">
        <f t="shared" si="16"/>
        <v>0</v>
      </c>
      <c r="AJ58" s="61"/>
      <c r="AK58" s="48">
        <f t="shared" si="17"/>
        <v>0</v>
      </c>
      <c r="AL58" s="49">
        <f t="shared" si="18"/>
        <v>0</v>
      </c>
      <c r="AM58" s="61"/>
      <c r="AN58" s="48">
        <f t="shared" si="19"/>
        <v>0</v>
      </c>
      <c r="AO58" s="49">
        <f t="shared" si="20"/>
        <v>0</v>
      </c>
      <c r="AP58" s="61"/>
      <c r="AQ58" s="48">
        <f t="shared" si="21"/>
        <v>0</v>
      </c>
      <c r="AR58" s="49">
        <f t="shared" si="22"/>
        <v>0</v>
      </c>
      <c r="AS58" s="61"/>
      <c r="AT58" s="48">
        <f t="shared" si="23"/>
        <v>0</v>
      </c>
      <c r="AU58" s="49">
        <f t="shared" si="24"/>
        <v>0</v>
      </c>
      <c r="AV58" s="61"/>
      <c r="AW58" s="48">
        <f t="shared" si="25"/>
        <v>0</v>
      </c>
      <c r="AX58" s="49">
        <f t="shared" si="26"/>
        <v>0</v>
      </c>
      <c r="AY58" s="61"/>
      <c r="AZ58" s="48">
        <f t="shared" si="27"/>
        <v>0</v>
      </c>
      <c r="BA58" s="49">
        <f t="shared" si="28"/>
        <v>0</v>
      </c>
      <c r="BB58" s="50">
        <f t="shared" si="29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30"/>
        <v>12</v>
      </c>
      <c r="X59" s="44">
        <f t="shared" si="31"/>
        <v>0</v>
      </c>
      <c r="Y59" s="45">
        <f t="shared" si="11"/>
        <v>5</v>
      </c>
      <c r="Z59" s="46" t="s">
        <v>0</v>
      </c>
      <c r="AA59" s="39">
        <v>1</v>
      </c>
      <c r="AB59" s="47">
        <f t="shared" si="12"/>
        <v>0</v>
      </c>
      <c r="AC59" s="39">
        <v>1</v>
      </c>
      <c r="AD59" s="47">
        <f t="shared" si="13"/>
        <v>0</v>
      </c>
      <c r="AE59" s="39">
        <v>1</v>
      </c>
      <c r="AF59" s="47">
        <f t="shared" si="14"/>
        <v>0</v>
      </c>
      <c r="AG59" s="61"/>
      <c r="AH59" s="48">
        <f t="shared" si="15"/>
        <v>0</v>
      </c>
      <c r="AI59" s="49">
        <f t="shared" si="16"/>
        <v>0</v>
      </c>
      <c r="AJ59" s="61"/>
      <c r="AK59" s="48">
        <f t="shared" si="17"/>
        <v>0</v>
      </c>
      <c r="AL59" s="49">
        <f t="shared" si="18"/>
        <v>0</v>
      </c>
      <c r="AM59" s="61"/>
      <c r="AN59" s="48">
        <f t="shared" si="19"/>
        <v>0</v>
      </c>
      <c r="AO59" s="49">
        <f t="shared" si="20"/>
        <v>0</v>
      </c>
      <c r="AP59" s="61"/>
      <c r="AQ59" s="48">
        <f t="shared" si="21"/>
        <v>0</v>
      </c>
      <c r="AR59" s="49">
        <f t="shared" si="22"/>
        <v>0</v>
      </c>
      <c r="AS59" s="61"/>
      <c r="AT59" s="48">
        <f t="shared" si="23"/>
        <v>0</v>
      </c>
      <c r="AU59" s="49">
        <f t="shared" si="24"/>
        <v>0</v>
      </c>
      <c r="AV59" s="61"/>
      <c r="AW59" s="48">
        <f t="shared" si="25"/>
        <v>0</v>
      </c>
      <c r="AX59" s="49">
        <f t="shared" si="26"/>
        <v>0</v>
      </c>
      <c r="AY59" s="61"/>
      <c r="AZ59" s="48">
        <f t="shared" si="27"/>
        <v>0</v>
      </c>
      <c r="BA59" s="49">
        <f t="shared" si="28"/>
        <v>0</v>
      </c>
      <c r="BB59" s="50">
        <f t="shared" si="29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30"/>
        <v>12</v>
      </c>
      <c r="X60" s="44">
        <f t="shared" si="31"/>
        <v>0</v>
      </c>
      <c r="Y60" s="45">
        <f t="shared" si="11"/>
        <v>5</v>
      </c>
      <c r="Z60" s="46" t="s">
        <v>0</v>
      </c>
      <c r="AA60" s="39">
        <v>1</v>
      </c>
      <c r="AB60" s="47">
        <f t="shared" si="12"/>
        <v>0</v>
      </c>
      <c r="AC60" s="39">
        <v>1</v>
      </c>
      <c r="AD60" s="47">
        <f t="shared" si="13"/>
        <v>0</v>
      </c>
      <c r="AE60" s="39">
        <v>1</v>
      </c>
      <c r="AF60" s="47">
        <f t="shared" si="14"/>
        <v>0</v>
      </c>
      <c r="AG60" s="61"/>
      <c r="AH60" s="48">
        <f t="shared" si="15"/>
        <v>0</v>
      </c>
      <c r="AI60" s="49">
        <f t="shared" si="16"/>
        <v>0</v>
      </c>
      <c r="AJ60" s="61"/>
      <c r="AK60" s="48">
        <f t="shared" si="17"/>
        <v>0</v>
      </c>
      <c r="AL60" s="49">
        <f t="shared" si="18"/>
        <v>0</v>
      </c>
      <c r="AM60" s="61"/>
      <c r="AN60" s="48">
        <f t="shared" si="19"/>
        <v>0</v>
      </c>
      <c r="AO60" s="49">
        <f t="shared" si="20"/>
        <v>0</v>
      </c>
      <c r="AP60" s="61"/>
      <c r="AQ60" s="48">
        <f t="shared" si="21"/>
        <v>0</v>
      </c>
      <c r="AR60" s="49">
        <f t="shared" si="22"/>
        <v>0</v>
      </c>
      <c r="AS60" s="61"/>
      <c r="AT60" s="48">
        <f t="shared" si="23"/>
        <v>0</v>
      </c>
      <c r="AU60" s="49">
        <f t="shared" si="24"/>
        <v>0</v>
      </c>
      <c r="AV60" s="61"/>
      <c r="AW60" s="48">
        <f t="shared" si="25"/>
        <v>0</v>
      </c>
      <c r="AX60" s="49">
        <f t="shared" si="26"/>
        <v>0</v>
      </c>
      <c r="AY60" s="61"/>
      <c r="AZ60" s="48">
        <f t="shared" si="27"/>
        <v>0</v>
      </c>
      <c r="BA60" s="49">
        <f t="shared" si="28"/>
        <v>0</v>
      </c>
      <c r="BB60" s="50">
        <f t="shared" si="29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30"/>
        <v>12</v>
      </c>
      <c r="X61" s="44">
        <f t="shared" si="31"/>
        <v>0</v>
      </c>
      <c r="Y61" s="45">
        <f t="shared" si="11"/>
        <v>5</v>
      </c>
      <c r="Z61" s="46" t="s">
        <v>0</v>
      </c>
      <c r="AA61" s="39">
        <v>1</v>
      </c>
      <c r="AB61" s="47">
        <f t="shared" si="12"/>
        <v>0</v>
      </c>
      <c r="AC61" s="39">
        <v>1</v>
      </c>
      <c r="AD61" s="47">
        <f t="shared" si="13"/>
        <v>0</v>
      </c>
      <c r="AE61" s="39">
        <v>1</v>
      </c>
      <c r="AF61" s="47">
        <f t="shared" si="14"/>
        <v>0</v>
      </c>
      <c r="AG61" s="61"/>
      <c r="AH61" s="48">
        <f t="shared" si="15"/>
        <v>0</v>
      </c>
      <c r="AI61" s="49">
        <f t="shared" si="16"/>
        <v>0</v>
      </c>
      <c r="AJ61" s="61"/>
      <c r="AK61" s="48">
        <f t="shared" si="17"/>
        <v>0</v>
      </c>
      <c r="AL61" s="49">
        <f t="shared" si="18"/>
        <v>0</v>
      </c>
      <c r="AM61" s="61"/>
      <c r="AN61" s="48">
        <f t="shared" si="19"/>
        <v>0</v>
      </c>
      <c r="AO61" s="49">
        <f t="shared" si="20"/>
        <v>0</v>
      </c>
      <c r="AP61" s="61"/>
      <c r="AQ61" s="48">
        <f t="shared" si="21"/>
        <v>0</v>
      </c>
      <c r="AR61" s="49">
        <f t="shared" si="22"/>
        <v>0</v>
      </c>
      <c r="AS61" s="61"/>
      <c r="AT61" s="48">
        <f t="shared" si="23"/>
        <v>0</v>
      </c>
      <c r="AU61" s="49">
        <f t="shared" si="24"/>
        <v>0</v>
      </c>
      <c r="AV61" s="61"/>
      <c r="AW61" s="48">
        <f t="shared" si="25"/>
        <v>0</v>
      </c>
      <c r="AX61" s="49">
        <f t="shared" si="26"/>
        <v>0</v>
      </c>
      <c r="AY61" s="61"/>
      <c r="AZ61" s="48">
        <f t="shared" si="27"/>
        <v>0</v>
      </c>
      <c r="BA61" s="49">
        <f t="shared" si="28"/>
        <v>0</v>
      </c>
      <c r="BB61" s="50">
        <f t="shared" si="29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30"/>
        <v>12</v>
      </c>
      <c r="X62" s="44">
        <f t="shared" si="31"/>
        <v>0</v>
      </c>
      <c r="Y62" s="45">
        <f t="shared" si="11"/>
        <v>5</v>
      </c>
      <c r="Z62" s="46" t="s">
        <v>0</v>
      </c>
      <c r="AA62" s="39">
        <v>1</v>
      </c>
      <c r="AB62" s="47">
        <f t="shared" si="12"/>
        <v>0</v>
      </c>
      <c r="AC62" s="39">
        <v>1</v>
      </c>
      <c r="AD62" s="47">
        <f t="shared" si="13"/>
        <v>0</v>
      </c>
      <c r="AE62" s="39">
        <v>1</v>
      </c>
      <c r="AF62" s="47">
        <f t="shared" si="14"/>
        <v>0</v>
      </c>
      <c r="AG62" s="61"/>
      <c r="AH62" s="48">
        <f t="shared" si="15"/>
        <v>0</v>
      </c>
      <c r="AI62" s="49">
        <f t="shared" si="16"/>
        <v>0</v>
      </c>
      <c r="AJ62" s="61"/>
      <c r="AK62" s="48">
        <f t="shared" si="17"/>
        <v>0</v>
      </c>
      <c r="AL62" s="49">
        <f t="shared" si="18"/>
        <v>0</v>
      </c>
      <c r="AM62" s="61"/>
      <c r="AN62" s="48">
        <f t="shared" si="19"/>
        <v>0</v>
      </c>
      <c r="AO62" s="49">
        <f t="shared" si="20"/>
        <v>0</v>
      </c>
      <c r="AP62" s="61"/>
      <c r="AQ62" s="48">
        <f t="shared" si="21"/>
        <v>0</v>
      </c>
      <c r="AR62" s="49">
        <f t="shared" si="22"/>
        <v>0</v>
      </c>
      <c r="AS62" s="61"/>
      <c r="AT62" s="48">
        <f t="shared" si="23"/>
        <v>0</v>
      </c>
      <c r="AU62" s="49">
        <f t="shared" si="24"/>
        <v>0</v>
      </c>
      <c r="AV62" s="61"/>
      <c r="AW62" s="48">
        <f t="shared" si="25"/>
        <v>0</v>
      </c>
      <c r="AX62" s="49">
        <f t="shared" si="26"/>
        <v>0</v>
      </c>
      <c r="AY62" s="61"/>
      <c r="AZ62" s="48">
        <f t="shared" si="27"/>
        <v>0</v>
      </c>
      <c r="BA62" s="49">
        <f t="shared" si="28"/>
        <v>0</v>
      </c>
      <c r="BB62" s="50">
        <f t="shared" si="29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30"/>
        <v>12</v>
      </c>
      <c r="X63" s="44">
        <f t="shared" si="31"/>
        <v>0</v>
      </c>
      <c r="Y63" s="45">
        <f t="shared" si="11"/>
        <v>5</v>
      </c>
      <c r="Z63" s="46" t="s">
        <v>0</v>
      </c>
      <c r="AA63" s="39">
        <v>1</v>
      </c>
      <c r="AB63" s="47">
        <f t="shared" si="12"/>
        <v>0</v>
      </c>
      <c r="AC63" s="39">
        <v>1</v>
      </c>
      <c r="AD63" s="47">
        <f t="shared" si="13"/>
        <v>0</v>
      </c>
      <c r="AE63" s="39">
        <v>1</v>
      </c>
      <c r="AF63" s="47">
        <f t="shared" si="14"/>
        <v>0</v>
      </c>
      <c r="AG63" s="61"/>
      <c r="AH63" s="48">
        <f t="shared" si="15"/>
        <v>0</v>
      </c>
      <c r="AI63" s="49">
        <f t="shared" si="16"/>
        <v>0</v>
      </c>
      <c r="AJ63" s="61"/>
      <c r="AK63" s="48">
        <f t="shared" si="17"/>
        <v>0</v>
      </c>
      <c r="AL63" s="49">
        <f t="shared" si="18"/>
        <v>0</v>
      </c>
      <c r="AM63" s="61"/>
      <c r="AN63" s="48">
        <f t="shared" si="19"/>
        <v>0</v>
      </c>
      <c r="AO63" s="49">
        <f t="shared" si="20"/>
        <v>0</v>
      </c>
      <c r="AP63" s="61"/>
      <c r="AQ63" s="48">
        <f t="shared" si="21"/>
        <v>0</v>
      </c>
      <c r="AR63" s="49">
        <f t="shared" si="22"/>
        <v>0</v>
      </c>
      <c r="AS63" s="61"/>
      <c r="AT63" s="48">
        <f t="shared" si="23"/>
        <v>0</v>
      </c>
      <c r="AU63" s="49">
        <f t="shared" si="24"/>
        <v>0</v>
      </c>
      <c r="AV63" s="61"/>
      <c r="AW63" s="48">
        <f t="shared" si="25"/>
        <v>0</v>
      </c>
      <c r="AX63" s="49">
        <f t="shared" si="26"/>
        <v>0</v>
      </c>
      <c r="AY63" s="61"/>
      <c r="AZ63" s="48">
        <f t="shared" si="27"/>
        <v>0</v>
      </c>
      <c r="BA63" s="49">
        <f t="shared" si="28"/>
        <v>0</v>
      </c>
      <c r="BB63" s="50">
        <f t="shared" si="29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30"/>
        <v>12</v>
      </c>
      <c r="X64" s="44">
        <f t="shared" si="31"/>
        <v>0</v>
      </c>
      <c r="Y64" s="45">
        <f t="shared" si="11"/>
        <v>5</v>
      </c>
      <c r="Z64" s="46" t="s">
        <v>0</v>
      </c>
      <c r="AA64" s="39">
        <v>1</v>
      </c>
      <c r="AB64" s="47">
        <f t="shared" si="12"/>
        <v>0</v>
      </c>
      <c r="AC64" s="39">
        <v>1</v>
      </c>
      <c r="AD64" s="47">
        <f t="shared" si="13"/>
        <v>0</v>
      </c>
      <c r="AE64" s="39">
        <v>1</v>
      </c>
      <c r="AF64" s="47">
        <f t="shared" si="14"/>
        <v>0</v>
      </c>
      <c r="AG64" s="61"/>
      <c r="AH64" s="48">
        <f t="shared" si="15"/>
        <v>0</v>
      </c>
      <c r="AI64" s="49">
        <f t="shared" si="16"/>
        <v>0</v>
      </c>
      <c r="AJ64" s="61"/>
      <c r="AK64" s="48">
        <f t="shared" si="17"/>
        <v>0</v>
      </c>
      <c r="AL64" s="49">
        <f t="shared" si="18"/>
        <v>0</v>
      </c>
      <c r="AM64" s="61"/>
      <c r="AN64" s="48">
        <f t="shared" si="19"/>
        <v>0</v>
      </c>
      <c r="AO64" s="49">
        <f t="shared" si="20"/>
        <v>0</v>
      </c>
      <c r="AP64" s="61"/>
      <c r="AQ64" s="48">
        <f t="shared" si="21"/>
        <v>0</v>
      </c>
      <c r="AR64" s="49">
        <f t="shared" si="22"/>
        <v>0</v>
      </c>
      <c r="AS64" s="61"/>
      <c r="AT64" s="48">
        <f t="shared" si="23"/>
        <v>0</v>
      </c>
      <c r="AU64" s="49">
        <f t="shared" si="24"/>
        <v>0</v>
      </c>
      <c r="AV64" s="61"/>
      <c r="AW64" s="48">
        <f t="shared" si="25"/>
        <v>0</v>
      </c>
      <c r="AX64" s="49">
        <f t="shared" si="26"/>
        <v>0</v>
      </c>
      <c r="AY64" s="61"/>
      <c r="AZ64" s="48">
        <f t="shared" si="27"/>
        <v>0</v>
      </c>
      <c r="BA64" s="49">
        <f t="shared" si="28"/>
        <v>0</v>
      </c>
      <c r="BB64" s="50">
        <f t="shared" si="29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30"/>
        <v>12</v>
      </c>
      <c r="X65" s="44">
        <f t="shared" si="31"/>
        <v>0</v>
      </c>
      <c r="Y65" s="45">
        <f t="shared" si="11"/>
        <v>5</v>
      </c>
      <c r="Z65" s="46" t="s">
        <v>0</v>
      </c>
      <c r="AA65" s="39">
        <v>1</v>
      </c>
      <c r="AB65" s="47">
        <f t="shared" si="12"/>
        <v>0</v>
      </c>
      <c r="AC65" s="39">
        <v>1</v>
      </c>
      <c r="AD65" s="47">
        <f t="shared" si="13"/>
        <v>0</v>
      </c>
      <c r="AE65" s="39">
        <v>1</v>
      </c>
      <c r="AF65" s="47">
        <f t="shared" si="14"/>
        <v>0</v>
      </c>
      <c r="AG65" s="61"/>
      <c r="AH65" s="48">
        <f t="shared" si="15"/>
        <v>0</v>
      </c>
      <c r="AI65" s="49">
        <f t="shared" si="16"/>
        <v>0</v>
      </c>
      <c r="AJ65" s="61"/>
      <c r="AK65" s="48">
        <f t="shared" si="17"/>
        <v>0</v>
      </c>
      <c r="AL65" s="49">
        <f t="shared" si="18"/>
        <v>0</v>
      </c>
      <c r="AM65" s="61"/>
      <c r="AN65" s="48">
        <f t="shared" si="19"/>
        <v>0</v>
      </c>
      <c r="AO65" s="49">
        <f t="shared" si="20"/>
        <v>0</v>
      </c>
      <c r="AP65" s="61"/>
      <c r="AQ65" s="48">
        <f t="shared" si="21"/>
        <v>0</v>
      </c>
      <c r="AR65" s="49">
        <f t="shared" si="22"/>
        <v>0</v>
      </c>
      <c r="AS65" s="61"/>
      <c r="AT65" s="48">
        <f t="shared" si="23"/>
        <v>0</v>
      </c>
      <c r="AU65" s="49">
        <f t="shared" si="24"/>
        <v>0</v>
      </c>
      <c r="AV65" s="61"/>
      <c r="AW65" s="48">
        <f t="shared" si="25"/>
        <v>0</v>
      </c>
      <c r="AX65" s="49">
        <f t="shared" si="26"/>
        <v>0</v>
      </c>
      <c r="AY65" s="61"/>
      <c r="AZ65" s="48">
        <f t="shared" si="27"/>
        <v>0</v>
      </c>
      <c r="BA65" s="49">
        <f t="shared" si="28"/>
        <v>0</v>
      </c>
      <c r="BB65" s="50">
        <f t="shared" si="29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30"/>
        <v>12</v>
      </c>
      <c r="X66" s="44">
        <f t="shared" si="31"/>
        <v>0</v>
      </c>
      <c r="Y66" s="45">
        <f t="shared" si="11"/>
        <v>5</v>
      </c>
      <c r="Z66" s="46" t="s">
        <v>0</v>
      </c>
      <c r="AA66" s="39">
        <v>1</v>
      </c>
      <c r="AB66" s="47">
        <f t="shared" si="12"/>
        <v>0</v>
      </c>
      <c r="AC66" s="39">
        <v>1</v>
      </c>
      <c r="AD66" s="47">
        <f t="shared" si="13"/>
        <v>0</v>
      </c>
      <c r="AE66" s="39">
        <v>1</v>
      </c>
      <c r="AF66" s="47">
        <f t="shared" si="14"/>
        <v>0</v>
      </c>
      <c r="AG66" s="61"/>
      <c r="AH66" s="48">
        <f t="shared" si="15"/>
        <v>0</v>
      </c>
      <c r="AI66" s="49">
        <f t="shared" si="16"/>
        <v>0</v>
      </c>
      <c r="AJ66" s="61"/>
      <c r="AK66" s="48">
        <f t="shared" si="17"/>
        <v>0</v>
      </c>
      <c r="AL66" s="49">
        <f t="shared" si="18"/>
        <v>0</v>
      </c>
      <c r="AM66" s="61"/>
      <c r="AN66" s="48">
        <f t="shared" si="19"/>
        <v>0</v>
      </c>
      <c r="AO66" s="49">
        <f t="shared" si="20"/>
        <v>0</v>
      </c>
      <c r="AP66" s="61"/>
      <c r="AQ66" s="48">
        <f t="shared" si="21"/>
        <v>0</v>
      </c>
      <c r="AR66" s="49">
        <f t="shared" si="22"/>
        <v>0</v>
      </c>
      <c r="AS66" s="61"/>
      <c r="AT66" s="48">
        <f t="shared" si="23"/>
        <v>0</v>
      </c>
      <c r="AU66" s="49">
        <f t="shared" si="24"/>
        <v>0</v>
      </c>
      <c r="AV66" s="61"/>
      <c r="AW66" s="48">
        <f t="shared" si="25"/>
        <v>0</v>
      </c>
      <c r="AX66" s="49">
        <f t="shared" si="26"/>
        <v>0</v>
      </c>
      <c r="AY66" s="61"/>
      <c r="AZ66" s="48">
        <f t="shared" si="27"/>
        <v>0</v>
      </c>
      <c r="BA66" s="49">
        <f t="shared" si="28"/>
        <v>0</v>
      </c>
      <c r="BB66" s="50">
        <f t="shared" si="29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30"/>
        <v>12</v>
      </c>
      <c r="X67" s="44">
        <f t="shared" si="31"/>
        <v>0</v>
      </c>
      <c r="Y67" s="45">
        <f t="shared" si="11"/>
        <v>5</v>
      </c>
      <c r="Z67" s="46" t="s">
        <v>0</v>
      </c>
      <c r="AA67" s="39">
        <v>1</v>
      </c>
      <c r="AB67" s="47">
        <f t="shared" si="12"/>
        <v>0</v>
      </c>
      <c r="AC67" s="39">
        <v>1</v>
      </c>
      <c r="AD67" s="47">
        <f t="shared" si="13"/>
        <v>0</v>
      </c>
      <c r="AE67" s="39">
        <v>1</v>
      </c>
      <c r="AF67" s="47">
        <f t="shared" si="14"/>
        <v>0</v>
      </c>
      <c r="AG67" s="61"/>
      <c r="AH67" s="48">
        <f t="shared" si="15"/>
        <v>0</v>
      </c>
      <c r="AI67" s="49">
        <f t="shared" si="16"/>
        <v>0</v>
      </c>
      <c r="AJ67" s="61"/>
      <c r="AK67" s="48">
        <f t="shared" si="17"/>
        <v>0</v>
      </c>
      <c r="AL67" s="49">
        <f t="shared" si="18"/>
        <v>0</v>
      </c>
      <c r="AM67" s="61"/>
      <c r="AN67" s="48">
        <f t="shared" si="19"/>
        <v>0</v>
      </c>
      <c r="AO67" s="49">
        <f t="shared" si="20"/>
        <v>0</v>
      </c>
      <c r="AP67" s="61"/>
      <c r="AQ67" s="48">
        <f t="shared" si="21"/>
        <v>0</v>
      </c>
      <c r="AR67" s="49">
        <f t="shared" si="22"/>
        <v>0</v>
      </c>
      <c r="AS67" s="61"/>
      <c r="AT67" s="48">
        <f t="shared" si="23"/>
        <v>0</v>
      </c>
      <c r="AU67" s="49">
        <f t="shared" si="24"/>
        <v>0</v>
      </c>
      <c r="AV67" s="61"/>
      <c r="AW67" s="48">
        <f t="shared" si="25"/>
        <v>0</v>
      </c>
      <c r="AX67" s="49">
        <f t="shared" si="26"/>
        <v>0</v>
      </c>
      <c r="AY67" s="61"/>
      <c r="AZ67" s="48">
        <f t="shared" si="27"/>
        <v>0</v>
      </c>
      <c r="BA67" s="49">
        <f t="shared" si="28"/>
        <v>0</v>
      </c>
      <c r="BB67" s="50">
        <f t="shared" si="29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30"/>
        <v>12</v>
      </c>
      <c r="X68" s="44">
        <f t="shared" si="31"/>
        <v>0</v>
      </c>
      <c r="Y68" s="45">
        <f t="shared" si="11"/>
        <v>5</v>
      </c>
      <c r="Z68" s="46" t="s">
        <v>0</v>
      </c>
      <c r="AA68" s="39">
        <v>1</v>
      </c>
      <c r="AB68" s="47">
        <f t="shared" si="12"/>
        <v>0</v>
      </c>
      <c r="AC68" s="39">
        <v>1</v>
      </c>
      <c r="AD68" s="47">
        <f t="shared" si="13"/>
        <v>0</v>
      </c>
      <c r="AE68" s="39">
        <v>1</v>
      </c>
      <c r="AF68" s="47">
        <f t="shared" si="14"/>
        <v>0</v>
      </c>
      <c r="AG68" s="61"/>
      <c r="AH68" s="48">
        <f t="shared" si="15"/>
        <v>0</v>
      </c>
      <c r="AI68" s="49">
        <f t="shared" si="16"/>
        <v>0</v>
      </c>
      <c r="AJ68" s="61"/>
      <c r="AK68" s="48">
        <f t="shared" si="17"/>
        <v>0</v>
      </c>
      <c r="AL68" s="49">
        <f t="shared" si="18"/>
        <v>0</v>
      </c>
      <c r="AM68" s="61"/>
      <c r="AN68" s="48">
        <f t="shared" si="19"/>
        <v>0</v>
      </c>
      <c r="AO68" s="49">
        <f t="shared" si="20"/>
        <v>0</v>
      </c>
      <c r="AP68" s="61"/>
      <c r="AQ68" s="48">
        <f t="shared" si="21"/>
        <v>0</v>
      </c>
      <c r="AR68" s="49">
        <f t="shared" si="22"/>
        <v>0</v>
      </c>
      <c r="AS68" s="61"/>
      <c r="AT68" s="48">
        <f t="shared" si="23"/>
        <v>0</v>
      </c>
      <c r="AU68" s="49">
        <f t="shared" si="24"/>
        <v>0</v>
      </c>
      <c r="AV68" s="61"/>
      <c r="AW68" s="48">
        <f t="shared" si="25"/>
        <v>0</v>
      </c>
      <c r="AX68" s="49">
        <f t="shared" si="26"/>
        <v>0</v>
      </c>
      <c r="AY68" s="61"/>
      <c r="AZ68" s="48">
        <f t="shared" si="27"/>
        <v>0</v>
      </c>
      <c r="BA68" s="49">
        <f t="shared" si="28"/>
        <v>0</v>
      </c>
      <c r="BB68" s="50">
        <f t="shared" si="29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30"/>
        <v>12</v>
      </c>
      <c r="X69" s="44">
        <f t="shared" si="31"/>
        <v>0</v>
      </c>
      <c r="Y69" s="45">
        <f t="shared" si="11"/>
        <v>5</v>
      </c>
      <c r="Z69" s="46" t="s">
        <v>0</v>
      </c>
      <c r="AA69" s="39">
        <v>1</v>
      </c>
      <c r="AB69" s="47">
        <f t="shared" si="12"/>
        <v>0</v>
      </c>
      <c r="AC69" s="39">
        <v>1</v>
      </c>
      <c r="AD69" s="47">
        <f t="shared" si="13"/>
        <v>0</v>
      </c>
      <c r="AE69" s="39">
        <v>1</v>
      </c>
      <c r="AF69" s="47">
        <f t="shared" si="14"/>
        <v>0</v>
      </c>
      <c r="AG69" s="61"/>
      <c r="AH69" s="48">
        <f t="shared" si="15"/>
        <v>0</v>
      </c>
      <c r="AI69" s="49">
        <f t="shared" si="16"/>
        <v>0</v>
      </c>
      <c r="AJ69" s="61"/>
      <c r="AK69" s="48">
        <f t="shared" si="17"/>
        <v>0</v>
      </c>
      <c r="AL69" s="49">
        <f t="shared" si="18"/>
        <v>0</v>
      </c>
      <c r="AM69" s="61"/>
      <c r="AN69" s="48">
        <f t="shared" si="19"/>
        <v>0</v>
      </c>
      <c r="AO69" s="49">
        <f t="shared" si="20"/>
        <v>0</v>
      </c>
      <c r="AP69" s="61"/>
      <c r="AQ69" s="48">
        <f t="shared" si="21"/>
        <v>0</v>
      </c>
      <c r="AR69" s="49">
        <f t="shared" si="22"/>
        <v>0</v>
      </c>
      <c r="AS69" s="61"/>
      <c r="AT69" s="48">
        <f t="shared" si="23"/>
        <v>0</v>
      </c>
      <c r="AU69" s="49">
        <f t="shared" si="24"/>
        <v>0</v>
      </c>
      <c r="AV69" s="61"/>
      <c r="AW69" s="48">
        <f t="shared" si="25"/>
        <v>0</v>
      </c>
      <c r="AX69" s="49">
        <f t="shared" si="26"/>
        <v>0</v>
      </c>
      <c r="AY69" s="61"/>
      <c r="AZ69" s="48">
        <f t="shared" si="27"/>
        <v>0</v>
      </c>
      <c r="BA69" s="49">
        <f t="shared" si="28"/>
        <v>0</v>
      </c>
      <c r="BB69" s="50">
        <f t="shared" si="29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30"/>
        <v>12</v>
      </c>
      <c r="X70" s="44">
        <f t="shared" si="31"/>
        <v>0</v>
      </c>
      <c r="Y70" s="45">
        <f t="shared" si="11"/>
        <v>5</v>
      </c>
      <c r="Z70" s="46" t="s">
        <v>0</v>
      </c>
      <c r="AA70" s="39">
        <v>1</v>
      </c>
      <c r="AB70" s="47">
        <f t="shared" si="12"/>
        <v>0</v>
      </c>
      <c r="AC70" s="39">
        <v>1</v>
      </c>
      <c r="AD70" s="47">
        <f t="shared" si="13"/>
        <v>0</v>
      </c>
      <c r="AE70" s="39">
        <v>1</v>
      </c>
      <c r="AF70" s="47">
        <f t="shared" si="14"/>
        <v>0</v>
      </c>
      <c r="AG70" s="61"/>
      <c r="AH70" s="48">
        <f t="shared" si="15"/>
        <v>0</v>
      </c>
      <c r="AI70" s="49">
        <f t="shared" si="16"/>
        <v>0</v>
      </c>
      <c r="AJ70" s="61"/>
      <c r="AK70" s="48">
        <f t="shared" si="17"/>
        <v>0</v>
      </c>
      <c r="AL70" s="49">
        <f t="shared" si="18"/>
        <v>0</v>
      </c>
      <c r="AM70" s="61"/>
      <c r="AN70" s="48">
        <f t="shared" si="19"/>
        <v>0</v>
      </c>
      <c r="AO70" s="49">
        <f t="shared" si="20"/>
        <v>0</v>
      </c>
      <c r="AP70" s="61"/>
      <c r="AQ70" s="48">
        <f t="shared" si="21"/>
        <v>0</v>
      </c>
      <c r="AR70" s="49">
        <f t="shared" si="22"/>
        <v>0</v>
      </c>
      <c r="AS70" s="61"/>
      <c r="AT70" s="48">
        <f t="shared" si="23"/>
        <v>0</v>
      </c>
      <c r="AU70" s="49">
        <f t="shared" si="24"/>
        <v>0</v>
      </c>
      <c r="AV70" s="61"/>
      <c r="AW70" s="48">
        <f t="shared" si="25"/>
        <v>0</v>
      </c>
      <c r="AX70" s="49">
        <f t="shared" si="26"/>
        <v>0</v>
      </c>
      <c r="AY70" s="61"/>
      <c r="AZ70" s="48">
        <f t="shared" si="27"/>
        <v>0</v>
      </c>
      <c r="BA70" s="49">
        <f t="shared" si="28"/>
        <v>0</v>
      </c>
      <c r="BB70" s="50">
        <f t="shared" si="29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30"/>
        <v>12</v>
      </c>
      <c r="X71" s="44">
        <f t="shared" si="31"/>
        <v>0</v>
      </c>
      <c r="Y71" s="45">
        <f t="shared" si="11"/>
        <v>5</v>
      </c>
      <c r="Z71" s="46" t="s">
        <v>0</v>
      </c>
      <c r="AA71" s="39">
        <v>1</v>
      </c>
      <c r="AB71" s="47">
        <f t="shared" si="12"/>
        <v>0</v>
      </c>
      <c r="AC71" s="39">
        <v>1</v>
      </c>
      <c r="AD71" s="47">
        <f t="shared" si="13"/>
        <v>0</v>
      </c>
      <c r="AE71" s="39">
        <v>1</v>
      </c>
      <c r="AF71" s="47">
        <f t="shared" si="14"/>
        <v>0</v>
      </c>
      <c r="AG71" s="61"/>
      <c r="AH71" s="48">
        <f t="shared" si="15"/>
        <v>0</v>
      </c>
      <c r="AI71" s="49">
        <f t="shared" si="16"/>
        <v>0</v>
      </c>
      <c r="AJ71" s="61"/>
      <c r="AK71" s="48">
        <f t="shared" si="17"/>
        <v>0</v>
      </c>
      <c r="AL71" s="49">
        <f t="shared" si="18"/>
        <v>0</v>
      </c>
      <c r="AM71" s="61"/>
      <c r="AN71" s="48">
        <f t="shared" si="19"/>
        <v>0</v>
      </c>
      <c r="AO71" s="49">
        <f t="shared" si="20"/>
        <v>0</v>
      </c>
      <c r="AP71" s="61"/>
      <c r="AQ71" s="48">
        <f t="shared" si="21"/>
        <v>0</v>
      </c>
      <c r="AR71" s="49">
        <f t="shared" si="22"/>
        <v>0</v>
      </c>
      <c r="AS71" s="61"/>
      <c r="AT71" s="48">
        <f t="shared" si="23"/>
        <v>0</v>
      </c>
      <c r="AU71" s="49">
        <f t="shared" si="24"/>
        <v>0</v>
      </c>
      <c r="AV71" s="61"/>
      <c r="AW71" s="48">
        <f t="shared" si="25"/>
        <v>0</v>
      </c>
      <c r="AX71" s="49">
        <f t="shared" si="26"/>
        <v>0</v>
      </c>
      <c r="AY71" s="61"/>
      <c r="AZ71" s="48">
        <f t="shared" si="27"/>
        <v>0</v>
      </c>
      <c r="BA71" s="49">
        <f t="shared" si="28"/>
        <v>0</v>
      </c>
      <c r="BB71" s="50">
        <f t="shared" si="29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135" si="32">IF(G72=0,"0",F72/G72)</f>
        <v>0</v>
      </c>
      <c r="L72" s="38">
        <f t="shared" ref="L72:L135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35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35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35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35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35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35" si="39">(IF($Y72=7,$K72,)+IF($Y72=21,$K72*3,)+IF($Y72=42,$K72*6,0)+IF($Y72=28,$K72*4,0)+IF($Y72=14,$K72*2,))*S72</f>
        <v>0</v>
      </c>
      <c r="U72" s="42">
        <f t="shared" ref="U72:U135" si="40">SUM(+L72+M72+N72+O72+P72+R72+T72)</f>
        <v>0</v>
      </c>
      <c r="V72" s="43">
        <f t="shared" ref="V72:V135" si="41">+U72*4.345</f>
        <v>0</v>
      </c>
      <c r="W72" s="209">
        <f t="shared" si="30"/>
        <v>12</v>
      </c>
      <c r="X72" s="44">
        <f t="shared" si="31"/>
        <v>0</v>
      </c>
      <c r="Y72" s="45">
        <f t="shared" ref="Y72:Y135" si="42">ROUND(J72/4.3452380952381,1)</f>
        <v>5</v>
      </c>
      <c r="Z72" s="46" t="s">
        <v>0</v>
      </c>
      <c r="AA72" s="39">
        <v>1</v>
      </c>
      <c r="AB72" s="47">
        <f t="shared" ref="AB72:AB135" si="43">+IF($Z72="M",$U72,IF($Z72="MT",$U72/2,IF(Z72="MN",$U72/2,IF($Z72="MTN",$U72/3,0))))*AA72</f>
        <v>0</v>
      </c>
      <c r="AC72" s="39">
        <v>1</v>
      </c>
      <c r="AD72" s="47">
        <f t="shared" ref="AD72:AD135" si="44">+IF($Z72="T",$U72,IF($Z72="MT",$U72/2,IF($Z72="TN",$U72/2,IF($Z72="MTN",$U72/3,0))))*AC72</f>
        <v>0</v>
      </c>
      <c r="AE72" s="39">
        <v>1</v>
      </c>
      <c r="AF72" s="47">
        <f t="shared" ref="AF72:AF135" si="45">+IF($Z72="N",$U72,IF($Z72="MN",$U72/2,IF($Z72="TN",$U72/2,IF($Z72="MTN",$U72/3,0))))*AE72</f>
        <v>0</v>
      </c>
      <c r="AG72" s="61"/>
      <c r="AH72" s="48">
        <f t="shared" ref="AH72:AH135" si="46">IF(AI$4=0,0,(AG72/AI$4))</f>
        <v>0</v>
      </c>
      <c r="AI72" s="49">
        <f t="shared" ref="AI72:AI135" si="47">IF(AI$4=0,0,(AH72*AH$4/12))</f>
        <v>0</v>
      </c>
      <c r="AJ72" s="61"/>
      <c r="AK72" s="48">
        <f t="shared" ref="AK72:AK135" si="48">IF(AL$4=0,0,(AJ72/AL$4))</f>
        <v>0</v>
      </c>
      <c r="AL72" s="49">
        <f t="shared" ref="AL72:AL135" si="49">IF(AL$4=0,0,(AK72*AK$4/12))</f>
        <v>0</v>
      </c>
      <c r="AM72" s="61"/>
      <c r="AN72" s="48">
        <f t="shared" ref="AN72:AN135" si="50">IF(AO$4=0,0,(AM72/AO$4))</f>
        <v>0</v>
      </c>
      <c r="AO72" s="49">
        <f t="shared" ref="AO72:AO135" si="51">IF(AO$4=0,0,(AN72*AN$4/12))</f>
        <v>0</v>
      </c>
      <c r="AP72" s="61"/>
      <c r="AQ72" s="48">
        <f t="shared" ref="AQ72:AQ135" si="52">IF(AR$4=0,0,(AP72/AR$4))</f>
        <v>0</v>
      </c>
      <c r="AR72" s="49">
        <f t="shared" ref="AR72:AR135" si="53">IF(AR$4=0,0,(AQ72*AQ$4/12))</f>
        <v>0</v>
      </c>
      <c r="AS72" s="61"/>
      <c r="AT72" s="48">
        <f t="shared" ref="AT72:AT135" si="54">IF(AU$4=0,0,(AS72/AU$4))</f>
        <v>0</v>
      </c>
      <c r="AU72" s="49">
        <f t="shared" ref="AU72:AU135" si="55">IF(AU$4=0,0,(AT72*AT$4/12))</f>
        <v>0</v>
      </c>
      <c r="AV72" s="61"/>
      <c r="AW72" s="48">
        <f t="shared" ref="AW72:AW135" si="56">IF(AX$4=0,0,(AV72/AX$4))</f>
        <v>0</v>
      </c>
      <c r="AX72" s="49">
        <f t="shared" ref="AX72:AX135" si="57">IF(AX$4=0,0,(AW72*AW$4/12))</f>
        <v>0</v>
      </c>
      <c r="AY72" s="61"/>
      <c r="AZ72" s="48">
        <f t="shared" ref="AZ72:AZ135" si="58">IF(BA$4=0,0,(AY72/BA$4))</f>
        <v>0</v>
      </c>
      <c r="BA72" s="49">
        <f t="shared" ref="BA72:BA135" si="59">IF(BA$4=0,0,(AZ72*AZ$4/12))</f>
        <v>0</v>
      </c>
      <c r="BB72" s="50">
        <f t="shared" ref="BB72:BB135" si="60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ref="W73:W136" si="61">+$X$4</f>
        <v>12</v>
      </c>
      <c r="X73" s="44">
        <f t="shared" ref="X73:X136" si="62">IF(V73="","",W73*V73)</f>
        <v>0</v>
      </c>
      <c r="Y73" s="45">
        <f t="shared" si="42"/>
        <v>5</v>
      </c>
      <c r="Z73" s="46" t="s">
        <v>0</v>
      </c>
      <c r="AA73" s="39">
        <v>1</v>
      </c>
      <c r="AB73" s="47">
        <f t="shared" si="43"/>
        <v>0</v>
      </c>
      <c r="AC73" s="39">
        <v>1</v>
      </c>
      <c r="AD73" s="47">
        <f t="shared" si="44"/>
        <v>0</v>
      </c>
      <c r="AE73" s="39">
        <v>1</v>
      </c>
      <c r="AF73" s="47">
        <f t="shared" si="45"/>
        <v>0</v>
      </c>
      <c r="AG73" s="61"/>
      <c r="AH73" s="48">
        <f t="shared" si="46"/>
        <v>0</v>
      </c>
      <c r="AI73" s="49">
        <f t="shared" si="47"/>
        <v>0</v>
      </c>
      <c r="AJ73" s="61"/>
      <c r="AK73" s="48">
        <f t="shared" si="48"/>
        <v>0</v>
      </c>
      <c r="AL73" s="49">
        <f t="shared" si="49"/>
        <v>0</v>
      </c>
      <c r="AM73" s="61"/>
      <c r="AN73" s="48">
        <f t="shared" si="50"/>
        <v>0</v>
      </c>
      <c r="AO73" s="49">
        <f t="shared" si="51"/>
        <v>0</v>
      </c>
      <c r="AP73" s="61"/>
      <c r="AQ73" s="48">
        <f t="shared" si="52"/>
        <v>0</v>
      </c>
      <c r="AR73" s="49">
        <f t="shared" si="53"/>
        <v>0</v>
      </c>
      <c r="AS73" s="61"/>
      <c r="AT73" s="48">
        <f t="shared" si="54"/>
        <v>0</v>
      </c>
      <c r="AU73" s="49">
        <f t="shared" si="55"/>
        <v>0</v>
      </c>
      <c r="AV73" s="61"/>
      <c r="AW73" s="48">
        <f t="shared" si="56"/>
        <v>0</v>
      </c>
      <c r="AX73" s="49">
        <f t="shared" si="57"/>
        <v>0</v>
      </c>
      <c r="AY73" s="61"/>
      <c r="AZ73" s="48">
        <f t="shared" si="58"/>
        <v>0</v>
      </c>
      <c r="BA73" s="49">
        <f t="shared" si="59"/>
        <v>0</v>
      </c>
      <c r="BB73" s="50">
        <f t="shared" si="60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61"/>
        <v>12</v>
      </c>
      <c r="X74" s="44">
        <f t="shared" si="62"/>
        <v>0</v>
      </c>
      <c r="Y74" s="45">
        <f t="shared" si="42"/>
        <v>5</v>
      </c>
      <c r="Z74" s="46" t="s">
        <v>0</v>
      </c>
      <c r="AA74" s="39">
        <v>1</v>
      </c>
      <c r="AB74" s="47">
        <f t="shared" si="43"/>
        <v>0</v>
      </c>
      <c r="AC74" s="39">
        <v>1</v>
      </c>
      <c r="AD74" s="47">
        <f t="shared" si="44"/>
        <v>0</v>
      </c>
      <c r="AE74" s="39">
        <v>1</v>
      </c>
      <c r="AF74" s="47">
        <f t="shared" si="45"/>
        <v>0</v>
      </c>
      <c r="AG74" s="61"/>
      <c r="AH74" s="48">
        <f t="shared" si="46"/>
        <v>0</v>
      </c>
      <c r="AI74" s="49">
        <f t="shared" si="47"/>
        <v>0</v>
      </c>
      <c r="AJ74" s="61"/>
      <c r="AK74" s="48">
        <f t="shared" si="48"/>
        <v>0</v>
      </c>
      <c r="AL74" s="49">
        <f t="shared" si="49"/>
        <v>0</v>
      </c>
      <c r="AM74" s="61"/>
      <c r="AN74" s="48">
        <f t="shared" si="50"/>
        <v>0</v>
      </c>
      <c r="AO74" s="49">
        <f t="shared" si="51"/>
        <v>0</v>
      </c>
      <c r="AP74" s="61"/>
      <c r="AQ74" s="48">
        <f t="shared" si="52"/>
        <v>0</v>
      </c>
      <c r="AR74" s="49">
        <f t="shared" si="53"/>
        <v>0</v>
      </c>
      <c r="AS74" s="61"/>
      <c r="AT74" s="48">
        <f t="shared" si="54"/>
        <v>0</v>
      </c>
      <c r="AU74" s="49">
        <f t="shared" si="55"/>
        <v>0</v>
      </c>
      <c r="AV74" s="61"/>
      <c r="AW74" s="48">
        <f t="shared" si="56"/>
        <v>0</v>
      </c>
      <c r="AX74" s="49">
        <f t="shared" si="57"/>
        <v>0</v>
      </c>
      <c r="AY74" s="61"/>
      <c r="AZ74" s="48">
        <f t="shared" si="58"/>
        <v>0</v>
      </c>
      <c r="BA74" s="49">
        <f t="shared" si="59"/>
        <v>0</v>
      </c>
      <c r="BB74" s="50">
        <f t="shared" si="60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61"/>
        <v>12</v>
      </c>
      <c r="X75" s="44">
        <f t="shared" si="62"/>
        <v>0</v>
      </c>
      <c r="Y75" s="45">
        <f t="shared" si="42"/>
        <v>5</v>
      </c>
      <c r="Z75" s="46" t="s">
        <v>0</v>
      </c>
      <c r="AA75" s="39">
        <v>1</v>
      </c>
      <c r="AB75" s="47">
        <f t="shared" si="43"/>
        <v>0</v>
      </c>
      <c r="AC75" s="39">
        <v>1</v>
      </c>
      <c r="AD75" s="47">
        <f t="shared" si="44"/>
        <v>0</v>
      </c>
      <c r="AE75" s="39">
        <v>1</v>
      </c>
      <c r="AF75" s="47">
        <f t="shared" si="45"/>
        <v>0</v>
      </c>
      <c r="AG75" s="61"/>
      <c r="AH75" s="48">
        <f t="shared" si="46"/>
        <v>0</v>
      </c>
      <c r="AI75" s="49">
        <f t="shared" si="47"/>
        <v>0</v>
      </c>
      <c r="AJ75" s="61"/>
      <c r="AK75" s="48">
        <f t="shared" si="48"/>
        <v>0</v>
      </c>
      <c r="AL75" s="49">
        <f t="shared" si="49"/>
        <v>0</v>
      </c>
      <c r="AM75" s="61"/>
      <c r="AN75" s="48">
        <f t="shared" si="50"/>
        <v>0</v>
      </c>
      <c r="AO75" s="49">
        <f t="shared" si="51"/>
        <v>0</v>
      </c>
      <c r="AP75" s="61"/>
      <c r="AQ75" s="48">
        <f t="shared" si="52"/>
        <v>0</v>
      </c>
      <c r="AR75" s="49">
        <f t="shared" si="53"/>
        <v>0</v>
      </c>
      <c r="AS75" s="61"/>
      <c r="AT75" s="48">
        <f t="shared" si="54"/>
        <v>0</v>
      </c>
      <c r="AU75" s="49">
        <f t="shared" si="55"/>
        <v>0</v>
      </c>
      <c r="AV75" s="61"/>
      <c r="AW75" s="48">
        <f t="shared" si="56"/>
        <v>0</v>
      </c>
      <c r="AX75" s="49">
        <f t="shared" si="57"/>
        <v>0</v>
      </c>
      <c r="AY75" s="61"/>
      <c r="AZ75" s="48">
        <f t="shared" si="58"/>
        <v>0</v>
      </c>
      <c r="BA75" s="49">
        <f t="shared" si="59"/>
        <v>0</v>
      </c>
      <c r="BB75" s="50">
        <f t="shared" si="60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61"/>
        <v>12</v>
      </c>
      <c r="X76" s="44">
        <f t="shared" si="62"/>
        <v>0</v>
      </c>
      <c r="Y76" s="45">
        <f t="shared" si="42"/>
        <v>5</v>
      </c>
      <c r="Z76" s="46" t="s">
        <v>0</v>
      </c>
      <c r="AA76" s="39">
        <v>1</v>
      </c>
      <c r="AB76" s="47">
        <f t="shared" si="43"/>
        <v>0</v>
      </c>
      <c r="AC76" s="39">
        <v>1</v>
      </c>
      <c r="AD76" s="47">
        <f t="shared" si="44"/>
        <v>0</v>
      </c>
      <c r="AE76" s="39">
        <v>1</v>
      </c>
      <c r="AF76" s="47">
        <f t="shared" si="45"/>
        <v>0</v>
      </c>
      <c r="AG76" s="61"/>
      <c r="AH76" s="48">
        <f t="shared" si="46"/>
        <v>0</v>
      </c>
      <c r="AI76" s="49">
        <f t="shared" si="47"/>
        <v>0</v>
      </c>
      <c r="AJ76" s="61"/>
      <c r="AK76" s="48">
        <f t="shared" si="48"/>
        <v>0</v>
      </c>
      <c r="AL76" s="49">
        <f t="shared" si="49"/>
        <v>0</v>
      </c>
      <c r="AM76" s="61"/>
      <c r="AN76" s="48">
        <f t="shared" si="50"/>
        <v>0</v>
      </c>
      <c r="AO76" s="49">
        <f t="shared" si="51"/>
        <v>0</v>
      </c>
      <c r="AP76" s="61"/>
      <c r="AQ76" s="48">
        <f t="shared" si="52"/>
        <v>0</v>
      </c>
      <c r="AR76" s="49">
        <f t="shared" si="53"/>
        <v>0</v>
      </c>
      <c r="AS76" s="61"/>
      <c r="AT76" s="48">
        <f t="shared" si="54"/>
        <v>0</v>
      </c>
      <c r="AU76" s="49">
        <f t="shared" si="55"/>
        <v>0</v>
      </c>
      <c r="AV76" s="61"/>
      <c r="AW76" s="48">
        <f t="shared" si="56"/>
        <v>0</v>
      </c>
      <c r="AX76" s="49">
        <f t="shared" si="57"/>
        <v>0</v>
      </c>
      <c r="AY76" s="61"/>
      <c r="AZ76" s="48">
        <f t="shared" si="58"/>
        <v>0</v>
      </c>
      <c r="BA76" s="49">
        <f t="shared" si="59"/>
        <v>0</v>
      </c>
      <c r="BB76" s="50">
        <f t="shared" si="60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61"/>
        <v>12</v>
      </c>
      <c r="X77" s="44">
        <f t="shared" si="62"/>
        <v>0</v>
      </c>
      <c r="Y77" s="45">
        <f t="shared" si="42"/>
        <v>5</v>
      </c>
      <c r="Z77" s="46" t="s">
        <v>0</v>
      </c>
      <c r="AA77" s="39">
        <v>1</v>
      </c>
      <c r="AB77" s="47">
        <f t="shared" si="43"/>
        <v>0</v>
      </c>
      <c r="AC77" s="39">
        <v>1</v>
      </c>
      <c r="AD77" s="47">
        <f t="shared" si="44"/>
        <v>0</v>
      </c>
      <c r="AE77" s="39">
        <v>1</v>
      </c>
      <c r="AF77" s="47">
        <f t="shared" si="45"/>
        <v>0</v>
      </c>
      <c r="AG77" s="61"/>
      <c r="AH77" s="48">
        <f t="shared" si="46"/>
        <v>0</v>
      </c>
      <c r="AI77" s="49">
        <f t="shared" si="47"/>
        <v>0</v>
      </c>
      <c r="AJ77" s="61"/>
      <c r="AK77" s="48">
        <f t="shared" si="48"/>
        <v>0</v>
      </c>
      <c r="AL77" s="49">
        <f t="shared" si="49"/>
        <v>0</v>
      </c>
      <c r="AM77" s="61"/>
      <c r="AN77" s="48">
        <f t="shared" si="50"/>
        <v>0</v>
      </c>
      <c r="AO77" s="49">
        <f t="shared" si="51"/>
        <v>0</v>
      </c>
      <c r="AP77" s="61"/>
      <c r="AQ77" s="48">
        <f t="shared" si="52"/>
        <v>0</v>
      </c>
      <c r="AR77" s="49">
        <f t="shared" si="53"/>
        <v>0</v>
      </c>
      <c r="AS77" s="61"/>
      <c r="AT77" s="48">
        <f t="shared" si="54"/>
        <v>0</v>
      </c>
      <c r="AU77" s="49">
        <f t="shared" si="55"/>
        <v>0</v>
      </c>
      <c r="AV77" s="61"/>
      <c r="AW77" s="48">
        <f t="shared" si="56"/>
        <v>0</v>
      </c>
      <c r="AX77" s="49">
        <f t="shared" si="57"/>
        <v>0</v>
      </c>
      <c r="AY77" s="61"/>
      <c r="AZ77" s="48">
        <f t="shared" si="58"/>
        <v>0</v>
      </c>
      <c r="BA77" s="49">
        <f t="shared" si="59"/>
        <v>0</v>
      </c>
      <c r="BB77" s="50">
        <f t="shared" si="60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61"/>
        <v>12</v>
      </c>
      <c r="X78" s="44">
        <f t="shared" si="62"/>
        <v>0</v>
      </c>
      <c r="Y78" s="45">
        <f t="shared" si="42"/>
        <v>5</v>
      </c>
      <c r="Z78" s="46" t="s">
        <v>0</v>
      </c>
      <c r="AA78" s="39">
        <v>1</v>
      </c>
      <c r="AB78" s="47">
        <f t="shared" si="43"/>
        <v>0</v>
      </c>
      <c r="AC78" s="39">
        <v>1</v>
      </c>
      <c r="AD78" s="47">
        <f t="shared" si="44"/>
        <v>0</v>
      </c>
      <c r="AE78" s="39">
        <v>1</v>
      </c>
      <c r="AF78" s="47">
        <f t="shared" si="45"/>
        <v>0</v>
      </c>
      <c r="AG78" s="61"/>
      <c r="AH78" s="48">
        <f t="shared" si="46"/>
        <v>0</v>
      </c>
      <c r="AI78" s="49">
        <f t="shared" si="47"/>
        <v>0</v>
      </c>
      <c r="AJ78" s="61"/>
      <c r="AK78" s="48">
        <f t="shared" si="48"/>
        <v>0</v>
      </c>
      <c r="AL78" s="49">
        <f t="shared" si="49"/>
        <v>0</v>
      </c>
      <c r="AM78" s="61"/>
      <c r="AN78" s="48">
        <f t="shared" si="50"/>
        <v>0</v>
      </c>
      <c r="AO78" s="49">
        <f t="shared" si="51"/>
        <v>0</v>
      </c>
      <c r="AP78" s="61"/>
      <c r="AQ78" s="48">
        <f t="shared" si="52"/>
        <v>0</v>
      </c>
      <c r="AR78" s="49">
        <f t="shared" si="53"/>
        <v>0</v>
      </c>
      <c r="AS78" s="61"/>
      <c r="AT78" s="48">
        <f t="shared" si="54"/>
        <v>0</v>
      </c>
      <c r="AU78" s="49">
        <f t="shared" si="55"/>
        <v>0</v>
      </c>
      <c r="AV78" s="61"/>
      <c r="AW78" s="48">
        <f t="shared" si="56"/>
        <v>0</v>
      </c>
      <c r="AX78" s="49">
        <f t="shared" si="57"/>
        <v>0</v>
      </c>
      <c r="AY78" s="61"/>
      <c r="AZ78" s="48">
        <f t="shared" si="58"/>
        <v>0</v>
      </c>
      <c r="BA78" s="49">
        <f t="shared" si="59"/>
        <v>0</v>
      </c>
      <c r="BB78" s="50">
        <f t="shared" si="60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61"/>
        <v>12</v>
      </c>
      <c r="X79" s="44">
        <f t="shared" si="62"/>
        <v>0</v>
      </c>
      <c r="Y79" s="45">
        <f t="shared" si="42"/>
        <v>5</v>
      </c>
      <c r="Z79" s="46" t="s">
        <v>0</v>
      </c>
      <c r="AA79" s="39">
        <v>1</v>
      </c>
      <c r="AB79" s="47">
        <f t="shared" si="43"/>
        <v>0</v>
      </c>
      <c r="AC79" s="39">
        <v>1</v>
      </c>
      <c r="AD79" s="47">
        <f t="shared" si="44"/>
        <v>0</v>
      </c>
      <c r="AE79" s="39">
        <v>1</v>
      </c>
      <c r="AF79" s="47">
        <f t="shared" si="45"/>
        <v>0</v>
      </c>
      <c r="AG79" s="61"/>
      <c r="AH79" s="48">
        <f t="shared" si="46"/>
        <v>0</v>
      </c>
      <c r="AI79" s="49">
        <f t="shared" si="47"/>
        <v>0</v>
      </c>
      <c r="AJ79" s="61"/>
      <c r="AK79" s="48">
        <f t="shared" si="48"/>
        <v>0</v>
      </c>
      <c r="AL79" s="49">
        <f t="shared" si="49"/>
        <v>0</v>
      </c>
      <c r="AM79" s="61"/>
      <c r="AN79" s="48">
        <f t="shared" si="50"/>
        <v>0</v>
      </c>
      <c r="AO79" s="49">
        <f t="shared" si="51"/>
        <v>0</v>
      </c>
      <c r="AP79" s="61"/>
      <c r="AQ79" s="48">
        <f t="shared" si="52"/>
        <v>0</v>
      </c>
      <c r="AR79" s="49">
        <f t="shared" si="53"/>
        <v>0</v>
      </c>
      <c r="AS79" s="61"/>
      <c r="AT79" s="48">
        <f t="shared" si="54"/>
        <v>0</v>
      </c>
      <c r="AU79" s="49">
        <f t="shared" si="55"/>
        <v>0</v>
      </c>
      <c r="AV79" s="61"/>
      <c r="AW79" s="48">
        <f t="shared" si="56"/>
        <v>0</v>
      </c>
      <c r="AX79" s="49">
        <f t="shared" si="57"/>
        <v>0</v>
      </c>
      <c r="AY79" s="61"/>
      <c r="AZ79" s="48">
        <f t="shared" si="58"/>
        <v>0</v>
      </c>
      <c r="BA79" s="49">
        <f t="shared" si="59"/>
        <v>0</v>
      </c>
      <c r="BB79" s="50">
        <f t="shared" si="60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61"/>
        <v>12</v>
      </c>
      <c r="X80" s="44">
        <f t="shared" si="62"/>
        <v>0</v>
      </c>
      <c r="Y80" s="45">
        <f t="shared" si="42"/>
        <v>5</v>
      </c>
      <c r="Z80" s="46" t="s">
        <v>0</v>
      </c>
      <c r="AA80" s="39">
        <v>1</v>
      </c>
      <c r="AB80" s="47">
        <f t="shared" si="43"/>
        <v>0</v>
      </c>
      <c r="AC80" s="39">
        <v>1</v>
      </c>
      <c r="AD80" s="47">
        <f t="shared" si="44"/>
        <v>0</v>
      </c>
      <c r="AE80" s="39">
        <v>1</v>
      </c>
      <c r="AF80" s="47">
        <f t="shared" si="45"/>
        <v>0</v>
      </c>
      <c r="AG80" s="61"/>
      <c r="AH80" s="48">
        <f t="shared" si="46"/>
        <v>0</v>
      </c>
      <c r="AI80" s="49">
        <f t="shared" si="47"/>
        <v>0</v>
      </c>
      <c r="AJ80" s="61"/>
      <c r="AK80" s="48">
        <f t="shared" si="48"/>
        <v>0</v>
      </c>
      <c r="AL80" s="49">
        <f t="shared" si="49"/>
        <v>0</v>
      </c>
      <c r="AM80" s="61"/>
      <c r="AN80" s="48">
        <f t="shared" si="50"/>
        <v>0</v>
      </c>
      <c r="AO80" s="49">
        <f t="shared" si="51"/>
        <v>0</v>
      </c>
      <c r="AP80" s="61"/>
      <c r="AQ80" s="48">
        <f t="shared" si="52"/>
        <v>0</v>
      </c>
      <c r="AR80" s="49">
        <f t="shared" si="53"/>
        <v>0</v>
      </c>
      <c r="AS80" s="61"/>
      <c r="AT80" s="48">
        <f t="shared" si="54"/>
        <v>0</v>
      </c>
      <c r="AU80" s="49">
        <f t="shared" si="55"/>
        <v>0</v>
      </c>
      <c r="AV80" s="61"/>
      <c r="AW80" s="48">
        <f t="shared" si="56"/>
        <v>0</v>
      </c>
      <c r="AX80" s="49">
        <f t="shared" si="57"/>
        <v>0</v>
      </c>
      <c r="AY80" s="61"/>
      <c r="AZ80" s="48">
        <f t="shared" si="58"/>
        <v>0</v>
      </c>
      <c r="BA80" s="49">
        <f t="shared" si="59"/>
        <v>0</v>
      </c>
      <c r="BB80" s="50">
        <f t="shared" si="60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61"/>
        <v>12</v>
      </c>
      <c r="X81" s="44">
        <f t="shared" si="62"/>
        <v>0</v>
      </c>
      <c r="Y81" s="45">
        <f t="shared" si="42"/>
        <v>5</v>
      </c>
      <c r="Z81" s="46" t="s">
        <v>0</v>
      </c>
      <c r="AA81" s="39">
        <v>1</v>
      </c>
      <c r="AB81" s="47">
        <f t="shared" si="43"/>
        <v>0</v>
      </c>
      <c r="AC81" s="39">
        <v>1</v>
      </c>
      <c r="AD81" s="47">
        <f t="shared" si="44"/>
        <v>0</v>
      </c>
      <c r="AE81" s="39">
        <v>1</v>
      </c>
      <c r="AF81" s="47">
        <f t="shared" si="45"/>
        <v>0</v>
      </c>
      <c r="AG81" s="61"/>
      <c r="AH81" s="48">
        <f t="shared" si="46"/>
        <v>0</v>
      </c>
      <c r="AI81" s="49">
        <f t="shared" si="47"/>
        <v>0</v>
      </c>
      <c r="AJ81" s="61"/>
      <c r="AK81" s="48">
        <f t="shared" si="48"/>
        <v>0</v>
      </c>
      <c r="AL81" s="49">
        <f t="shared" si="49"/>
        <v>0</v>
      </c>
      <c r="AM81" s="61"/>
      <c r="AN81" s="48">
        <f t="shared" si="50"/>
        <v>0</v>
      </c>
      <c r="AO81" s="49">
        <f t="shared" si="51"/>
        <v>0</v>
      </c>
      <c r="AP81" s="61"/>
      <c r="AQ81" s="48">
        <f t="shared" si="52"/>
        <v>0</v>
      </c>
      <c r="AR81" s="49">
        <f t="shared" si="53"/>
        <v>0</v>
      </c>
      <c r="AS81" s="61"/>
      <c r="AT81" s="48">
        <f t="shared" si="54"/>
        <v>0</v>
      </c>
      <c r="AU81" s="49">
        <f t="shared" si="55"/>
        <v>0</v>
      </c>
      <c r="AV81" s="61"/>
      <c r="AW81" s="48">
        <f t="shared" si="56"/>
        <v>0</v>
      </c>
      <c r="AX81" s="49">
        <f t="shared" si="57"/>
        <v>0</v>
      </c>
      <c r="AY81" s="61"/>
      <c r="AZ81" s="48">
        <f t="shared" si="58"/>
        <v>0</v>
      </c>
      <c r="BA81" s="49">
        <f t="shared" si="59"/>
        <v>0</v>
      </c>
      <c r="BB81" s="50">
        <f t="shared" si="60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61"/>
        <v>12</v>
      </c>
      <c r="X82" s="44">
        <f t="shared" si="62"/>
        <v>0</v>
      </c>
      <c r="Y82" s="45">
        <f t="shared" si="42"/>
        <v>5</v>
      </c>
      <c r="Z82" s="46" t="s">
        <v>0</v>
      </c>
      <c r="AA82" s="39">
        <v>1</v>
      </c>
      <c r="AB82" s="47">
        <f t="shared" si="43"/>
        <v>0</v>
      </c>
      <c r="AC82" s="39">
        <v>1</v>
      </c>
      <c r="AD82" s="47">
        <f t="shared" si="44"/>
        <v>0</v>
      </c>
      <c r="AE82" s="39">
        <v>1</v>
      </c>
      <c r="AF82" s="47">
        <f t="shared" si="45"/>
        <v>0</v>
      </c>
      <c r="AG82" s="61"/>
      <c r="AH82" s="48">
        <f t="shared" si="46"/>
        <v>0</v>
      </c>
      <c r="AI82" s="49">
        <f t="shared" si="47"/>
        <v>0</v>
      </c>
      <c r="AJ82" s="61"/>
      <c r="AK82" s="48">
        <f t="shared" si="48"/>
        <v>0</v>
      </c>
      <c r="AL82" s="49">
        <f t="shared" si="49"/>
        <v>0</v>
      </c>
      <c r="AM82" s="61"/>
      <c r="AN82" s="48">
        <f t="shared" si="50"/>
        <v>0</v>
      </c>
      <c r="AO82" s="49">
        <f t="shared" si="51"/>
        <v>0</v>
      </c>
      <c r="AP82" s="61"/>
      <c r="AQ82" s="48">
        <f t="shared" si="52"/>
        <v>0</v>
      </c>
      <c r="AR82" s="49">
        <f t="shared" si="53"/>
        <v>0</v>
      </c>
      <c r="AS82" s="61"/>
      <c r="AT82" s="48">
        <f t="shared" si="54"/>
        <v>0</v>
      </c>
      <c r="AU82" s="49">
        <f t="shared" si="55"/>
        <v>0</v>
      </c>
      <c r="AV82" s="61"/>
      <c r="AW82" s="48">
        <f t="shared" si="56"/>
        <v>0</v>
      </c>
      <c r="AX82" s="49">
        <f t="shared" si="57"/>
        <v>0</v>
      </c>
      <c r="AY82" s="61"/>
      <c r="AZ82" s="48">
        <f t="shared" si="58"/>
        <v>0</v>
      </c>
      <c r="BA82" s="49">
        <f t="shared" si="59"/>
        <v>0</v>
      </c>
      <c r="BB82" s="50">
        <f t="shared" si="60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61"/>
        <v>12</v>
      </c>
      <c r="X83" s="44">
        <f t="shared" si="62"/>
        <v>0</v>
      </c>
      <c r="Y83" s="45">
        <f t="shared" si="42"/>
        <v>5</v>
      </c>
      <c r="Z83" s="46" t="s">
        <v>0</v>
      </c>
      <c r="AA83" s="39">
        <v>1</v>
      </c>
      <c r="AB83" s="47">
        <f t="shared" si="43"/>
        <v>0</v>
      </c>
      <c r="AC83" s="39">
        <v>1</v>
      </c>
      <c r="AD83" s="47">
        <f t="shared" si="44"/>
        <v>0</v>
      </c>
      <c r="AE83" s="39">
        <v>1</v>
      </c>
      <c r="AF83" s="47">
        <f t="shared" si="45"/>
        <v>0</v>
      </c>
      <c r="AG83" s="61"/>
      <c r="AH83" s="48">
        <f t="shared" si="46"/>
        <v>0</v>
      </c>
      <c r="AI83" s="49">
        <f t="shared" si="47"/>
        <v>0</v>
      </c>
      <c r="AJ83" s="61"/>
      <c r="AK83" s="48">
        <f t="shared" si="48"/>
        <v>0</v>
      </c>
      <c r="AL83" s="49">
        <f t="shared" si="49"/>
        <v>0</v>
      </c>
      <c r="AM83" s="61"/>
      <c r="AN83" s="48">
        <f t="shared" si="50"/>
        <v>0</v>
      </c>
      <c r="AO83" s="49">
        <f t="shared" si="51"/>
        <v>0</v>
      </c>
      <c r="AP83" s="61"/>
      <c r="AQ83" s="48">
        <f t="shared" si="52"/>
        <v>0</v>
      </c>
      <c r="AR83" s="49">
        <f t="shared" si="53"/>
        <v>0</v>
      </c>
      <c r="AS83" s="61"/>
      <c r="AT83" s="48">
        <f t="shared" si="54"/>
        <v>0</v>
      </c>
      <c r="AU83" s="49">
        <f t="shared" si="55"/>
        <v>0</v>
      </c>
      <c r="AV83" s="61"/>
      <c r="AW83" s="48">
        <f t="shared" si="56"/>
        <v>0</v>
      </c>
      <c r="AX83" s="49">
        <f t="shared" si="57"/>
        <v>0</v>
      </c>
      <c r="AY83" s="61"/>
      <c r="AZ83" s="48">
        <f t="shared" si="58"/>
        <v>0</v>
      </c>
      <c r="BA83" s="49">
        <f t="shared" si="59"/>
        <v>0</v>
      </c>
      <c r="BB83" s="50">
        <f t="shared" si="60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61"/>
        <v>12</v>
      </c>
      <c r="X84" s="44">
        <f t="shared" si="62"/>
        <v>0</v>
      </c>
      <c r="Y84" s="45">
        <f t="shared" si="42"/>
        <v>5</v>
      </c>
      <c r="Z84" s="46" t="s">
        <v>0</v>
      </c>
      <c r="AA84" s="39">
        <v>1</v>
      </c>
      <c r="AB84" s="47">
        <f t="shared" si="43"/>
        <v>0</v>
      </c>
      <c r="AC84" s="39">
        <v>1</v>
      </c>
      <c r="AD84" s="47">
        <f t="shared" si="44"/>
        <v>0</v>
      </c>
      <c r="AE84" s="39">
        <v>1</v>
      </c>
      <c r="AF84" s="47">
        <f t="shared" si="45"/>
        <v>0</v>
      </c>
      <c r="AG84" s="61"/>
      <c r="AH84" s="48">
        <f t="shared" si="46"/>
        <v>0</v>
      </c>
      <c r="AI84" s="49">
        <f t="shared" si="47"/>
        <v>0</v>
      </c>
      <c r="AJ84" s="61"/>
      <c r="AK84" s="48">
        <f t="shared" si="48"/>
        <v>0</v>
      </c>
      <c r="AL84" s="49">
        <f t="shared" si="49"/>
        <v>0</v>
      </c>
      <c r="AM84" s="61"/>
      <c r="AN84" s="48">
        <f t="shared" si="50"/>
        <v>0</v>
      </c>
      <c r="AO84" s="49">
        <f t="shared" si="51"/>
        <v>0</v>
      </c>
      <c r="AP84" s="61"/>
      <c r="AQ84" s="48">
        <f t="shared" si="52"/>
        <v>0</v>
      </c>
      <c r="AR84" s="49">
        <f t="shared" si="53"/>
        <v>0</v>
      </c>
      <c r="AS84" s="61"/>
      <c r="AT84" s="48">
        <f t="shared" si="54"/>
        <v>0</v>
      </c>
      <c r="AU84" s="49">
        <f t="shared" si="55"/>
        <v>0</v>
      </c>
      <c r="AV84" s="61"/>
      <c r="AW84" s="48">
        <f t="shared" si="56"/>
        <v>0</v>
      </c>
      <c r="AX84" s="49">
        <f t="shared" si="57"/>
        <v>0</v>
      </c>
      <c r="AY84" s="61"/>
      <c r="AZ84" s="48">
        <f t="shared" si="58"/>
        <v>0</v>
      </c>
      <c r="BA84" s="49">
        <f t="shared" si="59"/>
        <v>0</v>
      </c>
      <c r="BB84" s="50">
        <f t="shared" si="60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61"/>
        <v>12</v>
      </c>
      <c r="X85" s="44">
        <f t="shared" si="62"/>
        <v>0</v>
      </c>
      <c r="Y85" s="45">
        <f t="shared" si="42"/>
        <v>5</v>
      </c>
      <c r="Z85" s="46" t="s">
        <v>0</v>
      </c>
      <c r="AA85" s="39">
        <v>1</v>
      </c>
      <c r="AB85" s="47">
        <f t="shared" si="43"/>
        <v>0</v>
      </c>
      <c r="AC85" s="39">
        <v>1</v>
      </c>
      <c r="AD85" s="47">
        <f t="shared" si="44"/>
        <v>0</v>
      </c>
      <c r="AE85" s="39">
        <v>1</v>
      </c>
      <c r="AF85" s="47">
        <f t="shared" si="45"/>
        <v>0</v>
      </c>
      <c r="AG85" s="61"/>
      <c r="AH85" s="48">
        <f t="shared" si="46"/>
        <v>0</v>
      </c>
      <c r="AI85" s="49">
        <f t="shared" si="47"/>
        <v>0</v>
      </c>
      <c r="AJ85" s="61"/>
      <c r="AK85" s="48">
        <f t="shared" si="48"/>
        <v>0</v>
      </c>
      <c r="AL85" s="49">
        <f t="shared" si="49"/>
        <v>0</v>
      </c>
      <c r="AM85" s="61"/>
      <c r="AN85" s="48">
        <f t="shared" si="50"/>
        <v>0</v>
      </c>
      <c r="AO85" s="49">
        <f t="shared" si="51"/>
        <v>0</v>
      </c>
      <c r="AP85" s="61"/>
      <c r="AQ85" s="48">
        <f t="shared" si="52"/>
        <v>0</v>
      </c>
      <c r="AR85" s="49">
        <f t="shared" si="53"/>
        <v>0</v>
      </c>
      <c r="AS85" s="61"/>
      <c r="AT85" s="48">
        <f t="shared" si="54"/>
        <v>0</v>
      </c>
      <c r="AU85" s="49">
        <f t="shared" si="55"/>
        <v>0</v>
      </c>
      <c r="AV85" s="61"/>
      <c r="AW85" s="48">
        <f t="shared" si="56"/>
        <v>0</v>
      </c>
      <c r="AX85" s="49">
        <f t="shared" si="57"/>
        <v>0</v>
      </c>
      <c r="AY85" s="61"/>
      <c r="AZ85" s="48">
        <f t="shared" si="58"/>
        <v>0</v>
      </c>
      <c r="BA85" s="49">
        <f t="shared" si="59"/>
        <v>0</v>
      </c>
      <c r="BB85" s="50">
        <f t="shared" si="60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61"/>
        <v>12</v>
      </c>
      <c r="X86" s="44">
        <f t="shared" si="62"/>
        <v>0</v>
      </c>
      <c r="Y86" s="45">
        <f t="shared" si="42"/>
        <v>5</v>
      </c>
      <c r="Z86" s="46" t="s">
        <v>0</v>
      </c>
      <c r="AA86" s="39">
        <v>1</v>
      </c>
      <c r="AB86" s="47">
        <f t="shared" si="43"/>
        <v>0</v>
      </c>
      <c r="AC86" s="39">
        <v>1</v>
      </c>
      <c r="AD86" s="47">
        <f t="shared" si="44"/>
        <v>0</v>
      </c>
      <c r="AE86" s="39">
        <v>1</v>
      </c>
      <c r="AF86" s="47">
        <f t="shared" si="45"/>
        <v>0</v>
      </c>
      <c r="AG86" s="61"/>
      <c r="AH86" s="48">
        <f t="shared" si="46"/>
        <v>0</v>
      </c>
      <c r="AI86" s="49">
        <f t="shared" si="47"/>
        <v>0</v>
      </c>
      <c r="AJ86" s="61"/>
      <c r="AK86" s="48">
        <f t="shared" si="48"/>
        <v>0</v>
      </c>
      <c r="AL86" s="49">
        <f t="shared" si="49"/>
        <v>0</v>
      </c>
      <c r="AM86" s="61"/>
      <c r="AN86" s="48">
        <f t="shared" si="50"/>
        <v>0</v>
      </c>
      <c r="AO86" s="49">
        <f t="shared" si="51"/>
        <v>0</v>
      </c>
      <c r="AP86" s="61"/>
      <c r="AQ86" s="48">
        <f t="shared" si="52"/>
        <v>0</v>
      </c>
      <c r="AR86" s="49">
        <f t="shared" si="53"/>
        <v>0</v>
      </c>
      <c r="AS86" s="61"/>
      <c r="AT86" s="48">
        <f t="shared" si="54"/>
        <v>0</v>
      </c>
      <c r="AU86" s="49">
        <f t="shared" si="55"/>
        <v>0</v>
      </c>
      <c r="AV86" s="61"/>
      <c r="AW86" s="48">
        <f t="shared" si="56"/>
        <v>0</v>
      </c>
      <c r="AX86" s="49">
        <f t="shared" si="57"/>
        <v>0</v>
      </c>
      <c r="AY86" s="61"/>
      <c r="AZ86" s="48">
        <f t="shared" si="58"/>
        <v>0</v>
      </c>
      <c r="BA86" s="49">
        <f t="shared" si="59"/>
        <v>0</v>
      </c>
      <c r="BB86" s="50">
        <f t="shared" si="60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61"/>
        <v>12</v>
      </c>
      <c r="X87" s="44">
        <f t="shared" si="62"/>
        <v>0</v>
      </c>
      <c r="Y87" s="45">
        <f t="shared" si="42"/>
        <v>5</v>
      </c>
      <c r="Z87" s="46" t="s">
        <v>0</v>
      </c>
      <c r="AA87" s="39">
        <v>1</v>
      </c>
      <c r="AB87" s="47">
        <f t="shared" si="43"/>
        <v>0</v>
      </c>
      <c r="AC87" s="39">
        <v>1</v>
      </c>
      <c r="AD87" s="47">
        <f t="shared" si="44"/>
        <v>0</v>
      </c>
      <c r="AE87" s="39">
        <v>1</v>
      </c>
      <c r="AF87" s="47">
        <f t="shared" si="45"/>
        <v>0</v>
      </c>
      <c r="AG87" s="61"/>
      <c r="AH87" s="48">
        <f t="shared" si="46"/>
        <v>0</v>
      </c>
      <c r="AI87" s="49">
        <f t="shared" si="47"/>
        <v>0</v>
      </c>
      <c r="AJ87" s="61"/>
      <c r="AK87" s="48">
        <f t="shared" si="48"/>
        <v>0</v>
      </c>
      <c r="AL87" s="49">
        <f t="shared" si="49"/>
        <v>0</v>
      </c>
      <c r="AM87" s="61"/>
      <c r="AN87" s="48">
        <f t="shared" si="50"/>
        <v>0</v>
      </c>
      <c r="AO87" s="49">
        <f t="shared" si="51"/>
        <v>0</v>
      </c>
      <c r="AP87" s="61"/>
      <c r="AQ87" s="48">
        <f t="shared" si="52"/>
        <v>0</v>
      </c>
      <c r="AR87" s="49">
        <f t="shared" si="53"/>
        <v>0</v>
      </c>
      <c r="AS87" s="61"/>
      <c r="AT87" s="48">
        <f t="shared" si="54"/>
        <v>0</v>
      </c>
      <c r="AU87" s="49">
        <f t="shared" si="55"/>
        <v>0</v>
      </c>
      <c r="AV87" s="61"/>
      <c r="AW87" s="48">
        <f t="shared" si="56"/>
        <v>0</v>
      </c>
      <c r="AX87" s="49">
        <f t="shared" si="57"/>
        <v>0</v>
      </c>
      <c r="AY87" s="61"/>
      <c r="AZ87" s="48">
        <f t="shared" si="58"/>
        <v>0</v>
      </c>
      <c r="BA87" s="49">
        <f t="shared" si="59"/>
        <v>0</v>
      </c>
      <c r="BB87" s="50">
        <f t="shared" si="60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61"/>
        <v>12</v>
      </c>
      <c r="X88" s="44">
        <f t="shared" si="62"/>
        <v>0</v>
      </c>
      <c r="Y88" s="45">
        <f t="shared" si="42"/>
        <v>5</v>
      </c>
      <c r="Z88" s="46" t="s">
        <v>0</v>
      </c>
      <c r="AA88" s="39">
        <v>1</v>
      </c>
      <c r="AB88" s="47">
        <f t="shared" si="43"/>
        <v>0</v>
      </c>
      <c r="AC88" s="39">
        <v>1</v>
      </c>
      <c r="AD88" s="47">
        <f t="shared" si="44"/>
        <v>0</v>
      </c>
      <c r="AE88" s="39">
        <v>1</v>
      </c>
      <c r="AF88" s="47">
        <f t="shared" si="45"/>
        <v>0</v>
      </c>
      <c r="AG88" s="61"/>
      <c r="AH88" s="48">
        <f t="shared" si="46"/>
        <v>0</v>
      </c>
      <c r="AI88" s="49">
        <f t="shared" si="47"/>
        <v>0</v>
      </c>
      <c r="AJ88" s="61"/>
      <c r="AK88" s="48">
        <f t="shared" si="48"/>
        <v>0</v>
      </c>
      <c r="AL88" s="49">
        <f t="shared" si="49"/>
        <v>0</v>
      </c>
      <c r="AM88" s="61"/>
      <c r="AN88" s="48">
        <f t="shared" si="50"/>
        <v>0</v>
      </c>
      <c r="AO88" s="49">
        <f t="shared" si="51"/>
        <v>0</v>
      </c>
      <c r="AP88" s="61"/>
      <c r="AQ88" s="48">
        <f t="shared" si="52"/>
        <v>0</v>
      </c>
      <c r="AR88" s="49">
        <f t="shared" si="53"/>
        <v>0</v>
      </c>
      <c r="AS88" s="61"/>
      <c r="AT88" s="48">
        <f t="shared" si="54"/>
        <v>0</v>
      </c>
      <c r="AU88" s="49">
        <f t="shared" si="55"/>
        <v>0</v>
      </c>
      <c r="AV88" s="61"/>
      <c r="AW88" s="48">
        <f t="shared" si="56"/>
        <v>0</v>
      </c>
      <c r="AX88" s="49">
        <f t="shared" si="57"/>
        <v>0</v>
      </c>
      <c r="AY88" s="61"/>
      <c r="AZ88" s="48">
        <f t="shared" si="58"/>
        <v>0</v>
      </c>
      <c r="BA88" s="49">
        <f t="shared" si="59"/>
        <v>0</v>
      </c>
      <c r="BB88" s="50">
        <f t="shared" si="60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61"/>
        <v>12</v>
      </c>
      <c r="X89" s="44">
        <f t="shared" si="62"/>
        <v>0</v>
      </c>
      <c r="Y89" s="45">
        <f t="shared" si="42"/>
        <v>5</v>
      </c>
      <c r="Z89" s="46" t="s">
        <v>0</v>
      </c>
      <c r="AA89" s="39">
        <v>1</v>
      </c>
      <c r="AB89" s="47">
        <f t="shared" si="43"/>
        <v>0</v>
      </c>
      <c r="AC89" s="39">
        <v>1</v>
      </c>
      <c r="AD89" s="47">
        <f t="shared" si="44"/>
        <v>0</v>
      </c>
      <c r="AE89" s="39">
        <v>1</v>
      </c>
      <c r="AF89" s="47">
        <f t="shared" si="45"/>
        <v>0</v>
      </c>
      <c r="AG89" s="61"/>
      <c r="AH89" s="48">
        <f t="shared" si="46"/>
        <v>0</v>
      </c>
      <c r="AI89" s="49">
        <f t="shared" si="47"/>
        <v>0</v>
      </c>
      <c r="AJ89" s="61"/>
      <c r="AK89" s="48">
        <f t="shared" si="48"/>
        <v>0</v>
      </c>
      <c r="AL89" s="49">
        <f t="shared" si="49"/>
        <v>0</v>
      </c>
      <c r="AM89" s="61"/>
      <c r="AN89" s="48">
        <f t="shared" si="50"/>
        <v>0</v>
      </c>
      <c r="AO89" s="49">
        <f t="shared" si="51"/>
        <v>0</v>
      </c>
      <c r="AP89" s="61"/>
      <c r="AQ89" s="48">
        <f t="shared" si="52"/>
        <v>0</v>
      </c>
      <c r="AR89" s="49">
        <f t="shared" si="53"/>
        <v>0</v>
      </c>
      <c r="AS89" s="61"/>
      <c r="AT89" s="48">
        <f t="shared" si="54"/>
        <v>0</v>
      </c>
      <c r="AU89" s="49">
        <f t="shared" si="55"/>
        <v>0</v>
      </c>
      <c r="AV89" s="61"/>
      <c r="AW89" s="48">
        <f t="shared" si="56"/>
        <v>0</v>
      </c>
      <c r="AX89" s="49">
        <f t="shared" si="57"/>
        <v>0</v>
      </c>
      <c r="AY89" s="61"/>
      <c r="AZ89" s="48">
        <f t="shared" si="58"/>
        <v>0</v>
      </c>
      <c r="BA89" s="49">
        <f t="shared" si="59"/>
        <v>0</v>
      </c>
      <c r="BB89" s="50">
        <f t="shared" si="60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61"/>
        <v>12</v>
      </c>
      <c r="X90" s="44">
        <f t="shared" si="62"/>
        <v>0</v>
      </c>
      <c r="Y90" s="45">
        <f t="shared" si="42"/>
        <v>5</v>
      </c>
      <c r="Z90" s="46" t="s">
        <v>0</v>
      </c>
      <c r="AA90" s="39">
        <v>1</v>
      </c>
      <c r="AB90" s="47">
        <f t="shared" si="43"/>
        <v>0</v>
      </c>
      <c r="AC90" s="39">
        <v>1</v>
      </c>
      <c r="AD90" s="47">
        <f t="shared" si="44"/>
        <v>0</v>
      </c>
      <c r="AE90" s="39">
        <v>1</v>
      </c>
      <c r="AF90" s="47">
        <f t="shared" si="45"/>
        <v>0</v>
      </c>
      <c r="AG90" s="61"/>
      <c r="AH90" s="48">
        <f t="shared" si="46"/>
        <v>0</v>
      </c>
      <c r="AI90" s="49">
        <f t="shared" si="47"/>
        <v>0</v>
      </c>
      <c r="AJ90" s="61"/>
      <c r="AK90" s="48">
        <f t="shared" si="48"/>
        <v>0</v>
      </c>
      <c r="AL90" s="49">
        <f t="shared" si="49"/>
        <v>0</v>
      </c>
      <c r="AM90" s="61"/>
      <c r="AN90" s="48">
        <f t="shared" si="50"/>
        <v>0</v>
      </c>
      <c r="AO90" s="49">
        <f t="shared" si="51"/>
        <v>0</v>
      </c>
      <c r="AP90" s="61"/>
      <c r="AQ90" s="48">
        <f t="shared" si="52"/>
        <v>0</v>
      </c>
      <c r="AR90" s="49">
        <f t="shared" si="53"/>
        <v>0</v>
      </c>
      <c r="AS90" s="61"/>
      <c r="AT90" s="48">
        <f t="shared" si="54"/>
        <v>0</v>
      </c>
      <c r="AU90" s="49">
        <f t="shared" si="55"/>
        <v>0</v>
      </c>
      <c r="AV90" s="61"/>
      <c r="AW90" s="48">
        <f t="shared" si="56"/>
        <v>0</v>
      </c>
      <c r="AX90" s="49">
        <f t="shared" si="57"/>
        <v>0</v>
      </c>
      <c r="AY90" s="61"/>
      <c r="AZ90" s="48">
        <f t="shared" si="58"/>
        <v>0</v>
      </c>
      <c r="BA90" s="49">
        <f t="shared" si="59"/>
        <v>0</v>
      </c>
      <c r="BB90" s="50">
        <f t="shared" si="60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61"/>
        <v>12</v>
      </c>
      <c r="X91" s="44">
        <f t="shared" si="62"/>
        <v>0</v>
      </c>
      <c r="Y91" s="45">
        <f t="shared" si="42"/>
        <v>5</v>
      </c>
      <c r="Z91" s="46" t="s">
        <v>0</v>
      </c>
      <c r="AA91" s="39">
        <v>1</v>
      </c>
      <c r="AB91" s="47">
        <f t="shared" si="43"/>
        <v>0</v>
      </c>
      <c r="AC91" s="39">
        <v>1</v>
      </c>
      <c r="AD91" s="47">
        <f t="shared" si="44"/>
        <v>0</v>
      </c>
      <c r="AE91" s="39">
        <v>1</v>
      </c>
      <c r="AF91" s="47">
        <f t="shared" si="45"/>
        <v>0</v>
      </c>
      <c r="AG91" s="61"/>
      <c r="AH91" s="48">
        <f t="shared" si="46"/>
        <v>0</v>
      </c>
      <c r="AI91" s="49">
        <f t="shared" si="47"/>
        <v>0</v>
      </c>
      <c r="AJ91" s="61"/>
      <c r="AK91" s="48">
        <f t="shared" si="48"/>
        <v>0</v>
      </c>
      <c r="AL91" s="49">
        <f t="shared" si="49"/>
        <v>0</v>
      </c>
      <c r="AM91" s="61"/>
      <c r="AN91" s="48">
        <f t="shared" si="50"/>
        <v>0</v>
      </c>
      <c r="AO91" s="49">
        <f t="shared" si="51"/>
        <v>0</v>
      </c>
      <c r="AP91" s="61"/>
      <c r="AQ91" s="48">
        <f t="shared" si="52"/>
        <v>0</v>
      </c>
      <c r="AR91" s="49">
        <f t="shared" si="53"/>
        <v>0</v>
      </c>
      <c r="AS91" s="61"/>
      <c r="AT91" s="48">
        <f t="shared" si="54"/>
        <v>0</v>
      </c>
      <c r="AU91" s="49">
        <f t="shared" si="55"/>
        <v>0</v>
      </c>
      <c r="AV91" s="61"/>
      <c r="AW91" s="48">
        <f t="shared" si="56"/>
        <v>0</v>
      </c>
      <c r="AX91" s="49">
        <f t="shared" si="57"/>
        <v>0</v>
      </c>
      <c r="AY91" s="61"/>
      <c r="AZ91" s="48">
        <f t="shared" si="58"/>
        <v>0</v>
      </c>
      <c r="BA91" s="49">
        <f t="shared" si="59"/>
        <v>0</v>
      </c>
      <c r="BB91" s="50">
        <f t="shared" si="60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61"/>
        <v>12</v>
      </c>
      <c r="X92" s="44">
        <f t="shared" si="62"/>
        <v>0</v>
      </c>
      <c r="Y92" s="45">
        <f t="shared" si="42"/>
        <v>5</v>
      </c>
      <c r="Z92" s="46" t="s">
        <v>0</v>
      </c>
      <c r="AA92" s="39">
        <v>1</v>
      </c>
      <c r="AB92" s="47">
        <f t="shared" si="43"/>
        <v>0</v>
      </c>
      <c r="AC92" s="39">
        <v>1</v>
      </c>
      <c r="AD92" s="47">
        <f t="shared" si="44"/>
        <v>0</v>
      </c>
      <c r="AE92" s="39">
        <v>1</v>
      </c>
      <c r="AF92" s="47">
        <f t="shared" si="45"/>
        <v>0</v>
      </c>
      <c r="AG92" s="61"/>
      <c r="AH92" s="48">
        <f t="shared" si="46"/>
        <v>0</v>
      </c>
      <c r="AI92" s="49">
        <f t="shared" si="47"/>
        <v>0</v>
      </c>
      <c r="AJ92" s="61"/>
      <c r="AK92" s="48">
        <f t="shared" si="48"/>
        <v>0</v>
      </c>
      <c r="AL92" s="49">
        <f t="shared" si="49"/>
        <v>0</v>
      </c>
      <c r="AM92" s="61"/>
      <c r="AN92" s="48">
        <f t="shared" si="50"/>
        <v>0</v>
      </c>
      <c r="AO92" s="49">
        <f t="shared" si="51"/>
        <v>0</v>
      </c>
      <c r="AP92" s="61"/>
      <c r="AQ92" s="48">
        <f t="shared" si="52"/>
        <v>0</v>
      </c>
      <c r="AR92" s="49">
        <f t="shared" si="53"/>
        <v>0</v>
      </c>
      <c r="AS92" s="61"/>
      <c r="AT92" s="48">
        <f t="shared" si="54"/>
        <v>0</v>
      </c>
      <c r="AU92" s="49">
        <f t="shared" si="55"/>
        <v>0</v>
      </c>
      <c r="AV92" s="61"/>
      <c r="AW92" s="48">
        <f t="shared" si="56"/>
        <v>0</v>
      </c>
      <c r="AX92" s="49">
        <f t="shared" si="57"/>
        <v>0</v>
      </c>
      <c r="AY92" s="61"/>
      <c r="AZ92" s="48">
        <f t="shared" si="58"/>
        <v>0</v>
      </c>
      <c r="BA92" s="49">
        <f t="shared" si="59"/>
        <v>0</v>
      </c>
      <c r="BB92" s="50">
        <f t="shared" si="60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61"/>
        <v>12</v>
      </c>
      <c r="X93" s="44">
        <f t="shared" si="62"/>
        <v>0</v>
      </c>
      <c r="Y93" s="45">
        <f t="shared" si="42"/>
        <v>5</v>
      </c>
      <c r="Z93" s="46" t="s">
        <v>0</v>
      </c>
      <c r="AA93" s="39">
        <v>1</v>
      </c>
      <c r="AB93" s="47">
        <f t="shared" si="43"/>
        <v>0</v>
      </c>
      <c r="AC93" s="39">
        <v>1</v>
      </c>
      <c r="AD93" s="47">
        <f t="shared" si="44"/>
        <v>0</v>
      </c>
      <c r="AE93" s="39">
        <v>1</v>
      </c>
      <c r="AF93" s="47">
        <f t="shared" si="45"/>
        <v>0</v>
      </c>
      <c r="AG93" s="61"/>
      <c r="AH93" s="48">
        <f t="shared" si="46"/>
        <v>0</v>
      </c>
      <c r="AI93" s="49">
        <f t="shared" si="47"/>
        <v>0</v>
      </c>
      <c r="AJ93" s="61"/>
      <c r="AK93" s="48">
        <f t="shared" si="48"/>
        <v>0</v>
      </c>
      <c r="AL93" s="49">
        <f t="shared" si="49"/>
        <v>0</v>
      </c>
      <c r="AM93" s="61"/>
      <c r="AN93" s="48">
        <f t="shared" si="50"/>
        <v>0</v>
      </c>
      <c r="AO93" s="49">
        <f t="shared" si="51"/>
        <v>0</v>
      </c>
      <c r="AP93" s="61"/>
      <c r="AQ93" s="48">
        <f t="shared" si="52"/>
        <v>0</v>
      </c>
      <c r="AR93" s="49">
        <f t="shared" si="53"/>
        <v>0</v>
      </c>
      <c r="AS93" s="61"/>
      <c r="AT93" s="48">
        <f t="shared" si="54"/>
        <v>0</v>
      </c>
      <c r="AU93" s="49">
        <f t="shared" si="55"/>
        <v>0</v>
      </c>
      <c r="AV93" s="61"/>
      <c r="AW93" s="48">
        <f t="shared" si="56"/>
        <v>0</v>
      </c>
      <c r="AX93" s="49">
        <f t="shared" si="57"/>
        <v>0</v>
      </c>
      <c r="AY93" s="61"/>
      <c r="AZ93" s="48">
        <f t="shared" si="58"/>
        <v>0</v>
      </c>
      <c r="BA93" s="49">
        <f t="shared" si="59"/>
        <v>0</v>
      </c>
      <c r="BB93" s="50">
        <f t="shared" si="60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61"/>
        <v>12</v>
      </c>
      <c r="X94" s="44">
        <f t="shared" si="62"/>
        <v>0</v>
      </c>
      <c r="Y94" s="45">
        <f t="shared" si="42"/>
        <v>5</v>
      </c>
      <c r="Z94" s="46" t="s">
        <v>0</v>
      </c>
      <c r="AA94" s="39">
        <v>1</v>
      </c>
      <c r="AB94" s="47">
        <f t="shared" si="43"/>
        <v>0</v>
      </c>
      <c r="AC94" s="39">
        <v>1</v>
      </c>
      <c r="AD94" s="47">
        <f t="shared" si="44"/>
        <v>0</v>
      </c>
      <c r="AE94" s="39">
        <v>1</v>
      </c>
      <c r="AF94" s="47">
        <f t="shared" si="45"/>
        <v>0</v>
      </c>
      <c r="AG94" s="61"/>
      <c r="AH94" s="48">
        <f t="shared" si="46"/>
        <v>0</v>
      </c>
      <c r="AI94" s="49">
        <f t="shared" si="47"/>
        <v>0</v>
      </c>
      <c r="AJ94" s="61"/>
      <c r="AK94" s="48">
        <f t="shared" si="48"/>
        <v>0</v>
      </c>
      <c r="AL94" s="49">
        <f t="shared" si="49"/>
        <v>0</v>
      </c>
      <c r="AM94" s="61"/>
      <c r="AN94" s="48">
        <f t="shared" si="50"/>
        <v>0</v>
      </c>
      <c r="AO94" s="49">
        <f t="shared" si="51"/>
        <v>0</v>
      </c>
      <c r="AP94" s="61"/>
      <c r="AQ94" s="48">
        <f t="shared" si="52"/>
        <v>0</v>
      </c>
      <c r="AR94" s="49">
        <f t="shared" si="53"/>
        <v>0</v>
      </c>
      <c r="AS94" s="61"/>
      <c r="AT94" s="48">
        <f t="shared" si="54"/>
        <v>0</v>
      </c>
      <c r="AU94" s="49">
        <f t="shared" si="55"/>
        <v>0</v>
      </c>
      <c r="AV94" s="61"/>
      <c r="AW94" s="48">
        <f t="shared" si="56"/>
        <v>0</v>
      </c>
      <c r="AX94" s="49">
        <f t="shared" si="57"/>
        <v>0</v>
      </c>
      <c r="AY94" s="61"/>
      <c r="AZ94" s="48">
        <f t="shared" si="58"/>
        <v>0</v>
      </c>
      <c r="BA94" s="49">
        <f t="shared" si="59"/>
        <v>0</v>
      </c>
      <c r="BB94" s="50">
        <f t="shared" si="60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61"/>
        <v>12</v>
      </c>
      <c r="X95" s="44">
        <f t="shared" si="62"/>
        <v>0</v>
      </c>
      <c r="Y95" s="45">
        <f t="shared" si="42"/>
        <v>5</v>
      </c>
      <c r="Z95" s="46" t="s">
        <v>0</v>
      </c>
      <c r="AA95" s="39">
        <v>1</v>
      </c>
      <c r="AB95" s="47">
        <f t="shared" si="43"/>
        <v>0</v>
      </c>
      <c r="AC95" s="39">
        <v>1</v>
      </c>
      <c r="AD95" s="47">
        <f t="shared" si="44"/>
        <v>0</v>
      </c>
      <c r="AE95" s="39">
        <v>1</v>
      </c>
      <c r="AF95" s="47">
        <f t="shared" si="45"/>
        <v>0</v>
      </c>
      <c r="AG95" s="61"/>
      <c r="AH95" s="48">
        <f t="shared" si="46"/>
        <v>0</v>
      </c>
      <c r="AI95" s="49">
        <f t="shared" si="47"/>
        <v>0</v>
      </c>
      <c r="AJ95" s="61"/>
      <c r="AK95" s="48">
        <f t="shared" si="48"/>
        <v>0</v>
      </c>
      <c r="AL95" s="49">
        <f t="shared" si="49"/>
        <v>0</v>
      </c>
      <c r="AM95" s="61"/>
      <c r="AN95" s="48">
        <f t="shared" si="50"/>
        <v>0</v>
      </c>
      <c r="AO95" s="49">
        <f t="shared" si="51"/>
        <v>0</v>
      </c>
      <c r="AP95" s="61"/>
      <c r="AQ95" s="48">
        <f t="shared" si="52"/>
        <v>0</v>
      </c>
      <c r="AR95" s="49">
        <f t="shared" si="53"/>
        <v>0</v>
      </c>
      <c r="AS95" s="61"/>
      <c r="AT95" s="48">
        <f t="shared" si="54"/>
        <v>0</v>
      </c>
      <c r="AU95" s="49">
        <f t="shared" si="55"/>
        <v>0</v>
      </c>
      <c r="AV95" s="61"/>
      <c r="AW95" s="48">
        <f t="shared" si="56"/>
        <v>0</v>
      </c>
      <c r="AX95" s="49">
        <f t="shared" si="57"/>
        <v>0</v>
      </c>
      <c r="AY95" s="61"/>
      <c r="AZ95" s="48">
        <f t="shared" si="58"/>
        <v>0</v>
      </c>
      <c r="BA95" s="49">
        <f t="shared" si="59"/>
        <v>0</v>
      </c>
      <c r="BB95" s="50">
        <f t="shared" si="60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61"/>
        <v>12</v>
      </c>
      <c r="X96" s="44">
        <f t="shared" si="62"/>
        <v>0</v>
      </c>
      <c r="Y96" s="45">
        <f t="shared" si="42"/>
        <v>5</v>
      </c>
      <c r="Z96" s="46" t="s">
        <v>0</v>
      </c>
      <c r="AA96" s="39">
        <v>1</v>
      </c>
      <c r="AB96" s="47">
        <f t="shared" si="43"/>
        <v>0</v>
      </c>
      <c r="AC96" s="39">
        <v>1</v>
      </c>
      <c r="AD96" s="47">
        <f t="shared" si="44"/>
        <v>0</v>
      </c>
      <c r="AE96" s="39">
        <v>1</v>
      </c>
      <c r="AF96" s="47">
        <f t="shared" si="45"/>
        <v>0</v>
      </c>
      <c r="AG96" s="61"/>
      <c r="AH96" s="48">
        <f t="shared" si="46"/>
        <v>0</v>
      </c>
      <c r="AI96" s="49">
        <f t="shared" si="47"/>
        <v>0</v>
      </c>
      <c r="AJ96" s="61"/>
      <c r="AK96" s="48">
        <f t="shared" si="48"/>
        <v>0</v>
      </c>
      <c r="AL96" s="49">
        <f t="shared" si="49"/>
        <v>0</v>
      </c>
      <c r="AM96" s="61"/>
      <c r="AN96" s="48">
        <f t="shared" si="50"/>
        <v>0</v>
      </c>
      <c r="AO96" s="49">
        <f t="shared" si="51"/>
        <v>0</v>
      </c>
      <c r="AP96" s="61"/>
      <c r="AQ96" s="48">
        <f t="shared" si="52"/>
        <v>0</v>
      </c>
      <c r="AR96" s="49">
        <f t="shared" si="53"/>
        <v>0</v>
      </c>
      <c r="AS96" s="61"/>
      <c r="AT96" s="48">
        <f t="shared" si="54"/>
        <v>0</v>
      </c>
      <c r="AU96" s="49">
        <f t="shared" si="55"/>
        <v>0</v>
      </c>
      <c r="AV96" s="61"/>
      <c r="AW96" s="48">
        <f t="shared" si="56"/>
        <v>0</v>
      </c>
      <c r="AX96" s="49">
        <f t="shared" si="57"/>
        <v>0</v>
      </c>
      <c r="AY96" s="61"/>
      <c r="AZ96" s="48">
        <f t="shared" si="58"/>
        <v>0</v>
      </c>
      <c r="BA96" s="49">
        <f t="shared" si="59"/>
        <v>0</v>
      </c>
      <c r="BB96" s="50">
        <f t="shared" si="60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61"/>
        <v>12</v>
      </c>
      <c r="X97" s="44">
        <f t="shared" si="62"/>
        <v>0</v>
      </c>
      <c r="Y97" s="45">
        <f t="shared" si="42"/>
        <v>5</v>
      </c>
      <c r="Z97" s="46" t="s">
        <v>0</v>
      </c>
      <c r="AA97" s="39">
        <v>1</v>
      </c>
      <c r="AB97" s="47">
        <f t="shared" si="43"/>
        <v>0</v>
      </c>
      <c r="AC97" s="39">
        <v>1</v>
      </c>
      <c r="AD97" s="47">
        <f t="shared" si="44"/>
        <v>0</v>
      </c>
      <c r="AE97" s="39">
        <v>1</v>
      </c>
      <c r="AF97" s="47">
        <f t="shared" si="45"/>
        <v>0</v>
      </c>
      <c r="AG97" s="61"/>
      <c r="AH97" s="48">
        <f t="shared" si="46"/>
        <v>0</v>
      </c>
      <c r="AI97" s="49">
        <f t="shared" si="47"/>
        <v>0</v>
      </c>
      <c r="AJ97" s="61"/>
      <c r="AK97" s="48">
        <f t="shared" si="48"/>
        <v>0</v>
      </c>
      <c r="AL97" s="49">
        <f t="shared" si="49"/>
        <v>0</v>
      </c>
      <c r="AM97" s="61"/>
      <c r="AN97" s="48">
        <f t="shared" si="50"/>
        <v>0</v>
      </c>
      <c r="AO97" s="49">
        <f t="shared" si="51"/>
        <v>0</v>
      </c>
      <c r="AP97" s="61"/>
      <c r="AQ97" s="48">
        <f t="shared" si="52"/>
        <v>0</v>
      </c>
      <c r="AR97" s="49">
        <f t="shared" si="53"/>
        <v>0</v>
      </c>
      <c r="AS97" s="61"/>
      <c r="AT97" s="48">
        <f t="shared" si="54"/>
        <v>0</v>
      </c>
      <c r="AU97" s="49">
        <f t="shared" si="55"/>
        <v>0</v>
      </c>
      <c r="AV97" s="61"/>
      <c r="AW97" s="48">
        <f t="shared" si="56"/>
        <v>0</v>
      </c>
      <c r="AX97" s="49">
        <f t="shared" si="57"/>
        <v>0</v>
      </c>
      <c r="AY97" s="61"/>
      <c r="AZ97" s="48">
        <f t="shared" si="58"/>
        <v>0</v>
      </c>
      <c r="BA97" s="49">
        <f t="shared" si="59"/>
        <v>0</v>
      </c>
      <c r="BB97" s="50">
        <f t="shared" si="60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61"/>
        <v>12</v>
      </c>
      <c r="X98" s="44">
        <f t="shared" si="62"/>
        <v>0</v>
      </c>
      <c r="Y98" s="45">
        <f t="shared" si="42"/>
        <v>5</v>
      </c>
      <c r="Z98" s="46" t="s">
        <v>0</v>
      </c>
      <c r="AA98" s="39">
        <v>1</v>
      </c>
      <c r="AB98" s="47">
        <f t="shared" si="43"/>
        <v>0</v>
      </c>
      <c r="AC98" s="39">
        <v>1</v>
      </c>
      <c r="AD98" s="47">
        <f t="shared" si="44"/>
        <v>0</v>
      </c>
      <c r="AE98" s="39">
        <v>1</v>
      </c>
      <c r="AF98" s="47">
        <f t="shared" si="45"/>
        <v>0</v>
      </c>
      <c r="AG98" s="61"/>
      <c r="AH98" s="48">
        <f t="shared" si="46"/>
        <v>0</v>
      </c>
      <c r="AI98" s="49">
        <f t="shared" si="47"/>
        <v>0</v>
      </c>
      <c r="AJ98" s="61"/>
      <c r="AK98" s="48">
        <f t="shared" si="48"/>
        <v>0</v>
      </c>
      <c r="AL98" s="49">
        <f t="shared" si="49"/>
        <v>0</v>
      </c>
      <c r="AM98" s="61"/>
      <c r="AN98" s="48">
        <f t="shared" si="50"/>
        <v>0</v>
      </c>
      <c r="AO98" s="49">
        <f t="shared" si="51"/>
        <v>0</v>
      </c>
      <c r="AP98" s="61"/>
      <c r="AQ98" s="48">
        <f t="shared" si="52"/>
        <v>0</v>
      </c>
      <c r="AR98" s="49">
        <f t="shared" si="53"/>
        <v>0</v>
      </c>
      <c r="AS98" s="61"/>
      <c r="AT98" s="48">
        <f t="shared" si="54"/>
        <v>0</v>
      </c>
      <c r="AU98" s="49">
        <f t="shared" si="55"/>
        <v>0</v>
      </c>
      <c r="AV98" s="61"/>
      <c r="AW98" s="48">
        <f t="shared" si="56"/>
        <v>0</v>
      </c>
      <c r="AX98" s="49">
        <f t="shared" si="57"/>
        <v>0</v>
      </c>
      <c r="AY98" s="61"/>
      <c r="AZ98" s="48">
        <f t="shared" si="58"/>
        <v>0</v>
      </c>
      <c r="BA98" s="49">
        <f t="shared" si="59"/>
        <v>0</v>
      </c>
      <c r="BB98" s="50">
        <f t="shared" si="60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si="32"/>
        <v>0</v>
      </c>
      <c r="L99" s="38">
        <f t="shared" si="33"/>
        <v>0</v>
      </c>
      <c r="M99" s="38">
        <f t="shared" si="34"/>
        <v>0</v>
      </c>
      <c r="N99" s="38">
        <f t="shared" si="35"/>
        <v>0</v>
      </c>
      <c r="O99" s="38">
        <f t="shared" si="36"/>
        <v>0</v>
      </c>
      <c r="P99" s="38">
        <f t="shared" si="37"/>
        <v>0</v>
      </c>
      <c r="Q99" s="39">
        <v>1</v>
      </c>
      <c r="R99" s="40">
        <f t="shared" si="38"/>
        <v>0</v>
      </c>
      <c r="S99" s="39">
        <v>1</v>
      </c>
      <c r="T99" s="41">
        <f t="shared" si="39"/>
        <v>0</v>
      </c>
      <c r="U99" s="42">
        <f t="shared" si="40"/>
        <v>0</v>
      </c>
      <c r="V99" s="43">
        <f t="shared" si="41"/>
        <v>0</v>
      </c>
      <c r="W99" s="209">
        <f t="shared" si="61"/>
        <v>12</v>
      </c>
      <c r="X99" s="44">
        <f t="shared" si="62"/>
        <v>0</v>
      </c>
      <c r="Y99" s="45">
        <f t="shared" si="42"/>
        <v>5</v>
      </c>
      <c r="Z99" s="46" t="s">
        <v>0</v>
      </c>
      <c r="AA99" s="39">
        <v>1</v>
      </c>
      <c r="AB99" s="47">
        <f t="shared" si="43"/>
        <v>0</v>
      </c>
      <c r="AC99" s="39">
        <v>1</v>
      </c>
      <c r="AD99" s="47">
        <f t="shared" si="44"/>
        <v>0</v>
      </c>
      <c r="AE99" s="39">
        <v>1</v>
      </c>
      <c r="AF99" s="47">
        <f t="shared" si="45"/>
        <v>0</v>
      </c>
      <c r="AG99" s="61"/>
      <c r="AH99" s="48">
        <f t="shared" si="46"/>
        <v>0</v>
      </c>
      <c r="AI99" s="49">
        <f t="shared" si="47"/>
        <v>0</v>
      </c>
      <c r="AJ99" s="61"/>
      <c r="AK99" s="48">
        <f t="shared" si="48"/>
        <v>0</v>
      </c>
      <c r="AL99" s="49">
        <f t="shared" si="49"/>
        <v>0</v>
      </c>
      <c r="AM99" s="61"/>
      <c r="AN99" s="48">
        <f t="shared" si="50"/>
        <v>0</v>
      </c>
      <c r="AO99" s="49">
        <f t="shared" si="51"/>
        <v>0</v>
      </c>
      <c r="AP99" s="61"/>
      <c r="AQ99" s="48">
        <f t="shared" si="52"/>
        <v>0</v>
      </c>
      <c r="AR99" s="49">
        <f t="shared" si="53"/>
        <v>0</v>
      </c>
      <c r="AS99" s="61"/>
      <c r="AT99" s="48">
        <f t="shared" si="54"/>
        <v>0</v>
      </c>
      <c r="AU99" s="49">
        <f t="shared" si="55"/>
        <v>0</v>
      </c>
      <c r="AV99" s="61"/>
      <c r="AW99" s="48">
        <f t="shared" si="56"/>
        <v>0</v>
      </c>
      <c r="AX99" s="49">
        <f t="shared" si="57"/>
        <v>0</v>
      </c>
      <c r="AY99" s="61"/>
      <c r="AZ99" s="48">
        <f t="shared" si="58"/>
        <v>0</v>
      </c>
      <c r="BA99" s="49">
        <f t="shared" si="59"/>
        <v>0</v>
      </c>
      <c r="BB99" s="50">
        <f t="shared" si="60"/>
        <v>0</v>
      </c>
    </row>
    <row r="100" spans="1:54">
      <c r="A100" s="32"/>
      <c r="B100" s="60"/>
      <c r="C100" s="33"/>
      <c r="D100" s="34"/>
      <c r="E100" s="35"/>
      <c r="F100" s="36"/>
      <c r="G100" s="78"/>
      <c r="H100" s="74" t="s">
        <v>11</v>
      </c>
      <c r="I100" s="81">
        <f>IF(H100=Tablas!$B$5,Tablas!$C$5,VLOOKUP(H100,Tablas!$B$5:$D$41,2,FALSE))</f>
        <v>19</v>
      </c>
      <c r="J100" s="70">
        <f>IF(I100=0,"",VLOOKUP(I100,Tablas!$C$5:$D$41,2,FALSE))</f>
        <v>21.726190476190478</v>
      </c>
      <c r="K100" s="37" t="str">
        <f t="shared" si="32"/>
        <v>0</v>
      </c>
      <c r="L100" s="38">
        <f t="shared" si="33"/>
        <v>0</v>
      </c>
      <c r="M100" s="38">
        <f t="shared" si="34"/>
        <v>0</v>
      </c>
      <c r="N100" s="38">
        <f t="shared" si="35"/>
        <v>0</v>
      </c>
      <c r="O100" s="38">
        <f t="shared" si="36"/>
        <v>0</v>
      </c>
      <c r="P100" s="38">
        <f t="shared" si="37"/>
        <v>0</v>
      </c>
      <c r="Q100" s="39">
        <v>1</v>
      </c>
      <c r="R100" s="40">
        <f t="shared" si="38"/>
        <v>0</v>
      </c>
      <c r="S100" s="39">
        <v>1</v>
      </c>
      <c r="T100" s="41">
        <f t="shared" si="39"/>
        <v>0</v>
      </c>
      <c r="U100" s="42">
        <f t="shared" si="40"/>
        <v>0</v>
      </c>
      <c r="V100" s="43">
        <f t="shared" si="41"/>
        <v>0</v>
      </c>
      <c r="W100" s="209">
        <f t="shared" si="61"/>
        <v>12</v>
      </c>
      <c r="X100" s="44">
        <f t="shared" si="62"/>
        <v>0</v>
      </c>
      <c r="Y100" s="45">
        <f t="shared" si="42"/>
        <v>5</v>
      </c>
      <c r="Z100" s="46" t="s">
        <v>0</v>
      </c>
      <c r="AA100" s="39">
        <v>1</v>
      </c>
      <c r="AB100" s="47">
        <f t="shared" si="43"/>
        <v>0</v>
      </c>
      <c r="AC100" s="39">
        <v>1</v>
      </c>
      <c r="AD100" s="47">
        <f t="shared" si="44"/>
        <v>0</v>
      </c>
      <c r="AE100" s="39">
        <v>1</v>
      </c>
      <c r="AF100" s="47">
        <f t="shared" si="45"/>
        <v>0</v>
      </c>
      <c r="AG100" s="61"/>
      <c r="AH100" s="48">
        <f t="shared" si="46"/>
        <v>0</v>
      </c>
      <c r="AI100" s="49">
        <f t="shared" si="47"/>
        <v>0</v>
      </c>
      <c r="AJ100" s="61"/>
      <c r="AK100" s="48">
        <f t="shared" si="48"/>
        <v>0</v>
      </c>
      <c r="AL100" s="49">
        <f t="shared" si="49"/>
        <v>0</v>
      </c>
      <c r="AM100" s="61"/>
      <c r="AN100" s="48">
        <f t="shared" si="50"/>
        <v>0</v>
      </c>
      <c r="AO100" s="49">
        <f t="shared" si="51"/>
        <v>0</v>
      </c>
      <c r="AP100" s="61"/>
      <c r="AQ100" s="48">
        <f t="shared" si="52"/>
        <v>0</v>
      </c>
      <c r="AR100" s="49">
        <f t="shared" si="53"/>
        <v>0</v>
      </c>
      <c r="AS100" s="61"/>
      <c r="AT100" s="48">
        <f t="shared" si="54"/>
        <v>0</v>
      </c>
      <c r="AU100" s="49">
        <f t="shared" si="55"/>
        <v>0</v>
      </c>
      <c r="AV100" s="61"/>
      <c r="AW100" s="48">
        <f t="shared" si="56"/>
        <v>0</v>
      </c>
      <c r="AX100" s="49">
        <f t="shared" si="57"/>
        <v>0</v>
      </c>
      <c r="AY100" s="61"/>
      <c r="AZ100" s="48">
        <f t="shared" si="58"/>
        <v>0</v>
      </c>
      <c r="BA100" s="49">
        <f t="shared" si="59"/>
        <v>0</v>
      </c>
      <c r="BB100" s="50">
        <f t="shared" si="60"/>
        <v>0</v>
      </c>
    </row>
    <row r="101" spans="1:54">
      <c r="A101" s="32"/>
      <c r="B101" s="60"/>
      <c r="C101" s="33"/>
      <c r="D101" s="34"/>
      <c r="E101" s="35"/>
      <c r="F101" s="36"/>
      <c r="G101" s="78"/>
      <c r="H101" s="74" t="s">
        <v>11</v>
      </c>
      <c r="I101" s="81">
        <f>IF(H101=Tablas!$B$5,Tablas!$C$5,VLOOKUP(H101,Tablas!$B$5:$D$41,2,FALSE))</f>
        <v>19</v>
      </c>
      <c r="J101" s="70">
        <f>IF(I101=0,"",VLOOKUP(I101,Tablas!$C$5:$D$41,2,FALSE))</f>
        <v>21.726190476190478</v>
      </c>
      <c r="K101" s="37" t="str">
        <f t="shared" si="32"/>
        <v>0</v>
      </c>
      <c r="L101" s="38">
        <f t="shared" si="33"/>
        <v>0</v>
      </c>
      <c r="M101" s="38">
        <f t="shared" si="34"/>
        <v>0</v>
      </c>
      <c r="N101" s="38">
        <f t="shared" si="35"/>
        <v>0</v>
      </c>
      <c r="O101" s="38">
        <f t="shared" si="36"/>
        <v>0</v>
      </c>
      <c r="P101" s="38">
        <f t="shared" si="37"/>
        <v>0</v>
      </c>
      <c r="Q101" s="39">
        <v>1</v>
      </c>
      <c r="R101" s="40">
        <f t="shared" si="38"/>
        <v>0</v>
      </c>
      <c r="S101" s="39">
        <v>1</v>
      </c>
      <c r="T101" s="41">
        <f t="shared" si="39"/>
        <v>0</v>
      </c>
      <c r="U101" s="42">
        <f t="shared" si="40"/>
        <v>0</v>
      </c>
      <c r="V101" s="43">
        <f t="shared" si="41"/>
        <v>0</v>
      </c>
      <c r="W101" s="209">
        <f t="shared" si="61"/>
        <v>12</v>
      </c>
      <c r="X101" s="44">
        <f t="shared" si="62"/>
        <v>0</v>
      </c>
      <c r="Y101" s="45">
        <f t="shared" si="42"/>
        <v>5</v>
      </c>
      <c r="Z101" s="46" t="s">
        <v>0</v>
      </c>
      <c r="AA101" s="39">
        <v>1</v>
      </c>
      <c r="AB101" s="47">
        <f t="shared" si="43"/>
        <v>0</v>
      </c>
      <c r="AC101" s="39">
        <v>1</v>
      </c>
      <c r="AD101" s="47">
        <f t="shared" si="44"/>
        <v>0</v>
      </c>
      <c r="AE101" s="39">
        <v>1</v>
      </c>
      <c r="AF101" s="47">
        <f t="shared" si="45"/>
        <v>0</v>
      </c>
      <c r="AG101" s="61"/>
      <c r="AH101" s="48">
        <f t="shared" si="46"/>
        <v>0</v>
      </c>
      <c r="AI101" s="49">
        <f t="shared" si="47"/>
        <v>0</v>
      </c>
      <c r="AJ101" s="61"/>
      <c r="AK101" s="48">
        <f t="shared" si="48"/>
        <v>0</v>
      </c>
      <c r="AL101" s="49">
        <f t="shared" si="49"/>
        <v>0</v>
      </c>
      <c r="AM101" s="61"/>
      <c r="AN101" s="48">
        <f t="shared" si="50"/>
        <v>0</v>
      </c>
      <c r="AO101" s="49">
        <f t="shared" si="51"/>
        <v>0</v>
      </c>
      <c r="AP101" s="61"/>
      <c r="AQ101" s="48">
        <f t="shared" si="52"/>
        <v>0</v>
      </c>
      <c r="AR101" s="49">
        <f t="shared" si="53"/>
        <v>0</v>
      </c>
      <c r="AS101" s="61"/>
      <c r="AT101" s="48">
        <f t="shared" si="54"/>
        <v>0</v>
      </c>
      <c r="AU101" s="49">
        <f t="shared" si="55"/>
        <v>0</v>
      </c>
      <c r="AV101" s="61"/>
      <c r="AW101" s="48">
        <f t="shared" si="56"/>
        <v>0</v>
      </c>
      <c r="AX101" s="49">
        <f t="shared" si="57"/>
        <v>0</v>
      </c>
      <c r="AY101" s="61"/>
      <c r="AZ101" s="48">
        <f t="shared" si="58"/>
        <v>0</v>
      </c>
      <c r="BA101" s="49">
        <f t="shared" si="59"/>
        <v>0</v>
      </c>
      <c r="BB101" s="50">
        <f t="shared" si="60"/>
        <v>0</v>
      </c>
    </row>
    <row r="102" spans="1:54">
      <c r="A102" s="32"/>
      <c r="B102" s="60"/>
      <c r="C102" s="33"/>
      <c r="D102" s="34"/>
      <c r="E102" s="35"/>
      <c r="F102" s="36"/>
      <c r="G102" s="78"/>
      <c r="H102" s="74" t="s">
        <v>11</v>
      </c>
      <c r="I102" s="81">
        <f>IF(H102=Tablas!$B$5,Tablas!$C$5,VLOOKUP(H102,Tablas!$B$5:$D$41,2,FALSE))</f>
        <v>19</v>
      </c>
      <c r="J102" s="70">
        <f>IF(I102=0,"",VLOOKUP(I102,Tablas!$C$5:$D$41,2,FALSE))</f>
        <v>21.726190476190478</v>
      </c>
      <c r="K102" s="37" t="str">
        <f t="shared" si="32"/>
        <v>0</v>
      </c>
      <c r="L102" s="38">
        <f t="shared" si="33"/>
        <v>0</v>
      </c>
      <c r="M102" s="38">
        <f t="shared" si="34"/>
        <v>0</v>
      </c>
      <c r="N102" s="38">
        <f t="shared" si="35"/>
        <v>0</v>
      </c>
      <c r="O102" s="38">
        <f t="shared" si="36"/>
        <v>0</v>
      </c>
      <c r="P102" s="38">
        <f t="shared" si="37"/>
        <v>0</v>
      </c>
      <c r="Q102" s="39">
        <v>1</v>
      </c>
      <c r="R102" s="40">
        <f t="shared" si="38"/>
        <v>0</v>
      </c>
      <c r="S102" s="39">
        <v>1</v>
      </c>
      <c r="T102" s="41">
        <f t="shared" si="39"/>
        <v>0</v>
      </c>
      <c r="U102" s="42">
        <f t="shared" si="40"/>
        <v>0</v>
      </c>
      <c r="V102" s="43">
        <f t="shared" si="41"/>
        <v>0</v>
      </c>
      <c r="W102" s="209">
        <f t="shared" si="61"/>
        <v>12</v>
      </c>
      <c r="X102" s="44">
        <f t="shared" si="62"/>
        <v>0</v>
      </c>
      <c r="Y102" s="45">
        <f t="shared" si="42"/>
        <v>5</v>
      </c>
      <c r="Z102" s="46" t="s">
        <v>0</v>
      </c>
      <c r="AA102" s="39">
        <v>1</v>
      </c>
      <c r="AB102" s="47">
        <f t="shared" si="43"/>
        <v>0</v>
      </c>
      <c r="AC102" s="39">
        <v>1</v>
      </c>
      <c r="AD102" s="47">
        <f t="shared" si="44"/>
        <v>0</v>
      </c>
      <c r="AE102" s="39">
        <v>1</v>
      </c>
      <c r="AF102" s="47">
        <f t="shared" si="45"/>
        <v>0</v>
      </c>
      <c r="AG102" s="61"/>
      <c r="AH102" s="48">
        <f t="shared" si="46"/>
        <v>0</v>
      </c>
      <c r="AI102" s="49">
        <f t="shared" si="47"/>
        <v>0</v>
      </c>
      <c r="AJ102" s="61"/>
      <c r="AK102" s="48">
        <f t="shared" si="48"/>
        <v>0</v>
      </c>
      <c r="AL102" s="49">
        <f t="shared" si="49"/>
        <v>0</v>
      </c>
      <c r="AM102" s="61"/>
      <c r="AN102" s="48">
        <f t="shared" si="50"/>
        <v>0</v>
      </c>
      <c r="AO102" s="49">
        <f t="shared" si="51"/>
        <v>0</v>
      </c>
      <c r="AP102" s="61"/>
      <c r="AQ102" s="48">
        <f t="shared" si="52"/>
        <v>0</v>
      </c>
      <c r="AR102" s="49">
        <f t="shared" si="53"/>
        <v>0</v>
      </c>
      <c r="AS102" s="61"/>
      <c r="AT102" s="48">
        <f t="shared" si="54"/>
        <v>0</v>
      </c>
      <c r="AU102" s="49">
        <f t="shared" si="55"/>
        <v>0</v>
      </c>
      <c r="AV102" s="61"/>
      <c r="AW102" s="48">
        <f t="shared" si="56"/>
        <v>0</v>
      </c>
      <c r="AX102" s="49">
        <f t="shared" si="57"/>
        <v>0</v>
      </c>
      <c r="AY102" s="61"/>
      <c r="AZ102" s="48">
        <f t="shared" si="58"/>
        <v>0</v>
      </c>
      <c r="BA102" s="49">
        <f t="shared" si="59"/>
        <v>0</v>
      </c>
      <c r="BB102" s="50">
        <f t="shared" si="60"/>
        <v>0</v>
      </c>
    </row>
    <row r="103" spans="1:54">
      <c r="A103" s="32"/>
      <c r="B103" s="60"/>
      <c r="C103" s="33"/>
      <c r="D103" s="34"/>
      <c r="E103" s="35"/>
      <c r="F103" s="36"/>
      <c r="G103" s="78"/>
      <c r="H103" s="74" t="s">
        <v>11</v>
      </c>
      <c r="I103" s="81">
        <f>IF(H103=Tablas!$B$5,Tablas!$C$5,VLOOKUP(H103,Tablas!$B$5:$D$41,2,FALSE))</f>
        <v>19</v>
      </c>
      <c r="J103" s="70">
        <f>IF(I103=0,"",VLOOKUP(I103,Tablas!$C$5:$D$41,2,FALSE))</f>
        <v>21.726190476190478</v>
      </c>
      <c r="K103" s="37" t="str">
        <f t="shared" si="32"/>
        <v>0</v>
      </c>
      <c r="L103" s="38">
        <f t="shared" si="33"/>
        <v>0</v>
      </c>
      <c r="M103" s="38">
        <f t="shared" si="34"/>
        <v>0</v>
      </c>
      <c r="N103" s="38">
        <f t="shared" si="35"/>
        <v>0</v>
      </c>
      <c r="O103" s="38">
        <f t="shared" si="36"/>
        <v>0</v>
      </c>
      <c r="P103" s="38">
        <f t="shared" si="37"/>
        <v>0</v>
      </c>
      <c r="Q103" s="39">
        <v>1</v>
      </c>
      <c r="R103" s="40">
        <f t="shared" si="38"/>
        <v>0</v>
      </c>
      <c r="S103" s="39">
        <v>1</v>
      </c>
      <c r="T103" s="41">
        <f t="shared" si="39"/>
        <v>0</v>
      </c>
      <c r="U103" s="42">
        <f t="shared" si="40"/>
        <v>0</v>
      </c>
      <c r="V103" s="43">
        <f t="shared" si="41"/>
        <v>0</v>
      </c>
      <c r="W103" s="209">
        <f t="shared" si="61"/>
        <v>12</v>
      </c>
      <c r="X103" s="44">
        <f t="shared" si="62"/>
        <v>0</v>
      </c>
      <c r="Y103" s="45">
        <f t="shared" si="42"/>
        <v>5</v>
      </c>
      <c r="Z103" s="46" t="s">
        <v>0</v>
      </c>
      <c r="AA103" s="39">
        <v>1</v>
      </c>
      <c r="AB103" s="47">
        <f t="shared" si="43"/>
        <v>0</v>
      </c>
      <c r="AC103" s="39">
        <v>1</v>
      </c>
      <c r="AD103" s="47">
        <f t="shared" si="44"/>
        <v>0</v>
      </c>
      <c r="AE103" s="39">
        <v>1</v>
      </c>
      <c r="AF103" s="47">
        <f t="shared" si="45"/>
        <v>0</v>
      </c>
      <c r="AG103" s="61"/>
      <c r="AH103" s="48">
        <f t="shared" si="46"/>
        <v>0</v>
      </c>
      <c r="AI103" s="49">
        <f t="shared" si="47"/>
        <v>0</v>
      </c>
      <c r="AJ103" s="61"/>
      <c r="AK103" s="48">
        <f t="shared" si="48"/>
        <v>0</v>
      </c>
      <c r="AL103" s="49">
        <f t="shared" si="49"/>
        <v>0</v>
      </c>
      <c r="AM103" s="61"/>
      <c r="AN103" s="48">
        <f t="shared" si="50"/>
        <v>0</v>
      </c>
      <c r="AO103" s="49">
        <f t="shared" si="51"/>
        <v>0</v>
      </c>
      <c r="AP103" s="61"/>
      <c r="AQ103" s="48">
        <f t="shared" si="52"/>
        <v>0</v>
      </c>
      <c r="AR103" s="49">
        <f t="shared" si="53"/>
        <v>0</v>
      </c>
      <c r="AS103" s="61"/>
      <c r="AT103" s="48">
        <f t="shared" si="54"/>
        <v>0</v>
      </c>
      <c r="AU103" s="49">
        <f t="shared" si="55"/>
        <v>0</v>
      </c>
      <c r="AV103" s="61"/>
      <c r="AW103" s="48">
        <f t="shared" si="56"/>
        <v>0</v>
      </c>
      <c r="AX103" s="49">
        <f t="shared" si="57"/>
        <v>0</v>
      </c>
      <c r="AY103" s="61"/>
      <c r="AZ103" s="48">
        <f t="shared" si="58"/>
        <v>0</v>
      </c>
      <c r="BA103" s="49">
        <f t="shared" si="59"/>
        <v>0</v>
      </c>
      <c r="BB103" s="50">
        <f t="shared" si="60"/>
        <v>0</v>
      </c>
    </row>
    <row r="104" spans="1:54">
      <c r="A104" s="32"/>
      <c r="B104" s="60"/>
      <c r="C104" s="33"/>
      <c r="D104" s="34"/>
      <c r="E104" s="35"/>
      <c r="F104" s="36"/>
      <c r="G104" s="78"/>
      <c r="H104" s="74" t="s">
        <v>11</v>
      </c>
      <c r="I104" s="81">
        <f>IF(H104=Tablas!$B$5,Tablas!$C$5,VLOOKUP(H104,Tablas!$B$5:$D$41,2,FALSE))</f>
        <v>19</v>
      </c>
      <c r="J104" s="70">
        <f>IF(I104=0,"",VLOOKUP(I104,Tablas!$C$5:$D$41,2,FALSE))</f>
        <v>21.726190476190478</v>
      </c>
      <c r="K104" s="37" t="str">
        <f t="shared" si="32"/>
        <v>0</v>
      </c>
      <c r="L104" s="38">
        <f t="shared" si="33"/>
        <v>0</v>
      </c>
      <c r="M104" s="38">
        <f t="shared" si="34"/>
        <v>0</v>
      </c>
      <c r="N104" s="38">
        <f t="shared" si="35"/>
        <v>0</v>
      </c>
      <c r="O104" s="38">
        <f t="shared" si="36"/>
        <v>0</v>
      </c>
      <c r="P104" s="38">
        <f t="shared" si="37"/>
        <v>0</v>
      </c>
      <c r="Q104" s="39">
        <v>1</v>
      </c>
      <c r="R104" s="40">
        <f t="shared" si="38"/>
        <v>0</v>
      </c>
      <c r="S104" s="39">
        <v>1</v>
      </c>
      <c r="T104" s="41">
        <f t="shared" si="39"/>
        <v>0</v>
      </c>
      <c r="U104" s="42">
        <f t="shared" si="40"/>
        <v>0</v>
      </c>
      <c r="V104" s="43">
        <f t="shared" si="41"/>
        <v>0</v>
      </c>
      <c r="W104" s="209">
        <f t="shared" si="61"/>
        <v>12</v>
      </c>
      <c r="X104" s="44">
        <f t="shared" si="62"/>
        <v>0</v>
      </c>
      <c r="Y104" s="45">
        <f t="shared" si="42"/>
        <v>5</v>
      </c>
      <c r="Z104" s="46" t="s">
        <v>0</v>
      </c>
      <c r="AA104" s="39">
        <v>1</v>
      </c>
      <c r="AB104" s="47">
        <f t="shared" si="43"/>
        <v>0</v>
      </c>
      <c r="AC104" s="39">
        <v>1</v>
      </c>
      <c r="AD104" s="47">
        <f t="shared" si="44"/>
        <v>0</v>
      </c>
      <c r="AE104" s="39">
        <v>1</v>
      </c>
      <c r="AF104" s="47">
        <f t="shared" si="45"/>
        <v>0</v>
      </c>
      <c r="AG104" s="61"/>
      <c r="AH104" s="48">
        <f t="shared" si="46"/>
        <v>0</v>
      </c>
      <c r="AI104" s="49">
        <f t="shared" si="47"/>
        <v>0</v>
      </c>
      <c r="AJ104" s="61"/>
      <c r="AK104" s="48">
        <f t="shared" si="48"/>
        <v>0</v>
      </c>
      <c r="AL104" s="49">
        <f t="shared" si="49"/>
        <v>0</v>
      </c>
      <c r="AM104" s="61"/>
      <c r="AN104" s="48">
        <f t="shared" si="50"/>
        <v>0</v>
      </c>
      <c r="AO104" s="49">
        <f t="shared" si="51"/>
        <v>0</v>
      </c>
      <c r="AP104" s="61"/>
      <c r="AQ104" s="48">
        <f t="shared" si="52"/>
        <v>0</v>
      </c>
      <c r="AR104" s="49">
        <f t="shared" si="53"/>
        <v>0</v>
      </c>
      <c r="AS104" s="61"/>
      <c r="AT104" s="48">
        <f t="shared" si="54"/>
        <v>0</v>
      </c>
      <c r="AU104" s="49">
        <f t="shared" si="55"/>
        <v>0</v>
      </c>
      <c r="AV104" s="61"/>
      <c r="AW104" s="48">
        <f t="shared" si="56"/>
        <v>0</v>
      </c>
      <c r="AX104" s="49">
        <f t="shared" si="57"/>
        <v>0</v>
      </c>
      <c r="AY104" s="61"/>
      <c r="AZ104" s="48">
        <f t="shared" si="58"/>
        <v>0</v>
      </c>
      <c r="BA104" s="49">
        <f t="shared" si="59"/>
        <v>0</v>
      </c>
      <c r="BB104" s="50">
        <f t="shared" si="60"/>
        <v>0</v>
      </c>
    </row>
    <row r="105" spans="1:54">
      <c r="A105" s="32"/>
      <c r="B105" s="60"/>
      <c r="C105" s="33"/>
      <c r="D105" s="34"/>
      <c r="E105" s="35"/>
      <c r="F105" s="36"/>
      <c r="G105" s="78"/>
      <c r="H105" s="74" t="s">
        <v>11</v>
      </c>
      <c r="I105" s="81">
        <f>IF(H105=Tablas!$B$5,Tablas!$C$5,VLOOKUP(H105,Tablas!$B$5:$D$41,2,FALSE))</f>
        <v>19</v>
      </c>
      <c r="J105" s="70">
        <f>IF(I105=0,"",VLOOKUP(I105,Tablas!$C$5:$D$41,2,FALSE))</f>
        <v>21.726190476190478</v>
      </c>
      <c r="K105" s="37" t="str">
        <f t="shared" si="32"/>
        <v>0</v>
      </c>
      <c r="L105" s="38">
        <f t="shared" si="33"/>
        <v>0</v>
      </c>
      <c r="M105" s="38">
        <f t="shared" si="34"/>
        <v>0</v>
      </c>
      <c r="N105" s="38">
        <f t="shared" si="35"/>
        <v>0</v>
      </c>
      <c r="O105" s="38">
        <f t="shared" si="36"/>
        <v>0</v>
      </c>
      <c r="P105" s="38">
        <f t="shared" si="37"/>
        <v>0</v>
      </c>
      <c r="Q105" s="39">
        <v>1</v>
      </c>
      <c r="R105" s="40">
        <f t="shared" si="38"/>
        <v>0</v>
      </c>
      <c r="S105" s="39">
        <v>1</v>
      </c>
      <c r="T105" s="41">
        <f t="shared" si="39"/>
        <v>0</v>
      </c>
      <c r="U105" s="42">
        <f t="shared" si="40"/>
        <v>0</v>
      </c>
      <c r="V105" s="43">
        <f t="shared" si="41"/>
        <v>0</v>
      </c>
      <c r="W105" s="209">
        <f t="shared" si="61"/>
        <v>12</v>
      </c>
      <c r="X105" s="44">
        <f t="shared" si="62"/>
        <v>0</v>
      </c>
      <c r="Y105" s="45">
        <f t="shared" si="42"/>
        <v>5</v>
      </c>
      <c r="Z105" s="46" t="s">
        <v>0</v>
      </c>
      <c r="AA105" s="39">
        <v>1</v>
      </c>
      <c r="AB105" s="47">
        <f t="shared" si="43"/>
        <v>0</v>
      </c>
      <c r="AC105" s="39">
        <v>1</v>
      </c>
      <c r="AD105" s="47">
        <f t="shared" si="44"/>
        <v>0</v>
      </c>
      <c r="AE105" s="39">
        <v>1</v>
      </c>
      <c r="AF105" s="47">
        <f t="shared" si="45"/>
        <v>0</v>
      </c>
      <c r="AG105" s="61"/>
      <c r="AH105" s="48">
        <f t="shared" si="46"/>
        <v>0</v>
      </c>
      <c r="AI105" s="49">
        <f t="shared" si="47"/>
        <v>0</v>
      </c>
      <c r="AJ105" s="61"/>
      <c r="AK105" s="48">
        <f t="shared" si="48"/>
        <v>0</v>
      </c>
      <c r="AL105" s="49">
        <f t="shared" si="49"/>
        <v>0</v>
      </c>
      <c r="AM105" s="61"/>
      <c r="AN105" s="48">
        <f t="shared" si="50"/>
        <v>0</v>
      </c>
      <c r="AO105" s="49">
        <f t="shared" si="51"/>
        <v>0</v>
      </c>
      <c r="AP105" s="61"/>
      <c r="AQ105" s="48">
        <f t="shared" si="52"/>
        <v>0</v>
      </c>
      <c r="AR105" s="49">
        <f t="shared" si="53"/>
        <v>0</v>
      </c>
      <c r="AS105" s="61"/>
      <c r="AT105" s="48">
        <f t="shared" si="54"/>
        <v>0</v>
      </c>
      <c r="AU105" s="49">
        <f t="shared" si="55"/>
        <v>0</v>
      </c>
      <c r="AV105" s="61"/>
      <c r="AW105" s="48">
        <f t="shared" si="56"/>
        <v>0</v>
      </c>
      <c r="AX105" s="49">
        <f t="shared" si="57"/>
        <v>0</v>
      </c>
      <c r="AY105" s="61"/>
      <c r="AZ105" s="48">
        <f t="shared" si="58"/>
        <v>0</v>
      </c>
      <c r="BA105" s="49">
        <f t="shared" si="59"/>
        <v>0</v>
      </c>
      <c r="BB105" s="50">
        <f t="shared" si="60"/>
        <v>0</v>
      </c>
    </row>
    <row r="106" spans="1:54">
      <c r="A106" s="32"/>
      <c r="B106" s="60"/>
      <c r="C106" s="33"/>
      <c r="D106" s="34"/>
      <c r="E106" s="35"/>
      <c r="F106" s="36"/>
      <c r="G106" s="78"/>
      <c r="H106" s="74" t="s">
        <v>11</v>
      </c>
      <c r="I106" s="81">
        <f>IF(H106=Tablas!$B$5,Tablas!$C$5,VLOOKUP(H106,Tablas!$B$5:$D$41,2,FALSE))</f>
        <v>19</v>
      </c>
      <c r="J106" s="70">
        <f>IF(I106=0,"",VLOOKUP(I106,Tablas!$C$5:$D$41,2,FALSE))</f>
        <v>21.726190476190478</v>
      </c>
      <c r="K106" s="37" t="str">
        <f t="shared" si="32"/>
        <v>0</v>
      </c>
      <c r="L106" s="38">
        <f t="shared" si="33"/>
        <v>0</v>
      </c>
      <c r="M106" s="38">
        <f t="shared" si="34"/>
        <v>0</v>
      </c>
      <c r="N106" s="38">
        <f t="shared" si="35"/>
        <v>0</v>
      </c>
      <c r="O106" s="38">
        <f t="shared" si="36"/>
        <v>0</v>
      </c>
      <c r="P106" s="38">
        <f t="shared" si="37"/>
        <v>0</v>
      </c>
      <c r="Q106" s="39">
        <v>1</v>
      </c>
      <c r="R106" s="40">
        <f t="shared" si="38"/>
        <v>0</v>
      </c>
      <c r="S106" s="39">
        <v>1</v>
      </c>
      <c r="T106" s="41">
        <f t="shared" si="39"/>
        <v>0</v>
      </c>
      <c r="U106" s="42">
        <f t="shared" si="40"/>
        <v>0</v>
      </c>
      <c r="V106" s="43">
        <f t="shared" si="41"/>
        <v>0</v>
      </c>
      <c r="W106" s="209">
        <f t="shared" si="61"/>
        <v>12</v>
      </c>
      <c r="X106" s="44">
        <f t="shared" si="62"/>
        <v>0</v>
      </c>
      <c r="Y106" s="45">
        <f t="shared" si="42"/>
        <v>5</v>
      </c>
      <c r="Z106" s="46" t="s">
        <v>0</v>
      </c>
      <c r="AA106" s="39">
        <v>1</v>
      </c>
      <c r="AB106" s="47">
        <f t="shared" si="43"/>
        <v>0</v>
      </c>
      <c r="AC106" s="39">
        <v>1</v>
      </c>
      <c r="AD106" s="47">
        <f t="shared" si="44"/>
        <v>0</v>
      </c>
      <c r="AE106" s="39">
        <v>1</v>
      </c>
      <c r="AF106" s="47">
        <f t="shared" si="45"/>
        <v>0</v>
      </c>
      <c r="AG106" s="61"/>
      <c r="AH106" s="48">
        <f t="shared" si="46"/>
        <v>0</v>
      </c>
      <c r="AI106" s="49">
        <f t="shared" si="47"/>
        <v>0</v>
      </c>
      <c r="AJ106" s="61"/>
      <c r="AK106" s="48">
        <f t="shared" si="48"/>
        <v>0</v>
      </c>
      <c r="AL106" s="49">
        <f t="shared" si="49"/>
        <v>0</v>
      </c>
      <c r="AM106" s="61"/>
      <c r="AN106" s="48">
        <f t="shared" si="50"/>
        <v>0</v>
      </c>
      <c r="AO106" s="49">
        <f t="shared" si="51"/>
        <v>0</v>
      </c>
      <c r="AP106" s="61"/>
      <c r="AQ106" s="48">
        <f t="shared" si="52"/>
        <v>0</v>
      </c>
      <c r="AR106" s="49">
        <f t="shared" si="53"/>
        <v>0</v>
      </c>
      <c r="AS106" s="61"/>
      <c r="AT106" s="48">
        <f t="shared" si="54"/>
        <v>0</v>
      </c>
      <c r="AU106" s="49">
        <f t="shared" si="55"/>
        <v>0</v>
      </c>
      <c r="AV106" s="61"/>
      <c r="AW106" s="48">
        <f t="shared" si="56"/>
        <v>0</v>
      </c>
      <c r="AX106" s="49">
        <f t="shared" si="57"/>
        <v>0</v>
      </c>
      <c r="AY106" s="61"/>
      <c r="AZ106" s="48">
        <f t="shared" si="58"/>
        <v>0</v>
      </c>
      <c r="BA106" s="49">
        <f t="shared" si="59"/>
        <v>0</v>
      </c>
      <c r="BB106" s="50">
        <f t="shared" si="60"/>
        <v>0</v>
      </c>
    </row>
    <row r="107" spans="1:54">
      <c r="A107" s="32"/>
      <c r="B107" s="60"/>
      <c r="C107" s="33"/>
      <c r="D107" s="34"/>
      <c r="E107" s="35"/>
      <c r="F107" s="36"/>
      <c r="G107" s="78"/>
      <c r="H107" s="74" t="s">
        <v>11</v>
      </c>
      <c r="I107" s="81">
        <f>IF(H107=Tablas!$B$5,Tablas!$C$5,VLOOKUP(H107,Tablas!$B$5:$D$41,2,FALSE))</f>
        <v>19</v>
      </c>
      <c r="J107" s="70">
        <f>IF(I107=0,"",VLOOKUP(I107,Tablas!$C$5:$D$41,2,FALSE))</f>
        <v>21.726190476190478</v>
      </c>
      <c r="K107" s="37" t="str">
        <f t="shared" si="32"/>
        <v>0</v>
      </c>
      <c r="L107" s="38">
        <f t="shared" si="33"/>
        <v>0</v>
      </c>
      <c r="M107" s="38">
        <f t="shared" si="34"/>
        <v>0</v>
      </c>
      <c r="N107" s="38">
        <f t="shared" si="35"/>
        <v>0</v>
      </c>
      <c r="O107" s="38">
        <f t="shared" si="36"/>
        <v>0</v>
      </c>
      <c r="P107" s="38">
        <f t="shared" si="37"/>
        <v>0</v>
      </c>
      <c r="Q107" s="39">
        <v>1</v>
      </c>
      <c r="R107" s="40">
        <f t="shared" si="38"/>
        <v>0</v>
      </c>
      <c r="S107" s="39">
        <v>1</v>
      </c>
      <c r="T107" s="41">
        <f t="shared" si="39"/>
        <v>0</v>
      </c>
      <c r="U107" s="42">
        <f t="shared" si="40"/>
        <v>0</v>
      </c>
      <c r="V107" s="43">
        <f t="shared" si="41"/>
        <v>0</v>
      </c>
      <c r="W107" s="209">
        <f t="shared" si="61"/>
        <v>12</v>
      </c>
      <c r="X107" s="44">
        <f t="shared" si="62"/>
        <v>0</v>
      </c>
      <c r="Y107" s="45">
        <f t="shared" si="42"/>
        <v>5</v>
      </c>
      <c r="Z107" s="46" t="s">
        <v>0</v>
      </c>
      <c r="AA107" s="39">
        <v>1</v>
      </c>
      <c r="AB107" s="47">
        <f t="shared" si="43"/>
        <v>0</v>
      </c>
      <c r="AC107" s="39">
        <v>1</v>
      </c>
      <c r="AD107" s="47">
        <f t="shared" si="44"/>
        <v>0</v>
      </c>
      <c r="AE107" s="39">
        <v>1</v>
      </c>
      <c r="AF107" s="47">
        <f t="shared" si="45"/>
        <v>0</v>
      </c>
      <c r="AG107" s="61"/>
      <c r="AH107" s="48">
        <f t="shared" si="46"/>
        <v>0</v>
      </c>
      <c r="AI107" s="49">
        <f t="shared" si="47"/>
        <v>0</v>
      </c>
      <c r="AJ107" s="61"/>
      <c r="AK107" s="48">
        <f t="shared" si="48"/>
        <v>0</v>
      </c>
      <c r="AL107" s="49">
        <f t="shared" si="49"/>
        <v>0</v>
      </c>
      <c r="AM107" s="61"/>
      <c r="AN107" s="48">
        <f t="shared" si="50"/>
        <v>0</v>
      </c>
      <c r="AO107" s="49">
        <f t="shared" si="51"/>
        <v>0</v>
      </c>
      <c r="AP107" s="61"/>
      <c r="AQ107" s="48">
        <f t="shared" si="52"/>
        <v>0</v>
      </c>
      <c r="AR107" s="49">
        <f t="shared" si="53"/>
        <v>0</v>
      </c>
      <c r="AS107" s="61"/>
      <c r="AT107" s="48">
        <f t="shared" si="54"/>
        <v>0</v>
      </c>
      <c r="AU107" s="49">
        <f t="shared" si="55"/>
        <v>0</v>
      </c>
      <c r="AV107" s="61"/>
      <c r="AW107" s="48">
        <f t="shared" si="56"/>
        <v>0</v>
      </c>
      <c r="AX107" s="49">
        <f t="shared" si="57"/>
        <v>0</v>
      </c>
      <c r="AY107" s="61"/>
      <c r="AZ107" s="48">
        <f t="shared" si="58"/>
        <v>0</v>
      </c>
      <c r="BA107" s="49">
        <f t="shared" si="59"/>
        <v>0</v>
      </c>
      <c r="BB107" s="50">
        <f t="shared" si="60"/>
        <v>0</v>
      </c>
    </row>
    <row r="108" spans="1:54">
      <c r="A108" s="32"/>
      <c r="B108" s="60"/>
      <c r="C108" s="33"/>
      <c r="D108" s="34"/>
      <c r="E108" s="35"/>
      <c r="F108" s="36"/>
      <c r="G108" s="78"/>
      <c r="H108" s="74" t="s">
        <v>11</v>
      </c>
      <c r="I108" s="81">
        <f>IF(H108=Tablas!$B$5,Tablas!$C$5,VLOOKUP(H108,Tablas!$B$5:$D$41,2,FALSE))</f>
        <v>19</v>
      </c>
      <c r="J108" s="70">
        <f>IF(I108=0,"",VLOOKUP(I108,Tablas!$C$5:$D$41,2,FALSE))</f>
        <v>21.726190476190478</v>
      </c>
      <c r="K108" s="37" t="str">
        <f t="shared" si="32"/>
        <v>0</v>
      </c>
      <c r="L108" s="38">
        <f t="shared" si="33"/>
        <v>0</v>
      </c>
      <c r="M108" s="38">
        <f t="shared" si="34"/>
        <v>0</v>
      </c>
      <c r="N108" s="38">
        <f t="shared" si="35"/>
        <v>0</v>
      </c>
      <c r="O108" s="38">
        <f t="shared" si="36"/>
        <v>0</v>
      </c>
      <c r="P108" s="38">
        <f t="shared" si="37"/>
        <v>0</v>
      </c>
      <c r="Q108" s="39">
        <v>1</v>
      </c>
      <c r="R108" s="40">
        <f t="shared" si="38"/>
        <v>0</v>
      </c>
      <c r="S108" s="39">
        <v>1</v>
      </c>
      <c r="T108" s="41">
        <f t="shared" si="39"/>
        <v>0</v>
      </c>
      <c r="U108" s="42">
        <f t="shared" si="40"/>
        <v>0</v>
      </c>
      <c r="V108" s="43">
        <f t="shared" si="41"/>
        <v>0</v>
      </c>
      <c r="W108" s="209">
        <f t="shared" si="61"/>
        <v>12</v>
      </c>
      <c r="X108" s="44">
        <f t="shared" si="62"/>
        <v>0</v>
      </c>
      <c r="Y108" s="45">
        <f t="shared" si="42"/>
        <v>5</v>
      </c>
      <c r="Z108" s="46" t="s">
        <v>0</v>
      </c>
      <c r="AA108" s="39">
        <v>1</v>
      </c>
      <c r="AB108" s="47">
        <f t="shared" si="43"/>
        <v>0</v>
      </c>
      <c r="AC108" s="39">
        <v>1</v>
      </c>
      <c r="AD108" s="47">
        <f t="shared" si="44"/>
        <v>0</v>
      </c>
      <c r="AE108" s="39">
        <v>1</v>
      </c>
      <c r="AF108" s="47">
        <f t="shared" si="45"/>
        <v>0</v>
      </c>
      <c r="AG108" s="61"/>
      <c r="AH108" s="48">
        <f t="shared" si="46"/>
        <v>0</v>
      </c>
      <c r="AI108" s="49">
        <f t="shared" si="47"/>
        <v>0</v>
      </c>
      <c r="AJ108" s="61"/>
      <c r="AK108" s="48">
        <f t="shared" si="48"/>
        <v>0</v>
      </c>
      <c r="AL108" s="49">
        <f t="shared" si="49"/>
        <v>0</v>
      </c>
      <c r="AM108" s="61"/>
      <c r="AN108" s="48">
        <f t="shared" si="50"/>
        <v>0</v>
      </c>
      <c r="AO108" s="49">
        <f t="shared" si="51"/>
        <v>0</v>
      </c>
      <c r="AP108" s="61"/>
      <c r="AQ108" s="48">
        <f t="shared" si="52"/>
        <v>0</v>
      </c>
      <c r="AR108" s="49">
        <f t="shared" si="53"/>
        <v>0</v>
      </c>
      <c r="AS108" s="61"/>
      <c r="AT108" s="48">
        <f t="shared" si="54"/>
        <v>0</v>
      </c>
      <c r="AU108" s="49">
        <f t="shared" si="55"/>
        <v>0</v>
      </c>
      <c r="AV108" s="61"/>
      <c r="AW108" s="48">
        <f t="shared" si="56"/>
        <v>0</v>
      </c>
      <c r="AX108" s="49">
        <f t="shared" si="57"/>
        <v>0</v>
      </c>
      <c r="AY108" s="61"/>
      <c r="AZ108" s="48">
        <f t="shared" si="58"/>
        <v>0</v>
      </c>
      <c r="BA108" s="49">
        <f t="shared" si="59"/>
        <v>0</v>
      </c>
      <c r="BB108" s="50">
        <f t="shared" si="60"/>
        <v>0</v>
      </c>
    </row>
    <row r="109" spans="1:54">
      <c r="A109" s="32"/>
      <c r="B109" s="60"/>
      <c r="C109" s="33"/>
      <c r="D109" s="34"/>
      <c r="E109" s="35"/>
      <c r="F109" s="36"/>
      <c r="G109" s="78"/>
      <c r="H109" s="74" t="s">
        <v>11</v>
      </c>
      <c r="I109" s="81">
        <f>IF(H109=Tablas!$B$5,Tablas!$C$5,VLOOKUP(H109,Tablas!$B$5:$D$41,2,FALSE))</f>
        <v>19</v>
      </c>
      <c r="J109" s="70">
        <f>IF(I109=0,"",VLOOKUP(I109,Tablas!$C$5:$D$41,2,FALSE))</f>
        <v>21.726190476190478</v>
      </c>
      <c r="K109" s="37" t="str">
        <f t="shared" si="32"/>
        <v>0</v>
      </c>
      <c r="L109" s="38">
        <f t="shared" si="33"/>
        <v>0</v>
      </c>
      <c r="M109" s="38">
        <f t="shared" si="34"/>
        <v>0</v>
      </c>
      <c r="N109" s="38">
        <f t="shared" si="35"/>
        <v>0</v>
      </c>
      <c r="O109" s="38">
        <f t="shared" si="36"/>
        <v>0</v>
      </c>
      <c r="P109" s="38">
        <f t="shared" si="37"/>
        <v>0</v>
      </c>
      <c r="Q109" s="39">
        <v>1</v>
      </c>
      <c r="R109" s="40">
        <f t="shared" si="38"/>
        <v>0</v>
      </c>
      <c r="S109" s="39">
        <v>1</v>
      </c>
      <c r="T109" s="41">
        <f t="shared" si="39"/>
        <v>0</v>
      </c>
      <c r="U109" s="42">
        <f t="shared" si="40"/>
        <v>0</v>
      </c>
      <c r="V109" s="43">
        <f t="shared" si="41"/>
        <v>0</v>
      </c>
      <c r="W109" s="209">
        <f t="shared" si="61"/>
        <v>12</v>
      </c>
      <c r="X109" s="44">
        <f t="shared" si="62"/>
        <v>0</v>
      </c>
      <c r="Y109" s="45">
        <f t="shared" si="42"/>
        <v>5</v>
      </c>
      <c r="Z109" s="46" t="s">
        <v>0</v>
      </c>
      <c r="AA109" s="39">
        <v>1</v>
      </c>
      <c r="AB109" s="47">
        <f t="shared" si="43"/>
        <v>0</v>
      </c>
      <c r="AC109" s="39">
        <v>1</v>
      </c>
      <c r="AD109" s="47">
        <f t="shared" si="44"/>
        <v>0</v>
      </c>
      <c r="AE109" s="39">
        <v>1</v>
      </c>
      <c r="AF109" s="47">
        <f t="shared" si="45"/>
        <v>0</v>
      </c>
      <c r="AG109" s="61"/>
      <c r="AH109" s="48">
        <f t="shared" si="46"/>
        <v>0</v>
      </c>
      <c r="AI109" s="49">
        <f t="shared" si="47"/>
        <v>0</v>
      </c>
      <c r="AJ109" s="61"/>
      <c r="AK109" s="48">
        <f t="shared" si="48"/>
        <v>0</v>
      </c>
      <c r="AL109" s="49">
        <f t="shared" si="49"/>
        <v>0</v>
      </c>
      <c r="AM109" s="61"/>
      <c r="AN109" s="48">
        <f t="shared" si="50"/>
        <v>0</v>
      </c>
      <c r="AO109" s="49">
        <f t="shared" si="51"/>
        <v>0</v>
      </c>
      <c r="AP109" s="61"/>
      <c r="AQ109" s="48">
        <f t="shared" si="52"/>
        <v>0</v>
      </c>
      <c r="AR109" s="49">
        <f t="shared" si="53"/>
        <v>0</v>
      </c>
      <c r="AS109" s="61"/>
      <c r="AT109" s="48">
        <f t="shared" si="54"/>
        <v>0</v>
      </c>
      <c r="AU109" s="49">
        <f t="shared" si="55"/>
        <v>0</v>
      </c>
      <c r="AV109" s="61"/>
      <c r="AW109" s="48">
        <f t="shared" si="56"/>
        <v>0</v>
      </c>
      <c r="AX109" s="49">
        <f t="shared" si="57"/>
        <v>0</v>
      </c>
      <c r="AY109" s="61"/>
      <c r="AZ109" s="48">
        <f t="shared" si="58"/>
        <v>0</v>
      </c>
      <c r="BA109" s="49">
        <f t="shared" si="59"/>
        <v>0</v>
      </c>
      <c r="BB109" s="50">
        <f t="shared" si="60"/>
        <v>0</v>
      </c>
    </row>
    <row r="110" spans="1:54">
      <c r="A110" s="32"/>
      <c r="B110" s="60"/>
      <c r="C110" s="33"/>
      <c r="D110" s="34"/>
      <c r="E110" s="35"/>
      <c r="F110" s="36"/>
      <c r="G110" s="78"/>
      <c r="H110" s="74" t="s">
        <v>11</v>
      </c>
      <c r="I110" s="81">
        <f>IF(H110=Tablas!$B$5,Tablas!$C$5,VLOOKUP(H110,Tablas!$B$5:$D$41,2,FALSE))</f>
        <v>19</v>
      </c>
      <c r="J110" s="70">
        <f>IF(I110=0,"",VLOOKUP(I110,Tablas!$C$5:$D$41,2,FALSE))</f>
        <v>21.726190476190478</v>
      </c>
      <c r="K110" s="37" t="str">
        <f t="shared" si="32"/>
        <v>0</v>
      </c>
      <c r="L110" s="38">
        <f t="shared" si="33"/>
        <v>0</v>
      </c>
      <c r="M110" s="38">
        <f t="shared" si="34"/>
        <v>0</v>
      </c>
      <c r="N110" s="38">
        <f t="shared" si="35"/>
        <v>0</v>
      </c>
      <c r="O110" s="38">
        <f t="shared" si="36"/>
        <v>0</v>
      </c>
      <c r="P110" s="38">
        <f t="shared" si="37"/>
        <v>0</v>
      </c>
      <c r="Q110" s="39">
        <v>1</v>
      </c>
      <c r="R110" s="40">
        <f t="shared" si="38"/>
        <v>0</v>
      </c>
      <c r="S110" s="39">
        <v>1</v>
      </c>
      <c r="T110" s="41">
        <f t="shared" si="39"/>
        <v>0</v>
      </c>
      <c r="U110" s="42">
        <f t="shared" si="40"/>
        <v>0</v>
      </c>
      <c r="V110" s="43">
        <f t="shared" si="41"/>
        <v>0</v>
      </c>
      <c r="W110" s="209">
        <f t="shared" si="61"/>
        <v>12</v>
      </c>
      <c r="X110" s="44">
        <f t="shared" si="62"/>
        <v>0</v>
      </c>
      <c r="Y110" s="45">
        <f t="shared" si="42"/>
        <v>5</v>
      </c>
      <c r="Z110" s="46" t="s">
        <v>0</v>
      </c>
      <c r="AA110" s="39">
        <v>1</v>
      </c>
      <c r="AB110" s="47">
        <f t="shared" si="43"/>
        <v>0</v>
      </c>
      <c r="AC110" s="39">
        <v>1</v>
      </c>
      <c r="AD110" s="47">
        <f t="shared" si="44"/>
        <v>0</v>
      </c>
      <c r="AE110" s="39">
        <v>1</v>
      </c>
      <c r="AF110" s="47">
        <f t="shared" si="45"/>
        <v>0</v>
      </c>
      <c r="AG110" s="61"/>
      <c r="AH110" s="48">
        <f t="shared" si="46"/>
        <v>0</v>
      </c>
      <c r="AI110" s="49">
        <f t="shared" si="47"/>
        <v>0</v>
      </c>
      <c r="AJ110" s="61"/>
      <c r="AK110" s="48">
        <f t="shared" si="48"/>
        <v>0</v>
      </c>
      <c r="AL110" s="49">
        <f t="shared" si="49"/>
        <v>0</v>
      </c>
      <c r="AM110" s="61"/>
      <c r="AN110" s="48">
        <f t="shared" si="50"/>
        <v>0</v>
      </c>
      <c r="AO110" s="49">
        <f t="shared" si="51"/>
        <v>0</v>
      </c>
      <c r="AP110" s="61"/>
      <c r="AQ110" s="48">
        <f t="shared" si="52"/>
        <v>0</v>
      </c>
      <c r="AR110" s="49">
        <f t="shared" si="53"/>
        <v>0</v>
      </c>
      <c r="AS110" s="61"/>
      <c r="AT110" s="48">
        <f t="shared" si="54"/>
        <v>0</v>
      </c>
      <c r="AU110" s="49">
        <f t="shared" si="55"/>
        <v>0</v>
      </c>
      <c r="AV110" s="61"/>
      <c r="AW110" s="48">
        <f t="shared" si="56"/>
        <v>0</v>
      </c>
      <c r="AX110" s="49">
        <f t="shared" si="57"/>
        <v>0</v>
      </c>
      <c r="AY110" s="61"/>
      <c r="AZ110" s="48">
        <f t="shared" si="58"/>
        <v>0</v>
      </c>
      <c r="BA110" s="49">
        <f t="shared" si="59"/>
        <v>0</v>
      </c>
      <c r="BB110" s="50">
        <f t="shared" si="60"/>
        <v>0</v>
      </c>
    </row>
    <row r="111" spans="1:54">
      <c r="A111" s="32"/>
      <c r="B111" s="60"/>
      <c r="C111" s="33"/>
      <c r="D111" s="34"/>
      <c r="E111" s="35"/>
      <c r="F111" s="36"/>
      <c r="G111" s="78"/>
      <c r="H111" s="74" t="s">
        <v>11</v>
      </c>
      <c r="I111" s="81">
        <f>IF(H111=Tablas!$B$5,Tablas!$C$5,VLOOKUP(H111,Tablas!$B$5:$D$41,2,FALSE))</f>
        <v>19</v>
      </c>
      <c r="J111" s="70">
        <f>IF(I111=0,"",VLOOKUP(I111,Tablas!$C$5:$D$41,2,FALSE))</f>
        <v>21.726190476190478</v>
      </c>
      <c r="K111" s="37" t="str">
        <f t="shared" si="32"/>
        <v>0</v>
      </c>
      <c r="L111" s="38">
        <f t="shared" si="33"/>
        <v>0</v>
      </c>
      <c r="M111" s="38">
        <f t="shared" si="34"/>
        <v>0</v>
      </c>
      <c r="N111" s="38">
        <f t="shared" si="35"/>
        <v>0</v>
      </c>
      <c r="O111" s="38">
        <f t="shared" si="36"/>
        <v>0</v>
      </c>
      <c r="P111" s="38">
        <f t="shared" si="37"/>
        <v>0</v>
      </c>
      <c r="Q111" s="39">
        <v>1</v>
      </c>
      <c r="R111" s="40">
        <f t="shared" si="38"/>
        <v>0</v>
      </c>
      <c r="S111" s="39">
        <v>1</v>
      </c>
      <c r="T111" s="41">
        <f t="shared" si="39"/>
        <v>0</v>
      </c>
      <c r="U111" s="42">
        <f t="shared" si="40"/>
        <v>0</v>
      </c>
      <c r="V111" s="43">
        <f t="shared" si="41"/>
        <v>0</v>
      </c>
      <c r="W111" s="209">
        <f t="shared" si="61"/>
        <v>12</v>
      </c>
      <c r="X111" s="44">
        <f t="shared" si="62"/>
        <v>0</v>
      </c>
      <c r="Y111" s="45">
        <f t="shared" si="42"/>
        <v>5</v>
      </c>
      <c r="Z111" s="46" t="s">
        <v>0</v>
      </c>
      <c r="AA111" s="39">
        <v>1</v>
      </c>
      <c r="AB111" s="47">
        <f t="shared" si="43"/>
        <v>0</v>
      </c>
      <c r="AC111" s="39">
        <v>1</v>
      </c>
      <c r="AD111" s="47">
        <f t="shared" si="44"/>
        <v>0</v>
      </c>
      <c r="AE111" s="39">
        <v>1</v>
      </c>
      <c r="AF111" s="47">
        <f t="shared" si="45"/>
        <v>0</v>
      </c>
      <c r="AG111" s="61"/>
      <c r="AH111" s="48">
        <f t="shared" si="46"/>
        <v>0</v>
      </c>
      <c r="AI111" s="49">
        <f t="shared" si="47"/>
        <v>0</v>
      </c>
      <c r="AJ111" s="61"/>
      <c r="AK111" s="48">
        <f t="shared" si="48"/>
        <v>0</v>
      </c>
      <c r="AL111" s="49">
        <f t="shared" si="49"/>
        <v>0</v>
      </c>
      <c r="AM111" s="61"/>
      <c r="AN111" s="48">
        <f t="shared" si="50"/>
        <v>0</v>
      </c>
      <c r="AO111" s="49">
        <f t="shared" si="51"/>
        <v>0</v>
      </c>
      <c r="AP111" s="61"/>
      <c r="AQ111" s="48">
        <f t="shared" si="52"/>
        <v>0</v>
      </c>
      <c r="AR111" s="49">
        <f t="shared" si="53"/>
        <v>0</v>
      </c>
      <c r="AS111" s="61"/>
      <c r="AT111" s="48">
        <f t="shared" si="54"/>
        <v>0</v>
      </c>
      <c r="AU111" s="49">
        <f t="shared" si="55"/>
        <v>0</v>
      </c>
      <c r="AV111" s="61"/>
      <c r="AW111" s="48">
        <f t="shared" si="56"/>
        <v>0</v>
      </c>
      <c r="AX111" s="49">
        <f t="shared" si="57"/>
        <v>0</v>
      </c>
      <c r="AY111" s="61"/>
      <c r="AZ111" s="48">
        <f t="shared" si="58"/>
        <v>0</v>
      </c>
      <c r="BA111" s="49">
        <f t="shared" si="59"/>
        <v>0</v>
      </c>
      <c r="BB111" s="50">
        <f t="shared" si="60"/>
        <v>0</v>
      </c>
    </row>
    <row r="112" spans="1:54">
      <c r="A112" s="32"/>
      <c r="B112" s="60"/>
      <c r="C112" s="33"/>
      <c r="D112" s="34"/>
      <c r="E112" s="35"/>
      <c r="F112" s="36"/>
      <c r="G112" s="78"/>
      <c r="H112" s="74" t="s">
        <v>11</v>
      </c>
      <c r="I112" s="81">
        <f>IF(H112=Tablas!$B$5,Tablas!$C$5,VLOOKUP(H112,Tablas!$B$5:$D$41,2,FALSE))</f>
        <v>19</v>
      </c>
      <c r="J112" s="70">
        <f>IF(I112=0,"",VLOOKUP(I112,Tablas!$C$5:$D$41,2,FALSE))</f>
        <v>21.726190476190478</v>
      </c>
      <c r="K112" s="37" t="str">
        <f t="shared" si="32"/>
        <v>0</v>
      </c>
      <c r="L112" s="38">
        <f t="shared" si="33"/>
        <v>0</v>
      </c>
      <c r="M112" s="38">
        <f t="shared" si="34"/>
        <v>0</v>
      </c>
      <c r="N112" s="38">
        <f t="shared" si="35"/>
        <v>0</v>
      </c>
      <c r="O112" s="38">
        <f t="shared" si="36"/>
        <v>0</v>
      </c>
      <c r="P112" s="38">
        <f t="shared" si="37"/>
        <v>0</v>
      </c>
      <c r="Q112" s="39">
        <v>1</v>
      </c>
      <c r="R112" s="40">
        <f t="shared" si="38"/>
        <v>0</v>
      </c>
      <c r="S112" s="39">
        <v>1</v>
      </c>
      <c r="T112" s="41">
        <f t="shared" si="39"/>
        <v>0</v>
      </c>
      <c r="U112" s="42">
        <f t="shared" si="40"/>
        <v>0</v>
      </c>
      <c r="V112" s="43">
        <f t="shared" si="41"/>
        <v>0</v>
      </c>
      <c r="W112" s="209">
        <f t="shared" si="61"/>
        <v>12</v>
      </c>
      <c r="X112" s="44">
        <f t="shared" si="62"/>
        <v>0</v>
      </c>
      <c r="Y112" s="45">
        <f t="shared" si="42"/>
        <v>5</v>
      </c>
      <c r="Z112" s="46" t="s">
        <v>0</v>
      </c>
      <c r="AA112" s="39">
        <v>1</v>
      </c>
      <c r="AB112" s="47">
        <f t="shared" si="43"/>
        <v>0</v>
      </c>
      <c r="AC112" s="39">
        <v>1</v>
      </c>
      <c r="AD112" s="47">
        <f t="shared" si="44"/>
        <v>0</v>
      </c>
      <c r="AE112" s="39">
        <v>1</v>
      </c>
      <c r="AF112" s="47">
        <f t="shared" si="45"/>
        <v>0</v>
      </c>
      <c r="AG112" s="61"/>
      <c r="AH112" s="48">
        <f t="shared" si="46"/>
        <v>0</v>
      </c>
      <c r="AI112" s="49">
        <f t="shared" si="47"/>
        <v>0</v>
      </c>
      <c r="AJ112" s="61"/>
      <c r="AK112" s="48">
        <f t="shared" si="48"/>
        <v>0</v>
      </c>
      <c r="AL112" s="49">
        <f t="shared" si="49"/>
        <v>0</v>
      </c>
      <c r="AM112" s="61"/>
      <c r="AN112" s="48">
        <f t="shared" si="50"/>
        <v>0</v>
      </c>
      <c r="AO112" s="49">
        <f t="shared" si="51"/>
        <v>0</v>
      </c>
      <c r="AP112" s="61"/>
      <c r="AQ112" s="48">
        <f t="shared" si="52"/>
        <v>0</v>
      </c>
      <c r="AR112" s="49">
        <f t="shared" si="53"/>
        <v>0</v>
      </c>
      <c r="AS112" s="61"/>
      <c r="AT112" s="48">
        <f t="shared" si="54"/>
        <v>0</v>
      </c>
      <c r="AU112" s="49">
        <f t="shared" si="55"/>
        <v>0</v>
      </c>
      <c r="AV112" s="61"/>
      <c r="AW112" s="48">
        <f t="shared" si="56"/>
        <v>0</v>
      </c>
      <c r="AX112" s="49">
        <f t="shared" si="57"/>
        <v>0</v>
      </c>
      <c r="AY112" s="61"/>
      <c r="AZ112" s="48">
        <f t="shared" si="58"/>
        <v>0</v>
      </c>
      <c r="BA112" s="49">
        <f t="shared" si="59"/>
        <v>0</v>
      </c>
      <c r="BB112" s="50">
        <f t="shared" si="60"/>
        <v>0</v>
      </c>
    </row>
    <row r="113" spans="1:54">
      <c r="A113" s="32"/>
      <c r="B113" s="60"/>
      <c r="C113" s="33"/>
      <c r="D113" s="34"/>
      <c r="E113" s="35"/>
      <c r="F113" s="36"/>
      <c r="G113" s="78"/>
      <c r="H113" s="74" t="s">
        <v>11</v>
      </c>
      <c r="I113" s="81">
        <f>IF(H113=Tablas!$B$5,Tablas!$C$5,VLOOKUP(H113,Tablas!$B$5:$D$41,2,FALSE))</f>
        <v>19</v>
      </c>
      <c r="J113" s="70">
        <f>IF(I113=0,"",VLOOKUP(I113,Tablas!$C$5:$D$41,2,FALSE))</f>
        <v>21.726190476190478</v>
      </c>
      <c r="K113" s="37" t="str">
        <f t="shared" si="32"/>
        <v>0</v>
      </c>
      <c r="L113" s="38">
        <f t="shared" si="33"/>
        <v>0</v>
      </c>
      <c r="M113" s="38">
        <f t="shared" si="34"/>
        <v>0</v>
      </c>
      <c r="N113" s="38">
        <f t="shared" si="35"/>
        <v>0</v>
      </c>
      <c r="O113" s="38">
        <f t="shared" si="36"/>
        <v>0</v>
      </c>
      <c r="P113" s="38">
        <f t="shared" si="37"/>
        <v>0</v>
      </c>
      <c r="Q113" s="39">
        <v>1</v>
      </c>
      <c r="R113" s="40">
        <f t="shared" si="38"/>
        <v>0</v>
      </c>
      <c r="S113" s="39">
        <v>1</v>
      </c>
      <c r="T113" s="41">
        <f t="shared" si="39"/>
        <v>0</v>
      </c>
      <c r="U113" s="42">
        <f t="shared" si="40"/>
        <v>0</v>
      </c>
      <c r="V113" s="43">
        <f t="shared" si="41"/>
        <v>0</v>
      </c>
      <c r="W113" s="209">
        <f t="shared" si="61"/>
        <v>12</v>
      </c>
      <c r="X113" s="44">
        <f t="shared" si="62"/>
        <v>0</v>
      </c>
      <c r="Y113" s="45">
        <f t="shared" si="42"/>
        <v>5</v>
      </c>
      <c r="Z113" s="46" t="s">
        <v>0</v>
      </c>
      <c r="AA113" s="39">
        <v>1</v>
      </c>
      <c r="AB113" s="47">
        <f t="shared" si="43"/>
        <v>0</v>
      </c>
      <c r="AC113" s="39">
        <v>1</v>
      </c>
      <c r="AD113" s="47">
        <f t="shared" si="44"/>
        <v>0</v>
      </c>
      <c r="AE113" s="39">
        <v>1</v>
      </c>
      <c r="AF113" s="47">
        <f t="shared" si="45"/>
        <v>0</v>
      </c>
      <c r="AG113" s="61"/>
      <c r="AH113" s="48">
        <f t="shared" si="46"/>
        <v>0</v>
      </c>
      <c r="AI113" s="49">
        <f t="shared" si="47"/>
        <v>0</v>
      </c>
      <c r="AJ113" s="61"/>
      <c r="AK113" s="48">
        <f t="shared" si="48"/>
        <v>0</v>
      </c>
      <c r="AL113" s="49">
        <f t="shared" si="49"/>
        <v>0</v>
      </c>
      <c r="AM113" s="61"/>
      <c r="AN113" s="48">
        <f t="shared" si="50"/>
        <v>0</v>
      </c>
      <c r="AO113" s="49">
        <f t="shared" si="51"/>
        <v>0</v>
      </c>
      <c r="AP113" s="61"/>
      <c r="AQ113" s="48">
        <f t="shared" si="52"/>
        <v>0</v>
      </c>
      <c r="AR113" s="49">
        <f t="shared" si="53"/>
        <v>0</v>
      </c>
      <c r="AS113" s="61"/>
      <c r="AT113" s="48">
        <f t="shared" si="54"/>
        <v>0</v>
      </c>
      <c r="AU113" s="49">
        <f t="shared" si="55"/>
        <v>0</v>
      </c>
      <c r="AV113" s="61"/>
      <c r="AW113" s="48">
        <f t="shared" si="56"/>
        <v>0</v>
      </c>
      <c r="AX113" s="49">
        <f t="shared" si="57"/>
        <v>0</v>
      </c>
      <c r="AY113" s="61"/>
      <c r="AZ113" s="48">
        <f t="shared" si="58"/>
        <v>0</v>
      </c>
      <c r="BA113" s="49">
        <f t="shared" si="59"/>
        <v>0</v>
      </c>
      <c r="BB113" s="50">
        <f t="shared" si="60"/>
        <v>0</v>
      </c>
    </row>
    <row r="114" spans="1:54">
      <c r="A114" s="32"/>
      <c r="B114" s="60"/>
      <c r="C114" s="33"/>
      <c r="D114" s="34"/>
      <c r="E114" s="35"/>
      <c r="F114" s="36"/>
      <c r="G114" s="78"/>
      <c r="H114" s="74" t="s">
        <v>11</v>
      </c>
      <c r="I114" s="81">
        <f>IF(H114=Tablas!$B$5,Tablas!$C$5,VLOOKUP(H114,Tablas!$B$5:$D$41,2,FALSE))</f>
        <v>19</v>
      </c>
      <c r="J114" s="70">
        <f>IF(I114=0,"",VLOOKUP(I114,Tablas!$C$5:$D$41,2,FALSE))</f>
        <v>21.726190476190478</v>
      </c>
      <c r="K114" s="37" t="str">
        <f t="shared" si="32"/>
        <v>0</v>
      </c>
      <c r="L114" s="38">
        <f t="shared" si="33"/>
        <v>0</v>
      </c>
      <c r="M114" s="38">
        <f t="shared" si="34"/>
        <v>0</v>
      </c>
      <c r="N114" s="38">
        <f t="shared" si="35"/>
        <v>0</v>
      </c>
      <c r="O114" s="38">
        <f t="shared" si="36"/>
        <v>0</v>
      </c>
      <c r="P114" s="38">
        <f t="shared" si="37"/>
        <v>0</v>
      </c>
      <c r="Q114" s="39">
        <v>1</v>
      </c>
      <c r="R114" s="40">
        <f t="shared" si="38"/>
        <v>0</v>
      </c>
      <c r="S114" s="39">
        <v>1</v>
      </c>
      <c r="T114" s="41">
        <f t="shared" si="39"/>
        <v>0</v>
      </c>
      <c r="U114" s="42">
        <f t="shared" si="40"/>
        <v>0</v>
      </c>
      <c r="V114" s="43">
        <f t="shared" si="41"/>
        <v>0</v>
      </c>
      <c r="W114" s="209">
        <f t="shared" si="61"/>
        <v>12</v>
      </c>
      <c r="X114" s="44">
        <f t="shared" si="62"/>
        <v>0</v>
      </c>
      <c r="Y114" s="45">
        <f t="shared" si="42"/>
        <v>5</v>
      </c>
      <c r="Z114" s="46" t="s">
        <v>0</v>
      </c>
      <c r="AA114" s="39">
        <v>1</v>
      </c>
      <c r="AB114" s="47">
        <f t="shared" si="43"/>
        <v>0</v>
      </c>
      <c r="AC114" s="39">
        <v>1</v>
      </c>
      <c r="AD114" s="47">
        <f t="shared" si="44"/>
        <v>0</v>
      </c>
      <c r="AE114" s="39">
        <v>1</v>
      </c>
      <c r="AF114" s="47">
        <f t="shared" si="45"/>
        <v>0</v>
      </c>
      <c r="AG114" s="61"/>
      <c r="AH114" s="48">
        <f t="shared" si="46"/>
        <v>0</v>
      </c>
      <c r="AI114" s="49">
        <f t="shared" si="47"/>
        <v>0</v>
      </c>
      <c r="AJ114" s="61"/>
      <c r="AK114" s="48">
        <f t="shared" si="48"/>
        <v>0</v>
      </c>
      <c r="AL114" s="49">
        <f t="shared" si="49"/>
        <v>0</v>
      </c>
      <c r="AM114" s="61"/>
      <c r="AN114" s="48">
        <f t="shared" si="50"/>
        <v>0</v>
      </c>
      <c r="AO114" s="49">
        <f t="shared" si="51"/>
        <v>0</v>
      </c>
      <c r="AP114" s="61"/>
      <c r="AQ114" s="48">
        <f t="shared" si="52"/>
        <v>0</v>
      </c>
      <c r="AR114" s="49">
        <f t="shared" si="53"/>
        <v>0</v>
      </c>
      <c r="AS114" s="61"/>
      <c r="AT114" s="48">
        <f t="shared" si="54"/>
        <v>0</v>
      </c>
      <c r="AU114" s="49">
        <f t="shared" si="55"/>
        <v>0</v>
      </c>
      <c r="AV114" s="61"/>
      <c r="AW114" s="48">
        <f t="shared" si="56"/>
        <v>0</v>
      </c>
      <c r="AX114" s="49">
        <f t="shared" si="57"/>
        <v>0</v>
      </c>
      <c r="AY114" s="61"/>
      <c r="AZ114" s="48">
        <f t="shared" si="58"/>
        <v>0</v>
      </c>
      <c r="BA114" s="49">
        <f t="shared" si="59"/>
        <v>0</v>
      </c>
      <c r="BB114" s="50">
        <f t="shared" si="60"/>
        <v>0</v>
      </c>
    </row>
    <row r="115" spans="1:54">
      <c r="A115" s="32"/>
      <c r="B115" s="60"/>
      <c r="C115" s="33"/>
      <c r="D115" s="34"/>
      <c r="E115" s="35"/>
      <c r="F115" s="36"/>
      <c r="G115" s="78"/>
      <c r="H115" s="74" t="s">
        <v>11</v>
      </c>
      <c r="I115" s="81">
        <f>IF(H115=Tablas!$B$5,Tablas!$C$5,VLOOKUP(H115,Tablas!$B$5:$D$41,2,FALSE))</f>
        <v>19</v>
      </c>
      <c r="J115" s="70">
        <f>IF(I115=0,"",VLOOKUP(I115,Tablas!$C$5:$D$41,2,FALSE))</f>
        <v>21.726190476190478</v>
      </c>
      <c r="K115" s="37" t="str">
        <f t="shared" si="32"/>
        <v>0</v>
      </c>
      <c r="L115" s="38">
        <f t="shared" si="33"/>
        <v>0</v>
      </c>
      <c r="M115" s="38">
        <f t="shared" si="34"/>
        <v>0</v>
      </c>
      <c r="N115" s="38">
        <f t="shared" si="35"/>
        <v>0</v>
      </c>
      <c r="O115" s="38">
        <f t="shared" si="36"/>
        <v>0</v>
      </c>
      <c r="P115" s="38">
        <f t="shared" si="37"/>
        <v>0</v>
      </c>
      <c r="Q115" s="39">
        <v>1</v>
      </c>
      <c r="R115" s="40">
        <f t="shared" si="38"/>
        <v>0</v>
      </c>
      <c r="S115" s="39">
        <v>1</v>
      </c>
      <c r="T115" s="41">
        <f t="shared" si="39"/>
        <v>0</v>
      </c>
      <c r="U115" s="42">
        <f t="shared" si="40"/>
        <v>0</v>
      </c>
      <c r="V115" s="43">
        <f t="shared" si="41"/>
        <v>0</v>
      </c>
      <c r="W115" s="209">
        <f t="shared" si="61"/>
        <v>12</v>
      </c>
      <c r="X115" s="44">
        <f t="shared" si="62"/>
        <v>0</v>
      </c>
      <c r="Y115" s="45">
        <f t="shared" si="42"/>
        <v>5</v>
      </c>
      <c r="Z115" s="46" t="s">
        <v>0</v>
      </c>
      <c r="AA115" s="39">
        <v>1</v>
      </c>
      <c r="AB115" s="47">
        <f t="shared" si="43"/>
        <v>0</v>
      </c>
      <c r="AC115" s="39">
        <v>1</v>
      </c>
      <c r="AD115" s="47">
        <f t="shared" si="44"/>
        <v>0</v>
      </c>
      <c r="AE115" s="39">
        <v>1</v>
      </c>
      <c r="AF115" s="47">
        <f t="shared" si="45"/>
        <v>0</v>
      </c>
      <c r="AG115" s="61"/>
      <c r="AH115" s="48">
        <f t="shared" si="46"/>
        <v>0</v>
      </c>
      <c r="AI115" s="49">
        <f t="shared" si="47"/>
        <v>0</v>
      </c>
      <c r="AJ115" s="61"/>
      <c r="AK115" s="48">
        <f t="shared" si="48"/>
        <v>0</v>
      </c>
      <c r="AL115" s="49">
        <f t="shared" si="49"/>
        <v>0</v>
      </c>
      <c r="AM115" s="61"/>
      <c r="AN115" s="48">
        <f t="shared" si="50"/>
        <v>0</v>
      </c>
      <c r="AO115" s="49">
        <f t="shared" si="51"/>
        <v>0</v>
      </c>
      <c r="AP115" s="61"/>
      <c r="AQ115" s="48">
        <f t="shared" si="52"/>
        <v>0</v>
      </c>
      <c r="AR115" s="49">
        <f t="shared" si="53"/>
        <v>0</v>
      </c>
      <c r="AS115" s="61"/>
      <c r="AT115" s="48">
        <f t="shared" si="54"/>
        <v>0</v>
      </c>
      <c r="AU115" s="49">
        <f t="shared" si="55"/>
        <v>0</v>
      </c>
      <c r="AV115" s="61"/>
      <c r="AW115" s="48">
        <f t="shared" si="56"/>
        <v>0</v>
      </c>
      <c r="AX115" s="49">
        <f t="shared" si="57"/>
        <v>0</v>
      </c>
      <c r="AY115" s="61"/>
      <c r="AZ115" s="48">
        <f t="shared" si="58"/>
        <v>0</v>
      </c>
      <c r="BA115" s="49">
        <f t="shared" si="59"/>
        <v>0</v>
      </c>
      <c r="BB115" s="50">
        <f t="shared" si="60"/>
        <v>0</v>
      </c>
    </row>
    <row r="116" spans="1:54">
      <c r="A116" s="32"/>
      <c r="B116" s="60"/>
      <c r="C116" s="33"/>
      <c r="D116" s="34"/>
      <c r="E116" s="35"/>
      <c r="F116" s="36"/>
      <c r="G116" s="78"/>
      <c r="H116" s="74" t="s">
        <v>11</v>
      </c>
      <c r="I116" s="81">
        <f>IF(H116=Tablas!$B$5,Tablas!$C$5,VLOOKUP(H116,Tablas!$B$5:$D$41,2,FALSE))</f>
        <v>19</v>
      </c>
      <c r="J116" s="70">
        <f>IF(I116=0,"",VLOOKUP(I116,Tablas!$C$5:$D$41,2,FALSE))</f>
        <v>21.726190476190478</v>
      </c>
      <c r="K116" s="37" t="str">
        <f t="shared" si="32"/>
        <v>0</v>
      </c>
      <c r="L116" s="38">
        <f t="shared" si="33"/>
        <v>0</v>
      </c>
      <c r="M116" s="38">
        <f t="shared" si="34"/>
        <v>0</v>
      </c>
      <c r="N116" s="38">
        <f t="shared" si="35"/>
        <v>0</v>
      </c>
      <c r="O116" s="38">
        <f t="shared" si="36"/>
        <v>0</v>
      </c>
      <c r="P116" s="38">
        <f t="shared" si="37"/>
        <v>0</v>
      </c>
      <c r="Q116" s="39">
        <v>1</v>
      </c>
      <c r="R116" s="40">
        <f t="shared" si="38"/>
        <v>0</v>
      </c>
      <c r="S116" s="39">
        <v>1</v>
      </c>
      <c r="T116" s="41">
        <f t="shared" si="39"/>
        <v>0</v>
      </c>
      <c r="U116" s="42">
        <f t="shared" si="40"/>
        <v>0</v>
      </c>
      <c r="V116" s="43">
        <f t="shared" si="41"/>
        <v>0</v>
      </c>
      <c r="W116" s="209">
        <f t="shared" si="61"/>
        <v>12</v>
      </c>
      <c r="X116" s="44">
        <f t="shared" si="62"/>
        <v>0</v>
      </c>
      <c r="Y116" s="45">
        <f t="shared" si="42"/>
        <v>5</v>
      </c>
      <c r="Z116" s="46" t="s">
        <v>0</v>
      </c>
      <c r="AA116" s="39">
        <v>1</v>
      </c>
      <c r="AB116" s="47">
        <f t="shared" si="43"/>
        <v>0</v>
      </c>
      <c r="AC116" s="39">
        <v>1</v>
      </c>
      <c r="AD116" s="47">
        <f t="shared" si="44"/>
        <v>0</v>
      </c>
      <c r="AE116" s="39">
        <v>1</v>
      </c>
      <c r="AF116" s="47">
        <f t="shared" si="45"/>
        <v>0</v>
      </c>
      <c r="AG116" s="61"/>
      <c r="AH116" s="48">
        <f t="shared" si="46"/>
        <v>0</v>
      </c>
      <c r="AI116" s="49">
        <f t="shared" si="47"/>
        <v>0</v>
      </c>
      <c r="AJ116" s="61"/>
      <c r="AK116" s="48">
        <f t="shared" si="48"/>
        <v>0</v>
      </c>
      <c r="AL116" s="49">
        <f t="shared" si="49"/>
        <v>0</v>
      </c>
      <c r="AM116" s="61"/>
      <c r="AN116" s="48">
        <f t="shared" si="50"/>
        <v>0</v>
      </c>
      <c r="AO116" s="49">
        <f t="shared" si="51"/>
        <v>0</v>
      </c>
      <c r="AP116" s="61"/>
      <c r="AQ116" s="48">
        <f t="shared" si="52"/>
        <v>0</v>
      </c>
      <c r="AR116" s="49">
        <f t="shared" si="53"/>
        <v>0</v>
      </c>
      <c r="AS116" s="61"/>
      <c r="AT116" s="48">
        <f t="shared" si="54"/>
        <v>0</v>
      </c>
      <c r="AU116" s="49">
        <f t="shared" si="55"/>
        <v>0</v>
      </c>
      <c r="AV116" s="61"/>
      <c r="AW116" s="48">
        <f t="shared" si="56"/>
        <v>0</v>
      </c>
      <c r="AX116" s="49">
        <f t="shared" si="57"/>
        <v>0</v>
      </c>
      <c r="AY116" s="61"/>
      <c r="AZ116" s="48">
        <f t="shared" si="58"/>
        <v>0</v>
      </c>
      <c r="BA116" s="49">
        <f t="shared" si="59"/>
        <v>0</v>
      </c>
      <c r="BB116" s="50">
        <f t="shared" si="60"/>
        <v>0</v>
      </c>
    </row>
    <row r="117" spans="1:54">
      <c r="A117" s="32"/>
      <c r="B117" s="60"/>
      <c r="C117" s="33"/>
      <c r="D117" s="34"/>
      <c r="E117" s="35"/>
      <c r="F117" s="36"/>
      <c r="G117" s="78"/>
      <c r="H117" s="74" t="s">
        <v>11</v>
      </c>
      <c r="I117" s="81">
        <f>IF(H117=Tablas!$B$5,Tablas!$C$5,VLOOKUP(H117,Tablas!$B$5:$D$41,2,FALSE))</f>
        <v>19</v>
      </c>
      <c r="J117" s="70">
        <f>IF(I117=0,"",VLOOKUP(I117,Tablas!$C$5:$D$41,2,FALSE))</f>
        <v>21.726190476190478</v>
      </c>
      <c r="K117" s="37" t="str">
        <f t="shared" si="32"/>
        <v>0</v>
      </c>
      <c r="L117" s="38">
        <f t="shared" si="33"/>
        <v>0</v>
      </c>
      <c r="M117" s="38">
        <f t="shared" si="34"/>
        <v>0</v>
      </c>
      <c r="N117" s="38">
        <f t="shared" si="35"/>
        <v>0</v>
      </c>
      <c r="O117" s="38">
        <f t="shared" si="36"/>
        <v>0</v>
      </c>
      <c r="P117" s="38">
        <f t="shared" si="37"/>
        <v>0</v>
      </c>
      <c r="Q117" s="39">
        <v>1</v>
      </c>
      <c r="R117" s="40">
        <f t="shared" si="38"/>
        <v>0</v>
      </c>
      <c r="S117" s="39">
        <v>1</v>
      </c>
      <c r="T117" s="41">
        <f t="shared" si="39"/>
        <v>0</v>
      </c>
      <c r="U117" s="42">
        <f t="shared" si="40"/>
        <v>0</v>
      </c>
      <c r="V117" s="43">
        <f t="shared" si="41"/>
        <v>0</v>
      </c>
      <c r="W117" s="209">
        <f t="shared" si="61"/>
        <v>12</v>
      </c>
      <c r="X117" s="44">
        <f t="shared" si="62"/>
        <v>0</v>
      </c>
      <c r="Y117" s="45">
        <f t="shared" si="42"/>
        <v>5</v>
      </c>
      <c r="Z117" s="46" t="s">
        <v>0</v>
      </c>
      <c r="AA117" s="39">
        <v>1</v>
      </c>
      <c r="AB117" s="47">
        <f t="shared" si="43"/>
        <v>0</v>
      </c>
      <c r="AC117" s="39">
        <v>1</v>
      </c>
      <c r="AD117" s="47">
        <f t="shared" si="44"/>
        <v>0</v>
      </c>
      <c r="AE117" s="39">
        <v>1</v>
      </c>
      <c r="AF117" s="47">
        <f t="shared" si="45"/>
        <v>0</v>
      </c>
      <c r="AG117" s="61"/>
      <c r="AH117" s="48">
        <f t="shared" si="46"/>
        <v>0</v>
      </c>
      <c r="AI117" s="49">
        <f t="shared" si="47"/>
        <v>0</v>
      </c>
      <c r="AJ117" s="61"/>
      <c r="AK117" s="48">
        <f t="shared" si="48"/>
        <v>0</v>
      </c>
      <c r="AL117" s="49">
        <f t="shared" si="49"/>
        <v>0</v>
      </c>
      <c r="AM117" s="61"/>
      <c r="AN117" s="48">
        <f t="shared" si="50"/>
        <v>0</v>
      </c>
      <c r="AO117" s="49">
        <f t="shared" si="51"/>
        <v>0</v>
      </c>
      <c r="AP117" s="61"/>
      <c r="AQ117" s="48">
        <f t="shared" si="52"/>
        <v>0</v>
      </c>
      <c r="AR117" s="49">
        <f t="shared" si="53"/>
        <v>0</v>
      </c>
      <c r="AS117" s="61"/>
      <c r="AT117" s="48">
        <f t="shared" si="54"/>
        <v>0</v>
      </c>
      <c r="AU117" s="49">
        <f t="shared" si="55"/>
        <v>0</v>
      </c>
      <c r="AV117" s="61"/>
      <c r="AW117" s="48">
        <f t="shared" si="56"/>
        <v>0</v>
      </c>
      <c r="AX117" s="49">
        <f t="shared" si="57"/>
        <v>0</v>
      </c>
      <c r="AY117" s="61"/>
      <c r="AZ117" s="48">
        <f t="shared" si="58"/>
        <v>0</v>
      </c>
      <c r="BA117" s="49">
        <f t="shared" si="59"/>
        <v>0</v>
      </c>
      <c r="BB117" s="50">
        <f t="shared" si="60"/>
        <v>0</v>
      </c>
    </row>
    <row r="118" spans="1:54">
      <c r="A118" s="32"/>
      <c r="B118" s="60"/>
      <c r="C118" s="33"/>
      <c r="D118" s="34"/>
      <c r="E118" s="35"/>
      <c r="F118" s="36"/>
      <c r="G118" s="78"/>
      <c r="H118" s="74" t="s">
        <v>11</v>
      </c>
      <c r="I118" s="81">
        <f>IF(H118=Tablas!$B$5,Tablas!$C$5,VLOOKUP(H118,Tablas!$B$5:$D$41,2,FALSE))</f>
        <v>19</v>
      </c>
      <c r="J118" s="70">
        <f>IF(I118=0,"",VLOOKUP(I118,Tablas!$C$5:$D$41,2,FALSE))</f>
        <v>21.726190476190478</v>
      </c>
      <c r="K118" s="37" t="str">
        <f t="shared" si="32"/>
        <v>0</v>
      </c>
      <c r="L118" s="38">
        <f t="shared" si="33"/>
        <v>0</v>
      </c>
      <c r="M118" s="38">
        <f t="shared" si="34"/>
        <v>0</v>
      </c>
      <c r="N118" s="38">
        <f t="shared" si="35"/>
        <v>0</v>
      </c>
      <c r="O118" s="38">
        <f t="shared" si="36"/>
        <v>0</v>
      </c>
      <c r="P118" s="38">
        <f t="shared" si="37"/>
        <v>0</v>
      </c>
      <c r="Q118" s="39">
        <v>1</v>
      </c>
      <c r="R118" s="40">
        <f t="shared" si="38"/>
        <v>0</v>
      </c>
      <c r="S118" s="39">
        <v>1</v>
      </c>
      <c r="T118" s="41">
        <f t="shared" si="39"/>
        <v>0</v>
      </c>
      <c r="U118" s="42">
        <f t="shared" si="40"/>
        <v>0</v>
      </c>
      <c r="V118" s="43">
        <f t="shared" si="41"/>
        <v>0</v>
      </c>
      <c r="W118" s="209">
        <f t="shared" si="61"/>
        <v>12</v>
      </c>
      <c r="X118" s="44">
        <f t="shared" si="62"/>
        <v>0</v>
      </c>
      <c r="Y118" s="45">
        <f t="shared" si="42"/>
        <v>5</v>
      </c>
      <c r="Z118" s="46" t="s">
        <v>0</v>
      </c>
      <c r="AA118" s="39">
        <v>1</v>
      </c>
      <c r="AB118" s="47">
        <f t="shared" si="43"/>
        <v>0</v>
      </c>
      <c r="AC118" s="39">
        <v>1</v>
      </c>
      <c r="AD118" s="47">
        <f t="shared" si="44"/>
        <v>0</v>
      </c>
      <c r="AE118" s="39">
        <v>1</v>
      </c>
      <c r="AF118" s="47">
        <f t="shared" si="45"/>
        <v>0</v>
      </c>
      <c r="AG118" s="61"/>
      <c r="AH118" s="48">
        <f t="shared" si="46"/>
        <v>0</v>
      </c>
      <c r="AI118" s="49">
        <f t="shared" si="47"/>
        <v>0</v>
      </c>
      <c r="AJ118" s="61"/>
      <c r="AK118" s="48">
        <f t="shared" si="48"/>
        <v>0</v>
      </c>
      <c r="AL118" s="49">
        <f t="shared" si="49"/>
        <v>0</v>
      </c>
      <c r="AM118" s="61"/>
      <c r="AN118" s="48">
        <f t="shared" si="50"/>
        <v>0</v>
      </c>
      <c r="AO118" s="49">
        <f t="shared" si="51"/>
        <v>0</v>
      </c>
      <c r="AP118" s="61"/>
      <c r="AQ118" s="48">
        <f t="shared" si="52"/>
        <v>0</v>
      </c>
      <c r="AR118" s="49">
        <f t="shared" si="53"/>
        <v>0</v>
      </c>
      <c r="AS118" s="61"/>
      <c r="AT118" s="48">
        <f t="shared" si="54"/>
        <v>0</v>
      </c>
      <c r="AU118" s="49">
        <f t="shared" si="55"/>
        <v>0</v>
      </c>
      <c r="AV118" s="61"/>
      <c r="AW118" s="48">
        <f t="shared" si="56"/>
        <v>0</v>
      </c>
      <c r="AX118" s="49">
        <f t="shared" si="57"/>
        <v>0</v>
      </c>
      <c r="AY118" s="61"/>
      <c r="AZ118" s="48">
        <f t="shared" si="58"/>
        <v>0</v>
      </c>
      <c r="BA118" s="49">
        <f t="shared" si="59"/>
        <v>0</v>
      </c>
      <c r="BB118" s="50">
        <f t="shared" si="60"/>
        <v>0</v>
      </c>
    </row>
    <row r="119" spans="1:54">
      <c r="A119" s="32"/>
      <c r="B119" s="60"/>
      <c r="C119" s="33"/>
      <c r="D119" s="34"/>
      <c r="E119" s="35"/>
      <c r="F119" s="36"/>
      <c r="G119" s="78"/>
      <c r="H119" s="74" t="s">
        <v>11</v>
      </c>
      <c r="I119" s="81">
        <f>IF(H119=Tablas!$B$5,Tablas!$C$5,VLOOKUP(H119,Tablas!$B$5:$D$41,2,FALSE))</f>
        <v>19</v>
      </c>
      <c r="J119" s="70">
        <f>IF(I119=0,"",VLOOKUP(I119,Tablas!$C$5:$D$41,2,FALSE))</f>
        <v>21.726190476190478</v>
      </c>
      <c r="K119" s="37" t="str">
        <f t="shared" si="32"/>
        <v>0</v>
      </c>
      <c r="L119" s="38">
        <f t="shared" si="33"/>
        <v>0</v>
      </c>
      <c r="M119" s="38">
        <f t="shared" si="34"/>
        <v>0</v>
      </c>
      <c r="N119" s="38">
        <f t="shared" si="35"/>
        <v>0</v>
      </c>
      <c r="O119" s="38">
        <f t="shared" si="36"/>
        <v>0</v>
      </c>
      <c r="P119" s="38">
        <f t="shared" si="37"/>
        <v>0</v>
      </c>
      <c r="Q119" s="39">
        <v>1</v>
      </c>
      <c r="R119" s="40">
        <f t="shared" si="38"/>
        <v>0</v>
      </c>
      <c r="S119" s="39">
        <v>1</v>
      </c>
      <c r="T119" s="41">
        <f t="shared" si="39"/>
        <v>0</v>
      </c>
      <c r="U119" s="42">
        <f t="shared" si="40"/>
        <v>0</v>
      </c>
      <c r="V119" s="43">
        <f t="shared" si="41"/>
        <v>0</v>
      </c>
      <c r="W119" s="209">
        <f t="shared" si="61"/>
        <v>12</v>
      </c>
      <c r="X119" s="44">
        <f t="shared" si="62"/>
        <v>0</v>
      </c>
      <c r="Y119" s="45">
        <f t="shared" si="42"/>
        <v>5</v>
      </c>
      <c r="Z119" s="46" t="s">
        <v>0</v>
      </c>
      <c r="AA119" s="39">
        <v>1</v>
      </c>
      <c r="AB119" s="47">
        <f t="shared" si="43"/>
        <v>0</v>
      </c>
      <c r="AC119" s="39">
        <v>1</v>
      </c>
      <c r="AD119" s="47">
        <f t="shared" si="44"/>
        <v>0</v>
      </c>
      <c r="AE119" s="39">
        <v>1</v>
      </c>
      <c r="AF119" s="47">
        <f t="shared" si="45"/>
        <v>0</v>
      </c>
      <c r="AG119" s="61"/>
      <c r="AH119" s="48">
        <f t="shared" si="46"/>
        <v>0</v>
      </c>
      <c r="AI119" s="49">
        <f t="shared" si="47"/>
        <v>0</v>
      </c>
      <c r="AJ119" s="61"/>
      <c r="AK119" s="48">
        <f t="shared" si="48"/>
        <v>0</v>
      </c>
      <c r="AL119" s="49">
        <f t="shared" si="49"/>
        <v>0</v>
      </c>
      <c r="AM119" s="61"/>
      <c r="AN119" s="48">
        <f t="shared" si="50"/>
        <v>0</v>
      </c>
      <c r="AO119" s="49">
        <f t="shared" si="51"/>
        <v>0</v>
      </c>
      <c r="AP119" s="61"/>
      <c r="AQ119" s="48">
        <f t="shared" si="52"/>
        <v>0</v>
      </c>
      <c r="AR119" s="49">
        <f t="shared" si="53"/>
        <v>0</v>
      </c>
      <c r="AS119" s="61"/>
      <c r="AT119" s="48">
        <f t="shared" si="54"/>
        <v>0</v>
      </c>
      <c r="AU119" s="49">
        <f t="shared" si="55"/>
        <v>0</v>
      </c>
      <c r="AV119" s="61"/>
      <c r="AW119" s="48">
        <f t="shared" si="56"/>
        <v>0</v>
      </c>
      <c r="AX119" s="49">
        <f t="shared" si="57"/>
        <v>0</v>
      </c>
      <c r="AY119" s="61"/>
      <c r="AZ119" s="48">
        <f t="shared" si="58"/>
        <v>0</v>
      </c>
      <c r="BA119" s="49">
        <f t="shared" si="59"/>
        <v>0</v>
      </c>
      <c r="BB119" s="50">
        <f t="shared" si="60"/>
        <v>0</v>
      </c>
    </row>
    <row r="120" spans="1:54">
      <c r="A120" s="32"/>
      <c r="B120" s="60"/>
      <c r="C120" s="33"/>
      <c r="D120" s="34"/>
      <c r="E120" s="35"/>
      <c r="F120" s="36"/>
      <c r="G120" s="78"/>
      <c r="H120" s="74" t="s">
        <v>11</v>
      </c>
      <c r="I120" s="81">
        <f>IF(H120=Tablas!$B$5,Tablas!$C$5,VLOOKUP(H120,Tablas!$B$5:$D$41,2,FALSE))</f>
        <v>19</v>
      </c>
      <c r="J120" s="70">
        <f>IF(I120=0,"",VLOOKUP(I120,Tablas!$C$5:$D$41,2,FALSE))</f>
        <v>21.726190476190478</v>
      </c>
      <c r="K120" s="37" t="str">
        <f t="shared" si="32"/>
        <v>0</v>
      </c>
      <c r="L120" s="38">
        <f t="shared" si="33"/>
        <v>0</v>
      </c>
      <c r="M120" s="38">
        <f t="shared" si="34"/>
        <v>0</v>
      </c>
      <c r="N120" s="38">
        <f t="shared" si="35"/>
        <v>0</v>
      </c>
      <c r="O120" s="38">
        <f t="shared" si="36"/>
        <v>0</v>
      </c>
      <c r="P120" s="38">
        <f t="shared" si="37"/>
        <v>0</v>
      </c>
      <c r="Q120" s="39">
        <v>1</v>
      </c>
      <c r="R120" s="40">
        <f t="shared" si="38"/>
        <v>0</v>
      </c>
      <c r="S120" s="39">
        <v>1</v>
      </c>
      <c r="T120" s="41">
        <f t="shared" si="39"/>
        <v>0</v>
      </c>
      <c r="U120" s="42">
        <f t="shared" si="40"/>
        <v>0</v>
      </c>
      <c r="V120" s="43">
        <f t="shared" si="41"/>
        <v>0</v>
      </c>
      <c r="W120" s="209">
        <f t="shared" si="61"/>
        <v>12</v>
      </c>
      <c r="X120" s="44">
        <f t="shared" si="62"/>
        <v>0</v>
      </c>
      <c r="Y120" s="45">
        <f t="shared" si="42"/>
        <v>5</v>
      </c>
      <c r="Z120" s="46" t="s">
        <v>0</v>
      </c>
      <c r="AA120" s="39">
        <v>1</v>
      </c>
      <c r="AB120" s="47">
        <f t="shared" si="43"/>
        <v>0</v>
      </c>
      <c r="AC120" s="39">
        <v>1</v>
      </c>
      <c r="AD120" s="47">
        <f t="shared" si="44"/>
        <v>0</v>
      </c>
      <c r="AE120" s="39">
        <v>1</v>
      </c>
      <c r="AF120" s="47">
        <f t="shared" si="45"/>
        <v>0</v>
      </c>
      <c r="AG120" s="61"/>
      <c r="AH120" s="48">
        <f t="shared" si="46"/>
        <v>0</v>
      </c>
      <c r="AI120" s="49">
        <f t="shared" si="47"/>
        <v>0</v>
      </c>
      <c r="AJ120" s="61"/>
      <c r="AK120" s="48">
        <f t="shared" si="48"/>
        <v>0</v>
      </c>
      <c r="AL120" s="49">
        <f t="shared" si="49"/>
        <v>0</v>
      </c>
      <c r="AM120" s="61"/>
      <c r="AN120" s="48">
        <f t="shared" si="50"/>
        <v>0</v>
      </c>
      <c r="AO120" s="49">
        <f t="shared" si="51"/>
        <v>0</v>
      </c>
      <c r="AP120" s="61"/>
      <c r="AQ120" s="48">
        <f t="shared" si="52"/>
        <v>0</v>
      </c>
      <c r="AR120" s="49">
        <f t="shared" si="53"/>
        <v>0</v>
      </c>
      <c r="AS120" s="61"/>
      <c r="AT120" s="48">
        <f t="shared" si="54"/>
        <v>0</v>
      </c>
      <c r="AU120" s="49">
        <f t="shared" si="55"/>
        <v>0</v>
      </c>
      <c r="AV120" s="61"/>
      <c r="AW120" s="48">
        <f t="shared" si="56"/>
        <v>0</v>
      </c>
      <c r="AX120" s="49">
        <f t="shared" si="57"/>
        <v>0</v>
      </c>
      <c r="AY120" s="61"/>
      <c r="AZ120" s="48">
        <f t="shared" si="58"/>
        <v>0</v>
      </c>
      <c r="BA120" s="49">
        <f t="shared" si="59"/>
        <v>0</v>
      </c>
      <c r="BB120" s="50">
        <f t="shared" si="60"/>
        <v>0</v>
      </c>
    </row>
    <row r="121" spans="1:54">
      <c r="A121" s="32"/>
      <c r="B121" s="60"/>
      <c r="C121" s="33"/>
      <c r="D121" s="34"/>
      <c r="E121" s="35"/>
      <c r="F121" s="36"/>
      <c r="G121" s="78"/>
      <c r="H121" s="74" t="s">
        <v>11</v>
      </c>
      <c r="I121" s="81">
        <f>IF(H121=Tablas!$B$5,Tablas!$C$5,VLOOKUP(H121,Tablas!$B$5:$D$41,2,FALSE))</f>
        <v>19</v>
      </c>
      <c r="J121" s="70">
        <f>IF(I121=0,"",VLOOKUP(I121,Tablas!$C$5:$D$41,2,FALSE))</f>
        <v>21.726190476190478</v>
      </c>
      <c r="K121" s="37" t="str">
        <f t="shared" si="32"/>
        <v>0</v>
      </c>
      <c r="L121" s="38">
        <f t="shared" si="33"/>
        <v>0</v>
      </c>
      <c r="M121" s="38">
        <f t="shared" si="34"/>
        <v>0</v>
      </c>
      <c r="N121" s="38">
        <f t="shared" si="35"/>
        <v>0</v>
      </c>
      <c r="O121" s="38">
        <f t="shared" si="36"/>
        <v>0</v>
      </c>
      <c r="P121" s="38">
        <f t="shared" si="37"/>
        <v>0</v>
      </c>
      <c r="Q121" s="39">
        <v>1</v>
      </c>
      <c r="R121" s="40">
        <f t="shared" si="38"/>
        <v>0</v>
      </c>
      <c r="S121" s="39">
        <v>1</v>
      </c>
      <c r="T121" s="41">
        <f t="shared" si="39"/>
        <v>0</v>
      </c>
      <c r="U121" s="42">
        <f t="shared" si="40"/>
        <v>0</v>
      </c>
      <c r="V121" s="43">
        <f t="shared" si="41"/>
        <v>0</v>
      </c>
      <c r="W121" s="209">
        <f t="shared" si="61"/>
        <v>12</v>
      </c>
      <c r="X121" s="44">
        <f t="shared" si="62"/>
        <v>0</v>
      </c>
      <c r="Y121" s="45">
        <f t="shared" si="42"/>
        <v>5</v>
      </c>
      <c r="Z121" s="46" t="s">
        <v>0</v>
      </c>
      <c r="AA121" s="39">
        <v>1</v>
      </c>
      <c r="AB121" s="47">
        <f t="shared" si="43"/>
        <v>0</v>
      </c>
      <c r="AC121" s="39">
        <v>1</v>
      </c>
      <c r="AD121" s="47">
        <f t="shared" si="44"/>
        <v>0</v>
      </c>
      <c r="AE121" s="39">
        <v>1</v>
      </c>
      <c r="AF121" s="47">
        <f t="shared" si="45"/>
        <v>0</v>
      </c>
      <c r="AG121" s="61"/>
      <c r="AH121" s="48">
        <f t="shared" si="46"/>
        <v>0</v>
      </c>
      <c r="AI121" s="49">
        <f t="shared" si="47"/>
        <v>0</v>
      </c>
      <c r="AJ121" s="61"/>
      <c r="AK121" s="48">
        <f t="shared" si="48"/>
        <v>0</v>
      </c>
      <c r="AL121" s="49">
        <f t="shared" si="49"/>
        <v>0</v>
      </c>
      <c r="AM121" s="61"/>
      <c r="AN121" s="48">
        <f t="shared" si="50"/>
        <v>0</v>
      </c>
      <c r="AO121" s="49">
        <f t="shared" si="51"/>
        <v>0</v>
      </c>
      <c r="AP121" s="61"/>
      <c r="AQ121" s="48">
        <f t="shared" si="52"/>
        <v>0</v>
      </c>
      <c r="AR121" s="49">
        <f t="shared" si="53"/>
        <v>0</v>
      </c>
      <c r="AS121" s="61"/>
      <c r="AT121" s="48">
        <f t="shared" si="54"/>
        <v>0</v>
      </c>
      <c r="AU121" s="49">
        <f t="shared" si="55"/>
        <v>0</v>
      </c>
      <c r="AV121" s="61"/>
      <c r="AW121" s="48">
        <f t="shared" si="56"/>
        <v>0</v>
      </c>
      <c r="AX121" s="49">
        <f t="shared" si="57"/>
        <v>0</v>
      </c>
      <c r="AY121" s="61"/>
      <c r="AZ121" s="48">
        <f t="shared" si="58"/>
        <v>0</v>
      </c>
      <c r="BA121" s="49">
        <f t="shared" si="59"/>
        <v>0</v>
      </c>
      <c r="BB121" s="50">
        <f t="shared" si="60"/>
        <v>0</v>
      </c>
    </row>
    <row r="122" spans="1:54">
      <c r="A122" s="32"/>
      <c r="B122" s="60"/>
      <c r="C122" s="33"/>
      <c r="D122" s="34"/>
      <c r="E122" s="35"/>
      <c r="F122" s="36"/>
      <c r="G122" s="78"/>
      <c r="H122" s="74" t="s">
        <v>11</v>
      </c>
      <c r="I122" s="81">
        <f>IF(H122=Tablas!$B$5,Tablas!$C$5,VLOOKUP(H122,Tablas!$B$5:$D$41,2,FALSE))</f>
        <v>19</v>
      </c>
      <c r="J122" s="70">
        <f>IF(I122=0,"",VLOOKUP(I122,Tablas!$C$5:$D$41,2,FALSE))</f>
        <v>21.726190476190478</v>
      </c>
      <c r="K122" s="37" t="str">
        <f t="shared" si="32"/>
        <v>0</v>
      </c>
      <c r="L122" s="38">
        <f t="shared" si="33"/>
        <v>0</v>
      </c>
      <c r="M122" s="38">
        <f t="shared" si="34"/>
        <v>0</v>
      </c>
      <c r="N122" s="38">
        <f t="shared" si="35"/>
        <v>0</v>
      </c>
      <c r="O122" s="38">
        <f t="shared" si="36"/>
        <v>0</v>
      </c>
      <c r="P122" s="38">
        <f t="shared" si="37"/>
        <v>0</v>
      </c>
      <c r="Q122" s="39">
        <v>1</v>
      </c>
      <c r="R122" s="40">
        <f t="shared" si="38"/>
        <v>0</v>
      </c>
      <c r="S122" s="39">
        <v>1</v>
      </c>
      <c r="T122" s="41">
        <f t="shared" si="39"/>
        <v>0</v>
      </c>
      <c r="U122" s="42">
        <f t="shared" si="40"/>
        <v>0</v>
      </c>
      <c r="V122" s="43">
        <f t="shared" si="41"/>
        <v>0</v>
      </c>
      <c r="W122" s="209">
        <f t="shared" si="61"/>
        <v>12</v>
      </c>
      <c r="X122" s="44">
        <f t="shared" si="62"/>
        <v>0</v>
      </c>
      <c r="Y122" s="45">
        <f t="shared" si="42"/>
        <v>5</v>
      </c>
      <c r="Z122" s="46" t="s">
        <v>0</v>
      </c>
      <c r="AA122" s="39">
        <v>1</v>
      </c>
      <c r="AB122" s="47">
        <f t="shared" si="43"/>
        <v>0</v>
      </c>
      <c r="AC122" s="39">
        <v>1</v>
      </c>
      <c r="AD122" s="47">
        <f t="shared" si="44"/>
        <v>0</v>
      </c>
      <c r="AE122" s="39">
        <v>1</v>
      </c>
      <c r="AF122" s="47">
        <f t="shared" si="45"/>
        <v>0</v>
      </c>
      <c r="AG122" s="61"/>
      <c r="AH122" s="48">
        <f t="shared" si="46"/>
        <v>0</v>
      </c>
      <c r="AI122" s="49">
        <f t="shared" si="47"/>
        <v>0</v>
      </c>
      <c r="AJ122" s="61"/>
      <c r="AK122" s="48">
        <f t="shared" si="48"/>
        <v>0</v>
      </c>
      <c r="AL122" s="49">
        <f t="shared" si="49"/>
        <v>0</v>
      </c>
      <c r="AM122" s="61"/>
      <c r="AN122" s="48">
        <f t="shared" si="50"/>
        <v>0</v>
      </c>
      <c r="AO122" s="49">
        <f t="shared" si="51"/>
        <v>0</v>
      </c>
      <c r="AP122" s="61"/>
      <c r="AQ122" s="48">
        <f t="shared" si="52"/>
        <v>0</v>
      </c>
      <c r="AR122" s="49">
        <f t="shared" si="53"/>
        <v>0</v>
      </c>
      <c r="AS122" s="61"/>
      <c r="AT122" s="48">
        <f t="shared" si="54"/>
        <v>0</v>
      </c>
      <c r="AU122" s="49">
        <f t="shared" si="55"/>
        <v>0</v>
      </c>
      <c r="AV122" s="61"/>
      <c r="AW122" s="48">
        <f t="shared" si="56"/>
        <v>0</v>
      </c>
      <c r="AX122" s="49">
        <f t="shared" si="57"/>
        <v>0</v>
      </c>
      <c r="AY122" s="61"/>
      <c r="AZ122" s="48">
        <f t="shared" si="58"/>
        <v>0</v>
      </c>
      <c r="BA122" s="49">
        <f t="shared" si="59"/>
        <v>0</v>
      </c>
      <c r="BB122" s="50">
        <f t="shared" si="60"/>
        <v>0</v>
      </c>
    </row>
    <row r="123" spans="1:54">
      <c r="A123" s="32"/>
      <c r="B123" s="60"/>
      <c r="C123" s="33"/>
      <c r="D123" s="34"/>
      <c r="E123" s="35"/>
      <c r="F123" s="36"/>
      <c r="G123" s="78"/>
      <c r="H123" s="74" t="s">
        <v>11</v>
      </c>
      <c r="I123" s="81">
        <f>IF(H123=Tablas!$B$5,Tablas!$C$5,VLOOKUP(H123,Tablas!$B$5:$D$41,2,FALSE))</f>
        <v>19</v>
      </c>
      <c r="J123" s="70">
        <f>IF(I123=0,"",VLOOKUP(I123,Tablas!$C$5:$D$41,2,FALSE))</f>
        <v>21.726190476190478</v>
      </c>
      <c r="K123" s="37" t="str">
        <f t="shared" si="32"/>
        <v>0</v>
      </c>
      <c r="L123" s="38">
        <f t="shared" si="33"/>
        <v>0</v>
      </c>
      <c r="M123" s="38">
        <f t="shared" si="34"/>
        <v>0</v>
      </c>
      <c r="N123" s="38">
        <f t="shared" si="35"/>
        <v>0</v>
      </c>
      <c r="O123" s="38">
        <f t="shared" si="36"/>
        <v>0</v>
      </c>
      <c r="P123" s="38">
        <f t="shared" si="37"/>
        <v>0</v>
      </c>
      <c r="Q123" s="39">
        <v>1</v>
      </c>
      <c r="R123" s="40">
        <f t="shared" si="38"/>
        <v>0</v>
      </c>
      <c r="S123" s="39">
        <v>1</v>
      </c>
      <c r="T123" s="41">
        <f t="shared" si="39"/>
        <v>0</v>
      </c>
      <c r="U123" s="42">
        <f t="shared" si="40"/>
        <v>0</v>
      </c>
      <c r="V123" s="43">
        <f t="shared" si="41"/>
        <v>0</v>
      </c>
      <c r="W123" s="209">
        <f t="shared" si="61"/>
        <v>12</v>
      </c>
      <c r="X123" s="44">
        <f t="shared" si="62"/>
        <v>0</v>
      </c>
      <c r="Y123" s="45">
        <f t="shared" si="42"/>
        <v>5</v>
      </c>
      <c r="Z123" s="46" t="s">
        <v>0</v>
      </c>
      <c r="AA123" s="39">
        <v>1</v>
      </c>
      <c r="AB123" s="47">
        <f t="shared" si="43"/>
        <v>0</v>
      </c>
      <c r="AC123" s="39">
        <v>1</v>
      </c>
      <c r="AD123" s="47">
        <f t="shared" si="44"/>
        <v>0</v>
      </c>
      <c r="AE123" s="39">
        <v>1</v>
      </c>
      <c r="AF123" s="47">
        <f t="shared" si="45"/>
        <v>0</v>
      </c>
      <c r="AG123" s="61"/>
      <c r="AH123" s="48">
        <f t="shared" si="46"/>
        <v>0</v>
      </c>
      <c r="AI123" s="49">
        <f t="shared" si="47"/>
        <v>0</v>
      </c>
      <c r="AJ123" s="61"/>
      <c r="AK123" s="48">
        <f t="shared" si="48"/>
        <v>0</v>
      </c>
      <c r="AL123" s="49">
        <f t="shared" si="49"/>
        <v>0</v>
      </c>
      <c r="AM123" s="61"/>
      <c r="AN123" s="48">
        <f t="shared" si="50"/>
        <v>0</v>
      </c>
      <c r="AO123" s="49">
        <f t="shared" si="51"/>
        <v>0</v>
      </c>
      <c r="AP123" s="61"/>
      <c r="AQ123" s="48">
        <f t="shared" si="52"/>
        <v>0</v>
      </c>
      <c r="AR123" s="49">
        <f t="shared" si="53"/>
        <v>0</v>
      </c>
      <c r="AS123" s="61"/>
      <c r="AT123" s="48">
        <f t="shared" si="54"/>
        <v>0</v>
      </c>
      <c r="AU123" s="49">
        <f t="shared" si="55"/>
        <v>0</v>
      </c>
      <c r="AV123" s="61"/>
      <c r="AW123" s="48">
        <f t="shared" si="56"/>
        <v>0</v>
      </c>
      <c r="AX123" s="49">
        <f t="shared" si="57"/>
        <v>0</v>
      </c>
      <c r="AY123" s="61"/>
      <c r="AZ123" s="48">
        <f t="shared" si="58"/>
        <v>0</v>
      </c>
      <c r="BA123" s="49">
        <f t="shared" si="59"/>
        <v>0</v>
      </c>
      <c r="BB123" s="50">
        <f t="shared" si="60"/>
        <v>0</v>
      </c>
    </row>
    <row r="124" spans="1:54">
      <c r="A124" s="32"/>
      <c r="B124" s="60"/>
      <c r="C124" s="33"/>
      <c r="D124" s="34"/>
      <c r="E124" s="35"/>
      <c r="F124" s="36"/>
      <c r="G124" s="78"/>
      <c r="H124" s="74" t="s">
        <v>11</v>
      </c>
      <c r="I124" s="81">
        <f>IF(H124=Tablas!$B$5,Tablas!$C$5,VLOOKUP(H124,Tablas!$B$5:$D$41,2,FALSE))</f>
        <v>19</v>
      </c>
      <c r="J124" s="70">
        <f>IF(I124=0,"",VLOOKUP(I124,Tablas!$C$5:$D$41,2,FALSE))</f>
        <v>21.726190476190478</v>
      </c>
      <c r="K124" s="37" t="str">
        <f t="shared" si="32"/>
        <v>0</v>
      </c>
      <c r="L124" s="38">
        <f t="shared" si="33"/>
        <v>0</v>
      </c>
      <c r="M124" s="38">
        <f t="shared" si="34"/>
        <v>0</v>
      </c>
      <c r="N124" s="38">
        <f t="shared" si="35"/>
        <v>0</v>
      </c>
      <c r="O124" s="38">
        <f t="shared" si="36"/>
        <v>0</v>
      </c>
      <c r="P124" s="38">
        <f t="shared" si="37"/>
        <v>0</v>
      </c>
      <c r="Q124" s="39">
        <v>1</v>
      </c>
      <c r="R124" s="40">
        <f t="shared" si="38"/>
        <v>0</v>
      </c>
      <c r="S124" s="39">
        <v>1</v>
      </c>
      <c r="T124" s="41">
        <f t="shared" si="39"/>
        <v>0</v>
      </c>
      <c r="U124" s="42">
        <f t="shared" si="40"/>
        <v>0</v>
      </c>
      <c r="V124" s="43">
        <f t="shared" si="41"/>
        <v>0</v>
      </c>
      <c r="W124" s="209">
        <f t="shared" si="61"/>
        <v>12</v>
      </c>
      <c r="X124" s="44">
        <f t="shared" si="62"/>
        <v>0</v>
      </c>
      <c r="Y124" s="45">
        <f t="shared" si="42"/>
        <v>5</v>
      </c>
      <c r="Z124" s="46" t="s">
        <v>0</v>
      </c>
      <c r="AA124" s="39">
        <v>1</v>
      </c>
      <c r="AB124" s="47">
        <f t="shared" si="43"/>
        <v>0</v>
      </c>
      <c r="AC124" s="39">
        <v>1</v>
      </c>
      <c r="AD124" s="47">
        <f t="shared" si="44"/>
        <v>0</v>
      </c>
      <c r="AE124" s="39">
        <v>1</v>
      </c>
      <c r="AF124" s="47">
        <f t="shared" si="45"/>
        <v>0</v>
      </c>
      <c r="AG124" s="61"/>
      <c r="AH124" s="48">
        <f t="shared" si="46"/>
        <v>0</v>
      </c>
      <c r="AI124" s="49">
        <f t="shared" si="47"/>
        <v>0</v>
      </c>
      <c r="AJ124" s="61"/>
      <c r="AK124" s="48">
        <f t="shared" si="48"/>
        <v>0</v>
      </c>
      <c r="AL124" s="49">
        <f t="shared" si="49"/>
        <v>0</v>
      </c>
      <c r="AM124" s="61"/>
      <c r="AN124" s="48">
        <f t="shared" si="50"/>
        <v>0</v>
      </c>
      <c r="AO124" s="49">
        <f t="shared" si="51"/>
        <v>0</v>
      </c>
      <c r="AP124" s="61"/>
      <c r="AQ124" s="48">
        <f t="shared" si="52"/>
        <v>0</v>
      </c>
      <c r="AR124" s="49">
        <f t="shared" si="53"/>
        <v>0</v>
      </c>
      <c r="AS124" s="61"/>
      <c r="AT124" s="48">
        <f t="shared" si="54"/>
        <v>0</v>
      </c>
      <c r="AU124" s="49">
        <f t="shared" si="55"/>
        <v>0</v>
      </c>
      <c r="AV124" s="61"/>
      <c r="AW124" s="48">
        <f t="shared" si="56"/>
        <v>0</v>
      </c>
      <c r="AX124" s="49">
        <f t="shared" si="57"/>
        <v>0</v>
      </c>
      <c r="AY124" s="61"/>
      <c r="AZ124" s="48">
        <f t="shared" si="58"/>
        <v>0</v>
      </c>
      <c r="BA124" s="49">
        <f t="shared" si="59"/>
        <v>0</v>
      </c>
      <c r="BB124" s="50">
        <f t="shared" si="60"/>
        <v>0</v>
      </c>
    </row>
    <row r="125" spans="1:54">
      <c r="A125" s="32"/>
      <c r="B125" s="60"/>
      <c r="C125" s="33"/>
      <c r="D125" s="34"/>
      <c r="E125" s="35"/>
      <c r="F125" s="36"/>
      <c r="G125" s="78"/>
      <c r="H125" s="74" t="s">
        <v>11</v>
      </c>
      <c r="I125" s="81">
        <f>IF(H125=Tablas!$B$5,Tablas!$C$5,VLOOKUP(H125,Tablas!$B$5:$D$41,2,FALSE))</f>
        <v>19</v>
      </c>
      <c r="J125" s="70">
        <f>IF(I125=0,"",VLOOKUP(I125,Tablas!$C$5:$D$41,2,FALSE))</f>
        <v>21.726190476190478</v>
      </c>
      <c r="K125" s="37" t="str">
        <f t="shared" si="32"/>
        <v>0</v>
      </c>
      <c r="L125" s="38">
        <f t="shared" si="33"/>
        <v>0</v>
      </c>
      <c r="M125" s="38">
        <f t="shared" si="34"/>
        <v>0</v>
      </c>
      <c r="N125" s="38">
        <f t="shared" si="35"/>
        <v>0</v>
      </c>
      <c r="O125" s="38">
        <f t="shared" si="36"/>
        <v>0</v>
      </c>
      <c r="P125" s="38">
        <f t="shared" si="37"/>
        <v>0</v>
      </c>
      <c r="Q125" s="39">
        <v>1</v>
      </c>
      <c r="R125" s="40">
        <f t="shared" si="38"/>
        <v>0</v>
      </c>
      <c r="S125" s="39">
        <v>1</v>
      </c>
      <c r="T125" s="41">
        <f t="shared" si="39"/>
        <v>0</v>
      </c>
      <c r="U125" s="42">
        <f t="shared" si="40"/>
        <v>0</v>
      </c>
      <c r="V125" s="43">
        <f t="shared" si="41"/>
        <v>0</v>
      </c>
      <c r="W125" s="209">
        <f t="shared" si="61"/>
        <v>12</v>
      </c>
      <c r="X125" s="44">
        <f t="shared" si="62"/>
        <v>0</v>
      </c>
      <c r="Y125" s="45">
        <f t="shared" si="42"/>
        <v>5</v>
      </c>
      <c r="Z125" s="46" t="s">
        <v>0</v>
      </c>
      <c r="AA125" s="39">
        <v>1</v>
      </c>
      <c r="AB125" s="47">
        <f t="shared" si="43"/>
        <v>0</v>
      </c>
      <c r="AC125" s="39">
        <v>1</v>
      </c>
      <c r="AD125" s="47">
        <f t="shared" si="44"/>
        <v>0</v>
      </c>
      <c r="AE125" s="39">
        <v>1</v>
      </c>
      <c r="AF125" s="47">
        <f t="shared" si="45"/>
        <v>0</v>
      </c>
      <c r="AG125" s="61"/>
      <c r="AH125" s="48">
        <f t="shared" si="46"/>
        <v>0</v>
      </c>
      <c r="AI125" s="49">
        <f t="shared" si="47"/>
        <v>0</v>
      </c>
      <c r="AJ125" s="61"/>
      <c r="AK125" s="48">
        <f t="shared" si="48"/>
        <v>0</v>
      </c>
      <c r="AL125" s="49">
        <f t="shared" si="49"/>
        <v>0</v>
      </c>
      <c r="AM125" s="61"/>
      <c r="AN125" s="48">
        <f t="shared" si="50"/>
        <v>0</v>
      </c>
      <c r="AO125" s="49">
        <f t="shared" si="51"/>
        <v>0</v>
      </c>
      <c r="AP125" s="61"/>
      <c r="AQ125" s="48">
        <f t="shared" si="52"/>
        <v>0</v>
      </c>
      <c r="AR125" s="49">
        <f t="shared" si="53"/>
        <v>0</v>
      </c>
      <c r="AS125" s="61"/>
      <c r="AT125" s="48">
        <f t="shared" si="54"/>
        <v>0</v>
      </c>
      <c r="AU125" s="49">
        <f t="shared" si="55"/>
        <v>0</v>
      </c>
      <c r="AV125" s="61"/>
      <c r="AW125" s="48">
        <f t="shared" si="56"/>
        <v>0</v>
      </c>
      <c r="AX125" s="49">
        <f t="shared" si="57"/>
        <v>0</v>
      </c>
      <c r="AY125" s="61"/>
      <c r="AZ125" s="48">
        <f t="shared" si="58"/>
        <v>0</v>
      </c>
      <c r="BA125" s="49">
        <f t="shared" si="59"/>
        <v>0</v>
      </c>
      <c r="BB125" s="50">
        <f t="shared" si="60"/>
        <v>0</v>
      </c>
    </row>
    <row r="126" spans="1:54">
      <c r="A126" s="32"/>
      <c r="B126" s="60"/>
      <c r="C126" s="33"/>
      <c r="D126" s="34"/>
      <c r="E126" s="35"/>
      <c r="F126" s="36"/>
      <c r="G126" s="78"/>
      <c r="H126" s="74" t="s">
        <v>11</v>
      </c>
      <c r="I126" s="81">
        <f>IF(H126=Tablas!$B$5,Tablas!$C$5,VLOOKUP(H126,Tablas!$B$5:$D$41,2,FALSE))</f>
        <v>19</v>
      </c>
      <c r="J126" s="70">
        <f>IF(I126=0,"",VLOOKUP(I126,Tablas!$C$5:$D$41,2,FALSE))</f>
        <v>21.726190476190478</v>
      </c>
      <c r="K126" s="37" t="str">
        <f t="shared" si="32"/>
        <v>0</v>
      </c>
      <c r="L126" s="38">
        <f t="shared" si="33"/>
        <v>0</v>
      </c>
      <c r="M126" s="38">
        <f t="shared" si="34"/>
        <v>0</v>
      </c>
      <c r="N126" s="38">
        <f t="shared" si="35"/>
        <v>0</v>
      </c>
      <c r="O126" s="38">
        <f t="shared" si="36"/>
        <v>0</v>
      </c>
      <c r="P126" s="38">
        <f t="shared" si="37"/>
        <v>0</v>
      </c>
      <c r="Q126" s="39">
        <v>1</v>
      </c>
      <c r="R126" s="40">
        <f t="shared" si="38"/>
        <v>0</v>
      </c>
      <c r="S126" s="39">
        <v>1</v>
      </c>
      <c r="T126" s="41">
        <f t="shared" si="39"/>
        <v>0</v>
      </c>
      <c r="U126" s="42">
        <f t="shared" si="40"/>
        <v>0</v>
      </c>
      <c r="V126" s="43">
        <f t="shared" si="41"/>
        <v>0</v>
      </c>
      <c r="W126" s="209">
        <f t="shared" si="61"/>
        <v>12</v>
      </c>
      <c r="X126" s="44">
        <f t="shared" si="62"/>
        <v>0</v>
      </c>
      <c r="Y126" s="45">
        <f t="shared" si="42"/>
        <v>5</v>
      </c>
      <c r="Z126" s="46" t="s">
        <v>0</v>
      </c>
      <c r="AA126" s="39">
        <v>1</v>
      </c>
      <c r="AB126" s="47">
        <f t="shared" si="43"/>
        <v>0</v>
      </c>
      <c r="AC126" s="39">
        <v>1</v>
      </c>
      <c r="AD126" s="47">
        <f t="shared" si="44"/>
        <v>0</v>
      </c>
      <c r="AE126" s="39">
        <v>1</v>
      </c>
      <c r="AF126" s="47">
        <f t="shared" si="45"/>
        <v>0</v>
      </c>
      <c r="AG126" s="61"/>
      <c r="AH126" s="48">
        <f t="shared" si="46"/>
        <v>0</v>
      </c>
      <c r="AI126" s="49">
        <f t="shared" si="47"/>
        <v>0</v>
      </c>
      <c r="AJ126" s="61"/>
      <c r="AK126" s="48">
        <f t="shared" si="48"/>
        <v>0</v>
      </c>
      <c r="AL126" s="49">
        <f t="shared" si="49"/>
        <v>0</v>
      </c>
      <c r="AM126" s="61"/>
      <c r="AN126" s="48">
        <f t="shared" si="50"/>
        <v>0</v>
      </c>
      <c r="AO126" s="49">
        <f t="shared" si="51"/>
        <v>0</v>
      </c>
      <c r="AP126" s="61"/>
      <c r="AQ126" s="48">
        <f t="shared" si="52"/>
        <v>0</v>
      </c>
      <c r="AR126" s="49">
        <f t="shared" si="53"/>
        <v>0</v>
      </c>
      <c r="AS126" s="61"/>
      <c r="AT126" s="48">
        <f t="shared" si="54"/>
        <v>0</v>
      </c>
      <c r="AU126" s="49">
        <f t="shared" si="55"/>
        <v>0</v>
      </c>
      <c r="AV126" s="61"/>
      <c r="AW126" s="48">
        <f t="shared" si="56"/>
        <v>0</v>
      </c>
      <c r="AX126" s="49">
        <f t="shared" si="57"/>
        <v>0</v>
      </c>
      <c r="AY126" s="61"/>
      <c r="AZ126" s="48">
        <f t="shared" si="58"/>
        <v>0</v>
      </c>
      <c r="BA126" s="49">
        <f t="shared" si="59"/>
        <v>0</v>
      </c>
      <c r="BB126" s="50">
        <f t="shared" si="60"/>
        <v>0</v>
      </c>
    </row>
    <row r="127" spans="1:54">
      <c r="A127" s="32"/>
      <c r="B127" s="60"/>
      <c r="C127" s="33"/>
      <c r="D127" s="34"/>
      <c r="E127" s="35"/>
      <c r="F127" s="36"/>
      <c r="G127" s="78"/>
      <c r="H127" s="74" t="s">
        <v>11</v>
      </c>
      <c r="I127" s="81">
        <f>IF(H127=Tablas!$B$5,Tablas!$C$5,VLOOKUP(H127,Tablas!$B$5:$D$41,2,FALSE))</f>
        <v>19</v>
      </c>
      <c r="J127" s="70">
        <f>IF(I127=0,"",VLOOKUP(I127,Tablas!$C$5:$D$41,2,FALSE))</f>
        <v>21.726190476190478</v>
      </c>
      <c r="K127" s="37" t="str">
        <f t="shared" si="32"/>
        <v>0</v>
      </c>
      <c r="L127" s="38">
        <f t="shared" si="33"/>
        <v>0</v>
      </c>
      <c r="M127" s="38">
        <f t="shared" si="34"/>
        <v>0</v>
      </c>
      <c r="N127" s="38">
        <f t="shared" si="35"/>
        <v>0</v>
      </c>
      <c r="O127" s="38">
        <f t="shared" si="36"/>
        <v>0</v>
      </c>
      <c r="P127" s="38">
        <f t="shared" si="37"/>
        <v>0</v>
      </c>
      <c r="Q127" s="39">
        <v>1</v>
      </c>
      <c r="R127" s="40">
        <f t="shared" si="38"/>
        <v>0</v>
      </c>
      <c r="S127" s="39">
        <v>1</v>
      </c>
      <c r="T127" s="41">
        <f t="shared" si="39"/>
        <v>0</v>
      </c>
      <c r="U127" s="42">
        <f t="shared" si="40"/>
        <v>0</v>
      </c>
      <c r="V127" s="43">
        <f t="shared" si="41"/>
        <v>0</v>
      </c>
      <c r="W127" s="209">
        <f t="shared" si="61"/>
        <v>12</v>
      </c>
      <c r="X127" s="44">
        <f t="shared" si="62"/>
        <v>0</v>
      </c>
      <c r="Y127" s="45">
        <f t="shared" si="42"/>
        <v>5</v>
      </c>
      <c r="Z127" s="46" t="s">
        <v>0</v>
      </c>
      <c r="AA127" s="39">
        <v>1</v>
      </c>
      <c r="AB127" s="47">
        <f t="shared" si="43"/>
        <v>0</v>
      </c>
      <c r="AC127" s="39">
        <v>1</v>
      </c>
      <c r="AD127" s="47">
        <f t="shared" si="44"/>
        <v>0</v>
      </c>
      <c r="AE127" s="39">
        <v>1</v>
      </c>
      <c r="AF127" s="47">
        <f t="shared" si="45"/>
        <v>0</v>
      </c>
      <c r="AG127" s="61"/>
      <c r="AH127" s="48">
        <f t="shared" si="46"/>
        <v>0</v>
      </c>
      <c r="AI127" s="49">
        <f t="shared" si="47"/>
        <v>0</v>
      </c>
      <c r="AJ127" s="61"/>
      <c r="AK127" s="48">
        <f t="shared" si="48"/>
        <v>0</v>
      </c>
      <c r="AL127" s="49">
        <f t="shared" si="49"/>
        <v>0</v>
      </c>
      <c r="AM127" s="61"/>
      <c r="AN127" s="48">
        <f t="shared" si="50"/>
        <v>0</v>
      </c>
      <c r="AO127" s="49">
        <f t="shared" si="51"/>
        <v>0</v>
      </c>
      <c r="AP127" s="61"/>
      <c r="AQ127" s="48">
        <f t="shared" si="52"/>
        <v>0</v>
      </c>
      <c r="AR127" s="49">
        <f t="shared" si="53"/>
        <v>0</v>
      </c>
      <c r="AS127" s="61"/>
      <c r="AT127" s="48">
        <f t="shared" si="54"/>
        <v>0</v>
      </c>
      <c r="AU127" s="49">
        <f t="shared" si="55"/>
        <v>0</v>
      </c>
      <c r="AV127" s="61"/>
      <c r="AW127" s="48">
        <f t="shared" si="56"/>
        <v>0</v>
      </c>
      <c r="AX127" s="49">
        <f t="shared" si="57"/>
        <v>0</v>
      </c>
      <c r="AY127" s="61"/>
      <c r="AZ127" s="48">
        <f t="shared" si="58"/>
        <v>0</v>
      </c>
      <c r="BA127" s="49">
        <f t="shared" si="59"/>
        <v>0</v>
      </c>
      <c r="BB127" s="50">
        <f t="shared" si="60"/>
        <v>0</v>
      </c>
    </row>
    <row r="128" spans="1:54">
      <c r="A128" s="32"/>
      <c r="B128" s="60"/>
      <c r="C128" s="33"/>
      <c r="D128" s="34"/>
      <c r="E128" s="35"/>
      <c r="F128" s="36"/>
      <c r="G128" s="78"/>
      <c r="H128" s="74" t="s">
        <v>11</v>
      </c>
      <c r="I128" s="81">
        <f>IF(H128=Tablas!$B$5,Tablas!$C$5,VLOOKUP(H128,Tablas!$B$5:$D$41,2,FALSE))</f>
        <v>19</v>
      </c>
      <c r="J128" s="70">
        <f>IF(I128=0,"",VLOOKUP(I128,Tablas!$C$5:$D$41,2,FALSE))</f>
        <v>21.726190476190478</v>
      </c>
      <c r="K128" s="37" t="str">
        <f t="shared" si="32"/>
        <v>0</v>
      </c>
      <c r="L128" s="38">
        <f t="shared" si="33"/>
        <v>0</v>
      </c>
      <c r="M128" s="38">
        <f t="shared" si="34"/>
        <v>0</v>
      </c>
      <c r="N128" s="38">
        <f t="shared" si="35"/>
        <v>0</v>
      </c>
      <c r="O128" s="38">
        <f t="shared" si="36"/>
        <v>0</v>
      </c>
      <c r="P128" s="38">
        <f t="shared" si="37"/>
        <v>0</v>
      </c>
      <c r="Q128" s="39">
        <v>1</v>
      </c>
      <c r="R128" s="40">
        <f t="shared" si="38"/>
        <v>0</v>
      </c>
      <c r="S128" s="39">
        <v>1</v>
      </c>
      <c r="T128" s="41">
        <f t="shared" si="39"/>
        <v>0</v>
      </c>
      <c r="U128" s="42">
        <f t="shared" si="40"/>
        <v>0</v>
      </c>
      <c r="V128" s="43">
        <f t="shared" si="41"/>
        <v>0</v>
      </c>
      <c r="W128" s="209">
        <f t="shared" si="61"/>
        <v>12</v>
      </c>
      <c r="X128" s="44">
        <f t="shared" si="62"/>
        <v>0</v>
      </c>
      <c r="Y128" s="45">
        <f t="shared" si="42"/>
        <v>5</v>
      </c>
      <c r="Z128" s="46" t="s">
        <v>0</v>
      </c>
      <c r="AA128" s="39">
        <v>1</v>
      </c>
      <c r="AB128" s="47">
        <f t="shared" si="43"/>
        <v>0</v>
      </c>
      <c r="AC128" s="39">
        <v>1</v>
      </c>
      <c r="AD128" s="47">
        <f t="shared" si="44"/>
        <v>0</v>
      </c>
      <c r="AE128" s="39">
        <v>1</v>
      </c>
      <c r="AF128" s="47">
        <f t="shared" si="45"/>
        <v>0</v>
      </c>
      <c r="AG128" s="61"/>
      <c r="AH128" s="48">
        <f t="shared" si="46"/>
        <v>0</v>
      </c>
      <c r="AI128" s="49">
        <f t="shared" si="47"/>
        <v>0</v>
      </c>
      <c r="AJ128" s="61"/>
      <c r="AK128" s="48">
        <f t="shared" si="48"/>
        <v>0</v>
      </c>
      <c r="AL128" s="49">
        <f t="shared" si="49"/>
        <v>0</v>
      </c>
      <c r="AM128" s="61"/>
      <c r="AN128" s="48">
        <f t="shared" si="50"/>
        <v>0</v>
      </c>
      <c r="AO128" s="49">
        <f t="shared" si="51"/>
        <v>0</v>
      </c>
      <c r="AP128" s="61"/>
      <c r="AQ128" s="48">
        <f t="shared" si="52"/>
        <v>0</v>
      </c>
      <c r="AR128" s="49">
        <f t="shared" si="53"/>
        <v>0</v>
      </c>
      <c r="AS128" s="61"/>
      <c r="AT128" s="48">
        <f t="shared" si="54"/>
        <v>0</v>
      </c>
      <c r="AU128" s="49">
        <f t="shared" si="55"/>
        <v>0</v>
      </c>
      <c r="AV128" s="61"/>
      <c r="AW128" s="48">
        <f t="shared" si="56"/>
        <v>0</v>
      </c>
      <c r="AX128" s="49">
        <f t="shared" si="57"/>
        <v>0</v>
      </c>
      <c r="AY128" s="61"/>
      <c r="AZ128" s="48">
        <f t="shared" si="58"/>
        <v>0</v>
      </c>
      <c r="BA128" s="49">
        <f t="shared" si="59"/>
        <v>0</v>
      </c>
      <c r="BB128" s="50">
        <f t="shared" si="60"/>
        <v>0</v>
      </c>
    </row>
    <row r="129" spans="1:54">
      <c r="A129" s="32"/>
      <c r="B129" s="60"/>
      <c r="C129" s="33"/>
      <c r="D129" s="34"/>
      <c r="E129" s="35"/>
      <c r="F129" s="36"/>
      <c r="G129" s="78"/>
      <c r="H129" s="74" t="s">
        <v>11</v>
      </c>
      <c r="I129" s="81">
        <f>IF(H129=Tablas!$B$5,Tablas!$C$5,VLOOKUP(H129,Tablas!$B$5:$D$41,2,FALSE))</f>
        <v>19</v>
      </c>
      <c r="J129" s="70">
        <f>IF(I129=0,"",VLOOKUP(I129,Tablas!$C$5:$D$41,2,FALSE))</f>
        <v>21.726190476190478</v>
      </c>
      <c r="K129" s="37" t="str">
        <f t="shared" si="32"/>
        <v>0</v>
      </c>
      <c r="L129" s="38">
        <f t="shared" si="33"/>
        <v>0</v>
      </c>
      <c r="M129" s="38">
        <f t="shared" si="34"/>
        <v>0</v>
      </c>
      <c r="N129" s="38">
        <f t="shared" si="35"/>
        <v>0</v>
      </c>
      <c r="O129" s="38">
        <f t="shared" si="36"/>
        <v>0</v>
      </c>
      <c r="P129" s="38">
        <f t="shared" si="37"/>
        <v>0</v>
      </c>
      <c r="Q129" s="39">
        <v>1</v>
      </c>
      <c r="R129" s="40">
        <f t="shared" si="38"/>
        <v>0</v>
      </c>
      <c r="S129" s="39">
        <v>1</v>
      </c>
      <c r="T129" s="41">
        <f t="shared" si="39"/>
        <v>0</v>
      </c>
      <c r="U129" s="42">
        <f t="shared" si="40"/>
        <v>0</v>
      </c>
      <c r="V129" s="43">
        <f t="shared" si="41"/>
        <v>0</v>
      </c>
      <c r="W129" s="209">
        <f t="shared" si="61"/>
        <v>12</v>
      </c>
      <c r="X129" s="44">
        <f t="shared" si="62"/>
        <v>0</v>
      </c>
      <c r="Y129" s="45">
        <f t="shared" si="42"/>
        <v>5</v>
      </c>
      <c r="Z129" s="46" t="s">
        <v>0</v>
      </c>
      <c r="AA129" s="39">
        <v>1</v>
      </c>
      <c r="AB129" s="47">
        <f t="shared" si="43"/>
        <v>0</v>
      </c>
      <c r="AC129" s="39">
        <v>1</v>
      </c>
      <c r="AD129" s="47">
        <f t="shared" si="44"/>
        <v>0</v>
      </c>
      <c r="AE129" s="39">
        <v>1</v>
      </c>
      <c r="AF129" s="47">
        <f t="shared" si="45"/>
        <v>0</v>
      </c>
      <c r="AG129" s="61"/>
      <c r="AH129" s="48">
        <f t="shared" si="46"/>
        <v>0</v>
      </c>
      <c r="AI129" s="49">
        <f t="shared" si="47"/>
        <v>0</v>
      </c>
      <c r="AJ129" s="61"/>
      <c r="AK129" s="48">
        <f t="shared" si="48"/>
        <v>0</v>
      </c>
      <c r="AL129" s="49">
        <f t="shared" si="49"/>
        <v>0</v>
      </c>
      <c r="AM129" s="61"/>
      <c r="AN129" s="48">
        <f t="shared" si="50"/>
        <v>0</v>
      </c>
      <c r="AO129" s="49">
        <f t="shared" si="51"/>
        <v>0</v>
      </c>
      <c r="AP129" s="61"/>
      <c r="AQ129" s="48">
        <f t="shared" si="52"/>
        <v>0</v>
      </c>
      <c r="AR129" s="49">
        <f t="shared" si="53"/>
        <v>0</v>
      </c>
      <c r="AS129" s="61"/>
      <c r="AT129" s="48">
        <f t="shared" si="54"/>
        <v>0</v>
      </c>
      <c r="AU129" s="49">
        <f t="shared" si="55"/>
        <v>0</v>
      </c>
      <c r="AV129" s="61"/>
      <c r="AW129" s="48">
        <f t="shared" si="56"/>
        <v>0</v>
      </c>
      <c r="AX129" s="49">
        <f t="shared" si="57"/>
        <v>0</v>
      </c>
      <c r="AY129" s="61"/>
      <c r="AZ129" s="48">
        <f t="shared" si="58"/>
        <v>0</v>
      </c>
      <c r="BA129" s="49">
        <f t="shared" si="59"/>
        <v>0</v>
      </c>
      <c r="BB129" s="50">
        <f t="shared" si="60"/>
        <v>0</v>
      </c>
    </row>
    <row r="130" spans="1:54">
      <c r="A130" s="32"/>
      <c r="B130" s="60"/>
      <c r="C130" s="33"/>
      <c r="D130" s="34"/>
      <c r="E130" s="35"/>
      <c r="F130" s="36"/>
      <c r="G130" s="78"/>
      <c r="H130" s="74" t="s">
        <v>11</v>
      </c>
      <c r="I130" s="81">
        <f>IF(H130=Tablas!$B$5,Tablas!$C$5,VLOOKUP(H130,Tablas!$B$5:$D$41,2,FALSE))</f>
        <v>19</v>
      </c>
      <c r="J130" s="70">
        <f>IF(I130=0,"",VLOOKUP(I130,Tablas!$C$5:$D$41,2,FALSE))</f>
        <v>21.726190476190478</v>
      </c>
      <c r="K130" s="37" t="str">
        <f t="shared" si="32"/>
        <v>0</v>
      </c>
      <c r="L130" s="38">
        <f t="shared" si="33"/>
        <v>0</v>
      </c>
      <c r="M130" s="38">
        <f t="shared" si="34"/>
        <v>0</v>
      </c>
      <c r="N130" s="38">
        <f t="shared" si="35"/>
        <v>0</v>
      </c>
      <c r="O130" s="38">
        <f t="shared" si="36"/>
        <v>0</v>
      </c>
      <c r="P130" s="38">
        <f t="shared" si="37"/>
        <v>0</v>
      </c>
      <c r="Q130" s="39">
        <v>1</v>
      </c>
      <c r="R130" s="40">
        <f t="shared" si="38"/>
        <v>0</v>
      </c>
      <c r="S130" s="39">
        <v>1</v>
      </c>
      <c r="T130" s="41">
        <f t="shared" si="39"/>
        <v>0</v>
      </c>
      <c r="U130" s="42">
        <f t="shared" si="40"/>
        <v>0</v>
      </c>
      <c r="V130" s="43">
        <f t="shared" si="41"/>
        <v>0</v>
      </c>
      <c r="W130" s="209">
        <f t="shared" si="61"/>
        <v>12</v>
      </c>
      <c r="X130" s="44">
        <f t="shared" si="62"/>
        <v>0</v>
      </c>
      <c r="Y130" s="45">
        <f t="shared" si="42"/>
        <v>5</v>
      </c>
      <c r="Z130" s="46" t="s">
        <v>0</v>
      </c>
      <c r="AA130" s="39">
        <v>1</v>
      </c>
      <c r="AB130" s="47">
        <f t="shared" si="43"/>
        <v>0</v>
      </c>
      <c r="AC130" s="39">
        <v>1</v>
      </c>
      <c r="AD130" s="47">
        <f t="shared" si="44"/>
        <v>0</v>
      </c>
      <c r="AE130" s="39">
        <v>1</v>
      </c>
      <c r="AF130" s="47">
        <f t="shared" si="45"/>
        <v>0</v>
      </c>
      <c r="AG130" s="61"/>
      <c r="AH130" s="48">
        <f t="shared" si="46"/>
        <v>0</v>
      </c>
      <c r="AI130" s="49">
        <f t="shared" si="47"/>
        <v>0</v>
      </c>
      <c r="AJ130" s="61"/>
      <c r="AK130" s="48">
        <f t="shared" si="48"/>
        <v>0</v>
      </c>
      <c r="AL130" s="49">
        <f t="shared" si="49"/>
        <v>0</v>
      </c>
      <c r="AM130" s="61"/>
      <c r="AN130" s="48">
        <f t="shared" si="50"/>
        <v>0</v>
      </c>
      <c r="AO130" s="49">
        <f t="shared" si="51"/>
        <v>0</v>
      </c>
      <c r="AP130" s="61"/>
      <c r="AQ130" s="48">
        <f t="shared" si="52"/>
        <v>0</v>
      </c>
      <c r="AR130" s="49">
        <f t="shared" si="53"/>
        <v>0</v>
      </c>
      <c r="AS130" s="61"/>
      <c r="AT130" s="48">
        <f t="shared" si="54"/>
        <v>0</v>
      </c>
      <c r="AU130" s="49">
        <f t="shared" si="55"/>
        <v>0</v>
      </c>
      <c r="AV130" s="61"/>
      <c r="AW130" s="48">
        <f t="shared" si="56"/>
        <v>0</v>
      </c>
      <c r="AX130" s="49">
        <f t="shared" si="57"/>
        <v>0</v>
      </c>
      <c r="AY130" s="61"/>
      <c r="AZ130" s="48">
        <f t="shared" si="58"/>
        <v>0</v>
      </c>
      <c r="BA130" s="49">
        <f t="shared" si="59"/>
        <v>0</v>
      </c>
      <c r="BB130" s="50">
        <f t="shared" si="60"/>
        <v>0</v>
      </c>
    </row>
    <row r="131" spans="1:54">
      <c r="A131" s="32"/>
      <c r="B131" s="60"/>
      <c r="C131" s="33"/>
      <c r="D131" s="34"/>
      <c r="E131" s="35"/>
      <c r="F131" s="36"/>
      <c r="G131" s="78"/>
      <c r="H131" s="74" t="s">
        <v>11</v>
      </c>
      <c r="I131" s="81">
        <f>IF(H131=Tablas!$B$5,Tablas!$C$5,VLOOKUP(H131,Tablas!$B$5:$D$41,2,FALSE))</f>
        <v>19</v>
      </c>
      <c r="J131" s="70">
        <f>IF(I131=0,"",VLOOKUP(I131,Tablas!$C$5:$D$41,2,FALSE))</f>
        <v>21.726190476190478</v>
      </c>
      <c r="K131" s="37" t="str">
        <f t="shared" si="32"/>
        <v>0</v>
      </c>
      <c r="L131" s="38">
        <f t="shared" si="33"/>
        <v>0</v>
      </c>
      <c r="M131" s="38">
        <f t="shared" si="34"/>
        <v>0</v>
      </c>
      <c r="N131" s="38">
        <f t="shared" si="35"/>
        <v>0</v>
      </c>
      <c r="O131" s="38">
        <f t="shared" si="36"/>
        <v>0</v>
      </c>
      <c r="P131" s="38">
        <f t="shared" si="37"/>
        <v>0</v>
      </c>
      <c r="Q131" s="39">
        <v>1</v>
      </c>
      <c r="R131" s="40">
        <f t="shared" si="38"/>
        <v>0</v>
      </c>
      <c r="S131" s="39">
        <v>1</v>
      </c>
      <c r="T131" s="41">
        <f t="shared" si="39"/>
        <v>0</v>
      </c>
      <c r="U131" s="42">
        <f t="shared" si="40"/>
        <v>0</v>
      </c>
      <c r="V131" s="43">
        <f t="shared" si="41"/>
        <v>0</v>
      </c>
      <c r="W131" s="209">
        <f t="shared" si="61"/>
        <v>12</v>
      </c>
      <c r="X131" s="44">
        <f t="shared" si="62"/>
        <v>0</v>
      </c>
      <c r="Y131" s="45">
        <f t="shared" si="42"/>
        <v>5</v>
      </c>
      <c r="Z131" s="46" t="s">
        <v>0</v>
      </c>
      <c r="AA131" s="39">
        <v>1</v>
      </c>
      <c r="AB131" s="47">
        <f t="shared" si="43"/>
        <v>0</v>
      </c>
      <c r="AC131" s="39">
        <v>1</v>
      </c>
      <c r="AD131" s="47">
        <f t="shared" si="44"/>
        <v>0</v>
      </c>
      <c r="AE131" s="39">
        <v>1</v>
      </c>
      <c r="AF131" s="47">
        <f t="shared" si="45"/>
        <v>0</v>
      </c>
      <c r="AG131" s="61"/>
      <c r="AH131" s="48">
        <f t="shared" si="46"/>
        <v>0</v>
      </c>
      <c r="AI131" s="49">
        <f t="shared" si="47"/>
        <v>0</v>
      </c>
      <c r="AJ131" s="61"/>
      <c r="AK131" s="48">
        <f t="shared" si="48"/>
        <v>0</v>
      </c>
      <c r="AL131" s="49">
        <f t="shared" si="49"/>
        <v>0</v>
      </c>
      <c r="AM131" s="61"/>
      <c r="AN131" s="48">
        <f t="shared" si="50"/>
        <v>0</v>
      </c>
      <c r="AO131" s="49">
        <f t="shared" si="51"/>
        <v>0</v>
      </c>
      <c r="AP131" s="61"/>
      <c r="AQ131" s="48">
        <f t="shared" si="52"/>
        <v>0</v>
      </c>
      <c r="AR131" s="49">
        <f t="shared" si="53"/>
        <v>0</v>
      </c>
      <c r="AS131" s="61"/>
      <c r="AT131" s="48">
        <f t="shared" si="54"/>
        <v>0</v>
      </c>
      <c r="AU131" s="49">
        <f t="shared" si="55"/>
        <v>0</v>
      </c>
      <c r="AV131" s="61"/>
      <c r="AW131" s="48">
        <f t="shared" si="56"/>
        <v>0</v>
      </c>
      <c r="AX131" s="49">
        <f t="shared" si="57"/>
        <v>0</v>
      </c>
      <c r="AY131" s="61"/>
      <c r="AZ131" s="48">
        <f t="shared" si="58"/>
        <v>0</v>
      </c>
      <c r="BA131" s="49">
        <f t="shared" si="59"/>
        <v>0</v>
      </c>
      <c r="BB131" s="50">
        <f t="shared" si="60"/>
        <v>0</v>
      </c>
    </row>
    <row r="132" spans="1:54">
      <c r="A132" s="32"/>
      <c r="B132" s="60"/>
      <c r="C132" s="33"/>
      <c r="D132" s="34"/>
      <c r="E132" s="35"/>
      <c r="F132" s="36"/>
      <c r="G132" s="78"/>
      <c r="H132" s="74" t="s">
        <v>11</v>
      </c>
      <c r="I132" s="81">
        <f>IF(H132=Tablas!$B$5,Tablas!$C$5,VLOOKUP(H132,Tablas!$B$5:$D$41,2,FALSE))</f>
        <v>19</v>
      </c>
      <c r="J132" s="70">
        <f>IF(I132=0,"",VLOOKUP(I132,Tablas!$C$5:$D$41,2,FALSE))</f>
        <v>21.726190476190478</v>
      </c>
      <c r="K132" s="37" t="str">
        <f t="shared" si="32"/>
        <v>0</v>
      </c>
      <c r="L132" s="38">
        <f t="shared" si="33"/>
        <v>0</v>
      </c>
      <c r="M132" s="38">
        <f t="shared" si="34"/>
        <v>0</v>
      </c>
      <c r="N132" s="38">
        <f t="shared" si="35"/>
        <v>0</v>
      </c>
      <c r="O132" s="38">
        <f t="shared" si="36"/>
        <v>0</v>
      </c>
      <c r="P132" s="38">
        <f t="shared" si="37"/>
        <v>0</v>
      </c>
      <c r="Q132" s="39">
        <v>1</v>
      </c>
      <c r="R132" s="40">
        <f t="shared" si="38"/>
        <v>0</v>
      </c>
      <c r="S132" s="39">
        <v>1</v>
      </c>
      <c r="T132" s="41">
        <f t="shared" si="39"/>
        <v>0</v>
      </c>
      <c r="U132" s="42">
        <f t="shared" si="40"/>
        <v>0</v>
      </c>
      <c r="V132" s="43">
        <f t="shared" si="41"/>
        <v>0</v>
      </c>
      <c r="W132" s="209">
        <f t="shared" si="61"/>
        <v>12</v>
      </c>
      <c r="X132" s="44">
        <f t="shared" si="62"/>
        <v>0</v>
      </c>
      <c r="Y132" s="45">
        <f t="shared" si="42"/>
        <v>5</v>
      </c>
      <c r="Z132" s="46" t="s">
        <v>0</v>
      </c>
      <c r="AA132" s="39">
        <v>1</v>
      </c>
      <c r="AB132" s="47">
        <f t="shared" si="43"/>
        <v>0</v>
      </c>
      <c r="AC132" s="39">
        <v>1</v>
      </c>
      <c r="AD132" s="47">
        <f t="shared" si="44"/>
        <v>0</v>
      </c>
      <c r="AE132" s="39">
        <v>1</v>
      </c>
      <c r="AF132" s="47">
        <f t="shared" si="45"/>
        <v>0</v>
      </c>
      <c r="AG132" s="61"/>
      <c r="AH132" s="48">
        <f t="shared" si="46"/>
        <v>0</v>
      </c>
      <c r="AI132" s="49">
        <f t="shared" si="47"/>
        <v>0</v>
      </c>
      <c r="AJ132" s="61"/>
      <c r="AK132" s="48">
        <f t="shared" si="48"/>
        <v>0</v>
      </c>
      <c r="AL132" s="49">
        <f t="shared" si="49"/>
        <v>0</v>
      </c>
      <c r="AM132" s="61"/>
      <c r="AN132" s="48">
        <f t="shared" si="50"/>
        <v>0</v>
      </c>
      <c r="AO132" s="49">
        <f t="shared" si="51"/>
        <v>0</v>
      </c>
      <c r="AP132" s="61"/>
      <c r="AQ132" s="48">
        <f t="shared" si="52"/>
        <v>0</v>
      </c>
      <c r="AR132" s="49">
        <f t="shared" si="53"/>
        <v>0</v>
      </c>
      <c r="AS132" s="61"/>
      <c r="AT132" s="48">
        <f t="shared" si="54"/>
        <v>0</v>
      </c>
      <c r="AU132" s="49">
        <f t="shared" si="55"/>
        <v>0</v>
      </c>
      <c r="AV132" s="61"/>
      <c r="AW132" s="48">
        <f t="shared" si="56"/>
        <v>0</v>
      </c>
      <c r="AX132" s="49">
        <f t="shared" si="57"/>
        <v>0</v>
      </c>
      <c r="AY132" s="61"/>
      <c r="AZ132" s="48">
        <f t="shared" si="58"/>
        <v>0</v>
      </c>
      <c r="BA132" s="49">
        <f t="shared" si="59"/>
        <v>0</v>
      </c>
      <c r="BB132" s="50">
        <f t="shared" si="60"/>
        <v>0</v>
      </c>
    </row>
    <row r="133" spans="1:54">
      <c r="A133" s="32"/>
      <c r="B133" s="60"/>
      <c r="C133" s="33"/>
      <c r="D133" s="34"/>
      <c r="E133" s="35"/>
      <c r="F133" s="36"/>
      <c r="G133" s="78"/>
      <c r="H133" s="74" t="s">
        <v>11</v>
      </c>
      <c r="I133" s="81">
        <f>IF(H133=Tablas!$B$5,Tablas!$C$5,VLOOKUP(H133,Tablas!$B$5:$D$41,2,FALSE))</f>
        <v>19</v>
      </c>
      <c r="J133" s="70">
        <f>IF(I133=0,"",VLOOKUP(I133,Tablas!$C$5:$D$41,2,FALSE))</f>
        <v>21.726190476190478</v>
      </c>
      <c r="K133" s="37" t="str">
        <f t="shared" si="32"/>
        <v>0</v>
      </c>
      <c r="L133" s="38">
        <f t="shared" si="33"/>
        <v>0</v>
      </c>
      <c r="M133" s="38">
        <f t="shared" si="34"/>
        <v>0</v>
      </c>
      <c r="N133" s="38">
        <f t="shared" si="35"/>
        <v>0</v>
      </c>
      <c r="O133" s="38">
        <f t="shared" si="36"/>
        <v>0</v>
      </c>
      <c r="P133" s="38">
        <f t="shared" si="37"/>
        <v>0</v>
      </c>
      <c r="Q133" s="39">
        <v>1</v>
      </c>
      <c r="R133" s="40">
        <f t="shared" si="38"/>
        <v>0</v>
      </c>
      <c r="S133" s="39">
        <v>1</v>
      </c>
      <c r="T133" s="41">
        <f t="shared" si="39"/>
        <v>0</v>
      </c>
      <c r="U133" s="42">
        <f t="shared" si="40"/>
        <v>0</v>
      </c>
      <c r="V133" s="43">
        <f t="shared" si="41"/>
        <v>0</v>
      </c>
      <c r="W133" s="209">
        <f t="shared" si="61"/>
        <v>12</v>
      </c>
      <c r="X133" s="44">
        <f t="shared" si="62"/>
        <v>0</v>
      </c>
      <c r="Y133" s="45">
        <f t="shared" si="42"/>
        <v>5</v>
      </c>
      <c r="Z133" s="46" t="s">
        <v>0</v>
      </c>
      <c r="AA133" s="39">
        <v>1</v>
      </c>
      <c r="AB133" s="47">
        <f t="shared" si="43"/>
        <v>0</v>
      </c>
      <c r="AC133" s="39">
        <v>1</v>
      </c>
      <c r="AD133" s="47">
        <f t="shared" si="44"/>
        <v>0</v>
      </c>
      <c r="AE133" s="39">
        <v>1</v>
      </c>
      <c r="AF133" s="47">
        <f t="shared" si="45"/>
        <v>0</v>
      </c>
      <c r="AG133" s="61"/>
      <c r="AH133" s="48">
        <f t="shared" si="46"/>
        <v>0</v>
      </c>
      <c r="AI133" s="49">
        <f t="shared" si="47"/>
        <v>0</v>
      </c>
      <c r="AJ133" s="61"/>
      <c r="AK133" s="48">
        <f t="shared" si="48"/>
        <v>0</v>
      </c>
      <c r="AL133" s="49">
        <f t="shared" si="49"/>
        <v>0</v>
      </c>
      <c r="AM133" s="61"/>
      <c r="AN133" s="48">
        <f t="shared" si="50"/>
        <v>0</v>
      </c>
      <c r="AO133" s="49">
        <f t="shared" si="51"/>
        <v>0</v>
      </c>
      <c r="AP133" s="61"/>
      <c r="AQ133" s="48">
        <f t="shared" si="52"/>
        <v>0</v>
      </c>
      <c r="AR133" s="49">
        <f t="shared" si="53"/>
        <v>0</v>
      </c>
      <c r="AS133" s="61"/>
      <c r="AT133" s="48">
        <f t="shared" si="54"/>
        <v>0</v>
      </c>
      <c r="AU133" s="49">
        <f t="shared" si="55"/>
        <v>0</v>
      </c>
      <c r="AV133" s="61"/>
      <c r="AW133" s="48">
        <f t="shared" si="56"/>
        <v>0</v>
      </c>
      <c r="AX133" s="49">
        <f t="shared" si="57"/>
        <v>0</v>
      </c>
      <c r="AY133" s="61"/>
      <c r="AZ133" s="48">
        <f t="shared" si="58"/>
        <v>0</v>
      </c>
      <c r="BA133" s="49">
        <f t="shared" si="59"/>
        <v>0</v>
      </c>
      <c r="BB133" s="50">
        <f t="shared" si="60"/>
        <v>0</v>
      </c>
    </row>
    <row r="134" spans="1:54">
      <c r="A134" s="32"/>
      <c r="B134" s="60"/>
      <c r="C134" s="33"/>
      <c r="D134" s="34"/>
      <c r="E134" s="35"/>
      <c r="F134" s="36"/>
      <c r="G134" s="78"/>
      <c r="H134" s="74" t="s">
        <v>11</v>
      </c>
      <c r="I134" s="81">
        <f>IF(H134=Tablas!$B$5,Tablas!$C$5,VLOOKUP(H134,Tablas!$B$5:$D$41,2,FALSE))</f>
        <v>19</v>
      </c>
      <c r="J134" s="70">
        <f>IF(I134=0,"",VLOOKUP(I134,Tablas!$C$5:$D$41,2,FALSE))</f>
        <v>21.726190476190478</v>
      </c>
      <c r="K134" s="37" t="str">
        <f t="shared" si="32"/>
        <v>0</v>
      </c>
      <c r="L134" s="38">
        <f t="shared" si="33"/>
        <v>0</v>
      </c>
      <c r="M134" s="38">
        <f t="shared" si="34"/>
        <v>0</v>
      </c>
      <c r="N134" s="38">
        <f t="shared" si="35"/>
        <v>0</v>
      </c>
      <c r="O134" s="38">
        <f t="shared" si="36"/>
        <v>0</v>
      </c>
      <c r="P134" s="38">
        <f t="shared" si="37"/>
        <v>0</v>
      </c>
      <c r="Q134" s="39">
        <v>1</v>
      </c>
      <c r="R134" s="40">
        <f t="shared" si="38"/>
        <v>0</v>
      </c>
      <c r="S134" s="39">
        <v>1</v>
      </c>
      <c r="T134" s="41">
        <f t="shared" si="39"/>
        <v>0</v>
      </c>
      <c r="U134" s="42">
        <f t="shared" si="40"/>
        <v>0</v>
      </c>
      <c r="V134" s="43">
        <f t="shared" si="41"/>
        <v>0</v>
      </c>
      <c r="W134" s="209">
        <f t="shared" si="61"/>
        <v>12</v>
      </c>
      <c r="X134" s="44">
        <f t="shared" si="62"/>
        <v>0</v>
      </c>
      <c r="Y134" s="45">
        <f t="shared" si="42"/>
        <v>5</v>
      </c>
      <c r="Z134" s="46" t="s">
        <v>0</v>
      </c>
      <c r="AA134" s="39">
        <v>1</v>
      </c>
      <c r="AB134" s="47">
        <f t="shared" si="43"/>
        <v>0</v>
      </c>
      <c r="AC134" s="39">
        <v>1</v>
      </c>
      <c r="AD134" s="47">
        <f t="shared" si="44"/>
        <v>0</v>
      </c>
      <c r="AE134" s="39">
        <v>1</v>
      </c>
      <c r="AF134" s="47">
        <f t="shared" si="45"/>
        <v>0</v>
      </c>
      <c r="AG134" s="61"/>
      <c r="AH134" s="48">
        <f t="shared" si="46"/>
        <v>0</v>
      </c>
      <c r="AI134" s="49">
        <f t="shared" si="47"/>
        <v>0</v>
      </c>
      <c r="AJ134" s="61"/>
      <c r="AK134" s="48">
        <f t="shared" si="48"/>
        <v>0</v>
      </c>
      <c r="AL134" s="49">
        <f t="shared" si="49"/>
        <v>0</v>
      </c>
      <c r="AM134" s="61"/>
      <c r="AN134" s="48">
        <f t="shared" si="50"/>
        <v>0</v>
      </c>
      <c r="AO134" s="49">
        <f t="shared" si="51"/>
        <v>0</v>
      </c>
      <c r="AP134" s="61"/>
      <c r="AQ134" s="48">
        <f t="shared" si="52"/>
        <v>0</v>
      </c>
      <c r="AR134" s="49">
        <f t="shared" si="53"/>
        <v>0</v>
      </c>
      <c r="AS134" s="61"/>
      <c r="AT134" s="48">
        <f t="shared" si="54"/>
        <v>0</v>
      </c>
      <c r="AU134" s="49">
        <f t="shared" si="55"/>
        <v>0</v>
      </c>
      <c r="AV134" s="61"/>
      <c r="AW134" s="48">
        <f t="shared" si="56"/>
        <v>0</v>
      </c>
      <c r="AX134" s="49">
        <f t="shared" si="57"/>
        <v>0</v>
      </c>
      <c r="AY134" s="61"/>
      <c r="AZ134" s="48">
        <f t="shared" si="58"/>
        <v>0</v>
      </c>
      <c r="BA134" s="49">
        <f t="shared" si="59"/>
        <v>0</v>
      </c>
      <c r="BB134" s="50">
        <f t="shared" si="60"/>
        <v>0</v>
      </c>
    </row>
    <row r="135" spans="1:54">
      <c r="A135" s="32"/>
      <c r="B135" s="60"/>
      <c r="C135" s="33"/>
      <c r="D135" s="34"/>
      <c r="E135" s="35"/>
      <c r="F135" s="36"/>
      <c r="G135" s="78"/>
      <c r="H135" s="74" t="s">
        <v>11</v>
      </c>
      <c r="I135" s="81">
        <f>IF(H135=Tablas!$B$5,Tablas!$C$5,VLOOKUP(H135,Tablas!$B$5:$D$41,2,FALSE))</f>
        <v>19</v>
      </c>
      <c r="J135" s="70">
        <f>IF(I135=0,"",VLOOKUP(I135,Tablas!$C$5:$D$41,2,FALSE))</f>
        <v>21.726190476190478</v>
      </c>
      <c r="K135" s="37" t="str">
        <f t="shared" si="32"/>
        <v>0</v>
      </c>
      <c r="L135" s="38">
        <f t="shared" si="33"/>
        <v>0</v>
      </c>
      <c r="M135" s="38">
        <f t="shared" si="34"/>
        <v>0</v>
      </c>
      <c r="N135" s="38">
        <f t="shared" si="35"/>
        <v>0</v>
      </c>
      <c r="O135" s="38">
        <f t="shared" si="36"/>
        <v>0</v>
      </c>
      <c r="P135" s="38">
        <f t="shared" si="37"/>
        <v>0</v>
      </c>
      <c r="Q135" s="39">
        <v>1</v>
      </c>
      <c r="R135" s="40">
        <f t="shared" si="38"/>
        <v>0</v>
      </c>
      <c r="S135" s="39">
        <v>1</v>
      </c>
      <c r="T135" s="41">
        <f t="shared" si="39"/>
        <v>0</v>
      </c>
      <c r="U135" s="42">
        <f t="shared" si="40"/>
        <v>0</v>
      </c>
      <c r="V135" s="43">
        <f t="shared" si="41"/>
        <v>0</v>
      </c>
      <c r="W135" s="209">
        <f t="shared" si="61"/>
        <v>12</v>
      </c>
      <c r="X135" s="44">
        <f t="shared" si="62"/>
        <v>0</v>
      </c>
      <c r="Y135" s="45">
        <f t="shared" si="42"/>
        <v>5</v>
      </c>
      <c r="Z135" s="46" t="s">
        <v>0</v>
      </c>
      <c r="AA135" s="39">
        <v>1</v>
      </c>
      <c r="AB135" s="47">
        <f t="shared" si="43"/>
        <v>0</v>
      </c>
      <c r="AC135" s="39">
        <v>1</v>
      </c>
      <c r="AD135" s="47">
        <f t="shared" si="44"/>
        <v>0</v>
      </c>
      <c r="AE135" s="39">
        <v>1</v>
      </c>
      <c r="AF135" s="47">
        <f t="shared" si="45"/>
        <v>0</v>
      </c>
      <c r="AG135" s="61"/>
      <c r="AH135" s="48">
        <f t="shared" si="46"/>
        <v>0</v>
      </c>
      <c r="AI135" s="49">
        <f t="shared" si="47"/>
        <v>0</v>
      </c>
      <c r="AJ135" s="61"/>
      <c r="AK135" s="48">
        <f t="shared" si="48"/>
        <v>0</v>
      </c>
      <c r="AL135" s="49">
        <f t="shared" si="49"/>
        <v>0</v>
      </c>
      <c r="AM135" s="61"/>
      <c r="AN135" s="48">
        <f t="shared" si="50"/>
        <v>0</v>
      </c>
      <c r="AO135" s="49">
        <f t="shared" si="51"/>
        <v>0</v>
      </c>
      <c r="AP135" s="61"/>
      <c r="AQ135" s="48">
        <f t="shared" si="52"/>
        <v>0</v>
      </c>
      <c r="AR135" s="49">
        <f t="shared" si="53"/>
        <v>0</v>
      </c>
      <c r="AS135" s="61"/>
      <c r="AT135" s="48">
        <f t="shared" si="54"/>
        <v>0</v>
      </c>
      <c r="AU135" s="49">
        <f t="shared" si="55"/>
        <v>0</v>
      </c>
      <c r="AV135" s="61"/>
      <c r="AW135" s="48">
        <f t="shared" si="56"/>
        <v>0</v>
      </c>
      <c r="AX135" s="49">
        <f t="shared" si="57"/>
        <v>0</v>
      </c>
      <c r="AY135" s="61"/>
      <c r="AZ135" s="48">
        <f t="shared" si="58"/>
        <v>0</v>
      </c>
      <c r="BA135" s="49">
        <f t="shared" si="59"/>
        <v>0</v>
      </c>
      <c r="BB135" s="50">
        <f t="shared" si="60"/>
        <v>0</v>
      </c>
    </row>
    <row r="136" spans="1:54">
      <c r="A136" s="32"/>
      <c r="B136" s="60"/>
      <c r="C136" s="33"/>
      <c r="D136" s="34"/>
      <c r="E136" s="35"/>
      <c r="F136" s="36"/>
      <c r="G136" s="78"/>
      <c r="H136" s="74" t="s">
        <v>11</v>
      </c>
      <c r="I136" s="81">
        <f>IF(H136=Tablas!$B$5,Tablas!$C$5,VLOOKUP(H136,Tablas!$B$5:$D$41,2,FALSE))</f>
        <v>19</v>
      </c>
      <c r="J136" s="70">
        <f>IF(I136=0,"",VLOOKUP(I136,Tablas!$C$5:$D$41,2,FALSE))</f>
        <v>21.726190476190478</v>
      </c>
      <c r="K136" s="37" t="str">
        <f t="shared" ref="K136:K137" si="63">IF(G136=0,"0",F136/G136)</f>
        <v>0</v>
      </c>
      <c r="L136" s="38">
        <f t="shared" ref="L136:L137" si="64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M136" s="38">
        <f t="shared" ref="M136:M137" si="65">IF($Y136=2,$K136,0)+IF($Y136=4,$K136,0)+IF($Y136=5,$K136,0)+IF($Y136=6,$K136,0)+IF($Y136=7,$K136,0)+IF($Y136=10,$K136*2,0)+IF($Y136=12,$K136*2,0)+IF($Y136=14,$K136*2,0)+IF($Y136=15,$K136*3,0)+IF($Y136=21,$K136*3,0)+IF($Y136&lt;=1,$K136*$J136/21.75,0)+IF($Y136=42,$K136*6,0)+IF($Y136=28,$K136*4,0)</f>
        <v>0</v>
      </c>
      <c r="N136" s="38">
        <f t="shared" ref="N136:N137" si="66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O136" s="38">
        <f t="shared" ref="O136:O137" si="67">IF($Y136=2,$K136,0)+IF($Y136=4,$K136,0)+IF($Y136=5,$K136,0)+IF($Y136=6,$K136,0)+IF($Y136=7,$K136,0)+IF($Y136=10,$K136*2,0)+IF($Y136=12,$K136*2,0)+IF($Y136=14,$K136*2,0)+IF($Y136=15,$K136*3,0)+IF($Y136=21,$K136*3,0)+IF($Y136&lt;=1,$K136*$J136/21.75,0)+IF($Y136=42,$K136*6,0)+IF($Y136=28,$K136*4,0)</f>
        <v>0</v>
      </c>
      <c r="P136" s="38">
        <f t="shared" ref="P136:P137" si="68">IF($Y136=3,$K136,0)+IF($Y136=4,$K136,0)+IF($Y136=5,$K136,0)+IF($Y136=6,$K136,0)+IF($Y136=7,$K136,0)+IF($Y136=10,$K136*2,0)+IF($Y136=12,$K136*2,0)+IF($Y136=14,$K136*2,0)+IF($Y136=21,$K136*3,0)+IF($Y136&lt;=1,$K136*$J136/21.75,0)+IF($Y136=15,$K136*3,0)+IF($Y136=42,$K136*6,0)+IF($Y136=28,$K136*4,0)</f>
        <v>0</v>
      </c>
      <c r="Q136" s="39">
        <v>1</v>
      </c>
      <c r="R136" s="40">
        <f t="shared" ref="R136:R137" si="69">(IF($Y136=6,$K136,)+IF($Y136=7,$K136,)+IF($Y136=12,$K136*2,)+IF($Y136=18,$K136*3,)+IF($Y136=28,$K136*4,0)+IF($Y136=21,$K136*3,)+IF($Y136=42,$K136*6,0)+IF($Y136=14,$K136*2,))*Q136</f>
        <v>0</v>
      </c>
      <c r="S136" s="39">
        <v>1</v>
      </c>
      <c r="T136" s="41">
        <f t="shared" ref="T136:T137" si="70">(IF($Y136=7,$K136,)+IF($Y136=21,$K136*3,)+IF($Y136=42,$K136*6,0)+IF($Y136=28,$K136*4,0)+IF($Y136=14,$K136*2,))*S136</f>
        <v>0</v>
      </c>
      <c r="U136" s="42">
        <f t="shared" ref="U136:U137" si="71">SUM(+L136+M136+N136+O136+P136+R136+T136)</f>
        <v>0</v>
      </c>
      <c r="V136" s="43">
        <f t="shared" ref="V136:V137" si="72">+U136*4.345</f>
        <v>0</v>
      </c>
      <c r="W136" s="209">
        <f t="shared" si="61"/>
        <v>12</v>
      </c>
      <c r="X136" s="44">
        <f t="shared" si="62"/>
        <v>0</v>
      </c>
      <c r="Y136" s="45">
        <f t="shared" ref="Y136:Y137" si="73">ROUND(J136/4.3452380952381,1)</f>
        <v>5</v>
      </c>
      <c r="Z136" s="46" t="s">
        <v>0</v>
      </c>
      <c r="AA136" s="39">
        <v>1</v>
      </c>
      <c r="AB136" s="47">
        <f t="shared" ref="AB136:AB137" si="74">+IF($Z136="M",$U136,IF($Z136="MT",$U136/2,IF(Z136="MN",$U136/2,IF($Z136="MTN",$U136/3,0))))*AA136</f>
        <v>0</v>
      </c>
      <c r="AC136" s="39">
        <v>1</v>
      </c>
      <c r="AD136" s="47">
        <f t="shared" ref="AD136:AD137" si="75">+IF($Z136="T",$U136,IF($Z136="MT",$U136/2,IF($Z136="TN",$U136/2,IF($Z136="MTN",$U136/3,0))))*AC136</f>
        <v>0</v>
      </c>
      <c r="AE136" s="39">
        <v>1</v>
      </c>
      <c r="AF136" s="47">
        <f t="shared" ref="AF136:AF137" si="76">+IF($Z136="N",$U136,IF($Z136="MN",$U136/2,IF($Z136="TN",$U136/2,IF($Z136="MTN",$U136/3,0))))*AE136</f>
        <v>0</v>
      </c>
      <c r="AG136" s="61"/>
      <c r="AH136" s="48">
        <f t="shared" ref="AH136:AH137" si="77">IF(AI$4=0,0,(AG136/AI$4))</f>
        <v>0</v>
      </c>
      <c r="AI136" s="49">
        <f t="shared" ref="AI136:AI137" si="78">IF(AI$4=0,0,(AH136*AH$4/12))</f>
        <v>0</v>
      </c>
      <c r="AJ136" s="61"/>
      <c r="AK136" s="48">
        <f t="shared" ref="AK136:AK137" si="79">IF(AL$4=0,0,(AJ136/AL$4))</f>
        <v>0</v>
      </c>
      <c r="AL136" s="49">
        <f t="shared" ref="AL136:AL137" si="80">IF(AL$4=0,0,(AK136*AK$4/12))</f>
        <v>0</v>
      </c>
      <c r="AM136" s="61"/>
      <c r="AN136" s="48">
        <f t="shared" ref="AN136:AN137" si="81">IF(AO$4=0,0,(AM136/AO$4))</f>
        <v>0</v>
      </c>
      <c r="AO136" s="49">
        <f t="shared" ref="AO136:AO137" si="82">IF(AO$4=0,0,(AN136*AN$4/12))</f>
        <v>0</v>
      </c>
      <c r="AP136" s="61"/>
      <c r="AQ136" s="48">
        <f t="shared" ref="AQ136:AQ137" si="83">IF(AR$4=0,0,(AP136/AR$4))</f>
        <v>0</v>
      </c>
      <c r="AR136" s="49">
        <f t="shared" ref="AR136:AR137" si="84">IF(AR$4=0,0,(AQ136*AQ$4/12))</f>
        <v>0</v>
      </c>
      <c r="AS136" s="61"/>
      <c r="AT136" s="48">
        <f t="shared" ref="AT136:AT137" si="85">IF(AU$4=0,0,(AS136/AU$4))</f>
        <v>0</v>
      </c>
      <c r="AU136" s="49">
        <f t="shared" ref="AU136:AU137" si="86">IF(AU$4=0,0,(AT136*AT$4/12))</f>
        <v>0</v>
      </c>
      <c r="AV136" s="61"/>
      <c r="AW136" s="48">
        <f t="shared" ref="AW136:AW137" si="87">IF(AX$4=0,0,(AV136/AX$4))</f>
        <v>0</v>
      </c>
      <c r="AX136" s="49">
        <f t="shared" ref="AX136:AX137" si="88">IF(AX$4=0,0,(AW136*AW$4/12))</f>
        <v>0</v>
      </c>
      <c r="AY136" s="61"/>
      <c r="AZ136" s="48">
        <f t="shared" ref="AZ136:AZ137" si="89">IF(BA$4=0,0,(AY136/BA$4))</f>
        <v>0</v>
      </c>
      <c r="BA136" s="49">
        <f t="shared" ref="BA136:BA137" si="90">IF(BA$4=0,0,(AZ136*AZ$4/12))</f>
        <v>0</v>
      </c>
      <c r="BB136" s="50">
        <f t="shared" ref="BB136:BB137" si="91">+AI136+AL136+AO136+AR136+AU136+AX136+BA136</f>
        <v>0</v>
      </c>
    </row>
    <row r="137" spans="1:54">
      <c r="A137" s="32"/>
      <c r="B137" s="60"/>
      <c r="C137" s="33"/>
      <c r="D137" s="34"/>
      <c r="E137" s="35"/>
      <c r="F137" s="36"/>
      <c r="G137" s="78"/>
      <c r="H137" s="74" t="s">
        <v>11</v>
      </c>
      <c r="I137" s="81">
        <f>IF(H137=Tablas!$B$5,Tablas!$C$5,VLOOKUP(H137,Tablas!$B$5:$D$41,2,FALSE))</f>
        <v>19</v>
      </c>
      <c r="J137" s="70">
        <f>IF(I137=0,"",VLOOKUP(I137,Tablas!$C$5:$D$41,2,FALSE))</f>
        <v>21.726190476190478</v>
      </c>
      <c r="K137" s="37" t="str">
        <f t="shared" si="63"/>
        <v>0</v>
      </c>
      <c r="L137" s="38">
        <f t="shared" si="64"/>
        <v>0</v>
      </c>
      <c r="M137" s="38">
        <f t="shared" si="65"/>
        <v>0</v>
      </c>
      <c r="N137" s="38">
        <f t="shared" si="66"/>
        <v>0</v>
      </c>
      <c r="O137" s="38">
        <f t="shared" si="67"/>
        <v>0</v>
      </c>
      <c r="P137" s="38">
        <f t="shared" si="68"/>
        <v>0</v>
      </c>
      <c r="Q137" s="39">
        <v>1</v>
      </c>
      <c r="R137" s="40">
        <f t="shared" si="69"/>
        <v>0</v>
      </c>
      <c r="S137" s="39">
        <v>1</v>
      </c>
      <c r="T137" s="41">
        <f t="shared" si="70"/>
        <v>0</v>
      </c>
      <c r="U137" s="42">
        <f t="shared" si="71"/>
        <v>0</v>
      </c>
      <c r="V137" s="43">
        <f t="shared" si="72"/>
        <v>0</v>
      </c>
      <c r="W137" s="209">
        <f t="shared" ref="W137:W138" si="92">+$X$4</f>
        <v>12</v>
      </c>
      <c r="X137" s="44">
        <f t="shared" ref="X137:X138" si="93">IF(V137="","",W137*V137)</f>
        <v>0</v>
      </c>
      <c r="Y137" s="45">
        <f t="shared" si="73"/>
        <v>5</v>
      </c>
      <c r="Z137" s="46" t="s">
        <v>0</v>
      </c>
      <c r="AA137" s="39">
        <v>1</v>
      </c>
      <c r="AB137" s="47">
        <f t="shared" si="74"/>
        <v>0</v>
      </c>
      <c r="AC137" s="39">
        <v>1</v>
      </c>
      <c r="AD137" s="47">
        <f t="shared" si="75"/>
        <v>0</v>
      </c>
      <c r="AE137" s="39">
        <v>1</v>
      </c>
      <c r="AF137" s="47">
        <f t="shared" si="76"/>
        <v>0</v>
      </c>
      <c r="AG137" s="61"/>
      <c r="AH137" s="48">
        <f t="shared" si="77"/>
        <v>0</v>
      </c>
      <c r="AI137" s="49">
        <f t="shared" si="78"/>
        <v>0</v>
      </c>
      <c r="AJ137" s="61"/>
      <c r="AK137" s="48">
        <f t="shared" si="79"/>
        <v>0</v>
      </c>
      <c r="AL137" s="49">
        <f t="shared" si="80"/>
        <v>0</v>
      </c>
      <c r="AM137" s="61"/>
      <c r="AN137" s="48">
        <f t="shared" si="81"/>
        <v>0</v>
      </c>
      <c r="AO137" s="49">
        <f t="shared" si="82"/>
        <v>0</v>
      </c>
      <c r="AP137" s="61"/>
      <c r="AQ137" s="48">
        <f t="shared" si="83"/>
        <v>0</v>
      </c>
      <c r="AR137" s="49">
        <f t="shared" si="84"/>
        <v>0</v>
      </c>
      <c r="AS137" s="61"/>
      <c r="AT137" s="48">
        <f t="shared" si="85"/>
        <v>0</v>
      </c>
      <c r="AU137" s="49">
        <f t="shared" si="86"/>
        <v>0</v>
      </c>
      <c r="AV137" s="61"/>
      <c r="AW137" s="48">
        <f t="shared" si="87"/>
        <v>0</v>
      </c>
      <c r="AX137" s="49">
        <f t="shared" si="88"/>
        <v>0</v>
      </c>
      <c r="AY137" s="61"/>
      <c r="AZ137" s="48">
        <f t="shared" si="89"/>
        <v>0</v>
      </c>
      <c r="BA137" s="49">
        <f t="shared" si="90"/>
        <v>0</v>
      </c>
      <c r="BB137" s="50">
        <f t="shared" si="91"/>
        <v>0</v>
      </c>
    </row>
    <row r="138" spans="1:54">
      <c r="A138" s="32"/>
      <c r="B138" s="60"/>
      <c r="C138" s="33"/>
      <c r="D138" s="34"/>
      <c r="E138" s="35"/>
      <c r="F138" s="36"/>
      <c r="G138" s="78"/>
      <c r="H138" s="74" t="s">
        <v>11</v>
      </c>
      <c r="I138" s="81">
        <f>IF(H138=Tablas!$B$5,Tablas!$C$5,VLOOKUP(H138,Tablas!$B$5:$D$41,2,FALSE))</f>
        <v>19</v>
      </c>
      <c r="J138" s="70">
        <f>IF(I138=0,"",VLOOKUP(I138,Tablas!$C$5:$D$41,2,FALSE))</f>
        <v>21.726190476190478</v>
      </c>
      <c r="K138" s="37" t="str">
        <f t="shared" ref="K138" si="94">IF(G138=0,"0",F138/G138)</f>
        <v>0</v>
      </c>
      <c r="L138" s="38">
        <f t="shared" ref="L138" si="95">IF($Y138=3,$K138,0)+IF($Y138=4,$K138,0)+IF($Y138=5,$K138,0)+IF($Y138=6,$K138,0)+IF($Y138=7,$K138,0)+IF($Y138=10,$K138*2,0)+IF($Y138=12,$K138*2,0)+IF($Y138=14,$K138*2,0)+IF($Y138=21,$K138*3,0)+IF($Y138&lt;=1,$K138*$J138/21.75,0)+IF($Y138=15,$K138*3,0)+IF($Y138=42,$K138*6,0)+IF($Y138=28,$K138*4,0)</f>
        <v>0</v>
      </c>
      <c r="M138" s="38">
        <f t="shared" ref="M138" si="96">IF($Y138=2,$K138,0)+IF($Y138=4,$K138,0)+IF($Y138=5,$K138,0)+IF($Y138=6,$K138,0)+IF($Y138=7,$K138,0)+IF($Y138=10,$K138*2,0)+IF($Y138=12,$K138*2,0)+IF($Y138=14,$K138*2,0)+IF($Y138=15,$K138*3,0)+IF($Y138=21,$K138*3,0)+IF($Y138&lt;=1,$K138*$J138/21.75,0)+IF($Y138=42,$K138*6,0)+IF($Y138=28,$K138*4,0)</f>
        <v>0</v>
      </c>
      <c r="N138" s="38">
        <f t="shared" ref="N138" si="97">IF($Y138=3,$K138,0)+IF($Y138=4,$K138,0)+IF($Y138=5,$K138,0)+IF($Y138=6,$K138,0)+IF($Y138=7,$K138,0)+IF($Y138=10,$K138*2,0)+IF($Y138=12,$K138*2,0)+IF($Y138=14,$K138*2,0)+IF($Y138=21,$K138*3,0)+IF($Y138&lt;=1,$K138*$J138/21.75,0)+IF($Y138=15,$K138*3,0)+IF($Y138=42,$K138*6,0)+IF($Y138=28,$K138*4,0)</f>
        <v>0</v>
      </c>
      <c r="O138" s="38">
        <f t="shared" ref="O138" si="98">IF($Y138=2,$K138,0)+IF($Y138=4,$K138,0)+IF($Y138=5,$K138,0)+IF($Y138=6,$K138,0)+IF($Y138=7,$K138,0)+IF($Y138=10,$K138*2,0)+IF($Y138=12,$K138*2,0)+IF($Y138=14,$K138*2,0)+IF($Y138=15,$K138*3,0)+IF($Y138=21,$K138*3,0)+IF($Y138&lt;=1,$K138*$J138/21.75,0)+IF($Y138=42,$K138*6,0)+IF($Y138=28,$K138*4,0)</f>
        <v>0</v>
      </c>
      <c r="P138" s="38">
        <f t="shared" ref="P138" si="99">IF($Y138=3,$K138,0)+IF($Y138=4,$K138,0)+IF($Y138=5,$K138,0)+IF($Y138=6,$K138,0)+IF($Y138=7,$K138,0)+IF($Y138=10,$K138*2,0)+IF($Y138=12,$K138*2,0)+IF($Y138=14,$K138*2,0)+IF($Y138=21,$K138*3,0)+IF($Y138&lt;=1,$K138*$J138/21.75,0)+IF($Y138=15,$K138*3,0)+IF($Y138=42,$K138*6,0)+IF($Y138=28,$K138*4,0)</f>
        <v>0</v>
      </c>
      <c r="Q138" s="39">
        <v>1</v>
      </c>
      <c r="R138" s="40">
        <f t="shared" ref="R138" si="100">(IF($Y138=6,$K138,)+IF($Y138=7,$K138,)+IF($Y138=12,$K138*2,)+IF($Y138=18,$K138*3,)+IF($Y138=28,$K138*4,0)+IF($Y138=21,$K138*3,)+IF($Y138=42,$K138*6,0)+IF($Y138=14,$K138*2,))*Q138</f>
        <v>0</v>
      </c>
      <c r="S138" s="39">
        <v>1</v>
      </c>
      <c r="T138" s="41">
        <f t="shared" ref="T138" si="101">(IF($Y138=7,$K138,)+IF($Y138=21,$K138*3,)+IF($Y138=42,$K138*6,0)+IF($Y138=28,$K138*4,0)+IF($Y138=14,$K138*2,))*S138</f>
        <v>0</v>
      </c>
      <c r="U138" s="42">
        <f t="shared" ref="U138" si="102">SUM(+L138+M138+N138+O138+P138+R138+T138)</f>
        <v>0</v>
      </c>
      <c r="V138" s="43">
        <f t="shared" ref="V138" si="103">+U138*4.345</f>
        <v>0</v>
      </c>
      <c r="W138" s="209">
        <f t="shared" si="92"/>
        <v>12</v>
      </c>
      <c r="X138" s="44">
        <f t="shared" si="93"/>
        <v>0</v>
      </c>
      <c r="Y138" s="45">
        <f t="shared" ref="Y138" si="104">ROUND(J138/4.3452380952381,1)</f>
        <v>5</v>
      </c>
      <c r="Z138" s="46" t="s">
        <v>0</v>
      </c>
      <c r="AA138" s="39">
        <v>1</v>
      </c>
      <c r="AB138" s="47">
        <f t="shared" ref="AB138" si="105">+IF($Z138="M",$U138,IF($Z138="MT",$U138/2,IF(Z138="MN",$U138/2,IF($Z138="MTN",$U138/3,0))))*AA138</f>
        <v>0</v>
      </c>
      <c r="AC138" s="39">
        <v>1</v>
      </c>
      <c r="AD138" s="47">
        <f t="shared" ref="AD138" si="106">+IF($Z138="T",$U138,IF($Z138="MT",$U138/2,IF($Z138="TN",$U138/2,IF($Z138="MTN",$U138/3,0))))*AC138</f>
        <v>0</v>
      </c>
      <c r="AE138" s="39">
        <v>1</v>
      </c>
      <c r="AF138" s="47">
        <f t="shared" ref="AF138" si="107">+IF($Z138="N",$U138,IF($Z138="MN",$U138/2,IF($Z138="TN",$U138/2,IF($Z138="MTN",$U138/3,0))))*AE138</f>
        <v>0</v>
      </c>
      <c r="AG138" s="61"/>
      <c r="AH138" s="48">
        <f t="shared" ref="AH138" si="108">IF(AI$4=0,0,(AG138/AI$4))</f>
        <v>0</v>
      </c>
      <c r="AI138" s="49">
        <f t="shared" ref="AI138" si="109">IF(AI$4=0,0,(AH138*AH$4/12))</f>
        <v>0</v>
      </c>
      <c r="AJ138" s="61"/>
      <c r="AK138" s="48">
        <f t="shared" ref="AK138" si="110">IF(AL$4=0,0,(AJ138/AL$4))</f>
        <v>0</v>
      </c>
      <c r="AL138" s="49">
        <f t="shared" ref="AL138" si="111">IF(AL$4=0,0,(AK138*AK$4/12))</f>
        <v>0</v>
      </c>
      <c r="AM138" s="61"/>
      <c r="AN138" s="48">
        <f t="shared" ref="AN138" si="112">IF(AO$4=0,0,(AM138/AO$4))</f>
        <v>0</v>
      </c>
      <c r="AO138" s="49">
        <f t="shared" ref="AO138" si="113">IF(AO$4=0,0,(AN138*AN$4/12))</f>
        <v>0</v>
      </c>
      <c r="AP138" s="61"/>
      <c r="AQ138" s="48">
        <f t="shared" ref="AQ138" si="114">IF(AR$4=0,0,(AP138/AR$4))</f>
        <v>0</v>
      </c>
      <c r="AR138" s="49">
        <f t="shared" ref="AR138" si="115">IF(AR$4=0,0,(AQ138*AQ$4/12))</f>
        <v>0</v>
      </c>
      <c r="AS138" s="61"/>
      <c r="AT138" s="48">
        <f t="shared" ref="AT138" si="116">IF(AU$4=0,0,(AS138/AU$4))</f>
        <v>0</v>
      </c>
      <c r="AU138" s="49">
        <f t="shared" ref="AU138" si="117">IF(AU$4=0,0,(AT138*AT$4/12))</f>
        <v>0</v>
      </c>
      <c r="AV138" s="61"/>
      <c r="AW138" s="48">
        <f t="shared" ref="AW138" si="118">IF(AX$4=0,0,(AV138/AX$4))</f>
        <v>0</v>
      </c>
      <c r="AX138" s="49">
        <f t="shared" ref="AX138" si="119">IF(AX$4=0,0,(AW138*AW$4/12))</f>
        <v>0</v>
      </c>
      <c r="AY138" s="61"/>
      <c r="AZ138" s="48">
        <f t="shared" ref="AZ138" si="120">IF(BA$4=0,0,(AY138/BA$4))</f>
        <v>0</v>
      </c>
      <c r="BA138" s="49">
        <f t="shared" ref="BA138" si="121">IF(BA$4=0,0,(AZ138*AZ$4/12))</f>
        <v>0</v>
      </c>
      <c r="BB138" s="50">
        <f t="shared" ref="BB138" si="122">+AI138+AL138+AO138+AR138+AU138+AX138+BA138</f>
        <v>0</v>
      </c>
    </row>
    <row r="139" spans="1:54" ht="16" thickBot="1">
      <c r="A139" s="3"/>
      <c r="B139" s="6"/>
      <c r="C139" s="6"/>
      <c r="D139" s="6"/>
      <c r="E139" s="6"/>
      <c r="F139" s="51">
        <f>SUM(F8:F138)</f>
        <v>0</v>
      </c>
      <c r="K139" s="51">
        <f t="shared" ref="K139:P139" si="123">SUM(K8:K138)</f>
        <v>0</v>
      </c>
      <c r="L139" s="51">
        <f t="shared" si="123"/>
        <v>0</v>
      </c>
      <c r="M139" s="51">
        <f t="shared" si="123"/>
        <v>0</v>
      </c>
      <c r="N139" s="51">
        <f t="shared" si="123"/>
        <v>0</v>
      </c>
      <c r="O139" s="51">
        <f t="shared" si="123"/>
        <v>0</v>
      </c>
      <c r="P139" s="51">
        <f t="shared" si="123"/>
        <v>0</v>
      </c>
      <c r="Q139" s="51"/>
      <c r="R139" s="51">
        <f>SUM(R8:R138)</f>
        <v>0</v>
      </c>
      <c r="S139" s="51"/>
      <c r="T139" s="51">
        <f>SUM(T8:T138)</f>
        <v>0</v>
      </c>
      <c r="U139" s="51">
        <f>SUM(U8:U138)</f>
        <v>0</v>
      </c>
      <c r="V139" s="51">
        <f>SUM(V8:V138)</f>
        <v>0</v>
      </c>
      <c r="W139" s="51"/>
      <c r="X139" s="51">
        <f>SUM(X8:X138)</f>
        <v>0</v>
      </c>
      <c r="Y139" s="52"/>
      <c r="Z139" s="52"/>
      <c r="AA139" s="52"/>
      <c r="AB139" s="51">
        <f>SUM(AB8:AB138)</f>
        <v>0</v>
      </c>
      <c r="AC139" s="51"/>
      <c r="AD139" s="51">
        <f>SUM(AD8:AD138)</f>
        <v>0</v>
      </c>
      <c r="AE139" s="51"/>
      <c r="AF139" s="51">
        <f>SUM(AF8:AF138)</f>
        <v>0</v>
      </c>
      <c r="AG139" s="53">
        <f>SUM(AG8:AG138)</f>
        <v>0</v>
      </c>
      <c r="AH139" s="53"/>
      <c r="AI139" s="54">
        <f>SUM(AI8:AI138)</f>
        <v>0</v>
      </c>
      <c r="AJ139" s="53">
        <f>SUM(AJ8:AJ138)</f>
        <v>0</v>
      </c>
      <c r="AK139" s="53"/>
      <c r="AL139" s="54">
        <f>SUM(AL8:AL138)</f>
        <v>0</v>
      </c>
      <c r="AM139" s="53">
        <f>SUM(AM8:AM138)</f>
        <v>0</v>
      </c>
      <c r="AN139" s="53"/>
      <c r="AO139" s="54">
        <f>SUM(AO8:AO138)</f>
        <v>0</v>
      </c>
      <c r="AP139" s="53">
        <f>SUM(AP8:AP138)</f>
        <v>0</v>
      </c>
      <c r="AQ139" s="53"/>
      <c r="AR139" s="54">
        <f>SUM(AR8:AR138)</f>
        <v>0</v>
      </c>
      <c r="AS139" s="53">
        <f>SUM(AS8:AS138)</f>
        <v>0</v>
      </c>
      <c r="AT139" s="53"/>
      <c r="AU139" s="54">
        <f>SUM(AU8:AU138)</f>
        <v>0</v>
      </c>
      <c r="AV139" s="53">
        <f>SUM(AV8:AV138)</f>
        <v>0</v>
      </c>
      <c r="AW139" s="53"/>
      <c r="AX139" s="54">
        <f>SUM(AX8:AX138)</f>
        <v>0</v>
      </c>
      <c r="AY139" s="53">
        <f>SUM(AY8:AY138)</f>
        <v>0</v>
      </c>
      <c r="AZ139" s="53"/>
      <c r="BA139" s="54">
        <f>SUM(BA8:BA138)</f>
        <v>0</v>
      </c>
      <c r="BB139" s="51">
        <f>SUM(BB8:BB138)</f>
        <v>0</v>
      </c>
    </row>
    <row r="140" spans="1:54" ht="16" hidden="1" thickBot="1">
      <c r="AB140" s="246">
        <f>SUM(AB139:AF139)</f>
        <v>0</v>
      </c>
      <c r="AC140" s="247"/>
      <c r="AD140" s="247"/>
      <c r="AE140" s="247"/>
      <c r="AF140" s="248"/>
      <c r="AG140" s="240">
        <f>+AI139/4.345</f>
        <v>0</v>
      </c>
      <c r="AH140" s="240"/>
      <c r="AI140" s="240"/>
      <c r="AJ140" s="240">
        <f>+AL139/4.345</f>
        <v>0</v>
      </c>
      <c r="AK140" s="240"/>
      <c r="AL140" s="240"/>
      <c r="AM140" s="240">
        <f>+AO139/4.345</f>
        <v>0</v>
      </c>
      <c r="AN140" s="240"/>
      <c r="AO140" s="240"/>
      <c r="AP140" s="240">
        <f>+AR139/4.345</f>
        <v>0</v>
      </c>
      <c r="AQ140" s="240"/>
      <c r="AR140" s="240"/>
      <c r="AS140" s="240">
        <f>+AU139/4.345</f>
        <v>0</v>
      </c>
      <c r="AT140" s="240"/>
      <c r="AU140" s="240"/>
      <c r="AV140" s="240">
        <f>+AX139/4.345</f>
        <v>0</v>
      </c>
      <c r="AW140" s="240"/>
      <c r="AX140" s="240"/>
      <c r="AY140" s="240">
        <f>+BA139/4.345</f>
        <v>0</v>
      </c>
      <c r="AZ140" s="240"/>
      <c r="BA140" s="240"/>
      <c r="BB140" s="241" t="s">
        <v>4</v>
      </c>
    </row>
    <row r="141" spans="1:54" ht="17" hidden="1" thickTop="1" thickBot="1">
      <c r="AG141" s="243" t="s">
        <v>3</v>
      </c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4"/>
      <c r="BB141" s="242"/>
    </row>
    <row r="142" spans="1:54" hidden="1"/>
    <row r="143" spans="1:54" hidden="1">
      <c r="G143" s="55"/>
      <c r="H143" s="55"/>
      <c r="I143" s="55"/>
      <c r="J143" s="55"/>
    </row>
  </sheetData>
  <sheetProtection selectLockedCells="1" autoFilter="0"/>
  <autoFilter ref="A7:BB143" xr:uid="{01CFA23B-0481-4F9A-B53A-4AC6579A29A4}">
    <filterColumn colId="5">
      <customFilters>
        <customFilter operator="notEqual" val=" "/>
      </customFilters>
    </filterColumn>
  </autoFilter>
  <mergeCells count="46">
    <mergeCell ref="AS140:AU140"/>
    <mergeCell ref="AV140:AX140"/>
    <mergeCell ref="AY140:BA140"/>
    <mergeCell ref="BB140:BB141"/>
    <mergeCell ref="AG141:BA141"/>
    <mergeCell ref="AB140:AF140"/>
    <mergeCell ref="AG140:AI140"/>
    <mergeCell ref="AJ140:AL140"/>
    <mergeCell ref="AM140:AO140"/>
    <mergeCell ref="AP140:AR140"/>
    <mergeCell ref="BB4:BB5"/>
    <mergeCell ref="Y5:AF5"/>
    <mergeCell ref="AA6:AB6"/>
    <mergeCell ref="AT4:AT5"/>
    <mergeCell ref="AU4:AU5"/>
    <mergeCell ref="AS4:AS5"/>
    <mergeCell ref="AP4:AP5"/>
    <mergeCell ref="AQ4:AQ5"/>
    <mergeCell ref="AR4:AR5"/>
    <mergeCell ref="AZ4:AZ5"/>
    <mergeCell ref="BA4:BA5"/>
    <mergeCell ref="AW4:AW5"/>
    <mergeCell ref="AX4:AX5"/>
    <mergeCell ref="AY4:AY5"/>
    <mergeCell ref="AC6:AD6"/>
    <mergeCell ref="AE6:AF6"/>
    <mergeCell ref="AS3:AU3"/>
    <mergeCell ref="AV3:AX3"/>
    <mergeCell ref="P1:AB1"/>
    <mergeCell ref="AP3:AR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AV4:AV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EC0E98DD-B027-4F7F-9321-EDF6D4207C87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F9F68C-F0F6-46C8-BF7E-D0DE4F5E80C8}">
          <x14:formula1>
            <xm:f>Tablas!$B$5:$B$41</xm:f>
          </x14:formula1>
          <xm:sqref>H8:H138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5" filterMode="1">
    <pageSetUpPr fitToPage="1"/>
  </sheetPr>
  <dimension ref="A1:BB104"/>
  <sheetViews>
    <sheetView workbookViewId="0">
      <pane xSplit="6" ySplit="7" topLeftCell="G76" activePane="bottomRight" state="frozen"/>
      <selection activeCell="AN80" sqref="AN80:AO80"/>
      <selection pane="topRight" activeCell="AN80" sqref="AN80:AO80"/>
      <selection pane="bottomLeft" activeCell="AN80" sqref="AN80:AO80"/>
      <selection pane="bottomRight" activeCell="B1" sqref="B1:C1"/>
    </sheetView>
  </sheetViews>
  <sheetFormatPr baseColWidth="10" defaultColWidth="11.5" defaultRowHeight="15"/>
  <cols>
    <col min="1" max="1" width="2.83203125" style="2" customWidth="1"/>
    <col min="2" max="2" width="15.1640625" style="2" customWidth="1"/>
    <col min="3" max="3" width="15" style="2" customWidth="1"/>
    <col min="4" max="4" width="19.5" style="2" customWidth="1"/>
    <col min="5" max="5" width="9.5" style="2" customWidth="1"/>
    <col min="6" max="6" width="10.5" style="2" bestFit="1" customWidth="1"/>
    <col min="7" max="7" width="11.6640625" style="2" customWidth="1"/>
    <col min="8" max="8" width="12.5" style="2" bestFit="1" customWidth="1"/>
    <col min="9" max="9" width="3" style="2" hidden="1" customWidth="1"/>
    <col min="10" max="10" width="4.83203125" style="2" hidden="1" customWidth="1"/>
    <col min="11" max="11" width="8.1640625" style="2" bestFit="1" customWidth="1"/>
    <col min="12" max="12" width="6.33203125" style="2" bestFit="1" customWidth="1"/>
    <col min="13" max="16" width="8.5" style="2" customWidth="1"/>
    <col min="17" max="17" width="5" style="2" bestFit="1" customWidth="1"/>
    <col min="18" max="18" width="8.5" style="2" customWidth="1"/>
    <col min="19" max="19" width="5" style="2" bestFit="1" customWidth="1"/>
    <col min="20" max="20" width="8.5" style="2" customWidth="1"/>
    <col min="21" max="21" width="9.33203125" style="2" customWidth="1"/>
    <col min="22" max="22" width="8.5" style="2" bestFit="1" customWidth="1"/>
    <col min="23" max="23" width="8.5" style="2" customWidth="1"/>
    <col min="24" max="24" width="9.33203125" style="2" bestFit="1" customWidth="1"/>
    <col min="25" max="25" width="4.6640625" style="2" customWidth="1"/>
    <col min="26" max="26" width="4.1640625" style="2" bestFit="1" customWidth="1"/>
    <col min="27" max="27" width="5" style="2" bestFit="1" customWidth="1"/>
    <col min="28" max="28" width="7.1640625" style="2" bestFit="1" customWidth="1"/>
    <col min="29" max="29" width="7.1640625" style="2" customWidth="1"/>
    <col min="30" max="30" width="7.33203125" style="2" bestFit="1" customWidth="1"/>
    <col min="31" max="31" width="7.33203125" style="2" customWidth="1"/>
    <col min="32" max="32" width="5.6640625" style="2" bestFit="1" customWidth="1"/>
    <col min="33" max="33" width="7" style="2" bestFit="1" customWidth="1"/>
    <col min="34" max="34" width="5.5" style="2" bestFit="1" customWidth="1"/>
    <col min="35" max="35" width="10.33203125" style="2" bestFit="1" customWidth="1"/>
    <col min="36" max="36" width="7.1640625" style="2" bestFit="1" customWidth="1"/>
    <col min="37" max="37" width="6.1640625" style="2" bestFit="1" customWidth="1"/>
    <col min="38" max="38" width="10.33203125" style="2" bestFit="1" customWidth="1"/>
    <col min="39" max="39" width="8.5" style="2" bestFit="1" customWidth="1"/>
    <col min="40" max="40" width="6.5" style="2" customWidth="1"/>
    <col min="41" max="41" width="9.5" style="2" bestFit="1" customWidth="1"/>
    <col min="42" max="42" width="7.1640625" style="2" customWidth="1"/>
    <col min="43" max="43" width="6.1640625" style="2" customWidth="1"/>
    <col min="44" max="44" width="9.5" style="2" customWidth="1"/>
    <col min="45" max="45" width="8.5" style="2" hidden="1" customWidth="1"/>
    <col min="46" max="46" width="7" style="2" hidden="1" customWidth="1"/>
    <col min="47" max="47" width="9.5" style="2" hidden="1" customWidth="1"/>
    <col min="48" max="48" width="8.5" style="2" bestFit="1" customWidth="1"/>
    <col min="49" max="49" width="7" style="2" bestFit="1" customWidth="1"/>
    <col min="50" max="50" width="9.5" style="2" bestFit="1" customWidth="1"/>
    <col min="51" max="51" width="6.83203125" style="2" customWidth="1"/>
    <col min="52" max="52" width="6.1640625" style="2" customWidth="1"/>
    <col min="53" max="53" width="9.5" style="2" customWidth="1"/>
    <col min="54" max="54" width="13.6640625" style="2" bestFit="1" customWidth="1"/>
    <col min="55" max="16384" width="11.5" style="2"/>
  </cols>
  <sheetData>
    <row r="1" spans="1:54" ht="35" thickBot="1">
      <c r="A1" s="7"/>
      <c r="B1" s="221" t="s">
        <v>67</v>
      </c>
      <c r="C1" s="221"/>
      <c r="E1" s="8" t="str">
        <f>+'2'!E1</f>
        <v>Ajuntament de Begur</v>
      </c>
      <c r="F1" s="137"/>
      <c r="G1" s="9"/>
      <c r="H1" s="9"/>
      <c r="I1" s="9"/>
      <c r="J1" s="9"/>
      <c r="K1" s="9"/>
      <c r="L1" s="9"/>
      <c r="M1" s="10"/>
      <c r="N1" s="9"/>
      <c r="O1" s="9"/>
      <c r="P1" s="245">
        <f>+'Resum Estudi'!D9</f>
        <v>0</v>
      </c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11"/>
      <c r="AD1" s="11"/>
      <c r="AE1" s="11"/>
      <c r="AF1" s="11"/>
      <c r="AG1" s="56"/>
      <c r="AH1" s="56"/>
      <c r="AI1" s="57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6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30.75" customHeight="1" thickBot="1">
      <c r="A3" s="7"/>
      <c r="B3" s="229" t="str">
        <f>+'2'!B3:D3</f>
        <v>Annex 4</v>
      </c>
      <c r="C3" s="229"/>
      <c r="D3" s="22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8" t="s">
        <v>112</v>
      </c>
      <c r="Y3" s="13"/>
      <c r="Z3" s="13"/>
      <c r="AA3" s="13"/>
      <c r="AB3" s="13"/>
      <c r="AC3" s="13"/>
      <c r="AD3" s="13"/>
      <c r="AE3" s="13"/>
      <c r="AF3" s="13"/>
      <c r="AG3" s="259" t="str">
        <f>'1'!$AG$3</f>
        <v>Vidres interiors</v>
      </c>
      <c r="AH3" s="260"/>
      <c r="AI3" s="261"/>
      <c r="AJ3" s="259" t="str">
        <f>'1'!$AJ$3</f>
        <v>Vidres perímetre</v>
      </c>
      <c r="AK3" s="260"/>
      <c r="AL3" s="261"/>
      <c r="AM3" s="259" t="str">
        <f>'1'!$AM$3</f>
        <v>Punts de llum i difussors d'aire</v>
      </c>
      <c r="AN3" s="260"/>
      <c r="AO3" s="261"/>
      <c r="AP3" s="259" t="str">
        <f>'1'!$AP$3</f>
        <v>Neteja d'entapissats</v>
      </c>
      <c r="AQ3" s="260"/>
      <c r="AR3" s="261"/>
      <c r="AS3" s="259" t="str">
        <f>'1'!$AS$3</f>
        <v>Limpieza de techos</v>
      </c>
      <c r="AT3" s="260"/>
      <c r="AU3" s="261"/>
      <c r="AV3" s="259" t="str">
        <f>'1'!$AV$3</f>
        <v>Tractament de terres</v>
      </c>
      <c r="AW3" s="260"/>
      <c r="AX3" s="261"/>
      <c r="AY3" s="259" t="str">
        <f>'1'!$AY$3</f>
        <v>Neteja de persianes</v>
      </c>
      <c r="AZ3" s="260"/>
      <c r="BA3" s="261"/>
      <c r="BB3" s="19" t="s">
        <v>4</v>
      </c>
    </row>
    <row r="4" spans="1:54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 Estudi'!H9</f>
        <v>12</v>
      </c>
      <c r="Y4" s="23"/>
      <c r="Z4" s="23"/>
      <c r="AA4" s="23"/>
      <c r="AB4" s="23"/>
      <c r="AC4" s="23"/>
      <c r="AD4" s="23"/>
      <c r="AE4" s="23"/>
      <c r="AF4" s="23"/>
      <c r="AG4" s="234" t="s">
        <v>6</v>
      </c>
      <c r="AH4" s="235">
        <f>+'1'!AH4:AH5</f>
        <v>3</v>
      </c>
      <c r="AI4" s="236">
        <f>+'1'!AI4:AI5</f>
        <v>0</v>
      </c>
      <c r="AJ4" s="234" t="s">
        <v>6</v>
      </c>
      <c r="AK4" s="235">
        <f>+'1'!AK4:AK5</f>
        <v>3</v>
      </c>
      <c r="AL4" s="236">
        <f>+'1'!AL4:AL5</f>
        <v>0</v>
      </c>
      <c r="AM4" s="234" t="s">
        <v>6</v>
      </c>
      <c r="AN4" s="235">
        <f>+'1'!AN4:AN5</f>
        <v>1</v>
      </c>
      <c r="AO4" s="236">
        <f>+'1'!AO4:AO5</f>
        <v>0</v>
      </c>
      <c r="AP4" s="234" t="s">
        <v>6</v>
      </c>
      <c r="AQ4" s="235">
        <f>+'1'!AQ4:AQ5</f>
        <v>1</v>
      </c>
      <c r="AR4" s="236">
        <f>+'1'!AR4:AR5</f>
        <v>0</v>
      </c>
      <c r="AS4" s="234" t="s">
        <v>6</v>
      </c>
      <c r="AT4" s="235">
        <f>+'1'!AT4:AT5</f>
        <v>1</v>
      </c>
      <c r="AU4" s="236">
        <f>+'1'!AU4:AU5</f>
        <v>30</v>
      </c>
      <c r="AV4" s="234" t="s">
        <v>6</v>
      </c>
      <c r="AW4" s="235">
        <f>+'1'!AW4:AW5</f>
        <v>1</v>
      </c>
      <c r="AX4" s="236">
        <f>+'1'!AX4:AX5</f>
        <v>0</v>
      </c>
      <c r="AY4" s="234" t="s">
        <v>6</v>
      </c>
      <c r="AZ4" s="235">
        <f>+'1'!AZ4:AZ5</f>
        <v>1</v>
      </c>
      <c r="BA4" s="236">
        <f>+'1'!BA4:BA5</f>
        <v>0</v>
      </c>
      <c r="BB4" s="249">
        <f>BB100</f>
        <v>0</v>
      </c>
    </row>
    <row r="5" spans="1:54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57" t="s">
        <v>119</v>
      </c>
      <c r="Z5" s="252"/>
      <c r="AA5" s="253"/>
      <c r="AB5" s="253"/>
      <c r="AC5" s="252"/>
      <c r="AD5" s="252"/>
      <c r="AE5" s="252"/>
      <c r="AF5" s="254"/>
      <c r="AG5" s="234"/>
      <c r="AH5" s="235"/>
      <c r="AI5" s="236"/>
      <c r="AJ5" s="234"/>
      <c r="AK5" s="235"/>
      <c r="AL5" s="236"/>
      <c r="AM5" s="234"/>
      <c r="AN5" s="235"/>
      <c r="AO5" s="236"/>
      <c r="AP5" s="234"/>
      <c r="AQ5" s="235"/>
      <c r="AR5" s="236"/>
      <c r="AS5" s="234"/>
      <c r="AT5" s="235"/>
      <c r="AU5" s="236"/>
      <c r="AV5" s="234"/>
      <c r="AW5" s="235"/>
      <c r="AX5" s="236"/>
      <c r="AY5" s="234"/>
      <c r="AZ5" s="235"/>
      <c r="BA5" s="236"/>
      <c r="BB5" s="250"/>
    </row>
    <row r="6" spans="1:54" ht="30.75" customHeight="1" thickBot="1">
      <c r="A6" s="24"/>
      <c r="B6" s="149" t="s">
        <v>78</v>
      </c>
      <c r="C6" s="149" t="s">
        <v>7</v>
      </c>
      <c r="D6" s="149" t="s">
        <v>5</v>
      </c>
      <c r="E6" s="149" t="s">
        <v>93</v>
      </c>
      <c r="F6" s="149" t="s">
        <v>8</v>
      </c>
      <c r="G6" s="149" t="s">
        <v>94</v>
      </c>
      <c r="H6" s="149" t="s">
        <v>95</v>
      </c>
      <c r="I6" s="130"/>
      <c r="J6" s="130"/>
      <c r="K6" s="149" t="s">
        <v>96</v>
      </c>
      <c r="L6" s="149" t="s">
        <v>97</v>
      </c>
      <c r="M6" s="149" t="s">
        <v>98</v>
      </c>
      <c r="N6" s="149" t="s">
        <v>99</v>
      </c>
      <c r="O6" s="149" t="s">
        <v>100</v>
      </c>
      <c r="P6" s="149" t="s">
        <v>101</v>
      </c>
      <c r="Q6" s="149"/>
      <c r="R6" s="149" t="s">
        <v>102</v>
      </c>
      <c r="S6" s="149"/>
      <c r="T6" s="149" t="s">
        <v>103</v>
      </c>
      <c r="U6" s="149" t="s">
        <v>104</v>
      </c>
      <c r="V6" s="149" t="s">
        <v>105</v>
      </c>
      <c r="W6" s="149" t="s">
        <v>106</v>
      </c>
      <c r="X6" s="149" t="s">
        <v>107</v>
      </c>
      <c r="Y6" s="149" t="s">
        <v>9</v>
      </c>
      <c r="Z6" s="149" t="s">
        <v>108</v>
      </c>
      <c r="AA6" s="255" t="s">
        <v>109</v>
      </c>
      <c r="AB6" s="256"/>
      <c r="AC6" s="231" t="s">
        <v>110</v>
      </c>
      <c r="AD6" s="232"/>
      <c r="AE6" s="231" t="s">
        <v>111</v>
      </c>
      <c r="AF6" s="233"/>
      <c r="AG6" s="25"/>
      <c r="AH6" s="25" t="str">
        <f>+'1'!AH6</f>
        <v>H/V</v>
      </c>
      <c r="AI6" s="25" t="str">
        <f>+'1'!AI6</f>
        <v>Hores/mes</v>
      </c>
      <c r="AJ6" s="25"/>
      <c r="AK6" s="25" t="str">
        <f>+'1'!AK6</f>
        <v>H/V</v>
      </c>
      <c r="AL6" s="25" t="str">
        <f>+'1'!AL6</f>
        <v>Hores/mes</v>
      </c>
      <c r="AM6" s="25"/>
      <c r="AN6" s="25" t="str">
        <f>+'1'!AN6</f>
        <v>H/V</v>
      </c>
      <c r="AO6" s="25" t="str">
        <f>+'1'!AO6</f>
        <v>Hores/mes</v>
      </c>
      <c r="AP6" s="25"/>
      <c r="AQ6" s="25" t="str">
        <f>+'1'!AQ6</f>
        <v>H/V</v>
      </c>
      <c r="AR6" s="25" t="str">
        <f>+'1'!AR6</f>
        <v>Hores/mes</v>
      </c>
      <c r="AS6" s="25"/>
      <c r="AT6" s="25" t="str">
        <f>+'1'!AT6</f>
        <v>H/V</v>
      </c>
      <c r="AU6" s="25" t="str">
        <f>+'1'!AU6</f>
        <v>Horas/mes</v>
      </c>
      <c r="AV6" s="25"/>
      <c r="AW6" s="25" t="str">
        <f>+'1'!AW6</f>
        <v>H/V</v>
      </c>
      <c r="AX6" s="25" t="str">
        <f>+'1'!AX6</f>
        <v>Hores/mes</v>
      </c>
      <c r="AY6" s="25"/>
      <c r="AZ6" s="25" t="str">
        <f>+'1'!AZ6</f>
        <v>H/V</v>
      </c>
      <c r="BA6" s="25" t="str">
        <f>+'1'!BA6</f>
        <v>Hores/mes</v>
      </c>
      <c r="BB6" s="28" t="s">
        <v>4</v>
      </c>
    </row>
    <row r="7" spans="1:54">
      <c r="A7" s="24"/>
      <c r="B7" s="148"/>
      <c r="C7" s="148"/>
      <c r="D7" s="148"/>
      <c r="E7" s="148"/>
      <c r="F7" s="148"/>
      <c r="G7" s="148"/>
      <c r="H7" s="148"/>
      <c r="I7" s="130"/>
      <c r="J7" s="130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29"/>
      <c r="AH7" s="30"/>
      <c r="AI7" s="31"/>
      <c r="AJ7" s="29"/>
      <c r="AK7" s="30"/>
      <c r="AL7" s="31"/>
      <c r="AM7" s="29"/>
      <c r="AN7" s="30"/>
      <c r="AO7" s="31"/>
      <c r="AP7" s="29"/>
      <c r="AQ7" s="30"/>
      <c r="AR7" s="31"/>
      <c r="AS7" s="29"/>
      <c r="AT7" s="30"/>
      <c r="AU7" s="31"/>
      <c r="AV7" s="29"/>
      <c r="AW7" s="30"/>
      <c r="AX7" s="31"/>
      <c r="AY7" s="29"/>
      <c r="AZ7" s="30"/>
      <c r="BA7" s="31"/>
      <c r="BB7" s="59"/>
    </row>
    <row r="8" spans="1:54">
      <c r="A8" s="32"/>
      <c r="B8" s="60"/>
      <c r="C8" s="33"/>
      <c r="D8" s="34"/>
      <c r="E8" s="35"/>
      <c r="F8" s="36"/>
      <c r="G8" s="78"/>
      <c r="H8" s="74" t="s">
        <v>11</v>
      </c>
      <c r="I8" s="81">
        <f>IF(H8=Tablas!$B$5,Tablas!$C$5,VLOOKUP(H8,Tablas!$B$5:$D$41,2,FALSE))</f>
        <v>19</v>
      </c>
      <c r="J8" s="70">
        <f>IF(I8=0,"",VLOOKUP(I8,Tablas!$C$5:$D$41,2,FALSE))</f>
        <v>21.726190476190478</v>
      </c>
      <c r="K8" s="37" t="str">
        <f t="shared" ref="K8:K71" si="1">IF(G8=0,"0",F8/G8)</f>
        <v>0</v>
      </c>
      <c r="L8" s="38">
        <f t="shared" ref="L8:L71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8">(IF($Y8=7,$K8,)+IF($Y8=21,$K8*3,)+IF($Y8=42,$K8*6,0)+IF($Y8=28,$K8*4,0)+IF($Y8=14,$K8*2,))*S8</f>
        <v>0</v>
      </c>
      <c r="U8" s="42">
        <f t="shared" ref="U8:U71" si="9">SUM(+L8+M8+N8+O8+P8+R8+T8)</f>
        <v>0</v>
      </c>
      <c r="V8" s="43">
        <f t="shared" ref="V8:V71" si="10">+U8*4.345</f>
        <v>0</v>
      </c>
      <c r="W8" s="209">
        <f t="shared" ref="W8:W71" si="11">+$X$4</f>
        <v>12</v>
      </c>
      <c r="X8" s="44">
        <f>IF(V8="","",W8*V8)</f>
        <v>0</v>
      </c>
      <c r="Y8" s="45">
        <f t="shared" ref="Y8:Y71" si="12">ROUND(J8/4.3452380952381,1)</f>
        <v>5</v>
      </c>
      <c r="Z8" s="46" t="s">
        <v>0</v>
      </c>
      <c r="AA8" s="39">
        <v>1</v>
      </c>
      <c r="AB8" s="47">
        <f t="shared" ref="AB8:AB71" si="13">+IF($Z8="M",$U8,IF($Z8="MT",$U8/2,IF(Z8="MN",$U8/2,IF($Z8="MTN",$U8/3,0))))*AA8</f>
        <v>0</v>
      </c>
      <c r="AC8" s="39">
        <v>1</v>
      </c>
      <c r="AD8" s="47">
        <f t="shared" ref="AD8:AD71" si="14">+IF($Z8="T",$U8,IF($Z8="MT",$U8/2,IF($Z8="TN",$U8/2,IF($Z8="MTN",$U8/3,0))))*AC8</f>
        <v>0</v>
      </c>
      <c r="AE8" s="39">
        <v>1</v>
      </c>
      <c r="AF8" s="47">
        <f t="shared" ref="AF8:AF71" si="15">+IF($Z8="N",$U8,IF($Z8="MN",$U8/2,IF($Z8="TN",$U8/2,IF($Z8="MTN",$U8/3,0))))*AE8</f>
        <v>0</v>
      </c>
      <c r="AG8" s="61"/>
      <c r="AH8" s="48">
        <f t="shared" ref="AH8:AH71" si="16">IF(AI$4=0,0,(AG8/AI$4))</f>
        <v>0</v>
      </c>
      <c r="AI8" s="49">
        <f t="shared" ref="AI8:AI71" si="17">IF(AI$4=0,0,(AH8*AH$4/12))</f>
        <v>0</v>
      </c>
      <c r="AJ8" s="61"/>
      <c r="AK8" s="48">
        <f t="shared" ref="AK8:AK71" si="18">IF(AL$4=0,0,(AJ8/AL$4))</f>
        <v>0</v>
      </c>
      <c r="AL8" s="49">
        <f t="shared" ref="AL8:AL71" si="19">IF(AL$4=0,0,(AK8*AK$4/12))</f>
        <v>0</v>
      </c>
      <c r="AM8" s="61"/>
      <c r="AN8" s="48">
        <f t="shared" ref="AN8:AN71" si="20">IF(AO$4=0,0,(AM8/AO$4))</f>
        <v>0</v>
      </c>
      <c r="AO8" s="49">
        <f t="shared" ref="AO8:AO71" si="21">IF(AO$4=0,0,(AN8*AN$4/12))</f>
        <v>0</v>
      </c>
      <c r="AP8" s="61"/>
      <c r="AQ8" s="48">
        <f t="shared" ref="AQ8:AQ71" si="22">IF(AR$4=0,0,(AP8/AR$4))</f>
        <v>0</v>
      </c>
      <c r="AR8" s="49">
        <f t="shared" ref="AR8:AR71" si="23">IF(AR$4=0,0,(AQ8*AQ$4/12))</f>
        <v>0</v>
      </c>
      <c r="AS8" s="61"/>
      <c r="AT8" s="48">
        <f t="shared" ref="AT8:AT71" si="24">IF(AU$4=0,0,(AS8/AU$4))</f>
        <v>0</v>
      </c>
      <c r="AU8" s="49">
        <f t="shared" ref="AU8:AU71" si="25">IF(AU$4=0,0,(AT8*AT$4/12))</f>
        <v>0</v>
      </c>
      <c r="AV8" s="61"/>
      <c r="AW8" s="48">
        <f t="shared" ref="AW8:AW71" si="26">IF(AX$4=0,0,(AV8/AX$4))</f>
        <v>0</v>
      </c>
      <c r="AX8" s="49">
        <f t="shared" ref="AX8:AX71" si="27">IF(AX$4=0,0,(AW8*AW$4/12))</f>
        <v>0</v>
      </c>
      <c r="AY8" s="61"/>
      <c r="AZ8" s="48">
        <f t="shared" ref="AZ8:AZ71" si="28">IF(BA$4=0,0,(AY8/BA$4))</f>
        <v>0</v>
      </c>
      <c r="BA8" s="49">
        <f t="shared" ref="BA8:BA71" si="29">IF(BA$4=0,0,(AZ8*AZ$4/12))</f>
        <v>0</v>
      </c>
      <c r="BB8" s="50">
        <f t="shared" ref="BB8:BB71" si="30">+AI8+AL8+AO8+AR8+AU8+AX8+BA8</f>
        <v>0</v>
      </c>
    </row>
    <row r="9" spans="1:54">
      <c r="A9" s="32"/>
      <c r="B9" s="60"/>
      <c r="C9" s="33"/>
      <c r="D9" s="34"/>
      <c r="E9" s="35"/>
      <c r="F9" s="36"/>
      <c r="G9" s="78"/>
      <c r="H9" s="74" t="s">
        <v>11</v>
      </c>
      <c r="I9" s="81">
        <f>IF(H9=Tablas!$B$5,Tablas!$C$5,VLOOKUP(H9,Tablas!$B$5:$D$41,2,FALSE))</f>
        <v>19</v>
      </c>
      <c r="J9" s="70">
        <f>IF(I9=0,"",VLOOKUP(I9,Tablas!$C$5:$D$41,2,FALSE))</f>
        <v>21.726190476190478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209">
        <f t="shared" si="11"/>
        <v>12</v>
      </c>
      <c r="X9" s="44">
        <f t="shared" ref="X9:X72" si="31">IF(V9="","",W9*V9)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61"/>
      <c r="AH9" s="48">
        <f t="shared" si="16"/>
        <v>0</v>
      </c>
      <c r="AI9" s="49">
        <f t="shared" si="17"/>
        <v>0</v>
      </c>
      <c r="AJ9" s="61"/>
      <c r="AK9" s="48">
        <f t="shared" si="18"/>
        <v>0</v>
      </c>
      <c r="AL9" s="49">
        <f t="shared" si="19"/>
        <v>0</v>
      </c>
      <c r="AM9" s="61"/>
      <c r="AN9" s="48">
        <f t="shared" si="20"/>
        <v>0</v>
      </c>
      <c r="AO9" s="49">
        <f t="shared" si="21"/>
        <v>0</v>
      </c>
      <c r="AP9" s="61"/>
      <c r="AQ9" s="48">
        <f t="shared" si="22"/>
        <v>0</v>
      </c>
      <c r="AR9" s="49">
        <f t="shared" si="23"/>
        <v>0</v>
      </c>
      <c r="AS9" s="61"/>
      <c r="AT9" s="48">
        <f t="shared" si="24"/>
        <v>0</v>
      </c>
      <c r="AU9" s="49">
        <f t="shared" si="25"/>
        <v>0</v>
      </c>
      <c r="AV9" s="61"/>
      <c r="AW9" s="48">
        <f t="shared" si="26"/>
        <v>0</v>
      </c>
      <c r="AX9" s="49">
        <f t="shared" si="27"/>
        <v>0</v>
      </c>
      <c r="AY9" s="61"/>
      <c r="AZ9" s="48">
        <f t="shared" si="28"/>
        <v>0</v>
      </c>
      <c r="BA9" s="49">
        <f t="shared" si="29"/>
        <v>0</v>
      </c>
      <c r="BB9" s="50">
        <f t="shared" si="30"/>
        <v>0</v>
      </c>
    </row>
    <row r="10" spans="1:54">
      <c r="A10" s="32"/>
      <c r="B10" s="60"/>
      <c r="C10" s="33"/>
      <c r="D10" s="34"/>
      <c r="E10" s="35"/>
      <c r="F10" s="36"/>
      <c r="G10" s="78"/>
      <c r="H10" s="74" t="s">
        <v>11</v>
      </c>
      <c r="I10" s="81">
        <f>IF(H10=Tablas!$B$5,Tablas!$C$5,VLOOKUP(H10,Tablas!$B$5:$D$41,2,FALSE))</f>
        <v>19</v>
      </c>
      <c r="J10" s="70">
        <f>IF(I10=0,"",VLOOKUP(I10,Tablas!$C$5:$D$41,2,FALSE))</f>
        <v>21.726190476190478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209">
        <f t="shared" si="11"/>
        <v>12</v>
      </c>
      <c r="X10" s="44">
        <f t="shared" si="31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61"/>
      <c r="AH10" s="48">
        <f t="shared" si="16"/>
        <v>0</v>
      </c>
      <c r="AI10" s="49">
        <f t="shared" si="17"/>
        <v>0</v>
      </c>
      <c r="AJ10" s="61"/>
      <c r="AK10" s="48">
        <f t="shared" si="18"/>
        <v>0</v>
      </c>
      <c r="AL10" s="49">
        <f t="shared" si="19"/>
        <v>0</v>
      </c>
      <c r="AM10" s="61"/>
      <c r="AN10" s="48">
        <f t="shared" si="20"/>
        <v>0</v>
      </c>
      <c r="AO10" s="49">
        <f t="shared" si="21"/>
        <v>0</v>
      </c>
      <c r="AP10" s="61"/>
      <c r="AQ10" s="48">
        <f t="shared" si="22"/>
        <v>0</v>
      </c>
      <c r="AR10" s="49">
        <f t="shared" si="23"/>
        <v>0</v>
      </c>
      <c r="AS10" s="61"/>
      <c r="AT10" s="48">
        <f t="shared" si="24"/>
        <v>0</v>
      </c>
      <c r="AU10" s="49">
        <f t="shared" si="25"/>
        <v>0</v>
      </c>
      <c r="AV10" s="61"/>
      <c r="AW10" s="48">
        <f t="shared" si="26"/>
        <v>0</v>
      </c>
      <c r="AX10" s="49">
        <f t="shared" si="27"/>
        <v>0</v>
      </c>
      <c r="AY10" s="61"/>
      <c r="AZ10" s="48">
        <f t="shared" si="28"/>
        <v>0</v>
      </c>
      <c r="BA10" s="49">
        <f t="shared" si="29"/>
        <v>0</v>
      </c>
      <c r="BB10" s="50">
        <f t="shared" si="30"/>
        <v>0</v>
      </c>
    </row>
    <row r="11" spans="1:54">
      <c r="A11" s="32"/>
      <c r="B11" s="60"/>
      <c r="C11" s="33"/>
      <c r="D11" s="34"/>
      <c r="E11" s="35"/>
      <c r="F11" s="36"/>
      <c r="G11" s="78"/>
      <c r="H11" s="74" t="s">
        <v>11</v>
      </c>
      <c r="I11" s="81">
        <f>IF(H11=Tablas!$B$5,Tablas!$C$5,VLOOKUP(H11,Tablas!$B$5:$D$41,2,FALSE))</f>
        <v>19</v>
      </c>
      <c r="J11" s="70">
        <f>IF(I11=0,"",VLOOKUP(I11,Tablas!$C$5:$D$41,2,FALSE))</f>
        <v>21.726190476190478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209">
        <f t="shared" si="11"/>
        <v>12</v>
      </c>
      <c r="X11" s="44">
        <f t="shared" si="31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61"/>
      <c r="AH11" s="48">
        <f t="shared" si="16"/>
        <v>0</v>
      </c>
      <c r="AI11" s="49">
        <f t="shared" si="17"/>
        <v>0</v>
      </c>
      <c r="AJ11" s="61"/>
      <c r="AK11" s="48">
        <f t="shared" si="18"/>
        <v>0</v>
      </c>
      <c r="AL11" s="49">
        <f t="shared" si="19"/>
        <v>0</v>
      </c>
      <c r="AM11" s="61"/>
      <c r="AN11" s="48">
        <f t="shared" si="20"/>
        <v>0</v>
      </c>
      <c r="AO11" s="49">
        <f t="shared" si="21"/>
        <v>0</v>
      </c>
      <c r="AP11" s="61"/>
      <c r="AQ11" s="48">
        <f t="shared" si="22"/>
        <v>0</v>
      </c>
      <c r="AR11" s="49">
        <f t="shared" si="23"/>
        <v>0</v>
      </c>
      <c r="AS11" s="61"/>
      <c r="AT11" s="48">
        <f t="shared" si="24"/>
        <v>0</v>
      </c>
      <c r="AU11" s="49">
        <f t="shared" si="25"/>
        <v>0</v>
      </c>
      <c r="AV11" s="61"/>
      <c r="AW11" s="48">
        <f t="shared" si="26"/>
        <v>0</v>
      </c>
      <c r="AX11" s="49">
        <f t="shared" si="27"/>
        <v>0</v>
      </c>
      <c r="AY11" s="61"/>
      <c r="AZ11" s="48">
        <f t="shared" si="28"/>
        <v>0</v>
      </c>
      <c r="BA11" s="49">
        <f t="shared" si="29"/>
        <v>0</v>
      </c>
      <c r="BB11" s="50">
        <f t="shared" si="30"/>
        <v>0</v>
      </c>
    </row>
    <row r="12" spans="1:54">
      <c r="A12" s="32"/>
      <c r="B12" s="60"/>
      <c r="C12" s="33"/>
      <c r="D12" s="34"/>
      <c r="E12" s="35"/>
      <c r="F12" s="36"/>
      <c r="G12" s="78"/>
      <c r="H12" s="74" t="s">
        <v>11</v>
      </c>
      <c r="I12" s="81">
        <f>IF(H12=Tablas!$B$5,Tablas!$C$5,VLOOKUP(H12,Tablas!$B$5:$D$41,2,FALSE))</f>
        <v>19</v>
      </c>
      <c r="J12" s="70">
        <f>IF(I12=0,"",VLOOKUP(I12,Tablas!$C$5:$D$41,2,FALSE))</f>
        <v>21.726190476190478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209">
        <f t="shared" si="11"/>
        <v>12</v>
      </c>
      <c r="X12" s="44">
        <f t="shared" si="31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61"/>
      <c r="AH12" s="48">
        <f t="shared" si="16"/>
        <v>0</v>
      </c>
      <c r="AI12" s="49">
        <f t="shared" si="17"/>
        <v>0</v>
      </c>
      <c r="AJ12" s="61"/>
      <c r="AK12" s="48">
        <f t="shared" si="18"/>
        <v>0</v>
      </c>
      <c r="AL12" s="49">
        <f t="shared" si="19"/>
        <v>0</v>
      </c>
      <c r="AM12" s="61"/>
      <c r="AN12" s="48">
        <f t="shared" si="20"/>
        <v>0</v>
      </c>
      <c r="AO12" s="49">
        <f t="shared" si="21"/>
        <v>0</v>
      </c>
      <c r="AP12" s="61"/>
      <c r="AQ12" s="48">
        <f t="shared" si="22"/>
        <v>0</v>
      </c>
      <c r="AR12" s="49">
        <f t="shared" si="23"/>
        <v>0</v>
      </c>
      <c r="AS12" s="61"/>
      <c r="AT12" s="48">
        <f t="shared" si="24"/>
        <v>0</v>
      </c>
      <c r="AU12" s="49">
        <f t="shared" si="25"/>
        <v>0</v>
      </c>
      <c r="AV12" s="61"/>
      <c r="AW12" s="48">
        <f t="shared" si="26"/>
        <v>0</v>
      </c>
      <c r="AX12" s="49">
        <f t="shared" si="27"/>
        <v>0</v>
      </c>
      <c r="AY12" s="61"/>
      <c r="AZ12" s="48">
        <f t="shared" si="28"/>
        <v>0</v>
      </c>
      <c r="BA12" s="49">
        <f t="shared" si="29"/>
        <v>0</v>
      </c>
      <c r="BB12" s="50">
        <f t="shared" si="30"/>
        <v>0</v>
      </c>
    </row>
    <row r="13" spans="1:54">
      <c r="A13" s="32"/>
      <c r="B13" s="60"/>
      <c r="C13" s="33"/>
      <c r="D13" s="34"/>
      <c r="E13" s="35"/>
      <c r="F13" s="36"/>
      <c r="G13" s="78"/>
      <c r="H13" s="74" t="s">
        <v>11</v>
      </c>
      <c r="I13" s="81">
        <f>IF(H13=Tablas!$B$5,Tablas!$C$5,VLOOKUP(H13,Tablas!$B$5:$D$41,2,FALSE))</f>
        <v>19</v>
      </c>
      <c r="J13" s="70">
        <f>IF(I13=0,"",VLOOKUP(I13,Tablas!$C$5:$D$41,2,FALSE))</f>
        <v>21.726190476190478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209">
        <f t="shared" si="11"/>
        <v>12</v>
      </c>
      <c r="X13" s="44">
        <f t="shared" si="31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61"/>
      <c r="AH13" s="48">
        <f t="shared" si="16"/>
        <v>0</v>
      </c>
      <c r="AI13" s="49">
        <f t="shared" si="17"/>
        <v>0</v>
      </c>
      <c r="AJ13" s="61"/>
      <c r="AK13" s="48">
        <f t="shared" si="18"/>
        <v>0</v>
      </c>
      <c r="AL13" s="49">
        <f t="shared" si="19"/>
        <v>0</v>
      </c>
      <c r="AM13" s="61"/>
      <c r="AN13" s="48">
        <f t="shared" si="20"/>
        <v>0</v>
      </c>
      <c r="AO13" s="49">
        <f t="shared" si="21"/>
        <v>0</v>
      </c>
      <c r="AP13" s="61"/>
      <c r="AQ13" s="48">
        <f t="shared" si="22"/>
        <v>0</v>
      </c>
      <c r="AR13" s="49">
        <f t="shared" si="23"/>
        <v>0</v>
      </c>
      <c r="AS13" s="61"/>
      <c r="AT13" s="48">
        <f t="shared" si="24"/>
        <v>0</v>
      </c>
      <c r="AU13" s="49">
        <f t="shared" si="25"/>
        <v>0</v>
      </c>
      <c r="AV13" s="61"/>
      <c r="AW13" s="48">
        <f t="shared" si="26"/>
        <v>0</v>
      </c>
      <c r="AX13" s="49">
        <f t="shared" si="27"/>
        <v>0</v>
      </c>
      <c r="AY13" s="61"/>
      <c r="AZ13" s="48">
        <f t="shared" si="28"/>
        <v>0</v>
      </c>
      <c r="BA13" s="49">
        <f t="shared" si="29"/>
        <v>0</v>
      </c>
      <c r="BB13" s="50">
        <f t="shared" si="30"/>
        <v>0</v>
      </c>
    </row>
    <row r="14" spans="1:54">
      <c r="A14" s="32"/>
      <c r="B14" s="60"/>
      <c r="C14" s="33"/>
      <c r="D14" s="34"/>
      <c r="E14" s="35"/>
      <c r="F14" s="36"/>
      <c r="G14" s="78"/>
      <c r="H14" s="74" t="s">
        <v>11</v>
      </c>
      <c r="I14" s="81">
        <f>IF(H14=Tablas!$B$5,Tablas!$C$5,VLOOKUP(H14,Tablas!$B$5:$D$41,2,FALSE))</f>
        <v>19</v>
      </c>
      <c r="J14" s="70">
        <f>IF(I14=0,"",VLOOKUP(I14,Tablas!$C$5:$D$41,2,FALSE))</f>
        <v>21.726190476190478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209">
        <f t="shared" si="11"/>
        <v>12</v>
      </c>
      <c r="X14" s="44">
        <f t="shared" si="31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61"/>
      <c r="AH14" s="48">
        <f t="shared" si="16"/>
        <v>0</v>
      </c>
      <c r="AI14" s="49">
        <f t="shared" si="17"/>
        <v>0</v>
      </c>
      <c r="AJ14" s="61"/>
      <c r="AK14" s="48">
        <f t="shared" si="18"/>
        <v>0</v>
      </c>
      <c r="AL14" s="49">
        <f t="shared" si="19"/>
        <v>0</v>
      </c>
      <c r="AM14" s="61"/>
      <c r="AN14" s="48">
        <f t="shared" si="20"/>
        <v>0</v>
      </c>
      <c r="AO14" s="49">
        <f t="shared" si="21"/>
        <v>0</v>
      </c>
      <c r="AP14" s="61"/>
      <c r="AQ14" s="48">
        <f t="shared" si="22"/>
        <v>0</v>
      </c>
      <c r="AR14" s="49">
        <f t="shared" si="23"/>
        <v>0</v>
      </c>
      <c r="AS14" s="61"/>
      <c r="AT14" s="48">
        <f t="shared" si="24"/>
        <v>0</v>
      </c>
      <c r="AU14" s="49">
        <f t="shared" si="25"/>
        <v>0</v>
      </c>
      <c r="AV14" s="61"/>
      <c r="AW14" s="48">
        <f t="shared" si="26"/>
        <v>0</v>
      </c>
      <c r="AX14" s="49">
        <f t="shared" si="27"/>
        <v>0</v>
      </c>
      <c r="AY14" s="61"/>
      <c r="AZ14" s="48">
        <f t="shared" si="28"/>
        <v>0</v>
      </c>
      <c r="BA14" s="49">
        <f t="shared" si="29"/>
        <v>0</v>
      </c>
      <c r="BB14" s="50">
        <f t="shared" si="30"/>
        <v>0</v>
      </c>
    </row>
    <row r="15" spans="1:54">
      <c r="A15" s="32"/>
      <c r="B15" s="60"/>
      <c r="C15" s="33"/>
      <c r="D15" s="34"/>
      <c r="E15" s="35"/>
      <c r="F15" s="36"/>
      <c r="G15" s="78"/>
      <c r="H15" s="74" t="s">
        <v>11</v>
      </c>
      <c r="I15" s="81">
        <f>IF(H15=Tablas!$B$5,Tablas!$C$5,VLOOKUP(H15,Tablas!$B$5:$D$41,2,FALSE))</f>
        <v>19</v>
      </c>
      <c r="J15" s="70">
        <f>IF(I15=0,"",VLOOKUP(I15,Tablas!$C$5:$D$41,2,FALSE))</f>
        <v>21.726190476190478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209">
        <f t="shared" si="11"/>
        <v>12</v>
      </c>
      <c r="X15" s="44">
        <f t="shared" si="31"/>
        <v>0</v>
      </c>
      <c r="Y15" s="45">
        <f t="shared" si="12"/>
        <v>5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61"/>
      <c r="AH15" s="48">
        <f t="shared" si="16"/>
        <v>0</v>
      </c>
      <c r="AI15" s="49">
        <f t="shared" si="17"/>
        <v>0</v>
      </c>
      <c r="AJ15" s="61"/>
      <c r="AK15" s="48">
        <f t="shared" si="18"/>
        <v>0</v>
      </c>
      <c r="AL15" s="49">
        <f t="shared" si="19"/>
        <v>0</v>
      </c>
      <c r="AM15" s="61"/>
      <c r="AN15" s="48">
        <f t="shared" si="20"/>
        <v>0</v>
      </c>
      <c r="AO15" s="49">
        <f t="shared" si="21"/>
        <v>0</v>
      </c>
      <c r="AP15" s="61"/>
      <c r="AQ15" s="48">
        <f t="shared" si="22"/>
        <v>0</v>
      </c>
      <c r="AR15" s="49">
        <f t="shared" si="23"/>
        <v>0</v>
      </c>
      <c r="AS15" s="61"/>
      <c r="AT15" s="48">
        <f t="shared" si="24"/>
        <v>0</v>
      </c>
      <c r="AU15" s="49">
        <f t="shared" si="25"/>
        <v>0</v>
      </c>
      <c r="AV15" s="61"/>
      <c r="AW15" s="48">
        <f t="shared" si="26"/>
        <v>0</v>
      </c>
      <c r="AX15" s="49">
        <f t="shared" si="27"/>
        <v>0</v>
      </c>
      <c r="AY15" s="61"/>
      <c r="AZ15" s="48">
        <f t="shared" si="28"/>
        <v>0</v>
      </c>
      <c r="BA15" s="49">
        <f t="shared" si="29"/>
        <v>0</v>
      </c>
      <c r="BB15" s="50">
        <f t="shared" si="30"/>
        <v>0</v>
      </c>
    </row>
    <row r="16" spans="1:54">
      <c r="A16" s="32"/>
      <c r="B16" s="60"/>
      <c r="C16" s="33"/>
      <c r="D16" s="34"/>
      <c r="E16" s="35"/>
      <c r="F16" s="36"/>
      <c r="G16" s="78"/>
      <c r="H16" s="74" t="s">
        <v>11</v>
      </c>
      <c r="I16" s="81">
        <f>IF(H16=Tablas!$B$5,Tablas!$C$5,VLOOKUP(H16,Tablas!$B$5:$D$41,2,FALSE))</f>
        <v>19</v>
      </c>
      <c r="J16" s="70">
        <f>IF(I16=0,"",VLOOKUP(I16,Tablas!$C$5:$D$41,2,FALSE))</f>
        <v>21.726190476190478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209">
        <f t="shared" si="11"/>
        <v>12</v>
      </c>
      <c r="X16" s="44">
        <f t="shared" si="31"/>
        <v>0</v>
      </c>
      <c r="Y16" s="45">
        <f t="shared" si="12"/>
        <v>5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61"/>
      <c r="AH16" s="48">
        <f t="shared" si="16"/>
        <v>0</v>
      </c>
      <c r="AI16" s="49">
        <f t="shared" si="17"/>
        <v>0</v>
      </c>
      <c r="AJ16" s="61"/>
      <c r="AK16" s="48">
        <f t="shared" si="18"/>
        <v>0</v>
      </c>
      <c r="AL16" s="49">
        <f t="shared" si="19"/>
        <v>0</v>
      </c>
      <c r="AM16" s="61"/>
      <c r="AN16" s="48">
        <f t="shared" si="20"/>
        <v>0</v>
      </c>
      <c r="AO16" s="49">
        <f t="shared" si="21"/>
        <v>0</v>
      </c>
      <c r="AP16" s="61"/>
      <c r="AQ16" s="48">
        <f t="shared" si="22"/>
        <v>0</v>
      </c>
      <c r="AR16" s="49">
        <f t="shared" si="23"/>
        <v>0</v>
      </c>
      <c r="AS16" s="61"/>
      <c r="AT16" s="48">
        <f t="shared" si="24"/>
        <v>0</v>
      </c>
      <c r="AU16" s="49">
        <f t="shared" si="25"/>
        <v>0</v>
      </c>
      <c r="AV16" s="61"/>
      <c r="AW16" s="48">
        <f t="shared" si="26"/>
        <v>0</v>
      </c>
      <c r="AX16" s="49">
        <f t="shared" si="27"/>
        <v>0</v>
      </c>
      <c r="AY16" s="61"/>
      <c r="AZ16" s="48">
        <f t="shared" si="28"/>
        <v>0</v>
      </c>
      <c r="BA16" s="49">
        <f t="shared" si="29"/>
        <v>0</v>
      </c>
      <c r="BB16" s="50">
        <f t="shared" si="30"/>
        <v>0</v>
      </c>
    </row>
    <row r="17" spans="1:54">
      <c r="A17" s="32"/>
      <c r="B17" s="60"/>
      <c r="C17" s="33"/>
      <c r="D17" s="34"/>
      <c r="E17" s="35"/>
      <c r="F17" s="36"/>
      <c r="G17" s="78"/>
      <c r="H17" s="74" t="s">
        <v>11</v>
      </c>
      <c r="I17" s="81">
        <f>IF(H17=Tablas!$B$5,Tablas!$C$5,VLOOKUP(H17,Tablas!$B$5:$D$41,2,FALSE))</f>
        <v>19</v>
      </c>
      <c r="J17" s="70">
        <f>IF(I17=0,"",VLOOKUP(I17,Tablas!$C$5:$D$41,2,FALSE))</f>
        <v>21.726190476190478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209">
        <f t="shared" si="11"/>
        <v>12</v>
      </c>
      <c r="X17" s="44">
        <f t="shared" si="31"/>
        <v>0</v>
      </c>
      <c r="Y17" s="45">
        <f t="shared" si="12"/>
        <v>5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61"/>
      <c r="AH17" s="48">
        <f t="shared" si="16"/>
        <v>0</v>
      </c>
      <c r="AI17" s="49">
        <f t="shared" si="17"/>
        <v>0</v>
      </c>
      <c r="AJ17" s="61"/>
      <c r="AK17" s="48">
        <f t="shared" si="18"/>
        <v>0</v>
      </c>
      <c r="AL17" s="49">
        <f t="shared" si="19"/>
        <v>0</v>
      </c>
      <c r="AM17" s="61"/>
      <c r="AN17" s="48">
        <f t="shared" si="20"/>
        <v>0</v>
      </c>
      <c r="AO17" s="49">
        <f t="shared" si="21"/>
        <v>0</v>
      </c>
      <c r="AP17" s="61"/>
      <c r="AQ17" s="48">
        <f t="shared" si="22"/>
        <v>0</v>
      </c>
      <c r="AR17" s="49">
        <f t="shared" si="23"/>
        <v>0</v>
      </c>
      <c r="AS17" s="61"/>
      <c r="AT17" s="48">
        <f t="shared" si="24"/>
        <v>0</v>
      </c>
      <c r="AU17" s="49">
        <f t="shared" si="25"/>
        <v>0</v>
      </c>
      <c r="AV17" s="61"/>
      <c r="AW17" s="48">
        <f t="shared" si="26"/>
        <v>0</v>
      </c>
      <c r="AX17" s="49">
        <f t="shared" si="27"/>
        <v>0</v>
      </c>
      <c r="AY17" s="61"/>
      <c r="AZ17" s="48">
        <f t="shared" si="28"/>
        <v>0</v>
      </c>
      <c r="BA17" s="49">
        <f t="shared" si="29"/>
        <v>0</v>
      </c>
      <c r="BB17" s="50">
        <f t="shared" si="30"/>
        <v>0</v>
      </c>
    </row>
    <row r="18" spans="1:54">
      <c r="A18" s="32"/>
      <c r="B18" s="60"/>
      <c r="C18" s="33"/>
      <c r="D18" s="34"/>
      <c r="E18" s="35"/>
      <c r="F18" s="36"/>
      <c r="G18" s="78"/>
      <c r="H18" s="74" t="s">
        <v>11</v>
      </c>
      <c r="I18" s="81">
        <f>IF(H18=Tablas!$B$5,Tablas!$C$5,VLOOKUP(H18,Tablas!$B$5:$D$41,2,FALSE))</f>
        <v>19</v>
      </c>
      <c r="J18" s="70">
        <f>IF(I18=0,"",VLOOKUP(I18,Tablas!$C$5:$D$41,2,FALSE))</f>
        <v>21.726190476190478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209">
        <f t="shared" si="11"/>
        <v>12</v>
      </c>
      <c r="X18" s="44">
        <f t="shared" si="31"/>
        <v>0</v>
      </c>
      <c r="Y18" s="45">
        <f t="shared" si="12"/>
        <v>5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61"/>
      <c r="AH18" s="48">
        <f t="shared" si="16"/>
        <v>0</v>
      </c>
      <c r="AI18" s="49">
        <f t="shared" si="17"/>
        <v>0</v>
      </c>
      <c r="AJ18" s="61"/>
      <c r="AK18" s="48">
        <f t="shared" si="18"/>
        <v>0</v>
      </c>
      <c r="AL18" s="49">
        <f t="shared" si="19"/>
        <v>0</v>
      </c>
      <c r="AM18" s="61"/>
      <c r="AN18" s="48">
        <f t="shared" si="20"/>
        <v>0</v>
      </c>
      <c r="AO18" s="49">
        <f t="shared" si="21"/>
        <v>0</v>
      </c>
      <c r="AP18" s="61"/>
      <c r="AQ18" s="48">
        <f t="shared" si="22"/>
        <v>0</v>
      </c>
      <c r="AR18" s="49">
        <f t="shared" si="23"/>
        <v>0</v>
      </c>
      <c r="AS18" s="61"/>
      <c r="AT18" s="48">
        <f t="shared" si="24"/>
        <v>0</v>
      </c>
      <c r="AU18" s="49">
        <f t="shared" si="25"/>
        <v>0</v>
      </c>
      <c r="AV18" s="61"/>
      <c r="AW18" s="48">
        <f t="shared" si="26"/>
        <v>0</v>
      </c>
      <c r="AX18" s="49">
        <f t="shared" si="27"/>
        <v>0</v>
      </c>
      <c r="AY18" s="61"/>
      <c r="AZ18" s="48">
        <f t="shared" si="28"/>
        <v>0</v>
      </c>
      <c r="BA18" s="49">
        <f t="shared" si="29"/>
        <v>0</v>
      </c>
      <c r="BB18" s="50">
        <f t="shared" si="30"/>
        <v>0</v>
      </c>
    </row>
    <row r="19" spans="1:54">
      <c r="A19" s="32"/>
      <c r="B19" s="60"/>
      <c r="C19" s="33"/>
      <c r="D19" s="34"/>
      <c r="E19" s="35"/>
      <c r="F19" s="36"/>
      <c r="G19" s="78"/>
      <c r="H19" s="74" t="s">
        <v>11</v>
      </c>
      <c r="I19" s="81">
        <f>IF(H19=Tablas!$B$5,Tablas!$C$5,VLOOKUP(H19,Tablas!$B$5:$D$41,2,FALSE))</f>
        <v>19</v>
      </c>
      <c r="J19" s="70">
        <f>IF(I19=0,"",VLOOKUP(I19,Tablas!$C$5:$D$41,2,FALSE))</f>
        <v>21.726190476190478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209">
        <f t="shared" si="11"/>
        <v>12</v>
      </c>
      <c r="X19" s="44">
        <f t="shared" si="31"/>
        <v>0</v>
      </c>
      <c r="Y19" s="45">
        <f t="shared" si="12"/>
        <v>5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61"/>
      <c r="AH19" s="48">
        <f t="shared" si="16"/>
        <v>0</v>
      </c>
      <c r="AI19" s="49">
        <f t="shared" si="17"/>
        <v>0</v>
      </c>
      <c r="AJ19" s="61"/>
      <c r="AK19" s="48">
        <f t="shared" si="18"/>
        <v>0</v>
      </c>
      <c r="AL19" s="49">
        <f t="shared" si="19"/>
        <v>0</v>
      </c>
      <c r="AM19" s="61"/>
      <c r="AN19" s="48">
        <f t="shared" si="20"/>
        <v>0</v>
      </c>
      <c r="AO19" s="49">
        <f t="shared" si="21"/>
        <v>0</v>
      </c>
      <c r="AP19" s="61"/>
      <c r="AQ19" s="48">
        <f t="shared" si="22"/>
        <v>0</v>
      </c>
      <c r="AR19" s="49">
        <f t="shared" si="23"/>
        <v>0</v>
      </c>
      <c r="AS19" s="61"/>
      <c r="AT19" s="48">
        <f t="shared" si="24"/>
        <v>0</v>
      </c>
      <c r="AU19" s="49">
        <f t="shared" si="25"/>
        <v>0</v>
      </c>
      <c r="AV19" s="61"/>
      <c r="AW19" s="48">
        <f t="shared" si="26"/>
        <v>0</v>
      </c>
      <c r="AX19" s="49">
        <f t="shared" si="27"/>
        <v>0</v>
      </c>
      <c r="AY19" s="61"/>
      <c r="AZ19" s="48">
        <f t="shared" si="28"/>
        <v>0</v>
      </c>
      <c r="BA19" s="49">
        <f t="shared" si="29"/>
        <v>0</v>
      </c>
      <c r="BB19" s="50">
        <f t="shared" si="30"/>
        <v>0</v>
      </c>
    </row>
    <row r="20" spans="1:54">
      <c r="A20" s="32"/>
      <c r="B20" s="60"/>
      <c r="C20" s="33"/>
      <c r="D20" s="34"/>
      <c r="E20" s="35"/>
      <c r="F20" s="36"/>
      <c r="G20" s="78"/>
      <c r="H20" s="74" t="s">
        <v>11</v>
      </c>
      <c r="I20" s="81">
        <f>IF(H20=Tablas!$B$5,Tablas!$C$5,VLOOKUP(H20,Tablas!$B$5:$D$41,2,FALSE))</f>
        <v>19</v>
      </c>
      <c r="J20" s="70">
        <f>IF(I20=0,"",VLOOKUP(I20,Tablas!$C$5:$D$41,2,FALSE))</f>
        <v>21.726190476190478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209">
        <f t="shared" si="11"/>
        <v>12</v>
      </c>
      <c r="X20" s="44">
        <f t="shared" si="31"/>
        <v>0</v>
      </c>
      <c r="Y20" s="45">
        <f t="shared" si="12"/>
        <v>5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61"/>
      <c r="AH20" s="48">
        <f t="shared" si="16"/>
        <v>0</v>
      </c>
      <c r="AI20" s="49">
        <f t="shared" si="17"/>
        <v>0</v>
      </c>
      <c r="AJ20" s="61"/>
      <c r="AK20" s="48">
        <f t="shared" si="18"/>
        <v>0</v>
      </c>
      <c r="AL20" s="49">
        <f t="shared" si="19"/>
        <v>0</v>
      </c>
      <c r="AM20" s="61"/>
      <c r="AN20" s="48">
        <f t="shared" si="20"/>
        <v>0</v>
      </c>
      <c r="AO20" s="49">
        <f t="shared" si="21"/>
        <v>0</v>
      </c>
      <c r="AP20" s="61"/>
      <c r="AQ20" s="48">
        <f t="shared" si="22"/>
        <v>0</v>
      </c>
      <c r="AR20" s="49">
        <f t="shared" si="23"/>
        <v>0</v>
      </c>
      <c r="AS20" s="61"/>
      <c r="AT20" s="48">
        <f t="shared" si="24"/>
        <v>0</v>
      </c>
      <c r="AU20" s="49">
        <f t="shared" si="25"/>
        <v>0</v>
      </c>
      <c r="AV20" s="61"/>
      <c r="AW20" s="48">
        <f t="shared" si="26"/>
        <v>0</v>
      </c>
      <c r="AX20" s="49">
        <f t="shared" si="27"/>
        <v>0</v>
      </c>
      <c r="AY20" s="61"/>
      <c r="AZ20" s="48">
        <f t="shared" si="28"/>
        <v>0</v>
      </c>
      <c r="BA20" s="49">
        <f t="shared" si="29"/>
        <v>0</v>
      </c>
      <c r="BB20" s="50">
        <f t="shared" si="30"/>
        <v>0</v>
      </c>
    </row>
    <row r="21" spans="1:54">
      <c r="A21" s="32"/>
      <c r="B21" s="60"/>
      <c r="C21" s="33"/>
      <c r="D21" s="34"/>
      <c r="E21" s="35"/>
      <c r="F21" s="36"/>
      <c r="G21" s="78"/>
      <c r="H21" s="74" t="s">
        <v>11</v>
      </c>
      <c r="I21" s="81">
        <f>IF(H21=Tablas!$B$5,Tablas!$C$5,VLOOKUP(H21,Tablas!$B$5:$D$41,2,FALSE))</f>
        <v>19</v>
      </c>
      <c r="J21" s="70">
        <f>IF(I21=0,"",VLOOKUP(I21,Tablas!$C$5:$D$41,2,FALSE))</f>
        <v>21.726190476190478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209">
        <f t="shared" si="11"/>
        <v>12</v>
      </c>
      <c r="X21" s="44">
        <f t="shared" si="31"/>
        <v>0</v>
      </c>
      <c r="Y21" s="45">
        <f t="shared" si="12"/>
        <v>5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61"/>
      <c r="AH21" s="48">
        <f t="shared" si="16"/>
        <v>0</v>
      </c>
      <c r="AI21" s="49">
        <f t="shared" si="17"/>
        <v>0</v>
      </c>
      <c r="AJ21" s="61"/>
      <c r="AK21" s="48">
        <f t="shared" si="18"/>
        <v>0</v>
      </c>
      <c r="AL21" s="49">
        <f t="shared" si="19"/>
        <v>0</v>
      </c>
      <c r="AM21" s="61"/>
      <c r="AN21" s="48">
        <f t="shared" si="20"/>
        <v>0</v>
      </c>
      <c r="AO21" s="49">
        <f t="shared" si="21"/>
        <v>0</v>
      </c>
      <c r="AP21" s="61"/>
      <c r="AQ21" s="48">
        <f t="shared" si="22"/>
        <v>0</v>
      </c>
      <c r="AR21" s="49">
        <f t="shared" si="23"/>
        <v>0</v>
      </c>
      <c r="AS21" s="61"/>
      <c r="AT21" s="48">
        <f t="shared" si="24"/>
        <v>0</v>
      </c>
      <c r="AU21" s="49">
        <f t="shared" si="25"/>
        <v>0</v>
      </c>
      <c r="AV21" s="61"/>
      <c r="AW21" s="48">
        <f t="shared" si="26"/>
        <v>0</v>
      </c>
      <c r="AX21" s="49">
        <f t="shared" si="27"/>
        <v>0</v>
      </c>
      <c r="AY21" s="61"/>
      <c r="AZ21" s="48">
        <f t="shared" si="28"/>
        <v>0</v>
      </c>
      <c r="BA21" s="49">
        <f t="shared" si="29"/>
        <v>0</v>
      </c>
      <c r="BB21" s="50">
        <f t="shared" si="30"/>
        <v>0</v>
      </c>
    </row>
    <row r="22" spans="1:54">
      <c r="A22" s="32"/>
      <c r="B22" s="60"/>
      <c r="C22" s="33"/>
      <c r="D22" s="34"/>
      <c r="E22" s="35"/>
      <c r="F22" s="36"/>
      <c r="G22" s="78"/>
      <c r="H22" s="74" t="s">
        <v>11</v>
      </c>
      <c r="I22" s="81">
        <f>IF(H22=Tablas!$B$5,Tablas!$C$5,VLOOKUP(H22,Tablas!$B$5:$D$41,2,FALSE))</f>
        <v>19</v>
      </c>
      <c r="J22" s="70">
        <f>IF(I22=0,"",VLOOKUP(I22,Tablas!$C$5:$D$41,2,FALSE))</f>
        <v>21.726190476190478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209">
        <f t="shared" si="11"/>
        <v>12</v>
      </c>
      <c r="X22" s="44">
        <f t="shared" si="31"/>
        <v>0</v>
      </c>
      <c r="Y22" s="45">
        <f t="shared" si="12"/>
        <v>5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61"/>
      <c r="AH22" s="48">
        <f t="shared" si="16"/>
        <v>0</v>
      </c>
      <c r="AI22" s="49">
        <f t="shared" si="17"/>
        <v>0</v>
      </c>
      <c r="AJ22" s="61"/>
      <c r="AK22" s="48">
        <f t="shared" si="18"/>
        <v>0</v>
      </c>
      <c r="AL22" s="49">
        <f t="shared" si="19"/>
        <v>0</v>
      </c>
      <c r="AM22" s="61"/>
      <c r="AN22" s="48">
        <f t="shared" si="20"/>
        <v>0</v>
      </c>
      <c r="AO22" s="49">
        <f t="shared" si="21"/>
        <v>0</v>
      </c>
      <c r="AP22" s="61"/>
      <c r="AQ22" s="48">
        <f t="shared" si="22"/>
        <v>0</v>
      </c>
      <c r="AR22" s="49">
        <f t="shared" si="23"/>
        <v>0</v>
      </c>
      <c r="AS22" s="61"/>
      <c r="AT22" s="48">
        <f t="shared" si="24"/>
        <v>0</v>
      </c>
      <c r="AU22" s="49">
        <f t="shared" si="25"/>
        <v>0</v>
      </c>
      <c r="AV22" s="61"/>
      <c r="AW22" s="48">
        <f t="shared" si="26"/>
        <v>0</v>
      </c>
      <c r="AX22" s="49">
        <f t="shared" si="27"/>
        <v>0</v>
      </c>
      <c r="AY22" s="61"/>
      <c r="AZ22" s="48">
        <f t="shared" si="28"/>
        <v>0</v>
      </c>
      <c r="BA22" s="49">
        <f t="shared" si="29"/>
        <v>0</v>
      </c>
      <c r="BB22" s="50">
        <f t="shared" si="30"/>
        <v>0</v>
      </c>
    </row>
    <row r="23" spans="1:54">
      <c r="A23" s="32"/>
      <c r="B23" s="60"/>
      <c r="C23" s="33"/>
      <c r="D23" s="34"/>
      <c r="E23" s="35"/>
      <c r="F23" s="36"/>
      <c r="G23" s="78"/>
      <c r="H23" s="74" t="s">
        <v>11</v>
      </c>
      <c r="I23" s="81">
        <f>IF(H23=Tablas!$B$5,Tablas!$C$5,VLOOKUP(H23,Tablas!$B$5:$D$41,2,FALSE))</f>
        <v>19</v>
      </c>
      <c r="J23" s="70">
        <f>IF(I23=0,"",VLOOKUP(I23,Tablas!$C$5:$D$41,2,FALSE))</f>
        <v>21.726190476190478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209">
        <f t="shared" si="11"/>
        <v>12</v>
      </c>
      <c r="X23" s="44">
        <f t="shared" si="31"/>
        <v>0</v>
      </c>
      <c r="Y23" s="45">
        <f t="shared" si="12"/>
        <v>5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61"/>
      <c r="AH23" s="48">
        <f t="shared" si="16"/>
        <v>0</v>
      </c>
      <c r="AI23" s="49">
        <f t="shared" si="17"/>
        <v>0</v>
      </c>
      <c r="AJ23" s="61"/>
      <c r="AK23" s="48">
        <f t="shared" si="18"/>
        <v>0</v>
      </c>
      <c r="AL23" s="49">
        <f t="shared" si="19"/>
        <v>0</v>
      </c>
      <c r="AM23" s="61"/>
      <c r="AN23" s="48">
        <f t="shared" si="20"/>
        <v>0</v>
      </c>
      <c r="AO23" s="49">
        <f t="shared" si="21"/>
        <v>0</v>
      </c>
      <c r="AP23" s="61"/>
      <c r="AQ23" s="48">
        <f t="shared" si="22"/>
        <v>0</v>
      </c>
      <c r="AR23" s="49">
        <f t="shared" si="23"/>
        <v>0</v>
      </c>
      <c r="AS23" s="61"/>
      <c r="AT23" s="48">
        <f t="shared" si="24"/>
        <v>0</v>
      </c>
      <c r="AU23" s="49">
        <f t="shared" si="25"/>
        <v>0</v>
      </c>
      <c r="AV23" s="61"/>
      <c r="AW23" s="48">
        <f t="shared" si="26"/>
        <v>0</v>
      </c>
      <c r="AX23" s="49">
        <f t="shared" si="27"/>
        <v>0</v>
      </c>
      <c r="AY23" s="61"/>
      <c r="AZ23" s="48">
        <f t="shared" si="28"/>
        <v>0</v>
      </c>
      <c r="BA23" s="49">
        <f t="shared" si="29"/>
        <v>0</v>
      </c>
      <c r="BB23" s="50">
        <f t="shared" si="30"/>
        <v>0</v>
      </c>
    </row>
    <row r="24" spans="1:54">
      <c r="A24" s="32"/>
      <c r="B24" s="60"/>
      <c r="C24" s="33"/>
      <c r="D24" s="34"/>
      <c r="E24" s="35"/>
      <c r="F24" s="36"/>
      <c r="G24" s="78"/>
      <c r="H24" s="74" t="s">
        <v>11</v>
      </c>
      <c r="I24" s="81">
        <f>IF(H24=Tablas!$B$5,Tablas!$C$5,VLOOKUP(H24,Tablas!$B$5:$D$41,2,FALSE))</f>
        <v>19</v>
      </c>
      <c r="J24" s="70">
        <f>IF(I24=0,"",VLOOKUP(I24,Tablas!$C$5:$D$41,2,FALSE))</f>
        <v>21.726190476190478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209">
        <f t="shared" si="11"/>
        <v>12</v>
      </c>
      <c r="X24" s="44">
        <f t="shared" si="31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61"/>
      <c r="AH24" s="48">
        <f t="shared" si="16"/>
        <v>0</v>
      </c>
      <c r="AI24" s="49">
        <f t="shared" si="17"/>
        <v>0</v>
      </c>
      <c r="AJ24" s="61"/>
      <c r="AK24" s="48">
        <f t="shared" si="18"/>
        <v>0</v>
      </c>
      <c r="AL24" s="49">
        <f t="shared" si="19"/>
        <v>0</v>
      </c>
      <c r="AM24" s="61"/>
      <c r="AN24" s="48">
        <f t="shared" si="20"/>
        <v>0</v>
      </c>
      <c r="AO24" s="49">
        <f t="shared" si="21"/>
        <v>0</v>
      </c>
      <c r="AP24" s="61"/>
      <c r="AQ24" s="48">
        <f t="shared" si="22"/>
        <v>0</v>
      </c>
      <c r="AR24" s="49">
        <f t="shared" si="23"/>
        <v>0</v>
      </c>
      <c r="AS24" s="61"/>
      <c r="AT24" s="48">
        <f t="shared" si="24"/>
        <v>0</v>
      </c>
      <c r="AU24" s="49">
        <f t="shared" si="25"/>
        <v>0</v>
      </c>
      <c r="AV24" s="61"/>
      <c r="AW24" s="48">
        <f t="shared" si="26"/>
        <v>0</v>
      </c>
      <c r="AX24" s="49">
        <f t="shared" si="27"/>
        <v>0</v>
      </c>
      <c r="AY24" s="61"/>
      <c r="AZ24" s="48">
        <f t="shared" si="28"/>
        <v>0</v>
      </c>
      <c r="BA24" s="49">
        <f t="shared" si="29"/>
        <v>0</v>
      </c>
      <c r="BB24" s="50">
        <f t="shared" si="30"/>
        <v>0</v>
      </c>
    </row>
    <row r="25" spans="1:54">
      <c r="A25" s="32"/>
      <c r="B25" s="60"/>
      <c r="C25" s="33"/>
      <c r="D25" s="34"/>
      <c r="E25" s="35"/>
      <c r="F25" s="36"/>
      <c r="G25" s="78"/>
      <c r="H25" s="74" t="s">
        <v>11</v>
      </c>
      <c r="I25" s="81">
        <f>IF(H25=Tablas!$B$5,Tablas!$C$5,VLOOKUP(H25,Tablas!$B$5:$D$41,2,FALSE))</f>
        <v>19</v>
      </c>
      <c r="J25" s="70">
        <f>IF(I25=0,"",VLOOKUP(I25,Tablas!$C$5:$D$41,2,FALSE))</f>
        <v>21.726190476190478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209">
        <f t="shared" si="11"/>
        <v>12</v>
      </c>
      <c r="X25" s="44">
        <f t="shared" si="31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61"/>
      <c r="AH25" s="48">
        <f t="shared" si="16"/>
        <v>0</v>
      </c>
      <c r="AI25" s="49">
        <f t="shared" si="17"/>
        <v>0</v>
      </c>
      <c r="AJ25" s="61"/>
      <c r="AK25" s="48">
        <f t="shared" si="18"/>
        <v>0</v>
      </c>
      <c r="AL25" s="49">
        <f t="shared" si="19"/>
        <v>0</v>
      </c>
      <c r="AM25" s="61"/>
      <c r="AN25" s="48">
        <f t="shared" si="20"/>
        <v>0</v>
      </c>
      <c r="AO25" s="49">
        <f t="shared" si="21"/>
        <v>0</v>
      </c>
      <c r="AP25" s="61"/>
      <c r="AQ25" s="48">
        <f t="shared" si="22"/>
        <v>0</v>
      </c>
      <c r="AR25" s="49">
        <f t="shared" si="23"/>
        <v>0</v>
      </c>
      <c r="AS25" s="61"/>
      <c r="AT25" s="48">
        <f t="shared" si="24"/>
        <v>0</v>
      </c>
      <c r="AU25" s="49">
        <f t="shared" si="25"/>
        <v>0</v>
      </c>
      <c r="AV25" s="61"/>
      <c r="AW25" s="48">
        <f t="shared" si="26"/>
        <v>0</v>
      </c>
      <c r="AX25" s="49">
        <f t="shared" si="27"/>
        <v>0</v>
      </c>
      <c r="AY25" s="61"/>
      <c r="AZ25" s="48">
        <f t="shared" si="28"/>
        <v>0</v>
      </c>
      <c r="BA25" s="49">
        <f t="shared" si="29"/>
        <v>0</v>
      </c>
      <c r="BB25" s="50">
        <f t="shared" si="30"/>
        <v>0</v>
      </c>
    </row>
    <row r="26" spans="1:54">
      <c r="A26" s="32"/>
      <c r="B26" s="60"/>
      <c r="C26" s="33"/>
      <c r="D26" s="34"/>
      <c r="E26" s="35"/>
      <c r="F26" s="36"/>
      <c r="G26" s="78"/>
      <c r="H26" s="74" t="s">
        <v>11</v>
      </c>
      <c r="I26" s="81">
        <f>IF(H26=Tablas!$B$5,Tablas!$C$5,VLOOKUP(H26,Tablas!$B$5:$D$41,2,FALSE))</f>
        <v>19</v>
      </c>
      <c r="J26" s="70">
        <f>IF(I26=0,"",VLOOKUP(I26,Tablas!$C$5:$D$41,2,FALSE))</f>
        <v>21.726190476190478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209">
        <f t="shared" si="11"/>
        <v>12</v>
      </c>
      <c r="X26" s="44">
        <f t="shared" si="31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61"/>
      <c r="AH26" s="48">
        <f t="shared" si="16"/>
        <v>0</v>
      </c>
      <c r="AI26" s="49">
        <f t="shared" si="17"/>
        <v>0</v>
      </c>
      <c r="AJ26" s="61"/>
      <c r="AK26" s="48">
        <f t="shared" si="18"/>
        <v>0</v>
      </c>
      <c r="AL26" s="49">
        <f t="shared" si="19"/>
        <v>0</v>
      </c>
      <c r="AM26" s="61"/>
      <c r="AN26" s="48">
        <f t="shared" si="20"/>
        <v>0</v>
      </c>
      <c r="AO26" s="49">
        <f t="shared" si="21"/>
        <v>0</v>
      </c>
      <c r="AP26" s="61"/>
      <c r="AQ26" s="48">
        <f t="shared" si="22"/>
        <v>0</v>
      </c>
      <c r="AR26" s="49">
        <f t="shared" si="23"/>
        <v>0</v>
      </c>
      <c r="AS26" s="61"/>
      <c r="AT26" s="48">
        <f t="shared" si="24"/>
        <v>0</v>
      </c>
      <c r="AU26" s="49">
        <f t="shared" si="25"/>
        <v>0</v>
      </c>
      <c r="AV26" s="61"/>
      <c r="AW26" s="48">
        <f t="shared" si="26"/>
        <v>0</v>
      </c>
      <c r="AX26" s="49">
        <f t="shared" si="27"/>
        <v>0</v>
      </c>
      <c r="AY26" s="61"/>
      <c r="AZ26" s="48">
        <f t="shared" si="28"/>
        <v>0</v>
      </c>
      <c r="BA26" s="49">
        <f t="shared" si="29"/>
        <v>0</v>
      </c>
      <c r="BB26" s="50">
        <f t="shared" si="30"/>
        <v>0</v>
      </c>
    </row>
    <row r="27" spans="1:54">
      <c r="A27" s="32"/>
      <c r="B27" s="60"/>
      <c r="C27" s="33"/>
      <c r="D27" s="34"/>
      <c r="E27" s="35"/>
      <c r="F27" s="36"/>
      <c r="G27" s="78"/>
      <c r="H27" s="74" t="s">
        <v>11</v>
      </c>
      <c r="I27" s="81">
        <f>IF(H27=Tablas!$B$5,Tablas!$C$5,VLOOKUP(H27,Tablas!$B$5:$D$41,2,FALSE))</f>
        <v>19</v>
      </c>
      <c r="J27" s="70">
        <f>IF(I27=0,"",VLOOKUP(I27,Tablas!$C$5:$D$41,2,FALSE))</f>
        <v>21.726190476190478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209">
        <f t="shared" si="11"/>
        <v>12</v>
      </c>
      <c r="X27" s="44">
        <f t="shared" si="31"/>
        <v>0</v>
      </c>
      <c r="Y27" s="45">
        <f t="shared" si="12"/>
        <v>5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61"/>
      <c r="AH27" s="48">
        <f t="shared" si="16"/>
        <v>0</v>
      </c>
      <c r="AI27" s="49">
        <f t="shared" si="17"/>
        <v>0</v>
      </c>
      <c r="AJ27" s="61"/>
      <c r="AK27" s="48">
        <f t="shared" si="18"/>
        <v>0</v>
      </c>
      <c r="AL27" s="49">
        <f t="shared" si="19"/>
        <v>0</v>
      </c>
      <c r="AM27" s="61"/>
      <c r="AN27" s="48">
        <f t="shared" si="20"/>
        <v>0</v>
      </c>
      <c r="AO27" s="49">
        <f t="shared" si="21"/>
        <v>0</v>
      </c>
      <c r="AP27" s="61"/>
      <c r="AQ27" s="48">
        <f t="shared" si="22"/>
        <v>0</v>
      </c>
      <c r="AR27" s="49">
        <f t="shared" si="23"/>
        <v>0</v>
      </c>
      <c r="AS27" s="61"/>
      <c r="AT27" s="48">
        <f t="shared" si="24"/>
        <v>0</v>
      </c>
      <c r="AU27" s="49">
        <f t="shared" si="25"/>
        <v>0</v>
      </c>
      <c r="AV27" s="61"/>
      <c r="AW27" s="48">
        <f t="shared" si="26"/>
        <v>0</v>
      </c>
      <c r="AX27" s="49">
        <f t="shared" si="27"/>
        <v>0</v>
      </c>
      <c r="AY27" s="61"/>
      <c r="AZ27" s="48">
        <f t="shared" si="28"/>
        <v>0</v>
      </c>
      <c r="BA27" s="49">
        <f t="shared" si="29"/>
        <v>0</v>
      </c>
      <c r="BB27" s="50">
        <f t="shared" si="30"/>
        <v>0</v>
      </c>
    </row>
    <row r="28" spans="1:54">
      <c r="A28" s="32"/>
      <c r="B28" s="60"/>
      <c r="C28" s="33"/>
      <c r="D28" s="34"/>
      <c r="E28" s="35"/>
      <c r="F28" s="36"/>
      <c r="G28" s="78"/>
      <c r="H28" s="74" t="s">
        <v>11</v>
      </c>
      <c r="I28" s="81">
        <f>IF(H28=Tablas!$B$5,Tablas!$C$5,VLOOKUP(H28,Tablas!$B$5:$D$41,2,FALSE))</f>
        <v>19</v>
      </c>
      <c r="J28" s="70">
        <f>IF(I28=0,"",VLOOKUP(I28,Tablas!$C$5:$D$41,2,FALSE))</f>
        <v>21.726190476190478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209">
        <f t="shared" si="11"/>
        <v>12</v>
      </c>
      <c r="X28" s="44">
        <f t="shared" si="31"/>
        <v>0</v>
      </c>
      <c r="Y28" s="45">
        <f t="shared" si="12"/>
        <v>5</v>
      </c>
      <c r="Z28" s="46" t="s">
        <v>0</v>
      </c>
      <c r="AA28" s="39">
        <v>1</v>
      </c>
      <c r="AB28" s="47">
        <f t="shared" si="13"/>
        <v>0</v>
      </c>
      <c r="AC28" s="39">
        <v>1</v>
      </c>
      <c r="AD28" s="47">
        <f t="shared" si="14"/>
        <v>0</v>
      </c>
      <c r="AE28" s="39">
        <v>1</v>
      </c>
      <c r="AF28" s="47">
        <f t="shared" si="15"/>
        <v>0</v>
      </c>
      <c r="AG28" s="61"/>
      <c r="AH28" s="48">
        <f t="shared" si="16"/>
        <v>0</v>
      </c>
      <c r="AI28" s="49">
        <f t="shared" si="17"/>
        <v>0</v>
      </c>
      <c r="AJ28" s="61"/>
      <c r="AK28" s="48">
        <f t="shared" si="18"/>
        <v>0</v>
      </c>
      <c r="AL28" s="49">
        <f t="shared" si="19"/>
        <v>0</v>
      </c>
      <c r="AM28" s="61"/>
      <c r="AN28" s="48">
        <f t="shared" si="20"/>
        <v>0</v>
      </c>
      <c r="AO28" s="49">
        <f t="shared" si="21"/>
        <v>0</v>
      </c>
      <c r="AP28" s="61"/>
      <c r="AQ28" s="48">
        <f t="shared" si="22"/>
        <v>0</v>
      </c>
      <c r="AR28" s="49">
        <f t="shared" si="23"/>
        <v>0</v>
      </c>
      <c r="AS28" s="61"/>
      <c r="AT28" s="48">
        <f t="shared" si="24"/>
        <v>0</v>
      </c>
      <c r="AU28" s="49">
        <f t="shared" si="25"/>
        <v>0</v>
      </c>
      <c r="AV28" s="61"/>
      <c r="AW28" s="48">
        <f t="shared" si="26"/>
        <v>0</v>
      </c>
      <c r="AX28" s="49">
        <f t="shared" si="27"/>
        <v>0</v>
      </c>
      <c r="AY28" s="61"/>
      <c r="AZ28" s="48">
        <f t="shared" si="28"/>
        <v>0</v>
      </c>
      <c r="BA28" s="49">
        <f t="shared" si="29"/>
        <v>0</v>
      </c>
      <c r="BB28" s="50">
        <f t="shared" si="30"/>
        <v>0</v>
      </c>
    </row>
    <row r="29" spans="1:54">
      <c r="A29" s="32"/>
      <c r="B29" s="60"/>
      <c r="C29" s="33"/>
      <c r="D29" s="34"/>
      <c r="E29" s="35"/>
      <c r="F29" s="36"/>
      <c r="G29" s="78"/>
      <c r="H29" s="74" t="s">
        <v>11</v>
      </c>
      <c r="I29" s="81">
        <f>IF(H29=Tablas!$B$5,Tablas!$C$5,VLOOKUP(H29,Tablas!$B$5:$D$41,2,FALSE))</f>
        <v>19</v>
      </c>
      <c r="J29" s="70">
        <f>IF(I29=0,"",VLOOKUP(I29,Tablas!$C$5:$D$41,2,FALSE))</f>
        <v>21.726190476190478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209">
        <f t="shared" si="11"/>
        <v>12</v>
      </c>
      <c r="X29" s="44">
        <f t="shared" si="31"/>
        <v>0</v>
      </c>
      <c r="Y29" s="45">
        <f t="shared" si="12"/>
        <v>5</v>
      </c>
      <c r="Z29" s="46" t="s">
        <v>0</v>
      </c>
      <c r="AA29" s="39">
        <v>1</v>
      </c>
      <c r="AB29" s="47">
        <f t="shared" si="13"/>
        <v>0</v>
      </c>
      <c r="AC29" s="39">
        <v>1</v>
      </c>
      <c r="AD29" s="47">
        <f t="shared" si="14"/>
        <v>0</v>
      </c>
      <c r="AE29" s="39">
        <v>1</v>
      </c>
      <c r="AF29" s="47">
        <f t="shared" si="15"/>
        <v>0</v>
      </c>
      <c r="AG29" s="61"/>
      <c r="AH29" s="48">
        <f t="shared" si="16"/>
        <v>0</v>
      </c>
      <c r="AI29" s="49">
        <f t="shared" si="17"/>
        <v>0</v>
      </c>
      <c r="AJ29" s="61"/>
      <c r="AK29" s="48">
        <f t="shared" si="18"/>
        <v>0</v>
      </c>
      <c r="AL29" s="49">
        <f t="shared" si="19"/>
        <v>0</v>
      </c>
      <c r="AM29" s="61"/>
      <c r="AN29" s="48">
        <f t="shared" si="20"/>
        <v>0</v>
      </c>
      <c r="AO29" s="49">
        <f t="shared" si="21"/>
        <v>0</v>
      </c>
      <c r="AP29" s="61"/>
      <c r="AQ29" s="48">
        <f t="shared" si="22"/>
        <v>0</v>
      </c>
      <c r="AR29" s="49">
        <f t="shared" si="23"/>
        <v>0</v>
      </c>
      <c r="AS29" s="61"/>
      <c r="AT29" s="48">
        <f t="shared" si="24"/>
        <v>0</v>
      </c>
      <c r="AU29" s="49">
        <f t="shared" si="25"/>
        <v>0</v>
      </c>
      <c r="AV29" s="61"/>
      <c r="AW29" s="48">
        <f t="shared" si="26"/>
        <v>0</v>
      </c>
      <c r="AX29" s="49">
        <f t="shared" si="27"/>
        <v>0</v>
      </c>
      <c r="AY29" s="61"/>
      <c r="AZ29" s="48">
        <f t="shared" si="28"/>
        <v>0</v>
      </c>
      <c r="BA29" s="49">
        <f t="shared" si="29"/>
        <v>0</v>
      </c>
      <c r="BB29" s="50">
        <f t="shared" si="30"/>
        <v>0</v>
      </c>
    </row>
    <row r="30" spans="1:54">
      <c r="A30" s="32"/>
      <c r="B30" s="60"/>
      <c r="C30" s="33"/>
      <c r="D30" s="34"/>
      <c r="E30" s="35"/>
      <c r="F30" s="36"/>
      <c r="G30" s="78"/>
      <c r="H30" s="74" t="s">
        <v>11</v>
      </c>
      <c r="I30" s="81">
        <f>IF(H30=Tablas!$B$5,Tablas!$C$5,VLOOKUP(H30,Tablas!$B$5:$D$41,2,FALSE))</f>
        <v>19</v>
      </c>
      <c r="J30" s="70">
        <f>IF(I30=0,"",VLOOKUP(I30,Tablas!$C$5:$D$41,2,FALSE))</f>
        <v>21.726190476190478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209">
        <f t="shared" si="11"/>
        <v>12</v>
      </c>
      <c r="X30" s="44">
        <f t="shared" si="31"/>
        <v>0</v>
      </c>
      <c r="Y30" s="45">
        <f t="shared" si="12"/>
        <v>5</v>
      </c>
      <c r="Z30" s="46" t="s">
        <v>0</v>
      </c>
      <c r="AA30" s="39">
        <v>1</v>
      </c>
      <c r="AB30" s="47">
        <f t="shared" si="13"/>
        <v>0</v>
      </c>
      <c r="AC30" s="39">
        <v>1</v>
      </c>
      <c r="AD30" s="47">
        <f t="shared" si="14"/>
        <v>0</v>
      </c>
      <c r="AE30" s="39">
        <v>1</v>
      </c>
      <c r="AF30" s="47">
        <f t="shared" si="15"/>
        <v>0</v>
      </c>
      <c r="AG30" s="61"/>
      <c r="AH30" s="48">
        <f t="shared" si="16"/>
        <v>0</v>
      </c>
      <c r="AI30" s="49">
        <f t="shared" si="17"/>
        <v>0</v>
      </c>
      <c r="AJ30" s="61"/>
      <c r="AK30" s="48">
        <f t="shared" si="18"/>
        <v>0</v>
      </c>
      <c r="AL30" s="49">
        <f t="shared" si="19"/>
        <v>0</v>
      </c>
      <c r="AM30" s="61"/>
      <c r="AN30" s="48">
        <f t="shared" si="20"/>
        <v>0</v>
      </c>
      <c r="AO30" s="49">
        <f t="shared" si="21"/>
        <v>0</v>
      </c>
      <c r="AP30" s="61"/>
      <c r="AQ30" s="48">
        <f t="shared" si="22"/>
        <v>0</v>
      </c>
      <c r="AR30" s="49">
        <f t="shared" si="23"/>
        <v>0</v>
      </c>
      <c r="AS30" s="61"/>
      <c r="AT30" s="48">
        <f t="shared" si="24"/>
        <v>0</v>
      </c>
      <c r="AU30" s="49">
        <f t="shared" si="25"/>
        <v>0</v>
      </c>
      <c r="AV30" s="61"/>
      <c r="AW30" s="48">
        <f t="shared" si="26"/>
        <v>0</v>
      </c>
      <c r="AX30" s="49">
        <f t="shared" si="27"/>
        <v>0</v>
      </c>
      <c r="AY30" s="61"/>
      <c r="AZ30" s="48">
        <f t="shared" si="28"/>
        <v>0</v>
      </c>
      <c r="BA30" s="49">
        <f t="shared" si="29"/>
        <v>0</v>
      </c>
      <c r="BB30" s="50">
        <f t="shared" si="30"/>
        <v>0</v>
      </c>
    </row>
    <row r="31" spans="1:54">
      <c r="A31" s="32"/>
      <c r="B31" s="60"/>
      <c r="C31" s="33"/>
      <c r="D31" s="34"/>
      <c r="E31" s="35"/>
      <c r="F31" s="36"/>
      <c r="G31" s="78"/>
      <c r="H31" s="74" t="s">
        <v>11</v>
      </c>
      <c r="I31" s="81">
        <f>IF(H31=Tablas!$B$5,Tablas!$C$5,VLOOKUP(H31,Tablas!$B$5:$D$41,2,FALSE))</f>
        <v>19</v>
      </c>
      <c r="J31" s="70">
        <f>IF(I31=0,"",VLOOKUP(I31,Tablas!$C$5:$D$41,2,FALSE))</f>
        <v>21.726190476190478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209">
        <f t="shared" si="11"/>
        <v>12</v>
      </c>
      <c r="X31" s="44">
        <f t="shared" si="31"/>
        <v>0</v>
      </c>
      <c r="Y31" s="45">
        <f t="shared" si="12"/>
        <v>5</v>
      </c>
      <c r="Z31" s="46" t="s">
        <v>0</v>
      </c>
      <c r="AA31" s="39">
        <v>1</v>
      </c>
      <c r="AB31" s="47">
        <f t="shared" si="13"/>
        <v>0</v>
      </c>
      <c r="AC31" s="39">
        <v>1</v>
      </c>
      <c r="AD31" s="47">
        <f t="shared" si="14"/>
        <v>0</v>
      </c>
      <c r="AE31" s="39">
        <v>1</v>
      </c>
      <c r="AF31" s="47">
        <f t="shared" si="15"/>
        <v>0</v>
      </c>
      <c r="AG31" s="61"/>
      <c r="AH31" s="48">
        <f t="shared" si="16"/>
        <v>0</v>
      </c>
      <c r="AI31" s="49">
        <f t="shared" si="17"/>
        <v>0</v>
      </c>
      <c r="AJ31" s="61"/>
      <c r="AK31" s="48">
        <f t="shared" si="18"/>
        <v>0</v>
      </c>
      <c r="AL31" s="49">
        <f t="shared" si="19"/>
        <v>0</v>
      </c>
      <c r="AM31" s="61"/>
      <c r="AN31" s="48">
        <f t="shared" si="20"/>
        <v>0</v>
      </c>
      <c r="AO31" s="49">
        <f t="shared" si="21"/>
        <v>0</v>
      </c>
      <c r="AP31" s="61"/>
      <c r="AQ31" s="48">
        <f t="shared" si="22"/>
        <v>0</v>
      </c>
      <c r="AR31" s="49">
        <f t="shared" si="23"/>
        <v>0</v>
      </c>
      <c r="AS31" s="61"/>
      <c r="AT31" s="48">
        <f t="shared" si="24"/>
        <v>0</v>
      </c>
      <c r="AU31" s="49">
        <f t="shared" si="25"/>
        <v>0</v>
      </c>
      <c r="AV31" s="61"/>
      <c r="AW31" s="48">
        <f t="shared" si="26"/>
        <v>0</v>
      </c>
      <c r="AX31" s="49">
        <f t="shared" si="27"/>
        <v>0</v>
      </c>
      <c r="AY31" s="61"/>
      <c r="AZ31" s="48">
        <f t="shared" si="28"/>
        <v>0</v>
      </c>
      <c r="BA31" s="49">
        <f t="shared" si="29"/>
        <v>0</v>
      </c>
      <c r="BB31" s="50">
        <f t="shared" si="30"/>
        <v>0</v>
      </c>
    </row>
    <row r="32" spans="1:54">
      <c r="A32" s="32"/>
      <c r="B32" s="60"/>
      <c r="C32" s="33"/>
      <c r="D32" s="34"/>
      <c r="E32" s="35"/>
      <c r="F32" s="36"/>
      <c r="G32" s="78"/>
      <c r="H32" s="74" t="s">
        <v>11</v>
      </c>
      <c r="I32" s="81">
        <f>IF(H32=Tablas!$B$5,Tablas!$C$5,VLOOKUP(H32,Tablas!$B$5:$D$41,2,FALSE))</f>
        <v>19</v>
      </c>
      <c r="J32" s="70">
        <f>IF(I32=0,"",VLOOKUP(I32,Tablas!$C$5:$D$41,2,FALSE))</f>
        <v>21.726190476190478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209">
        <f t="shared" si="11"/>
        <v>12</v>
      </c>
      <c r="X32" s="44">
        <f t="shared" si="31"/>
        <v>0</v>
      </c>
      <c r="Y32" s="45">
        <f t="shared" si="12"/>
        <v>5</v>
      </c>
      <c r="Z32" s="46" t="s">
        <v>0</v>
      </c>
      <c r="AA32" s="39">
        <v>1</v>
      </c>
      <c r="AB32" s="47">
        <f t="shared" si="13"/>
        <v>0</v>
      </c>
      <c r="AC32" s="39">
        <v>1</v>
      </c>
      <c r="AD32" s="47">
        <f t="shared" si="14"/>
        <v>0</v>
      </c>
      <c r="AE32" s="39">
        <v>1</v>
      </c>
      <c r="AF32" s="47">
        <f t="shared" si="15"/>
        <v>0</v>
      </c>
      <c r="AG32" s="61"/>
      <c r="AH32" s="48">
        <f t="shared" si="16"/>
        <v>0</v>
      </c>
      <c r="AI32" s="49">
        <f t="shared" si="17"/>
        <v>0</v>
      </c>
      <c r="AJ32" s="61"/>
      <c r="AK32" s="48">
        <f t="shared" si="18"/>
        <v>0</v>
      </c>
      <c r="AL32" s="49">
        <f t="shared" si="19"/>
        <v>0</v>
      </c>
      <c r="AM32" s="61"/>
      <c r="AN32" s="48">
        <f t="shared" si="20"/>
        <v>0</v>
      </c>
      <c r="AO32" s="49">
        <f t="shared" si="21"/>
        <v>0</v>
      </c>
      <c r="AP32" s="61"/>
      <c r="AQ32" s="48">
        <f t="shared" si="22"/>
        <v>0</v>
      </c>
      <c r="AR32" s="49">
        <f t="shared" si="23"/>
        <v>0</v>
      </c>
      <c r="AS32" s="61"/>
      <c r="AT32" s="48">
        <f t="shared" si="24"/>
        <v>0</v>
      </c>
      <c r="AU32" s="49">
        <f t="shared" si="25"/>
        <v>0</v>
      </c>
      <c r="AV32" s="61"/>
      <c r="AW32" s="48">
        <f t="shared" si="26"/>
        <v>0</v>
      </c>
      <c r="AX32" s="49">
        <f t="shared" si="27"/>
        <v>0</v>
      </c>
      <c r="AY32" s="61"/>
      <c r="AZ32" s="48">
        <f t="shared" si="28"/>
        <v>0</v>
      </c>
      <c r="BA32" s="49">
        <f t="shared" si="29"/>
        <v>0</v>
      </c>
      <c r="BB32" s="50">
        <f t="shared" si="30"/>
        <v>0</v>
      </c>
    </row>
    <row r="33" spans="1:54">
      <c r="A33" s="32"/>
      <c r="B33" s="60"/>
      <c r="C33" s="33"/>
      <c r="D33" s="34"/>
      <c r="E33" s="35"/>
      <c r="F33" s="36"/>
      <c r="G33" s="78"/>
      <c r="H33" s="74" t="s">
        <v>11</v>
      </c>
      <c r="I33" s="81">
        <f>IF(H33=Tablas!$B$5,Tablas!$C$5,VLOOKUP(H33,Tablas!$B$5:$D$41,2,FALSE))</f>
        <v>19</v>
      </c>
      <c r="J33" s="70">
        <f>IF(I33=0,"",VLOOKUP(I33,Tablas!$C$5:$D$41,2,FALSE))</f>
        <v>21.726190476190478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209">
        <f t="shared" si="11"/>
        <v>12</v>
      </c>
      <c r="X33" s="44">
        <f t="shared" si="31"/>
        <v>0</v>
      </c>
      <c r="Y33" s="45">
        <f t="shared" si="12"/>
        <v>5</v>
      </c>
      <c r="Z33" s="46" t="s">
        <v>0</v>
      </c>
      <c r="AA33" s="39">
        <v>1</v>
      </c>
      <c r="AB33" s="47">
        <f t="shared" si="13"/>
        <v>0</v>
      </c>
      <c r="AC33" s="39">
        <v>1</v>
      </c>
      <c r="AD33" s="47">
        <f t="shared" si="14"/>
        <v>0</v>
      </c>
      <c r="AE33" s="39">
        <v>1</v>
      </c>
      <c r="AF33" s="47">
        <f t="shared" si="15"/>
        <v>0</v>
      </c>
      <c r="AG33" s="61"/>
      <c r="AH33" s="48">
        <f t="shared" si="16"/>
        <v>0</v>
      </c>
      <c r="AI33" s="49">
        <f t="shared" si="17"/>
        <v>0</v>
      </c>
      <c r="AJ33" s="61"/>
      <c r="AK33" s="48">
        <f t="shared" si="18"/>
        <v>0</v>
      </c>
      <c r="AL33" s="49">
        <f t="shared" si="19"/>
        <v>0</v>
      </c>
      <c r="AM33" s="61"/>
      <c r="AN33" s="48">
        <f t="shared" si="20"/>
        <v>0</v>
      </c>
      <c r="AO33" s="49">
        <f t="shared" si="21"/>
        <v>0</v>
      </c>
      <c r="AP33" s="61"/>
      <c r="AQ33" s="48">
        <f t="shared" si="22"/>
        <v>0</v>
      </c>
      <c r="AR33" s="49">
        <f t="shared" si="23"/>
        <v>0</v>
      </c>
      <c r="AS33" s="61"/>
      <c r="AT33" s="48">
        <f t="shared" si="24"/>
        <v>0</v>
      </c>
      <c r="AU33" s="49">
        <f t="shared" si="25"/>
        <v>0</v>
      </c>
      <c r="AV33" s="61"/>
      <c r="AW33" s="48">
        <f t="shared" si="26"/>
        <v>0</v>
      </c>
      <c r="AX33" s="49">
        <f t="shared" si="27"/>
        <v>0</v>
      </c>
      <c r="AY33" s="61"/>
      <c r="AZ33" s="48">
        <f t="shared" si="28"/>
        <v>0</v>
      </c>
      <c r="BA33" s="49">
        <f t="shared" si="29"/>
        <v>0</v>
      </c>
      <c r="BB33" s="50">
        <f t="shared" si="30"/>
        <v>0</v>
      </c>
    </row>
    <row r="34" spans="1:54">
      <c r="A34" s="32"/>
      <c r="B34" s="60"/>
      <c r="C34" s="33"/>
      <c r="D34" s="34"/>
      <c r="E34" s="35"/>
      <c r="F34" s="36"/>
      <c r="G34" s="78"/>
      <c r="H34" s="74" t="s">
        <v>11</v>
      </c>
      <c r="I34" s="81">
        <f>IF(H34=Tablas!$B$5,Tablas!$C$5,VLOOKUP(H34,Tablas!$B$5:$D$41,2,FALSE))</f>
        <v>19</v>
      </c>
      <c r="J34" s="70">
        <f>IF(I34=0,"",VLOOKUP(I34,Tablas!$C$5:$D$41,2,FALSE))</f>
        <v>21.726190476190478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209">
        <f t="shared" si="11"/>
        <v>12</v>
      </c>
      <c r="X34" s="44">
        <f t="shared" si="31"/>
        <v>0</v>
      </c>
      <c r="Y34" s="45">
        <f t="shared" si="12"/>
        <v>5</v>
      </c>
      <c r="Z34" s="46" t="s">
        <v>0</v>
      </c>
      <c r="AA34" s="39">
        <v>1</v>
      </c>
      <c r="AB34" s="47">
        <f t="shared" si="13"/>
        <v>0</v>
      </c>
      <c r="AC34" s="39">
        <v>1</v>
      </c>
      <c r="AD34" s="47">
        <f t="shared" si="14"/>
        <v>0</v>
      </c>
      <c r="AE34" s="39">
        <v>1</v>
      </c>
      <c r="AF34" s="47">
        <f t="shared" si="15"/>
        <v>0</v>
      </c>
      <c r="AG34" s="61"/>
      <c r="AH34" s="48">
        <f t="shared" si="16"/>
        <v>0</v>
      </c>
      <c r="AI34" s="49">
        <f t="shared" si="17"/>
        <v>0</v>
      </c>
      <c r="AJ34" s="61"/>
      <c r="AK34" s="48">
        <f t="shared" si="18"/>
        <v>0</v>
      </c>
      <c r="AL34" s="49">
        <f t="shared" si="19"/>
        <v>0</v>
      </c>
      <c r="AM34" s="61"/>
      <c r="AN34" s="48">
        <f t="shared" si="20"/>
        <v>0</v>
      </c>
      <c r="AO34" s="49">
        <f t="shared" si="21"/>
        <v>0</v>
      </c>
      <c r="AP34" s="61"/>
      <c r="AQ34" s="48">
        <f t="shared" si="22"/>
        <v>0</v>
      </c>
      <c r="AR34" s="49">
        <f t="shared" si="23"/>
        <v>0</v>
      </c>
      <c r="AS34" s="61"/>
      <c r="AT34" s="48">
        <f t="shared" si="24"/>
        <v>0</v>
      </c>
      <c r="AU34" s="49">
        <f t="shared" si="25"/>
        <v>0</v>
      </c>
      <c r="AV34" s="61"/>
      <c r="AW34" s="48">
        <f t="shared" si="26"/>
        <v>0</v>
      </c>
      <c r="AX34" s="49">
        <f t="shared" si="27"/>
        <v>0</v>
      </c>
      <c r="AY34" s="61"/>
      <c r="AZ34" s="48">
        <f t="shared" si="28"/>
        <v>0</v>
      </c>
      <c r="BA34" s="49">
        <f t="shared" si="29"/>
        <v>0</v>
      </c>
      <c r="BB34" s="50">
        <f t="shared" si="30"/>
        <v>0</v>
      </c>
    </row>
    <row r="35" spans="1:54">
      <c r="A35" s="32"/>
      <c r="B35" s="60"/>
      <c r="C35" s="33"/>
      <c r="D35" s="34"/>
      <c r="E35" s="35"/>
      <c r="F35" s="36"/>
      <c r="G35" s="78"/>
      <c r="H35" s="74" t="s">
        <v>11</v>
      </c>
      <c r="I35" s="81">
        <f>IF(H35=Tablas!$B$5,Tablas!$C$5,VLOOKUP(H35,Tablas!$B$5:$D$41,2,FALSE))</f>
        <v>19</v>
      </c>
      <c r="J35" s="70">
        <f>IF(I35=0,"",VLOOKUP(I35,Tablas!$C$5:$D$41,2,FALSE))</f>
        <v>21.726190476190478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209">
        <f t="shared" si="11"/>
        <v>12</v>
      </c>
      <c r="X35" s="44">
        <f t="shared" si="31"/>
        <v>0</v>
      </c>
      <c r="Y35" s="45">
        <f t="shared" si="12"/>
        <v>5</v>
      </c>
      <c r="Z35" s="46" t="s">
        <v>0</v>
      </c>
      <c r="AA35" s="39">
        <v>1</v>
      </c>
      <c r="AB35" s="47">
        <f t="shared" si="13"/>
        <v>0</v>
      </c>
      <c r="AC35" s="39">
        <v>1</v>
      </c>
      <c r="AD35" s="47">
        <f t="shared" si="14"/>
        <v>0</v>
      </c>
      <c r="AE35" s="39">
        <v>1</v>
      </c>
      <c r="AF35" s="47">
        <f t="shared" si="15"/>
        <v>0</v>
      </c>
      <c r="AG35" s="61"/>
      <c r="AH35" s="48">
        <f t="shared" si="16"/>
        <v>0</v>
      </c>
      <c r="AI35" s="49">
        <f t="shared" si="17"/>
        <v>0</v>
      </c>
      <c r="AJ35" s="61"/>
      <c r="AK35" s="48">
        <f t="shared" si="18"/>
        <v>0</v>
      </c>
      <c r="AL35" s="49">
        <f t="shared" si="19"/>
        <v>0</v>
      </c>
      <c r="AM35" s="61"/>
      <c r="AN35" s="48">
        <f t="shared" si="20"/>
        <v>0</v>
      </c>
      <c r="AO35" s="49">
        <f t="shared" si="21"/>
        <v>0</v>
      </c>
      <c r="AP35" s="61"/>
      <c r="AQ35" s="48">
        <f t="shared" si="22"/>
        <v>0</v>
      </c>
      <c r="AR35" s="49">
        <f t="shared" si="23"/>
        <v>0</v>
      </c>
      <c r="AS35" s="61"/>
      <c r="AT35" s="48">
        <f t="shared" si="24"/>
        <v>0</v>
      </c>
      <c r="AU35" s="49">
        <f t="shared" si="25"/>
        <v>0</v>
      </c>
      <c r="AV35" s="61"/>
      <c r="AW35" s="48">
        <f t="shared" si="26"/>
        <v>0</v>
      </c>
      <c r="AX35" s="49">
        <f t="shared" si="27"/>
        <v>0</v>
      </c>
      <c r="AY35" s="61"/>
      <c r="AZ35" s="48">
        <f t="shared" si="28"/>
        <v>0</v>
      </c>
      <c r="BA35" s="49">
        <f t="shared" si="29"/>
        <v>0</v>
      </c>
      <c r="BB35" s="50">
        <f t="shared" si="30"/>
        <v>0</v>
      </c>
    </row>
    <row r="36" spans="1:54">
      <c r="A36" s="32"/>
      <c r="B36" s="60"/>
      <c r="C36" s="33"/>
      <c r="D36" s="34"/>
      <c r="E36" s="35"/>
      <c r="F36" s="36"/>
      <c r="G36" s="78"/>
      <c r="H36" s="74" t="s">
        <v>11</v>
      </c>
      <c r="I36" s="81">
        <f>IF(H36=Tablas!$B$5,Tablas!$C$5,VLOOKUP(H36,Tablas!$B$5:$D$41,2,FALSE))</f>
        <v>19</v>
      </c>
      <c r="J36" s="70">
        <f>IF(I36=0,"",VLOOKUP(I36,Tablas!$C$5:$D$41,2,FALSE))</f>
        <v>21.726190476190478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209">
        <f t="shared" si="11"/>
        <v>12</v>
      </c>
      <c r="X36" s="44">
        <f t="shared" si="31"/>
        <v>0</v>
      </c>
      <c r="Y36" s="45">
        <f t="shared" si="12"/>
        <v>5</v>
      </c>
      <c r="Z36" s="46" t="s">
        <v>0</v>
      </c>
      <c r="AA36" s="39">
        <v>1</v>
      </c>
      <c r="AB36" s="47">
        <f t="shared" si="13"/>
        <v>0</v>
      </c>
      <c r="AC36" s="39">
        <v>1</v>
      </c>
      <c r="AD36" s="47">
        <f t="shared" si="14"/>
        <v>0</v>
      </c>
      <c r="AE36" s="39">
        <v>1</v>
      </c>
      <c r="AF36" s="47">
        <f t="shared" si="15"/>
        <v>0</v>
      </c>
      <c r="AG36" s="61"/>
      <c r="AH36" s="48">
        <f t="shared" si="16"/>
        <v>0</v>
      </c>
      <c r="AI36" s="49">
        <f t="shared" si="17"/>
        <v>0</v>
      </c>
      <c r="AJ36" s="61"/>
      <c r="AK36" s="48">
        <f t="shared" si="18"/>
        <v>0</v>
      </c>
      <c r="AL36" s="49">
        <f t="shared" si="19"/>
        <v>0</v>
      </c>
      <c r="AM36" s="61"/>
      <c r="AN36" s="48">
        <f t="shared" si="20"/>
        <v>0</v>
      </c>
      <c r="AO36" s="49">
        <f t="shared" si="21"/>
        <v>0</v>
      </c>
      <c r="AP36" s="61"/>
      <c r="AQ36" s="48">
        <f t="shared" si="22"/>
        <v>0</v>
      </c>
      <c r="AR36" s="49">
        <f t="shared" si="23"/>
        <v>0</v>
      </c>
      <c r="AS36" s="61"/>
      <c r="AT36" s="48">
        <f t="shared" si="24"/>
        <v>0</v>
      </c>
      <c r="AU36" s="49">
        <f t="shared" si="25"/>
        <v>0</v>
      </c>
      <c r="AV36" s="61"/>
      <c r="AW36" s="48">
        <f t="shared" si="26"/>
        <v>0</v>
      </c>
      <c r="AX36" s="49">
        <f t="shared" si="27"/>
        <v>0</v>
      </c>
      <c r="AY36" s="61"/>
      <c r="AZ36" s="48">
        <f t="shared" si="28"/>
        <v>0</v>
      </c>
      <c r="BA36" s="49">
        <f t="shared" si="29"/>
        <v>0</v>
      </c>
      <c r="BB36" s="50">
        <f t="shared" si="30"/>
        <v>0</v>
      </c>
    </row>
    <row r="37" spans="1:54">
      <c r="A37" s="32"/>
      <c r="B37" s="60"/>
      <c r="C37" s="33"/>
      <c r="D37" s="34"/>
      <c r="E37" s="35"/>
      <c r="F37" s="36"/>
      <c r="G37" s="78"/>
      <c r="H37" s="74" t="s">
        <v>11</v>
      </c>
      <c r="I37" s="81">
        <f>IF(H37=Tablas!$B$5,Tablas!$C$5,VLOOKUP(H37,Tablas!$B$5:$D$41,2,FALSE))</f>
        <v>19</v>
      </c>
      <c r="J37" s="70">
        <f>IF(I37=0,"",VLOOKUP(I37,Tablas!$C$5:$D$41,2,FALSE))</f>
        <v>21.726190476190478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209">
        <f t="shared" si="11"/>
        <v>12</v>
      </c>
      <c r="X37" s="44">
        <f t="shared" si="31"/>
        <v>0</v>
      </c>
      <c r="Y37" s="45">
        <f t="shared" si="12"/>
        <v>5</v>
      </c>
      <c r="Z37" s="46" t="s">
        <v>0</v>
      </c>
      <c r="AA37" s="39">
        <v>1</v>
      </c>
      <c r="AB37" s="47">
        <f t="shared" si="13"/>
        <v>0</v>
      </c>
      <c r="AC37" s="39">
        <v>1</v>
      </c>
      <c r="AD37" s="47">
        <f t="shared" si="14"/>
        <v>0</v>
      </c>
      <c r="AE37" s="39">
        <v>1</v>
      </c>
      <c r="AF37" s="47">
        <f t="shared" si="15"/>
        <v>0</v>
      </c>
      <c r="AG37" s="61"/>
      <c r="AH37" s="48">
        <f t="shared" si="16"/>
        <v>0</v>
      </c>
      <c r="AI37" s="49">
        <f t="shared" si="17"/>
        <v>0</v>
      </c>
      <c r="AJ37" s="61"/>
      <c r="AK37" s="48">
        <f t="shared" si="18"/>
        <v>0</v>
      </c>
      <c r="AL37" s="49">
        <f t="shared" si="19"/>
        <v>0</v>
      </c>
      <c r="AM37" s="61"/>
      <c r="AN37" s="48">
        <f t="shared" si="20"/>
        <v>0</v>
      </c>
      <c r="AO37" s="49">
        <f t="shared" si="21"/>
        <v>0</v>
      </c>
      <c r="AP37" s="61"/>
      <c r="AQ37" s="48">
        <f t="shared" si="22"/>
        <v>0</v>
      </c>
      <c r="AR37" s="49">
        <f t="shared" si="23"/>
        <v>0</v>
      </c>
      <c r="AS37" s="61"/>
      <c r="AT37" s="48">
        <f t="shared" si="24"/>
        <v>0</v>
      </c>
      <c r="AU37" s="49">
        <f t="shared" si="25"/>
        <v>0</v>
      </c>
      <c r="AV37" s="61"/>
      <c r="AW37" s="48">
        <f t="shared" si="26"/>
        <v>0</v>
      </c>
      <c r="AX37" s="49">
        <f t="shared" si="27"/>
        <v>0</v>
      </c>
      <c r="AY37" s="61"/>
      <c r="AZ37" s="48">
        <f t="shared" si="28"/>
        <v>0</v>
      </c>
      <c r="BA37" s="49">
        <f t="shared" si="29"/>
        <v>0</v>
      </c>
      <c r="BB37" s="50">
        <f t="shared" si="30"/>
        <v>0</v>
      </c>
    </row>
    <row r="38" spans="1:54">
      <c r="A38" s="32"/>
      <c r="B38" s="60"/>
      <c r="C38" s="33"/>
      <c r="D38" s="34"/>
      <c r="E38" s="35"/>
      <c r="F38" s="36"/>
      <c r="G38" s="78"/>
      <c r="H38" s="74" t="s">
        <v>11</v>
      </c>
      <c r="I38" s="81">
        <f>IF(H38=Tablas!$B$5,Tablas!$C$5,VLOOKUP(H38,Tablas!$B$5:$D$41,2,FALSE))</f>
        <v>19</v>
      </c>
      <c r="J38" s="70">
        <f>IF(I38=0,"",VLOOKUP(I38,Tablas!$C$5:$D$41,2,FALSE))</f>
        <v>21.726190476190478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209">
        <f t="shared" si="11"/>
        <v>12</v>
      </c>
      <c r="X38" s="44">
        <f t="shared" si="31"/>
        <v>0</v>
      </c>
      <c r="Y38" s="45">
        <f t="shared" si="12"/>
        <v>5</v>
      </c>
      <c r="Z38" s="46" t="s">
        <v>0</v>
      </c>
      <c r="AA38" s="39">
        <v>1</v>
      </c>
      <c r="AB38" s="47">
        <f t="shared" si="13"/>
        <v>0</v>
      </c>
      <c r="AC38" s="39">
        <v>1</v>
      </c>
      <c r="AD38" s="47">
        <f t="shared" si="14"/>
        <v>0</v>
      </c>
      <c r="AE38" s="39">
        <v>1</v>
      </c>
      <c r="AF38" s="47">
        <f t="shared" si="15"/>
        <v>0</v>
      </c>
      <c r="AG38" s="61"/>
      <c r="AH38" s="48">
        <f t="shared" si="16"/>
        <v>0</v>
      </c>
      <c r="AI38" s="49">
        <f t="shared" si="17"/>
        <v>0</v>
      </c>
      <c r="AJ38" s="61"/>
      <c r="AK38" s="48">
        <f t="shared" si="18"/>
        <v>0</v>
      </c>
      <c r="AL38" s="49">
        <f t="shared" si="19"/>
        <v>0</v>
      </c>
      <c r="AM38" s="61"/>
      <c r="AN38" s="48">
        <f t="shared" si="20"/>
        <v>0</v>
      </c>
      <c r="AO38" s="49">
        <f t="shared" si="21"/>
        <v>0</v>
      </c>
      <c r="AP38" s="61"/>
      <c r="AQ38" s="48">
        <f t="shared" si="22"/>
        <v>0</v>
      </c>
      <c r="AR38" s="49">
        <f t="shared" si="23"/>
        <v>0</v>
      </c>
      <c r="AS38" s="61"/>
      <c r="AT38" s="48">
        <f t="shared" si="24"/>
        <v>0</v>
      </c>
      <c r="AU38" s="49">
        <f t="shared" si="25"/>
        <v>0</v>
      </c>
      <c r="AV38" s="61"/>
      <c r="AW38" s="48">
        <f t="shared" si="26"/>
        <v>0</v>
      </c>
      <c r="AX38" s="49">
        <f t="shared" si="27"/>
        <v>0</v>
      </c>
      <c r="AY38" s="61"/>
      <c r="AZ38" s="48">
        <f t="shared" si="28"/>
        <v>0</v>
      </c>
      <c r="BA38" s="49">
        <f t="shared" si="29"/>
        <v>0</v>
      </c>
      <c r="BB38" s="50">
        <f t="shared" si="30"/>
        <v>0</v>
      </c>
    </row>
    <row r="39" spans="1:54">
      <c r="A39" s="32"/>
      <c r="B39" s="60"/>
      <c r="C39" s="33"/>
      <c r="D39" s="34"/>
      <c r="E39" s="35"/>
      <c r="F39" s="36"/>
      <c r="G39" s="78"/>
      <c r="H39" s="74" t="s">
        <v>11</v>
      </c>
      <c r="I39" s="81">
        <f>IF(H39=Tablas!$B$5,Tablas!$C$5,VLOOKUP(H39,Tablas!$B$5:$D$41,2,FALSE))</f>
        <v>19</v>
      </c>
      <c r="J39" s="70">
        <f>IF(I39=0,"",VLOOKUP(I39,Tablas!$C$5:$D$41,2,FALSE))</f>
        <v>21.726190476190478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209">
        <f t="shared" si="11"/>
        <v>12</v>
      </c>
      <c r="X39" s="44">
        <f t="shared" si="31"/>
        <v>0</v>
      </c>
      <c r="Y39" s="45">
        <f t="shared" si="12"/>
        <v>5</v>
      </c>
      <c r="Z39" s="46" t="s">
        <v>0</v>
      </c>
      <c r="AA39" s="39">
        <v>1</v>
      </c>
      <c r="AB39" s="47">
        <f t="shared" si="13"/>
        <v>0</v>
      </c>
      <c r="AC39" s="39">
        <v>1</v>
      </c>
      <c r="AD39" s="47">
        <f t="shared" si="14"/>
        <v>0</v>
      </c>
      <c r="AE39" s="39">
        <v>1</v>
      </c>
      <c r="AF39" s="47">
        <f t="shared" si="15"/>
        <v>0</v>
      </c>
      <c r="AG39" s="61"/>
      <c r="AH39" s="48">
        <f t="shared" si="16"/>
        <v>0</v>
      </c>
      <c r="AI39" s="49">
        <f t="shared" si="17"/>
        <v>0</v>
      </c>
      <c r="AJ39" s="61"/>
      <c r="AK39" s="48">
        <f t="shared" si="18"/>
        <v>0</v>
      </c>
      <c r="AL39" s="49">
        <f t="shared" si="19"/>
        <v>0</v>
      </c>
      <c r="AM39" s="61"/>
      <c r="AN39" s="48">
        <f t="shared" si="20"/>
        <v>0</v>
      </c>
      <c r="AO39" s="49">
        <f t="shared" si="21"/>
        <v>0</v>
      </c>
      <c r="AP39" s="61"/>
      <c r="AQ39" s="48">
        <f t="shared" si="22"/>
        <v>0</v>
      </c>
      <c r="AR39" s="49">
        <f t="shared" si="23"/>
        <v>0</v>
      </c>
      <c r="AS39" s="61"/>
      <c r="AT39" s="48">
        <f t="shared" si="24"/>
        <v>0</v>
      </c>
      <c r="AU39" s="49">
        <f t="shared" si="25"/>
        <v>0</v>
      </c>
      <c r="AV39" s="61"/>
      <c r="AW39" s="48">
        <f t="shared" si="26"/>
        <v>0</v>
      </c>
      <c r="AX39" s="49">
        <f t="shared" si="27"/>
        <v>0</v>
      </c>
      <c r="AY39" s="61"/>
      <c r="AZ39" s="48">
        <f t="shared" si="28"/>
        <v>0</v>
      </c>
      <c r="BA39" s="49">
        <f t="shared" si="29"/>
        <v>0</v>
      </c>
      <c r="BB39" s="50">
        <f t="shared" si="30"/>
        <v>0</v>
      </c>
    </row>
    <row r="40" spans="1:54">
      <c r="A40" s="32"/>
      <c r="B40" s="60"/>
      <c r="C40" s="33"/>
      <c r="D40" s="34"/>
      <c r="E40" s="35"/>
      <c r="F40" s="36"/>
      <c r="G40" s="78"/>
      <c r="H40" s="74" t="s">
        <v>11</v>
      </c>
      <c r="I40" s="81">
        <f>IF(H40=Tablas!$B$5,Tablas!$C$5,VLOOKUP(H40,Tablas!$B$5:$D$41,2,FALSE))</f>
        <v>19</v>
      </c>
      <c r="J40" s="70">
        <f>IF(I40=0,"",VLOOKUP(I40,Tablas!$C$5:$D$41,2,FALSE))</f>
        <v>21.726190476190478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209">
        <f t="shared" si="11"/>
        <v>12</v>
      </c>
      <c r="X40" s="44">
        <f t="shared" si="31"/>
        <v>0</v>
      </c>
      <c r="Y40" s="45">
        <f t="shared" si="12"/>
        <v>5</v>
      </c>
      <c r="Z40" s="46" t="s">
        <v>0</v>
      </c>
      <c r="AA40" s="39">
        <v>1</v>
      </c>
      <c r="AB40" s="47">
        <f t="shared" si="13"/>
        <v>0</v>
      </c>
      <c r="AC40" s="39">
        <v>1</v>
      </c>
      <c r="AD40" s="47">
        <f t="shared" si="14"/>
        <v>0</v>
      </c>
      <c r="AE40" s="39">
        <v>1</v>
      </c>
      <c r="AF40" s="47">
        <f t="shared" si="15"/>
        <v>0</v>
      </c>
      <c r="AG40" s="61"/>
      <c r="AH40" s="48">
        <f t="shared" si="16"/>
        <v>0</v>
      </c>
      <c r="AI40" s="49">
        <f t="shared" si="17"/>
        <v>0</v>
      </c>
      <c r="AJ40" s="61"/>
      <c r="AK40" s="48">
        <f t="shared" si="18"/>
        <v>0</v>
      </c>
      <c r="AL40" s="49">
        <f t="shared" si="19"/>
        <v>0</v>
      </c>
      <c r="AM40" s="61"/>
      <c r="AN40" s="48">
        <f t="shared" si="20"/>
        <v>0</v>
      </c>
      <c r="AO40" s="49">
        <f t="shared" si="21"/>
        <v>0</v>
      </c>
      <c r="AP40" s="61"/>
      <c r="AQ40" s="48">
        <f t="shared" si="22"/>
        <v>0</v>
      </c>
      <c r="AR40" s="49">
        <f t="shared" si="23"/>
        <v>0</v>
      </c>
      <c r="AS40" s="61"/>
      <c r="AT40" s="48">
        <f t="shared" si="24"/>
        <v>0</v>
      </c>
      <c r="AU40" s="49">
        <f t="shared" si="25"/>
        <v>0</v>
      </c>
      <c r="AV40" s="61"/>
      <c r="AW40" s="48">
        <f t="shared" si="26"/>
        <v>0</v>
      </c>
      <c r="AX40" s="49">
        <f t="shared" si="27"/>
        <v>0</v>
      </c>
      <c r="AY40" s="61"/>
      <c r="AZ40" s="48">
        <f t="shared" si="28"/>
        <v>0</v>
      </c>
      <c r="BA40" s="49">
        <f t="shared" si="29"/>
        <v>0</v>
      </c>
      <c r="BB40" s="50">
        <f t="shared" si="30"/>
        <v>0</v>
      </c>
    </row>
    <row r="41" spans="1:54">
      <c r="A41" s="32"/>
      <c r="B41" s="60"/>
      <c r="C41" s="33"/>
      <c r="D41" s="34"/>
      <c r="E41" s="35"/>
      <c r="F41" s="36"/>
      <c r="G41" s="78"/>
      <c r="H41" s="74" t="s">
        <v>11</v>
      </c>
      <c r="I41" s="81">
        <f>IF(H41=Tablas!$B$5,Tablas!$C$5,VLOOKUP(H41,Tablas!$B$5:$D$41,2,FALSE))</f>
        <v>19</v>
      </c>
      <c r="J41" s="70">
        <f>IF(I41=0,"",VLOOKUP(I41,Tablas!$C$5:$D$41,2,FALSE))</f>
        <v>21.726190476190478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209">
        <f t="shared" si="11"/>
        <v>12</v>
      </c>
      <c r="X41" s="44">
        <f t="shared" si="31"/>
        <v>0</v>
      </c>
      <c r="Y41" s="45">
        <f t="shared" si="12"/>
        <v>5</v>
      </c>
      <c r="Z41" s="46" t="s">
        <v>0</v>
      </c>
      <c r="AA41" s="39">
        <v>1</v>
      </c>
      <c r="AB41" s="47">
        <f t="shared" si="13"/>
        <v>0</v>
      </c>
      <c r="AC41" s="39">
        <v>1</v>
      </c>
      <c r="AD41" s="47">
        <f t="shared" si="14"/>
        <v>0</v>
      </c>
      <c r="AE41" s="39">
        <v>1</v>
      </c>
      <c r="AF41" s="47">
        <f t="shared" si="15"/>
        <v>0</v>
      </c>
      <c r="AG41" s="61"/>
      <c r="AH41" s="48">
        <f t="shared" si="16"/>
        <v>0</v>
      </c>
      <c r="AI41" s="49">
        <f t="shared" si="17"/>
        <v>0</v>
      </c>
      <c r="AJ41" s="61"/>
      <c r="AK41" s="48">
        <f t="shared" si="18"/>
        <v>0</v>
      </c>
      <c r="AL41" s="49">
        <f t="shared" si="19"/>
        <v>0</v>
      </c>
      <c r="AM41" s="61"/>
      <c r="AN41" s="48">
        <f t="shared" si="20"/>
        <v>0</v>
      </c>
      <c r="AO41" s="49">
        <f t="shared" si="21"/>
        <v>0</v>
      </c>
      <c r="AP41" s="61"/>
      <c r="AQ41" s="48">
        <f t="shared" si="22"/>
        <v>0</v>
      </c>
      <c r="AR41" s="49">
        <f t="shared" si="23"/>
        <v>0</v>
      </c>
      <c r="AS41" s="61"/>
      <c r="AT41" s="48">
        <f t="shared" si="24"/>
        <v>0</v>
      </c>
      <c r="AU41" s="49">
        <f t="shared" si="25"/>
        <v>0</v>
      </c>
      <c r="AV41" s="61"/>
      <c r="AW41" s="48">
        <f t="shared" si="26"/>
        <v>0</v>
      </c>
      <c r="AX41" s="49">
        <f t="shared" si="27"/>
        <v>0</v>
      </c>
      <c r="AY41" s="61"/>
      <c r="AZ41" s="48">
        <f t="shared" si="28"/>
        <v>0</v>
      </c>
      <c r="BA41" s="49">
        <f t="shared" si="29"/>
        <v>0</v>
      </c>
      <c r="BB41" s="50">
        <f t="shared" si="30"/>
        <v>0</v>
      </c>
    </row>
    <row r="42" spans="1:54">
      <c r="A42" s="32"/>
      <c r="B42" s="60"/>
      <c r="C42" s="33"/>
      <c r="D42" s="34"/>
      <c r="E42" s="35"/>
      <c r="F42" s="36"/>
      <c r="G42" s="78"/>
      <c r="H42" s="74" t="s">
        <v>11</v>
      </c>
      <c r="I42" s="81">
        <f>IF(H42=Tablas!$B$5,Tablas!$C$5,VLOOKUP(H42,Tablas!$B$5:$D$41,2,FALSE))</f>
        <v>19</v>
      </c>
      <c r="J42" s="70">
        <f>IF(I42=0,"",VLOOKUP(I42,Tablas!$C$5:$D$41,2,FALSE))</f>
        <v>21.726190476190478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209">
        <f t="shared" si="11"/>
        <v>12</v>
      </c>
      <c r="X42" s="44">
        <f t="shared" si="31"/>
        <v>0</v>
      </c>
      <c r="Y42" s="45">
        <f t="shared" si="12"/>
        <v>5</v>
      </c>
      <c r="Z42" s="46" t="s">
        <v>0</v>
      </c>
      <c r="AA42" s="39">
        <v>1</v>
      </c>
      <c r="AB42" s="47">
        <f t="shared" si="13"/>
        <v>0</v>
      </c>
      <c r="AC42" s="39">
        <v>1</v>
      </c>
      <c r="AD42" s="47">
        <f t="shared" si="14"/>
        <v>0</v>
      </c>
      <c r="AE42" s="39">
        <v>1</v>
      </c>
      <c r="AF42" s="47">
        <f t="shared" si="15"/>
        <v>0</v>
      </c>
      <c r="AG42" s="61"/>
      <c r="AH42" s="48">
        <f t="shared" si="16"/>
        <v>0</v>
      </c>
      <c r="AI42" s="49">
        <f t="shared" si="17"/>
        <v>0</v>
      </c>
      <c r="AJ42" s="61"/>
      <c r="AK42" s="48">
        <f t="shared" si="18"/>
        <v>0</v>
      </c>
      <c r="AL42" s="49">
        <f t="shared" si="19"/>
        <v>0</v>
      </c>
      <c r="AM42" s="61"/>
      <c r="AN42" s="48">
        <f t="shared" si="20"/>
        <v>0</v>
      </c>
      <c r="AO42" s="49">
        <f t="shared" si="21"/>
        <v>0</v>
      </c>
      <c r="AP42" s="61"/>
      <c r="AQ42" s="48">
        <f t="shared" si="22"/>
        <v>0</v>
      </c>
      <c r="AR42" s="49">
        <f t="shared" si="23"/>
        <v>0</v>
      </c>
      <c r="AS42" s="61"/>
      <c r="AT42" s="48">
        <f t="shared" si="24"/>
        <v>0</v>
      </c>
      <c r="AU42" s="49">
        <f t="shared" si="25"/>
        <v>0</v>
      </c>
      <c r="AV42" s="61"/>
      <c r="AW42" s="48">
        <f t="shared" si="26"/>
        <v>0</v>
      </c>
      <c r="AX42" s="49">
        <f t="shared" si="27"/>
        <v>0</v>
      </c>
      <c r="AY42" s="61"/>
      <c r="AZ42" s="48">
        <f t="shared" si="28"/>
        <v>0</v>
      </c>
      <c r="BA42" s="49">
        <f t="shared" si="29"/>
        <v>0</v>
      </c>
      <c r="BB42" s="50">
        <f t="shared" si="30"/>
        <v>0</v>
      </c>
    </row>
    <row r="43" spans="1:54">
      <c r="A43" s="32"/>
      <c r="B43" s="60"/>
      <c r="C43" s="33"/>
      <c r="D43" s="34"/>
      <c r="E43" s="35"/>
      <c r="F43" s="36"/>
      <c r="G43" s="78"/>
      <c r="H43" s="74" t="s">
        <v>11</v>
      </c>
      <c r="I43" s="81">
        <f>IF(H43=Tablas!$B$5,Tablas!$C$5,VLOOKUP(H43,Tablas!$B$5:$D$41,2,FALSE))</f>
        <v>19</v>
      </c>
      <c r="J43" s="70">
        <f>IF(I43=0,"",VLOOKUP(I43,Tablas!$C$5:$D$41,2,FALSE))</f>
        <v>21.726190476190478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209">
        <f t="shared" si="11"/>
        <v>12</v>
      </c>
      <c r="X43" s="44">
        <f t="shared" si="31"/>
        <v>0</v>
      </c>
      <c r="Y43" s="45">
        <f t="shared" si="12"/>
        <v>5</v>
      </c>
      <c r="Z43" s="46" t="s">
        <v>0</v>
      </c>
      <c r="AA43" s="39">
        <v>1</v>
      </c>
      <c r="AB43" s="47">
        <f t="shared" si="13"/>
        <v>0</v>
      </c>
      <c r="AC43" s="39">
        <v>1</v>
      </c>
      <c r="AD43" s="47">
        <f t="shared" si="14"/>
        <v>0</v>
      </c>
      <c r="AE43" s="39">
        <v>1</v>
      </c>
      <c r="AF43" s="47">
        <f t="shared" si="15"/>
        <v>0</v>
      </c>
      <c r="AG43" s="61"/>
      <c r="AH43" s="48">
        <f t="shared" si="16"/>
        <v>0</v>
      </c>
      <c r="AI43" s="49">
        <f t="shared" si="17"/>
        <v>0</v>
      </c>
      <c r="AJ43" s="61"/>
      <c r="AK43" s="48">
        <f t="shared" si="18"/>
        <v>0</v>
      </c>
      <c r="AL43" s="49">
        <f t="shared" si="19"/>
        <v>0</v>
      </c>
      <c r="AM43" s="61"/>
      <c r="AN43" s="48">
        <f t="shared" si="20"/>
        <v>0</v>
      </c>
      <c r="AO43" s="49">
        <f t="shared" si="21"/>
        <v>0</v>
      </c>
      <c r="AP43" s="61"/>
      <c r="AQ43" s="48">
        <f t="shared" si="22"/>
        <v>0</v>
      </c>
      <c r="AR43" s="49">
        <f t="shared" si="23"/>
        <v>0</v>
      </c>
      <c r="AS43" s="61"/>
      <c r="AT43" s="48">
        <f t="shared" si="24"/>
        <v>0</v>
      </c>
      <c r="AU43" s="49">
        <f t="shared" si="25"/>
        <v>0</v>
      </c>
      <c r="AV43" s="61"/>
      <c r="AW43" s="48">
        <f t="shared" si="26"/>
        <v>0</v>
      </c>
      <c r="AX43" s="49">
        <f t="shared" si="27"/>
        <v>0</v>
      </c>
      <c r="AY43" s="61"/>
      <c r="AZ43" s="48">
        <f t="shared" si="28"/>
        <v>0</v>
      </c>
      <c r="BA43" s="49">
        <f t="shared" si="29"/>
        <v>0</v>
      </c>
      <c r="BB43" s="50">
        <f t="shared" si="30"/>
        <v>0</v>
      </c>
    </row>
    <row r="44" spans="1:54">
      <c r="A44" s="32"/>
      <c r="B44" s="60"/>
      <c r="C44" s="33"/>
      <c r="D44" s="34"/>
      <c r="E44" s="35"/>
      <c r="F44" s="36"/>
      <c r="G44" s="78"/>
      <c r="H44" s="74" t="s">
        <v>11</v>
      </c>
      <c r="I44" s="81">
        <f>IF(H44=Tablas!$B$5,Tablas!$C$5,VLOOKUP(H44,Tablas!$B$5:$D$41,2,FALSE))</f>
        <v>19</v>
      </c>
      <c r="J44" s="70">
        <f>IF(I44=0,"",VLOOKUP(I44,Tablas!$C$5:$D$41,2,FALSE))</f>
        <v>21.726190476190478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209">
        <f t="shared" si="11"/>
        <v>12</v>
      </c>
      <c r="X44" s="44">
        <f t="shared" si="31"/>
        <v>0</v>
      </c>
      <c r="Y44" s="45">
        <f t="shared" si="12"/>
        <v>5</v>
      </c>
      <c r="Z44" s="46" t="s">
        <v>0</v>
      </c>
      <c r="AA44" s="39">
        <v>1</v>
      </c>
      <c r="AB44" s="47">
        <f t="shared" si="13"/>
        <v>0</v>
      </c>
      <c r="AC44" s="39">
        <v>1</v>
      </c>
      <c r="AD44" s="47">
        <f t="shared" si="14"/>
        <v>0</v>
      </c>
      <c r="AE44" s="39">
        <v>1</v>
      </c>
      <c r="AF44" s="47">
        <f t="shared" si="15"/>
        <v>0</v>
      </c>
      <c r="AG44" s="61"/>
      <c r="AH44" s="48">
        <f t="shared" si="16"/>
        <v>0</v>
      </c>
      <c r="AI44" s="49">
        <f t="shared" si="17"/>
        <v>0</v>
      </c>
      <c r="AJ44" s="61"/>
      <c r="AK44" s="48">
        <f t="shared" si="18"/>
        <v>0</v>
      </c>
      <c r="AL44" s="49">
        <f t="shared" si="19"/>
        <v>0</v>
      </c>
      <c r="AM44" s="61"/>
      <c r="AN44" s="48">
        <f t="shared" si="20"/>
        <v>0</v>
      </c>
      <c r="AO44" s="49">
        <f t="shared" si="21"/>
        <v>0</v>
      </c>
      <c r="AP44" s="61"/>
      <c r="AQ44" s="48">
        <f t="shared" si="22"/>
        <v>0</v>
      </c>
      <c r="AR44" s="49">
        <f t="shared" si="23"/>
        <v>0</v>
      </c>
      <c r="AS44" s="61"/>
      <c r="AT44" s="48">
        <f t="shared" si="24"/>
        <v>0</v>
      </c>
      <c r="AU44" s="49">
        <f t="shared" si="25"/>
        <v>0</v>
      </c>
      <c r="AV44" s="61"/>
      <c r="AW44" s="48">
        <f t="shared" si="26"/>
        <v>0</v>
      </c>
      <c r="AX44" s="49">
        <f t="shared" si="27"/>
        <v>0</v>
      </c>
      <c r="AY44" s="61"/>
      <c r="AZ44" s="48">
        <f t="shared" si="28"/>
        <v>0</v>
      </c>
      <c r="BA44" s="49">
        <f t="shared" si="29"/>
        <v>0</v>
      </c>
      <c r="BB44" s="50">
        <f t="shared" si="30"/>
        <v>0</v>
      </c>
    </row>
    <row r="45" spans="1:54">
      <c r="A45" s="32"/>
      <c r="B45" s="60"/>
      <c r="C45" s="33"/>
      <c r="D45" s="34"/>
      <c r="E45" s="35"/>
      <c r="F45" s="36"/>
      <c r="G45" s="78"/>
      <c r="H45" s="74" t="s">
        <v>11</v>
      </c>
      <c r="I45" s="81">
        <f>IF(H45=Tablas!$B$5,Tablas!$C$5,VLOOKUP(H45,Tablas!$B$5:$D$41,2,FALSE))</f>
        <v>19</v>
      </c>
      <c r="J45" s="70">
        <f>IF(I45=0,"",VLOOKUP(I45,Tablas!$C$5:$D$41,2,FALSE))</f>
        <v>21.726190476190478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209">
        <f t="shared" si="11"/>
        <v>12</v>
      </c>
      <c r="X45" s="44">
        <f t="shared" si="31"/>
        <v>0</v>
      </c>
      <c r="Y45" s="45">
        <f t="shared" si="12"/>
        <v>5</v>
      </c>
      <c r="Z45" s="46" t="s">
        <v>0</v>
      </c>
      <c r="AA45" s="39">
        <v>1</v>
      </c>
      <c r="AB45" s="47">
        <f t="shared" si="13"/>
        <v>0</v>
      </c>
      <c r="AC45" s="39">
        <v>1</v>
      </c>
      <c r="AD45" s="47">
        <f t="shared" si="14"/>
        <v>0</v>
      </c>
      <c r="AE45" s="39">
        <v>1</v>
      </c>
      <c r="AF45" s="47">
        <f t="shared" si="15"/>
        <v>0</v>
      </c>
      <c r="AG45" s="61"/>
      <c r="AH45" s="48">
        <f t="shared" si="16"/>
        <v>0</v>
      </c>
      <c r="AI45" s="49">
        <f t="shared" si="17"/>
        <v>0</v>
      </c>
      <c r="AJ45" s="61"/>
      <c r="AK45" s="48">
        <f t="shared" si="18"/>
        <v>0</v>
      </c>
      <c r="AL45" s="49">
        <f t="shared" si="19"/>
        <v>0</v>
      </c>
      <c r="AM45" s="61"/>
      <c r="AN45" s="48">
        <f t="shared" si="20"/>
        <v>0</v>
      </c>
      <c r="AO45" s="49">
        <f t="shared" si="21"/>
        <v>0</v>
      </c>
      <c r="AP45" s="61"/>
      <c r="AQ45" s="48">
        <f t="shared" si="22"/>
        <v>0</v>
      </c>
      <c r="AR45" s="49">
        <f t="shared" si="23"/>
        <v>0</v>
      </c>
      <c r="AS45" s="61"/>
      <c r="AT45" s="48">
        <f t="shared" si="24"/>
        <v>0</v>
      </c>
      <c r="AU45" s="49">
        <f t="shared" si="25"/>
        <v>0</v>
      </c>
      <c r="AV45" s="61"/>
      <c r="AW45" s="48">
        <f t="shared" si="26"/>
        <v>0</v>
      </c>
      <c r="AX45" s="49">
        <f t="shared" si="27"/>
        <v>0</v>
      </c>
      <c r="AY45" s="61"/>
      <c r="AZ45" s="48">
        <f t="shared" si="28"/>
        <v>0</v>
      </c>
      <c r="BA45" s="49">
        <f t="shared" si="29"/>
        <v>0</v>
      </c>
      <c r="BB45" s="50">
        <f t="shared" si="30"/>
        <v>0</v>
      </c>
    </row>
    <row r="46" spans="1:54">
      <c r="A46" s="32"/>
      <c r="B46" s="60"/>
      <c r="C46" s="33"/>
      <c r="D46" s="34"/>
      <c r="E46" s="35"/>
      <c r="F46" s="36"/>
      <c r="G46" s="78"/>
      <c r="H46" s="74" t="s">
        <v>11</v>
      </c>
      <c r="I46" s="81">
        <f>IF(H46=Tablas!$B$5,Tablas!$C$5,VLOOKUP(H46,Tablas!$B$5:$D$41,2,FALSE))</f>
        <v>19</v>
      </c>
      <c r="J46" s="70">
        <f>IF(I46=0,"",VLOOKUP(I46,Tablas!$C$5:$D$41,2,FALSE))</f>
        <v>21.726190476190478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209">
        <f t="shared" si="11"/>
        <v>12</v>
      </c>
      <c r="X46" s="44">
        <f t="shared" si="31"/>
        <v>0</v>
      </c>
      <c r="Y46" s="45">
        <f t="shared" si="12"/>
        <v>5</v>
      </c>
      <c r="Z46" s="46" t="s">
        <v>0</v>
      </c>
      <c r="AA46" s="39">
        <v>1</v>
      </c>
      <c r="AB46" s="47">
        <f t="shared" si="13"/>
        <v>0</v>
      </c>
      <c r="AC46" s="39">
        <v>1</v>
      </c>
      <c r="AD46" s="47">
        <f t="shared" si="14"/>
        <v>0</v>
      </c>
      <c r="AE46" s="39">
        <v>1</v>
      </c>
      <c r="AF46" s="47">
        <f t="shared" si="15"/>
        <v>0</v>
      </c>
      <c r="AG46" s="61"/>
      <c r="AH46" s="48">
        <f t="shared" si="16"/>
        <v>0</v>
      </c>
      <c r="AI46" s="49">
        <f t="shared" si="17"/>
        <v>0</v>
      </c>
      <c r="AJ46" s="61"/>
      <c r="AK46" s="48">
        <f t="shared" si="18"/>
        <v>0</v>
      </c>
      <c r="AL46" s="49">
        <f t="shared" si="19"/>
        <v>0</v>
      </c>
      <c r="AM46" s="61"/>
      <c r="AN46" s="48">
        <f t="shared" si="20"/>
        <v>0</v>
      </c>
      <c r="AO46" s="49">
        <f t="shared" si="21"/>
        <v>0</v>
      </c>
      <c r="AP46" s="61"/>
      <c r="AQ46" s="48">
        <f t="shared" si="22"/>
        <v>0</v>
      </c>
      <c r="AR46" s="49">
        <f t="shared" si="23"/>
        <v>0</v>
      </c>
      <c r="AS46" s="61"/>
      <c r="AT46" s="48">
        <f t="shared" si="24"/>
        <v>0</v>
      </c>
      <c r="AU46" s="49">
        <f t="shared" si="25"/>
        <v>0</v>
      </c>
      <c r="AV46" s="61"/>
      <c r="AW46" s="48">
        <f t="shared" si="26"/>
        <v>0</v>
      </c>
      <c r="AX46" s="49">
        <f t="shared" si="27"/>
        <v>0</v>
      </c>
      <c r="AY46" s="61"/>
      <c r="AZ46" s="48">
        <f t="shared" si="28"/>
        <v>0</v>
      </c>
      <c r="BA46" s="49">
        <f t="shared" si="29"/>
        <v>0</v>
      </c>
      <c r="BB46" s="50">
        <f t="shared" si="30"/>
        <v>0</v>
      </c>
    </row>
    <row r="47" spans="1:54">
      <c r="A47" s="32"/>
      <c r="B47" s="60"/>
      <c r="C47" s="33"/>
      <c r="D47" s="34"/>
      <c r="E47" s="35"/>
      <c r="F47" s="36"/>
      <c r="G47" s="78"/>
      <c r="H47" s="74" t="s">
        <v>11</v>
      </c>
      <c r="I47" s="81">
        <f>IF(H47=Tablas!$B$5,Tablas!$C$5,VLOOKUP(H47,Tablas!$B$5:$D$41,2,FALSE))</f>
        <v>19</v>
      </c>
      <c r="J47" s="70">
        <f>IF(I47=0,"",VLOOKUP(I47,Tablas!$C$5:$D$41,2,FALSE))</f>
        <v>21.726190476190478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209">
        <f t="shared" si="11"/>
        <v>12</v>
      </c>
      <c r="X47" s="44">
        <f t="shared" si="31"/>
        <v>0</v>
      </c>
      <c r="Y47" s="45">
        <f t="shared" si="12"/>
        <v>5</v>
      </c>
      <c r="Z47" s="46" t="s">
        <v>0</v>
      </c>
      <c r="AA47" s="39">
        <v>1</v>
      </c>
      <c r="AB47" s="47">
        <f t="shared" si="13"/>
        <v>0</v>
      </c>
      <c r="AC47" s="39">
        <v>1</v>
      </c>
      <c r="AD47" s="47">
        <f t="shared" si="14"/>
        <v>0</v>
      </c>
      <c r="AE47" s="39">
        <v>1</v>
      </c>
      <c r="AF47" s="47">
        <f t="shared" si="15"/>
        <v>0</v>
      </c>
      <c r="AG47" s="61"/>
      <c r="AH47" s="48">
        <f t="shared" si="16"/>
        <v>0</v>
      </c>
      <c r="AI47" s="49">
        <f t="shared" si="17"/>
        <v>0</v>
      </c>
      <c r="AJ47" s="61"/>
      <c r="AK47" s="48">
        <f t="shared" si="18"/>
        <v>0</v>
      </c>
      <c r="AL47" s="49">
        <f t="shared" si="19"/>
        <v>0</v>
      </c>
      <c r="AM47" s="61"/>
      <c r="AN47" s="48">
        <f t="shared" si="20"/>
        <v>0</v>
      </c>
      <c r="AO47" s="49">
        <f t="shared" si="21"/>
        <v>0</v>
      </c>
      <c r="AP47" s="61"/>
      <c r="AQ47" s="48">
        <f t="shared" si="22"/>
        <v>0</v>
      </c>
      <c r="AR47" s="49">
        <f t="shared" si="23"/>
        <v>0</v>
      </c>
      <c r="AS47" s="61"/>
      <c r="AT47" s="48">
        <f t="shared" si="24"/>
        <v>0</v>
      </c>
      <c r="AU47" s="49">
        <f t="shared" si="25"/>
        <v>0</v>
      </c>
      <c r="AV47" s="61"/>
      <c r="AW47" s="48">
        <f t="shared" si="26"/>
        <v>0</v>
      </c>
      <c r="AX47" s="49">
        <f t="shared" si="27"/>
        <v>0</v>
      </c>
      <c r="AY47" s="61"/>
      <c r="AZ47" s="48">
        <f t="shared" si="28"/>
        <v>0</v>
      </c>
      <c r="BA47" s="49">
        <f t="shared" si="29"/>
        <v>0</v>
      </c>
      <c r="BB47" s="50">
        <f t="shared" si="30"/>
        <v>0</v>
      </c>
    </row>
    <row r="48" spans="1:54">
      <c r="A48" s="32"/>
      <c r="B48" s="60"/>
      <c r="C48" s="33"/>
      <c r="D48" s="34"/>
      <c r="E48" s="35"/>
      <c r="F48" s="36"/>
      <c r="G48" s="78"/>
      <c r="H48" s="74" t="s">
        <v>11</v>
      </c>
      <c r="I48" s="81">
        <f>IF(H48=Tablas!$B$5,Tablas!$C$5,VLOOKUP(H48,Tablas!$B$5:$D$41,2,FALSE))</f>
        <v>19</v>
      </c>
      <c r="J48" s="70">
        <f>IF(I48=0,"",VLOOKUP(I48,Tablas!$C$5:$D$41,2,FALSE))</f>
        <v>21.726190476190478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209">
        <f t="shared" si="11"/>
        <v>12</v>
      </c>
      <c r="X48" s="44">
        <f t="shared" si="31"/>
        <v>0</v>
      </c>
      <c r="Y48" s="45">
        <f t="shared" si="12"/>
        <v>5</v>
      </c>
      <c r="Z48" s="46" t="s">
        <v>0</v>
      </c>
      <c r="AA48" s="39">
        <v>1</v>
      </c>
      <c r="AB48" s="47">
        <f t="shared" si="13"/>
        <v>0</v>
      </c>
      <c r="AC48" s="39">
        <v>1</v>
      </c>
      <c r="AD48" s="47">
        <f t="shared" si="14"/>
        <v>0</v>
      </c>
      <c r="AE48" s="39">
        <v>1</v>
      </c>
      <c r="AF48" s="47">
        <f t="shared" si="15"/>
        <v>0</v>
      </c>
      <c r="AG48" s="61"/>
      <c r="AH48" s="48">
        <f t="shared" si="16"/>
        <v>0</v>
      </c>
      <c r="AI48" s="49">
        <f t="shared" si="17"/>
        <v>0</v>
      </c>
      <c r="AJ48" s="61"/>
      <c r="AK48" s="48">
        <f t="shared" si="18"/>
        <v>0</v>
      </c>
      <c r="AL48" s="49">
        <f t="shared" si="19"/>
        <v>0</v>
      </c>
      <c r="AM48" s="61"/>
      <c r="AN48" s="48">
        <f t="shared" si="20"/>
        <v>0</v>
      </c>
      <c r="AO48" s="49">
        <f t="shared" si="21"/>
        <v>0</v>
      </c>
      <c r="AP48" s="61"/>
      <c r="AQ48" s="48">
        <f t="shared" si="22"/>
        <v>0</v>
      </c>
      <c r="AR48" s="49">
        <f t="shared" si="23"/>
        <v>0</v>
      </c>
      <c r="AS48" s="61"/>
      <c r="AT48" s="48">
        <f t="shared" si="24"/>
        <v>0</v>
      </c>
      <c r="AU48" s="49">
        <f t="shared" si="25"/>
        <v>0</v>
      </c>
      <c r="AV48" s="61"/>
      <c r="AW48" s="48">
        <f t="shared" si="26"/>
        <v>0</v>
      </c>
      <c r="AX48" s="49">
        <f t="shared" si="27"/>
        <v>0</v>
      </c>
      <c r="AY48" s="61"/>
      <c r="AZ48" s="48">
        <f t="shared" si="28"/>
        <v>0</v>
      </c>
      <c r="BA48" s="49">
        <f t="shared" si="29"/>
        <v>0</v>
      </c>
      <c r="BB48" s="50">
        <f t="shared" si="30"/>
        <v>0</v>
      </c>
    </row>
    <row r="49" spans="1:54">
      <c r="A49" s="32"/>
      <c r="B49" s="60"/>
      <c r="C49" s="33"/>
      <c r="D49" s="34"/>
      <c r="E49" s="35"/>
      <c r="F49" s="36"/>
      <c r="G49" s="78"/>
      <c r="H49" s="74" t="s">
        <v>11</v>
      </c>
      <c r="I49" s="81">
        <f>IF(H49=Tablas!$B$5,Tablas!$C$5,VLOOKUP(H49,Tablas!$B$5:$D$41,2,FALSE))</f>
        <v>19</v>
      </c>
      <c r="J49" s="70">
        <f>IF(I49=0,"",VLOOKUP(I49,Tablas!$C$5:$D$41,2,FALSE))</f>
        <v>21.726190476190478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209">
        <f t="shared" si="11"/>
        <v>12</v>
      </c>
      <c r="X49" s="44">
        <f t="shared" si="31"/>
        <v>0</v>
      </c>
      <c r="Y49" s="45">
        <f t="shared" si="12"/>
        <v>5</v>
      </c>
      <c r="Z49" s="46" t="s">
        <v>0</v>
      </c>
      <c r="AA49" s="39">
        <v>1</v>
      </c>
      <c r="AB49" s="47">
        <f t="shared" si="13"/>
        <v>0</v>
      </c>
      <c r="AC49" s="39">
        <v>1</v>
      </c>
      <c r="AD49" s="47">
        <f t="shared" si="14"/>
        <v>0</v>
      </c>
      <c r="AE49" s="39">
        <v>1</v>
      </c>
      <c r="AF49" s="47">
        <f t="shared" si="15"/>
        <v>0</v>
      </c>
      <c r="AG49" s="61"/>
      <c r="AH49" s="48">
        <f t="shared" si="16"/>
        <v>0</v>
      </c>
      <c r="AI49" s="49">
        <f t="shared" si="17"/>
        <v>0</v>
      </c>
      <c r="AJ49" s="61"/>
      <c r="AK49" s="48">
        <f t="shared" si="18"/>
        <v>0</v>
      </c>
      <c r="AL49" s="49">
        <f t="shared" si="19"/>
        <v>0</v>
      </c>
      <c r="AM49" s="61"/>
      <c r="AN49" s="48">
        <f t="shared" si="20"/>
        <v>0</v>
      </c>
      <c r="AO49" s="49">
        <f t="shared" si="21"/>
        <v>0</v>
      </c>
      <c r="AP49" s="61"/>
      <c r="AQ49" s="48">
        <f t="shared" si="22"/>
        <v>0</v>
      </c>
      <c r="AR49" s="49">
        <f t="shared" si="23"/>
        <v>0</v>
      </c>
      <c r="AS49" s="61"/>
      <c r="AT49" s="48">
        <f t="shared" si="24"/>
        <v>0</v>
      </c>
      <c r="AU49" s="49">
        <f t="shared" si="25"/>
        <v>0</v>
      </c>
      <c r="AV49" s="61"/>
      <c r="AW49" s="48">
        <f t="shared" si="26"/>
        <v>0</v>
      </c>
      <c r="AX49" s="49">
        <f t="shared" si="27"/>
        <v>0</v>
      </c>
      <c r="AY49" s="61"/>
      <c r="AZ49" s="48">
        <f t="shared" si="28"/>
        <v>0</v>
      </c>
      <c r="BA49" s="49">
        <f t="shared" si="29"/>
        <v>0</v>
      </c>
      <c r="BB49" s="50">
        <f t="shared" si="30"/>
        <v>0</v>
      </c>
    </row>
    <row r="50" spans="1:54">
      <c r="A50" s="32"/>
      <c r="B50" s="60"/>
      <c r="C50" s="33"/>
      <c r="D50" s="34"/>
      <c r="E50" s="35"/>
      <c r="F50" s="36"/>
      <c r="G50" s="78"/>
      <c r="H50" s="74" t="s">
        <v>11</v>
      </c>
      <c r="I50" s="81">
        <f>IF(H50=Tablas!$B$5,Tablas!$C$5,VLOOKUP(H50,Tablas!$B$5:$D$41,2,FALSE))</f>
        <v>19</v>
      </c>
      <c r="J50" s="70">
        <f>IF(I50=0,"",VLOOKUP(I50,Tablas!$C$5:$D$41,2,FALSE))</f>
        <v>21.726190476190478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209">
        <f t="shared" si="11"/>
        <v>12</v>
      </c>
      <c r="X50" s="44">
        <f t="shared" si="31"/>
        <v>0</v>
      </c>
      <c r="Y50" s="45">
        <f t="shared" si="12"/>
        <v>5</v>
      </c>
      <c r="Z50" s="46" t="s">
        <v>0</v>
      </c>
      <c r="AA50" s="39">
        <v>1</v>
      </c>
      <c r="AB50" s="47">
        <f t="shared" si="13"/>
        <v>0</v>
      </c>
      <c r="AC50" s="39">
        <v>1</v>
      </c>
      <c r="AD50" s="47">
        <f t="shared" si="14"/>
        <v>0</v>
      </c>
      <c r="AE50" s="39">
        <v>1</v>
      </c>
      <c r="AF50" s="47">
        <f t="shared" si="15"/>
        <v>0</v>
      </c>
      <c r="AG50" s="61"/>
      <c r="AH50" s="48">
        <f t="shared" si="16"/>
        <v>0</v>
      </c>
      <c r="AI50" s="49">
        <f t="shared" si="17"/>
        <v>0</v>
      </c>
      <c r="AJ50" s="61"/>
      <c r="AK50" s="48">
        <f t="shared" si="18"/>
        <v>0</v>
      </c>
      <c r="AL50" s="49">
        <f t="shared" si="19"/>
        <v>0</v>
      </c>
      <c r="AM50" s="61"/>
      <c r="AN50" s="48">
        <f t="shared" si="20"/>
        <v>0</v>
      </c>
      <c r="AO50" s="49">
        <f t="shared" si="21"/>
        <v>0</v>
      </c>
      <c r="AP50" s="61"/>
      <c r="AQ50" s="48">
        <f t="shared" si="22"/>
        <v>0</v>
      </c>
      <c r="AR50" s="49">
        <f t="shared" si="23"/>
        <v>0</v>
      </c>
      <c r="AS50" s="61"/>
      <c r="AT50" s="48">
        <f t="shared" si="24"/>
        <v>0</v>
      </c>
      <c r="AU50" s="49">
        <f t="shared" si="25"/>
        <v>0</v>
      </c>
      <c r="AV50" s="61"/>
      <c r="AW50" s="48">
        <f t="shared" si="26"/>
        <v>0</v>
      </c>
      <c r="AX50" s="49">
        <f t="shared" si="27"/>
        <v>0</v>
      </c>
      <c r="AY50" s="61"/>
      <c r="AZ50" s="48">
        <f t="shared" si="28"/>
        <v>0</v>
      </c>
      <c r="BA50" s="49">
        <f t="shared" si="29"/>
        <v>0</v>
      </c>
      <c r="BB50" s="50">
        <f t="shared" si="30"/>
        <v>0</v>
      </c>
    </row>
    <row r="51" spans="1:54">
      <c r="A51" s="32"/>
      <c r="B51" s="60"/>
      <c r="C51" s="33"/>
      <c r="D51" s="34"/>
      <c r="E51" s="35"/>
      <c r="F51" s="36"/>
      <c r="G51" s="78"/>
      <c r="H51" s="74" t="s">
        <v>11</v>
      </c>
      <c r="I51" s="81">
        <f>IF(H51=Tablas!$B$5,Tablas!$C$5,VLOOKUP(H51,Tablas!$B$5:$D$41,2,FALSE))</f>
        <v>19</v>
      </c>
      <c r="J51" s="70">
        <f>IF(I51=0,"",VLOOKUP(I51,Tablas!$C$5:$D$41,2,FALSE))</f>
        <v>21.726190476190478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209">
        <f t="shared" si="11"/>
        <v>12</v>
      </c>
      <c r="X51" s="44">
        <f t="shared" si="31"/>
        <v>0</v>
      </c>
      <c r="Y51" s="45">
        <f t="shared" si="12"/>
        <v>5</v>
      </c>
      <c r="Z51" s="46" t="s">
        <v>0</v>
      </c>
      <c r="AA51" s="39">
        <v>1</v>
      </c>
      <c r="AB51" s="47">
        <f t="shared" si="13"/>
        <v>0</v>
      </c>
      <c r="AC51" s="39">
        <v>1</v>
      </c>
      <c r="AD51" s="47">
        <f t="shared" si="14"/>
        <v>0</v>
      </c>
      <c r="AE51" s="39">
        <v>1</v>
      </c>
      <c r="AF51" s="47">
        <f t="shared" si="15"/>
        <v>0</v>
      </c>
      <c r="AG51" s="61"/>
      <c r="AH51" s="48">
        <f t="shared" si="16"/>
        <v>0</v>
      </c>
      <c r="AI51" s="49">
        <f t="shared" si="17"/>
        <v>0</v>
      </c>
      <c r="AJ51" s="61"/>
      <c r="AK51" s="48">
        <f t="shared" si="18"/>
        <v>0</v>
      </c>
      <c r="AL51" s="49">
        <f t="shared" si="19"/>
        <v>0</v>
      </c>
      <c r="AM51" s="61"/>
      <c r="AN51" s="48">
        <f t="shared" si="20"/>
        <v>0</v>
      </c>
      <c r="AO51" s="49">
        <f t="shared" si="21"/>
        <v>0</v>
      </c>
      <c r="AP51" s="61"/>
      <c r="AQ51" s="48">
        <f t="shared" si="22"/>
        <v>0</v>
      </c>
      <c r="AR51" s="49">
        <f t="shared" si="23"/>
        <v>0</v>
      </c>
      <c r="AS51" s="61"/>
      <c r="AT51" s="48">
        <f t="shared" si="24"/>
        <v>0</v>
      </c>
      <c r="AU51" s="49">
        <f t="shared" si="25"/>
        <v>0</v>
      </c>
      <c r="AV51" s="61"/>
      <c r="AW51" s="48">
        <f t="shared" si="26"/>
        <v>0</v>
      </c>
      <c r="AX51" s="49">
        <f t="shared" si="27"/>
        <v>0</v>
      </c>
      <c r="AY51" s="61"/>
      <c r="AZ51" s="48">
        <f t="shared" si="28"/>
        <v>0</v>
      </c>
      <c r="BA51" s="49">
        <f t="shared" si="29"/>
        <v>0</v>
      </c>
      <c r="BB51" s="50">
        <f t="shared" si="30"/>
        <v>0</v>
      </c>
    </row>
    <row r="52" spans="1:54">
      <c r="A52" s="32"/>
      <c r="B52" s="60"/>
      <c r="C52" s="33"/>
      <c r="D52" s="34"/>
      <c r="E52" s="35"/>
      <c r="F52" s="36"/>
      <c r="G52" s="78"/>
      <c r="H52" s="74" t="s">
        <v>11</v>
      </c>
      <c r="I52" s="81">
        <f>IF(H52=Tablas!$B$5,Tablas!$C$5,VLOOKUP(H52,Tablas!$B$5:$D$41,2,FALSE))</f>
        <v>19</v>
      </c>
      <c r="J52" s="70">
        <f>IF(I52=0,"",VLOOKUP(I52,Tablas!$C$5:$D$41,2,FALSE))</f>
        <v>21.726190476190478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209">
        <f t="shared" si="11"/>
        <v>12</v>
      </c>
      <c r="X52" s="44">
        <f t="shared" si="31"/>
        <v>0</v>
      </c>
      <c r="Y52" s="45">
        <f t="shared" si="12"/>
        <v>5</v>
      </c>
      <c r="Z52" s="46" t="s">
        <v>0</v>
      </c>
      <c r="AA52" s="39">
        <v>1</v>
      </c>
      <c r="AB52" s="47">
        <f t="shared" si="13"/>
        <v>0</v>
      </c>
      <c r="AC52" s="39">
        <v>1</v>
      </c>
      <c r="AD52" s="47">
        <f t="shared" si="14"/>
        <v>0</v>
      </c>
      <c r="AE52" s="39">
        <v>1</v>
      </c>
      <c r="AF52" s="47">
        <f t="shared" si="15"/>
        <v>0</v>
      </c>
      <c r="AG52" s="61"/>
      <c r="AH52" s="48">
        <f t="shared" si="16"/>
        <v>0</v>
      </c>
      <c r="AI52" s="49">
        <f t="shared" si="17"/>
        <v>0</v>
      </c>
      <c r="AJ52" s="61"/>
      <c r="AK52" s="48">
        <f t="shared" si="18"/>
        <v>0</v>
      </c>
      <c r="AL52" s="49">
        <f t="shared" si="19"/>
        <v>0</v>
      </c>
      <c r="AM52" s="61"/>
      <c r="AN52" s="48">
        <f t="shared" si="20"/>
        <v>0</v>
      </c>
      <c r="AO52" s="49">
        <f t="shared" si="21"/>
        <v>0</v>
      </c>
      <c r="AP52" s="61"/>
      <c r="AQ52" s="48">
        <f t="shared" si="22"/>
        <v>0</v>
      </c>
      <c r="AR52" s="49">
        <f t="shared" si="23"/>
        <v>0</v>
      </c>
      <c r="AS52" s="61"/>
      <c r="AT52" s="48">
        <f t="shared" si="24"/>
        <v>0</v>
      </c>
      <c r="AU52" s="49">
        <f t="shared" si="25"/>
        <v>0</v>
      </c>
      <c r="AV52" s="61"/>
      <c r="AW52" s="48">
        <f t="shared" si="26"/>
        <v>0</v>
      </c>
      <c r="AX52" s="49">
        <f t="shared" si="27"/>
        <v>0</v>
      </c>
      <c r="AY52" s="61"/>
      <c r="AZ52" s="48">
        <f t="shared" si="28"/>
        <v>0</v>
      </c>
      <c r="BA52" s="49">
        <f t="shared" si="29"/>
        <v>0</v>
      </c>
      <c r="BB52" s="50">
        <f t="shared" si="30"/>
        <v>0</v>
      </c>
    </row>
    <row r="53" spans="1:54">
      <c r="A53" s="32"/>
      <c r="B53" s="60"/>
      <c r="C53" s="33"/>
      <c r="D53" s="34"/>
      <c r="E53" s="35"/>
      <c r="F53" s="36"/>
      <c r="G53" s="78"/>
      <c r="H53" s="74" t="s">
        <v>11</v>
      </c>
      <c r="I53" s="81">
        <f>IF(H53=Tablas!$B$5,Tablas!$C$5,VLOOKUP(H53,Tablas!$B$5:$D$41,2,FALSE))</f>
        <v>19</v>
      </c>
      <c r="J53" s="70">
        <f>IF(I53=0,"",VLOOKUP(I53,Tablas!$C$5:$D$41,2,FALSE))</f>
        <v>21.726190476190478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209">
        <f t="shared" si="11"/>
        <v>12</v>
      </c>
      <c r="X53" s="44">
        <f t="shared" si="31"/>
        <v>0</v>
      </c>
      <c r="Y53" s="45">
        <f t="shared" si="12"/>
        <v>5</v>
      </c>
      <c r="Z53" s="46" t="s">
        <v>0</v>
      </c>
      <c r="AA53" s="39">
        <v>1</v>
      </c>
      <c r="AB53" s="47">
        <f t="shared" si="13"/>
        <v>0</v>
      </c>
      <c r="AC53" s="39">
        <v>1</v>
      </c>
      <c r="AD53" s="47">
        <f t="shared" si="14"/>
        <v>0</v>
      </c>
      <c r="AE53" s="39">
        <v>1</v>
      </c>
      <c r="AF53" s="47">
        <f t="shared" si="15"/>
        <v>0</v>
      </c>
      <c r="AG53" s="61"/>
      <c r="AH53" s="48">
        <f t="shared" si="16"/>
        <v>0</v>
      </c>
      <c r="AI53" s="49">
        <f t="shared" si="17"/>
        <v>0</v>
      </c>
      <c r="AJ53" s="61"/>
      <c r="AK53" s="48">
        <f t="shared" si="18"/>
        <v>0</v>
      </c>
      <c r="AL53" s="49">
        <f t="shared" si="19"/>
        <v>0</v>
      </c>
      <c r="AM53" s="61"/>
      <c r="AN53" s="48">
        <f t="shared" si="20"/>
        <v>0</v>
      </c>
      <c r="AO53" s="49">
        <f t="shared" si="21"/>
        <v>0</v>
      </c>
      <c r="AP53" s="61"/>
      <c r="AQ53" s="48">
        <f t="shared" si="22"/>
        <v>0</v>
      </c>
      <c r="AR53" s="49">
        <f t="shared" si="23"/>
        <v>0</v>
      </c>
      <c r="AS53" s="61"/>
      <c r="AT53" s="48">
        <f t="shared" si="24"/>
        <v>0</v>
      </c>
      <c r="AU53" s="49">
        <f t="shared" si="25"/>
        <v>0</v>
      </c>
      <c r="AV53" s="61"/>
      <c r="AW53" s="48">
        <f t="shared" si="26"/>
        <v>0</v>
      </c>
      <c r="AX53" s="49">
        <f t="shared" si="27"/>
        <v>0</v>
      </c>
      <c r="AY53" s="61"/>
      <c r="AZ53" s="48">
        <f t="shared" si="28"/>
        <v>0</v>
      </c>
      <c r="BA53" s="49">
        <f t="shared" si="29"/>
        <v>0</v>
      </c>
      <c r="BB53" s="50">
        <f t="shared" si="30"/>
        <v>0</v>
      </c>
    </row>
    <row r="54" spans="1:54">
      <c r="A54" s="32"/>
      <c r="B54" s="60"/>
      <c r="C54" s="33"/>
      <c r="D54" s="34"/>
      <c r="E54" s="35"/>
      <c r="F54" s="36"/>
      <c r="G54" s="78"/>
      <c r="H54" s="74" t="s">
        <v>11</v>
      </c>
      <c r="I54" s="81">
        <f>IF(H54=Tablas!$B$5,Tablas!$C$5,VLOOKUP(H54,Tablas!$B$5:$D$41,2,FALSE))</f>
        <v>19</v>
      </c>
      <c r="J54" s="70">
        <f>IF(I54=0,"",VLOOKUP(I54,Tablas!$C$5:$D$41,2,FALSE))</f>
        <v>21.726190476190478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209">
        <f t="shared" si="11"/>
        <v>12</v>
      </c>
      <c r="X54" s="44">
        <f t="shared" si="31"/>
        <v>0</v>
      </c>
      <c r="Y54" s="45">
        <f t="shared" si="12"/>
        <v>5</v>
      </c>
      <c r="Z54" s="46" t="s">
        <v>0</v>
      </c>
      <c r="AA54" s="39">
        <v>1</v>
      </c>
      <c r="AB54" s="47">
        <f t="shared" si="13"/>
        <v>0</v>
      </c>
      <c r="AC54" s="39">
        <v>1</v>
      </c>
      <c r="AD54" s="47">
        <f t="shared" si="14"/>
        <v>0</v>
      </c>
      <c r="AE54" s="39">
        <v>1</v>
      </c>
      <c r="AF54" s="47">
        <f t="shared" si="15"/>
        <v>0</v>
      </c>
      <c r="AG54" s="61"/>
      <c r="AH54" s="48">
        <f t="shared" si="16"/>
        <v>0</v>
      </c>
      <c r="AI54" s="49">
        <f t="shared" si="17"/>
        <v>0</v>
      </c>
      <c r="AJ54" s="61"/>
      <c r="AK54" s="48">
        <f t="shared" si="18"/>
        <v>0</v>
      </c>
      <c r="AL54" s="49">
        <f t="shared" si="19"/>
        <v>0</v>
      </c>
      <c r="AM54" s="61"/>
      <c r="AN54" s="48">
        <f t="shared" si="20"/>
        <v>0</v>
      </c>
      <c r="AO54" s="49">
        <f t="shared" si="21"/>
        <v>0</v>
      </c>
      <c r="AP54" s="61"/>
      <c r="AQ54" s="48">
        <f t="shared" si="22"/>
        <v>0</v>
      </c>
      <c r="AR54" s="49">
        <f t="shared" si="23"/>
        <v>0</v>
      </c>
      <c r="AS54" s="61"/>
      <c r="AT54" s="48">
        <f t="shared" si="24"/>
        <v>0</v>
      </c>
      <c r="AU54" s="49">
        <f t="shared" si="25"/>
        <v>0</v>
      </c>
      <c r="AV54" s="61"/>
      <c r="AW54" s="48">
        <f t="shared" si="26"/>
        <v>0</v>
      </c>
      <c r="AX54" s="49">
        <f t="shared" si="27"/>
        <v>0</v>
      </c>
      <c r="AY54" s="61"/>
      <c r="AZ54" s="48">
        <f t="shared" si="28"/>
        <v>0</v>
      </c>
      <c r="BA54" s="49">
        <f t="shared" si="29"/>
        <v>0</v>
      </c>
      <c r="BB54" s="50">
        <f t="shared" si="30"/>
        <v>0</v>
      </c>
    </row>
    <row r="55" spans="1:54">
      <c r="A55" s="32"/>
      <c r="B55" s="60"/>
      <c r="C55" s="33"/>
      <c r="D55" s="34"/>
      <c r="E55" s="35"/>
      <c r="F55" s="36"/>
      <c r="G55" s="78"/>
      <c r="H55" s="74" t="s">
        <v>11</v>
      </c>
      <c r="I55" s="81">
        <f>IF(H55=Tablas!$B$5,Tablas!$C$5,VLOOKUP(H55,Tablas!$B$5:$D$41,2,FALSE))</f>
        <v>19</v>
      </c>
      <c r="J55" s="70">
        <f>IF(I55=0,"",VLOOKUP(I55,Tablas!$C$5:$D$41,2,FALSE))</f>
        <v>21.726190476190478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209">
        <f t="shared" si="11"/>
        <v>12</v>
      </c>
      <c r="X55" s="44">
        <f t="shared" si="31"/>
        <v>0</v>
      </c>
      <c r="Y55" s="45">
        <f t="shared" si="12"/>
        <v>5</v>
      </c>
      <c r="Z55" s="46" t="s">
        <v>0</v>
      </c>
      <c r="AA55" s="39">
        <v>1</v>
      </c>
      <c r="AB55" s="47">
        <f t="shared" si="13"/>
        <v>0</v>
      </c>
      <c r="AC55" s="39">
        <v>1</v>
      </c>
      <c r="AD55" s="47">
        <f t="shared" si="14"/>
        <v>0</v>
      </c>
      <c r="AE55" s="39">
        <v>1</v>
      </c>
      <c r="AF55" s="47">
        <f t="shared" si="15"/>
        <v>0</v>
      </c>
      <c r="AG55" s="61"/>
      <c r="AH55" s="48">
        <f t="shared" si="16"/>
        <v>0</v>
      </c>
      <c r="AI55" s="49">
        <f t="shared" si="17"/>
        <v>0</v>
      </c>
      <c r="AJ55" s="61"/>
      <c r="AK55" s="48">
        <f t="shared" si="18"/>
        <v>0</v>
      </c>
      <c r="AL55" s="49">
        <f t="shared" si="19"/>
        <v>0</v>
      </c>
      <c r="AM55" s="61"/>
      <c r="AN55" s="48">
        <f t="shared" si="20"/>
        <v>0</v>
      </c>
      <c r="AO55" s="49">
        <f t="shared" si="21"/>
        <v>0</v>
      </c>
      <c r="AP55" s="61"/>
      <c r="AQ55" s="48">
        <f t="shared" si="22"/>
        <v>0</v>
      </c>
      <c r="AR55" s="49">
        <f t="shared" si="23"/>
        <v>0</v>
      </c>
      <c r="AS55" s="61"/>
      <c r="AT55" s="48">
        <f t="shared" si="24"/>
        <v>0</v>
      </c>
      <c r="AU55" s="49">
        <f t="shared" si="25"/>
        <v>0</v>
      </c>
      <c r="AV55" s="61"/>
      <c r="AW55" s="48">
        <f t="shared" si="26"/>
        <v>0</v>
      </c>
      <c r="AX55" s="49">
        <f t="shared" si="27"/>
        <v>0</v>
      </c>
      <c r="AY55" s="61"/>
      <c r="AZ55" s="48">
        <f t="shared" si="28"/>
        <v>0</v>
      </c>
      <c r="BA55" s="49">
        <f t="shared" si="29"/>
        <v>0</v>
      </c>
      <c r="BB55" s="50">
        <f t="shared" si="30"/>
        <v>0</v>
      </c>
    </row>
    <row r="56" spans="1:54">
      <c r="A56" s="32"/>
      <c r="B56" s="60"/>
      <c r="C56" s="33"/>
      <c r="D56" s="34"/>
      <c r="E56" s="35"/>
      <c r="F56" s="36"/>
      <c r="G56" s="78"/>
      <c r="H56" s="74" t="s">
        <v>11</v>
      </c>
      <c r="I56" s="81">
        <f>IF(H56=Tablas!$B$5,Tablas!$C$5,VLOOKUP(H56,Tablas!$B$5:$D$41,2,FALSE))</f>
        <v>19</v>
      </c>
      <c r="J56" s="70">
        <f>IF(I56=0,"",VLOOKUP(I56,Tablas!$C$5:$D$41,2,FALSE))</f>
        <v>21.726190476190478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209">
        <f t="shared" si="11"/>
        <v>12</v>
      </c>
      <c r="X56" s="44">
        <f t="shared" si="31"/>
        <v>0</v>
      </c>
      <c r="Y56" s="45">
        <f t="shared" si="12"/>
        <v>5</v>
      </c>
      <c r="Z56" s="46" t="s">
        <v>0</v>
      </c>
      <c r="AA56" s="39">
        <v>1</v>
      </c>
      <c r="AB56" s="47">
        <f t="shared" si="13"/>
        <v>0</v>
      </c>
      <c r="AC56" s="39">
        <v>1</v>
      </c>
      <c r="AD56" s="47">
        <f t="shared" si="14"/>
        <v>0</v>
      </c>
      <c r="AE56" s="39">
        <v>1</v>
      </c>
      <c r="AF56" s="47">
        <f t="shared" si="15"/>
        <v>0</v>
      </c>
      <c r="AG56" s="61"/>
      <c r="AH56" s="48">
        <f t="shared" si="16"/>
        <v>0</v>
      </c>
      <c r="AI56" s="49">
        <f t="shared" si="17"/>
        <v>0</v>
      </c>
      <c r="AJ56" s="61"/>
      <c r="AK56" s="48">
        <f t="shared" si="18"/>
        <v>0</v>
      </c>
      <c r="AL56" s="49">
        <f t="shared" si="19"/>
        <v>0</v>
      </c>
      <c r="AM56" s="61"/>
      <c r="AN56" s="48">
        <f t="shared" si="20"/>
        <v>0</v>
      </c>
      <c r="AO56" s="49">
        <f t="shared" si="21"/>
        <v>0</v>
      </c>
      <c r="AP56" s="61"/>
      <c r="AQ56" s="48">
        <f t="shared" si="22"/>
        <v>0</v>
      </c>
      <c r="AR56" s="49">
        <f t="shared" si="23"/>
        <v>0</v>
      </c>
      <c r="AS56" s="61"/>
      <c r="AT56" s="48">
        <f t="shared" si="24"/>
        <v>0</v>
      </c>
      <c r="AU56" s="49">
        <f t="shared" si="25"/>
        <v>0</v>
      </c>
      <c r="AV56" s="61"/>
      <c r="AW56" s="48">
        <f t="shared" si="26"/>
        <v>0</v>
      </c>
      <c r="AX56" s="49">
        <f t="shared" si="27"/>
        <v>0</v>
      </c>
      <c r="AY56" s="61"/>
      <c r="AZ56" s="48">
        <f t="shared" si="28"/>
        <v>0</v>
      </c>
      <c r="BA56" s="49">
        <f t="shared" si="29"/>
        <v>0</v>
      </c>
      <c r="BB56" s="50">
        <f t="shared" si="30"/>
        <v>0</v>
      </c>
    </row>
    <row r="57" spans="1:54">
      <c r="A57" s="32"/>
      <c r="B57" s="60"/>
      <c r="C57" s="33"/>
      <c r="D57" s="34"/>
      <c r="E57" s="35"/>
      <c r="F57" s="36"/>
      <c r="G57" s="78"/>
      <c r="H57" s="74" t="s">
        <v>11</v>
      </c>
      <c r="I57" s="81">
        <f>IF(H57=Tablas!$B$5,Tablas!$C$5,VLOOKUP(H57,Tablas!$B$5:$D$41,2,FALSE))</f>
        <v>19</v>
      </c>
      <c r="J57" s="70">
        <f>IF(I57=0,"",VLOOKUP(I57,Tablas!$C$5:$D$41,2,FALSE))</f>
        <v>21.726190476190478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209">
        <f t="shared" si="11"/>
        <v>12</v>
      </c>
      <c r="X57" s="44">
        <f t="shared" si="31"/>
        <v>0</v>
      </c>
      <c r="Y57" s="45">
        <f t="shared" si="12"/>
        <v>5</v>
      </c>
      <c r="Z57" s="46" t="s">
        <v>0</v>
      </c>
      <c r="AA57" s="39">
        <v>1</v>
      </c>
      <c r="AB57" s="47">
        <f t="shared" si="13"/>
        <v>0</v>
      </c>
      <c r="AC57" s="39">
        <v>1</v>
      </c>
      <c r="AD57" s="47">
        <f t="shared" si="14"/>
        <v>0</v>
      </c>
      <c r="AE57" s="39">
        <v>1</v>
      </c>
      <c r="AF57" s="47">
        <f t="shared" si="15"/>
        <v>0</v>
      </c>
      <c r="AG57" s="61"/>
      <c r="AH57" s="48">
        <f t="shared" si="16"/>
        <v>0</v>
      </c>
      <c r="AI57" s="49">
        <f t="shared" si="17"/>
        <v>0</v>
      </c>
      <c r="AJ57" s="61"/>
      <c r="AK57" s="48">
        <f t="shared" si="18"/>
        <v>0</v>
      </c>
      <c r="AL57" s="49">
        <f t="shared" si="19"/>
        <v>0</v>
      </c>
      <c r="AM57" s="61"/>
      <c r="AN57" s="48">
        <f t="shared" si="20"/>
        <v>0</v>
      </c>
      <c r="AO57" s="49">
        <f t="shared" si="21"/>
        <v>0</v>
      </c>
      <c r="AP57" s="61"/>
      <c r="AQ57" s="48">
        <f t="shared" si="22"/>
        <v>0</v>
      </c>
      <c r="AR57" s="49">
        <f t="shared" si="23"/>
        <v>0</v>
      </c>
      <c r="AS57" s="61"/>
      <c r="AT57" s="48">
        <f t="shared" si="24"/>
        <v>0</v>
      </c>
      <c r="AU57" s="49">
        <f t="shared" si="25"/>
        <v>0</v>
      </c>
      <c r="AV57" s="61"/>
      <c r="AW57" s="48">
        <f t="shared" si="26"/>
        <v>0</v>
      </c>
      <c r="AX57" s="49">
        <f t="shared" si="27"/>
        <v>0</v>
      </c>
      <c r="AY57" s="61"/>
      <c r="AZ57" s="48">
        <f t="shared" si="28"/>
        <v>0</v>
      </c>
      <c r="BA57" s="49">
        <f t="shared" si="29"/>
        <v>0</v>
      </c>
      <c r="BB57" s="50">
        <f t="shared" si="30"/>
        <v>0</v>
      </c>
    </row>
    <row r="58" spans="1:54">
      <c r="A58" s="32"/>
      <c r="B58" s="60"/>
      <c r="C58" s="33"/>
      <c r="D58" s="34"/>
      <c r="E58" s="35"/>
      <c r="F58" s="36"/>
      <c r="G58" s="78"/>
      <c r="H58" s="74" t="s">
        <v>11</v>
      </c>
      <c r="I58" s="81">
        <f>IF(H58=Tablas!$B$5,Tablas!$C$5,VLOOKUP(H58,Tablas!$B$5:$D$41,2,FALSE))</f>
        <v>19</v>
      </c>
      <c r="J58" s="70">
        <f>IF(I58=0,"",VLOOKUP(I58,Tablas!$C$5:$D$41,2,FALSE))</f>
        <v>21.726190476190478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209">
        <f t="shared" si="11"/>
        <v>12</v>
      </c>
      <c r="X58" s="44">
        <f t="shared" si="31"/>
        <v>0</v>
      </c>
      <c r="Y58" s="45">
        <f t="shared" si="12"/>
        <v>5</v>
      </c>
      <c r="Z58" s="46" t="s">
        <v>0</v>
      </c>
      <c r="AA58" s="39">
        <v>1</v>
      </c>
      <c r="AB58" s="47">
        <f t="shared" si="13"/>
        <v>0</v>
      </c>
      <c r="AC58" s="39">
        <v>1</v>
      </c>
      <c r="AD58" s="47">
        <f t="shared" si="14"/>
        <v>0</v>
      </c>
      <c r="AE58" s="39">
        <v>1</v>
      </c>
      <c r="AF58" s="47">
        <f t="shared" si="15"/>
        <v>0</v>
      </c>
      <c r="AG58" s="61"/>
      <c r="AH58" s="48">
        <f t="shared" si="16"/>
        <v>0</v>
      </c>
      <c r="AI58" s="49">
        <f t="shared" si="17"/>
        <v>0</v>
      </c>
      <c r="AJ58" s="61"/>
      <c r="AK58" s="48">
        <f t="shared" si="18"/>
        <v>0</v>
      </c>
      <c r="AL58" s="49">
        <f t="shared" si="19"/>
        <v>0</v>
      </c>
      <c r="AM58" s="61"/>
      <c r="AN58" s="48">
        <f t="shared" si="20"/>
        <v>0</v>
      </c>
      <c r="AO58" s="49">
        <f t="shared" si="21"/>
        <v>0</v>
      </c>
      <c r="AP58" s="61"/>
      <c r="AQ58" s="48">
        <f t="shared" si="22"/>
        <v>0</v>
      </c>
      <c r="AR58" s="49">
        <f t="shared" si="23"/>
        <v>0</v>
      </c>
      <c r="AS58" s="61"/>
      <c r="AT58" s="48">
        <f t="shared" si="24"/>
        <v>0</v>
      </c>
      <c r="AU58" s="49">
        <f t="shared" si="25"/>
        <v>0</v>
      </c>
      <c r="AV58" s="61"/>
      <c r="AW58" s="48">
        <f t="shared" si="26"/>
        <v>0</v>
      </c>
      <c r="AX58" s="49">
        <f t="shared" si="27"/>
        <v>0</v>
      </c>
      <c r="AY58" s="61"/>
      <c r="AZ58" s="48">
        <f t="shared" si="28"/>
        <v>0</v>
      </c>
      <c r="BA58" s="49">
        <f t="shared" si="29"/>
        <v>0</v>
      </c>
      <c r="BB58" s="50">
        <f t="shared" si="30"/>
        <v>0</v>
      </c>
    </row>
    <row r="59" spans="1:54">
      <c r="A59" s="32"/>
      <c r="B59" s="60"/>
      <c r="C59" s="33"/>
      <c r="D59" s="34"/>
      <c r="E59" s="35"/>
      <c r="F59" s="36"/>
      <c r="G59" s="78"/>
      <c r="H59" s="74" t="s">
        <v>11</v>
      </c>
      <c r="I59" s="81">
        <f>IF(H59=Tablas!$B$5,Tablas!$C$5,VLOOKUP(H59,Tablas!$B$5:$D$41,2,FALSE))</f>
        <v>19</v>
      </c>
      <c r="J59" s="70">
        <f>IF(I59=0,"",VLOOKUP(I59,Tablas!$C$5:$D$41,2,FALSE))</f>
        <v>21.726190476190478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209">
        <f t="shared" si="11"/>
        <v>12</v>
      </c>
      <c r="X59" s="44">
        <f t="shared" si="31"/>
        <v>0</v>
      </c>
      <c r="Y59" s="45">
        <f t="shared" si="12"/>
        <v>5</v>
      </c>
      <c r="Z59" s="46" t="s">
        <v>0</v>
      </c>
      <c r="AA59" s="39">
        <v>1</v>
      </c>
      <c r="AB59" s="47">
        <f t="shared" si="13"/>
        <v>0</v>
      </c>
      <c r="AC59" s="39">
        <v>1</v>
      </c>
      <c r="AD59" s="47">
        <f t="shared" si="14"/>
        <v>0</v>
      </c>
      <c r="AE59" s="39">
        <v>1</v>
      </c>
      <c r="AF59" s="47">
        <f t="shared" si="15"/>
        <v>0</v>
      </c>
      <c r="AG59" s="61"/>
      <c r="AH59" s="48">
        <f t="shared" si="16"/>
        <v>0</v>
      </c>
      <c r="AI59" s="49">
        <f t="shared" si="17"/>
        <v>0</v>
      </c>
      <c r="AJ59" s="61"/>
      <c r="AK59" s="48">
        <f t="shared" si="18"/>
        <v>0</v>
      </c>
      <c r="AL59" s="49">
        <f t="shared" si="19"/>
        <v>0</v>
      </c>
      <c r="AM59" s="61"/>
      <c r="AN59" s="48">
        <f t="shared" si="20"/>
        <v>0</v>
      </c>
      <c r="AO59" s="49">
        <f t="shared" si="21"/>
        <v>0</v>
      </c>
      <c r="AP59" s="61"/>
      <c r="AQ59" s="48">
        <f t="shared" si="22"/>
        <v>0</v>
      </c>
      <c r="AR59" s="49">
        <f t="shared" si="23"/>
        <v>0</v>
      </c>
      <c r="AS59" s="61"/>
      <c r="AT59" s="48">
        <f t="shared" si="24"/>
        <v>0</v>
      </c>
      <c r="AU59" s="49">
        <f t="shared" si="25"/>
        <v>0</v>
      </c>
      <c r="AV59" s="61"/>
      <c r="AW59" s="48">
        <f t="shared" si="26"/>
        <v>0</v>
      </c>
      <c r="AX59" s="49">
        <f t="shared" si="27"/>
        <v>0</v>
      </c>
      <c r="AY59" s="61"/>
      <c r="AZ59" s="48">
        <f t="shared" si="28"/>
        <v>0</v>
      </c>
      <c r="BA59" s="49">
        <f t="shared" si="29"/>
        <v>0</v>
      </c>
      <c r="BB59" s="50">
        <f t="shared" si="30"/>
        <v>0</v>
      </c>
    </row>
    <row r="60" spans="1:54">
      <c r="A60" s="32"/>
      <c r="B60" s="60"/>
      <c r="C60" s="33"/>
      <c r="D60" s="34"/>
      <c r="E60" s="35"/>
      <c r="F60" s="36"/>
      <c r="G60" s="78"/>
      <c r="H60" s="74" t="s">
        <v>11</v>
      </c>
      <c r="I60" s="81">
        <f>IF(H60=Tablas!$B$5,Tablas!$C$5,VLOOKUP(H60,Tablas!$B$5:$D$41,2,FALSE))</f>
        <v>19</v>
      </c>
      <c r="J60" s="70">
        <f>IF(I60=0,"",VLOOKUP(I60,Tablas!$C$5:$D$41,2,FALSE))</f>
        <v>21.726190476190478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209">
        <f t="shared" si="11"/>
        <v>12</v>
      </c>
      <c r="X60" s="44">
        <f t="shared" si="31"/>
        <v>0</v>
      </c>
      <c r="Y60" s="45">
        <f t="shared" si="12"/>
        <v>5</v>
      </c>
      <c r="Z60" s="46" t="s">
        <v>0</v>
      </c>
      <c r="AA60" s="39">
        <v>1</v>
      </c>
      <c r="AB60" s="47">
        <f t="shared" si="13"/>
        <v>0</v>
      </c>
      <c r="AC60" s="39">
        <v>1</v>
      </c>
      <c r="AD60" s="47">
        <f t="shared" si="14"/>
        <v>0</v>
      </c>
      <c r="AE60" s="39">
        <v>1</v>
      </c>
      <c r="AF60" s="47">
        <f t="shared" si="15"/>
        <v>0</v>
      </c>
      <c r="AG60" s="61"/>
      <c r="AH60" s="48">
        <f t="shared" si="16"/>
        <v>0</v>
      </c>
      <c r="AI60" s="49">
        <f t="shared" si="17"/>
        <v>0</v>
      </c>
      <c r="AJ60" s="61"/>
      <c r="AK60" s="48">
        <f t="shared" si="18"/>
        <v>0</v>
      </c>
      <c r="AL60" s="49">
        <f t="shared" si="19"/>
        <v>0</v>
      </c>
      <c r="AM60" s="61"/>
      <c r="AN60" s="48">
        <f t="shared" si="20"/>
        <v>0</v>
      </c>
      <c r="AO60" s="49">
        <f t="shared" si="21"/>
        <v>0</v>
      </c>
      <c r="AP60" s="61"/>
      <c r="AQ60" s="48">
        <f t="shared" si="22"/>
        <v>0</v>
      </c>
      <c r="AR60" s="49">
        <f t="shared" si="23"/>
        <v>0</v>
      </c>
      <c r="AS60" s="61"/>
      <c r="AT60" s="48">
        <f t="shared" si="24"/>
        <v>0</v>
      </c>
      <c r="AU60" s="49">
        <f t="shared" si="25"/>
        <v>0</v>
      </c>
      <c r="AV60" s="61"/>
      <c r="AW60" s="48">
        <f t="shared" si="26"/>
        <v>0</v>
      </c>
      <c r="AX60" s="49">
        <f t="shared" si="27"/>
        <v>0</v>
      </c>
      <c r="AY60" s="61"/>
      <c r="AZ60" s="48">
        <f t="shared" si="28"/>
        <v>0</v>
      </c>
      <c r="BA60" s="49">
        <f t="shared" si="29"/>
        <v>0</v>
      </c>
      <c r="BB60" s="50">
        <f t="shared" si="30"/>
        <v>0</v>
      </c>
    </row>
    <row r="61" spans="1:54">
      <c r="A61" s="32"/>
      <c r="B61" s="60"/>
      <c r="C61" s="33"/>
      <c r="D61" s="34"/>
      <c r="E61" s="35"/>
      <c r="F61" s="36"/>
      <c r="G61" s="78"/>
      <c r="H61" s="74" t="s">
        <v>11</v>
      </c>
      <c r="I61" s="81">
        <f>IF(H61=Tablas!$B$5,Tablas!$C$5,VLOOKUP(H61,Tablas!$B$5:$D$41,2,FALSE))</f>
        <v>19</v>
      </c>
      <c r="J61" s="70">
        <f>IF(I61=0,"",VLOOKUP(I61,Tablas!$C$5:$D$41,2,FALSE))</f>
        <v>21.726190476190478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209">
        <f t="shared" si="11"/>
        <v>12</v>
      </c>
      <c r="X61" s="44">
        <f t="shared" si="31"/>
        <v>0</v>
      </c>
      <c r="Y61" s="45">
        <f t="shared" si="12"/>
        <v>5</v>
      </c>
      <c r="Z61" s="46" t="s">
        <v>0</v>
      </c>
      <c r="AA61" s="39">
        <v>1</v>
      </c>
      <c r="AB61" s="47">
        <f t="shared" si="13"/>
        <v>0</v>
      </c>
      <c r="AC61" s="39">
        <v>1</v>
      </c>
      <c r="AD61" s="47">
        <f t="shared" si="14"/>
        <v>0</v>
      </c>
      <c r="AE61" s="39">
        <v>1</v>
      </c>
      <c r="AF61" s="47">
        <f t="shared" si="15"/>
        <v>0</v>
      </c>
      <c r="AG61" s="61"/>
      <c r="AH61" s="48">
        <f t="shared" si="16"/>
        <v>0</v>
      </c>
      <c r="AI61" s="49">
        <f t="shared" si="17"/>
        <v>0</v>
      </c>
      <c r="AJ61" s="61"/>
      <c r="AK61" s="48">
        <f t="shared" si="18"/>
        <v>0</v>
      </c>
      <c r="AL61" s="49">
        <f t="shared" si="19"/>
        <v>0</v>
      </c>
      <c r="AM61" s="61"/>
      <c r="AN61" s="48">
        <f t="shared" si="20"/>
        <v>0</v>
      </c>
      <c r="AO61" s="49">
        <f t="shared" si="21"/>
        <v>0</v>
      </c>
      <c r="AP61" s="61"/>
      <c r="AQ61" s="48">
        <f t="shared" si="22"/>
        <v>0</v>
      </c>
      <c r="AR61" s="49">
        <f t="shared" si="23"/>
        <v>0</v>
      </c>
      <c r="AS61" s="61"/>
      <c r="AT61" s="48">
        <f t="shared" si="24"/>
        <v>0</v>
      </c>
      <c r="AU61" s="49">
        <f t="shared" si="25"/>
        <v>0</v>
      </c>
      <c r="AV61" s="61"/>
      <c r="AW61" s="48">
        <f t="shared" si="26"/>
        <v>0</v>
      </c>
      <c r="AX61" s="49">
        <f t="shared" si="27"/>
        <v>0</v>
      </c>
      <c r="AY61" s="61"/>
      <c r="AZ61" s="48">
        <f t="shared" si="28"/>
        <v>0</v>
      </c>
      <c r="BA61" s="49">
        <f t="shared" si="29"/>
        <v>0</v>
      </c>
      <c r="BB61" s="50">
        <f t="shared" si="30"/>
        <v>0</v>
      </c>
    </row>
    <row r="62" spans="1:54">
      <c r="A62" s="32"/>
      <c r="B62" s="60"/>
      <c r="C62" s="33"/>
      <c r="D62" s="34"/>
      <c r="E62" s="35"/>
      <c r="F62" s="36"/>
      <c r="G62" s="78"/>
      <c r="H62" s="74" t="s">
        <v>11</v>
      </c>
      <c r="I62" s="81">
        <f>IF(H62=Tablas!$B$5,Tablas!$C$5,VLOOKUP(H62,Tablas!$B$5:$D$41,2,FALSE))</f>
        <v>19</v>
      </c>
      <c r="J62" s="70">
        <f>IF(I62=0,"",VLOOKUP(I62,Tablas!$C$5:$D$41,2,FALSE))</f>
        <v>21.726190476190478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209">
        <f t="shared" si="11"/>
        <v>12</v>
      </c>
      <c r="X62" s="44">
        <f t="shared" si="31"/>
        <v>0</v>
      </c>
      <c r="Y62" s="45">
        <f t="shared" si="12"/>
        <v>5</v>
      </c>
      <c r="Z62" s="46" t="s">
        <v>0</v>
      </c>
      <c r="AA62" s="39">
        <v>1</v>
      </c>
      <c r="AB62" s="47">
        <f t="shared" si="13"/>
        <v>0</v>
      </c>
      <c r="AC62" s="39">
        <v>1</v>
      </c>
      <c r="AD62" s="47">
        <f t="shared" si="14"/>
        <v>0</v>
      </c>
      <c r="AE62" s="39">
        <v>1</v>
      </c>
      <c r="AF62" s="47">
        <f t="shared" si="15"/>
        <v>0</v>
      </c>
      <c r="AG62" s="61"/>
      <c r="AH62" s="48">
        <f t="shared" si="16"/>
        <v>0</v>
      </c>
      <c r="AI62" s="49">
        <f t="shared" si="17"/>
        <v>0</v>
      </c>
      <c r="AJ62" s="61"/>
      <c r="AK62" s="48">
        <f t="shared" si="18"/>
        <v>0</v>
      </c>
      <c r="AL62" s="49">
        <f t="shared" si="19"/>
        <v>0</v>
      </c>
      <c r="AM62" s="61"/>
      <c r="AN62" s="48">
        <f t="shared" si="20"/>
        <v>0</v>
      </c>
      <c r="AO62" s="49">
        <f t="shared" si="21"/>
        <v>0</v>
      </c>
      <c r="AP62" s="61"/>
      <c r="AQ62" s="48">
        <f t="shared" si="22"/>
        <v>0</v>
      </c>
      <c r="AR62" s="49">
        <f t="shared" si="23"/>
        <v>0</v>
      </c>
      <c r="AS62" s="61"/>
      <c r="AT62" s="48">
        <f t="shared" si="24"/>
        <v>0</v>
      </c>
      <c r="AU62" s="49">
        <f t="shared" si="25"/>
        <v>0</v>
      </c>
      <c r="AV62" s="61"/>
      <c r="AW62" s="48">
        <f t="shared" si="26"/>
        <v>0</v>
      </c>
      <c r="AX62" s="49">
        <f t="shared" si="27"/>
        <v>0</v>
      </c>
      <c r="AY62" s="61"/>
      <c r="AZ62" s="48">
        <f t="shared" si="28"/>
        <v>0</v>
      </c>
      <c r="BA62" s="49">
        <f t="shared" si="29"/>
        <v>0</v>
      </c>
      <c r="BB62" s="50">
        <f t="shared" si="30"/>
        <v>0</v>
      </c>
    </row>
    <row r="63" spans="1:54">
      <c r="A63" s="32"/>
      <c r="B63" s="60"/>
      <c r="C63" s="33"/>
      <c r="D63" s="34"/>
      <c r="E63" s="35"/>
      <c r="F63" s="36"/>
      <c r="G63" s="78"/>
      <c r="H63" s="74" t="s">
        <v>11</v>
      </c>
      <c r="I63" s="81">
        <f>IF(H63=Tablas!$B$5,Tablas!$C$5,VLOOKUP(H63,Tablas!$B$5:$D$41,2,FALSE))</f>
        <v>19</v>
      </c>
      <c r="J63" s="70">
        <f>IF(I63=0,"",VLOOKUP(I63,Tablas!$C$5:$D$41,2,FALSE))</f>
        <v>21.726190476190478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209">
        <f t="shared" si="11"/>
        <v>12</v>
      </c>
      <c r="X63" s="44">
        <f t="shared" si="31"/>
        <v>0</v>
      </c>
      <c r="Y63" s="45">
        <f t="shared" si="12"/>
        <v>5</v>
      </c>
      <c r="Z63" s="46" t="s">
        <v>0</v>
      </c>
      <c r="AA63" s="39">
        <v>1</v>
      </c>
      <c r="AB63" s="47">
        <f t="shared" si="13"/>
        <v>0</v>
      </c>
      <c r="AC63" s="39">
        <v>1</v>
      </c>
      <c r="AD63" s="47">
        <f t="shared" si="14"/>
        <v>0</v>
      </c>
      <c r="AE63" s="39">
        <v>1</v>
      </c>
      <c r="AF63" s="47">
        <f t="shared" si="15"/>
        <v>0</v>
      </c>
      <c r="AG63" s="61"/>
      <c r="AH63" s="48">
        <f t="shared" si="16"/>
        <v>0</v>
      </c>
      <c r="AI63" s="49">
        <f t="shared" si="17"/>
        <v>0</v>
      </c>
      <c r="AJ63" s="61"/>
      <c r="AK63" s="48">
        <f t="shared" si="18"/>
        <v>0</v>
      </c>
      <c r="AL63" s="49">
        <f t="shared" si="19"/>
        <v>0</v>
      </c>
      <c r="AM63" s="61"/>
      <c r="AN63" s="48">
        <f t="shared" si="20"/>
        <v>0</v>
      </c>
      <c r="AO63" s="49">
        <f t="shared" si="21"/>
        <v>0</v>
      </c>
      <c r="AP63" s="61"/>
      <c r="AQ63" s="48">
        <f t="shared" si="22"/>
        <v>0</v>
      </c>
      <c r="AR63" s="49">
        <f t="shared" si="23"/>
        <v>0</v>
      </c>
      <c r="AS63" s="61"/>
      <c r="AT63" s="48">
        <f t="shared" si="24"/>
        <v>0</v>
      </c>
      <c r="AU63" s="49">
        <f t="shared" si="25"/>
        <v>0</v>
      </c>
      <c r="AV63" s="61"/>
      <c r="AW63" s="48">
        <f t="shared" si="26"/>
        <v>0</v>
      </c>
      <c r="AX63" s="49">
        <f t="shared" si="27"/>
        <v>0</v>
      </c>
      <c r="AY63" s="61"/>
      <c r="AZ63" s="48">
        <f t="shared" si="28"/>
        <v>0</v>
      </c>
      <c r="BA63" s="49">
        <f t="shared" si="29"/>
        <v>0</v>
      </c>
      <c r="BB63" s="50">
        <f t="shared" si="30"/>
        <v>0</v>
      </c>
    </row>
    <row r="64" spans="1:54">
      <c r="A64" s="32"/>
      <c r="B64" s="60"/>
      <c r="C64" s="33"/>
      <c r="D64" s="34"/>
      <c r="E64" s="35"/>
      <c r="F64" s="36"/>
      <c r="G64" s="78"/>
      <c r="H64" s="74" t="s">
        <v>11</v>
      </c>
      <c r="I64" s="81">
        <f>IF(H64=Tablas!$B$5,Tablas!$C$5,VLOOKUP(H64,Tablas!$B$5:$D$41,2,FALSE))</f>
        <v>19</v>
      </c>
      <c r="J64" s="70">
        <f>IF(I64=0,"",VLOOKUP(I64,Tablas!$C$5:$D$41,2,FALSE))</f>
        <v>21.726190476190478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9"/>
        <v>0</v>
      </c>
      <c r="V64" s="43">
        <f t="shared" si="10"/>
        <v>0</v>
      </c>
      <c r="W64" s="209">
        <f t="shared" si="11"/>
        <v>12</v>
      </c>
      <c r="X64" s="44">
        <f t="shared" si="31"/>
        <v>0</v>
      </c>
      <c r="Y64" s="45">
        <f t="shared" si="12"/>
        <v>5</v>
      </c>
      <c r="Z64" s="46" t="s">
        <v>0</v>
      </c>
      <c r="AA64" s="39">
        <v>1</v>
      </c>
      <c r="AB64" s="47">
        <f t="shared" si="13"/>
        <v>0</v>
      </c>
      <c r="AC64" s="39">
        <v>1</v>
      </c>
      <c r="AD64" s="47">
        <f t="shared" si="14"/>
        <v>0</v>
      </c>
      <c r="AE64" s="39">
        <v>1</v>
      </c>
      <c r="AF64" s="47">
        <f t="shared" si="15"/>
        <v>0</v>
      </c>
      <c r="AG64" s="61"/>
      <c r="AH64" s="48">
        <f t="shared" si="16"/>
        <v>0</v>
      </c>
      <c r="AI64" s="49">
        <f t="shared" si="17"/>
        <v>0</v>
      </c>
      <c r="AJ64" s="61"/>
      <c r="AK64" s="48">
        <f t="shared" si="18"/>
        <v>0</v>
      </c>
      <c r="AL64" s="49">
        <f t="shared" si="19"/>
        <v>0</v>
      </c>
      <c r="AM64" s="61"/>
      <c r="AN64" s="48">
        <f t="shared" si="20"/>
        <v>0</v>
      </c>
      <c r="AO64" s="49">
        <f t="shared" si="21"/>
        <v>0</v>
      </c>
      <c r="AP64" s="61"/>
      <c r="AQ64" s="48">
        <f t="shared" si="22"/>
        <v>0</v>
      </c>
      <c r="AR64" s="49">
        <f t="shared" si="23"/>
        <v>0</v>
      </c>
      <c r="AS64" s="61"/>
      <c r="AT64" s="48">
        <f t="shared" si="24"/>
        <v>0</v>
      </c>
      <c r="AU64" s="49">
        <f t="shared" si="25"/>
        <v>0</v>
      </c>
      <c r="AV64" s="61"/>
      <c r="AW64" s="48">
        <f t="shared" si="26"/>
        <v>0</v>
      </c>
      <c r="AX64" s="49">
        <f t="shared" si="27"/>
        <v>0</v>
      </c>
      <c r="AY64" s="61"/>
      <c r="AZ64" s="48">
        <f t="shared" si="28"/>
        <v>0</v>
      </c>
      <c r="BA64" s="49">
        <f t="shared" si="29"/>
        <v>0</v>
      </c>
      <c r="BB64" s="50">
        <f t="shared" si="30"/>
        <v>0</v>
      </c>
    </row>
    <row r="65" spans="1:54">
      <c r="A65" s="32"/>
      <c r="B65" s="60"/>
      <c r="C65" s="33"/>
      <c r="D65" s="34"/>
      <c r="E65" s="35"/>
      <c r="F65" s="36"/>
      <c r="G65" s="78"/>
      <c r="H65" s="74" t="s">
        <v>11</v>
      </c>
      <c r="I65" s="81">
        <f>IF(H65=Tablas!$B$5,Tablas!$C$5,VLOOKUP(H65,Tablas!$B$5:$D$41,2,FALSE))</f>
        <v>19</v>
      </c>
      <c r="J65" s="70">
        <f>IF(I65=0,"",VLOOKUP(I65,Tablas!$C$5:$D$41,2,FALSE))</f>
        <v>21.726190476190478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9"/>
        <v>0</v>
      </c>
      <c r="V65" s="43">
        <f t="shared" si="10"/>
        <v>0</v>
      </c>
      <c r="W65" s="209">
        <f t="shared" si="11"/>
        <v>12</v>
      </c>
      <c r="X65" s="44">
        <f t="shared" si="31"/>
        <v>0</v>
      </c>
      <c r="Y65" s="45">
        <f t="shared" si="12"/>
        <v>5</v>
      </c>
      <c r="Z65" s="46" t="s">
        <v>0</v>
      </c>
      <c r="AA65" s="39">
        <v>1</v>
      </c>
      <c r="AB65" s="47">
        <f t="shared" si="13"/>
        <v>0</v>
      </c>
      <c r="AC65" s="39">
        <v>1</v>
      </c>
      <c r="AD65" s="47">
        <f t="shared" si="14"/>
        <v>0</v>
      </c>
      <c r="AE65" s="39">
        <v>1</v>
      </c>
      <c r="AF65" s="47">
        <f t="shared" si="15"/>
        <v>0</v>
      </c>
      <c r="AG65" s="61"/>
      <c r="AH65" s="48">
        <f t="shared" si="16"/>
        <v>0</v>
      </c>
      <c r="AI65" s="49">
        <f t="shared" si="17"/>
        <v>0</v>
      </c>
      <c r="AJ65" s="61"/>
      <c r="AK65" s="48">
        <f t="shared" si="18"/>
        <v>0</v>
      </c>
      <c r="AL65" s="49">
        <f t="shared" si="19"/>
        <v>0</v>
      </c>
      <c r="AM65" s="61"/>
      <c r="AN65" s="48">
        <f t="shared" si="20"/>
        <v>0</v>
      </c>
      <c r="AO65" s="49">
        <f t="shared" si="21"/>
        <v>0</v>
      </c>
      <c r="AP65" s="61"/>
      <c r="AQ65" s="48">
        <f t="shared" si="22"/>
        <v>0</v>
      </c>
      <c r="AR65" s="49">
        <f t="shared" si="23"/>
        <v>0</v>
      </c>
      <c r="AS65" s="61"/>
      <c r="AT65" s="48">
        <f t="shared" si="24"/>
        <v>0</v>
      </c>
      <c r="AU65" s="49">
        <f t="shared" si="25"/>
        <v>0</v>
      </c>
      <c r="AV65" s="61"/>
      <c r="AW65" s="48">
        <f t="shared" si="26"/>
        <v>0</v>
      </c>
      <c r="AX65" s="49">
        <f t="shared" si="27"/>
        <v>0</v>
      </c>
      <c r="AY65" s="61"/>
      <c r="AZ65" s="48">
        <f t="shared" si="28"/>
        <v>0</v>
      </c>
      <c r="BA65" s="49">
        <f t="shared" si="29"/>
        <v>0</v>
      </c>
      <c r="BB65" s="50">
        <f t="shared" si="30"/>
        <v>0</v>
      </c>
    </row>
    <row r="66" spans="1:54">
      <c r="A66" s="32"/>
      <c r="B66" s="60"/>
      <c r="C66" s="33"/>
      <c r="D66" s="34"/>
      <c r="E66" s="35"/>
      <c r="F66" s="36"/>
      <c r="G66" s="78"/>
      <c r="H66" s="74" t="s">
        <v>11</v>
      </c>
      <c r="I66" s="81">
        <f>IF(H66=Tablas!$B$5,Tablas!$C$5,VLOOKUP(H66,Tablas!$B$5:$D$41,2,FALSE))</f>
        <v>19</v>
      </c>
      <c r="J66" s="70">
        <f>IF(I66=0,"",VLOOKUP(I66,Tablas!$C$5:$D$41,2,FALSE))</f>
        <v>21.726190476190478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209">
        <f t="shared" si="11"/>
        <v>12</v>
      </c>
      <c r="X66" s="44">
        <f t="shared" si="31"/>
        <v>0</v>
      </c>
      <c r="Y66" s="45">
        <f t="shared" si="12"/>
        <v>5</v>
      </c>
      <c r="Z66" s="46" t="s">
        <v>0</v>
      </c>
      <c r="AA66" s="39">
        <v>1</v>
      </c>
      <c r="AB66" s="47">
        <f t="shared" si="13"/>
        <v>0</v>
      </c>
      <c r="AC66" s="39">
        <v>1</v>
      </c>
      <c r="AD66" s="47">
        <f t="shared" si="14"/>
        <v>0</v>
      </c>
      <c r="AE66" s="39">
        <v>1</v>
      </c>
      <c r="AF66" s="47">
        <f t="shared" si="15"/>
        <v>0</v>
      </c>
      <c r="AG66" s="61"/>
      <c r="AH66" s="48">
        <f t="shared" si="16"/>
        <v>0</v>
      </c>
      <c r="AI66" s="49">
        <f t="shared" si="17"/>
        <v>0</v>
      </c>
      <c r="AJ66" s="61"/>
      <c r="AK66" s="48">
        <f t="shared" si="18"/>
        <v>0</v>
      </c>
      <c r="AL66" s="49">
        <f t="shared" si="19"/>
        <v>0</v>
      </c>
      <c r="AM66" s="61"/>
      <c r="AN66" s="48">
        <f t="shared" si="20"/>
        <v>0</v>
      </c>
      <c r="AO66" s="49">
        <f t="shared" si="21"/>
        <v>0</v>
      </c>
      <c r="AP66" s="61"/>
      <c r="AQ66" s="48">
        <f t="shared" si="22"/>
        <v>0</v>
      </c>
      <c r="AR66" s="49">
        <f t="shared" si="23"/>
        <v>0</v>
      </c>
      <c r="AS66" s="61"/>
      <c r="AT66" s="48">
        <f t="shared" si="24"/>
        <v>0</v>
      </c>
      <c r="AU66" s="49">
        <f t="shared" si="25"/>
        <v>0</v>
      </c>
      <c r="AV66" s="61"/>
      <c r="AW66" s="48">
        <f t="shared" si="26"/>
        <v>0</v>
      </c>
      <c r="AX66" s="49">
        <f t="shared" si="27"/>
        <v>0</v>
      </c>
      <c r="AY66" s="61"/>
      <c r="AZ66" s="48">
        <f t="shared" si="28"/>
        <v>0</v>
      </c>
      <c r="BA66" s="49">
        <f t="shared" si="29"/>
        <v>0</v>
      </c>
      <c r="BB66" s="50">
        <f t="shared" si="30"/>
        <v>0</v>
      </c>
    </row>
    <row r="67" spans="1:54">
      <c r="A67" s="32"/>
      <c r="B67" s="60"/>
      <c r="C67" s="33"/>
      <c r="D67" s="34"/>
      <c r="E67" s="35"/>
      <c r="F67" s="36"/>
      <c r="G67" s="78"/>
      <c r="H67" s="74" t="s">
        <v>11</v>
      </c>
      <c r="I67" s="81">
        <f>IF(H67=Tablas!$B$5,Tablas!$C$5,VLOOKUP(H67,Tablas!$B$5:$D$41,2,FALSE))</f>
        <v>19</v>
      </c>
      <c r="J67" s="70">
        <f>IF(I67=0,"",VLOOKUP(I67,Tablas!$C$5:$D$41,2,FALSE))</f>
        <v>21.726190476190478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209">
        <f t="shared" si="11"/>
        <v>12</v>
      </c>
      <c r="X67" s="44">
        <f t="shared" si="31"/>
        <v>0</v>
      </c>
      <c r="Y67" s="45">
        <f t="shared" si="12"/>
        <v>5</v>
      </c>
      <c r="Z67" s="46" t="s">
        <v>0</v>
      </c>
      <c r="AA67" s="39">
        <v>1</v>
      </c>
      <c r="AB67" s="47">
        <f t="shared" si="13"/>
        <v>0</v>
      </c>
      <c r="AC67" s="39">
        <v>1</v>
      </c>
      <c r="AD67" s="47">
        <f t="shared" si="14"/>
        <v>0</v>
      </c>
      <c r="AE67" s="39">
        <v>1</v>
      </c>
      <c r="AF67" s="47">
        <f t="shared" si="15"/>
        <v>0</v>
      </c>
      <c r="AG67" s="61"/>
      <c r="AH67" s="48">
        <f t="shared" si="16"/>
        <v>0</v>
      </c>
      <c r="AI67" s="49">
        <f t="shared" si="17"/>
        <v>0</v>
      </c>
      <c r="AJ67" s="61"/>
      <c r="AK67" s="48">
        <f t="shared" si="18"/>
        <v>0</v>
      </c>
      <c r="AL67" s="49">
        <f t="shared" si="19"/>
        <v>0</v>
      </c>
      <c r="AM67" s="61"/>
      <c r="AN67" s="48">
        <f t="shared" si="20"/>
        <v>0</v>
      </c>
      <c r="AO67" s="49">
        <f t="shared" si="21"/>
        <v>0</v>
      </c>
      <c r="AP67" s="61"/>
      <c r="AQ67" s="48">
        <f t="shared" si="22"/>
        <v>0</v>
      </c>
      <c r="AR67" s="49">
        <f t="shared" si="23"/>
        <v>0</v>
      </c>
      <c r="AS67" s="61"/>
      <c r="AT67" s="48">
        <f t="shared" si="24"/>
        <v>0</v>
      </c>
      <c r="AU67" s="49">
        <f t="shared" si="25"/>
        <v>0</v>
      </c>
      <c r="AV67" s="61"/>
      <c r="AW67" s="48">
        <f t="shared" si="26"/>
        <v>0</v>
      </c>
      <c r="AX67" s="49">
        <f t="shared" si="27"/>
        <v>0</v>
      </c>
      <c r="AY67" s="61"/>
      <c r="AZ67" s="48">
        <f t="shared" si="28"/>
        <v>0</v>
      </c>
      <c r="BA67" s="49">
        <f t="shared" si="29"/>
        <v>0</v>
      </c>
      <c r="BB67" s="50">
        <f t="shared" si="30"/>
        <v>0</v>
      </c>
    </row>
    <row r="68" spans="1:54">
      <c r="A68" s="32"/>
      <c r="B68" s="60"/>
      <c r="C68" s="33"/>
      <c r="D68" s="34"/>
      <c r="E68" s="35"/>
      <c r="F68" s="36"/>
      <c r="G68" s="78"/>
      <c r="H68" s="74" t="s">
        <v>11</v>
      </c>
      <c r="I68" s="81">
        <f>IF(H68=Tablas!$B$5,Tablas!$C$5,VLOOKUP(H68,Tablas!$B$5:$D$41,2,FALSE))</f>
        <v>19</v>
      </c>
      <c r="J68" s="70">
        <f>IF(I68=0,"",VLOOKUP(I68,Tablas!$C$5:$D$41,2,FALSE))</f>
        <v>21.726190476190478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209">
        <f t="shared" si="11"/>
        <v>12</v>
      </c>
      <c r="X68" s="44">
        <f t="shared" si="31"/>
        <v>0</v>
      </c>
      <c r="Y68" s="45">
        <f t="shared" si="12"/>
        <v>5</v>
      </c>
      <c r="Z68" s="46" t="s">
        <v>0</v>
      </c>
      <c r="AA68" s="39">
        <v>1</v>
      </c>
      <c r="AB68" s="47">
        <f t="shared" si="13"/>
        <v>0</v>
      </c>
      <c r="AC68" s="39">
        <v>1</v>
      </c>
      <c r="AD68" s="47">
        <f t="shared" si="14"/>
        <v>0</v>
      </c>
      <c r="AE68" s="39">
        <v>1</v>
      </c>
      <c r="AF68" s="47">
        <f t="shared" si="15"/>
        <v>0</v>
      </c>
      <c r="AG68" s="61"/>
      <c r="AH68" s="48">
        <f t="shared" si="16"/>
        <v>0</v>
      </c>
      <c r="AI68" s="49">
        <f t="shared" si="17"/>
        <v>0</v>
      </c>
      <c r="AJ68" s="61"/>
      <c r="AK68" s="48">
        <f t="shared" si="18"/>
        <v>0</v>
      </c>
      <c r="AL68" s="49">
        <f t="shared" si="19"/>
        <v>0</v>
      </c>
      <c r="AM68" s="61"/>
      <c r="AN68" s="48">
        <f t="shared" si="20"/>
        <v>0</v>
      </c>
      <c r="AO68" s="49">
        <f t="shared" si="21"/>
        <v>0</v>
      </c>
      <c r="AP68" s="61"/>
      <c r="AQ68" s="48">
        <f t="shared" si="22"/>
        <v>0</v>
      </c>
      <c r="AR68" s="49">
        <f t="shared" si="23"/>
        <v>0</v>
      </c>
      <c r="AS68" s="61"/>
      <c r="AT68" s="48">
        <f t="shared" si="24"/>
        <v>0</v>
      </c>
      <c r="AU68" s="49">
        <f t="shared" si="25"/>
        <v>0</v>
      </c>
      <c r="AV68" s="61"/>
      <c r="AW68" s="48">
        <f t="shared" si="26"/>
        <v>0</v>
      </c>
      <c r="AX68" s="49">
        <f t="shared" si="27"/>
        <v>0</v>
      </c>
      <c r="AY68" s="61"/>
      <c r="AZ68" s="48">
        <f t="shared" si="28"/>
        <v>0</v>
      </c>
      <c r="BA68" s="49">
        <f t="shared" si="29"/>
        <v>0</v>
      </c>
      <c r="BB68" s="50">
        <f t="shared" si="30"/>
        <v>0</v>
      </c>
    </row>
    <row r="69" spans="1:54">
      <c r="A69" s="32"/>
      <c r="B69" s="60"/>
      <c r="C69" s="33"/>
      <c r="D69" s="34"/>
      <c r="E69" s="35"/>
      <c r="F69" s="36"/>
      <c r="G69" s="78"/>
      <c r="H69" s="74" t="s">
        <v>11</v>
      </c>
      <c r="I69" s="81">
        <f>IF(H69=Tablas!$B$5,Tablas!$C$5,VLOOKUP(H69,Tablas!$B$5:$D$41,2,FALSE))</f>
        <v>19</v>
      </c>
      <c r="J69" s="70">
        <f>IF(I69=0,"",VLOOKUP(I69,Tablas!$C$5:$D$41,2,FALSE))</f>
        <v>21.726190476190478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209">
        <f t="shared" si="11"/>
        <v>12</v>
      </c>
      <c r="X69" s="44">
        <f t="shared" si="31"/>
        <v>0</v>
      </c>
      <c r="Y69" s="45">
        <f t="shared" si="12"/>
        <v>5</v>
      </c>
      <c r="Z69" s="46" t="s">
        <v>0</v>
      </c>
      <c r="AA69" s="39">
        <v>1</v>
      </c>
      <c r="AB69" s="47">
        <f t="shared" si="13"/>
        <v>0</v>
      </c>
      <c r="AC69" s="39">
        <v>1</v>
      </c>
      <c r="AD69" s="47">
        <f t="shared" si="14"/>
        <v>0</v>
      </c>
      <c r="AE69" s="39">
        <v>1</v>
      </c>
      <c r="AF69" s="47">
        <f t="shared" si="15"/>
        <v>0</v>
      </c>
      <c r="AG69" s="61"/>
      <c r="AH69" s="48">
        <f t="shared" si="16"/>
        <v>0</v>
      </c>
      <c r="AI69" s="49">
        <f t="shared" si="17"/>
        <v>0</v>
      </c>
      <c r="AJ69" s="61"/>
      <c r="AK69" s="48">
        <f t="shared" si="18"/>
        <v>0</v>
      </c>
      <c r="AL69" s="49">
        <f t="shared" si="19"/>
        <v>0</v>
      </c>
      <c r="AM69" s="61"/>
      <c r="AN69" s="48">
        <f t="shared" si="20"/>
        <v>0</v>
      </c>
      <c r="AO69" s="49">
        <f t="shared" si="21"/>
        <v>0</v>
      </c>
      <c r="AP69" s="61"/>
      <c r="AQ69" s="48">
        <f t="shared" si="22"/>
        <v>0</v>
      </c>
      <c r="AR69" s="49">
        <f t="shared" si="23"/>
        <v>0</v>
      </c>
      <c r="AS69" s="61"/>
      <c r="AT69" s="48">
        <f t="shared" si="24"/>
        <v>0</v>
      </c>
      <c r="AU69" s="49">
        <f t="shared" si="25"/>
        <v>0</v>
      </c>
      <c r="AV69" s="61"/>
      <c r="AW69" s="48">
        <f t="shared" si="26"/>
        <v>0</v>
      </c>
      <c r="AX69" s="49">
        <f t="shared" si="27"/>
        <v>0</v>
      </c>
      <c r="AY69" s="61"/>
      <c r="AZ69" s="48">
        <f t="shared" si="28"/>
        <v>0</v>
      </c>
      <c r="BA69" s="49">
        <f t="shared" si="29"/>
        <v>0</v>
      </c>
      <c r="BB69" s="50">
        <f t="shared" si="30"/>
        <v>0</v>
      </c>
    </row>
    <row r="70" spans="1:54">
      <c r="A70" s="32"/>
      <c r="B70" s="60"/>
      <c r="C70" s="33"/>
      <c r="D70" s="34"/>
      <c r="E70" s="35"/>
      <c r="F70" s="36"/>
      <c r="G70" s="78"/>
      <c r="H70" s="74" t="s">
        <v>11</v>
      </c>
      <c r="I70" s="81">
        <f>IF(H70=Tablas!$B$5,Tablas!$C$5,VLOOKUP(H70,Tablas!$B$5:$D$41,2,FALSE))</f>
        <v>19</v>
      </c>
      <c r="J70" s="70">
        <f>IF(I70=0,"",VLOOKUP(I70,Tablas!$C$5:$D$41,2,FALSE))</f>
        <v>21.726190476190478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209">
        <f t="shared" si="11"/>
        <v>12</v>
      </c>
      <c r="X70" s="44">
        <f t="shared" si="31"/>
        <v>0</v>
      </c>
      <c r="Y70" s="45">
        <f t="shared" si="12"/>
        <v>5</v>
      </c>
      <c r="Z70" s="46" t="s">
        <v>0</v>
      </c>
      <c r="AA70" s="39">
        <v>1</v>
      </c>
      <c r="AB70" s="47">
        <f t="shared" si="13"/>
        <v>0</v>
      </c>
      <c r="AC70" s="39">
        <v>1</v>
      </c>
      <c r="AD70" s="47">
        <f t="shared" si="14"/>
        <v>0</v>
      </c>
      <c r="AE70" s="39">
        <v>1</v>
      </c>
      <c r="AF70" s="47">
        <f t="shared" si="15"/>
        <v>0</v>
      </c>
      <c r="AG70" s="61"/>
      <c r="AH70" s="48">
        <f t="shared" si="16"/>
        <v>0</v>
      </c>
      <c r="AI70" s="49">
        <f t="shared" si="17"/>
        <v>0</v>
      </c>
      <c r="AJ70" s="61"/>
      <c r="AK70" s="48">
        <f t="shared" si="18"/>
        <v>0</v>
      </c>
      <c r="AL70" s="49">
        <f t="shared" si="19"/>
        <v>0</v>
      </c>
      <c r="AM70" s="61"/>
      <c r="AN70" s="48">
        <f t="shared" si="20"/>
        <v>0</v>
      </c>
      <c r="AO70" s="49">
        <f t="shared" si="21"/>
        <v>0</v>
      </c>
      <c r="AP70" s="61"/>
      <c r="AQ70" s="48">
        <f t="shared" si="22"/>
        <v>0</v>
      </c>
      <c r="AR70" s="49">
        <f t="shared" si="23"/>
        <v>0</v>
      </c>
      <c r="AS70" s="61"/>
      <c r="AT70" s="48">
        <f t="shared" si="24"/>
        <v>0</v>
      </c>
      <c r="AU70" s="49">
        <f t="shared" si="25"/>
        <v>0</v>
      </c>
      <c r="AV70" s="61"/>
      <c r="AW70" s="48">
        <f t="shared" si="26"/>
        <v>0</v>
      </c>
      <c r="AX70" s="49">
        <f t="shared" si="27"/>
        <v>0</v>
      </c>
      <c r="AY70" s="61"/>
      <c r="AZ70" s="48">
        <f t="shared" si="28"/>
        <v>0</v>
      </c>
      <c r="BA70" s="49">
        <f t="shared" si="29"/>
        <v>0</v>
      </c>
      <c r="BB70" s="50">
        <f t="shared" si="30"/>
        <v>0</v>
      </c>
    </row>
    <row r="71" spans="1:54">
      <c r="A71" s="32"/>
      <c r="B71" s="60"/>
      <c r="C71" s="33"/>
      <c r="D71" s="34"/>
      <c r="E71" s="35"/>
      <c r="F71" s="36"/>
      <c r="G71" s="78"/>
      <c r="H71" s="74" t="s">
        <v>11</v>
      </c>
      <c r="I71" s="81">
        <f>IF(H71=Tablas!$B$5,Tablas!$C$5,VLOOKUP(H71,Tablas!$B$5:$D$41,2,FALSE))</f>
        <v>19</v>
      </c>
      <c r="J71" s="70">
        <f>IF(I71=0,"",VLOOKUP(I71,Tablas!$C$5:$D$41,2,FALSE))</f>
        <v>21.726190476190478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209">
        <f t="shared" si="11"/>
        <v>12</v>
      </c>
      <c r="X71" s="44">
        <f t="shared" si="31"/>
        <v>0</v>
      </c>
      <c r="Y71" s="45">
        <f t="shared" si="12"/>
        <v>5</v>
      </c>
      <c r="Z71" s="46" t="s">
        <v>0</v>
      </c>
      <c r="AA71" s="39">
        <v>1</v>
      </c>
      <c r="AB71" s="47">
        <f t="shared" si="13"/>
        <v>0</v>
      </c>
      <c r="AC71" s="39">
        <v>1</v>
      </c>
      <c r="AD71" s="47">
        <f t="shared" si="14"/>
        <v>0</v>
      </c>
      <c r="AE71" s="39">
        <v>1</v>
      </c>
      <c r="AF71" s="47">
        <f t="shared" si="15"/>
        <v>0</v>
      </c>
      <c r="AG71" s="61"/>
      <c r="AH71" s="48">
        <f t="shared" si="16"/>
        <v>0</v>
      </c>
      <c r="AI71" s="49">
        <f t="shared" si="17"/>
        <v>0</v>
      </c>
      <c r="AJ71" s="61"/>
      <c r="AK71" s="48">
        <f t="shared" si="18"/>
        <v>0</v>
      </c>
      <c r="AL71" s="49">
        <f t="shared" si="19"/>
        <v>0</v>
      </c>
      <c r="AM71" s="61"/>
      <c r="AN71" s="48">
        <f t="shared" si="20"/>
        <v>0</v>
      </c>
      <c r="AO71" s="49">
        <f t="shared" si="21"/>
        <v>0</v>
      </c>
      <c r="AP71" s="61"/>
      <c r="AQ71" s="48">
        <f t="shared" si="22"/>
        <v>0</v>
      </c>
      <c r="AR71" s="49">
        <f t="shared" si="23"/>
        <v>0</v>
      </c>
      <c r="AS71" s="61"/>
      <c r="AT71" s="48">
        <f t="shared" si="24"/>
        <v>0</v>
      </c>
      <c r="AU71" s="49">
        <f t="shared" si="25"/>
        <v>0</v>
      </c>
      <c r="AV71" s="61"/>
      <c r="AW71" s="48">
        <f t="shared" si="26"/>
        <v>0</v>
      </c>
      <c r="AX71" s="49">
        <f t="shared" si="27"/>
        <v>0</v>
      </c>
      <c r="AY71" s="61"/>
      <c r="AZ71" s="48">
        <f t="shared" si="28"/>
        <v>0</v>
      </c>
      <c r="BA71" s="49">
        <f t="shared" si="29"/>
        <v>0</v>
      </c>
      <c r="BB71" s="50">
        <f t="shared" si="30"/>
        <v>0</v>
      </c>
    </row>
    <row r="72" spans="1:54">
      <c r="A72" s="32"/>
      <c r="B72" s="60"/>
      <c r="C72" s="33"/>
      <c r="D72" s="34"/>
      <c r="E72" s="35"/>
      <c r="F72" s="36"/>
      <c r="G72" s="78"/>
      <c r="H72" s="74" t="s">
        <v>11</v>
      </c>
      <c r="I72" s="81">
        <f>IF(H72=Tablas!$B$5,Tablas!$C$5,VLOOKUP(H72,Tablas!$B$5:$D$41,2,FALSE))</f>
        <v>19</v>
      </c>
      <c r="J72" s="70">
        <f>IF(I72=0,"",VLOOKUP(I72,Tablas!$C$5:$D$41,2,FALSE))</f>
        <v>21.726190476190478</v>
      </c>
      <c r="K72" s="37" t="str">
        <f t="shared" ref="K72:K98" si="32">IF(G72=0,"0",F72/G72)</f>
        <v>0</v>
      </c>
      <c r="L72" s="38">
        <f t="shared" ref="L72:L98" si="3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8" si="3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8" si="3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8" si="36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8" si="3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8" si="38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8" si="39">(IF($Y72=7,$K72,)+IF($Y72=21,$K72*3,)+IF($Y72=42,$K72*6,0)+IF($Y72=28,$K72*4,0)+IF($Y72=14,$K72*2,))*S72</f>
        <v>0</v>
      </c>
      <c r="U72" s="42">
        <f t="shared" ref="U72:U98" si="40">SUM(+L72+M72+N72+O72+P72+R72+T72)</f>
        <v>0</v>
      </c>
      <c r="V72" s="43">
        <f t="shared" ref="V72:V98" si="41">+U72*4.345</f>
        <v>0</v>
      </c>
      <c r="W72" s="209">
        <f t="shared" ref="W72:W98" si="42">+$X$4</f>
        <v>12</v>
      </c>
      <c r="X72" s="44">
        <f t="shared" si="31"/>
        <v>0</v>
      </c>
      <c r="Y72" s="45">
        <f t="shared" ref="Y72:Y98" si="43">ROUND(J72/4.3452380952381,1)</f>
        <v>5</v>
      </c>
      <c r="Z72" s="46" t="s">
        <v>0</v>
      </c>
      <c r="AA72" s="39">
        <v>1</v>
      </c>
      <c r="AB72" s="47">
        <f t="shared" ref="AB72:AB98" si="44">+IF($Z72="M",$U72,IF($Z72="MT",$U72/2,IF(Z72="MN",$U72/2,IF($Z72="MTN",$U72/3,0))))*AA72</f>
        <v>0</v>
      </c>
      <c r="AC72" s="39">
        <v>1</v>
      </c>
      <c r="AD72" s="47">
        <f t="shared" ref="AD72:AD98" si="45">+IF($Z72="T",$U72,IF($Z72="MT",$U72/2,IF($Z72="TN",$U72/2,IF($Z72="MTN",$U72/3,0))))*AC72</f>
        <v>0</v>
      </c>
      <c r="AE72" s="39">
        <v>1</v>
      </c>
      <c r="AF72" s="47">
        <f t="shared" ref="AF72:AF98" si="46">+IF($Z72="N",$U72,IF($Z72="MN",$U72/2,IF($Z72="TN",$U72/2,IF($Z72="MTN",$U72/3,0))))*AE72</f>
        <v>0</v>
      </c>
      <c r="AG72" s="61"/>
      <c r="AH72" s="48">
        <f t="shared" ref="AH72:AH98" si="47">IF(AI$4=0,0,(AG72/AI$4))</f>
        <v>0</v>
      </c>
      <c r="AI72" s="49">
        <f t="shared" ref="AI72:AI98" si="48">IF(AI$4=0,0,(AH72*AH$4/12))</f>
        <v>0</v>
      </c>
      <c r="AJ72" s="61"/>
      <c r="AK72" s="48">
        <f t="shared" ref="AK72:AK98" si="49">IF(AL$4=0,0,(AJ72/AL$4))</f>
        <v>0</v>
      </c>
      <c r="AL72" s="49">
        <f t="shared" ref="AL72:AL98" si="50">IF(AL$4=0,0,(AK72*AK$4/12))</f>
        <v>0</v>
      </c>
      <c r="AM72" s="61"/>
      <c r="AN72" s="48">
        <f t="shared" ref="AN72:AN98" si="51">IF(AO$4=0,0,(AM72/AO$4))</f>
        <v>0</v>
      </c>
      <c r="AO72" s="49">
        <f t="shared" ref="AO72:AO98" si="52">IF(AO$4=0,0,(AN72*AN$4/12))</f>
        <v>0</v>
      </c>
      <c r="AP72" s="61"/>
      <c r="AQ72" s="48">
        <f t="shared" ref="AQ72:AQ98" si="53">IF(AR$4=0,0,(AP72/AR$4))</f>
        <v>0</v>
      </c>
      <c r="AR72" s="49">
        <f t="shared" ref="AR72:AR98" si="54">IF(AR$4=0,0,(AQ72*AQ$4/12))</f>
        <v>0</v>
      </c>
      <c r="AS72" s="61"/>
      <c r="AT72" s="48">
        <f t="shared" ref="AT72:AT99" si="55">IF(AU$4=0,0,(AS72/AU$4))</f>
        <v>0</v>
      </c>
      <c r="AU72" s="49">
        <f t="shared" ref="AU72:AU99" si="56">IF(AU$4=0,0,(AT72*AT$4/12))</f>
        <v>0</v>
      </c>
      <c r="AV72" s="61"/>
      <c r="AW72" s="48">
        <f t="shared" ref="AW72:AW98" si="57">IF(AX$4=0,0,(AV72/AX$4))</f>
        <v>0</v>
      </c>
      <c r="AX72" s="49">
        <f t="shared" ref="AX72:AX98" si="58">IF(AX$4=0,0,(AW72*AW$4/12))</f>
        <v>0</v>
      </c>
      <c r="AY72" s="61"/>
      <c r="AZ72" s="48">
        <f t="shared" ref="AZ72:AZ98" si="59">IF(BA$4=0,0,(AY72/BA$4))</f>
        <v>0</v>
      </c>
      <c r="BA72" s="49">
        <f t="shared" ref="BA72:BA98" si="60">IF(BA$4=0,0,(AZ72*AZ$4/12))</f>
        <v>0</v>
      </c>
      <c r="BB72" s="50">
        <f t="shared" ref="BB72:BB98" si="61">+AI72+AL72+AO72+AR72+AU72+AX72+BA72</f>
        <v>0</v>
      </c>
    </row>
    <row r="73" spans="1:54">
      <c r="A73" s="32"/>
      <c r="B73" s="60"/>
      <c r="C73" s="33"/>
      <c r="D73" s="34"/>
      <c r="E73" s="35"/>
      <c r="F73" s="36"/>
      <c r="G73" s="78"/>
      <c r="H73" s="74" t="s">
        <v>11</v>
      </c>
      <c r="I73" s="81">
        <f>IF(H73=Tablas!$B$5,Tablas!$C$5,VLOOKUP(H73,Tablas!$B$5:$D$41,2,FALSE))</f>
        <v>19</v>
      </c>
      <c r="J73" s="70">
        <f>IF(I73=0,"",VLOOKUP(I73,Tablas!$C$5:$D$41,2,FALSE))</f>
        <v>21.726190476190478</v>
      </c>
      <c r="K73" s="37" t="str">
        <f t="shared" si="32"/>
        <v>0</v>
      </c>
      <c r="L73" s="38">
        <f t="shared" si="33"/>
        <v>0</v>
      </c>
      <c r="M73" s="38">
        <f t="shared" si="34"/>
        <v>0</v>
      </c>
      <c r="N73" s="38">
        <f t="shared" si="35"/>
        <v>0</v>
      </c>
      <c r="O73" s="38">
        <f t="shared" si="36"/>
        <v>0</v>
      </c>
      <c r="P73" s="38">
        <f t="shared" si="37"/>
        <v>0</v>
      </c>
      <c r="Q73" s="39">
        <v>1</v>
      </c>
      <c r="R73" s="40">
        <f t="shared" si="38"/>
        <v>0</v>
      </c>
      <c r="S73" s="39">
        <v>1</v>
      </c>
      <c r="T73" s="41">
        <f t="shared" si="39"/>
        <v>0</v>
      </c>
      <c r="U73" s="42">
        <f t="shared" si="40"/>
        <v>0</v>
      </c>
      <c r="V73" s="43">
        <f t="shared" si="41"/>
        <v>0</v>
      </c>
      <c r="W73" s="209">
        <f t="shared" si="42"/>
        <v>12</v>
      </c>
      <c r="X73" s="44">
        <f t="shared" ref="X73:X99" si="62">IF(V73="","",W73*V73)</f>
        <v>0</v>
      </c>
      <c r="Y73" s="45">
        <f t="shared" si="43"/>
        <v>5</v>
      </c>
      <c r="Z73" s="46" t="s">
        <v>0</v>
      </c>
      <c r="AA73" s="39">
        <v>1</v>
      </c>
      <c r="AB73" s="47">
        <f t="shared" si="44"/>
        <v>0</v>
      </c>
      <c r="AC73" s="39">
        <v>1</v>
      </c>
      <c r="AD73" s="47">
        <f t="shared" si="45"/>
        <v>0</v>
      </c>
      <c r="AE73" s="39">
        <v>1</v>
      </c>
      <c r="AF73" s="47">
        <f t="shared" si="46"/>
        <v>0</v>
      </c>
      <c r="AG73" s="61"/>
      <c r="AH73" s="48">
        <f t="shared" si="47"/>
        <v>0</v>
      </c>
      <c r="AI73" s="49">
        <f t="shared" si="48"/>
        <v>0</v>
      </c>
      <c r="AJ73" s="61"/>
      <c r="AK73" s="48">
        <f t="shared" si="49"/>
        <v>0</v>
      </c>
      <c r="AL73" s="49">
        <f t="shared" si="50"/>
        <v>0</v>
      </c>
      <c r="AM73" s="61"/>
      <c r="AN73" s="48">
        <f t="shared" si="51"/>
        <v>0</v>
      </c>
      <c r="AO73" s="49">
        <f t="shared" si="52"/>
        <v>0</v>
      </c>
      <c r="AP73" s="61"/>
      <c r="AQ73" s="48">
        <f t="shared" si="53"/>
        <v>0</v>
      </c>
      <c r="AR73" s="49">
        <f t="shared" si="54"/>
        <v>0</v>
      </c>
      <c r="AS73" s="61"/>
      <c r="AT73" s="48">
        <f t="shared" si="55"/>
        <v>0</v>
      </c>
      <c r="AU73" s="49">
        <f t="shared" si="56"/>
        <v>0</v>
      </c>
      <c r="AV73" s="61"/>
      <c r="AW73" s="48">
        <f t="shared" si="57"/>
        <v>0</v>
      </c>
      <c r="AX73" s="49">
        <f t="shared" si="58"/>
        <v>0</v>
      </c>
      <c r="AY73" s="61"/>
      <c r="AZ73" s="48">
        <f t="shared" si="59"/>
        <v>0</v>
      </c>
      <c r="BA73" s="49">
        <f t="shared" si="60"/>
        <v>0</v>
      </c>
      <c r="BB73" s="50">
        <f t="shared" si="61"/>
        <v>0</v>
      </c>
    </row>
    <row r="74" spans="1:54">
      <c r="A74" s="32"/>
      <c r="B74" s="60"/>
      <c r="C74" s="33"/>
      <c r="D74" s="34"/>
      <c r="E74" s="35"/>
      <c r="F74" s="36"/>
      <c r="G74" s="78"/>
      <c r="H74" s="74" t="s">
        <v>11</v>
      </c>
      <c r="I74" s="81">
        <f>IF(H74=Tablas!$B$5,Tablas!$C$5,VLOOKUP(H74,Tablas!$B$5:$D$41,2,FALSE))</f>
        <v>19</v>
      </c>
      <c r="J74" s="70">
        <f>IF(I74=0,"",VLOOKUP(I74,Tablas!$C$5:$D$41,2,FALSE))</f>
        <v>21.726190476190478</v>
      </c>
      <c r="K74" s="37" t="str">
        <f t="shared" si="32"/>
        <v>0</v>
      </c>
      <c r="L74" s="38">
        <f t="shared" si="33"/>
        <v>0</v>
      </c>
      <c r="M74" s="38">
        <f t="shared" si="34"/>
        <v>0</v>
      </c>
      <c r="N74" s="38">
        <f t="shared" si="35"/>
        <v>0</v>
      </c>
      <c r="O74" s="38">
        <f t="shared" si="36"/>
        <v>0</v>
      </c>
      <c r="P74" s="38">
        <f t="shared" si="37"/>
        <v>0</v>
      </c>
      <c r="Q74" s="39">
        <v>1</v>
      </c>
      <c r="R74" s="40">
        <f t="shared" si="38"/>
        <v>0</v>
      </c>
      <c r="S74" s="39">
        <v>1</v>
      </c>
      <c r="T74" s="41">
        <f t="shared" si="39"/>
        <v>0</v>
      </c>
      <c r="U74" s="42">
        <f t="shared" si="40"/>
        <v>0</v>
      </c>
      <c r="V74" s="43">
        <f t="shared" si="41"/>
        <v>0</v>
      </c>
      <c r="W74" s="209">
        <f t="shared" si="42"/>
        <v>12</v>
      </c>
      <c r="X74" s="44">
        <f t="shared" si="62"/>
        <v>0</v>
      </c>
      <c r="Y74" s="45">
        <f t="shared" si="43"/>
        <v>5</v>
      </c>
      <c r="Z74" s="46" t="s">
        <v>0</v>
      </c>
      <c r="AA74" s="39">
        <v>1</v>
      </c>
      <c r="AB74" s="47">
        <f t="shared" si="44"/>
        <v>0</v>
      </c>
      <c r="AC74" s="39">
        <v>1</v>
      </c>
      <c r="AD74" s="47">
        <f t="shared" si="45"/>
        <v>0</v>
      </c>
      <c r="AE74" s="39">
        <v>1</v>
      </c>
      <c r="AF74" s="47">
        <f t="shared" si="46"/>
        <v>0</v>
      </c>
      <c r="AG74" s="61"/>
      <c r="AH74" s="48">
        <f t="shared" si="47"/>
        <v>0</v>
      </c>
      <c r="AI74" s="49">
        <f t="shared" si="48"/>
        <v>0</v>
      </c>
      <c r="AJ74" s="61"/>
      <c r="AK74" s="48">
        <f t="shared" si="49"/>
        <v>0</v>
      </c>
      <c r="AL74" s="49">
        <f t="shared" si="50"/>
        <v>0</v>
      </c>
      <c r="AM74" s="61"/>
      <c r="AN74" s="48">
        <f t="shared" si="51"/>
        <v>0</v>
      </c>
      <c r="AO74" s="49">
        <f t="shared" si="52"/>
        <v>0</v>
      </c>
      <c r="AP74" s="61"/>
      <c r="AQ74" s="48">
        <f t="shared" si="53"/>
        <v>0</v>
      </c>
      <c r="AR74" s="49">
        <f t="shared" si="54"/>
        <v>0</v>
      </c>
      <c r="AS74" s="61"/>
      <c r="AT74" s="48">
        <f t="shared" si="55"/>
        <v>0</v>
      </c>
      <c r="AU74" s="49">
        <f t="shared" si="56"/>
        <v>0</v>
      </c>
      <c r="AV74" s="61"/>
      <c r="AW74" s="48">
        <f t="shared" si="57"/>
        <v>0</v>
      </c>
      <c r="AX74" s="49">
        <f t="shared" si="58"/>
        <v>0</v>
      </c>
      <c r="AY74" s="61"/>
      <c r="AZ74" s="48">
        <f t="shared" si="59"/>
        <v>0</v>
      </c>
      <c r="BA74" s="49">
        <f t="shared" si="60"/>
        <v>0</v>
      </c>
      <c r="BB74" s="50">
        <f t="shared" si="61"/>
        <v>0</v>
      </c>
    </row>
    <row r="75" spans="1:54">
      <c r="A75" s="32"/>
      <c r="B75" s="60"/>
      <c r="C75" s="33"/>
      <c r="D75" s="34"/>
      <c r="E75" s="35"/>
      <c r="F75" s="36"/>
      <c r="G75" s="78"/>
      <c r="H75" s="74" t="s">
        <v>11</v>
      </c>
      <c r="I75" s="81">
        <f>IF(H75=Tablas!$B$5,Tablas!$C$5,VLOOKUP(H75,Tablas!$B$5:$D$41,2,FALSE))</f>
        <v>19</v>
      </c>
      <c r="J75" s="70">
        <f>IF(I75=0,"",VLOOKUP(I75,Tablas!$C$5:$D$41,2,FALSE))</f>
        <v>21.726190476190478</v>
      </c>
      <c r="K75" s="37" t="str">
        <f t="shared" si="32"/>
        <v>0</v>
      </c>
      <c r="L75" s="38">
        <f t="shared" si="33"/>
        <v>0</v>
      </c>
      <c r="M75" s="38">
        <f t="shared" si="34"/>
        <v>0</v>
      </c>
      <c r="N75" s="38">
        <f t="shared" si="35"/>
        <v>0</v>
      </c>
      <c r="O75" s="38">
        <f t="shared" si="36"/>
        <v>0</v>
      </c>
      <c r="P75" s="38">
        <f t="shared" si="37"/>
        <v>0</v>
      </c>
      <c r="Q75" s="39">
        <v>1</v>
      </c>
      <c r="R75" s="40">
        <f t="shared" si="38"/>
        <v>0</v>
      </c>
      <c r="S75" s="39">
        <v>1</v>
      </c>
      <c r="T75" s="41">
        <f t="shared" si="39"/>
        <v>0</v>
      </c>
      <c r="U75" s="42">
        <f t="shared" si="40"/>
        <v>0</v>
      </c>
      <c r="V75" s="43">
        <f t="shared" si="41"/>
        <v>0</v>
      </c>
      <c r="W75" s="209">
        <f t="shared" si="42"/>
        <v>12</v>
      </c>
      <c r="X75" s="44">
        <f t="shared" si="62"/>
        <v>0</v>
      </c>
      <c r="Y75" s="45">
        <f t="shared" si="43"/>
        <v>5</v>
      </c>
      <c r="Z75" s="46" t="s">
        <v>0</v>
      </c>
      <c r="AA75" s="39">
        <v>1</v>
      </c>
      <c r="AB75" s="47">
        <f t="shared" si="44"/>
        <v>0</v>
      </c>
      <c r="AC75" s="39">
        <v>1</v>
      </c>
      <c r="AD75" s="47">
        <f t="shared" si="45"/>
        <v>0</v>
      </c>
      <c r="AE75" s="39">
        <v>1</v>
      </c>
      <c r="AF75" s="47">
        <f t="shared" si="46"/>
        <v>0</v>
      </c>
      <c r="AG75" s="61"/>
      <c r="AH75" s="48">
        <f t="shared" si="47"/>
        <v>0</v>
      </c>
      <c r="AI75" s="49">
        <f t="shared" si="48"/>
        <v>0</v>
      </c>
      <c r="AJ75" s="61"/>
      <c r="AK75" s="48">
        <f t="shared" si="49"/>
        <v>0</v>
      </c>
      <c r="AL75" s="49">
        <f t="shared" si="50"/>
        <v>0</v>
      </c>
      <c r="AM75" s="61"/>
      <c r="AN75" s="48">
        <f t="shared" si="51"/>
        <v>0</v>
      </c>
      <c r="AO75" s="49">
        <f t="shared" si="52"/>
        <v>0</v>
      </c>
      <c r="AP75" s="61"/>
      <c r="AQ75" s="48">
        <f t="shared" si="53"/>
        <v>0</v>
      </c>
      <c r="AR75" s="49">
        <f t="shared" si="54"/>
        <v>0</v>
      </c>
      <c r="AS75" s="61"/>
      <c r="AT75" s="48">
        <f t="shared" si="55"/>
        <v>0</v>
      </c>
      <c r="AU75" s="49">
        <f t="shared" si="56"/>
        <v>0</v>
      </c>
      <c r="AV75" s="61"/>
      <c r="AW75" s="48">
        <f t="shared" si="57"/>
        <v>0</v>
      </c>
      <c r="AX75" s="49">
        <f t="shared" si="58"/>
        <v>0</v>
      </c>
      <c r="AY75" s="61"/>
      <c r="AZ75" s="48">
        <f t="shared" si="59"/>
        <v>0</v>
      </c>
      <c r="BA75" s="49">
        <f t="shared" si="60"/>
        <v>0</v>
      </c>
      <c r="BB75" s="50">
        <f t="shared" si="61"/>
        <v>0</v>
      </c>
    </row>
    <row r="76" spans="1:54">
      <c r="A76" s="32"/>
      <c r="B76" s="60"/>
      <c r="C76" s="33"/>
      <c r="D76" s="34"/>
      <c r="E76" s="35"/>
      <c r="F76" s="36"/>
      <c r="G76" s="78"/>
      <c r="H76" s="74" t="s">
        <v>11</v>
      </c>
      <c r="I76" s="81">
        <f>IF(H76=Tablas!$B$5,Tablas!$C$5,VLOOKUP(H76,Tablas!$B$5:$D$41,2,FALSE))</f>
        <v>19</v>
      </c>
      <c r="J76" s="70">
        <f>IF(I76=0,"",VLOOKUP(I76,Tablas!$C$5:$D$41,2,FALSE))</f>
        <v>21.726190476190478</v>
      </c>
      <c r="K76" s="37" t="str">
        <f t="shared" si="32"/>
        <v>0</v>
      </c>
      <c r="L76" s="38">
        <f t="shared" si="33"/>
        <v>0</v>
      </c>
      <c r="M76" s="38">
        <f t="shared" si="34"/>
        <v>0</v>
      </c>
      <c r="N76" s="38">
        <f t="shared" si="35"/>
        <v>0</v>
      </c>
      <c r="O76" s="38">
        <f t="shared" si="36"/>
        <v>0</v>
      </c>
      <c r="P76" s="38">
        <f t="shared" si="37"/>
        <v>0</v>
      </c>
      <c r="Q76" s="39">
        <v>1</v>
      </c>
      <c r="R76" s="40">
        <f t="shared" si="38"/>
        <v>0</v>
      </c>
      <c r="S76" s="39">
        <v>1</v>
      </c>
      <c r="T76" s="41">
        <f t="shared" si="39"/>
        <v>0</v>
      </c>
      <c r="U76" s="42">
        <f t="shared" si="40"/>
        <v>0</v>
      </c>
      <c r="V76" s="43">
        <f t="shared" si="41"/>
        <v>0</v>
      </c>
      <c r="W76" s="209">
        <f t="shared" si="42"/>
        <v>12</v>
      </c>
      <c r="X76" s="44">
        <f t="shared" si="62"/>
        <v>0</v>
      </c>
      <c r="Y76" s="45">
        <f t="shared" si="43"/>
        <v>5</v>
      </c>
      <c r="Z76" s="46" t="s">
        <v>0</v>
      </c>
      <c r="AA76" s="39">
        <v>1</v>
      </c>
      <c r="AB76" s="47">
        <f t="shared" si="44"/>
        <v>0</v>
      </c>
      <c r="AC76" s="39">
        <v>1</v>
      </c>
      <c r="AD76" s="47">
        <f t="shared" si="45"/>
        <v>0</v>
      </c>
      <c r="AE76" s="39">
        <v>1</v>
      </c>
      <c r="AF76" s="47">
        <f t="shared" si="46"/>
        <v>0</v>
      </c>
      <c r="AG76" s="61"/>
      <c r="AH76" s="48">
        <f t="shared" si="47"/>
        <v>0</v>
      </c>
      <c r="AI76" s="49">
        <f t="shared" si="48"/>
        <v>0</v>
      </c>
      <c r="AJ76" s="61"/>
      <c r="AK76" s="48">
        <f t="shared" si="49"/>
        <v>0</v>
      </c>
      <c r="AL76" s="49">
        <f t="shared" si="50"/>
        <v>0</v>
      </c>
      <c r="AM76" s="61"/>
      <c r="AN76" s="48">
        <f t="shared" si="51"/>
        <v>0</v>
      </c>
      <c r="AO76" s="49">
        <f t="shared" si="52"/>
        <v>0</v>
      </c>
      <c r="AP76" s="61"/>
      <c r="AQ76" s="48">
        <f t="shared" si="53"/>
        <v>0</v>
      </c>
      <c r="AR76" s="49">
        <f t="shared" si="54"/>
        <v>0</v>
      </c>
      <c r="AS76" s="61"/>
      <c r="AT76" s="48">
        <f t="shared" si="55"/>
        <v>0</v>
      </c>
      <c r="AU76" s="49">
        <f t="shared" si="56"/>
        <v>0</v>
      </c>
      <c r="AV76" s="61"/>
      <c r="AW76" s="48">
        <f t="shared" si="57"/>
        <v>0</v>
      </c>
      <c r="AX76" s="49">
        <f t="shared" si="58"/>
        <v>0</v>
      </c>
      <c r="AY76" s="61"/>
      <c r="AZ76" s="48">
        <f t="shared" si="59"/>
        <v>0</v>
      </c>
      <c r="BA76" s="49">
        <f t="shared" si="60"/>
        <v>0</v>
      </c>
      <c r="BB76" s="50">
        <f t="shared" si="61"/>
        <v>0</v>
      </c>
    </row>
    <row r="77" spans="1:54">
      <c r="A77" s="32"/>
      <c r="B77" s="60"/>
      <c r="C77" s="33"/>
      <c r="D77" s="34"/>
      <c r="E77" s="35"/>
      <c r="F77" s="36"/>
      <c r="G77" s="78"/>
      <c r="H77" s="74" t="s">
        <v>11</v>
      </c>
      <c r="I77" s="81">
        <f>IF(H77=Tablas!$B$5,Tablas!$C$5,VLOOKUP(H77,Tablas!$B$5:$D$41,2,FALSE))</f>
        <v>19</v>
      </c>
      <c r="J77" s="70">
        <f>IF(I77=0,"",VLOOKUP(I77,Tablas!$C$5:$D$41,2,FALSE))</f>
        <v>21.726190476190478</v>
      </c>
      <c r="K77" s="37" t="str">
        <f t="shared" si="32"/>
        <v>0</v>
      </c>
      <c r="L77" s="38">
        <f t="shared" si="33"/>
        <v>0</v>
      </c>
      <c r="M77" s="38">
        <f t="shared" si="34"/>
        <v>0</v>
      </c>
      <c r="N77" s="38">
        <f t="shared" si="35"/>
        <v>0</v>
      </c>
      <c r="O77" s="38">
        <f t="shared" si="36"/>
        <v>0</v>
      </c>
      <c r="P77" s="38">
        <f t="shared" si="37"/>
        <v>0</v>
      </c>
      <c r="Q77" s="39">
        <v>1</v>
      </c>
      <c r="R77" s="40">
        <f t="shared" si="38"/>
        <v>0</v>
      </c>
      <c r="S77" s="39">
        <v>1</v>
      </c>
      <c r="T77" s="41">
        <f t="shared" si="39"/>
        <v>0</v>
      </c>
      <c r="U77" s="42">
        <f t="shared" si="40"/>
        <v>0</v>
      </c>
      <c r="V77" s="43">
        <f t="shared" si="41"/>
        <v>0</v>
      </c>
      <c r="W77" s="209">
        <f t="shared" si="42"/>
        <v>12</v>
      </c>
      <c r="X77" s="44">
        <f t="shared" si="62"/>
        <v>0</v>
      </c>
      <c r="Y77" s="45">
        <f t="shared" si="43"/>
        <v>5</v>
      </c>
      <c r="Z77" s="46" t="s">
        <v>0</v>
      </c>
      <c r="AA77" s="39">
        <v>1</v>
      </c>
      <c r="AB77" s="47">
        <f t="shared" si="44"/>
        <v>0</v>
      </c>
      <c r="AC77" s="39">
        <v>1</v>
      </c>
      <c r="AD77" s="47">
        <f t="shared" si="45"/>
        <v>0</v>
      </c>
      <c r="AE77" s="39">
        <v>1</v>
      </c>
      <c r="AF77" s="47">
        <f t="shared" si="46"/>
        <v>0</v>
      </c>
      <c r="AG77" s="61"/>
      <c r="AH77" s="48">
        <f t="shared" si="47"/>
        <v>0</v>
      </c>
      <c r="AI77" s="49">
        <f t="shared" si="48"/>
        <v>0</v>
      </c>
      <c r="AJ77" s="61"/>
      <c r="AK77" s="48">
        <f t="shared" si="49"/>
        <v>0</v>
      </c>
      <c r="AL77" s="49">
        <f t="shared" si="50"/>
        <v>0</v>
      </c>
      <c r="AM77" s="61"/>
      <c r="AN77" s="48">
        <f t="shared" si="51"/>
        <v>0</v>
      </c>
      <c r="AO77" s="49">
        <f t="shared" si="52"/>
        <v>0</v>
      </c>
      <c r="AP77" s="61"/>
      <c r="AQ77" s="48">
        <f t="shared" si="53"/>
        <v>0</v>
      </c>
      <c r="AR77" s="49">
        <f t="shared" si="54"/>
        <v>0</v>
      </c>
      <c r="AS77" s="61"/>
      <c r="AT77" s="48">
        <f t="shared" si="55"/>
        <v>0</v>
      </c>
      <c r="AU77" s="49">
        <f t="shared" si="56"/>
        <v>0</v>
      </c>
      <c r="AV77" s="61"/>
      <c r="AW77" s="48">
        <f t="shared" si="57"/>
        <v>0</v>
      </c>
      <c r="AX77" s="49">
        <f t="shared" si="58"/>
        <v>0</v>
      </c>
      <c r="AY77" s="61"/>
      <c r="AZ77" s="48">
        <f t="shared" si="59"/>
        <v>0</v>
      </c>
      <c r="BA77" s="49">
        <f t="shared" si="60"/>
        <v>0</v>
      </c>
      <c r="BB77" s="50">
        <f t="shared" si="61"/>
        <v>0</v>
      </c>
    </row>
    <row r="78" spans="1:54">
      <c r="A78" s="32"/>
      <c r="B78" s="60"/>
      <c r="C78" s="33"/>
      <c r="D78" s="34"/>
      <c r="E78" s="35"/>
      <c r="F78" s="36"/>
      <c r="G78" s="78"/>
      <c r="H78" s="74" t="s">
        <v>11</v>
      </c>
      <c r="I78" s="81">
        <f>IF(H78=Tablas!$B$5,Tablas!$C$5,VLOOKUP(H78,Tablas!$B$5:$D$41,2,FALSE))</f>
        <v>19</v>
      </c>
      <c r="J78" s="70">
        <f>IF(I78=0,"",VLOOKUP(I78,Tablas!$C$5:$D$41,2,FALSE))</f>
        <v>21.726190476190478</v>
      </c>
      <c r="K78" s="37" t="str">
        <f t="shared" si="32"/>
        <v>0</v>
      </c>
      <c r="L78" s="38">
        <f t="shared" si="33"/>
        <v>0</v>
      </c>
      <c r="M78" s="38">
        <f t="shared" si="34"/>
        <v>0</v>
      </c>
      <c r="N78" s="38">
        <f t="shared" si="35"/>
        <v>0</v>
      </c>
      <c r="O78" s="38">
        <f t="shared" si="36"/>
        <v>0</v>
      </c>
      <c r="P78" s="38">
        <f t="shared" si="37"/>
        <v>0</v>
      </c>
      <c r="Q78" s="39">
        <v>1</v>
      </c>
      <c r="R78" s="40">
        <f t="shared" si="38"/>
        <v>0</v>
      </c>
      <c r="S78" s="39">
        <v>1</v>
      </c>
      <c r="T78" s="41">
        <f t="shared" si="39"/>
        <v>0</v>
      </c>
      <c r="U78" s="42">
        <f t="shared" si="40"/>
        <v>0</v>
      </c>
      <c r="V78" s="43">
        <f t="shared" si="41"/>
        <v>0</v>
      </c>
      <c r="W78" s="209">
        <f t="shared" si="42"/>
        <v>12</v>
      </c>
      <c r="X78" s="44">
        <f t="shared" si="62"/>
        <v>0</v>
      </c>
      <c r="Y78" s="45">
        <f t="shared" si="43"/>
        <v>5</v>
      </c>
      <c r="Z78" s="46" t="s">
        <v>0</v>
      </c>
      <c r="AA78" s="39">
        <v>1</v>
      </c>
      <c r="AB78" s="47">
        <f t="shared" si="44"/>
        <v>0</v>
      </c>
      <c r="AC78" s="39">
        <v>1</v>
      </c>
      <c r="AD78" s="47">
        <f t="shared" si="45"/>
        <v>0</v>
      </c>
      <c r="AE78" s="39">
        <v>1</v>
      </c>
      <c r="AF78" s="47">
        <f t="shared" si="46"/>
        <v>0</v>
      </c>
      <c r="AG78" s="61"/>
      <c r="AH78" s="48">
        <f t="shared" si="47"/>
        <v>0</v>
      </c>
      <c r="AI78" s="49">
        <f t="shared" si="48"/>
        <v>0</v>
      </c>
      <c r="AJ78" s="61"/>
      <c r="AK78" s="48">
        <f t="shared" si="49"/>
        <v>0</v>
      </c>
      <c r="AL78" s="49">
        <f t="shared" si="50"/>
        <v>0</v>
      </c>
      <c r="AM78" s="61"/>
      <c r="AN78" s="48">
        <f t="shared" si="51"/>
        <v>0</v>
      </c>
      <c r="AO78" s="49">
        <f t="shared" si="52"/>
        <v>0</v>
      </c>
      <c r="AP78" s="61"/>
      <c r="AQ78" s="48">
        <f t="shared" si="53"/>
        <v>0</v>
      </c>
      <c r="AR78" s="49">
        <f t="shared" si="54"/>
        <v>0</v>
      </c>
      <c r="AS78" s="61"/>
      <c r="AT78" s="48">
        <f t="shared" si="55"/>
        <v>0</v>
      </c>
      <c r="AU78" s="49">
        <f t="shared" si="56"/>
        <v>0</v>
      </c>
      <c r="AV78" s="61"/>
      <c r="AW78" s="48">
        <f t="shared" si="57"/>
        <v>0</v>
      </c>
      <c r="AX78" s="49">
        <f t="shared" si="58"/>
        <v>0</v>
      </c>
      <c r="AY78" s="61"/>
      <c r="AZ78" s="48">
        <f t="shared" si="59"/>
        <v>0</v>
      </c>
      <c r="BA78" s="49">
        <f t="shared" si="60"/>
        <v>0</v>
      </c>
      <c r="BB78" s="50">
        <f t="shared" si="61"/>
        <v>0</v>
      </c>
    </row>
    <row r="79" spans="1:54">
      <c r="A79" s="32"/>
      <c r="B79" s="60"/>
      <c r="C79" s="33"/>
      <c r="D79" s="34"/>
      <c r="E79" s="35"/>
      <c r="F79" s="36"/>
      <c r="G79" s="78"/>
      <c r="H79" s="74" t="s">
        <v>11</v>
      </c>
      <c r="I79" s="81">
        <f>IF(H79=Tablas!$B$5,Tablas!$C$5,VLOOKUP(H79,Tablas!$B$5:$D$41,2,FALSE))</f>
        <v>19</v>
      </c>
      <c r="J79" s="70">
        <f>IF(I79=0,"",VLOOKUP(I79,Tablas!$C$5:$D$41,2,FALSE))</f>
        <v>21.726190476190478</v>
      </c>
      <c r="K79" s="37" t="str">
        <f t="shared" si="32"/>
        <v>0</v>
      </c>
      <c r="L79" s="38">
        <f t="shared" si="33"/>
        <v>0</v>
      </c>
      <c r="M79" s="38">
        <f t="shared" si="34"/>
        <v>0</v>
      </c>
      <c r="N79" s="38">
        <f t="shared" si="35"/>
        <v>0</v>
      </c>
      <c r="O79" s="38">
        <f t="shared" si="36"/>
        <v>0</v>
      </c>
      <c r="P79" s="38">
        <f t="shared" si="37"/>
        <v>0</v>
      </c>
      <c r="Q79" s="39">
        <v>1</v>
      </c>
      <c r="R79" s="40">
        <f t="shared" si="38"/>
        <v>0</v>
      </c>
      <c r="S79" s="39">
        <v>1</v>
      </c>
      <c r="T79" s="41">
        <f t="shared" si="39"/>
        <v>0</v>
      </c>
      <c r="U79" s="42">
        <f t="shared" si="40"/>
        <v>0</v>
      </c>
      <c r="V79" s="43">
        <f t="shared" si="41"/>
        <v>0</v>
      </c>
      <c r="W79" s="209">
        <f t="shared" si="42"/>
        <v>12</v>
      </c>
      <c r="X79" s="44">
        <f t="shared" si="62"/>
        <v>0</v>
      </c>
      <c r="Y79" s="45">
        <f t="shared" si="43"/>
        <v>5</v>
      </c>
      <c r="Z79" s="46" t="s">
        <v>0</v>
      </c>
      <c r="AA79" s="39">
        <v>1</v>
      </c>
      <c r="AB79" s="47">
        <f t="shared" si="44"/>
        <v>0</v>
      </c>
      <c r="AC79" s="39">
        <v>1</v>
      </c>
      <c r="AD79" s="47">
        <f t="shared" si="45"/>
        <v>0</v>
      </c>
      <c r="AE79" s="39">
        <v>1</v>
      </c>
      <c r="AF79" s="47">
        <f t="shared" si="46"/>
        <v>0</v>
      </c>
      <c r="AG79" s="61"/>
      <c r="AH79" s="48">
        <f t="shared" si="47"/>
        <v>0</v>
      </c>
      <c r="AI79" s="49">
        <f t="shared" si="48"/>
        <v>0</v>
      </c>
      <c r="AJ79" s="61"/>
      <c r="AK79" s="48">
        <f t="shared" si="49"/>
        <v>0</v>
      </c>
      <c r="AL79" s="49">
        <f t="shared" si="50"/>
        <v>0</v>
      </c>
      <c r="AM79" s="61"/>
      <c r="AN79" s="48">
        <f t="shared" si="51"/>
        <v>0</v>
      </c>
      <c r="AO79" s="49">
        <f t="shared" si="52"/>
        <v>0</v>
      </c>
      <c r="AP79" s="61"/>
      <c r="AQ79" s="48">
        <f t="shared" si="53"/>
        <v>0</v>
      </c>
      <c r="AR79" s="49">
        <f t="shared" si="54"/>
        <v>0</v>
      </c>
      <c r="AS79" s="61"/>
      <c r="AT79" s="48">
        <f t="shared" si="55"/>
        <v>0</v>
      </c>
      <c r="AU79" s="49">
        <f t="shared" si="56"/>
        <v>0</v>
      </c>
      <c r="AV79" s="61"/>
      <c r="AW79" s="48">
        <f t="shared" si="57"/>
        <v>0</v>
      </c>
      <c r="AX79" s="49">
        <f t="shared" si="58"/>
        <v>0</v>
      </c>
      <c r="AY79" s="61"/>
      <c r="AZ79" s="48">
        <f t="shared" si="59"/>
        <v>0</v>
      </c>
      <c r="BA79" s="49">
        <f t="shared" si="60"/>
        <v>0</v>
      </c>
      <c r="BB79" s="50">
        <f t="shared" si="61"/>
        <v>0</v>
      </c>
    </row>
    <row r="80" spans="1:54">
      <c r="A80" s="32"/>
      <c r="B80" s="60"/>
      <c r="C80" s="33"/>
      <c r="D80" s="34"/>
      <c r="E80" s="35"/>
      <c r="F80" s="36"/>
      <c r="G80" s="78"/>
      <c r="H80" s="74" t="s">
        <v>11</v>
      </c>
      <c r="I80" s="81">
        <f>IF(H80=Tablas!$B$5,Tablas!$C$5,VLOOKUP(H80,Tablas!$B$5:$D$41,2,FALSE))</f>
        <v>19</v>
      </c>
      <c r="J80" s="70">
        <f>IF(I80=0,"",VLOOKUP(I80,Tablas!$C$5:$D$41,2,FALSE))</f>
        <v>21.726190476190478</v>
      </c>
      <c r="K80" s="37" t="str">
        <f t="shared" si="32"/>
        <v>0</v>
      </c>
      <c r="L80" s="38">
        <f t="shared" si="33"/>
        <v>0</v>
      </c>
      <c r="M80" s="38">
        <f t="shared" si="34"/>
        <v>0</v>
      </c>
      <c r="N80" s="38">
        <f t="shared" si="35"/>
        <v>0</v>
      </c>
      <c r="O80" s="38">
        <f t="shared" si="36"/>
        <v>0</v>
      </c>
      <c r="P80" s="38">
        <f t="shared" si="37"/>
        <v>0</v>
      </c>
      <c r="Q80" s="39">
        <v>1</v>
      </c>
      <c r="R80" s="40">
        <f t="shared" si="38"/>
        <v>0</v>
      </c>
      <c r="S80" s="39">
        <v>1</v>
      </c>
      <c r="T80" s="41">
        <f t="shared" si="39"/>
        <v>0</v>
      </c>
      <c r="U80" s="42">
        <f t="shared" si="40"/>
        <v>0</v>
      </c>
      <c r="V80" s="43">
        <f t="shared" si="41"/>
        <v>0</v>
      </c>
      <c r="W80" s="209">
        <f t="shared" si="42"/>
        <v>12</v>
      </c>
      <c r="X80" s="44">
        <f t="shared" si="62"/>
        <v>0</v>
      </c>
      <c r="Y80" s="45">
        <f t="shared" si="43"/>
        <v>5</v>
      </c>
      <c r="Z80" s="46" t="s">
        <v>0</v>
      </c>
      <c r="AA80" s="39">
        <v>1</v>
      </c>
      <c r="AB80" s="47">
        <f t="shared" si="44"/>
        <v>0</v>
      </c>
      <c r="AC80" s="39">
        <v>1</v>
      </c>
      <c r="AD80" s="47">
        <f t="shared" si="45"/>
        <v>0</v>
      </c>
      <c r="AE80" s="39">
        <v>1</v>
      </c>
      <c r="AF80" s="47">
        <f t="shared" si="46"/>
        <v>0</v>
      </c>
      <c r="AG80" s="61"/>
      <c r="AH80" s="48">
        <f t="shared" si="47"/>
        <v>0</v>
      </c>
      <c r="AI80" s="49">
        <f t="shared" si="48"/>
        <v>0</v>
      </c>
      <c r="AJ80" s="61"/>
      <c r="AK80" s="48">
        <f t="shared" si="49"/>
        <v>0</v>
      </c>
      <c r="AL80" s="49">
        <f t="shared" si="50"/>
        <v>0</v>
      </c>
      <c r="AM80" s="61"/>
      <c r="AN80" s="48">
        <f t="shared" si="51"/>
        <v>0</v>
      </c>
      <c r="AO80" s="49">
        <f t="shared" si="52"/>
        <v>0</v>
      </c>
      <c r="AP80" s="61"/>
      <c r="AQ80" s="48">
        <f t="shared" si="53"/>
        <v>0</v>
      </c>
      <c r="AR80" s="49">
        <f t="shared" si="54"/>
        <v>0</v>
      </c>
      <c r="AS80" s="61"/>
      <c r="AT80" s="48">
        <f t="shared" si="55"/>
        <v>0</v>
      </c>
      <c r="AU80" s="49">
        <f t="shared" si="56"/>
        <v>0</v>
      </c>
      <c r="AV80" s="61"/>
      <c r="AW80" s="48">
        <f t="shared" si="57"/>
        <v>0</v>
      </c>
      <c r="AX80" s="49">
        <f t="shared" si="58"/>
        <v>0</v>
      </c>
      <c r="AY80" s="61"/>
      <c r="AZ80" s="48">
        <f t="shared" si="59"/>
        <v>0</v>
      </c>
      <c r="BA80" s="49">
        <f t="shared" si="60"/>
        <v>0</v>
      </c>
      <c r="BB80" s="50">
        <f t="shared" si="61"/>
        <v>0</v>
      </c>
    </row>
    <row r="81" spans="1:54">
      <c r="A81" s="32"/>
      <c r="B81" s="60"/>
      <c r="C81" s="33"/>
      <c r="D81" s="34"/>
      <c r="E81" s="35"/>
      <c r="F81" s="36"/>
      <c r="G81" s="78"/>
      <c r="H81" s="74" t="s">
        <v>11</v>
      </c>
      <c r="I81" s="81">
        <f>IF(H81=Tablas!$B$5,Tablas!$C$5,VLOOKUP(H81,Tablas!$B$5:$D$41,2,FALSE))</f>
        <v>19</v>
      </c>
      <c r="J81" s="70">
        <f>IF(I81=0,"",VLOOKUP(I81,Tablas!$C$5:$D$41,2,FALSE))</f>
        <v>21.726190476190478</v>
      </c>
      <c r="K81" s="37" t="str">
        <f t="shared" si="32"/>
        <v>0</v>
      </c>
      <c r="L81" s="38">
        <f t="shared" si="33"/>
        <v>0</v>
      </c>
      <c r="M81" s="38">
        <f t="shared" si="34"/>
        <v>0</v>
      </c>
      <c r="N81" s="38">
        <f t="shared" si="35"/>
        <v>0</v>
      </c>
      <c r="O81" s="38">
        <f t="shared" si="36"/>
        <v>0</v>
      </c>
      <c r="P81" s="38">
        <f t="shared" si="37"/>
        <v>0</v>
      </c>
      <c r="Q81" s="39">
        <v>1</v>
      </c>
      <c r="R81" s="40">
        <f t="shared" si="38"/>
        <v>0</v>
      </c>
      <c r="S81" s="39">
        <v>1</v>
      </c>
      <c r="T81" s="41">
        <f t="shared" si="39"/>
        <v>0</v>
      </c>
      <c r="U81" s="42">
        <f t="shared" si="40"/>
        <v>0</v>
      </c>
      <c r="V81" s="43">
        <f t="shared" si="41"/>
        <v>0</v>
      </c>
      <c r="W81" s="209">
        <f t="shared" si="42"/>
        <v>12</v>
      </c>
      <c r="X81" s="44">
        <f t="shared" si="62"/>
        <v>0</v>
      </c>
      <c r="Y81" s="45">
        <f t="shared" si="43"/>
        <v>5</v>
      </c>
      <c r="Z81" s="46" t="s">
        <v>0</v>
      </c>
      <c r="AA81" s="39">
        <v>1</v>
      </c>
      <c r="AB81" s="47">
        <f t="shared" si="44"/>
        <v>0</v>
      </c>
      <c r="AC81" s="39">
        <v>1</v>
      </c>
      <c r="AD81" s="47">
        <f t="shared" si="45"/>
        <v>0</v>
      </c>
      <c r="AE81" s="39">
        <v>1</v>
      </c>
      <c r="AF81" s="47">
        <f t="shared" si="46"/>
        <v>0</v>
      </c>
      <c r="AG81" s="61"/>
      <c r="AH81" s="48">
        <f t="shared" si="47"/>
        <v>0</v>
      </c>
      <c r="AI81" s="49">
        <f t="shared" si="48"/>
        <v>0</v>
      </c>
      <c r="AJ81" s="61"/>
      <c r="AK81" s="48">
        <f t="shared" si="49"/>
        <v>0</v>
      </c>
      <c r="AL81" s="49">
        <f t="shared" si="50"/>
        <v>0</v>
      </c>
      <c r="AM81" s="61"/>
      <c r="AN81" s="48">
        <f t="shared" si="51"/>
        <v>0</v>
      </c>
      <c r="AO81" s="49">
        <f t="shared" si="52"/>
        <v>0</v>
      </c>
      <c r="AP81" s="61"/>
      <c r="AQ81" s="48">
        <f t="shared" si="53"/>
        <v>0</v>
      </c>
      <c r="AR81" s="49">
        <f t="shared" si="54"/>
        <v>0</v>
      </c>
      <c r="AS81" s="61"/>
      <c r="AT81" s="48">
        <f t="shared" si="55"/>
        <v>0</v>
      </c>
      <c r="AU81" s="49">
        <f t="shared" si="56"/>
        <v>0</v>
      </c>
      <c r="AV81" s="61"/>
      <c r="AW81" s="48">
        <f t="shared" si="57"/>
        <v>0</v>
      </c>
      <c r="AX81" s="49">
        <f t="shared" si="58"/>
        <v>0</v>
      </c>
      <c r="AY81" s="61"/>
      <c r="AZ81" s="48">
        <f t="shared" si="59"/>
        <v>0</v>
      </c>
      <c r="BA81" s="49">
        <f t="shared" si="60"/>
        <v>0</v>
      </c>
      <c r="BB81" s="50">
        <f t="shared" si="61"/>
        <v>0</v>
      </c>
    </row>
    <row r="82" spans="1:54">
      <c r="A82" s="32"/>
      <c r="B82" s="60"/>
      <c r="C82" s="33"/>
      <c r="D82" s="34"/>
      <c r="E82" s="35"/>
      <c r="F82" s="36"/>
      <c r="G82" s="78"/>
      <c r="H82" s="74" t="s">
        <v>11</v>
      </c>
      <c r="I82" s="81">
        <f>IF(H82=Tablas!$B$5,Tablas!$C$5,VLOOKUP(H82,Tablas!$B$5:$D$41,2,FALSE))</f>
        <v>19</v>
      </c>
      <c r="J82" s="70">
        <f>IF(I82=0,"",VLOOKUP(I82,Tablas!$C$5:$D$41,2,FALSE))</f>
        <v>21.726190476190478</v>
      </c>
      <c r="K82" s="37" t="str">
        <f t="shared" si="32"/>
        <v>0</v>
      </c>
      <c r="L82" s="38">
        <f t="shared" si="33"/>
        <v>0</v>
      </c>
      <c r="M82" s="38">
        <f t="shared" si="34"/>
        <v>0</v>
      </c>
      <c r="N82" s="38">
        <f t="shared" si="35"/>
        <v>0</v>
      </c>
      <c r="O82" s="38">
        <f t="shared" si="36"/>
        <v>0</v>
      </c>
      <c r="P82" s="38">
        <f t="shared" si="37"/>
        <v>0</v>
      </c>
      <c r="Q82" s="39">
        <v>1</v>
      </c>
      <c r="R82" s="40">
        <f t="shared" si="38"/>
        <v>0</v>
      </c>
      <c r="S82" s="39">
        <v>1</v>
      </c>
      <c r="T82" s="41">
        <f t="shared" si="39"/>
        <v>0</v>
      </c>
      <c r="U82" s="42">
        <f t="shared" si="40"/>
        <v>0</v>
      </c>
      <c r="V82" s="43">
        <f t="shared" si="41"/>
        <v>0</v>
      </c>
      <c r="W82" s="209">
        <f t="shared" si="42"/>
        <v>12</v>
      </c>
      <c r="X82" s="44">
        <f t="shared" si="62"/>
        <v>0</v>
      </c>
      <c r="Y82" s="45">
        <f t="shared" si="43"/>
        <v>5</v>
      </c>
      <c r="Z82" s="46" t="s">
        <v>0</v>
      </c>
      <c r="AA82" s="39">
        <v>1</v>
      </c>
      <c r="AB82" s="47">
        <f t="shared" si="44"/>
        <v>0</v>
      </c>
      <c r="AC82" s="39">
        <v>1</v>
      </c>
      <c r="AD82" s="47">
        <f t="shared" si="45"/>
        <v>0</v>
      </c>
      <c r="AE82" s="39">
        <v>1</v>
      </c>
      <c r="AF82" s="47">
        <f t="shared" si="46"/>
        <v>0</v>
      </c>
      <c r="AG82" s="61"/>
      <c r="AH82" s="48">
        <f t="shared" si="47"/>
        <v>0</v>
      </c>
      <c r="AI82" s="49">
        <f t="shared" si="48"/>
        <v>0</v>
      </c>
      <c r="AJ82" s="61"/>
      <c r="AK82" s="48">
        <f t="shared" si="49"/>
        <v>0</v>
      </c>
      <c r="AL82" s="49">
        <f t="shared" si="50"/>
        <v>0</v>
      </c>
      <c r="AM82" s="61"/>
      <c r="AN82" s="48">
        <f t="shared" si="51"/>
        <v>0</v>
      </c>
      <c r="AO82" s="49">
        <f t="shared" si="52"/>
        <v>0</v>
      </c>
      <c r="AP82" s="61"/>
      <c r="AQ82" s="48">
        <f t="shared" si="53"/>
        <v>0</v>
      </c>
      <c r="AR82" s="49">
        <f t="shared" si="54"/>
        <v>0</v>
      </c>
      <c r="AS82" s="61"/>
      <c r="AT82" s="48">
        <f t="shared" si="55"/>
        <v>0</v>
      </c>
      <c r="AU82" s="49">
        <f t="shared" si="56"/>
        <v>0</v>
      </c>
      <c r="AV82" s="61"/>
      <c r="AW82" s="48">
        <f t="shared" si="57"/>
        <v>0</v>
      </c>
      <c r="AX82" s="49">
        <f t="shared" si="58"/>
        <v>0</v>
      </c>
      <c r="AY82" s="61"/>
      <c r="AZ82" s="48">
        <f t="shared" si="59"/>
        <v>0</v>
      </c>
      <c r="BA82" s="49">
        <f t="shared" si="60"/>
        <v>0</v>
      </c>
      <c r="BB82" s="50">
        <f t="shared" si="61"/>
        <v>0</v>
      </c>
    </row>
    <row r="83" spans="1:54">
      <c r="A83" s="32"/>
      <c r="B83" s="60"/>
      <c r="C83" s="33"/>
      <c r="D83" s="34"/>
      <c r="E83" s="35"/>
      <c r="F83" s="36"/>
      <c r="G83" s="78"/>
      <c r="H83" s="74" t="s">
        <v>11</v>
      </c>
      <c r="I83" s="81">
        <f>IF(H83=Tablas!$B$5,Tablas!$C$5,VLOOKUP(H83,Tablas!$B$5:$D$41,2,FALSE))</f>
        <v>19</v>
      </c>
      <c r="J83" s="70">
        <f>IF(I83=0,"",VLOOKUP(I83,Tablas!$C$5:$D$41,2,FALSE))</f>
        <v>21.726190476190478</v>
      </c>
      <c r="K83" s="37" t="str">
        <f t="shared" si="32"/>
        <v>0</v>
      </c>
      <c r="L83" s="38">
        <f t="shared" si="33"/>
        <v>0</v>
      </c>
      <c r="M83" s="38">
        <f t="shared" si="34"/>
        <v>0</v>
      </c>
      <c r="N83" s="38">
        <f t="shared" si="35"/>
        <v>0</v>
      </c>
      <c r="O83" s="38">
        <f t="shared" si="36"/>
        <v>0</v>
      </c>
      <c r="P83" s="38">
        <f t="shared" si="37"/>
        <v>0</v>
      </c>
      <c r="Q83" s="39">
        <v>1</v>
      </c>
      <c r="R83" s="40">
        <f t="shared" si="38"/>
        <v>0</v>
      </c>
      <c r="S83" s="39">
        <v>1</v>
      </c>
      <c r="T83" s="41">
        <f t="shared" si="39"/>
        <v>0</v>
      </c>
      <c r="U83" s="42">
        <f t="shared" si="40"/>
        <v>0</v>
      </c>
      <c r="V83" s="43">
        <f t="shared" si="41"/>
        <v>0</v>
      </c>
      <c r="W83" s="209">
        <f t="shared" si="42"/>
        <v>12</v>
      </c>
      <c r="X83" s="44">
        <f t="shared" si="62"/>
        <v>0</v>
      </c>
      <c r="Y83" s="45">
        <f t="shared" si="43"/>
        <v>5</v>
      </c>
      <c r="Z83" s="46" t="s">
        <v>0</v>
      </c>
      <c r="AA83" s="39">
        <v>1</v>
      </c>
      <c r="AB83" s="47">
        <f t="shared" si="44"/>
        <v>0</v>
      </c>
      <c r="AC83" s="39">
        <v>1</v>
      </c>
      <c r="AD83" s="47">
        <f t="shared" si="45"/>
        <v>0</v>
      </c>
      <c r="AE83" s="39">
        <v>1</v>
      </c>
      <c r="AF83" s="47">
        <f t="shared" si="46"/>
        <v>0</v>
      </c>
      <c r="AG83" s="61"/>
      <c r="AH83" s="48">
        <f t="shared" si="47"/>
        <v>0</v>
      </c>
      <c r="AI83" s="49">
        <f t="shared" si="48"/>
        <v>0</v>
      </c>
      <c r="AJ83" s="61"/>
      <c r="AK83" s="48">
        <f t="shared" si="49"/>
        <v>0</v>
      </c>
      <c r="AL83" s="49">
        <f t="shared" si="50"/>
        <v>0</v>
      </c>
      <c r="AM83" s="61"/>
      <c r="AN83" s="48">
        <f t="shared" si="51"/>
        <v>0</v>
      </c>
      <c r="AO83" s="49">
        <f t="shared" si="52"/>
        <v>0</v>
      </c>
      <c r="AP83" s="61"/>
      <c r="AQ83" s="48">
        <f t="shared" si="53"/>
        <v>0</v>
      </c>
      <c r="AR83" s="49">
        <f t="shared" si="54"/>
        <v>0</v>
      </c>
      <c r="AS83" s="61"/>
      <c r="AT83" s="48">
        <f t="shared" si="55"/>
        <v>0</v>
      </c>
      <c r="AU83" s="49">
        <f t="shared" si="56"/>
        <v>0</v>
      </c>
      <c r="AV83" s="61"/>
      <c r="AW83" s="48">
        <f t="shared" si="57"/>
        <v>0</v>
      </c>
      <c r="AX83" s="49">
        <f t="shared" si="58"/>
        <v>0</v>
      </c>
      <c r="AY83" s="61"/>
      <c r="AZ83" s="48">
        <f t="shared" si="59"/>
        <v>0</v>
      </c>
      <c r="BA83" s="49">
        <f t="shared" si="60"/>
        <v>0</v>
      </c>
      <c r="BB83" s="50">
        <f t="shared" si="61"/>
        <v>0</v>
      </c>
    </row>
    <row r="84" spans="1:54">
      <c r="A84" s="32"/>
      <c r="B84" s="60"/>
      <c r="C84" s="33"/>
      <c r="D84" s="34"/>
      <c r="E84" s="35"/>
      <c r="F84" s="36"/>
      <c r="G84" s="78"/>
      <c r="H84" s="74" t="s">
        <v>11</v>
      </c>
      <c r="I84" s="81">
        <f>IF(H84=Tablas!$B$5,Tablas!$C$5,VLOOKUP(H84,Tablas!$B$5:$D$41,2,FALSE))</f>
        <v>19</v>
      </c>
      <c r="J84" s="70">
        <f>IF(I84=0,"",VLOOKUP(I84,Tablas!$C$5:$D$41,2,FALSE))</f>
        <v>21.726190476190478</v>
      </c>
      <c r="K84" s="37" t="str">
        <f t="shared" si="32"/>
        <v>0</v>
      </c>
      <c r="L84" s="38">
        <f t="shared" si="33"/>
        <v>0</v>
      </c>
      <c r="M84" s="38">
        <f t="shared" si="34"/>
        <v>0</v>
      </c>
      <c r="N84" s="38">
        <f t="shared" si="35"/>
        <v>0</v>
      </c>
      <c r="O84" s="38">
        <f t="shared" si="36"/>
        <v>0</v>
      </c>
      <c r="P84" s="38">
        <f t="shared" si="37"/>
        <v>0</v>
      </c>
      <c r="Q84" s="39">
        <v>1</v>
      </c>
      <c r="R84" s="40">
        <f t="shared" si="38"/>
        <v>0</v>
      </c>
      <c r="S84" s="39">
        <v>1</v>
      </c>
      <c r="T84" s="41">
        <f t="shared" si="39"/>
        <v>0</v>
      </c>
      <c r="U84" s="42">
        <f t="shared" si="40"/>
        <v>0</v>
      </c>
      <c r="V84" s="43">
        <f t="shared" si="41"/>
        <v>0</v>
      </c>
      <c r="W84" s="209">
        <f t="shared" si="42"/>
        <v>12</v>
      </c>
      <c r="X84" s="44">
        <f t="shared" si="62"/>
        <v>0</v>
      </c>
      <c r="Y84" s="45">
        <f t="shared" si="43"/>
        <v>5</v>
      </c>
      <c r="Z84" s="46" t="s">
        <v>0</v>
      </c>
      <c r="AA84" s="39">
        <v>1</v>
      </c>
      <c r="AB84" s="47">
        <f t="shared" si="44"/>
        <v>0</v>
      </c>
      <c r="AC84" s="39">
        <v>1</v>
      </c>
      <c r="AD84" s="47">
        <f t="shared" si="45"/>
        <v>0</v>
      </c>
      <c r="AE84" s="39">
        <v>1</v>
      </c>
      <c r="AF84" s="47">
        <f t="shared" si="46"/>
        <v>0</v>
      </c>
      <c r="AG84" s="61"/>
      <c r="AH84" s="48">
        <f t="shared" si="47"/>
        <v>0</v>
      </c>
      <c r="AI84" s="49">
        <f t="shared" si="48"/>
        <v>0</v>
      </c>
      <c r="AJ84" s="61"/>
      <c r="AK84" s="48">
        <f t="shared" si="49"/>
        <v>0</v>
      </c>
      <c r="AL84" s="49">
        <f t="shared" si="50"/>
        <v>0</v>
      </c>
      <c r="AM84" s="61"/>
      <c r="AN84" s="48">
        <f t="shared" si="51"/>
        <v>0</v>
      </c>
      <c r="AO84" s="49">
        <f t="shared" si="52"/>
        <v>0</v>
      </c>
      <c r="AP84" s="61"/>
      <c r="AQ84" s="48">
        <f t="shared" si="53"/>
        <v>0</v>
      </c>
      <c r="AR84" s="49">
        <f t="shared" si="54"/>
        <v>0</v>
      </c>
      <c r="AS84" s="61"/>
      <c r="AT84" s="48">
        <f t="shared" si="55"/>
        <v>0</v>
      </c>
      <c r="AU84" s="49">
        <f t="shared" si="56"/>
        <v>0</v>
      </c>
      <c r="AV84" s="61"/>
      <c r="AW84" s="48">
        <f t="shared" si="57"/>
        <v>0</v>
      </c>
      <c r="AX84" s="49">
        <f t="shared" si="58"/>
        <v>0</v>
      </c>
      <c r="AY84" s="61"/>
      <c r="AZ84" s="48">
        <f t="shared" si="59"/>
        <v>0</v>
      </c>
      <c r="BA84" s="49">
        <f t="shared" si="60"/>
        <v>0</v>
      </c>
      <c r="BB84" s="50">
        <f t="shared" si="61"/>
        <v>0</v>
      </c>
    </row>
    <row r="85" spans="1:54">
      <c r="A85" s="32"/>
      <c r="B85" s="60"/>
      <c r="C85" s="33"/>
      <c r="D85" s="34"/>
      <c r="E85" s="35"/>
      <c r="F85" s="36"/>
      <c r="G85" s="78"/>
      <c r="H85" s="74" t="s">
        <v>11</v>
      </c>
      <c r="I85" s="81">
        <f>IF(H85=Tablas!$B$5,Tablas!$C$5,VLOOKUP(H85,Tablas!$B$5:$D$41,2,FALSE))</f>
        <v>19</v>
      </c>
      <c r="J85" s="70">
        <f>IF(I85=0,"",VLOOKUP(I85,Tablas!$C$5:$D$41,2,FALSE))</f>
        <v>21.726190476190478</v>
      </c>
      <c r="K85" s="37" t="str">
        <f t="shared" si="32"/>
        <v>0</v>
      </c>
      <c r="L85" s="38">
        <f t="shared" si="33"/>
        <v>0</v>
      </c>
      <c r="M85" s="38">
        <f t="shared" si="34"/>
        <v>0</v>
      </c>
      <c r="N85" s="38">
        <f t="shared" si="35"/>
        <v>0</v>
      </c>
      <c r="O85" s="38">
        <f t="shared" si="36"/>
        <v>0</v>
      </c>
      <c r="P85" s="38">
        <f t="shared" si="37"/>
        <v>0</v>
      </c>
      <c r="Q85" s="39">
        <v>1</v>
      </c>
      <c r="R85" s="40">
        <f t="shared" si="38"/>
        <v>0</v>
      </c>
      <c r="S85" s="39">
        <v>1</v>
      </c>
      <c r="T85" s="41">
        <f t="shared" si="39"/>
        <v>0</v>
      </c>
      <c r="U85" s="42">
        <f t="shared" si="40"/>
        <v>0</v>
      </c>
      <c r="V85" s="43">
        <f t="shared" si="41"/>
        <v>0</v>
      </c>
      <c r="W85" s="209">
        <f t="shared" si="42"/>
        <v>12</v>
      </c>
      <c r="X85" s="44">
        <f t="shared" si="62"/>
        <v>0</v>
      </c>
      <c r="Y85" s="45">
        <f t="shared" si="43"/>
        <v>5</v>
      </c>
      <c r="Z85" s="46" t="s">
        <v>0</v>
      </c>
      <c r="AA85" s="39">
        <v>1</v>
      </c>
      <c r="AB85" s="47">
        <f t="shared" si="44"/>
        <v>0</v>
      </c>
      <c r="AC85" s="39">
        <v>1</v>
      </c>
      <c r="AD85" s="47">
        <f t="shared" si="45"/>
        <v>0</v>
      </c>
      <c r="AE85" s="39">
        <v>1</v>
      </c>
      <c r="AF85" s="47">
        <f t="shared" si="46"/>
        <v>0</v>
      </c>
      <c r="AG85" s="61"/>
      <c r="AH85" s="48">
        <f t="shared" si="47"/>
        <v>0</v>
      </c>
      <c r="AI85" s="49">
        <f t="shared" si="48"/>
        <v>0</v>
      </c>
      <c r="AJ85" s="61"/>
      <c r="AK85" s="48">
        <f t="shared" si="49"/>
        <v>0</v>
      </c>
      <c r="AL85" s="49">
        <f t="shared" si="50"/>
        <v>0</v>
      </c>
      <c r="AM85" s="61"/>
      <c r="AN85" s="48">
        <f t="shared" si="51"/>
        <v>0</v>
      </c>
      <c r="AO85" s="49">
        <f t="shared" si="52"/>
        <v>0</v>
      </c>
      <c r="AP85" s="61"/>
      <c r="AQ85" s="48">
        <f t="shared" si="53"/>
        <v>0</v>
      </c>
      <c r="AR85" s="49">
        <f t="shared" si="54"/>
        <v>0</v>
      </c>
      <c r="AS85" s="61"/>
      <c r="AT85" s="48">
        <f t="shared" si="55"/>
        <v>0</v>
      </c>
      <c r="AU85" s="49">
        <f t="shared" si="56"/>
        <v>0</v>
      </c>
      <c r="AV85" s="61"/>
      <c r="AW85" s="48">
        <f t="shared" si="57"/>
        <v>0</v>
      </c>
      <c r="AX85" s="49">
        <f t="shared" si="58"/>
        <v>0</v>
      </c>
      <c r="AY85" s="61"/>
      <c r="AZ85" s="48">
        <f t="shared" si="59"/>
        <v>0</v>
      </c>
      <c r="BA85" s="49">
        <f t="shared" si="60"/>
        <v>0</v>
      </c>
      <c r="BB85" s="50">
        <f t="shared" si="61"/>
        <v>0</v>
      </c>
    </row>
    <row r="86" spans="1:54">
      <c r="A86" s="32"/>
      <c r="B86" s="60"/>
      <c r="C86" s="33"/>
      <c r="D86" s="34"/>
      <c r="E86" s="35"/>
      <c r="F86" s="36"/>
      <c r="G86" s="78"/>
      <c r="H86" s="74" t="s">
        <v>11</v>
      </c>
      <c r="I86" s="81">
        <f>IF(H86=Tablas!$B$5,Tablas!$C$5,VLOOKUP(H86,Tablas!$B$5:$D$41,2,FALSE))</f>
        <v>19</v>
      </c>
      <c r="J86" s="70">
        <f>IF(I86=0,"",VLOOKUP(I86,Tablas!$C$5:$D$41,2,FALSE))</f>
        <v>21.726190476190478</v>
      </c>
      <c r="K86" s="37" t="str">
        <f t="shared" si="32"/>
        <v>0</v>
      </c>
      <c r="L86" s="38">
        <f t="shared" si="33"/>
        <v>0</v>
      </c>
      <c r="M86" s="38">
        <f t="shared" si="34"/>
        <v>0</v>
      </c>
      <c r="N86" s="38">
        <f t="shared" si="35"/>
        <v>0</v>
      </c>
      <c r="O86" s="38">
        <f t="shared" si="36"/>
        <v>0</v>
      </c>
      <c r="P86" s="38">
        <f t="shared" si="37"/>
        <v>0</v>
      </c>
      <c r="Q86" s="39">
        <v>1</v>
      </c>
      <c r="R86" s="40">
        <f t="shared" si="38"/>
        <v>0</v>
      </c>
      <c r="S86" s="39">
        <v>1</v>
      </c>
      <c r="T86" s="41">
        <f t="shared" si="39"/>
        <v>0</v>
      </c>
      <c r="U86" s="42">
        <f t="shared" si="40"/>
        <v>0</v>
      </c>
      <c r="V86" s="43">
        <f t="shared" si="41"/>
        <v>0</v>
      </c>
      <c r="W86" s="209">
        <f t="shared" si="42"/>
        <v>12</v>
      </c>
      <c r="X86" s="44">
        <f t="shared" si="62"/>
        <v>0</v>
      </c>
      <c r="Y86" s="45">
        <f t="shared" si="43"/>
        <v>5</v>
      </c>
      <c r="Z86" s="46" t="s">
        <v>0</v>
      </c>
      <c r="AA86" s="39">
        <v>1</v>
      </c>
      <c r="AB86" s="47">
        <f t="shared" si="44"/>
        <v>0</v>
      </c>
      <c r="AC86" s="39">
        <v>1</v>
      </c>
      <c r="AD86" s="47">
        <f t="shared" si="45"/>
        <v>0</v>
      </c>
      <c r="AE86" s="39">
        <v>1</v>
      </c>
      <c r="AF86" s="47">
        <f t="shared" si="46"/>
        <v>0</v>
      </c>
      <c r="AG86" s="61"/>
      <c r="AH86" s="48">
        <f t="shared" si="47"/>
        <v>0</v>
      </c>
      <c r="AI86" s="49">
        <f t="shared" si="48"/>
        <v>0</v>
      </c>
      <c r="AJ86" s="61"/>
      <c r="AK86" s="48">
        <f t="shared" si="49"/>
        <v>0</v>
      </c>
      <c r="AL86" s="49">
        <f t="shared" si="50"/>
        <v>0</v>
      </c>
      <c r="AM86" s="61"/>
      <c r="AN86" s="48">
        <f t="shared" si="51"/>
        <v>0</v>
      </c>
      <c r="AO86" s="49">
        <f t="shared" si="52"/>
        <v>0</v>
      </c>
      <c r="AP86" s="61"/>
      <c r="AQ86" s="48">
        <f t="shared" si="53"/>
        <v>0</v>
      </c>
      <c r="AR86" s="49">
        <f t="shared" si="54"/>
        <v>0</v>
      </c>
      <c r="AS86" s="61"/>
      <c r="AT86" s="48">
        <f t="shared" si="55"/>
        <v>0</v>
      </c>
      <c r="AU86" s="49">
        <f t="shared" si="56"/>
        <v>0</v>
      </c>
      <c r="AV86" s="61"/>
      <c r="AW86" s="48">
        <f t="shared" si="57"/>
        <v>0</v>
      </c>
      <c r="AX86" s="49">
        <f t="shared" si="58"/>
        <v>0</v>
      </c>
      <c r="AY86" s="61"/>
      <c r="AZ86" s="48">
        <f t="shared" si="59"/>
        <v>0</v>
      </c>
      <c r="BA86" s="49">
        <f t="shared" si="60"/>
        <v>0</v>
      </c>
      <c r="BB86" s="50">
        <f t="shared" si="61"/>
        <v>0</v>
      </c>
    </row>
    <row r="87" spans="1:54">
      <c r="A87" s="32"/>
      <c r="B87" s="60"/>
      <c r="C87" s="33"/>
      <c r="D87" s="34"/>
      <c r="E87" s="35"/>
      <c r="F87" s="36"/>
      <c r="G87" s="78"/>
      <c r="H87" s="74" t="s">
        <v>11</v>
      </c>
      <c r="I87" s="81">
        <f>IF(H87=Tablas!$B$5,Tablas!$C$5,VLOOKUP(H87,Tablas!$B$5:$D$41,2,FALSE))</f>
        <v>19</v>
      </c>
      <c r="J87" s="70">
        <f>IF(I87=0,"",VLOOKUP(I87,Tablas!$C$5:$D$41,2,FALSE))</f>
        <v>21.726190476190478</v>
      </c>
      <c r="K87" s="37" t="str">
        <f t="shared" si="32"/>
        <v>0</v>
      </c>
      <c r="L87" s="38">
        <f t="shared" si="33"/>
        <v>0</v>
      </c>
      <c r="M87" s="38">
        <f t="shared" si="34"/>
        <v>0</v>
      </c>
      <c r="N87" s="38">
        <f t="shared" si="35"/>
        <v>0</v>
      </c>
      <c r="O87" s="38">
        <f t="shared" si="36"/>
        <v>0</v>
      </c>
      <c r="P87" s="38">
        <f t="shared" si="37"/>
        <v>0</v>
      </c>
      <c r="Q87" s="39">
        <v>1</v>
      </c>
      <c r="R87" s="40">
        <f t="shared" si="38"/>
        <v>0</v>
      </c>
      <c r="S87" s="39">
        <v>1</v>
      </c>
      <c r="T87" s="41">
        <f t="shared" si="39"/>
        <v>0</v>
      </c>
      <c r="U87" s="42">
        <f t="shared" si="40"/>
        <v>0</v>
      </c>
      <c r="V87" s="43">
        <f t="shared" si="41"/>
        <v>0</v>
      </c>
      <c r="W87" s="209">
        <f t="shared" si="42"/>
        <v>12</v>
      </c>
      <c r="X87" s="44">
        <f t="shared" si="62"/>
        <v>0</v>
      </c>
      <c r="Y87" s="45">
        <f t="shared" si="43"/>
        <v>5</v>
      </c>
      <c r="Z87" s="46" t="s">
        <v>0</v>
      </c>
      <c r="AA87" s="39">
        <v>1</v>
      </c>
      <c r="AB87" s="47">
        <f t="shared" si="44"/>
        <v>0</v>
      </c>
      <c r="AC87" s="39">
        <v>1</v>
      </c>
      <c r="AD87" s="47">
        <f t="shared" si="45"/>
        <v>0</v>
      </c>
      <c r="AE87" s="39">
        <v>1</v>
      </c>
      <c r="AF87" s="47">
        <f t="shared" si="46"/>
        <v>0</v>
      </c>
      <c r="AG87" s="61"/>
      <c r="AH87" s="48">
        <f t="shared" si="47"/>
        <v>0</v>
      </c>
      <c r="AI87" s="49">
        <f t="shared" si="48"/>
        <v>0</v>
      </c>
      <c r="AJ87" s="61"/>
      <c r="AK87" s="48">
        <f t="shared" si="49"/>
        <v>0</v>
      </c>
      <c r="AL87" s="49">
        <f t="shared" si="50"/>
        <v>0</v>
      </c>
      <c r="AM87" s="61"/>
      <c r="AN87" s="48">
        <f t="shared" si="51"/>
        <v>0</v>
      </c>
      <c r="AO87" s="49">
        <f t="shared" si="52"/>
        <v>0</v>
      </c>
      <c r="AP87" s="61"/>
      <c r="AQ87" s="48">
        <f t="shared" si="53"/>
        <v>0</v>
      </c>
      <c r="AR87" s="49">
        <f t="shared" si="54"/>
        <v>0</v>
      </c>
      <c r="AS87" s="61"/>
      <c r="AT87" s="48">
        <f t="shared" si="55"/>
        <v>0</v>
      </c>
      <c r="AU87" s="49">
        <f t="shared" si="56"/>
        <v>0</v>
      </c>
      <c r="AV87" s="61"/>
      <c r="AW87" s="48">
        <f t="shared" si="57"/>
        <v>0</v>
      </c>
      <c r="AX87" s="49">
        <f t="shared" si="58"/>
        <v>0</v>
      </c>
      <c r="AY87" s="61"/>
      <c r="AZ87" s="48">
        <f t="shared" si="59"/>
        <v>0</v>
      </c>
      <c r="BA87" s="49">
        <f t="shared" si="60"/>
        <v>0</v>
      </c>
      <c r="BB87" s="50">
        <f t="shared" si="61"/>
        <v>0</v>
      </c>
    </row>
    <row r="88" spans="1:54">
      <c r="A88" s="32"/>
      <c r="B88" s="60"/>
      <c r="C88" s="33"/>
      <c r="D88" s="34"/>
      <c r="E88" s="35"/>
      <c r="F88" s="36"/>
      <c r="G88" s="78"/>
      <c r="H88" s="74" t="s">
        <v>11</v>
      </c>
      <c r="I88" s="81">
        <f>IF(H88=Tablas!$B$5,Tablas!$C$5,VLOOKUP(H88,Tablas!$B$5:$D$41,2,FALSE))</f>
        <v>19</v>
      </c>
      <c r="J88" s="70">
        <f>IF(I88=0,"",VLOOKUP(I88,Tablas!$C$5:$D$41,2,FALSE))</f>
        <v>21.726190476190478</v>
      </c>
      <c r="K88" s="37" t="str">
        <f t="shared" si="32"/>
        <v>0</v>
      </c>
      <c r="L88" s="38">
        <f t="shared" si="33"/>
        <v>0</v>
      </c>
      <c r="M88" s="38">
        <f t="shared" si="34"/>
        <v>0</v>
      </c>
      <c r="N88" s="38">
        <f t="shared" si="35"/>
        <v>0</v>
      </c>
      <c r="O88" s="38">
        <f t="shared" si="36"/>
        <v>0</v>
      </c>
      <c r="P88" s="38">
        <f t="shared" si="37"/>
        <v>0</v>
      </c>
      <c r="Q88" s="39">
        <v>1</v>
      </c>
      <c r="R88" s="40">
        <f t="shared" si="38"/>
        <v>0</v>
      </c>
      <c r="S88" s="39">
        <v>1</v>
      </c>
      <c r="T88" s="41">
        <f t="shared" si="39"/>
        <v>0</v>
      </c>
      <c r="U88" s="42">
        <f t="shared" si="40"/>
        <v>0</v>
      </c>
      <c r="V88" s="43">
        <f t="shared" si="41"/>
        <v>0</v>
      </c>
      <c r="W88" s="209">
        <f t="shared" si="42"/>
        <v>12</v>
      </c>
      <c r="X88" s="44">
        <f t="shared" si="62"/>
        <v>0</v>
      </c>
      <c r="Y88" s="45">
        <f t="shared" si="43"/>
        <v>5</v>
      </c>
      <c r="Z88" s="46" t="s">
        <v>0</v>
      </c>
      <c r="AA88" s="39">
        <v>1</v>
      </c>
      <c r="AB88" s="47">
        <f t="shared" si="44"/>
        <v>0</v>
      </c>
      <c r="AC88" s="39">
        <v>1</v>
      </c>
      <c r="AD88" s="47">
        <f t="shared" si="45"/>
        <v>0</v>
      </c>
      <c r="AE88" s="39">
        <v>1</v>
      </c>
      <c r="AF88" s="47">
        <f t="shared" si="46"/>
        <v>0</v>
      </c>
      <c r="AG88" s="61"/>
      <c r="AH88" s="48">
        <f t="shared" si="47"/>
        <v>0</v>
      </c>
      <c r="AI88" s="49">
        <f t="shared" si="48"/>
        <v>0</v>
      </c>
      <c r="AJ88" s="61"/>
      <c r="AK88" s="48">
        <f t="shared" si="49"/>
        <v>0</v>
      </c>
      <c r="AL88" s="49">
        <f t="shared" si="50"/>
        <v>0</v>
      </c>
      <c r="AM88" s="61"/>
      <c r="AN88" s="48">
        <f t="shared" si="51"/>
        <v>0</v>
      </c>
      <c r="AO88" s="49">
        <f t="shared" si="52"/>
        <v>0</v>
      </c>
      <c r="AP88" s="61"/>
      <c r="AQ88" s="48">
        <f t="shared" si="53"/>
        <v>0</v>
      </c>
      <c r="AR88" s="49">
        <f t="shared" si="54"/>
        <v>0</v>
      </c>
      <c r="AS88" s="61"/>
      <c r="AT88" s="48">
        <f t="shared" si="55"/>
        <v>0</v>
      </c>
      <c r="AU88" s="49">
        <f t="shared" si="56"/>
        <v>0</v>
      </c>
      <c r="AV88" s="61"/>
      <c r="AW88" s="48">
        <f t="shared" si="57"/>
        <v>0</v>
      </c>
      <c r="AX88" s="49">
        <f t="shared" si="58"/>
        <v>0</v>
      </c>
      <c r="AY88" s="61"/>
      <c r="AZ88" s="48">
        <f t="shared" si="59"/>
        <v>0</v>
      </c>
      <c r="BA88" s="49">
        <f t="shared" si="60"/>
        <v>0</v>
      </c>
      <c r="BB88" s="50">
        <f t="shared" si="61"/>
        <v>0</v>
      </c>
    </row>
    <row r="89" spans="1:54">
      <c r="A89" s="32"/>
      <c r="B89" s="60"/>
      <c r="C89" s="33"/>
      <c r="D89" s="34"/>
      <c r="E89" s="35"/>
      <c r="F89" s="36"/>
      <c r="G89" s="78"/>
      <c r="H89" s="74" t="s">
        <v>11</v>
      </c>
      <c r="I89" s="81">
        <f>IF(H89=Tablas!$B$5,Tablas!$C$5,VLOOKUP(H89,Tablas!$B$5:$D$41,2,FALSE))</f>
        <v>19</v>
      </c>
      <c r="J89" s="70">
        <f>IF(I89=0,"",VLOOKUP(I89,Tablas!$C$5:$D$41,2,FALSE))</f>
        <v>21.726190476190478</v>
      </c>
      <c r="K89" s="37" t="str">
        <f t="shared" si="32"/>
        <v>0</v>
      </c>
      <c r="L89" s="38">
        <f t="shared" si="33"/>
        <v>0</v>
      </c>
      <c r="M89" s="38">
        <f t="shared" si="34"/>
        <v>0</v>
      </c>
      <c r="N89" s="38">
        <f t="shared" si="35"/>
        <v>0</v>
      </c>
      <c r="O89" s="38">
        <f t="shared" si="36"/>
        <v>0</v>
      </c>
      <c r="P89" s="38">
        <f t="shared" si="37"/>
        <v>0</v>
      </c>
      <c r="Q89" s="39">
        <v>1</v>
      </c>
      <c r="R89" s="40">
        <f t="shared" si="38"/>
        <v>0</v>
      </c>
      <c r="S89" s="39">
        <v>1</v>
      </c>
      <c r="T89" s="41">
        <f t="shared" si="39"/>
        <v>0</v>
      </c>
      <c r="U89" s="42">
        <f t="shared" si="40"/>
        <v>0</v>
      </c>
      <c r="V89" s="43">
        <f t="shared" si="41"/>
        <v>0</v>
      </c>
      <c r="W89" s="209">
        <f t="shared" si="42"/>
        <v>12</v>
      </c>
      <c r="X89" s="44">
        <f t="shared" si="62"/>
        <v>0</v>
      </c>
      <c r="Y89" s="45">
        <f t="shared" si="43"/>
        <v>5</v>
      </c>
      <c r="Z89" s="46" t="s">
        <v>0</v>
      </c>
      <c r="AA89" s="39">
        <v>1</v>
      </c>
      <c r="AB89" s="47">
        <f t="shared" si="44"/>
        <v>0</v>
      </c>
      <c r="AC89" s="39">
        <v>1</v>
      </c>
      <c r="AD89" s="47">
        <f t="shared" si="45"/>
        <v>0</v>
      </c>
      <c r="AE89" s="39">
        <v>1</v>
      </c>
      <c r="AF89" s="47">
        <f t="shared" si="46"/>
        <v>0</v>
      </c>
      <c r="AG89" s="61"/>
      <c r="AH89" s="48">
        <f t="shared" si="47"/>
        <v>0</v>
      </c>
      <c r="AI89" s="49">
        <f t="shared" si="48"/>
        <v>0</v>
      </c>
      <c r="AJ89" s="61"/>
      <c r="AK89" s="48">
        <f t="shared" si="49"/>
        <v>0</v>
      </c>
      <c r="AL89" s="49">
        <f t="shared" si="50"/>
        <v>0</v>
      </c>
      <c r="AM89" s="61"/>
      <c r="AN89" s="48">
        <f t="shared" si="51"/>
        <v>0</v>
      </c>
      <c r="AO89" s="49">
        <f t="shared" si="52"/>
        <v>0</v>
      </c>
      <c r="AP89" s="61"/>
      <c r="AQ89" s="48">
        <f t="shared" si="53"/>
        <v>0</v>
      </c>
      <c r="AR89" s="49">
        <f t="shared" si="54"/>
        <v>0</v>
      </c>
      <c r="AS89" s="61"/>
      <c r="AT89" s="48">
        <f t="shared" si="55"/>
        <v>0</v>
      </c>
      <c r="AU89" s="49">
        <f t="shared" si="56"/>
        <v>0</v>
      </c>
      <c r="AV89" s="61"/>
      <c r="AW89" s="48">
        <f t="shared" si="57"/>
        <v>0</v>
      </c>
      <c r="AX89" s="49">
        <f t="shared" si="58"/>
        <v>0</v>
      </c>
      <c r="AY89" s="61"/>
      <c r="AZ89" s="48">
        <f t="shared" si="59"/>
        <v>0</v>
      </c>
      <c r="BA89" s="49">
        <f t="shared" si="60"/>
        <v>0</v>
      </c>
      <c r="BB89" s="50">
        <f t="shared" si="61"/>
        <v>0</v>
      </c>
    </row>
    <row r="90" spans="1:54">
      <c r="A90" s="32"/>
      <c r="B90" s="60"/>
      <c r="C90" s="33"/>
      <c r="D90" s="34"/>
      <c r="E90" s="35"/>
      <c r="F90" s="36"/>
      <c r="G90" s="78"/>
      <c r="H90" s="74" t="s">
        <v>11</v>
      </c>
      <c r="I90" s="81">
        <f>IF(H90=Tablas!$B$5,Tablas!$C$5,VLOOKUP(H90,Tablas!$B$5:$D$41,2,FALSE))</f>
        <v>19</v>
      </c>
      <c r="J90" s="70">
        <f>IF(I90=0,"",VLOOKUP(I90,Tablas!$C$5:$D$41,2,FALSE))</f>
        <v>21.726190476190478</v>
      </c>
      <c r="K90" s="37" t="str">
        <f t="shared" si="32"/>
        <v>0</v>
      </c>
      <c r="L90" s="38">
        <f t="shared" si="33"/>
        <v>0</v>
      </c>
      <c r="M90" s="38">
        <f t="shared" si="34"/>
        <v>0</v>
      </c>
      <c r="N90" s="38">
        <f t="shared" si="35"/>
        <v>0</v>
      </c>
      <c r="O90" s="38">
        <f t="shared" si="36"/>
        <v>0</v>
      </c>
      <c r="P90" s="38">
        <f t="shared" si="37"/>
        <v>0</v>
      </c>
      <c r="Q90" s="39">
        <v>1</v>
      </c>
      <c r="R90" s="40">
        <f t="shared" si="38"/>
        <v>0</v>
      </c>
      <c r="S90" s="39">
        <v>1</v>
      </c>
      <c r="T90" s="41">
        <f t="shared" si="39"/>
        <v>0</v>
      </c>
      <c r="U90" s="42">
        <f t="shared" si="40"/>
        <v>0</v>
      </c>
      <c r="V90" s="43">
        <f t="shared" si="41"/>
        <v>0</v>
      </c>
      <c r="W90" s="209">
        <f t="shared" si="42"/>
        <v>12</v>
      </c>
      <c r="X90" s="44">
        <f t="shared" si="62"/>
        <v>0</v>
      </c>
      <c r="Y90" s="45">
        <f t="shared" si="43"/>
        <v>5</v>
      </c>
      <c r="Z90" s="46" t="s">
        <v>0</v>
      </c>
      <c r="AA90" s="39">
        <v>1</v>
      </c>
      <c r="AB90" s="47">
        <f t="shared" si="44"/>
        <v>0</v>
      </c>
      <c r="AC90" s="39">
        <v>1</v>
      </c>
      <c r="AD90" s="47">
        <f t="shared" si="45"/>
        <v>0</v>
      </c>
      <c r="AE90" s="39">
        <v>1</v>
      </c>
      <c r="AF90" s="47">
        <f t="shared" si="46"/>
        <v>0</v>
      </c>
      <c r="AG90" s="61"/>
      <c r="AH90" s="48">
        <f t="shared" si="47"/>
        <v>0</v>
      </c>
      <c r="AI90" s="49">
        <f t="shared" si="48"/>
        <v>0</v>
      </c>
      <c r="AJ90" s="61"/>
      <c r="AK90" s="48">
        <f t="shared" si="49"/>
        <v>0</v>
      </c>
      <c r="AL90" s="49">
        <f t="shared" si="50"/>
        <v>0</v>
      </c>
      <c r="AM90" s="61"/>
      <c r="AN90" s="48">
        <f t="shared" si="51"/>
        <v>0</v>
      </c>
      <c r="AO90" s="49">
        <f t="shared" si="52"/>
        <v>0</v>
      </c>
      <c r="AP90" s="61"/>
      <c r="AQ90" s="48">
        <f t="shared" si="53"/>
        <v>0</v>
      </c>
      <c r="AR90" s="49">
        <f t="shared" si="54"/>
        <v>0</v>
      </c>
      <c r="AS90" s="61"/>
      <c r="AT90" s="48">
        <f t="shared" si="55"/>
        <v>0</v>
      </c>
      <c r="AU90" s="49">
        <f t="shared" si="56"/>
        <v>0</v>
      </c>
      <c r="AV90" s="61"/>
      <c r="AW90" s="48">
        <f t="shared" si="57"/>
        <v>0</v>
      </c>
      <c r="AX90" s="49">
        <f t="shared" si="58"/>
        <v>0</v>
      </c>
      <c r="AY90" s="61"/>
      <c r="AZ90" s="48">
        <f t="shared" si="59"/>
        <v>0</v>
      </c>
      <c r="BA90" s="49">
        <f t="shared" si="60"/>
        <v>0</v>
      </c>
      <c r="BB90" s="50">
        <f t="shared" si="61"/>
        <v>0</v>
      </c>
    </row>
    <row r="91" spans="1:54">
      <c r="A91" s="32"/>
      <c r="B91" s="60"/>
      <c r="C91" s="33"/>
      <c r="D91" s="34"/>
      <c r="E91" s="35"/>
      <c r="F91" s="36"/>
      <c r="G91" s="78"/>
      <c r="H91" s="74" t="s">
        <v>11</v>
      </c>
      <c r="I91" s="81">
        <f>IF(H91=Tablas!$B$5,Tablas!$C$5,VLOOKUP(H91,Tablas!$B$5:$D$41,2,FALSE))</f>
        <v>19</v>
      </c>
      <c r="J91" s="70">
        <f>IF(I91=0,"",VLOOKUP(I91,Tablas!$C$5:$D$41,2,FALSE))</f>
        <v>21.726190476190478</v>
      </c>
      <c r="K91" s="37" t="str">
        <f t="shared" si="32"/>
        <v>0</v>
      </c>
      <c r="L91" s="38">
        <f t="shared" si="33"/>
        <v>0</v>
      </c>
      <c r="M91" s="38">
        <f t="shared" si="34"/>
        <v>0</v>
      </c>
      <c r="N91" s="38">
        <f t="shared" si="35"/>
        <v>0</v>
      </c>
      <c r="O91" s="38">
        <f t="shared" si="36"/>
        <v>0</v>
      </c>
      <c r="P91" s="38">
        <f t="shared" si="37"/>
        <v>0</v>
      </c>
      <c r="Q91" s="39">
        <v>1</v>
      </c>
      <c r="R91" s="40">
        <f t="shared" si="38"/>
        <v>0</v>
      </c>
      <c r="S91" s="39">
        <v>1</v>
      </c>
      <c r="T91" s="41">
        <f t="shared" si="39"/>
        <v>0</v>
      </c>
      <c r="U91" s="42">
        <f t="shared" si="40"/>
        <v>0</v>
      </c>
      <c r="V91" s="43">
        <f t="shared" si="41"/>
        <v>0</v>
      </c>
      <c r="W91" s="209">
        <f t="shared" si="42"/>
        <v>12</v>
      </c>
      <c r="X91" s="44">
        <f t="shared" si="62"/>
        <v>0</v>
      </c>
      <c r="Y91" s="45">
        <f t="shared" si="43"/>
        <v>5</v>
      </c>
      <c r="Z91" s="46" t="s">
        <v>0</v>
      </c>
      <c r="AA91" s="39">
        <v>1</v>
      </c>
      <c r="AB91" s="47">
        <f t="shared" si="44"/>
        <v>0</v>
      </c>
      <c r="AC91" s="39">
        <v>1</v>
      </c>
      <c r="AD91" s="47">
        <f t="shared" si="45"/>
        <v>0</v>
      </c>
      <c r="AE91" s="39">
        <v>1</v>
      </c>
      <c r="AF91" s="47">
        <f t="shared" si="46"/>
        <v>0</v>
      </c>
      <c r="AG91" s="61"/>
      <c r="AH91" s="48">
        <f t="shared" si="47"/>
        <v>0</v>
      </c>
      <c r="AI91" s="49">
        <f t="shared" si="48"/>
        <v>0</v>
      </c>
      <c r="AJ91" s="61"/>
      <c r="AK91" s="48">
        <f t="shared" si="49"/>
        <v>0</v>
      </c>
      <c r="AL91" s="49">
        <f t="shared" si="50"/>
        <v>0</v>
      </c>
      <c r="AM91" s="61"/>
      <c r="AN91" s="48">
        <f t="shared" si="51"/>
        <v>0</v>
      </c>
      <c r="AO91" s="49">
        <f t="shared" si="52"/>
        <v>0</v>
      </c>
      <c r="AP91" s="61"/>
      <c r="AQ91" s="48">
        <f t="shared" si="53"/>
        <v>0</v>
      </c>
      <c r="AR91" s="49">
        <f t="shared" si="54"/>
        <v>0</v>
      </c>
      <c r="AS91" s="61"/>
      <c r="AT91" s="48">
        <f t="shared" si="55"/>
        <v>0</v>
      </c>
      <c r="AU91" s="49">
        <f t="shared" si="56"/>
        <v>0</v>
      </c>
      <c r="AV91" s="61"/>
      <c r="AW91" s="48">
        <f t="shared" si="57"/>
        <v>0</v>
      </c>
      <c r="AX91" s="49">
        <f t="shared" si="58"/>
        <v>0</v>
      </c>
      <c r="AY91" s="61"/>
      <c r="AZ91" s="48">
        <f t="shared" si="59"/>
        <v>0</v>
      </c>
      <c r="BA91" s="49">
        <f t="shared" si="60"/>
        <v>0</v>
      </c>
      <c r="BB91" s="50">
        <f t="shared" si="61"/>
        <v>0</v>
      </c>
    </row>
    <row r="92" spans="1:54">
      <c r="A92" s="32"/>
      <c r="B92" s="60"/>
      <c r="C92" s="33"/>
      <c r="D92" s="34"/>
      <c r="E92" s="35"/>
      <c r="F92" s="36"/>
      <c r="G92" s="78"/>
      <c r="H92" s="74" t="s">
        <v>11</v>
      </c>
      <c r="I92" s="81">
        <f>IF(H92=Tablas!$B$5,Tablas!$C$5,VLOOKUP(H92,Tablas!$B$5:$D$41,2,FALSE))</f>
        <v>19</v>
      </c>
      <c r="J92" s="70">
        <f>IF(I92=0,"",VLOOKUP(I92,Tablas!$C$5:$D$41,2,FALSE))</f>
        <v>21.726190476190478</v>
      </c>
      <c r="K92" s="37" t="str">
        <f t="shared" si="32"/>
        <v>0</v>
      </c>
      <c r="L92" s="38">
        <f t="shared" si="33"/>
        <v>0</v>
      </c>
      <c r="M92" s="38">
        <f t="shared" si="34"/>
        <v>0</v>
      </c>
      <c r="N92" s="38">
        <f t="shared" si="35"/>
        <v>0</v>
      </c>
      <c r="O92" s="38">
        <f t="shared" si="36"/>
        <v>0</v>
      </c>
      <c r="P92" s="38">
        <f t="shared" si="37"/>
        <v>0</v>
      </c>
      <c r="Q92" s="39">
        <v>1</v>
      </c>
      <c r="R92" s="40">
        <f t="shared" si="38"/>
        <v>0</v>
      </c>
      <c r="S92" s="39">
        <v>1</v>
      </c>
      <c r="T92" s="41">
        <f t="shared" si="39"/>
        <v>0</v>
      </c>
      <c r="U92" s="42">
        <f t="shared" si="40"/>
        <v>0</v>
      </c>
      <c r="V92" s="43">
        <f t="shared" si="41"/>
        <v>0</v>
      </c>
      <c r="W92" s="209">
        <f t="shared" si="42"/>
        <v>12</v>
      </c>
      <c r="X92" s="44">
        <f t="shared" si="62"/>
        <v>0</v>
      </c>
      <c r="Y92" s="45">
        <f t="shared" si="43"/>
        <v>5</v>
      </c>
      <c r="Z92" s="46" t="s">
        <v>0</v>
      </c>
      <c r="AA92" s="39">
        <v>1</v>
      </c>
      <c r="AB92" s="47">
        <f t="shared" si="44"/>
        <v>0</v>
      </c>
      <c r="AC92" s="39">
        <v>1</v>
      </c>
      <c r="AD92" s="47">
        <f t="shared" si="45"/>
        <v>0</v>
      </c>
      <c r="AE92" s="39">
        <v>1</v>
      </c>
      <c r="AF92" s="47">
        <f t="shared" si="46"/>
        <v>0</v>
      </c>
      <c r="AG92" s="61"/>
      <c r="AH92" s="48">
        <f t="shared" si="47"/>
        <v>0</v>
      </c>
      <c r="AI92" s="49">
        <f t="shared" si="48"/>
        <v>0</v>
      </c>
      <c r="AJ92" s="61"/>
      <c r="AK92" s="48">
        <f t="shared" si="49"/>
        <v>0</v>
      </c>
      <c r="AL92" s="49">
        <f t="shared" si="50"/>
        <v>0</v>
      </c>
      <c r="AM92" s="61"/>
      <c r="AN92" s="48">
        <f t="shared" si="51"/>
        <v>0</v>
      </c>
      <c r="AO92" s="49">
        <f t="shared" si="52"/>
        <v>0</v>
      </c>
      <c r="AP92" s="61"/>
      <c r="AQ92" s="48">
        <f t="shared" si="53"/>
        <v>0</v>
      </c>
      <c r="AR92" s="49">
        <f t="shared" si="54"/>
        <v>0</v>
      </c>
      <c r="AS92" s="61"/>
      <c r="AT92" s="48">
        <f t="shared" si="55"/>
        <v>0</v>
      </c>
      <c r="AU92" s="49">
        <f t="shared" si="56"/>
        <v>0</v>
      </c>
      <c r="AV92" s="61"/>
      <c r="AW92" s="48">
        <f t="shared" si="57"/>
        <v>0</v>
      </c>
      <c r="AX92" s="49">
        <f t="shared" si="58"/>
        <v>0</v>
      </c>
      <c r="AY92" s="61"/>
      <c r="AZ92" s="48">
        <f t="shared" si="59"/>
        <v>0</v>
      </c>
      <c r="BA92" s="49">
        <f t="shared" si="60"/>
        <v>0</v>
      </c>
      <c r="BB92" s="50">
        <f t="shared" si="61"/>
        <v>0</v>
      </c>
    </row>
    <row r="93" spans="1:54">
      <c r="A93" s="32"/>
      <c r="B93" s="60"/>
      <c r="C93" s="33"/>
      <c r="D93" s="34"/>
      <c r="E93" s="35"/>
      <c r="F93" s="36"/>
      <c r="G93" s="78"/>
      <c r="H93" s="74" t="s">
        <v>11</v>
      </c>
      <c r="I93" s="81">
        <f>IF(H93=Tablas!$B$5,Tablas!$C$5,VLOOKUP(H93,Tablas!$B$5:$D$41,2,FALSE))</f>
        <v>19</v>
      </c>
      <c r="J93" s="70">
        <f>IF(I93=0,"",VLOOKUP(I93,Tablas!$C$5:$D$41,2,FALSE))</f>
        <v>21.726190476190478</v>
      </c>
      <c r="K93" s="37" t="str">
        <f t="shared" si="32"/>
        <v>0</v>
      </c>
      <c r="L93" s="38">
        <f t="shared" si="33"/>
        <v>0</v>
      </c>
      <c r="M93" s="38">
        <f t="shared" si="34"/>
        <v>0</v>
      </c>
      <c r="N93" s="38">
        <f t="shared" si="35"/>
        <v>0</v>
      </c>
      <c r="O93" s="38">
        <f t="shared" si="36"/>
        <v>0</v>
      </c>
      <c r="P93" s="38">
        <f t="shared" si="37"/>
        <v>0</v>
      </c>
      <c r="Q93" s="39">
        <v>1</v>
      </c>
      <c r="R93" s="40">
        <f t="shared" si="38"/>
        <v>0</v>
      </c>
      <c r="S93" s="39">
        <v>1</v>
      </c>
      <c r="T93" s="41">
        <f t="shared" si="39"/>
        <v>0</v>
      </c>
      <c r="U93" s="42">
        <f t="shared" si="40"/>
        <v>0</v>
      </c>
      <c r="V93" s="43">
        <f t="shared" si="41"/>
        <v>0</v>
      </c>
      <c r="W93" s="209">
        <f t="shared" si="42"/>
        <v>12</v>
      </c>
      <c r="X93" s="44">
        <f t="shared" si="62"/>
        <v>0</v>
      </c>
      <c r="Y93" s="45">
        <f t="shared" si="43"/>
        <v>5</v>
      </c>
      <c r="Z93" s="46" t="s">
        <v>0</v>
      </c>
      <c r="AA93" s="39">
        <v>1</v>
      </c>
      <c r="AB93" s="47">
        <f t="shared" si="44"/>
        <v>0</v>
      </c>
      <c r="AC93" s="39">
        <v>1</v>
      </c>
      <c r="AD93" s="47">
        <f t="shared" si="45"/>
        <v>0</v>
      </c>
      <c r="AE93" s="39">
        <v>1</v>
      </c>
      <c r="AF93" s="47">
        <f t="shared" si="46"/>
        <v>0</v>
      </c>
      <c r="AG93" s="61"/>
      <c r="AH93" s="48">
        <f t="shared" si="47"/>
        <v>0</v>
      </c>
      <c r="AI93" s="49">
        <f t="shared" si="48"/>
        <v>0</v>
      </c>
      <c r="AJ93" s="61"/>
      <c r="AK93" s="48">
        <f t="shared" si="49"/>
        <v>0</v>
      </c>
      <c r="AL93" s="49">
        <f t="shared" si="50"/>
        <v>0</v>
      </c>
      <c r="AM93" s="61"/>
      <c r="AN93" s="48">
        <f t="shared" si="51"/>
        <v>0</v>
      </c>
      <c r="AO93" s="49">
        <f t="shared" si="52"/>
        <v>0</v>
      </c>
      <c r="AP93" s="61"/>
      <c r="AQ93" s="48">
        <f t="shared" si="53"/>
        <v>0</v>
      </c>
      <c r="AR93" s="49">
        <f t="shared" si="54"/>
        <v>0</v>
      </c>
      <c r="AS93" s="61"/>
      <c r="AT93" s="48">
        <f t="shared" si="55"/>
        <v>0</v>
      </c>
      <c r="AU93" s="49">
        <f t="shared" si="56"/>
        <v>0</v>
      </c>
      <c r="AV93" s="61"/>
      <c r="AW93" s="48">
        <f t="shared" si="57"/>
        <v>0</v>
      </c>
      <c r="AX93" s="49">
        <f t="shared" si="58"/>
        <v>0</v>
      </c>
      <c r="AY93" s="61"/>
      <c r="AZ93" s="48">
        <f t="shared" si="59"/>
        <v>0</v>
      </c>
      <c r="BA93" s="49">
        <f t="shared" si="60"/>
        <v>0</v>
      </c>
      <c r="BB93" s="50">
        <f t="shared" si="61"/>
        <v>0</v>
      </c>
    </row>
    <row r="94" spans="1:54">
      <c r="A94" s="32"/>
      <c r="B94" s="60"/>
      <c r="C94" s="33"/>
      <c r="D94" s="34"/>
      <c r="E94" s="35"/>
      <c r="F94" s="36"/>
      <c r="G94" s="78"/>
      <c r="H94" s="74" t="s">
        <v>11</v>
      </c>
      <c r="I94" s="81">
        <f>IF(H94=Tablas!$B$5,Tablas!$C$5,VLOOKUP(H94,Tablas!$B$5:$D$41,2,FALSE))</f>
        <v>19</v>
      </c>
      <c r="J94" s="70">
        <f>IF(I94=0,"",VLOOKUP(I94,Tablas!$C$5:$D$41,2,FALSE))</f>
        <v>21.726190476190478</v>
      </c>
      <c r="K94" s="37" t="str">
        <f t="shared" si="32"/>
        <v>0</v>
      </c>
      <c r="L94" s="38">
        <f t="shared" si="33"/>
        <v>0</v>
      </c>
      <c r="M94" s="38">
        <f t="shared" si="34"/>
        <v>0</v>
      </c>
      <c r="N94" s="38">
        <f t="shared" si="35"/>
        <v>0</v>
      </c>
      <c r="O94" s="38">
        <f t="shared" si="36"/>
        <v>0</v>
      </c>
      <c r="P94" s="38">
        <f t="shared" si="37"/>
        <v>0</v>
      </c>
      <c r="Q94" s="39">
        <v>1</v>
      </c>
      <c r="R94" s="40">
        <f t="shared" si="38"/>
        <v>0</v>
      </c>
      <c r="S94" s="39">
        <v>1</v>
      </c>
      <c r="T94" s="41">
        <f t="shared" si="39"/>
        <v>0</v>
      </c>
      <c r="U94" s="42">
        <f t="shared" si="40"/>
        <v>0</v>
      </c>
      <c r="V94" s="43">
        <f t="shared" si="41"/>
        <v>0</v>
      </c>
      <c r="W94" s="209">
        <f t="shared" si="42"/>
        <v>12</v>
      </c>
      <c r="X94" s="44">
        <f t="shared" si="62"/>
        <v>0</v>
      </c>
      <c r="Y94" s="45">
        <f t="shared" si="43"/>
        <v>5</v>
      </c>
      <c r="Z94" s="46" t="s">
        <v>0</v>
      </c>
      <c r="AA94" s="39">
        <v>1</v>
      </c>
      <c r="AB94" s="47">
        <f t="shared" si="44"/>
        <v>0</v>
      </c>
      <c r="AC94" s="39">
        <v>1</v>
      </c>
      <c r="AD94" s="47">
        <f t="shared" si="45"/>
        <v>0</v>
      </c>
      <c r="AE94" s="39">
        <v>1</v>
      </c>
      <c r="AF94" s="47">
        <f t="shared" si="46"/>
        <v>0</v>
      </c>
      <c r="AG94" s="61"/>
      <c r="AH94" s="48">
        <f t="shared" si="47"/>
        <v>0</v>
      </c>
      <c r="AI94" s="49">
        <f t="shared" si="48"/>
        <v>0</v>
      </c>
      <c r="AJ94" s="61"/>
      <c r="AK94" s="48">
        <f t="shared" si="49"/>
        <v>0</v>
      </c>
      <c r="AL94" s="49">
        <f t="shared" si="50"/>
        <v>0</v>
      </c>
      <c r="AM94" s="61"/>
      <c r="AN94" s="48">
        <f t="shared" si="51"/>
        <v>0</v>
      </c>
      <c r="AO94" s="49">
        <f t="shared" si="52"/>
        <v>0</v>
      </c>
      <c r="AP94" s="61"/>
      <c r="AQ94" s="48">
        <f t="shared" si="53"/>
        <v>0</v>
      </c>
      <c r="AR94" s="49">
        <f t="shared" si="54"/>
        <v>0</v>
      </c>
      <c r="AS94" s="61"/>
      <c r="AT94" s="48">
        <f t="shared" si="55"/>
        <v>0</v>
      </c>
      <c r="AU94" s="49">
        <f t="shared" si="56"/>
        <v>0</v>
      </c>
      <c r="AV94" s="61"/>
      <c r="AW94" s="48">
        <f t="shared" si="57"/>
        <v>0</v>
      </c>
      <c r="AX94" s="49">
        <f t="shared" si="58"/>
        <v>0</v>
      </c>
      <c r="AY94" s="61"/>
      <c r="AZ94" s="48">
        <f t="shared" si="59"/>
        <v>0</v>
      </c>
      <c r="BA94" s="49">
        <f t="shared" si="60"/>
        <v>0</v>
      </c>
      <c r="BB94" s="50">
        <f t="shared" si="61"/>
        <v>0</v>
      </c>
    </row>
    <row r="95" spans="1:54">
      <c r="A95" s="32"/>
      <c r="B95" s="60"/>
      <c r="C95" s="33"/>
      <c r="D95" s="34"/>
      <c r="E95" s="35"/>
      <c r="F95" s="36"/>
      <c r="G95" s="78"/>
      <c r="H95" s="74" t="s">
        <v>11</v>
      </c>
      <c r="I95" s="81">
        <f>IF(H95=Tablas!$B$5,Tablas!$C$5,VLOOKUP(H95,Tablas!$B$5:$D$41,2,FALSE))</f>
        <v>19</v>
      </c>
      <c r="J95" s="70">
        <f>IF(I95=0,"",VLOOKUP(I95,Tablas!$C$5:$D$41,2,FALSE))</f>
        <v>21.726190476190478</v>
      </c>
      <c r="K95" s="37" t="str">
        <f t="shared" si="32"/>
        <v>0</v>
      </c>
      <c r="L95" s="38">
        <f t="shared" si="33"/>
        <v>0</v>
      </c>
      <c r="M95" s="38">
        <f t="shared" si="34"/>
        <v>0</v>
      </c>
      <c r="N95" s="38">
        <f t="shared" si="35"/>
        <v>0</v>
      </c>
      <c r="O95" s="38">
        <f t="shared" si="36"/>
        <v>0</v>
      </c>
      <c r="P95" s="38">
        <f t="shared" si="37"/>
        <v>0</v>
      </c>
      <c r="Q95" s="39">
        <v>1</v>
      </c>
      <c r="R95" s="40">
        <f t="shared" si="38"/>
        <v>0</v>
      </c>
      <c r="S95" s="39">
        <v>1</v>
      </c>
      <c r="T95" s="41">
        <f t="shared" si="39"/>
        <v>0</v>
      </c>
      <c r="U95" s="42">
        <f t="shared" si="40"/>
        <v>0</v>
      </c>
      <c r="V95" s="43">
        <f t="shared" si="41"/>
        <v>0</v>
      </c>
      <c r="W95" s="209">
        <f t="shared" si="42"/>
        <v>12</v>
      </c>
      <c r="X95" s="44">
        <f t="shared" si="62"/>
        <v>0</v>
      </c>
      <c r="Y95" s="45">
        <f t="shared" si="43"/>
        <v>5</v>
      </c>
      <c r="Z95" s="46" t="s">
        <v>0</v>
      </c>
      <c r="AA95" s="39">
        <v>1</v>
      </c>
      <c r="AB95" s="47">
        <f t="shared" si="44"/>
        <v>0</v>
      </c>
      <c r="AC95" s="39">
        <v>1</v>
      </c>
      <c r="AD95" s="47">
        <f t="shared" si="45"/>
        <v>0</v>
      </c>
      <c r="AE95" s="39">
        <v>1</v>
      </c>
      <c r="AF95" s="47">
        <f t="shared" si="46"/>
        <v>0</v>
      </c>
      <c r="AG95" s="61"/>
      <c r="AH95" s="48">
        <f t="shared" si="47"/>
        <v>0</v>
      </c>
      <c r="AI95" s="49">
        <f t="shared" si="48"/>
        <v>0</v>
      </c>
      <c r="AJ95" s="61"/>
      <c r="AK95" s="48">
        <f t="shared" si="49"/>
        <v>0</v>
      </c>
      <c r="AL95" s="49">
        <f t="shared" si="50"/>
        <v>0</v>
      </c>
      <c r="AM95" s="61"/>
      <c r="AN95" s="48">
        <f t="shared" si="51"/>
        <v>0</v>
      </c>
      <c r="AO95" s="49">
        <f t="shared" si="52"/>
        <v>0</v>
      </c>
      <c r="AP95" s="61"/>
      <c r="AQ95" s="48">
        <f t="shared" si="53"/>
        <v>0</v>
      </c>
      <c r="AR95" s="49">
        <f t="shared" si="54"/>
        <v>0</v>
      </c>
      <c r="AS95" s="61"/>
      <c r="AT95" s="48">
        <f t="shared" si="55"/>
        <v>0</v>
      </c>
      <c r="AU95" s="49">
        <f t="shared" si="56"/>
        <v>0</v>
      </c>
      <c r="AV95" s="61"/>
      <c r="AW95" s="48">
        <f t="shared" si="57"/>
        <v>0</v>
      </c>
      <c r="AX95" s="49">
        <f t="shared" si="58"/>
        <v>0</v>
      </c>
      <c r="AY95" s="61"/>
      <c r="AZ95" s="48">
        <f t="shared" si="59"/>
        <v>0</v>
      </c>
      <c r="BA95" s="49">
        <f t="shared" si="60"/>
        <v>0</v>
      </c>
      <c r="BB95" s="50">
        <f t="shared" si="61"/>
        <v>0</v>
      </c>
    </row>
    <row r="96" spans="1:54">
      <c r="A96" s="32"/>
      <c r="B96" s="60"/>
      <c r="C96" s="33"/>
      <c r="D96" s="34"/>
      <c r="E96" s="35"/>
      <c r="F96" s="36"/>
      <c r="G96" s="78"/>
      <c r="H96" s="74" t="s">
        <v>11</v>
      </c>
      <c r="I96" s="81">
        <f>IF(H96=Tablas!$B$5,Tablas!$C$5,VLOOKUP(H96,Tablas!$B$5:$D$41,2,FALSE))</f>
        <v>19</v>
      </c>
      <c r="J96" s="70">
        <f>IF(I96=0,"",VLOOKUP(I96,Tablas!$C$5:$D$41,2,FALSE))</f>
        <v>21.726190476190478</v>
      </c>
      <c r="K96" s="37" t="str">
        <f t="shared" si="32"/>
        <v>0</v>
      </c>
      <c r="L96" s="38">
        <f t="shared" si="33"/>
        <v>0</v>
      </c>
      <c r="M96" s="38">
        <f t="shared" si="34"/>
        <v>0</v>
      </c>
      <c r="N96" s="38">
        <f t="shared" si="35"/>
        <v>0</v>
      </c>
      <c r="O96" s="38">
        <f t="shared" si="36"/>
        <v>0</v>
      </c>
      <c r="P96" s="38">
        <f t="shared" si="37"/>
        <v>0</v>
      </c>
      <c r="Q96" s="39">
        <v>1</v>
      </c>
      <c r="R96" s="40">
        <f t="shared" si="38"/>
        <v>0</v>
      </c>
      <c r="S96" s="39">
        <v>1</v>
      </c>
      <c r="T96" s="41">
        <f t="shared" si="39"/>
        <v>0</v>
      </c>
      <c r="U96" s="42">
        <f t="shared" si="40"/>
        <v>0</v>
      </c>
      <c r="V96" s="43">
        <f t="shared" si="41"/>
        <v>0</v>
      </c>
      <c r="W96" s="209">
        <f t="shared" si="42"/>
        <v>12</v>
      </c>
      <c r="X96" s="44">
        <f t="shared" si="62"/>
        <v>0</v>
      </c>
      <c r="Y96" s="45">
        <f t="shared" si="43"/>
        <v>5</v>
      </c>
      <c r="Z96" s="46" t="s">
        <v>0</v>
      </c>
      <c r="AA96" s="39">
        <v>1</v>
      </c>
      <c r="AB96" s="47">
        <f t="shared" si="44"/>
        <v>0</v>
      </c>
      <c r="AC96" s="39">
        <v>1</v>
      </c>
      <c r="AD96" s="47">
        <f t="shared" si="45"/>
        <v>0</v>
      </c>
      <c r="AE96" s="39">
        <v>1</v>
      </c>
      <c r="AF96" s="47">
        <f t="shared" si="46"/>
        <v>0</v>
      </c>
      <c r="AG96" s="61"/>
      <c r="AH96" s="48">
        <f t="shared" si="47"/>
        <v>0</v>
      </c>
      <c r="AI96" s="49">
        <f t="shared" si="48"/>
        <v>0</v>
      </c>
      <c r="AJ96" s="61"/>
      <c r="AK96" s="48">
        <f t="shared" si="49"/>
        <v>0</v>
      </c>
      <c r="AL96" s="49">
        <f t="shared" si="50"/>
        <v>0</v>
      </c>
      <c r="AM96" s="61"/>
      <c r="AN96" s="48">
        <f t="shared" si="51"/>
        <v>0</v>
      </c>
      <c r="AO96" s="49">
        <f t="shared" si="52"/>
        <v>0</v>
      </c>
      <c r="AP96" s="61"/>
      <c r="AQ96" s="48">
        <f t="shared" si="53"/>
        <v>0</v>
      </c>
      <c r="AR96" s="49">
        <f t="shared" si="54"/>
        <v>0</v>
      </c>
      <c r="AS96" s="61"/>
      <c r="AT96" s="48">
        <f t="shared" si="55"/>
        <v>0</v>
      </c>
      <c r="AU96" s="49">
        <f t="shared" si="56"/>
        <v>0</v>
      </c>
      <c r="AV96" s="61"/>
      <c r="AW96" s="48">
        <f t="shared" si="57"/>
        <v>0</v>
      </c>
      <c r="AX96" s="49">
        <f t="shared" si="58"/>
        <v>0</v>
      </c>
      <c r="AY96" s="61"/>
      <c r="AZ96" s="48">
        <f t="shared" si="59"/>
        <v>0</v>
      </c>
      <c r="BA96" s="49">
        <f t="shared" si="60"/>
        <v>0</v>
      </c>
      <c r="BB96" s="50">
        <f t="shared" si="61"/>
        <v>0</v>
      </c>
    </row>
    <row r="97" spans="1:54">
      <c r="A97" s="32"/>
      <c r="B97" s="60"/>
      <c r="C97" s="33"/>
      <c r="D97" s="34"/>
      <c r="E97" s="35"/>
      <c r="F97" s="36"/>
      <c r="G97" s="78"/>
      <c r="H97" s="74" t="s">
        <v>11</v>
      </c>
      <c r="I97" s="81">
        <f>IF(H97=Tablas!$B$5,Tablas!$C$5,VLOOKUP(H97,Tablas!$B$5:$D$41,2,FALSE))</f>
        <v>19</v>
      </c>
      <c r="J97" s="70">
        <f>IF(I97=0,"",VLOOKUP(I97,Tablas!$C$5:$D$41,2,FALSE))</f>
        <v>21.726190476190478</v>
      </c>
      <c r="K97" s="37" t="str">
        <f t="shared" si="32"/>
        <v>0</v>
      </c>
      <c r="L97" s="38">
        <f t="shared" si="33"/>
        <v>0</v>
      </c>
      <c r="M97" s="38">
        <f t="shared" si="34"/>
        <v>0</v>
      </c>
      <c r="N97" s="38">
        <f t="shared" si="35"/>
        <v>0</v>
      </c>
      <c r="O97" s="38">
        <f t="shared" si="36"/>
        <v>0</v>
      </c>
      <c r="P97" s="38">
        <f t="shared" si="37"/>
        <v>0</v>
      </c>
      <c r="Q97" s="39">
        <v>1</v>
      </c>
      <c r="R97" s="40">
        <f t="shared" si="38"/>
        <v>0</v>
      </c>
      <c r="S97" s="39">
        <v>1</v>
      </c>
      <c r="T97" s="41">
        <f t="shared" si="39"/>
        <v>0</v>
      </c>
      <c r="U97" s="42">
        <f t="shared" si="40"/>
        <v>0</v>
      </c>
      <c r="V97" s="43">
        <f t="shared" si="41"/>
        <v>0</v>
      </c>
      <c r="W97" s="209">
        <f t="shared" si="42"/>
        <v>12</v>
      </c>
      <c r="X97" s="44">
        <f t="shared" si="62"/>
        <v>0</v>
      </c>
      <c r="Y97" s="45">
        <f t="shared" si="43"/>
        <v>5</v>
      </c>
      <c r="Z97" s="46" t="s">
        <v>0</v>
      </c>
      <c r="AA97" s="39">
        <v>1</v>
      </c>
      <c r="AB97" s="47">
        <f t="shared" si="44"/>
        <v>0</v>
      </c>
      <c r="AC97" s="39">
        <v>1</v>
      </c>
      <c r="AD97" s="47">
        <f t="shared" si="45"/>
        <v>0</v>
      </c>
      <c r="AE97" s="39">
        <v>1</v>
      </c>
      <c r="AF97" s="47">
        <f t="shared" si="46"/>
        <v>0</v>
      </c>
      <c r="AG97" s="61"/>
      <c r="AH97" s="48">
        <f t="shared" si="47"/>
        <v>0</v>
      </c>
      <c r="AI97" s="49">
        <f t="shared" si="48"/>
        <v>0</v>
      </c>
      <c r="AJ97" s="61"/>
      <c r="AK97" s="48">
        <f t="shared" si="49"/>
        <v>0</v>
      </c>
      <c r="AL97" s="49">
        <f t="shared" si="50"/>
        <v>0</v>
      </c>
      <c r="AM97" s="61"/>
      <c r="AN97" s="48">
        <f t="shared" si="51"/>
        <v>0</v>
      </c>
      <c r="AO97" s="49">
        <f t="shared" si="52"/>
        <v>0</v>
      </c>
      <c r="AP97" s="61"/>
      <c r="AQ97" s="48">
        <f t="shared" si="53"/>
        <v>0</v>
      </c>
      <c r="AR97" s="49">
        <f t="shared" si="54"/>
        <v>0</v>
      </c>
      <c r="AS97" s="61"/>
      <c r="AT97" s="48">
        <f t="shared" si="55"/>
        <v>0</v>
      </c>
      <c r="AU97" s="49">
        <f t="shared" si="56"/>
        <v>0</v>
      </c>
      <c r="AV97" s="61"/>
      <c r="AW97" s="48">
        <f t="shared" si="57"/>
        <v>0</v>
      </c>
      <c r="AX97" s="49">
        <f t="shared" si="58"/>
        <v>0</v>
      </c>
      <c r="AY97" s="61"/>
      <c r="AZ97" s="48">
        <f t="shared" si="59"/>
        <v>0</v>
      </c>
      <c r="BA97" s="49">
        <f t="shared" si="60"/>
        <v>0</v>
      </c>
      <c r="BB97" s="50">
        <f t="shared" si="61"/>
        <v>0</v>
      </c>
    </row>
    <row r="98" spans="1:54">
      <c r="A98" s="32"/>
      <c r="B98" s="60"/>
      <c r="C98" s="33"/>
      <c r="D98" s="34"/>
      <c r="E98" s="35"/>
      <c r="F98" s="36"/>
      <c r="G98" s="78"/>
      <c r="H98" s="74" t="s">
        <v>11</v>
      </c>
      <c r="I98" s="81">
        <f>IF(H98=Tablas!$B$5,Tablas!$C$5,VLOOKUP(H98,Tablas!$B$5:$D$41,2,FALSE))</f>
        <v>19</v>
      </c>
      <c r="J98" s="70">
        <f>IF(I98=0,"",VLOOKUP(I98,Tablas!$C$5:$D$41,2,FALSE))</f>
        <v>21.726190476190478</v>
      </c>
      <c r="K98" s="37" t="str">
        <f t="shared" si="32"/>
        <v>0</v>
      </c>
      <c r="L98" s="38">
        <f t="shared" si="33"/>
        <v>0</v>
      </c>
      <c r="M98" s="38">
        <f t="shared" si="34"/>
        <v>0</v>
      </c>
      <c r="N98" s="38">
        <f t="shared" si="35"/>
        <v>0</v>
      </c>
      <c r="O98" s="38">
        <f t="shared" si="36"/>
        <v>0</v>
      </c>
      <c r="P98" s="38">
        <f t="shared" si="37"/>
        <v>0</v>
      </c>
      <c r="Q98" s="39">
        <v>1</v>
      </c>
      <c r="R98" s="40">
        <f t="shared" si="38"/>
        <v>0</v>
      </c>
      <c r="S98" s="39">
        <v>1</v>
      </c>
      <c r="T98" s="41">
        <f t="shared" si="39"/>
        <v>0</v>
      </c>
      <c r="U98" s="42">
        <f t="shared" si="40"/>
        <v>0</v>
      </c>
      <c r="V98" s="43">
        <f t="shared" si="41"/>
        <v>0</v>
      </c>
      <c r="W98" s="209">
        <f t="shared" si="42"/>
        <v>12</v>
      </c>
      <c r="X98" s="44">
        <f t="shared" si="62"/>
        <v>0</v>
      </c>
      <c r="Y98" s="45">
        <f t="shared" si="43"/>
        <v>5</v>
      </c>
      <c r="Z98" s="46" t="s">
        <v>0</v>
      </c>
      <c r="AA98" s="39">
        <v>1</v>
      </c>
      <c r="AB98" s="47">
        <f t="shared" si="44"/>
        <v>0</v>
      </c>
      <c r="AC98" s="39">
        <v>1</v>
      </c>
      <c r="AD98" s="47">
        <f t="shared" si="45"/>
        <v>0</v>
      </c>
      <c r="AE98" s="39">
        <v>1</v>
      </c>
      <c r="AF98" s="47">
        <f t="shared" si="46"/>
        <v>0</v>
      </c>
      <c r="AG98" s="61"/>
      <c r="AH98" s="48">
        <f t="shared" si="47"/>
        <v>0</v>
      </c>
      <c r="AI98" s="49">
        <f t="shared" si="48"/>
        <v>0</v>
      </c>
      <c r="AJ98" s="61"/>
      <c r="AK98" s="48">
        <f t="shared" si="49"/>
        <v>0</v>
      </c>
      <c r="AL98" s="49">
        <f t="shared" si="50"/>
        <v>0</v>
      </c>
      <c r="AM98" s="61"/>
      <c r="AN98" s="48">
        <f t="shared" si="51"/>
        <v>0</v>
      </c>
      <c r="AO98" s="49">
        <f t="shared" si="52"/>
        <v>0</v>
      </c>
      <c r="AP98" s="61"/>
      <c r="AQ98" s="48">
        <f t="shared" si="53"/>
        <v>0</v>
      </c>
      <c r="AR98" s="49">
        <f t="shared" si="54"/>
        <v>0</v>
      </c>
      <c r="AS98" s="61"/>
      <c r="AT98" s="48">
        <f t="shared" si="55"/>
        <v>0</v>
      </c>
      <c r="AU98" s="49">
        <f t="shared" si="56"/>
        <v>0</v>
      </c>
      <c r="AV98" s="61"/>
      <c r="AW98" s="48">
        <f t="shared" si="57"/>
        <v>0</v>
      </c>
      <c r="AX98" s="49">
        <f t="shared" si="58"/>
        <v>0</v>
      </c>
      <c r="AY98" s="61"/>
      <c r="AZ98" s="48">
        <f t="shared" si="59"/>
        <v>0</v>
      </c>
      <c r="BA98" s="49">
        <f t="shared" si="60"/>
        <v>0</v>
      </c>
      <c r="BB98" s="50">
        <f t="shared" si="61"/>
        <v>0</v>
      </c>
    </row>
    <row r="99" spans="1:54">
      <c r="A99" s="32"/>
      <c r="B99" s="60"/>
      <c r="C99" s="33"/>
      <c r="D99" s="34"/>
      <c r="E99" s="35"/>
      <c r="F99" s="36"/>
      <c r="G99" s="78"/>
      <c r="H99" s="74" t="s">
        <v>11</v>
      </c>
      <c r="I99" s="81">
        <f>IF(H99=Tablas!$B$5,Tablas!$C$5,VLOOKUP(H99,Tablas!$B$5:$D$41,2,FALSE))</f>
        <v>19</v>
      </c>
      <c r="J99" s="70">
        <f>IF(I99=0,"",VLOOKUP(I99,Tablas!$C$5:$D$41,2,FALSE))</f>
        <v>21.726190476190478</v>
      </c>
      <c r="K99" s="37" t="str">
        <f t="shared" ref="K99" si="63">IF(G99=0,"0",F99/G99)</f>
        <v>0</v>
      </c>
      <c r="L99" s="38">
        <f t="shared" ref="L99" si="64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M99" s="38">
        <f t="shared" ref="M99" si="65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N99" s="38">
        <f t="shared" ref="N99" si="66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O99" s="38">
        <f t="shared" ref="O99" si="67">IF($Y99=2,$K99,0)+IF($Y99=4,$K99,0)+IF($Y99=5,$K99,0)+IF($Y99=6,$K99,0)+IF($Y99=7,$K99,0)+IF($Y99=10,$K99*2,0)+IF($Y99=12,$K99*2,0)+IF($Y99=14,$K99*2,0)+IF($Y99=15,$K99*3,0)+IF($Y99=21,$K99*3,0)+IF($Y99&lt;=1,$K99*$J99/21.75,0)+IF($Y99=42,$K99*6,0)+IF($Y99=28,$K99*4,0)</f>
        <v>0</v>
      </c>
      <c r="P99" s="38">
        <f t="shared" ref="P99" si="68">IF($Y99=3,$K99,0)+IF($Y99=4,$K99,0)+IF($Y99=5,$K99,0)+IF($Y99=6,$K99,0)+IF($Y99=7,$K99,0)+IF($Y99=10,$K99*2,0)+IF($Y99=12,$K99*2,0)+IF($Y99=14,$K99*2,0)+IF($Y99=21,$K99*3,0)+IF($Y99&lt;=1,$K99*$J99/21.75,0)+IF($Y99=15,$K99*3,0)+IF($Y99=42,$K99*6,0)+IF($Y99=28,$K99*4,0)</f>
        <v>0</v>
      </c>
      <c r="Q99" s="39">
        <v>1</v>
      </c>
      <c r="R99" s="40">
        <f t="shared" ref="R99" si="69">(IF($Y99=6,$K99,)+IF($Y99=7,$K99,)+IF($Y99=12,$K99*2,)+IF($Y99=18,$K99*3,)+IF($Y99=28,$K99*4,0)+IF($Y99=21,$K99*3,)+IF($Y99=42,$K99*6,0)+IF($Y99=14,$K99*2,))*Q99</f>
        <v>0</v>
      </c>
      <c r="S99" s="39">
        <v>1</v>
      </c>
      <c r="T99" s="41">
        <f t="shared" ref="T99" si="70">(IF($Y99=7,$K99,)+IF($Y99=21,$K99*3,)+IF($Y99=42,$K99*6,0)+IF($Y99=28,$K99*4,0)+IF($Y99=14,$K99*2,))*S99</f>
        <v>0</v>
      </c>
      <c r="U99" s="42">
        <f t="shared" ref="U99" si="71">SUM(+L99+M99+N99+O99+P99+R99+T99)</f>
        <v>0</v>
      </c>
      <c r="V99" s="43">
        <f t="shared" ref="V99" si="72">+U99*4.345</f>
        <v>0</v>
      </c>
      <c r="W99" s="209">
        <f t="shared" ref="W99" si="73">+$X$4</f>
        <v>12</v>
      </c>
      <c r="X99" s="44">
        <f t="shared" si="62"/>
        <v>0</v>
      </c>
      <c r="Y99" s="45">
        <f t="shared" ref="Y99" si="74">ROUND(J99/4.3452380952381,1)</f>
        <v>5</v>
      </c>
      <c r="Z99" s="46" t="s">
        <v>0</v>
      </c>
      <c r="AA99" s="39">
        <v>1</v>
      </c>
      <c r="AB99" s="47">
        <f t="shared" ref="AB99" si="75">+IF($Z99="M",$U99,IF($Z99="MT",$U99/2,IF(Z99="MN",$U99/2,IF($Z99="MTN",$U99/3,0))))*AA99</f>
        <v>0</v>
      </c>
      <c r="AC99" s="39">
        <v>1</v>
      </c>
      <c r="AD99" s="47">
        <f t="shared" ref="AD99" si="76">+IF($Z99="T",$U99,IF($Z99="MT",$U99/2,IF($Z99="TN",$U99/2,IF($Z99="MTN",$U99/3,0))))*AC99</f>
        <v>0</v>
      </c>
      <c r="AE99" s="39">
        <v>1</v>
      </c>
      <c r="AF99" s="47">
        <f t="shared" ref="AF99" si="77">+IF($Z99="N",$U99,IF($Z99="MN",$U99/2,IF($Z99="TN",$U99/2,IF($Z99="MTN",$U99/3,0))))*AE99</f>
        <v>0</v>
      </c>
      <c r="AG99" s="61"/>
      <c r="AH99" s="48">
        <f t="shared" ref="AH99" si="78">IF(AI$4=0,0,(AG99/AI$4))</f>
        <v>0</v>
      </c>
      <c r="AI99" s="49">
        <f t="shared" ref="AI99" si="79">IF(AI$4=0,0,(AH99*AH$4/12))</f>
        <v>0</v>
      </c>
      <c r="AJ99" s="61"/>
      <c r="AK99" s="48">
        <f t="shared" ref="AK99" si="80">IF(AL$4=0,0,(AJ99/AL$4))</f>
        <v>0</v>
      </c>
      <c r="AL99" s="49">
        <f t="shared" ref="AL99" si="81">IF(AL$4=0,0,(AK99*AK$4/12))</f>
        <v>0</v>
      </c>
      <c r="AM99" s="61"/>
      <c r="AN99" s="48">
        <f t="shared" ref="AN99" si="82">IF(AO$4=0,0,(AM99/AO$4))</f>
        <v>0</v>
      </c>
      <c r="AO99" s="49">
        <f t="shared" ref="AO99" si="83">IF(AO$4=0,0,(AN99*AN$4/12))</f>
        <v>0</v>
      </c>
      <c r="AP99" s="61"/>
      <c r="AQ99" s="48">
        <f t="shared" ref="AQ99" si="84">IF(AR$4=0,0,(AP99/AR$4))</f>
        <v>0</v>
      </c>
      <c r="AR99" s="49">
        <f t="shared" ref="AR99" si="85">IF(AR$4=0,0,(AQ99*AQ$4/12))</f>
        <v>0</v>
      </c>
      <c r="AS99" s="61"/>
      <c r="AT99" s="48">
        <f t="shared" si="55"/>
        <v>0</v>
      </c>
      <c r="AU99" s="49">
        <f t="shared" si="56"/>
        <v>0</v>
      </c>
      <c r="AV99" s="61"/>
      <c r="AW99" s="48">
        <f t="shared" ref="AW99" si="86">IF(AX$4=0,0,(AV99/AX$4))</f>
        <v>0</v>
      </c>
      <c r="AX99" s="49">
        <f t="shared" ref="AX99" si="87">IF(AX$4=0,0,(AW99*AW$4/12))</f>
        <v>0</v>
      </c>
      <c r="AY99" s="61"/>
      <c r="AZ99" s="48">
        <f t="shared" ref="AZ99" si="88">IF(BA$4=0,0,(AY99/BA$4))</f>
        <v>0</v>
      </c>
      <c r="BA99" s="49">
        <f t="shared" ref="BA99" si="89">IF(BA$4=0,0,(AZ99*AZ$4/12))</f>
        <v>0</v>
      </c>
      <c r="BB99" s="50">
        <f t="shared" ref="BB99" si="90">+AI99+AL99+AO99+AR99+AU99+AX99+BA99</f>
        <v>0</v>
      </c>
    </row>
    <row r="100" spans="1:54" ht="16" thickBot="1">
      <c r="A100" s="3"/>
      <c r="B100" s="6"/>
      <c r="C100" s="6"/>
      <c r="D100" s="6"/>
      <c r="E100" s="6"/>
      <c r="F100" s="51">
        <f>SUM(F8:F99)</f>
        <v>0</v>
      </c>
      <c r="K100" s="51">
        <f t="shared" ref="K100:P100" si="91">SUM(K8:K99)</f>
        <v>0</v>
      </c>
      <c r="L100" s="51">
        <f t="shared" si="91"/>
        <v>0</v>
      </c>
      <c r="M100" s="51">
        <f t="shared" si="91"/>
        <v>0</v>
      </c>
      <c r="N100" s="51">
        <f t="shared" si="91"/>
        <v>0</v>
      </c>
      <c r="O100" s="51">
        <f t="shared" si="91"/>
        <v>0</v>
      </c>
      <c r="P100" s="51">
        <f t="shared" si="91"/>
        <v>0</v>
      </c>
      <c r="Q100" s="51"/>
      <c r="R100" s="51">
        <f>SUM(R8:R99)</f>
        <v>0</v>
      </c>
      <c r="S100" s="51"/>
      <c r="T100" s="51">
        <f>SUM(T8:T99)</f>
        <v>0</v>
      </c>
      <c r="U100" s="51">
        <f>SUM(U8:U99)</f>
        <v>0</v>
      </c>
      <c r="V100" s="51">
        <f>SUM(V8:V99)</f>
        <v>0</v>
      </c>
      <c r="W100" s="51"/>
      <c r="X100" s="51">
        <f>SUM(X8:X99)</f>
        <v>0</v>
      </c>
      <c r="Y100" s="52"/>
      <c r="Z100" s="52"/>
      <c r="AA100" s="52"/>
      <c r="AB100" s="51">
        <f>SUM(AB8:AB99)</f>
        <v>0</v>
      </c>
      <c r="AC100" s="51"/>
      <c r="AD100" s="51">
        <f>SUM(AD8:AD99)</f>
        <v>0</v>
      </c>
      <c r="AE100" s="51"/>
      <c r="AF100" s="51">
        <f>SUM(AF8:AF99)</f>
        <v>0</v>
      </c>
      <c r="AG100" s="53">
        <f>SUM(AG8:AG99)</f>
        <v>0</v>
      </c>
      <c r="AH100" s="53"/>
      <c r="AI100" s="54">
        <f>SUM(AI8:AI99)</f>
        <v>0</v>
      </c>
      <c r="AJ100" s="53">
        <f>SUM(AJ8:AJ99)</f>
        <v>0</v>
      </c>
      <c r="AK100" s="53"/>
      <c r="AL100" s="54">
        <f>SUM(AL8:AL99)</f>
        <v>0</v>
      </c>
      <c r="AM100" s="53">
        <f>SUM(AM8:AM99)</f>
        <v>0</v>
      </c>
      <c r="AN100" s="53"/>
      <c r="AO100" s="54">
        <f>SUM(AO8:AO99)</f>
        <v>0</v>
      </c>
      <c r="AP100" s="53">
        <f>SUM(AP8:AP99)</f>
        <v>0</v>
      </c>
      <c r="AQ100" s="53"/>
      <c r="AR100" s="54">
        <f>SUM(AR8:AR99)</f>
        <v>0</v>
      </c>
      <c r="AS100" s="53">
        <f>SUM(AS8:AS99)</f>
        <v>0</v>
      </c>
      <c r="AT100" s="53"/>
      <c r="AU100" s="54">
        <f>SUM(AU8:AU99)</f>
        <v>0</v>
      </c>
      <c r="AV100" s="53">
        <f>SUM(AV8:AV99)</f>
        <v>0</v>
      </c>
      <c r="AW100" s="53"/>
      <c r="AX100" s="54">
        <f>SUM(AX8:AX99)</f>
        <v>0</v>
      </c>
      <c r="AY100" s="53">
        <f>SUM(AY8:AY99)</f>
        <v>0</v>
      </c>
      <c r="AZ100" s="53"/>
      <c r="BA100" s="54">
        <f>SUM(BA8:BA99)</f>
        <v>0</v>
      </c>
      <c r="BB100" s="51">
        <f>SUM(BB8:BB99)</f>
        <v>0</v>
      </c>
    </row>
    <row r="101" spans="1:54" ht="16" hidden="1" thickBot="1">
      <c r="AB101" s="246">
        <f>SUM(AB100:AF100)</f>
        <v>0</v>
      </c>
      <c r="AC101" s="247"/>
      <c r="AD101" s="247"/>
      <c r="AE101" s="247"/>
      <c r="AF101" s="248"/>
      <c r="AG101" s="240">
        <f>+AI100/4.345</f>
        <v>0</v>
      </c>
      <c r="AH101" s="240"/>
      <c r="AI101" s="240"/>
      <c r="AJ101" s="240">
        <f>+AL100/4.345</f>
        <v>0</v>
      </c>
      <c r="AK101" s="240"/>
      <c r="AL101" s="240"/>
      <c r="AM101" s="240">
        <f>+AO100/4.345</f>
        <v>0</v>
      </c>
      <c r="AN101" s="240"/>
      <c r="AO101" s="240"/>
      <c r="AP101" s="240">
        <f>+AR100/4.345</f>
        <v>0</v>
      </c>
      <c r="AQ101" s="240"/>
      <c r="AR101" s="240"/>
      <c r="AS101" s="240">
        <f>+AU100/4.345</f>
        <v>0</v>
      </c>
      <c r="AT101" s="240"/>
      <c r="AU101" s="240"/>
      <c r="AV101" s="240">
        <f>+AX100/4.345</f>
        <v>0</v>
      </c>
      <c r="AW101" s="240"/>
      <c r="AX101" s="240"/>
      <c r="AY101" s="240">
        <f>+BA100/4.345</f>
        <v>0</v>
      </c>
      <c r="AZ101" s="240"/>
      <c r="BA101" s="240"/>
      <c r="BB101" s="241" t="s">
        <v>4</v>
      </c>
    </row>
    <row r="102" spans="1:54" ht="17" thickTop="1" thickBot="1">
      <c r="AG102" s="243" t="s">
        <v>104</v>
      </c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4"/>
      <c r="BB102" s="242"/>
    </row>
    <row r="104" spans="1:54">
      <c r="G104" s="55"/>
      <c r="H104" s="55"/>
      <c r="I104" s="55"/>
      <c r="J104" s="55"/>
    </row>
  </sheetData>
  <sheetProtection selectLockedCells="1" autoFilter="0"/>
  <autoFilter ref="B7:BB101" xr:uid="{00000000-0009-0000-0000-000007000000}">
    <filterColumn colId="4">
      <customFilters>
        <customFilter operator="notEqual" val=" "/>
      </customFilters>
    </filterColumn>
  </autoFilter>
  <mergeCells count="46">
    <mergeCell ref="BB101:BB102"/>
    <mergeCell ref="AG102:BA102"/>
    <mergeCell ref="P1:AB1"/>
    <mergeCell ref="AB101:AF101"/>
    <mergeCell ref="AG101:AI101"/>
    <mergeCell ref="AJ101:AL101"/>
    <mergeCell ref="AM101:AO101"/>
    <mergeCell ref="AP101:AR101"/>
    <mergeCell ref="AS101:AU101"/>
    <mergeCell ref="AP3:AR3"/>
    <mergeCell ref="BB4:BB5"/>
    <mergeCell ref="Y5:AF5"/>
    <mergeCell ref="AA6:AB6"/>
    <mergeCell ref="AT4:AT5"/>
    <mergeCell ref="AU4:AU5"/>
    <mergeCell ref="AS4:AS5"/>
    <mergeCell ref="AV101:AX101"/>
    <mergeCell ref="AY101:BA101"/>
    <mergeCell ref="AP4:AP5"/>
    <mergeCell ref="AQ4:AQ5"/>
    <mergeCell ref="AR4:AR5"/>
    <mergeCell ref="AZ4:AZ5"/>
    <mergeCell ref="BA4:BA5"/>
    <mergeCell ref="AW4:AW5"/>
    <mergeCell ref="AX4:AX5"/>
    <mergeCell ref="AY4:AY5"/>
    <mergeCell ref="AV4:AV5"/>
    <mergeCell ref="AC6:AD6"/>
    <mergeCell ref="AE6:AF6"/>
    <mergeCell ref="AS3:AU3"/>
    <mergeCell ref="AV3:AX3"/>
    <mergeCell ref="AY3:BA3"/>
    <mergeCell ref="AG4:AG5"/>
    <mergeCell ref="AH4:AH5"/>
    <mergeCell ref="AI4:AI5"/>
    <mergeCell ref="AJ4:AJ5"/>
    <mergeCell ref="AK4:AK5"/>
    <mergeCell ref="AN4:AN5"/>
    <mergeCell ref="AO4:AO5"/>
    <mergeCell ref="AL4:AL5"/>
    <mergeCell ref="AM4:AM5"/>
    <mergeCell ref="B1:C1"/>
    <mergeCell ref="B3:D3"/>
    <mergeCell ref="AG3:AI3"/>
    <mergeCell ref="AJ3:AL3"/>
    <mergeCell ref="AM3:AO3"/>
  </mergeCells>
  <phoneticPr fontId="79" type="noConversion"/>
  <hyperlinks>
    <hyperlink ref="B1:C1" location="Inici!A1" display="Inici" xr:uid="{E17FAF89-0853-49EE-8F0F-36F8E2BE386D}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74C39E-447C-4BC6-B2DA-72E8AC1C81AE}">
          <x14:formula1>
            <xm:f>Tablas!$B$5:$B$41</xm:f>
          </x14:formula1>
          <xm:sqref>H8:H99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65</vt:i4>
      </vt:variant>
      <vt:variant>
        <vt:lpstr>Rangos con nombre</vt:lpstr>
      </vt:variant>
      <vt:variant>
        <vt:i4>60</vt:i4>
      </vt:variant>
    </vt:vector>
  </HeadingPairs>
  <TitlesOfParts>
    <vt:vector size="125" baseType="lpstr">
      <vt:lpstr>Instruccions</vt:lpstr>
      <vt:lpstr>Dades</vt:lpstr>
      <vt:lpstr>Inici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Resum Estudi</vt:lpstr>
      <vt:lpstr>Tablas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'22'!Títulos_a_imprimir</vt:lpstr>
      <vt:lpstr>'23'!Títulos_a_imprimir</vt:lpstr>
      <vt:lpstr>'24'!Títulos_a_imprimir</vt:lpstr>
      <vt:lpstr>'25'!Títulos_a_imprimir</vt:lpstr>
      <vt:lpstr>'26'!Títulos_a_imprimir</vt:lpstr>
      <vt:lpstr>'27'!Títulos_a_imprimir</vt:lpstr>
      <vt:lpstr>'28'!Títulos_a_imprimir</vt:lpstr>
      <vt:lpstr>'29'!Títulos_a_imprimir</vt:lpstr>
      <vt:lpstr>'3'!Títulos_a_imprimir</vt:lpstr>
      <vt:lpstr>'30'!Títulos_a_imprimir</vt:lpstr>
      <vt:lpstr>'31'!Títulos_a_imprimir</vt:lpstr>
      <vt:lpstr>'32'!Títulos_a_imprimir</vt:lpstr>
      <vt:lpstr>'33'!Títulos_a_imprimir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'39'!Títulos_a_imprimir</vt:lpstr>
      <vt:lpstr>'4'!Títulos_a_imprimir</vt:lpstr>
      <vt:lpstr>'40'!Títulos_a_imprimir</vt:lpstr>
      <vt:lpstr>'41'!Títulos_a_imprimir</vt:lpstr>
      <vt:lpstr>'42'!Títulos_a_imprimir</vt:lpstr>
      <vt:lpstr>'43'!Títulos_a_imprimir</vt:lpstr>
      <vt:lpstr>'44'!Títulos_a_imprimir</vt:lpstr>
      <vt:lpstr>'45'!Títulos_a_imprimir</vt:lpstr>
      <vt:lpstr>'46'!Títulos_a_imprimir</vt:lpstr>
      <vt:lpstr>'47'!Títulos_a_imprimir</vt:lpstr>
      <vt:lpstr>'48'!Títulos_a_imprimir</vt:lpstr>
      <vt:lpstr>'49'!Títulos_a_imprimir</vt:lpstr>
      <vt:lpstr>'5'!Títulos_a_imprimir</vt:lpstr>
      <vt:lpstr>'50'!Títulos_a_imprimir</vt:lpstr>
      <vt:lpstr>'51'!Títulos_a_imprimir</vt:lpstr>
      <vt:lpstr>'52'!Títulos_a_imprimir</vt:lpstr>
      <vt:lpstr>'53'!Títulos_a_imprimir</vt:lpstr>
      <vt:lpstr>'54'!Títulos_a_imprimir</vt:lpstr>
      <vt:lpstr>'55'!Títulos_a_imprimir</vt:lpstr>
      <vt:lpstr>'56'!Títulos_a_imprimir</vt:lpstr>
      <vt:lpstr>'57'!Títulos_a_imprimir</vt:lpstr>
      <vt:lpstr>'58'!Títulos_a_imprimir</vt:lpstr>
      <vt:lpstr>'59'!Títulos_a_imprimir</vt:lpstr>
      <vt:lpstr>'6'!Títulos_a_imprimir</vt:lpstr>
      <vt:lpstr>'60'!Títulos_a_imprimir</vt:lpstr>
      <vt:lpstr>'7'!Títulos_a_imprimir</vt:lpstr>
      <vt:lpstr>'8'!Títulos_a_imprimir</vt:lpstr>
      <vt:lpstr>'9'!Títulos_a_imprimir</vt:lpstr>
    </vt:vector>
  </TitlesOfParts>
  <Company>Control'A+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Estudio tecnico economico</dc:title>
  <dc:creator>Conrado Sabate</dc:creator>
  <cp:lastModifiedBy>Blanca Briz Farran</cp:lastModifiedBy>
  <cp:lastPrinted>2019-10-21T11:19:07Z</cp:lastPrinted>
  <dcterms:created xsi:type="dcterms:W3CDTF">2003-10-31T17:41:31Z</dcterms:created>
  <dcterms:modified xsi:type="dcterms:W3CDTF">2025-10-29T13:13:38Z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