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35. E Tres Pins\"/>
    </mc:Choice>
  </mc:AlternateContent>
  <xr:revisionPtr revIDLastSave="0" documentId="13_ncr:1_{6EBF63E7-81D6-41DA-8804-0297FC396D6B}" xr6:coauthVersionLast="47" xr6:coauthVersionMax="47" xr10:uidLastSave="{00000000-0000-0000-0000-000000000000}"/>
  <workbookProtection workbookAlgorithmName="SHA-512" workbookHashValue="jZWo7wuVdS1/OVTQv87S6aYMXeaxZbW3CjZlidPZKDz2LkllnVIQTwOk/iWBsjvYud8KAo6zFeg3OsFwVxJTIg==" workbookSaltValue="LiEYqWfWXC9Ch3Dide85Eg==" workbookSpinCount="100000" lockStructure="1"/>
  <bookViews>
    <workbookView xWindow="-23148" yWindow="-108" windowWidth="23256" windowHeight="12576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5" l="1"/>
  <c r="L29" i="5"/>
  <c r="L30" i="5"/>
  <c r="L35" i="5"/>
  <c r="L34" i="5"/>
  <c r="L33" i="5"/>
  <c r="L32" i="5"/>
  <c r="L31" i="5"/>
  <c r="L14" i="5"/>
  <c r="F13" i="7" l="1"/>
  <c r="L24" i="5"/>
  <c r="I19" i="6"/>
  <c r="I12" i="6"/>
  <c r="I11" i="6"/>
  <c r="I10" i="6"/>
  <c r="L23" i="5"/>
  <c r="L22" i="5"/>
  <c r="L21" i="5"/>
  <c r="I13" i="6" l="1"/>
  <c r="K8" i="7" s="1"/>
  <c r="E8" i="7"/>
  <c r="I18" i="6"/>
  <c r="I17" i="6"/>
  <c r="I16" i="6"/>
  <c r="I5" i="6"/>
  <c r="P10" i="5"/>
  <c r="I8" i="7" s="1"/>
  <c r="L20" i="5"/>
  <c r="L10" i="5"/>
  <c r="L11" i="5"/>
  <c r="L12" i="5"/>
  <c r="L13" i="5"/>
  <c r="L15" i="5"/>
  <c r="L16" i="5"/>
  <c r="I20" i="6" l="1"/>
  <c r="L8" i="7" s="1"/>
  <c r="F14" i="7"/>
  <c r="F15" i="7" s="1"/>
  <c r="D10" i="8" s="1"/>
  <c r="I6" i="6"/>
  <c r="J8" i="7" s="1"/>
  <c r="L25" i="5"/>
  <c r="G8" i="7" s="1"/>
  <c r="L17" i="5"/>
  <c r="F8" i="7" s="1"/>
  <c r="L36" i="5"/>
  <c r="H8" i="7" s="1"/>
  <c r="M8" i="7" l="1"/>
</calcChain>
</file>

<file path=xl/sharedStrings.xml><?xml version="1.0" encoding="utf-8"?>
<sst xmlns="http://schemas.openxmlformats.org/spreadsheetml/2006/main" count="110" uniqueCount="72">
  <si>
    <t>Taronja</t>
  </si>
  <si>
    <t>Poma</t>
  </si>
  <si>
    <t>Espinacs</t>
  </si>
  <si>
    <t>SI/NO</t>
  </si>
  <si>
    <t>Ràtio aportar més monitoratge del que s’estableix en el plec de clàusules tècniques</t>
  </si>
  <si>
    <t>Formació al personal d’atenció a l’alumnat</t>
  </si>
  <si>
    <t>Formació Contínua</t>
  </si>
  <si>
    <t>PUNTS</t>
  </si>
  <si>
    <t>PRODUCTES ECOLÒGICS</t>
  </si>
  <si>
    <t>SI</t>
  </si>
  <si>
    <t>TIPUS</t>
  </si>
  <si>
    <t>Fruites</t>
  </si>
  <si>
    <t>RESULTAT</t>
  </si>
  <si>
    <t>Bròquil, coliflor, bròcoli, romanescu</t>
  </si>
  <si>
    <t>SI / NO</t>
  </si>
  <si>
    <t>Verdures i hortalisses</t>
  </si>
  <si>
    <t>Mandarina</t>
  </si>
  <si>
    <t>VARIETAT D'ALIMENTS</t>
  </si>
  <si>
    <t xml:space="preserve">Entre 3 i 6 </t>
  </si>
  <si>
    <t>Entre 6 i 15</t>
  </si>
  <si>
    <t xml:space="preserve">PLA DE FUNCIONAMENT DEL SERVEI DE MENJADOR
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</si>
  <si>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</si>
  <si>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</si>
  <si>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</si>
  <si>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r>
      <t xml:space="preserve">Per cada jornada formativa proposada durant el curs escolar  </t>
    </r>
    <r>
      <rPr>
        <b/>
        <sz val="9"/>
        <color theme="1"/>
        <rFont val="Arial"/>
        <family val="2"/>
      </rPr>
      <t>(2)</t>
    </r>
  </si>
  <si>
    <r>
      <t xml:space="preserve">Per cada formació a càrrec d’una escola oficial d’educació en el lleure educatiu. </t>
    </r>
    <r>
      <rPr>
        <b/>
        <sz val="9"/>
        <color theme="1"/>
        <rFont val="Arial"/>
        <family val="2"/>
      </rPr>
      <t>(2)</t>
    </r>
  </si>
  <si>
    <t>PRODUCCIÓ
INTEGRADA</t>
  </si>
  <si>
    <t>PRODUCTES
PROXIMITAT</t>
  </si>
  <si>
    <t>LLOC DE PRODUCCIÓ (MUNICIPI)</t>
  </si>
  <si>
    <t>NOM PRODUCTOR</t>
  </si>
  <si>
    <t>NIF</t>
  </si>
  <si>
    <t>Tria opció</t>
  </si>
  <si>
    <t xml:space="preserve">Producció Ecològica 
</t>
  </si>
  <si>
    <t>Proximitat</t>
  </si>
  <si>
    <t>Producció Integrada</t>
  </si>
  <si>
    <t>Varietat Aliments</t>
  </si>
  <si>
    <t>Pla d'ambientalització</t>
  </si>
  <si>
    <t xml:space="preserve">Pla de funcionament 
</t>
  </si>
  <si>
    <t xml:space="preserve">Pla de formació
</t>
  </si>
  <si>
    <t>NOM EMPRESA</t>
  </si>
  <si>
    <t>INSTRUCCIONS:</t>
  </si>
  <si>
    <r>
      <t xml:space="preserve">
PLA D'AMBIENTALITZACIÓ DE MENJADORS COL·LECTIUS
</t>
    </r>
    <r>
      <rPr>
        <b/>
        <sz val="8"/>
        <color theme="1"/>
        <rFont val="Arial"/>
        <family val="2"/>
      </rPr>
      <t xml:space="preserve">(1) Documentació que es demanarà a l'empresa quan sigui proposada com adjudicatària
</t>
    </r>
  </si>
  <si>
    <t>TOTAL</t>
  </si>
  <si>
    <t>CODI DE VERIFICACIÓ</t>
  </si>
  <si>
    <t>Enciam (1)</t>
  </si>
  <si>
    <t>Cereals, fécules i llegums</t>
  </si>
  <si>
    <t>VARIETAT</t>
  </si>
  <si>
    <t>CODI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</si>
  <si>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</si>
  <si>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Cereals, fècules i llegums</t>
  </si>
  <si>
    <t>Cigrons</t>
  </si>
  <si>
    <t>Préssec</t>
  </si>
  <si>
    <t>Per accés de les famílies a la informació a través d’Internet</t>
  </si>
  <si>
    <t>Innovacions tecnològiques en la gestió diària del servei</t>
  </si>
  <si>
    <t>Formació al personal destinat a l’execució del contracte sobre gestió ambiental</t>
  </si>
  <si>
    <r>
      <t xml:space="preserve">Si l’empresa presenta el pla de formació ambiental que impartirà. </t>
    </r>
    <r>
      <rPr>
        <b/>
        <sz val="9"/>
        <color theme="1"/>
        <rFont val="Arial"/>
        <family val="2"/>
      </rPr>
      <t>(1)</t>
    </r>
  </si>
  <si>
    <t>Llenties</t>
  </si>
  <si>
    <t>Mongeta seca</t>
  </si>
  <si>
    <t>Bròquil</t>
  </si>
  <si>
    <t>Coliflor</t>
  </si>
  <si>
    <t>Col</t>
  </si>
  <si>
    <t>Tomàquet (2)</t>
  </si>
  <si>
    <t>Nectarina</t>
  </si>
  <si>
    <t>Pruna (3)</t>
  </si>
  <si>
    <t>Albercoc</t>
  </si>
  <si>
    <t>Pera</t>
  </si>
  <si>
    <t>Disposar d’un contracte o conveni de  donació d’aliments a bancs d’aliments i entitats d’iniciatives socials i altres organitzacions sense ànim de lucre que es dediquin a la distribució d’aliments</t>
  </si>
  <si>
    <t>Si l’empresa presenta el contracte o conveni de  col·laboració  amb  l’entitat social (1)</t>
  </si>
  <si>
    <t>Per gestió informatitzada de la venda de tiquets</t>
  </si>
  <si>
    <t>Nombre de monitors,per aconseguir els que hi ha realment segons PPT (3 monitors addicionals a la ràtio)</t>
  </si>
  <si>
    <t>Si l’empresa facilita l’accés al curs de director d’activitats d’educació en el lleure (2)</t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</si>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</sst>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9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7" tint="0.39994506668294322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7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rgb="FF0070C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3" tint="0.499984740745262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3" fillId="0" borderId="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0" fillId="0" borderId="0" xfId="0" applyFill="1"/>
    <xf numFmtId="0" fontId="4" fillId="4" borderId="5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>
      <alignment wrapText="1"/>
    </xf>
    <xf numFmtId="0" fontId="2" fillId="3" borderId="8" xfId="0" applyFont="1" applyFill="1" applyBorder="1"/>
    <xf numFmtId="0" fontId="3" fillId="5" borderId="1" xfId="0" applyFont="1" applyFill="1" applyBorder="1"/>
    <xf numFmtId="0" fontId="3" fillId="5" borderId="8" xfId="0" applyFont="1" applyFill="1" applyBorder="1"/>
    <xf numFmtId="0" fontId="3" fillId="0" borderId="1" xfId="0" applyFont="1" applyBorder="1"/>
    <xf numFmtId="0" fontId="3" fillId="0" borderId="8" xfId="0" applyFont="1" applyBorder="1"/>
    <xf numFmtId="0" fontId="3" fillId="6" borderId="13" xfId="0" applyFont="1" applyFill="1" applyBorder="1"/>
    <xf numFmtId="0" fontId="3" fillId="6" borderId="11" xfId="0" applyFont="1" applyFill="1" applyBorder="1"/>
    <xf numFmtId="0" fontId="3" fillId="0" borderId="13" xfId="0" applyFont="1" applyBorder="1"/>
    <xf numFmtId="0" fontId="3" fillId="0" borderId="11" xfId="0" applyFont="1" applyBorder="1"/>
    <xf numFmtId="0" fontId="2" fillId="3" borderId="10" xfId="0" applyFont="1" applyFill="1" applyBorder="1"/>
    <xf numFmtId="0" fontId="3" fillId="2" borderId="12" xfId="0" applyFont="1" applyFill="1" applyBorder="1" applyProtection="1">
      <protection locked="0"/>
    </xf>
    <xf numFmtId="0" fontId="2" fillId="3" borderId="17" xfId="0" applyFont="1" applyFill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7" fillId="0" borderId="19" xfId="1" applyFont="1" applyBorder="1" applyAlignment="1">
      <alignment vertical="center" wrapText="1"/>
    </xf>
    <xf numFmtId="0" fontId="7" fillId="0" borderId="19" xfId="1" applyFont="1" applyBorder="1" applyAlignment="1">
      <alignment horizontal="center" vertical="center" wrapText="1"/>
    </xf>
    <xf numFmtId="0" fontId="8" fillId="2" borderId="16" xfId="0" applyFont="1" applyFill="1" applyBorder="1" applyProtection="1">
      <protection locked="0"/>
    </xf>
    <xf numFmtId="0" fontId="9" fillId="0" borderId="12" xfId="0" applyFont="1" applyFill="1" applyBorder="1" applyProtection="1">
      <protection locked="0"/>
    </xf>
    <xf numFmtId="0" fontId="13" fillId="0" borderId="19" xfId="1" applyFont="1" applyFill="1" applyBorder="1" applyAlignment="1">
      <alignment vertical="center" wrapText="1"/>
    </xf>
    <xf numFmtId="0" fontId="3" fillId="2" borderId="21" xfId="0" applyFont="1" applyFill="1" applyBorder="1" applyProtection="1">
      <protection locked="0"/>
    </xf>
    <xf numFmtId="0" fontId="3" fillId="5" borderId="20" xfId="0" applyFont="1" applyFill="1" applyBorder="1"/>
    <xf numFmtId="0" fontId="3" fillId="0" borderId="20" xfId="0" applyFont="1" applyBorder="1"/>
    <xf numFmtId="0" fontId="3" fillId="0" borderId="0" xfId="0" applyFont="1" applyBorder="1"/>
    <xf numFmtId="0" fontId="0" fillId="0" borderId="0" xfId="0" applyBorder="1" applyProtection="1">
      <protection locked="0"/>
    </xf>
    <xf numFmtId="0" fontId="3" fillId="0" borderId="23" xfId="0" applyFont="1" applyBorder="1"/>
    <xf numFmtId="0" fontId="0" fillId="2" borderId="24" xfId="0" applyFill="1" applyBorder="1" applyProtection="1"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0" fillId="2" borderId="26" xfId="0" applyFont="1" applyFill="1" applyBorder="1" applyAlignment="1" applyProtection="1">
      <alignment horizontal="center" vertical="center"/>
      <protection hidden="1"/>
    </xf>
    <xf numFmtId="0" fontId="3" fillId="5" borderId="8" xfId="0" applyFont="1" applyFill="1" applyBorder="1" applyAlignment="1">
      <alignment wrapText="1"/>
    </xf>
    <xf numFmtId="0" fontId="0" fillId="0" borderId="0" xfId="0" applyProtection="1">
      <protection hidden="1"/>
    </xf>
    <xf numFmtId="0" fontId="2" fillId="3" borderId="9" xfId="0" applyFont="1" applyFill="1" applyBorder="1" applyProtection="1">
      <protection hidden="1"/>
    </xf>
    <xf numFmtId="0" fontId="3" fillId="5" borderId="9" xfId="0" applyFont="1" applyFill="1" applyBorder="1" applyProtection="1">
      <protection hidden="1"/>
    </xf>
    <xf numFmtId="0" fontId="3" fillId="0" borderId="9" xfId="0" applyFont="1" applyBorder="1" applyProtection="1">
      <protection hidden="1"/>
    </xf>
    <xf numFmtId="0" fontId="3" fillId="0" borderId="15" xfId="0" applyFont="1" applyFill="1" applyBorder="1" applyProtection="1">
      <protection hidden="1"/>
    </xf>
    <xf numFmtId="0" fontId="0" fillId="5" borderId="9" xfId="0" applyFont="1" applyFill="1" applyBorder="1" applyProtection="1">
      <protection hidden="1"/>
    </xf>
    <xf numFmtId="0" fontId="0" fillId="0" borderId="9" xfId="0" applyFont="1" applyBorder="1" applyProtection="1">
      <protection hidden="1"/>
    </xf>
    <xf numFmtId="0" fontId="0" fillId="0" borderId="15" xfId="0" applyFont="1" applyFill="1" applyBorder="1" applyProtection="1">
      <protection hidden="1"/>
    </xf>
    <xf numFmtId="0" fontId="3" fillId="6" borderId="14" xfId="0" applyFont="1" applyFill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18" xfId="0" applyFont="1" applyFill="1" applyBorder="1" applyProtection="1">
      <protection hidden="1"/>
    </xf>
    <xf numFmtId="0" fontId="2" fillId="3" borderId="22" xfId="0" applyFont="1" applyFill="1" applyBorder="1" applyProtection="1">
      <protection hidden="1"/>
    </xf>
    <xf numFmtId="0" fontId="0" fillId="0" borderId="25" xfId="0" applyBorder="1" applyProtection="1">
      <protection hidden="1"/>
    </xf>
    <xf numFmtId="0" fontId="0" fillId="0" borderId="0" xfId="0" applyBorder="1" applyProtection="1">
      <protection hidden="1"/>
    </xf>
    <xf numFmtId="0" fontId="1" fillId="4" borderId="7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4" borderId="5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4" xfId="0" applyFont="1" applyBorder="1" applyAlignment="1">
      <alignment horizontal="justify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>
      <alignment horizontal="left" vertical="center" wrapText="1"/>
    </xf>
    <xf numFmtId="0" fontId="3" fillId="2" borderId="11" xfId="0" applyFont="1" applyFill="1" applyBorder="1" applyProtection="1">
      <protection locked="0"/>
    </xf>
    <xf numFmtId="0" fontId="3" fillId="2" borderId="37" xfId="0" applyFont="1" applyFill="1" applyBorder="1" applyProtection="1">
      <protection locked="0"/>
    </xf>
    <xf numFmtId="0" fontId="3" fillId="2" borderId="38" xfId="0" applyFont="1" applyFill="1" applyBorder="1" applyProtection="1">
      <protection locked="0"/>
    </xf>
    <xf numFmtId="0" fontId="3" fillId="6" borderId="36" xfId="0" applyFont="1" applyFill="1" applyBorder="1"/>
    <xf numFmtId="0" fontId="3" fillId="0" borderId="36" xfId="0" applyFont="1" applyBorder="1"/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2" fontId="0" fillId="0" borderId="0" xfId="0" applyNumberFormat="1"/>
    <xf numFmtId="0" fontId="16" fillId="0" borderId="33" xfId="0" applyFont="1" applyBorder="1" applyAlignment="1">
      <alignment horizontal="left" vertical="top" wrapText="1"/>
    </xf>
    <xf numFmtId="0" fontId="16" fillId="0" borderId="34" xfId="0" applyFont="1" applyBorder="1" applyAlignment="1">
      <alignment horizontal="left" vertical="top" wrapText="1"/>
    </xf>
    <xf numFmtId="0" fontId="16" fillId="0" borderId="35" xfId="0" applyFont="1" applyBorder="1" applyAlignment="1">
      <alignment horizontal="left" vertical="top" wrapText="1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0" fillId="2" borderId="2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>
    <pageSetUpPr fitToPage="1"/>
  </sheetPr>
  <dimension ref="B3:E15"/>
  <sheetViews>
    <sheetView showGridLines="0" tabSelected="1" zoomScale="70" zoomScaleNormal="70" workbookViewId="0">
      <selection activeCell="E10" sqref="E10"/>
    </sheetView>
  </sheetViews>
  <sheetFormatPr defaultRowHeight="12.75" x14ac:dyDescent="0.2"/>
  <cols>
    <col min="1" max="1" width="20.42578125" customWidth="1"/>
    <col min="2" max="2" width="51.140625" customWidth="1"/>
    <col min="3" max="3" width="10.140625" customWidth="1"/>
    <col min="4" max="4" width="14.42578125" customWidth="1"/>
    <col min="5" max="5" width="60.140625" customWidth="1"/>
  </cols>
  <sheetData>
    <row r="3" spans="2:5" ht="51.75" customHeight="1" x14ac:dyDescent="0.2">
      <c r="B3" s="75" t="s">
        <v>40</v>
      </c>
      <c r="C3" s="76"/>
      <c r="D3" s="76"/>
      <c r="E3" s="77"/>
    </row>
    <row r="4" spans="2:5" ht="12" customHeight="1" x14ac:dyDescent="0.2">
      <c r="B4" s="78"/>
      <c r="C4" s="79"/>
      <c r="D4" s="79"/>
      <c r="E4" s="80"/>
    </row>
    <row r="5" spans="2:5" ht="190.5" customHeight="1" x14ac:dyDescent="0.2">
      <c r="B5" s="72" t="s">
        <v>48</v>
      </c>
      <c r="C5" s="73"/>
      <c r="D5" s="73"/>
      <c r="E5" s="74"/>
    </row>
    <row r="10" spans="2:5" ht="36.75" customHeight="1" x14ac:dyDescent="0.2">
      <c r="B10" s="81" t="s">
        <v>43</v>
      </c>
      <c r="C10" s="81"/>
      <c r="D10" s="38">
        <f>Res!F15</f>
        <v>0</v>
      </c>
      <c r="E10" s="37" t="s">
        <v>71</v>
      </c>
    </row>
    <row r="15" spans="2:5" ht="39" customHeight="1" x14ac:dyDescent="0.2"/>
  </sheetData>
  <sheetProtection algorithmName="SHA-512" hashValue="ss/UpBlXnEvJuLudY4EllgjM21bluzpc+HMuHX6I0cGNYsmuz0U23ZRt78geyK/zHkTeXHXqS/iaU3DVH37yoQ==" saltValue="ZIhzGU4Q02DK4O7hCH/wmA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dimension ref="E4:Q36"/>
  <sheetViews>
    <sheetView showGridLines="0" topLeftCell="C1" zoomScale="85" zoomScaleNormal="85" workbookViewId="0">
      <selection activeCell="O10" sqref="O10"/>
    </sheetView>
  </sheetViews>
  <sheetFormatPr defaultRowHeight="12.75" x14ac:dyDescent="0.2"/>
  <cols>
    <col min="2" max="2" width="4" customWidth="1"/>
    <col min="3" max="3" width="4.140625" customWidth="1"/>
    <col min="4" max="4" width="4.7109375" customWidth="1"/>
    <col min="5" max="5" width="31.5703125" customWidth="1"/>
    <col min="6" max="6" width="17.5703125" customWidth="1"/>
    <col min="7" max="7" width="8.7109375" hidden="1" customWidth="1"/>
    <col min="9" max="9" width="29.42578125" customWidth="1"/>
    <col min="10" max="10" width="29.85546875" customWidth="1"/>
    <col min="11" max="11" width="18.7109375" customWidth="1"/>
    <col min="12" max="12" width="13.5703125" style="40" hidden="1" customWidth="1"/>
    <col min="13" max="13" width="4" customWidth="1"/>
    <col min="14" max="14" width="19.5703125" bestFit="1" customWidth="1"/>
    <col min="15" max="15" width="13" customWidth="1"/>
    <col min="16" max="16" width="10.42578125" style="40" hidden="1" customWidth="1"/>
    <col min="17" max="17" width="8.7109375" customWidth="1"/>
  </cols>
  <sheetData>
    <row r="4" spans="5:17" x14ac:dyDescent="0.2">
      <c r="E4" s="21" t="s">
        <v>39</v>
      </c>
    </row>
    <row r="5" spans="5:17" x14ac:dyDescent="0.2">
      <c r="E5" s="26"/>
    </row>
    <row r="6" spans="5:17" x14ac:dyDescent="0.2">
      <c r="E6" s="23"/>
    </row>
    <row r="9" spans="5:17" ht="30" customHeight="1" x14ac:dyDescent="0.2">
      <c r="E9" s="2" t="s">
        <v>10</v>
      </c>
      <c r="F9" s="9" t="s">
        <v>8</v>
      </c>
      <c r="G9" s="10" t="s">
        <v>7</v>
      </c>
      <c r="H9" s="10" t="s">
        <v>14</v>
      </c>
      <c r="I9" s="10" t="s">
        <v>28</v>
      </c>
      <c r="J9" s="10" t="s">
        <v>29</v>
      </c>
      <c r="K9" s="10" t="s">
        <v>30</v>
      </c>
      <c r="L9" s="41" t="s">
        <v>12</v>
      </c>
      <c r="N9" s="21" t="s">
        <v>17</v>
      </c>
      <c r="O9" s="21" t="s">
        <v>31</v>
      </c>
      <c r="P9" s="51" t="s">
        <v>12</v>
      </c>
      <c r="Q9" s="1"/>
    </row>
    <row r="10" spans="5:17" x14ac:dyDescent="0.2">
      <c r="E10" s="11" t="s">
        <v>49</v>
      </c>
      <c r="F10" s="12" t="s">
        <v>50</v>
      </c>
      <c r="G10" s="12">
        <v>1.8</v>
      </c>
      <c r="H10" s="20"/>
      <c r="I10" s="27"/>
      <c r="J10" s="27"/>
      <c r="K10" s="27"/>
      <c r="L10" s="42" t="str">
        <f t="shared" ref="L10:L16" si="0">IF(H10="SI",G10," ")</f>
        <v xml:space="preserve"> </v>
      </c>
      <c r="N10" s="34" t="s">
        <v>23</v>
      </c>
      <c r="O10" s="35"/>
      <c r="P10" s="52">
        <f>IF(O10=8,5,IF(O10=7,3,IF(O10=6,2,0)))</f>
        <v>0</v>
      </c>
      <c r="Q10" s="7"/>
    </row>
    <row r="11" spans="5:17" x14ac:dyDescent="0.2">
      <c r="E11" s="13" t="s">
        <v>49</v>
      </c>
      <c r="F11" s="14" t="s">
        <v>56</v>
      </c>
      <c r="G11" s="14">
        <v>1.8</v>
      </c>
      <c r="H11" s="20"/>
      <c r="I11" s="27"/>
      <c r="J11" s="27"/>
      <c r="K11" s="27"/>
      <c r="L11" s="43" t="str">
        <f t="shared" si="0"/>
        <v xml:space="preserve"> </v>
      </c>
      <c r="N11" s="32"/>
      <c r="O11" s="33"/>
      <c r="P11" s="53"/>
      <c r="Q11" s="7"/>
    </row>
    <row r="12" spans="5:17" x14ac:dyDescent="0.2">
      <c r="E12" s="11" t="s">
        <v>49</v>
      </c>
      <c r="F12" s="12" t="s">
        <v>57</v>
      </c>
      <c r="G12" s="12">
        <v>1.8</v>
      </c>
      <c r="H12" s="20"/>
      <c r="I12" s="27"/>
      <c r="J12" s="27"/>
      <c r="K12" s="27"/>
      <c r="L12" s="42" t="str">
        <f t="shared" si="0"/>
        <v xml:space="preserve"> </v>
      </c>
      <c r="N12" s="32"/>
      <c r="O12" s="33"/>
      <c r="P12" s="53"/>
      <c r="Q12" s="7"/>
    </row>
    <row r="13" spans="5:17" x14ac:dyDescent="0.2">
      <c r="E13" s="13" t="s">
        <v>15</v>
      </c>
      <c r="F13" s="14" t="s">
        <v>58</v>
      </c>
      <c r="G13" s="14">
        <v>1.8</v>
      </c>
      <c r="H13" s="20"/>
      <c r="I13" s="27"/>
      <c r="J13" s="27"/>
      <c r="K13" s="27"/>
      <c r="L13" s="43" t="str">
        <f t="shared" si="0"/>
        <v xml:space="preserve"> </v>
      </c>
      <c r="Q13" s="1"/>
    </row>
    <row r="14" spans="5:17" x14ac:dyDescent="0.2">
      <c r="E14" s="11" t="s">
        <v>15</v>
      </c>
      <c r="F14" s="12" t="s">
        <v>59</v>
      </c>
      <c r="G14" s="12">
        <v>1.8</v>
      </c>
      <c r="H14" s="20"/>
      <c r="I14" s="27"/>
      <c r="J14" s="27"/>
      <c r="K14" s="27"/>
      <c r="L14" s="43" t="str">
        <f t="shared" si="0"/>
        <v xml:space="preserve"> </v>
      </c>
      <c r="Q14" s="1"/>
    </row>
    <row r="15" spans="5:17" x14ac:dyDescent="0.2">
      <c r="E15" s="13" t="s">
        <v>15</v>
      </c>
      <c r="F15" s="14" t="s">
        <v>60</v>
      </c>
      <c r="G15" s="14">
        <v>1.8</v>
      </c>
      <c r="H15" s="20"/>
      <c r="I15" s="27"/>
      <c r="J15" s="27"/>
      <c r="K15" s="27"/>
      <c r="L15" s="42" t="str">
        <f t="shared" si="0"/>
        <v xml:space="preserve"> </v>
      </c>
      <c r="Q15" s="7"/>
    </row>
    <row r="16" spans="5:17" x14ac:dyDescent="0.2">
      <c r="E16" s="11" t="s">
        <v>15</v>
      </c>
      <c r="F16" s="12" t="s">
        <v>61</v>
      </c>
      <c r="G16" s="12">
        <v>1.8</v>
      </c>
      <c r="H16" s="20"/>
      <c r="I16" s="27"/>
      <c r="J16" s="27"/>
      <c r="K16" s="27"/>
      <c r="L16" s="43" t="str">
        <f t="shared" si="0"/>
        <v xml:space="preserve"> </v>
      </c>
      <c r="Q16" s="5"/>
    </row>
    <row r="17" spans="5:17" x14ac:dyDescent="0.2">
      <c r="L17" s="44">
        <f>SUM(L10:L16)</f>
        <v>0</v>
      </c>
      <c r="Q17" s="1"/>
    </row>
    <row r="18" spans="5:17" x14ac:dyDescent="0.2">
      <c r="Q18" s="7"/>
    </row>
    <row r="19" spans="5:17" ht="26.25" customHeight="1" x14ac:dyDescent="0.2">
      <c r="E19" s="2" t="s">
        <v>10</v>
      </c>
      <c r="F19" s="9" t="s">
        <v>27</v>
      </c>
      <c r="G19" s="10" t="s">
        <v>7</v>
      </c>
      <c r="H19" s="10" t="s">
        <v>14</v>
      </c>
      <c r="I19" s="10" t="s">
        <v>28</v>
      </c>
      <c r="J19" s="10" t="s">
        <v>29</v>
      </c>
      <c r="K19" s="10" t="s">
        <v>30</v>
      </c>
      <c r="L19" s="41" t="s">
        <v>12</v>
      </c>
      <c r="Q19" s="5"/>
    </row>
    <row r="20" spans="5:17" ht="27.75" customHeight="1" x14ac:dyDescent="0.2">
      <c r="E20" s="11" t="s">
        <v>15</v>
      </c>
      <c r="F20" s="39" t="s">
        <v>13</v>
      </c>
      <c r="G20" s="30">
        <v>2</v>
      </c>
      <c r="H20" s="29"/>
      <c r="I20" s="27"/>
      <c r="J20" s="27"/>
      <c r="K20" s="27"/>
      <c r="L20" s="45" t="str">
        <f t="shared" ref="L20:L24" si="1">IF(H20="SI",G20," ")</f>
        <v xml:space="preserve"> </v>
      </c>
      <c r="Q20" s="5"/>
    </row>
    <row r="21" spans="5:17" x14ac:dyDescent="0.2">
      <c r="E21" s="13" t="s">
        <v>15</v>
      </c>
      <c r="F21" s="14" t="s">
        <v>44</v>
      </c>
      <c r="G21" s="31">
        <v>2</v>
      </c>
      <c r="H21" s="29"/>
      <c r="I21" s="27"/>
      <c r="J21" s="27"/>
      <c r="K21" s="27"/>
      <c r="L21" s="46" t="str">
        <f t="shared" si="1"/>
        <v xml:space="preserve"> </v>
      </c>
    </row>
    <row r="22" spans="5:17" x14ac:dyDescent="0.2">
      <c r="E22" s="11" t="s">
        <v>45</v>
      </c>
      <c r="F22" s="12" t="s">
        <v>57</v>
      </c>
      <c r="G22" s="30">
        <v>0.7</v>
      </c>
      <c r="H22" s="29"/>
      <c r="I22" s="27"/>
      <c r="J22" s="27"/>
      <c r="K22" s="27"/>
      <c r="L22" s="45" t="str">
        <f t="shared" si="1"/>
        <v xml:space="preserve"> </v>
      </c>
    </row>
    <row r="23" spans="5:17" x14ac:dyDescent="0.2">
      <c r="E23" s="13" t="s">
        <v>11</v>
      </c>
      <c r="F23" s="14" t="s">
        <v>0</v>
      </c>
      <c r="G23" s="31">
        <v>1.9</v>
      </c>
      <c r="H23" s="29"/>
      <c r="I23" s="27"/>
      <c r="J23" s="27"/>
      <c r="K23" s="27"/>
      <c r="L23" s="46" t="str">
        <f t="shared" si="1"/>
        <v xml:space="preserve"> </v>
      </c>
    </row>
    <row r="24" spans="5:17" x14ac:dyDescent="0.2">
      <c r="E24" s="11" t="s">
        <v>11</v>
      </c>
      <c r="F24" s="12" t="s">
        <v>1</v>
      </c>
      <c r="G24" s="30">
        <v>3.5</v>
      </c>
      <c r="H24" s="29"/>
      <c r="I24" s="27"/>
      <c r="J24" s="27"/>
      <c r="K24" s="27"/>
      <c r="L24" s="46" t="str">
        <f t="shared" si="1"/>
        <v xml:space="preserve"> </v>
      </c>
    </row>
    <row r="25" spans="5:17" x14ac:dyDescent="0.2">
      <c r="L25" s="47">
        <f>SUM(L20:L24)</f>
        <v>0</v>
      </c>
    </row>
    <row r="27" spans="5:17" ht="24.75" customHeight="1" x14ac:dyDescent="0.2">
      <c r="E27" s="2" t="s">
        <v>10</v>
      </c>
      <c r="F27" s="9" t="s">
        <v>26</v>
      </c>
      <c r="G27" s="10" t="s">
        <v>7</v>
      </c>
      <c r="H27" s="19" t="s">
        <v>14</v>
      </c>
      <c r="I27" s="10" t="s">
        <v>28</v>
      </c>
      <c r="J27" s="10" t="s">
        <v>29</v>
      </c>
      <c r="K27" s="10" t="s">
        <v>30</v>
      </c>
      <c r="L27" s="41" t="s">
        <v>12</v>
      </c>
    </row>
    <row r="28" spans="5:17" x14ac:dyDescent="0.2">
      <c r="E28" s="15" t="s">
        <v>11</v>
      </c>
      <c r="F28" s="16" t="s">
        <v>16</v>
      </c>
      <c r="G28" s="68">
        <v>0.7</v>
      </c>
      <c r="H28" s="66"/>
      <c r="I28" s="27"/>
      <c r="J28" s="27"/>
      <c r="K28" s="27"/>
      <c r="L28" s="48" t="str">
        <f t="shared" ref="L28:L35" si="2">IF(H28="SI",G28," ")</f>
        <v xml:space="preserve"> </v>
      </c>
    </row>
    <row r="29" spans="5:17" x14ac:dyDescent="0.2">
      <c r="E29" s="17" t="s">
        <v>11</v>
      </c>
      <c r="F29" s="18" t="s">
        <v>51</v>
      </c>
      <c r="G29" s="69">
        <v>1</v>
      </c>
      <c r="H29" s="66"/>
      <c r="I29" s="27"/>
      <c r="J29" s="27"/>
      <c r="K29" s="27"/>
      <c r="L29" s="49" t="str">
        <f t="shared" si="2"/>
        <v xml:space="preserve"> </v>
      </c>
    </row>
    <row r="30" spans="5:17" x14ac:dyDescent="0.2">
      <c r="E30" s="15" t="s">
        <v>11</v>
      </c>
      <c r="F30" s="16" t="s">
        <v>62</v>
      </c>
      <c r="G30" s="68">
        <v>1</v>
      </c>
      <c r="H30" s="67"/>
      <c r="I30" s="27"/>
      <c r="J30" s="27"/>
      <c r="K30" s="27"/>
      <c r="L30" s="48" t="str">
        <f t="shared" si="2"/>
        <v xml:space="preserve"> </v>
      </c>
    </row>
    <row r="31" spans="5:17" x14ac:dyDescent="0.2">
      <c r="E31" s="17" t="s">
        <v>11</v>
      </c>
      <c r="F31" s="18" t="s">
        <v>63</v>
      </c>
      <c r="G31" s="69">
        <v>1</v>
      </c>
      <c r="H31" s="65"/>
      <c r="I31" s="27"/>
      <c r="J31" s="27"/>
      <c r="K31" s="27"/>
      <c r="L31" s="48" t="str">
        <f t="shared" si="2"/>
        <v xml:space="preserve"> </v>
      </c>
    </row>
    <row r="32" spans="5:17" x14ac:dyDescent="0.2">
      <c r="E32" s="15" t="s">
        <v>11</v>
      </c>
      <c r="F32" s="16" t="s">
        <v>64</v>
      </c>
      <c r="G32" s="68">
        <v>1</v>
      </c>
      <c r="H32" s="65"/>
      <c r="I32" s="27"/>
      <c r="J32" s="27"/>
      <c r="K32" s="27"/>
      <c r="L32" s="48" t="str">
        <f t="shared" si="2"/>
        <v xml:space="preserve"> </v>
      </c>
    </row>
    <row r="33" spans="5:12" x14ac:dyDescent="0.2">
      <c r="E33" s="17" t="s">
        <v>11</v>
      </c>
      <c r="F33" s="18" t="s">
        <v>1</v>
      </c>
      <c r="G33" s="69">
        <v>1.25</v>
      </c>
      <c r="H33" s="66"/>
      <c r="I33" s="27"/>
      <c r="J33" s="27"/>
      <c r="K33" s="27"/>
      <c r="L33" s="49" t="str">
        <f t="shared" si="2"/>
        <v xml:space="preserve"> </v>
      </c>
    </row>
    <row r="34" spans="5:12" x14ac:dyDescent="0.2">
      <c r="E34" s="15" t="s">
        <v>11</v>
      </c>
      <c r="F34" s="16" t="s">
        <v>65</v>
      </c>
      <c r="G34" s="68">
        <v>1.05</v>
      </c>
      <c r="H34" s="66"/>
      <c r="I34" s="27"/>
      <c r="J34" s="27"/>
      <c r="K34" s="27"/>
      <c r="L34" s="48" t="str">
        <f t="shared" si="2"/>
        <v xml:space="preserve"> </v>
      </c>
    </row>
    <row r="35" spans="5:12" x14ac:dyDescent="0.2">
      <c r="E35" s="17" t="s">
        <v>15</v>
      </c>
      <c r="F35" s="18" t="s">
        <v>2</v>
      </c>
      <c r="G35" s="69">
        <v>0.9</v>
      </c>
      <c r="H35" s="66"/>
      <c r="I35" s="27"/>
      <c r="J35" s="27"/>
      <c r="K35" s="27"/>
      <c r="L35" s="49" t="str">
        <f t="shared" si="2"/>
        <v xml:space="preserve"> </v>
      </c>
    </row>
    <row r="36" spans="5:12" x14ac:dyDescent="0.2">
      <c r="L36" s="50">
        <f>SUM(L28:L35)</f>
        <v>0</v>
      </c>
    </row>
  </sheetData>
  <sheetProtection algorithmName="SHA-512" hashValue="7jAyhJTYNs//445T0uuNalxFe4SUwP6FG/DlrYqswATfUvzHiiQBx3M7VzMITNEapMI4iRmuI3RjDUiGGP4eBA==" saltValue="539caFYOrVw2V33YlXkl3g==" spinCount="100000" sheet="1" selectLockedCells="1"/>
  <protectedRanges>
    <protectedRange algorithmName="SHA-512" hashValue="39mgxM9zg5pSX5uzprjtZchE0aJXLdu9y5OXTdHHVegpVvbw7frgNnmBy+4T0qPDCF1pGfChPP+pvAiOjW1iiA==" saltValue="5S47+e5djYO+wcwvCC9FKw==" spinCount="100000" sqref="H12:K14" name="Aliments_8"/>
    <protectedRange algorithmName="SHA-512" hashValue="39mgxM9zg5pSX5uzprjtZchE0aJXLdu9y5OXTdHHVegpVvbw7frgNnmBy+4T0qPDCF1pGfChPP+pvAiOjW1iiA==" saltValue="5S47+e5djYO+wcwvCC9FKw==" spinCount="100000" sqref="H15:K15" name="Aliments_9"/>
    <protectedRange algorithmName="SHA-512" hashValue="39mgxM9zg5pSX5uzprjtZchE0aJXLdu9y5OXTdHHVegpVvbw7frgNnmBy+4T0qPDCF1pGfChPP+pvAiOjW1iiA==" saltValue="5S47+e5djYO+wcwvCC9FKw==" spinCount="100000" sqref="H16:K16" name="Aliments_10"/>
    <protectedRange algorithmName="SHA-512" hashValue="39mgxM9zg5pSX5uzprjtZchE0aJXLdu9y5OXTdHHVegpVvbw7frgNnmBy+4T0qPDCF1pGfChPP+pvAiOjW1iiA==" saltValue="5S47+e5djYO+wcwvCC9FKw==" spinCount="100000" sqref="H20:K22 I28:K35" name="Aliments_15"/>
    <protectedRange algorithmName="SHA-512" hashValue="39mgxM9zg5pSX5uzprjtZchE0aJXLdu9y5OXTdHHVegpVvbw7frgNnmBy+4T0qPDCF1pGfChPP+pvAiOjW1iiA==" saltValue="5S47+e5djYO+wcwvCC9FKw==" spinCount="100000" sqref="H23:K24" name="Aliments_16"/>
    <protectedRange algorithmName="SHA-512" hashValue="39mgxM9zg5pSX5uzprjtZchE0aJXLdu9y5OXTdHHVegpVvbw7frgNnmBy+4T0qPDCF1pGfChPP+pvAiOjW1iiA==" saltValue="5S47+e5djYO+wcwvCC9FKw==" spinCount="100000" sqref="H28:H29" name="Aliments_22"/>
    <protectedRange algorithmName="SHA-512" hashValue="39mgxM9zg5pSX5uzprjtZchE0aJXLdu9y5OXTdHHVegpVvbw7frgNnmBy+4T0qPDCF1pGfChPP+pvAiOjW1iiA==" saltValue="5S47+e5djYO+wcwvCC9FKw==" spinCount="100000" sqref="H30:H32" name="Aliments_23"/>
    <protectedRange algorithmName="SHA-512" hashValue="39mgxM9zg5pSX5uzprjtZchE0aJXLdu9y5OXTdHHVegpVvbw7frgNnmBy+4T0qPDCF1pGfChPP+pvAiOjW1iiA==" saltValue="5S47+e5djYO+wcwvCC9FKw==" spinCount="100000" sqref="H33" name="Aliments_24"/>
    <protectedRange algorithmName="SHA-512" hashValue="39mgxM9zg5pSX5uzprjtZchE0aJXLdu9y5OXTdHHVegpVvbw7frgNnmBy+4T0qPDCF1pGfChPP+pvAiOjW1iiA==" saltValue="5S47+e5djYO+wcwvCC9FKw==" spinCount="100000" sqref="H34:H35" name="Aliments_25"/>
  </protectedRanges>
  <dataValidations count="3">
    <dataValidation type="list" allowBlank="1" showInputMessage="1" showErrorMessage="1" sqref="H20:H24 H10:H16 H28:H35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  <dataValidation type="list" allowBlank="1" showInputMessage="1" showErrorMessage="1" sqref="O11:O12" xr:uid="{8ECD70F5-FE3E-4DBE-BF8B-9C26356F9C3D}">
      <formula1>"4,3,2"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dimension ref="E3:I20"/>
  <sheetViews>
    <sheetView showGridLines="0" topLeftCell="C1" workbookViewId="0">
      <selection activeCell="H5" sqref="H5"/>
    </sheetView>
  </sheetViews>
  <sheetFormatPr defaultRowHeight="12.75" x14ac:dyDescent="0.2"/>
  <cols>
    <col min="5" max="5" width="56.85546875" customWidth="1"/>
    <col min="6" max="6" width="51.28515625" customWidth="1"/>
    <col min="7" max="7" width="10.85546875" style="40" hidden="1" customWidth="1"/>
    <col min="8" max="8" width="11.7109375" customWidth="1"/>
    <col min="9" max="9" width="15" style="40" hidden="1" customWidth="1"/>
  </cols>
  <sheetData>
    <row r="3" spans="5:9" ht="13.5" thickBot="1" x14ac:dyDescent="0.25"/>
    <row r="4" spans="5:9" ht="39" customHeight="1" thickBot="1" x14ac:dyDescent="0.25">
      <c r="E4" s="82" t="s">
        <v>41</v>
      </c>
      <c r="F4" s="83"/>
      <c r="G4" s="54" t="s">
        <v>7</v>
      </c>
      <c r="H4" s="6" t="s">
        <v>3</v>
      </c>
      <c r="I4" s="57" t="s">
        <v>18</v>
      </c>
    </row>
    <row r="5" spans="5:9" ht="35.450000000000003" customHeight="1" thickBot="1" x14ac:dyDescent="0.25">
      <c r="E5" s="4" t="s">
        <v>66</v>
      </c>
      <c r="F5" s="4" t="s">
        <v>67</v>
      </c>
      <c r="G5" s="55">
        <v>3</v>
      </c>
      <c r="H5" s="8"/>
      <c r="I5" s="58" t="str">
        <f t="shared" ref="I5" si="0">IF(H5="SI",G5," ")</f>
        <v xml:space="preserve"> </v>
      </c>
    </row>
    <row r="6" spans="5:9" ht="28.5" customHeight="1" x14ac:dyDescent="0.2">
      <c r="E6" s="22"/>
      <c r="I6" s="70">
        <f>SUM(I5:I5)</f>
        <v>0</v>
      </c>
    </row>
    <row r="8" spans="5:9" ht="13.5" thickBot="1" x14ac:dyDescent="0.25"/>
    <row r="9" spans="5:9" ht="27.75" customHeight="1" thickBot="1" x14ac:dyDescent="0.25">
      <c r="E9" s="84" t="s">
        <v>20</v>
      </c>
      <c r="F9" s="85"/>
      <c r="G9" s="54" t="s">
        <v>7</v>
      </c>
      <c r="H9" s="6" t="s">
        <v>3</v>
      </c>
      <c r="I9" s="57" t="s">
        <v>19</v>
      </c>
    </row>
    <row r="10" spans="5:9" ht="27.75" customHeight="1" thickBot="1" x14ac:dyDescent="0.25">
      <c r="E10" s="90" t="s">
        <v>53</v>
      </c>
      <c r="F10" s="3" t="s">
        <v>68</v>
      </c>
      <c r="G10" s="61">
        <v>0.2</v>
      </c>
      <c r="H10" s="8"/>
      <c r="I10" s="63" t="str">
        <f t="shared" ref="I10:I12" si="1">IF(H10="SI",G10," ")</f>
        <v xml:space="preserve"> </v>
      </c>
    </row>
    <row r="11" spans="5:9" ht="27.75" customHeight="1" thickBot="1" x14ac:dyDescent="0.25">
      <c r="E11" s="91"/>
      <c r="F11" s="3" t="s">
        <v>52</v>
      </c>
      <c r="G11" s="61">
        <v>0.2</v>
      </c>
      <c r="H11" s="8"/>
      <c r="I11" s="63" t="str">
        <f t="shared" si="1"/>
        <v xml:space="preserve"> </v>
      </c>
    </row>
    <row r="12" spans="5:9" ht="24.75" thickBot="1" x14ac:dyDescent="0.25">
      <c r="E12" s="4" t="s">
        <v>4</v>
      </c>
      <c r="F12" s="4" t="s">
        <v>69</v>
      </c>
      <c r="G12" s="62">
        <v>9</v>
      </c>
      <c r="H12" s="8"/>
      <c r="I12" s="62" t="str">
        <f t="shared" si="1"/>
        <v xml:space="preserve"> </v>
      </c>
    </row>
    <row r="13" spans="5:9" ht="22.5" customHeight="1" x14ac:dyDescent="0.2">
      <c r="I13" s="59">
        <f>SUM(I10:I12)</f>
        <v>0</v>
      </c>
    </row>
    <row r="14" spans="5:9" ht="13.5" thickBot="1" x14ac:dyDescent="0.25"/>
    <row r="15" spans="5:9" ht="60" customHeight="1" thickBot="1" x14ac:dyDescent="0.25">
      <c r="E15" s="86" t="s">
        <v>21</v>
      </c>
      <c r="F15" s="87"/>
      <c r="G15" s="54" t="s">
        <v>7</v>
      </c>
      <c r="H15" s="6" t="s">
        <v>3</v>
      </c>
      <c r="I15" s="57" t="s">
        <v>22</v>
      </c>
    </row>
    <row r="16" spans="5:9" ht="24.75" thickBot="1" x14ac:dyDescent="0.25">
      <c r="E16" s="88" t="s">
        <v>5</v>
      </c>
      <c r="F16" s="3" t="s">
        <v>24</v>
      </c>
      <c r="G16" s="56">
        <v>1</v>
      </c>
      <c r="H16" s="8"/>
      <c r="I16" s="58" t="str">
        <f t="shared" ref="I16:I18" si="2">IF(H16="SI",G16," ")</f>
        <v xml:space="preserve"> </v>
      </c>
    </row>
    <row r="17" spans="5:9" ht="24.75" thickBot="1" x14ac:dyDescent="0.25">
      <c r="E17" s="89"/>
      <c r="F17" s="3" t="s">
        <v>25</v>
      </c>
      <c r="G17" s="56">
        <v>1</v>
      </c>
      <c r="H17" s="8"/>
      <c r="I17" s="58" t="str">
        <f t="shared" si="2"/>
        <v xml:space="preserve"> </v>
      </c>
    </row>
    <row r="18" spans="5:9" ht="24.75" thickBot="1" x14ac:dyDescent="0.25">
      <c r="E18" s="60" t="s">
        <v>6</v>
      </c>
      <c r="F18" s="3" t="s">
        <v>70</v>
      </c>
      <c r="G18" s="56">
        <v>2</v>
      </c>
      <c r="H18" s="8"/>
      <c r="I18" s="58" t="str">
        <f t="shared" si="2"/>
        <v xml:space="preserve"> </v>
      </c>
    </row>
    <row r="19" spans="5:9" ht="27.75" customHeight="1" thickBot="1" x14ac:dyDescent="0.25">
      <c r="E19" s="64" t="s">
        <v>54</v>
      </c>
      <c r="F19" s="4" t="s">
        <v>55</v>
      </c>
      <c r="G19" s="56">
        <v>2</v>
      </c>
      <c r="H19" s="8"/>
      <c r="I19" s="58" t="str">
        <f t="shared" ref="I19" si="3">IF(H19="SI",G19," ")</f>
        <v xml:space="preserve"> </v>
      </c>
    </row>
    <row r="20" spans="5:9" x14ac:dyDescent="0.2">
      <c r="I20" s="59">
        <f>SUM(I16:I19)</f>
        <v>0</v>
      </c>
    </row>
  </sheetData>
  <sheetProtection algorithmName="SHA-512" hashValue="szjfJ3ALf/r3HgKa7kuPFXMtB/hBURl7A9UR90Df5gvPz5HQLdiFbimTNY9J1zrB44wIA7i9L4vkzIVPYpwrVw==" saltValue="IufUxuwBe71+ESBLxhrCyA==" spinCount="100000" sheet="1" selectLockedCells="1"/>
  <mergeCells count="5">
    <mergeCell ref="E4:F4"/>
    <mergeCell ref="E9:F9"/>
    <mergeCell ref="E15:F15"/>
    <mergeCell ref="E16:E17"/>
    <mergeCell ref="E10:E11"/>
  </mergeCells>
  <dataValidations count="1">
    <dataValidation type="list" allowBlank="1" showInputMessage="1" showErrorMessage="1" sqref="H5 H10:H12 H16:H19" xr:uid="{CA957FD6-B7E2-420E-B9FA-257BB9AED0A7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dimension ref="E6:M15"/>
  <sheetViews>
    <sheetView workbookViewId="0">
      <selection activeCell="F13" sqref="F13"/>
    </sheetView>
  </sheetViews>
  <sheetFormatPr defaultRowHeight="12.75" x14ac:dyDescent="0.2"/>
  <cols>
    <col min="5" max="5" width="23.42578125" customWidth="1"/>
    <col min="6" max="6" width="24.140625" customWidth="1"/>
    <col min="7" max="7" width="12.28515625" customWidth="1"/>
    <col min="8" max="8" width="23.140625" customWidth="1"/>
    <col min="9" max="9" width="12.42578125" customWidth="1"/>
    <col min="10" max="10" width="21.140625" customWidth="1"/>
    <col min="11" max="11" width="19.7109375" customWidth="1"/>
    <col min="12" max="12" width="15.5703125" customWidth="1"/>
    <col min="13" max="13" width="9.28515625" customWidth="1"/>
  </cols>
  <sheetData>
    <row r="6" spans="5:13" ht="13.5" thickBot="1" x14ac:dyDescent="0.25"/>
    <row r="7" spans="5:13" ht="25.5" thickTop="1" thickBot="1" x14ac:dyDescent="0.25">
      <c r="F7" s="25" t="s">
        <v>32</v>
      </c>
      <c r="G7" s="25" t="s">
        <v>33</v>
      </c>
      <c r="H7" s="24" t="s">
        <v>34</v>
      </c>
      <c r="I7" s="24" t="s">
        <v>35</v>
      </c>
      <c r="J7" s="24" t="s">
        <v>36</v>
      </c>
      <c r="K7" s="24" t="s">
        <v>37</v>
      </c>
      <c r="L7" s="24" t="s">
        <v>38</v>
      </c>
      <c r="M7" s="28" t="s">
        <v>42</v>
      </c>
    </row>
    <row r="8" spans="5:13" ht="13.5" thickTop="1" x14ac:dyDescent="0.2">
      <c r="E8">
        <f>ALIMENTS!E5</f>
        <v>0</v>
      </c>
      <c r="F8">
        <f>ALIMENTS!L17</f>
        <v>0</v>
      </c>
      <c r="G8">
        <f>ALIMENTS!L25</f>
        <v>0</v>
      </c>
      <c r="H8">
        <f>ALIMENTS!L36</f>
        <v>0</v>
      </c>
      <c r="I8">
        <f>ALIMENTS!P10</f>
        <v>0</v>
      </c>
      <c r="J8">
        <f>PLANS!I6</f>
        <v>0</v>
      </c>
      <c r="K8">
        <f>PLANS!I13</f>
        <v>0</v>
      </c>
      <c r="L8">
        <f>PLANS!I20</f>
        <v>0</v>
      </c>
      <c r="M8" s="71">
        <f>SUM(F8:L8)</f>
        <v>0</v>
      </c>
    </row>
    <row r="13" spans="5:13" x14ac:dyDescent="0.2">
      <c r="E13" t="s">
        <v>9</v>
      </c>
      <c r="F13">
        <f>COUNTIF(ALIMENTS!H10:H35,"SI")+COUNTIF(PLANS!H5:H19,"SI")</f>
        <v>0</v>
      </c>
    </row>
    <row r="14" spans="5:13" x14ac:dyDescent="0.2">
      <c r="E14" t="s">
        <v>46</v>
      </c>
      <c r="F14">
        <f>ALIMENTS!P10</f>
        <v>0</v>
      </c>
    </row>
    <row r="15" spans="5:13" x14ac:dyDescent="0.2">
      <c r="E15" s="36" t="s">
        <v>47</v>
      </c>
      <c r="F15" s="36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Royuela Asensio, Mercè</cp:lastModifiedBy>
  <cp:lastPrinted>2025-10-12T15:09:27Z</cp:lastPrinted>
  <dcterms:created xsi:type="dcterms:W3CDTF">2025-10-09T16:57:42Z</dcterms:created>
  <dcterms:modified xsi:type="dcterms:W3CDTF">2026-01-15T09:57:35Z</dcterms:modified>
</cp:coreProperties>
</file>