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6" documentId="8_{22E1FCAA-A670-442A-864C-798CD99BC122}" xr6:coauthVersionLast="47" xr6:coauthVersionMax="47" xr10:uidLastSave="{9FA8AB2D-6036-41CA-A692-5B6310C58D92}"/>
  <workbookProtection workbookAlgorithmName="SHA-512" workbookHashValue="ADFGbm+lzeMbyetCWvNc8fqnHiO+d2wkQXNtAKjkl8+ul5PGqBs2czBUiO8EbtGcr17fWHn/B2rUUKg6e+4kSA==" workbookSaltValue="euLp0wUo58p1+RgFRxmFsw==" workbookSpinCount="100000" lockStructure="1"/>
  <bookViews>
    <workbookView xWindow="-110" yWindow="-110" windowWidth="19420" windowHeight="10300" xr2:uid="{00000000-000D-0000-FFFF-FFFF00000000}"/>
  </bookViews>
  <sheets>
    <sheet name="Annex" sheetId="1" r:id="rId1"/>
  </sheets>
  <definedNames>
    <definedName name="_xlnm.Print_Area" localSheetId="0">Annex!$A$1:$E$44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1" l="1"/>
  <c r="C2" i="1"/>
  <c r="B12" i="1"/>
  <c r="L17" i="1"/>
  <c r="B11" i="1" l="1"/>
  <c r="E17" i="1" l="1"/>
  <c r="L16" i="1"/>
  <c r="L15" i="1"/>
  <c r="E15" i="1" s="1"/>
  <c r="E16" i="1" l="1"/>
  <c r="E18" i="1"/>
  <c r="E22" i="1"/>
  <c r="E19" i="1"/>
  <c r="E20" i="1"/>
  <c r="E21" i="1"/>
  <c r="E24" i="1"/>
  <c r="E26" i="1"/>
  <c r="E23" i="1"/>
  <c r="E25" i="1"/>
  <c r="D27" i="1"/>
  <c r="D31" i="1" l="1"/>
</calcChain>
</file>

<file path=xl/sharedStrings.xml><?xml version="1.0" encoding="utf-8"?>
<sst xmlns="http://schemas.openxmlformats.org/spreadsheetml/2006/main" count="29" uniqueCount="27">
  <si>
    <t>TOTALS</t>
  </si>
  <si>
    <t>Lloc i data</t>
  </si>
  <si>
    <t>Signatura</t>
  </si>
  <si>
    <t xml:space="preserve">Licitador: </t>
  </si>
  <si>
    <t>(1)</t>
  </si>
  <si>
    <t>Instruccions:</t>
  </si>
  <si>
    <t>Denominació del perfil del treballador segons PPT</t>
  </si>
  <si>
    <t>Preu / hora ofertat (Sense IVA)</t>
  </si>
  <si>
    <t>SERVEI OFERTAT</t>
  </si>
  <si>
    <t>OFERTA DEL LICTADOR (sense IVA)</t>
  </si>
  <si>
    <t>Perfils</t>
  </si>
  <si>
    <t>Serveis</t>
  </si>
  <si>
    <t>Perfil</t>
  </si>
  <si>
    <t>Preu / hora ofertat per perfil</t>
  </si>
  <si>
    <t>Total hores de dedicació (1)</t>
  </si>
  <si>
    <t>Identificador anonimitzat del professional proposat</t>
  </si>
  <si>
    <t>El número d'hores proposades en la present taula, han de ser les mateixes que les establertes a la proposta tècnica. En cap cas, el número d'hores designades a cada persona i servei pot ser diferent a les proposades en l'oferta tècnica. En cas de discrepància, prevaldrà el número d'hores propostes a l'oferta tècnica i s’homogeneïtzarà l'oferta econòmica i disposició d'esforç en funció del número d'hores establert a la proposta tècnica.</t>
  </si>
  <si>
    <t>Exp.: CB24AMCONSL1B001</t>
  </si>
  <si>
    <t>Analista d'intel·ligència</t>
  </si>
  <si>
    <t>Anal Intel</t>
  </si>
  <si>
    <t>Expert en amenaces</t>
  </si>
  <si>
    <t>Exp Amen</t>
  </si>
  <si>
    <t>Responsable infraestructura CTI</t>
  </si>
  <si>
    <t>Resp CTI</t>
  </si>
  <si>
    <t>IoP</t>
  </si>
  <si>
    <t>SERVEIS RECURRENTS - PRESSUPOST DE LICITACIÓ (SENSE IVA)</t>
  </si>
  <si>
    <r>
      <rPr>
        <b/>
        <sz val="11"/>
        <color theme="1"/>
        <rFont val="Calibri"/>
        <family val="2"/>
        <scheme val="minor"/>
      </rPr>
      <t>a.-</t>
    </r>
    <r>
      <rPr>
        <sz val="11"/>
        <color theme="1"/>
        <rFont val="Calibri"/>
        <family val="2"/>
        <scheme val="minor"/>
      </rPr>
      <t xml:space="preserve"> Cal omplir tantes línies com treballadors es designin per l'execució del contracte.
b</t>
    </r>
    <r>
      <rPr>
        <b/>
        <sz val="11"/>
        <color theme="1"/>
        <rFont val="Calibri"/>
        <family val="2"/>
        <scheme val="minor"/>
      </rPr>
      <t>.-</t>
    </r>
    <r>
      <rPr>
        <sz val="11"/>
        <color theme="1"/>
        <rFont val="Calibri"/>
        <family val="2"/>
        <scheme val="minor"/>
      </rPr>
      <t xml:space="preserve"> L’Excel està bloquejat a l’efecte de que es respectin les formules establertes. El licitador només haurà de omplir les cel·les ombrejades.
c</t>
    </r>
    <r>
      <rPr>
        <b/>
        <sz val="11"/>
        <color theme="1"/>
        <rFont val="Calibri"/>
        <family val="2"/>
        <scheme val="minor"/>
      </rPr>
      <t>.-</t>
    </r>
    <r>
      <rPr>
        <sz val="11"/>
        <color theme="1"/>
        <rFont val="Calibri"/>
        <family val="2"/>
        <scheme val="minor"/>
      </rPr>
      <t xml:space="preserve"> A la columna relativa a "Denominació del perfil del Treballador segons PPT", el licitador haurà d'escollir una de les opcions establertes. Les opcions és corresponen amb els diferents perfils establerts en el Plec de Prescripcions Tècniques de la licitació.
d) El preu/hora ofertat serà per perfil. Amb independència de la persona, els perfils de treballadors segons PPt hauràn de tenir el mateix preu/hora.
</t>
    </r>
    <r>
      <rPr>
        <b/>
        <sz val="11"/>
        <color theme="1"/>
        <rFont val="Calibri"/>
        <family val="2"/>
        <scheme val="minor"/>
      </rPr>
      <t>IMPORTANT</t>
    </r>
    <r>
      <rPr>
        <sz val="11"/>
        <color theme="1"/>
        <rFont val="Calibri"/>
        <family val="2"/>
        <scheme val="minor"/>
      </rPr>
      <t>: L'IMPORT OFERTAT PER CADA COMPANYIA EN EL PROCEDIMENT D'HOMOLOGACIÓ PELS PERFILS MÍNIMS ÉS UN MÀXIM QUE NO ES POT SUPERAR. AIXÍ, NO ES POT OFERTAR UNA TARIFA PER PERFIL SUPERIOR A LA QUE JA S'HAGI PRESENTAT EN EL PROCEDIMENT D'HOMOLOGACIÓ (SI ES POT PRESENTAR UNA TARIFA INFERIOR).</t>
    </r>
    <r>
      <rPr>
        <b/>
        <sz val="11"/>
        <color theme="1"/>
        <rFont val="Calibri"/>
        <family val="2"/>
        <scheme val="minor"/>
      </rPr>
      <t xml:space="preserve"> CAL TENIR EN COMPTE LA DEDICACIÓ MÍNIMA PER PERFIL INDICADA EN EL PLEC TÈCNIC</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</si>
</sst>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2" x14ac:knownFonts="1">
    <font>
      <sz val="11"/>
      <color theme="1"/>
      <name val="Calibri"/>
      <family val="2"/>
      <scheme val="minor"/>
    </font>
    <font>
      <b/>
      <sz val="14"/>
      <color theme="1"/>
      <name val="Calibri"/>
      <family val="2"/>
      <scheme val="minor"/>
    </font>
    <font>
      <b/>
      <sz val="8"/>
      <color theme="1"/>
      <name val="Calibri"/>
      <family val="2"/>
      <scheme val="minor"/>
    </font>
    <font>
      <sz val="11"/>
      <color theme="1"/>
      <name val="Calibri"/>
      <family val="2"/>
      <scheme val="minor"/>
    </font>
    <font>
      <b/>
      <sz val="11"/>
      <color theme="0"/>
      <name val="Calibri"/>
      <family val="2"/>
      <scheme val="minor"/>
    </font>
    <font>
      <b/>
      <sz val="18"/>
      <color theme="1"/>
      <name val="Calibri"/>
      <family val="2"/>
      <scheme val="minor"/>
    </font>
    <font>
      <sz val="14"/>
      <color theme="1"/>
      <name val="Calibri"/>
      <family val="2"/>
      <scheme val="minor"/>
    </font>
    <font>
      <sz val="11"/>
      <color rgb="FF000000"/>
      <name val="Calibri"/>
      <family val="2"/>
      <scheme val="minor"/>
    </font>
    <font>
      <b/>
      <sz val="11"/>
      <color theme="1"/>
      <name val="Calibri"/>
      <family val="2"/>
      <scheme val="minor"/>
    </font>
    <font>
      <b/>
      <sz val="11"/>
      <color theme="1"/>
      <name val="Arial"/>
      <family val="2"/>
    </font>
    <font>
      <b/>
      <sz val="10"/>
      <color theme="1"/>
      <name val="Arial"/>
      <family val="2"/>
    </font>
    <font>
      <b/>
      <sz val="21"/>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s>
  <borders count="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4.9989318521683403E-2"/>
      </left>
      <right style="thin">
        <color theme="0" tint="-4.9989318521683403E-2"/>
      </right>
      <top style="thin">
        <color theme="0" tint="-4.9989318521683403E-2"/>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theme="0" tint="-4.9989318521683403E-2"/>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thin">
        <color theme="0" tint="-0.24994659260841701"/>
      </left>
      <right/>
      <top style="thin">
        <color theme="0" tint="-0.24994659260841701"/>
      </top>
      <bottom style="thin">
        <color theme="0" tint="-0.24994659260841701"/>
      </bottom>
      <diagonal/>
    </border>
  </borders>
  <cellStyleXfs count="2">
    <xf numFmtId="0" fontId="0" fillId="0" borderId="0"/>
    <xf numFmtId="44" fontId="3" fillId="0" borderId="0" applyFont="0" applyFill="0" applyBorder="0" applyAlignment="0" applyProtection="0"/>
  </cellStyleXfs>
  <cellXfs count="38">
    <xf numFmtId="0" fontId="0" fillId="0" borderId="0" xfId="0"/>
    <xf numFmtId="0" fontId="2" fillId="0" borderId="0" xfId="0" applyFont="1" applyAlignment="1">
      <alignment horizontal="right" vertical="top"/>
    </xf>
    <xf numFmtId="0" fontId="4" fillId="4" borderId="2" xfId="0" applyFont="1" applyFill="1" applyBorder="1" applyAlignment="1">
      <alignment horizontal="center" vertical="center" wrapText="1"/>
    </xf>
    <xf numFmtId="0" fontId="0" fillId="0" borderId="1" xfId="0" applyBorder="1" applyAlignment="1">
      <alignment horizontal="left" vertical="center"/>
    </xf>
    <xf numFmtId="0" fontId="1" fillId="2" borderId="3" xfId="0" applyFont="1" applyFill="1" applyBorder="1" applyAlignment="1">
      <alignment vertical="center"/>
    </xf>
    <xf numFmtId="0" fontId="7" fillId="0" borderId="0" xfId="0" applyFont="1" applyAlignment="1">
      <alignment vertical="center"/>
    </xf>
    <xf numFmtId="0" fontId="5" fillId="0" borderId="0" xfId="0" applyFont="1" applyAlignment="1">
      <alignment horizontal="left" vertical="center"/>
    </xf>
    <xf numFmtId="0" fontId="2" fillId="0" borderId="0" xfId="0" quotePrefix="1" applyFont="1" applyAlignment="1">
      <alignment horizontal="right" vertical="top"/>
    </xf>
    <xf numFmtId="0" fontId="5" fillId="0" borderId="0" xfId="0" applyFont="1" applyAlignment="1">
      <alignment horizontal="center" vertical="top"/>
    </xf>
    <xf numFmtId="0" fontId="1" fillId="0" borderId="0" xfId="0" applyFont="1" applyAlignment="1">
      <alignment vertical="center"/>
    </xf>
    <xf numFmtId="0" fontId="0" fillId="0" borderId="5" xfId="0" applyBorder="1" applyAlignment="1">
      <alignment vertical="center" wrapText="1"/>
    </xf>
    <xf numFmtId="0" fontId="9" fillId="5" borderId="6" xfId="0" applyFont="1" applyFill="1" applyBorder="1" applyAlignment="1">
      <alignment horizontal="center" vertical="center" wrapText="1"/>
    </xf>
    <xf numFmtId="0" fontId="0" fillId="0" borderId="1" xfId="0" applyBorder="1" applyAlignment="1">
      <alignment vertical="center"/>
    </xf>
    <xf numFmtId="0" fontId="0" fillId="6" borderId="0" xfId="0" applyFill="1"/>
    <xf numFmtId="0" fontId="0" fillId="8" borderId="0" xfId="0" applyFill="1"/>
    <xf numFmtId="0" fontId="6" fillId="2" borderId="7" xfId="0" applyFont="1" applyFill="1" applyBorder="1"/>
    <xf numFmtId="0" fontId="0" fillId="0" borderId="0" xfId="0" applyAlignment="1">
      <alignment vertical="center" wrapText="1"/>
    </xf>
    <xf numFmtId="164" fontId="9" fillId="7" borderId="6" xfId="0" applyNumberFormat="1" applyFont="1" applyFill="1" applyBorder="1" applyAlignment="1">
      <alignment horizontal="right" vertical="center"/>
    </xf>
    <xf numFmtId="0" fontId="8" fillId="3" borderId="1" xfId="0" applyFont="1" applyFill="1" applyBorder="1" applyAlignment="1" applyProtection="1">
      <alignment horizontal="left" vertical="center"/>
      <protection locked="0"/>
    </xf>
    <xf numFmtId="0" fontId="0" fillId="3" borderId="1" xfId="0" applyFill="1" applyBorder="1" applyAlignment="1" applyProtection="1">
      <alignment vertical="center"/>
      <protection locked="0"/>
    </xf>
    <xf numFmtId="0" fontId="0" fillId="3" borderId="1" xfId="0" applyFill="1" applyBorder="1" applyAlignment="1" applyProtection="1">
      <alignment horizontal="left" vertical="center"/>
      <protection locked="0"/>
    </xf>
    <xf numFmtId="3" fontId="0" fillId="3" borderId="1" xfId="0" applyNumberFormat="1" applyFill="1" applyBorder="1" applyAlignment="1" applyProtection="1">
      <alignment horizontal="center" vertical="center"/>
      <protection locked="0"/>
    </xf>
    <xf numFmtId="44" fontId="0" fillId="3" borderId="1" xfId="1" applyFont="1" applyFill="1" applyBorder="1" applyAlignment="1" applyProtection="1">
      <alignment horizontal="center" vertical="center"/>
      <protection locked="0"/>
    </xf>
    <xf numFmtId="44" fontId="0" fillId="0" borderId="6" xfId="0" applyNumberFormat="1" applyBorder="1" applyAlignment="1">
      <alignment horizontal="right" vertical="center"/>
    </xf>
    <xf numFmtId="0" fontId="10" fillId="0" borderId="0" xfId="0" applyFont="1" applyAlignment="1">
      <alignment horizontal="left" vertical="center" wrapText="1"/>
    </xf>
    <xf numFmtId="44" fontId="0" fillId="0" borderId="0" xfId="0" applyNumberFormat="1" applyAlignment="1">
      <alignment horizontal="right" vertical="center"/>
    </xf>
    <xf numFmtId="164" fontId="9" fillId="7" borderId="0" xfId="0" applyNumberFormat="1" applyFont="1" applyFill="1" applyAlignment="1">
      <alignment horizontal="right" vertical="center"/>
    </xf>
    <xf numFmtId="0" fontId="0" fillId="0" borderId="1" xfId="0" applyBorder="1"/>
    <xf numFmtId="0" fontId="8" fillId="0" borderId="6" xfId="0" applyFont="1" applyBorder="1" applyAlignment="1">
      <alignment vertical="center" wrapText="1"/>
    </xf>
    <xf numFmtId="44" fontId="0" fillId="0" borderId="1" xfId="0" applyNumberFormat="1" applyBorder="1" applyAlignment="1">
      <alignment vertical="center"/>
    </xf>
    <xf numFmtId="44" fontId="0" fillId="7" borderId="8" xfId="1" applyFont="1" applyFill="1" applyBorder="1" applyAlignment="1" applyProtection="1">
      <alignment horizontal="center" vertical="center"/>
    </xf>
    <xf numFmtId="0" fontId="5" fillId="0" borderId="0" xfId="0" applyFont="1" applyAlignment="1">
      <alignment horizontal="center" vertical="center" wrapText="1"/>
    </xf>
    <xf numFmtId="3" fontId="6" fillId="2" borderId="4" xfId="0" applyNumberFormat="1" applyFont="1" applyFill="1" applyBorder="1" applyAlignment="1">
      <alignment horizontal="center" vertical="center"/>
    </xf>
    <xf numFmtId="0" fontId="0" fillId="0" borderId="0" xfId="0" applyAlignment="1">
      <alignment vertical="center"/>
    </xf>
    <xf numFmtId="44" fontId="0" fillId="3" borderId="0" xfId="1" applyFont="1" applyFill="1" applyBorder="1" applyAlignment="1" applyProtection="1">
      <alignment horizontal="center" vertical="center"/>
      <protection locked="0"/>
    </xf>
    <xf numFmtId="0" fontId="11" fillId="0" borderId="0" xfId="0" applyFont="1" applyAlignment="1">
      <alignment horizontal="left" vertical="center" wrapText="1"/>
    </xf>
    <xf numFmtId="0" fontId="0" fillId="0" borderId="0" xfId="0" applyAlignment="1">
      <alignment horizontal="left" vertical="center" wrapText="1"/>
    </xf>
    <xf numFmtId="0" fontId="0" fillId="3" borderId="5" xfId="0" applyFill="1" applyBorder="1" applyAlignment="1" applyProtection="1">
      <alignment horizontal="center" vertical="center" wrapText="1"/>
      <protection locked="0"/>
    </xf>
  </cellXfs>
  <cellStyles count="2">
    <cellStyle name="Moneda" xfId="1" builtinId="4"/>
    <cellStyle name="Normal" xfId="0" builtinId="0"/>
  </cellStyles>
  <dxfs count="1">
    <dxf>
      <font>
        <b/>
        <i val="0"/>
      </font>
      <fill>
        <patternFill>
          <bgColor theme="5"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171451</xdr:rowOff>
    </xdr:from>
    <xdr:to>
      <xdr:col>1</xdr:col>
      <xdr:colOff>2228850</xdr:colOff>
      <xdr:row>1</xdr:row>
      <xdr:rowOff>611093</xdr:rowOff>
    </xdr:to>
    <xdr:pic>
      <xdr:nvPicPr>
        <xdr:cNvPr id="4" name="Imagen 1">
          <a:extLst>
            <a:ext uri="{FF2B5EF4-FFF2-40B4-BE49-F238E27FC236}">
              <a16:creationId xmlns:a16="http://schemas.microsoft.com/office/drawing/2014/main" id="{A5C715A0-749B-40EA-B838-CF86CC1C00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71451"/>
          <a:ext cx="2181225" cy="6872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1"/>
  <sheetViews>
    <sheetView showGridLines="0" tabSelected="1" topLeftCell="A20" zoomScale="85" zoomScaleNormal="85" workbookViewId="0">
      <selection activeCell="D16" sqref="D16"/>
    </sheetView>
  </sheetViews>
  <sheetFormatPr defaultColWidth="9.1796875" defaultRowHeight="14.5" x14ac:dyDescent="0.35"/>
  <cols>
    <col min="1" max="1" width="2.7265625" customWidth="1"/>
    <col min="2" max="4" width="56" customWidth="1"/>
    <col min="5" max="5" width="55.453125" customWidth="1"/>
    <col min="6" max="7" width="9.1796875" customWidth="1"/>
    <col min="8" max="8" width="2.7265625" customWidth="1"/>
    <col min="9" max="9" width="4.7265625" customWidth="1"/>
    <col min="10" max="10" width="62.1796875" hidden="1" customWidth="1"/>
    <col min="11" max="13" width="34.1796875" hidden="1" customWidth="1"/>
    <col min="14" max="14" width="12.54296875" customWidth="1"/>
    <col min="15" max="15" width="50.1796875" customWidth="1"/>
    <col min="16" max="16" width="34.1796875" customWidth="1"/>
  </cols>
  <sheetData>
    <row r="1" spans="1:13" ht="19.5" customHeight="1" x14ac:dyDescent="0.35"/>
    <row r="2" spans="1:13" ht="52.5" customHeight="1" x14ac:dyDescent="0.35">
      <c r="C2" s="35" t="str">
        <f>UPPER("CONTRACTE BASAT DELS SERVEIS D’INTEL·LIGÈNCIA D’AMENACES DE L’AGÈNCIA DE CIBERSEGURETAT EN L’ÀMBIT DEL GOVERN I DE L’ADMINISTRACIÓ DE LA GENERALITAT DEL SEU SECTOR PÚBLIC")</f>
        <v>CONTRACTE BASAT DELS SERVEIS D’INTEL·LIGÈNCIA D’AMENACES DE L’AGÈNCIA DE CIBERSEGURETAT EN L’ÀMBIT DEL GOVERN I DE L’ADMINISTRACIÓ DE LA GENERALITAT DEL SEU SECTOR PÚBLIC</v>
      </c>
      <c r="D2" s="35"/>
      <c r="E2" s="35"/>
    </row>
    <row r="3" spans="1:13" ht="63" customHeight="1" x14ac:dyDescent="0.35">
      <c r="B3" s="31" t="s">
        <v>17</v>
      </c>
      <c r="C3" s="35"/>
      <c r="D3" s="35"/>
      <c r="E3" s="35"/>
    </row>
    <row r="4" spans="1:13" ht="21.75" customHeight="1" x14ac:dyDescent="0.35">
      <c r="C4" s="36" t="s">
        <v>26</v>
      </c>
      <c r="D4" s="36"/>
      <c r="E4" s="36"/>
    </row>
    <row r="5" spans="1:13" ht="42" customHeight="1" x14ac:dyDescent="0.35">
      <c r="B5" s="8" t="s">
        <v>5</v>
      </c>
      <c r="C5" s="36"/>
      <c r="D5" s="36"/>
      <c r="E5" s="36"/>
    </row>
    <row r="6" spans="1:13" ht="42" hidden="1" customHeight="1" x14ac:dyDescent="0.35">
      <c r="B6" s="8"/>
      <c r="C6" s="36"/>
      <c r="D6" s="36"/>
      <c r="E6" s="36"/>
    </row>
    <row r="7" spans="1:13" ht="53" customHeight="1" x14ac:dyDescent="0.35">
      <c r="B7" s="8"/>
      <c r="C7" s="36"/>
      <c r="D7" s="36"/>
      <c r="E7" s="36"/>
    </row>
    <row r="8" spans="1:13" ht="26.25" customHeight="1" x14ac:dyDescent="0.35">
      <c r="B8" s="6" t="s">
        <v>3</v>
      </c>
      <c r="C8" s="37"/>
      <c r="D8" s="37"/>
      <c r="E8" s="10"/>
    </row>
    <row r="9" spans="1:13" ht="12" customHeight="1" x14ac:dyDescent="0.35">
      <c r="B9" s="6"/>
      <c r="C9" s="6"/>
      <c r="D9" s="6"/>
      <c r="E9" s="16"/>
    </row>
    <row r="10" spans="1:13" ht="26.25" customHeight="1" x14ac:dyDescent="0.35">
      <c r="B10" s="2" t="s">
        <v>12</v>
      </c>
      <c r="C10" s="2" t="s">
        <v>13</v>
      </c>
      <c r="D10" s="2" t="s">
        <v>12</v>
      </c>
      <c r="E10" s="2" t="s">
        <v>13</v>
      </c>
    </row>
    <row r="11" spans="1:13" ht="26.25" customHeight="1" x14ac:dyDescent="0.35">
      <c r="B11" s="12" t="str">
        <f>+J15</f>
        <v>Analista d'intel·ligència</v>
      </c>
      <c r="C11" s="22"/>
      <c r="D11" s="12" t="str">
        <f>+J16</f>
        <v>Expert en amenaces</v>
      </c>
      <c r="E11" s="22"/>
    </row>
    <row r="12" spans="1:13" ht="26.25" customHeight="1" x14ac:dyDescent="0.35">
      <c r="B12" s="12" t="str">
        <f>+J17</f>
        <v>Responsable infraestructura CTI</v>
      </c>
      <c r="C12" s="22"/>
      <c r="D12" s="33"/>
      <c r="E12" s="34"/>
    </row>
    <row r="13" spans="1:13" ht="26.25" customHeight="1" x14ac:dyDescent="0.35">
      <c r="B13" s="6"/>
      <c r="C13" s="6"/>
      <c r="D13" s="6"/>
      <c r="E13" s="16"/>
    </row>
    <row r="14" spans="1:13" ht="48" customHeight="1" x14ac:dyDescent="0.35">
      <c r="B14" s="2" t="s">
        <v>15</v>
      </c>
      <c r="C14" s="2" t="s">
        <v>6</v>
      </c>
      <c r="D14" s="2" t="s">
        <v>14</v>
      </c>
      <c r="E14" s="2" t="s">
        <v>7</v>
      </c>
      <c r="J14" s="14" t="s">
        <v>10</v>
      </c>
      <c r="K14" s="14"/>
      <c r="L14" s="14"/>
      <c r="M14" s="13" t="s">
        <v>11</v>
      </c>
    </row>
    <row r="15" spans="1:13" ht="31.5" customHeight="1" x14ac:dyDescent="0.35">
      <c r="A15" s="1"/>
      <c r="B15" s="18"/>
      <c r="C15" s="19"/>
      <c r="D15" s="21"/>
      <c r="E15" s="30">
        <f>IFERROR(VLOOKUP(C15,$J$15:$L$26,3,FALSE),0)</f>
        <v>0</v>
      </c>
      <c r="J15" s="27" t="s">
        <v>18</v>
      </c>
      <c r="K15" s="12" t="s">
        <v>19</v>
      </c>
      <c r="L15" s="29">
        <f>+C11</f>
        <v>0</v>
      </c>
      <c r="M15" s="3"/>
    </row>
    <row r="16" spans="1:13" ht="31.5" customHeight="1" x14ac:dyDescent="0.35">
      <c r="A16" s="1"/>
      <c r="B16" s="18"/>
      <c r="C16" s="19"/>
      <c r="D16" s="21"/>
      <c r="E16" s="30">
        <f t="shared" ref="E16:E26" si="0">IFERROR(VLOOKUP(C16,$J$15:$L$26,3,FALSE),0)</f>
        <v>0</v>
      </c>
      <c r="J16" s="27" t="s">
        <v>20</v>
      </c>
      <c r="K16" s="12" t="s">
        <v>21</v>
      </c>
      <c r="L16" s="29">
        <f>+E11</f>
        <v>0</v>
      </c>
      <c r="M16" s="3"/>
    </row>
    <row r="17" spans="1:13" ht="31.5" customHeight="1" x14ac:dyDescent="0.35">
      <c r="A17" s="1"/>
      <c r="B17" s="18"/>
      <c r="C17" s="19"/>
      <c r="D17" s="21"/>
      <c r="E17" s="30">
        <f t="shared" si="0"/>
        <v>0</v>
      </c>
      <c r="J17" s="27" t="s">
        <v>22</v>
      </c>
      <c r="K17" s="12" t="s">
        <v>23</v>
      </c>
      <c r="L17" s="29">
        <f>+C12</f>
        <v>0</v>
      </c>
      <c r="M17" s="3"/>
    </row>
    <row r="18" spans="1:13" ht="31.5" customHeight="1" x14ac:dyDescent="0.35">
      <c r="A18" s="1"/>
      <c r="B18" s="18"/>
      <c r="C18" s="19"/>
      <c r="D18" s="21"/>
      <c r="E18" s="30">
        <f t="shared" si="0"/>
        <v>0</v>
      </c>
      <c r="J18" s="27"/>
      <c r="K18" s="12"/>
      <c r="L18" s="29"/>
      <c r="M18" s="3"/>
    </row>
    <row r="19" spans="1:13" ht="31.5" customHeight="1" x14ac:dyDescent="0.35">
      <c r="A19" s="1"/>
      <c r="B19" s="18"/>
      <c r="C19" s="19"/>
      <c r="D19" s="21"/>
      <c r="E19" s="30">
        <f t="shared" si="0"/>
        <v>0</v>
      </c>
      <c r="J19" s="27"/>
      <c r="K19" s="12"/>
      <c r="L19" s="29"/>
      <c r="M19" s="3"/>
    </row>
    <row r="20" spans="1:13" ht="31.5" customHeight="1" x14ac:dyDescent="0.35">
      <c r="A20" s="1"/>
      <c r="B20" s="18"/>
      <c r="C20" s="19"/>
      <c r="D20" s="21"/>
      <c r="E20" s="30">
        <f t="shared" si="0"/>
        <v>0</v>
      </c>
      <c r="J20" s="27"/>
      <c r="K20" s="12"/>
      <c r="L20" s="29"/>
      <c r="M20" s="3"/>
    </row>
    <row r="21" spans="1:13" ht="31.5" customHeight="1" x14ac:dyDescent="0.35">
      <c r="A21" s="1"/>
      <c r="B21" s="18"/>
      <c r="C21" s="19"/>
      <c r="D21" s="21"/>
      <c r="E21" s="30">
        <f t="shared" si="0"/>
        <v>0</v>
      </c>
      <c r="J21" s="27"/>
      <c r="K21" s="12"/>
      <c r="L21" s="29"/>
      <c r="M21" s="3"/>
    </row>
    <row r="22" spans="1:13" ht="31.5" customHeight="1" x14ac:dyDescent="0.35">
      <c r="A22" s="1"/>
      <c r="B22" s="18"/>
      <c r="C22" s="19"/>
      <c r="D22" s="21"/>
      <c r="E22" s="30">
        <f t="shared" si="0"/>
        <v>0</v>
      </c>
      <c r="J22" s="27"/>
      <c r="K22" s="12"/>
      <c r="L22" s="29"/>
      <c r="M22" s="3"/>
    </row>
    <row r="23" spans="1:13" ht="31.5" customHeight="1" x14ac:dyDescent="0.35">
      <c r="A23" s="1"/>
      <c r="B23" s="18"/>
      <c r="C23" s="19"/>
      <c r="D23" s="21"/>
      <c r="E23" s="30">
        <f t="shared" si="0"/>
        <v>0</v>
      </c>
      <c r="J23" s="27"/>
      <c r="K23" s="12"/>
      <c r="L23" s="29"/>
      <c r="M23" s="3"/>
    </row>
    <row r="24" spans="1:13" ht="31.5" customHeight="1" x14ac:dyDescent="0.35">
      <c r="B24" s="20"/>
      <c r="C24" s="19"/>
      <c r="D24" s="21"/>
      <c r="E24" s="30">
        <f t="shared" si="0"/>
        <v>0</v>
      </c>
    </row>
    <row r="25" spans="1:13" ht="31.5" customHeight="1" x14ac:dyDescent="0.35">
      <c r="B25" s="20"/>
      <c r="C25" s="19"/>
      <c r="D25" s="21"/>
      <c r="E25" s="30">
        <f t="shared" si="0"/>
        <v>0</v>
      </c>
    </row>
    <row r="26" spans="1:13" ht="31.5" customHeight="1" x14ac:dyDescent="0.35">
      <c r="B26" s="20"/>
      <c r="C26" s="19"/>
      <c r="D26" s="21"/>
      <c r="E26" s="30">
        <f t="shared" si="0"/>
        <v>0</v>
      </c>
      <c r="J26" s="27"/>
      <c r="K26" s="12"/>
      <c r="L26" s="29"/>
      <c r="M26" s="3"/>
    </row>
    <row r="27" spans="1:13" ht="31.5" customHeight="1" x14ac:dyDescent="0.45">
      <c r="B27" s="9"/>
      <c r="C27" s="4" t="s">
        <v>0</v>
      </c>
      <c r="D27" s="32">
        <f>SUM(D15:D26)</f>
        <v>0</v>
      </c>
      <c r="E27" s="15"/>
    </row>
    <row r="29" spans="1:13" ht="15" thickBot="1" x14ac:dyDescent="0.4"/>
    <row r="30" spans="1:13" ht="37.5" customHeight="1" thickBot="1" x14ac:dyDescent="0.4">
      <c r="C30" s="11" t="s">
        <v>8</v>
      </c>
      <c r="D30" s="11" t="s">
        <v>9</v>
      </c>
      <c r="E30" s="11" t="s">
        <v>25</v>
      </c>
    </row>
    <row r="31" spans="1:13" ht="43.5" customHeight="1" thickBot="1" x14ac:dyDescent="0.4">
      <c r="C31" s="28" t="s">
        <v>24</v>
      </c>
      <c r="D31" s="23">
        <f>(D15*E15)+(D24*E24)+(D25*E25)+(D26*E26)+(D16*E16)+(D17*E17)+(D22*E22)+(D23*E23)+(D18*E18)+(D19*E19)+(D20*E20)+(D21*E21)</f>
        <v>0</v>
      </c>
      <c r="E31" s="17">
        <v>1750000</v>
      </c>
    </row>
    <row r="32" spans="1:13" ht="12.75" customHeight="1" x14ac:dyDescent="0.35">
      <c r="C32" s="24"/>
      <c r="D32" s="25"/>
      <c r="E32" s="26"/>
    </row>
    <row r="34" spans="1:5" ht="41.25" customHeight="1" x14ac:dyDescent="0.35">
      <c r="A34" s="7" t="s">
        <v>4</v>
      </c>
      <c r="B34" s="36" t="s">
        <v>16</v>
      </c>
      <c r="C34" s="36"/>
      <c r="D34" s="36"/>
      <c r="E34" s="36"/>
    </row>
    <row r="37" spans="1:5" x14ac:dyDescent="0.35">
      <c r="B37" s="5" t="s">
        <v>1</v>
      </c>
    </row>
    <row r="38" spans="1:5" x14ac:dyDescent="0.35">
      <c r="B38" s="5"/>
    </row>
    <row r="39" spans="1:5" x14ac:dyDescent="0.35">
      <c r="B39" s="5"/>
    </row>
    <row r="40" spans="1:5" x14ac:dyDescent="0.35">
      <c r="B40" s="5"/>
    </row>
    <row r="41" spans="1:5" x14ac:dyDescent="0.35">
      <c r="B41" s="5" t="s">
        <v>2</v>
      </c>
    </row>
  </sheetData>
  <sheetProtection algorithmName="SHA-512" hashValue="Yz28Xaf9gWcpRk9LfbtztzcEhGtJRit5Oj6olgvAI8pY3Yu/JfooyPXfFehiItxUGT0wfQsbZzhDxT8rmp6mGw==" saltValue="eiqlLgK2NN8GnQDRUNKuBQ==" spinCount="100000" sheet="1" selectLockedCells="1"/>
  <mergeCells count="4">
    <mergeCell ref="C2:E3"/>
    <mergeCell ref="C4:E7"/>
    <mergeCell ref="B34:E34"/>
    <mergeCell ref="C8:D8"/>
  </mergeCells>
  <conditionalFormatting sqref="D31">
    <cfRule type="cellIs" dxfId="0" priority="1" operator="greaterThan">
      <formula>+$E$31</formula>
    </cfRule>
  </conditionalFormatting>
  <dataValidations count="1">
    <dataValidation type="list" allowBlank="1" showInputMessage="1" showErrorMessage="1" sqref="C15:C26" xr:uid="{2B753DA7-B510-44EC-B257-F3BBBF933F8C}">
      <formula1>$J$15:$J$17</formula1>
    </dataValidation>
  </dataValidations>
  <pageMargins left="0.7" right="0.7" top="0.75" bottom="0.75" header="0.3" footer="0.3"/>
  <pageSetup scale="5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9e56749-4f69-4043-baa1-acdce0f4dcc2" xsi:nil="true"/>
    <lcf76f155ced4ddcb4097134ff3c332f xmlns="4e88724b-5ab1-4fee-a564-27dad991698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3EA53B232BF844280450A75D0DADFD5" ma:contentTypeVersion="13" ma:contentTypeDescription="Create a new document." ma:contentTypeScope="" ma:versionID="11a6cdf76c1e302d02e45340108e91c7">
  <xsd:schema xmlns:xsd="http://www.w3.org/2001/XMLSchema" xmlns:xs="http://www.w3.org/2001/XMLSchema" xmlns:p="http://schemas.microsoft.com/office/2006/metadata/properties" xmlns:ns2="4e88724b-5ab1-4fee-a564-27dad9916989" xmlns:ns3="39e56749-4f69-4043-baa1-acdce0f4dcc2" targetNamespace="http://schemas.microsoft.com/office/2006/metadata/properties" ma:root="true" ma:fieldsID="f81d72d19e4d53f4b2f0a8dc373707c5" ns2:_="" ns3:_="">
    <xsd:import namespace="4e88724b-5ab1-4fee-a564-27dad9916989"/>
    <xsd:import namespace="39e56749-4f69-4043-baa1-acdce0f4dcc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88724b-5ab1-4fee-a564-27dad99169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63b0bbd-b6de-4d27-8868-3e9b477f1b72"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e56749-4f69-4043-baa1-acdce0f4dcc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f9e5327-a3a9-406b-9340-6ea76b4c6e33}" ma:internalName="TaxCatchAll" ma:showField="CatchAllData" ma:web="39e56749-4f69-4043-baa1-acdce0f4dc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62ACCC-77AA-487F-A1E6-9DED44628DF1}">
  <ds:schemaRefs>
    <ds:schemaRef ds:uri="4e88724b-5ab1-4fee-a564-27dad9916989"/>
    <ds:schemaRef ds:uri="http://purl.org/dc/dcmitype/"/>
    <ds:schemaRef ds:uri="http://schemas.microsoft.com/office/2006/documentManagement/types"/>
    <ds:schemaRef ds:uri="http://purl.org/dc/elements/1.1/"/>
    <ds:schemaRef ds:uri="http://schemas.microsoft.com/office/infopath/2007/PartnerControls"/>
    <ds:schemaRef ds:uri="http://www.w3.org/XML/1998/namespace"/>
    <ds:schemaRef ds:uri="http://purl.org/dc/terms/"/>
    <ds:schemaRef ds:uri="http://schemas.openxmlformats.org/package/2006/metadata/core-properties"/>
    <ds:schemaRef ds:uri="39e56749-4f69-4043-baa1-acdce0f4dcc2"/>
    <ds:schemaRef ds:uri="http://schemas.microsoft.com/office/2006/metadata/properties"/>
  </ds:schemaRefs>
</ds:datastoreItem>
</file>

<file path=customXml/itemProps2.xml><?xml version="1.0" encoding="utf-8"?>
<ds:datastoreItem xmlns:ds="http://schemas.openxmlformats.org/officeDocument/2006/customXml" ds:itemID="{F16E01FA-FBF3-4AB7-A272-5C41E15681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88724b-5ab1-4fee-a564-27dad9916989"/>
    <ds:schemaRef ds:uri="39e56749-4f69-4043-baa1-acdce0f4dc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72FDB7-B8F3-482E-B7AA-E11BFCDE1F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Annex</vt:lpstr>
      <vt:lpstr>Annex!Àrea_d'impressió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2025-12-10T08:59:36Z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0x01010033EA53B232BF844280450A75D0DADFD5</vt:lpwstr>
  </property>
  <property fmtid="{D5CDD505-2E9C-101B-9397-08002B2CF9AE}" pid="3" name="Order">
    <vt:r8>857800</vt:r8>
  </property>
  <property fmtid="{D5CDD505-2E9C-101B-9397-08002B2CF9AE}" pid="4" name="MediaServiceImageTags">
    <vt:lpwstr/>
  </property>
</Properties>
</file>