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CEB\ASS006-001 Assessorament economic a centres\Assessoria\2026\01. Menjadors\10. E Ramon Llull\"/>
    </mc:Choice>
  </mc:AlternateContent>
  <xr:revisionPtr revIDLastSave="0" documentId="13_ncr:1_{F66A6F7B-74A9-4EDF-8B54-BA7FAEB80DC0}" xr6:coauthVersionLast="47" xr6:coauthVersionMax="47" xr10:uidLastSave="{00000000-0000-0000-0000-000000000000}"/>
  <workbookProtection workbookAlgorithmName="SHA-512" workbookHashValue="xw1WmKynoWRG0zSeR3Ya1izeTDOobKxLuH7nCrF2XNLtATowfmDBNeJvCEgX3MctgnvlsfSm6TC2Vg1/0v2ypg==" workbookSaltValue="38sVWEPzI8mvscvixCRM7g==" workbookSpinCount="100000" lockStructure="1"/>
  <bookViews>
    <workbookView xWindow="-23148" yWindow="-108" windowWidth="23256" windowHeight="12576" xr2:uid="{A71D0E4E-F013-4052-B918-0E0F4C76502C}"/>
  </bookViews>
  <sheets>
    <sheet name="Instruccions-CODI" sheetId="8" r:id="rId1"/>
    <sheet name="ALIMENTS" sheetId="5" r:id="rId2"/>
    <sheet name="PLANS" sheetId="6" r:id="rId3"/>
    <sheet name="Res" sheetId="7" state="hidden" r:id="rId4"/>
  </sheets>
  <definedNames>
    <definedName name="_xlnm.Print_Area" localSheetId="0">'Instruccions-CODI'!$B$1:$E$15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7" l="1"/>
  <c r="I27" i="6"/>
  <c r="I26" i="6"/>
  <c r="I25" i="6"/>
  <c r="I24" i="6"/>
  <c r="I23" i="6"/>
  <c r="I22" i="6"/>
  <c r="I14" i="6"/>
  <c r="I8" i="6"/>
  <c r="I7" i="6"/>
  <c r="L32" i="5"/>
  <c r="L23" i="5"/>
  <c r="I16" i="6"/>
  <c r="I15" i="6"/>
  <c r="I13" i="6"/>
  <c r="L24" i="5"/>
  <c r="L22" i="5"/>
  <c r="L21" i="5"/>
  <c r="L20" i="5"/>
  <c r="I17" i="6" l="1"/>
  <c r="K8" i="7" s="1"/>
  <c r="E8" i="7"/>
  <c r="I21" i="6"/>
  <c r="I20" i="6"/>
  <c r="I6" i="6"/>
  <c r="I5" i="6"/>
  <c r="P10" i="5"/>
  <c r="I8" i="7" s="1"/>
  <c r="L28" i="5"/>
  <c r="L29" i="5"/>
  <c r="L30" i="5"/>
  <c r="L31" i="5"/>
  <c r="L33" i="5"/>
  <c r="L34" i="5"/>
  <c r="L19" i="5"/>
  <c r="L10" i="5"/>
  <c r="L11" i="5"/>
  <c r="L12" i="5"/>
  <c r="L13" i="5"/>
  <c r="L14" i="5"/>
  <c r="L15" i="5"/>
  <c r="I28" i="6" l="1"/>
  <c r="L8" i="7" s="1"/>
  <c r="I9" i="6"/>
  <c r="J8" i="7" s="1"/>
  <c r="F14" i="7"/>
  <c r="F15" i="7" s="1"/>
  <c r="D10" i="8" s="1"/>
  <c r="L25" i="5"/>
  <c r="G8" i="7" s="1"/>
  <c r="L16" i="5"/>
  <c r="F8" i="7" s="1"/>
  <c r="L35" i="5"/>
  <c r="H8" i="7" s="1"/>
  <c r="M8" i="7" l="1"/>
</calcChain>
</file>

<file path=xl/sharedStrings.xml><?xml version="1.0" encoding="utf-8"?>
<sst xmlns="http://schemas.openxmlformats.org/spreadsheetml/2006/main" count="120" uniqueCount="84">
  <si>
    <t>Taronja</t>
  </si>
  <si>
    <t>Poma</t>
  </si>
  <si>
    <t>Cebes</t>
  </si>
  <si>
    <t>Espinacs</t>
  </si>
  <si>
    <t>SI/NO</t>
  </si>
  <si>
    <t>Prioritzar l’ús de paper d’estrassa, evitant el paper d’alumini (sempre que no afecti les característiques de conservació del producte elaborat)</t>
  </si>
  <si>
    <t>Utilitzar productes amb embalatges reutilitzables, compostables o amb un percentatge de material reciclat</t>
  </si>
  <si>
    <t>Ràtio aportar més monitoratge del que s’estableix en el plec de clàusules tècniques</t>
  </si>
  <si>
    <t>Formació al personal d’atenció a l’alumnat</t>
  </si>
  <si>
    <t>Formació al personal de cuina</t>
  </si>
  <si>
    <t>Formació Contínua</t>
  </si>
  <si>
    <t>Pollastre</t>
  </si>
  <si>
    <t>PUNTS</t>
  </si>
  <si>
    <t>PRODUCTES ECOLÒGICS</t>
  </si>
  <si>
    <t>Carbassó</t>
  </si>
  <si>
    <t>SI</t>
  </si>
  <si>
    <t>TIPUS</t>
  </si>
  <si>
    <t>Proteïna animal</t>
  </si>
  <si>
    <t>Fruites</t>
  </si>
  <si>
    <t>RESULTAT</t>
  </si>
  <si>
    <t>Bròquil, coliflor, bròcoli, romanescu</t>
  </si>
  <si>
    <t>SI / NO</t>
  </si>
  <si>
    <t>Verdures i hortalisses</t>
  </si>
  <si>
    <t>Mandarina</t>
  </si>
  <si>
    <t>VARIETAT D'ALIMENTS</t>
  </si>
  <si>
    <t xml:space="preserve">Entre 3 i 6 </t>
  </si>
  <si>
    <t>Entre 6 i 15</t>
  </si>
  <si>
    <t xml:space="preserve">PLA DE FUNCIONAMENT DEL SERVEI DE MENJADOR
</t>
  </si>
  <si>
    <r>
      <t xml:space="preserve">PLA DE FORMACIÓ
</t>
    </r>
    <r>
      <rPr>
        <b/>
        <sz val="7"/>
        <color theme="1"/>
        <rFont val="Arial"/>
        <family val="2"/>
      </rPr>
      <t>(1) La  documentació es demanarà a l’empresa quan sigui proposada com adjudicatària.
(2) Documentació que haurà de presentar l'empresa durant el curs</t>
    </r>
  </si>
  <si>
    <t>Entre 6 i 7</t>
  </si>
  <si>
    <t>VERDURES</t>
  </si>
  <si>
    <t>Si l’empresa  indica  el  compliment del criteri</t>
  </si>
  <si>
    <t>Si l’empresa indica el compliment del criteri.</t>
  </si>
  <si>
    <r>
      <t xml:space="preserve">Per cada jornada formativa proposada durant el curs escolar  </t>
    </r>
    <r>
      <rPr>
        <b/>
        <sz val="9"/>
        <color theme="1"/>
        <rFont val="Arial"/>
        <family val="2"/>
      </rPr>
      <t>(2)</t>
    </r>
  </si>
  <si>
    <r>
      <t xml:space="preserve">Per cada formació a càrrec d’una escola oficial d’educació en el lleure educatiu. </t>
    </r>
    <r>
      <rPr>
        <b/>
        <sz val="9"/>
        <color theme="1"/>
        <rFont val="Arial"/>
        <family val="2"/>
      </rPr>
      <t>(2)</t>
    </r>
  </si>
  <si>
    <r>
      <t xml:space="preserve">Per cada jornada formativa proposada durant el curs escolar </t>
    </r>
    <r>
      <rPr>
        <b/>
        <sz val="9"/>
        <color theme="1"/>
        <rFont val="Arial"/>
        <family val="2"/>
      </rPr>
      <t>(2)</t>
    </r>
  </si>
  <si>
    <r>
      <t xml:space="preserve">Si el pla presenta proposta de detecció de necessitats formatives </t>
    </r>
    <r>
      <rPr>
        <b/>
        <sz val="9"/>
        <color theme="1"/>
        <rFont val="Arial"/>
        <family val="2"/>
      </rPr>
      <t>(2)</t>
    </r>
  </si>
  <si>
    <t>PRODUCCIÓ
INTEGRADA</t>
  </si>
  <si>
    <t>PRODUCTES
PROXIMITAT</t>
  </si>
  <si>
    <t>LLOC DE PRODUCCIÓ (MUNICIPI)</t>
  </si>
  <si>
    <t>NOM PRODUCTOR</t>
  </si>
  <si>
    <t>NIF</t>
  </si>
  <si>
    <t>Tria opció</t>
  </si>
  <si>
    <t xml:space="preserve">Producció Ecològica 
</t>
  </si>
  <si>
    <t>Proximitat</t>
  </si>
  <si>
    <t>Producció Integrada</t>
  </si>
  <si>
    <t>Varietat Aliments</t>
  </si>
  <si>
    <t>Pla d'ambientalització</t>
  </si>
  <si>
    <t xml:space="preserve">Pla de funcionament 
</t>
  </si>
  <si>
    <t xml:space="preserve">Pla de formació
</t>
  </si>
  <si>
    <t>NOM EMPRESA</t>
  </si>
  <si>
    <t>INSTRUCCIONS:</t>
  </si>
  <si>
    <r>
      <t xml:space="preserve">
PLA D'AMBIENTALITZACIÓ DE MENJADORS COL·LECTIUS
</t>
    </r>
    <r>
      <rPr>
        <b/>
        <sz val="8"/>
        <color theme="1"/>
        <rFont val="Arial"/>
        <family val="2"/>
      </rPr>
      <t xml:space="preserve">(1) Documentació que es demanarà a l'empresa quan sigui proposada com adjudicatària
</t>
    </r>
  </si>
  <si>
    <t>TOTAL</t>
  </si>
  <si>
    <t>CODI DE VERIFICACIÓ</t>
  </si>
  <si>
    <t>Enciam (1)</t>
  </si>
  <si>
    <t>Mongeta tendra</t>
  </si>
  <si>
    <t>Patates</t>
  </si>
  <si>
    <t>VARIETAT</t>
  </si>
  <si>
    <t>CODI</t>
  </si>
  <si>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"SÍ" a aquells productes que es comprometen a utilitzar per l'elaboració del menú  i que compleixin els criteris assenyalats indicant les dades del seu proveïdor.
</t>
    </r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del desplegable el nombre de varietat d'aliments
</t>
    </r>
    <r>
      <rPr>
        <b/>
        <sz val="12"/>
        <color theme="1"/>
        <rFont val="Arial"/>
        <family val="2"/>
      </rPr>
      <t>Full PLANS:</t>
    </r>
    <r>
      <rPr>
        <sz val="12"/>
        <color theme="1"/>
        <rFont val="Arial"/>
        <family val="2"/>
      </rPr>
      <t xml:space="preserve"> Triar "Sí" a aquells criteris que es comprometen a cumplir
Emplenat tot el fitxer excel, tornar al full </t>
    </r>
    <r>
      <rPr>
        <b/>
        <sz val="12"/>
        <color theme="1"/>
        <rFont val="Arial"/>
        <family val="2"/>
      </rPr>
      <t xml:space="preserve">Instruccions-CODI i </t>
    </r>
    <r>
      <rPr>
        <sz val="12"/>
        <color theme="1"/>
        <rFont val="Arial"/>
        <family val="2"/>
      </rPr>
      <t xml:space="preserve">copiar el codi de verificació que apareix al model del sobre C
</t>
    </r>
    <r>
      <rPr>
        <b/>
        <sz val="12"/>
        <color theme="1"/>
        <rFont val="Arial"/>
        <family val="2"/>
      </rPr>
      <t>MOLT IMPORTANT: Adjuntar aquest fitxer excel al sobre C</t>
    </r>
  </si>
  <si>
    <t>Peix</t>
  </si>
  <si>
    <t>Cereals, fècules i llegums</t>
  </si>
  <si>
    <t>Porro</t>
  </si>
  <si>
    <t>Per informatització del control d’assistència diari</t>
  </si>
  <si>
    <t>Per accés de les famílies a la informació a través d’Internet</t>
  </si>
  <si>
    <t>Nombre de monitors,per aconseguir els que hi ha realment segons PPT (4 monitors addicionals a la ràtio)</t>
  </si>
  <si>
    <t>Innovacions tecnològiques en la gestió diària del servei</t>
  </si>
  <si>
    <t>Formació al personal destinat a l’execució del contracte sobre gestió ambiental</t>
  </si>
  <si>
    <r>
      <t xml:space="preserve">Si l’empresa presenta el pla de formació ambiental que impartirà. </t>
    </r>
    <r>
      <rPr>
        <b/>
        <sz val="9"/>
        <color theme="1"/>
        <rFont val="Arial"/>
        <family val="2"/>
      </rPr>
      <t>(1)</t>
    </r>
  </si>
  <si>
    <t>Pera</t>
  </si>
  <si>
    <t>Col</t>
  </si>
  <si>
    <t>Pastanaga</t>
  </si>
  <si>
    <t>Tomàquet (2)</t>
  </si>
  <si>
    <t>Nectarina</t>
  </si>
  <si>
    <t>Disposar d’un contracte o conveni de  donació d’aliments a bancs d’aliments i entitats d’iniciatives socials i altres organitzacions sense ànim de lucre que es dediquin a la distribució d’aliments</t>
  </si>
  <si>
    <r>
      <t xml:space="preserve">Si l’empresa presenta el contracte o conveni de  col·laboració  amb  l’entitat social </t>
    </r>
    <r>
      <rPr>
        <b/>
        <sz val="9"/>
        <color theme="1"/>
        <rFont val="Arial"/>
        <family val="2"/>
      </rPr>
      <t>(1)</t>
    </r>
  </si>
  <si>
    <t>En cas d’utilització de safates, no es podrà utilitzar paper d’un sol ús per protegir‐les</t>
  </si>
  <si>
    <t>Si l’empresa indica el compliment del criteri</t>
  </si>
  <si>
    <t>Per gestió informatitzada de la venda de tiquets</t>
  </si>
  <si>
    <r>
      <t xml:space="preserve">Per cada formació a càrrec d’un dietista nutricionista. </t>
    </r>
    <r>
      <rPr>
        <b/>
        <sz val="9"/>
        <color theme="1"/>
        <rFont val="Arial"/>
        <family val="2"/>
      </rPr>
      <t>(2)</t>
    </r>
  </si>
  <si>
    <r>
      <t xml:space="preserve">Si el pla presenta oferta de formació continuada on-line </t>
    </r>
    <r>
      <rPr>
        <b/>
        <sz val="9"/>
        <color theme="1"/>
        <rFont val="Arial"/>
        <family val="2"/>
      </rPr>
      <t>(2)</t>
    </r>
  </si>
  <si>
    <r>
      <t xml:space="preserve">Si l’empresa facilita l’accés al curs de director d’activitats d’educació en el lleure </t>
    </r>
    <r>
      <rPr>
        <b/>
        <sz val="9"/>
        <color theme="1"/>
        <rFont val="Arial"/>
        <family val="2"/>
      </rPr>
      <t>(2)</t>
    </r>
  </si>
  <si>
    <r>
      <rPr>
        <b/>
        <sz val="12"/>
        <color theme="1"/>
        <rFont val="Arial"/>
        <family val="2"/>
      </rPr>
      <t>IMPORTANT:</t>
    </r>
    <r>
      <rPr>
        <sz val="12"/>
        <color theme="1"/>
        <rFont val="Arial"/>
        <family val="2"/>
      </rPr>
      <t xml:space="preserve"> Copiar aquest codi al document 1 de word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</si>
</sst>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b/>
      <sz val="7"/>
      <color theme="1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40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70C0"/>
      </left>
      <right style="thin">
        <color rgb="FF0070C0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n">
        <color theme="7" tint="0.39994506668294322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3" tint="0.2499465926084170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7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98">
    <xf numFmtId="0" fontId="0" fillId="0" borderId="0" xfId="0"/>
    <xf numFmtId="0" fontId="3" fillId="0" borderId="0" xfId="0" applyFont="1"/>
    <xf numFmtId="0" fontId="2" fillId="3" borderId="1" xfId="0" applyFont="1" applyFill="1" applyBorder="1"/>
    <xf numFmtId="0" fontId="3" fillId="0" borderId="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0" fillId="0" borderId="0" xfId="0" applyFill="1"/>
    <xf numFmtId="0" fontId="4" fillId="4" borderId="6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3" borderId="10" xfId="0" applyFont="1" applyFill="1" applyBorder="1" applyAlignment="1">
      <alignment wrapText="1"/>
    </xf>
    <xf numFmtId="0" fontId="2" fillId="3" borderId="10" xfId="0" applyFont="1" applyFill="1" applyBorder="1"/>
    <xf numFmtId="0" fontId="3" fillId="5" borderId="1" xfId="0" applyFont="1" applyFill="1" applyBorder="1"/>
    <xf numFmtId="0" fontId="3" fillId="5" borderId="10" xfId="0" applyFont="1" applyFill="1" applyBorder="1"/>
    <xf numFmtId="0" fontId="3" fillId="0" borderId="1" xfId="0" applyFont="1" applyBorder="1"/>
    <xf numFmtId="0" fontId="3" fillId="0" borderId="10" xfId="0" applyFont="1" applyBorder="1"/>
    <xf numFmtId="0" fontId="3" fillId="6" borderId="15" xfId="0" applyFont="1" applyFill="1" applyBorder="1"/>
    <xf numFmtId="0" fontId="3" fillId="6" borderId="13" xfId="0" applyFont="1" applyFill="1" applyBorder="1"/>
    <xf numFmtId="0" fontId="3" fillId="0" borderId="15" xfId="0" applyFont="1" applyBorder="1"/>
    <xf numFmtId="0" fontId="3" fillId="0" borderId="13" xfId="0" applyFont="1" applyBorder="1"/>
    <xf numFmtId="0" fontId="2" fillId="3" borderId="12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2" fillId="3" borderId="21" xfId="0" applyFont="1" applyFill="1" applyBorder="1"/>
    <xf numFmtId="0" fontId="0" fillId="0" borderId="0" xfId="0" applyAlignment="1">
      <alignment horizontal="center" vertical="center"/>
    </xf>
    <xf numFmtId="0" fontId="2" fillId="0" borderId="0" xfId="0" applyFont="1" applyFill="1" applyBorder="1"/>
    <xf numFmtId="0" fontId="7" fillId="0" borderId="23" xfId="1" applyFont="1" applyBorder="1" applyAlignment="1">
      <alignment vertical="center" wrapText="1"/>
    </xf>
    <xf numFmtId="0" fontId="7" fillId="0" borderId="23" xfId="1" applyFont="1" applyBorder="1" applyAlignment="1">
      <alignment horizontal="center" vertical="center" wrapText="1"/>
    </xf>
    <xf numFmtId="0" fontId="8" fillId="2" borderId="20" xfId="0" applyFont="1" applyFill="1" applyBorder="1" applyProtection="1">
      <protection locked="0"/>
    </xf>
    <xf numFmtId="0" fontId="9" fillId="0" borderId="14" xfId="0" applyFont="1" applyFill="1" applyBorder="1" applyProtection="1">
      <protection locked="0"/>
    </xf>
    <xf numFmtId="0" fontId="13" fillId="0" borderId="23" xfId="1" applyFont="1" applyFill="1" applyBorder="1" applyAlignment="1">
      <alignment vertical="center" wrapText="1"/>
    </xf>
    <xf numFmtId="0" fontId="3" fillId="2" borderId="25" xfId="0" applyFont="1" applyFill="1" applyBorder="1" applyProtection="1">
      <protection locked="0"/>
    </xf>
    <xf numFmtId="0" fontId="3" fillId="5" borderId="24" xfId="0" applyFont="1" applyFill="1" applyBorder="1"/>
    <xf numFmtId="0" fontId="3" fillId="0" borderId="24" xfId="0" applyFont="1" applyBorder="1"/>
    <xf numFmtId="0" fontId="3" fillId="0" borderId="0" xfId="0" applyFont="1" applyBorder="1"/>
    <xf numFmtId="0" fontId="0" fillId="0" borderId="0" xfId="0" applyBorder="1" applyProtection="1">
      <protection locked="0"/>
    </xf>
    <xf numFmtId="0" fontId="3" fillId="0" borderId="27" xfId="0" applyFont="1" applyBorder="1"/>
    <xf numFmtId="0" fontId="0" fillId="2" borderId="28" xfId="0" applyFill="1" applyBorder="1" applyProtection="1">
      <protection locked="0"/>
    </xf>
    <xf numFmtId="0" fontId="14" fillId="0" borderId="0" xfId="0" applyFont="1"/>
    <xf numFmtId="0" fontId="16" fillId="0" borderId="0" xfId="0" applyFont="1" applyAlignment="1">
      <alignment vertical="center"/>
    </xf>
    <xf numFmtId="0" fontId="10" fillId="2" borderId="30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>
      <alignment wrapText="1"/>
    </xf>
    <xf numFmtId="0" fontId="0" fillId="0" borderId="0" xfId="0" applyProtection="1">
      <protection hidden="1"/>
    </xf>
    <xf numFmtId="0" fontId="2" fillId="3" borderId="11" xfId="0" applyFont="1" applyFill="1" applyBorder="1" applyProtection="1">
      <protection hidden="1"/>
    </xf>
    <xf numFmtId="0" fontId="3" fillId="5" borderId="11" xfId="0" applyFont="1" applyFill="1" applyBorder="1" applyProtection="1">
      <protection hidden="1"/>
    </xf>
    <xf numFmtId="0" fontId="3" fillId="0" borderId="11" xfId="0" applyFont="1" applyBorder="1" applyProtection="1">
      <protection hidden="1"/>
    </xf>
    <xf numFmtId="0" fontId="3" fillId="0" borderId="19" xfId="0" applyFont="1" applyFill="1" applyBorder="1" applyProtection="1">
      <protection hidden="1"/>
    </xf>
    <xf numFmtId="0" fontId="0" fillId="5" borderId="11" xfId="0" applyFont="1" applyFill="1" applyBorder="1" applyProtection="1">
      <protection hidden="1"/>
    </xf>
    <xf numFmtId="0" fontId="0" fillId="0" borderId="11" xfId="0" applyFont="1" applyBorder="1" applyProtection="1">
      <protection hidden="1"/>
    </xf>
    <xf numFmtId="0" fontId="0" fillId="0" borderId="19" xfId="0" applyFont="1" applyFill="1" applyBorder="1" applyProtection="1">
      <protection hidden="1"/>
    </xf>
    <xf numFmtId="0" fontId="3" fillId="6" borderId="17" xfId="0" applyFont="1" applyFill="1" applyBorder="1" applyProtection="1">
      <protection hidden="1"/>
    </xf>
    <xf numFmtId="0" fontId="3" fillId="0" borderId="17" xfId="0" applyFont="1" applyBorder="1" applyProtection="1">
      <protection hidden="1"/>
    </xf>
    <xf numFmtId="0" fontId="3" fillId="0" borderId="22" xfId="0" applyFont="1" applyFill="1" applyBorder="1" applyProtection="1">
      <protection hidden="1"/>
    </xf>
    <xf numFmtId="0" fontId="2" fillId="3" borderId="26" xfId="0" applyFont="1" applyFill="1" applyBorder="1" applyProtection="1">
      <protection hidden="1"/>
    </xf>
    <xf numFmtId="0" fontId="0" fillId="0" borderId="29" xfId="0" applyBorder="1" applyProtection="1">
      <protection hidden="1"/>
    </xf>
    <xf numFmtId="0" fontId="0" fillId="0" borderId="0" xfId="0" applyBorder="1" applyProtection="1">
      <protection hidden="1"/>
    </xf>
    <xf numFmtId="0" fontId="1" fillId="4" borderId="8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locked="0" hidden="1"/>
    </xf>
    <xf numFmtId="0" fontId="3" fillId="0" borderId="6" xfId="0" applyFont="1" applyFill="1" applyBorder="1" applyAlignment="1" applyProtection="1">
      <alignment horizontal="center" vertical="center" wrapText="1"/>
      <protection locked="0"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/>
      <protection hidden="1"/>
    </xf>
    <xf numFmtId="0" fontId="16" fillId="0" borderId="37" xfId="0" applyFont="1" applyBorder="1" applyAlignment="1">
      <alignment horizontal="left" vertical="top" wrapText="1"/>
    </xf>
    <xf numFmtId="0" fontId="16" fillId="0" borderId="38" xfId="0" applyFont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 wrapText="1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10" fillId="2" borderId="3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1" fillId="4" borderId="8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</cellXfs>
  <cellStyles count="2">
    <cellStyle name="Normal" xfId="0" builtinId="0"/>
    <cellStyle name="Normal 2" xfId="1" xr:uid="{786CC8FE-B13D-4C9F-8BDC-724DDD618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0DE6-4645-496C-B728-EF096A09F7FF}">
  <sheetPr>
    <pageSetUpPr fitToPage="1"/>
  </sheetPr>
  <dimension ref="B3:E15"/>
  <sheetViews>
    <sheetView showGridLines="0" tabSelected="1" zoomScaleNormal="100" workbookViewId="0">
      <selection activeCell="E10" sqref="E10"/>
    </sheetView>
  </sheetViews>
  <sheetFormatPr defaultRowHeight="12.75" x14ac:dyDescent="0.2"/>
  <cols>
    <col min="1" max="1" width="20.42578125" customWidth="1"/>
    <col min="2" max="2" width="51.140625" customWidth="1"/>
    <col min="3" max="3" width="10.140625" customWidth="1"/>
    <col min="4" max="4" width="14.42578125" customWidth="1"/>
    <col min="5" max="5" width="60.140625" customWidth="1"/>
  </cols>
  <sheetData>
    <row r="3" spans="2:5" ht="51.75" customHeight="1" x14ac:dyDescent="0.2">
      <c r="B3" s="79" t="s">
        <v>51</v>
      </c>
      <c r="C3" s="80"/>
      <c r="D3" s="80"/>
      <c r="E3" s="81"/>
    </row>
    <row r="4" spans="2:5" ht="12" customHeight="1" x14ac:dyDescent="0.2">
      <c r="B4" s="82"/>
      <c r="C4" s="83"/>
      <c r="D4" s="83"/>
      <c r="E4" s="84"/>
    </row>
    <row r="5" spans="2:5" ht="190.5" customHeight="1" x14ac:dyDescent="0.2">
      <c r="B5" s="76" t="s">
        <v>60</v>
      </c>
      <c r="C5" s="77"/>
      <c r="D5" s="77"/>
      <c r="E5" s="78"/>
    </row>
    <row r="10" spans="2:5" ht="36.75" customHeight="1" x14ac:dyDescent="0.2">
      <c r="B10" s="85" t="s">
        <v>54</v>
      </c>
      <c r="C10" s="85"/>
      <c r="D10" s="43">
        <f>Res!F15</f>
        <v>0</v>
      </c>
      <c r="E10" s="42" t="s">
        <v>83</v>
      </c>
    </row>
    <row r="15" spans="2:5" ht="39" customHeight="1" x14ac:dyDescent="0.2"/>
  </sheetData>
  <sheetProtection algorithmName="SHA-512" hashValue="3wWMhJRQN8Ssh1pnP5uWvHyOvSsqnvUB2MzZeWzfGa14px/voYnKqDZZetZ/n2uT3iZcMomiN96MwCApZJFu3g==" saltValue="A3vrvzOz3Fs/bnTNO0GSvg==" spinCount="100000" sheet="1" objects="1" scenarios="1"/>
  <mergeCells count="4">
    <mergeCell ref="B5:E5"/>
    <mergeCell ref="B3:E3"/>
    <mergeCell ref="B4:E4"/>
    <mergeCell ref="B10:C1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3EAA-1FDE-4764-896F-A37BA929C2C9}">
  <dimension ref="E4:Q35"/>
  <sheetViews>
    <sheetView showGridLines="0" topLeftCell="C1" zoomScale="85" zoomScaleNormal="85" workbookViewId="0">
      <selection activeCell="H14" sqref="H14"/>
    </sheetView>
  </sheetViews>
  <sheetFormatPr defaultRowHeight="12.75" x14ac:dyDescent="0.2"/>
  <cols>
    <col min="2" max="2" width="4" customWidth="1"/>
    <col min="3" max="3" width="4.140625" customWidth="1"/>
    <col min="4" max="4" width="4.7109375" customWidth="1"/>
    <col min="5" max="5" width="31.5703125" customWidth="1"/>
    <col min="6" max="6" width="17.5703125" customWidth="1"/>
    <col min="7" max="7" width="8.7109375" hidden="1" customWidth="1"/>
    <col min="9" max="9" width="29.42578125" customWidth="1"/>
    <col min="10" max="10" width="29.85546875" customWidth="1"/>
    <col min="11" max="11" width="18.7109375" customWidth="1"/>
    <col min="12" max="12" width="13.5703125" style="45" hidden="1" customWidth="1"/>
    <col min="13" max="13" width="4" customWidth="1"/>
    <col min="14" max="14" width="19.5703125" bestFit="1" customWidth="1"/>
    <col min="15" max="15" width="13" customWidth="1"/>
    <col min="16" max="16" width="10.42578125" style="45" hidden="1" customWidth="1"/>
    <col min="17" max="17" width="8.7109375" customWidth="1"/>
  </cols>
  <sheetData>
    <row r="4" spans="5:17" x14ac:dyDescent="0.2">
      <c r="E4" s="26" t="s">
        <v>50</v>
      </c>
    </row>
    <row r="5" spans="5:17" x14ac:dyDescent="0.2">
      <c r="E5" s="31"/>
    </row>
    <row r="6" spans="5:17" x14ac:dyDescent="0.2">
      <c r="E6" s="28"/>
    </row>
    <row r="9" spans="5:17" ht="30" customHeight="1" x14ac:dyDescent="0.2">
      <c r="E9" s="2" t="s">
        <v>16</v>
      </c>
      <c r="F9" s="12" t="s">
        <v>13</v>
      </c>
      <c r="G9" s="13" t="s">
        <v>12</v>
      </c>
      <c r="H9" s="13" t="s">
        <v>21</v>
      </c>
      <c r="I9" s="13" t="s">
        <v>39</v>
      </c>
      <c r="J9" s="13" t="s">
        <v>40</v>
      </c>
      <c r="K9" s="13" t="s">
        <v>41</v>
      </c>
      <c r="L9" s="46" t="s">
        <v>19</v>
      </c>
      <c r="N9" s="26" t="s">
        <v>24</v>
      </c>
      <c r="O9" s="26" t="s">
        <v>42</v>
      </c>
      <c r="P9" s="56" t="s">
        <v>19</v>
      </c>
      <c r="Q9" s="1"/>
    </row>
    <row r="10" spans="5:17" x14ac:dyDescent="0.2">
      <c r="E10" s="14" t="s">
        <v>17</v>
      </c>
      <c r="F10" s="15" t="s">
        <v>11</v>
      </c>
      <c r="G10" s="15">
        <v>3</v>
      </c>
      <c r="H10" s="23"/>
      <c r="I10" s="32"/>
      <c r="J10" s="32"/>
      <c r="K10" s="32"/>
      <c r="L10" s="47" t="str">
        <f t="shared" ref="L10:L15" si="0">IF(H10="SI",G10," ")</f>
        <v xml:space="preserve"> </v>
      </c>
      <c r="N10" s="39" t="s">
        <v>30</v>
      </c>
      <c r="O10" s="40"/>
      <c r="P10" s="57">
        <f>IF(O10=8,5,IF(O10=7,3,IF(O10=6,2,0)))</f>
        <v>0</v>
      </c>
      <c r="Q10" s="7"/>
    </row>
    <row r="11" spans="5:17" x14ac:dyDescent="0.2">
      <c r="E11" s="16" t="s">
        <v>17</v>
      </c>
      <c r="F11" s="17" t="s">
        <v>61</v>
      </c>
      <c r="G11" s="17">
        <v>2</v>
      </c>
      <c r="H11" s="23"/>
      <c r="I11" s="32"/>
      <c r="J11" s="32"/>
      <c r="K11" s="32"/>
      <c r="L11" s="48" t="str">
        <f t="shared" si="0"/>
        <v xml:space="preserve"> </v>
      </c>
      <c r="N11" s="37"/>
      <c r="O11" s="38"/>
      <c r="P11" s="58"/>
      <c r="Q11" s="7"/>
    </row>
    <row r="12" spans="5:17" x14ac:dyDescent="0.2">
      <c r="E12" s="14" t="s">
        <v>62</v>
      </c>
      <c r="F12" s="15" t="s">
        <v>57</v>
      </c>
      <c r="G12" s="15">
        <v>1.8</v>
      </c>
      <c r="H12" s="23"/>
      <c r="I12" s="32"/>
      <c r="J12" s="32"/>
      <c r="K12" s="32"/>
      <c r="L12" s="47" t="str">
        <f t="shared" si="0"/>
        <v xml:space="preserve"> </v>
      </c>
      <c r="N12" s="37"/>
      <c r="O12" s="38"/>
      <c r="P12" s="58"/>
      <c r="Q12" s="7"/>
    </row>
    <row r="13" spans="5:17" x14ac:dyDescent="0.2">
      <c r="E13" s="16" t="s">
        <v>18</v>
      </c>
      <c r="F13" s="17" t="s">
        <v>1</v>
      </c>
      <c r="G13" s="17">
        <v>2.5</v>
      </c>
      <c r="H13" s="23"/>
      <c r="I13" s="32"/>
      <c r="J13" s="32"/>
      <c r="K13" s="32"/>
      <c r="L13" s="48" t="str">
        <f t="shared" si="0"/>
        <v xml:space="preserve"> </v>
      </c>
      <c r="Q13" s="1"/>
    </row>
    <row r="14" spans="5:17" x14ac:dyDescent="0.2">
      <c r="E14" s="14" t="s">
        <v>18</v>
      </c>
      <c r="F14" s="15" t="s">
        <v>70</v>
      </c>
      <c r="G14" s="15">
        <v>2.1</v>
      </c>
      <c r="H14" s="23"/>
      <c r="I14" s="32"/>
      <c r="J14" s="32"/>
      <c r="K14" s="32"/>
      <c r="L14" s="47" t="str">
        <f t="shared" si="0"/>
        <v xml:space="preserve"> </v>
      </c>
      <c r="Q14" s="7"/>
    </row>
    <row r="15" spans="5:17" x14ac:dyDescent="0.2">
      <c r="E15" s="16" t="s">
        <v>22</v>
      </c>
      <c r="F15" s="17" t="s">
        <v>56</v>
      </c>
      <c r="G15" s="17">
        <v>1.8</v>
      </c>
      <c r="H15" s="23"/>
      <c r="I15" s="32"/>
      <c r="J15" s="32"/>
      <c r="K15" s="32"/>
      <c r="L15" s="48" t="str">
        <f t="shared" si="0"/>
        <v xml:space="preserve"> </v>
      </c>
      <c r="Q15" s="5"/>
    </row>
    <row r="16" spans="5:17" x14ac:dyDescent="0.2">
      <c r="L16" s="49">
        <f>SUM(L10:L15)</f>
        <v>0</v>
      </c>
      <c r="Q16" s="1"/>
    </row>
    <row r="17" spans="5:17" x14ac:dyDescent="0.2">
      <c r="Q17" s="7"/>
    </row>
    <row r="18" spans="5:17" ht="26.25" customHeight="1" x14ac:dyDescent="0.2">
      <c r="E18" s="2" t="s">
        <v>16</v>
      </c>
      <c r="F18" s="12" t="s">
        <v>38</v>
      </c>
      <c r="G18" s="13" t="s">
        <v>12</v>
      </c>
      <c r="H18" s="13" t="s">
        <v>21</v>
      </c>
      <c r="I18" s="13" t="s">
        <v>39</v>
      </c>
      <c r="J18" s="13" t="s">
        <v>40</v>
      </c>
      <c r="K18" s="13" t="s">
        <v>41</v>
      </c>
      <c r="L18" s="46" t="s">
        <v>19</v>
      </c>
      <c r="Q18" s="5"/>
    </row>
    <row r="19" spans="5:17" ht="27.75" customHeight="1" x14ac:dyDescent="0.2">
      <c r="E19" s="14" t="s">
        <v>22</v>
      </c>
      <c r="F19" s="44" t="s">
        <v>20</v>
      </c>
      <c r="G19" s="35">
        <v>2</v>
      </c>
      <c r="H19" s="34"/>
      <c r="I19" s="32"/>
      <c r="J19" s="32"/>
      <c r="K19" s="32"/>
      <c r="L19" s="50" t="str">
        <f t="shared" ref="L19:L24" si="1">IF(H19="SI",G19," ")</f>
        <v xml:space="preserve"> </v>
      </c>
      <c r="Q19" s="5"/>
    </row>
    <row r="20" spans="5:17" x14ac:dyDescent="0.2">
      <c r="E20" s="16" t="s">
        <v>22</v>
      </c>
      <c r="F20" s="17" t="s">
        <v>71</v>
      </c>
      <c r="G20" s="36">
        <v>2</v>
      </c>
      <c r="H20" s="34"/>
      <c r="I20" s="32"/>
      <c r="J20" s="32"/>
      <c r="K20" s="32"/>
      <c r="L20" s="51" t="str">
        <f t="shared" si="1"/>
        <v xml:space="preserve"> </v>
      </c>
    </row>
    <row r="21" spans="5:17" x14ac:dyDescent="0.2">
      <c r="E21" s="14" t="s">
        <v>22</v>
      </c>
      <c r="F21" s="15" t="s">
        <v>55</v>
      </c>
      <c r="G21" s="35">
        <v>2</v>
      </c>
      <c r="H21" s="34"/>
      <c r="I21" s="32"/>
      <c r="J21" s="32"/>
      <c r="K21" s="32"/>
      <c r="L21" s="50" t="str">
        <f t="shared" si="1"/>
        <v xml:space="preserve"> </v>
      </c>
    </row>
    <row r="22" spans="5:17" x14ac:dyDescent="0.2">
      <c r="E22" s="16" t="s">
        <v>22</v>
      </c>
      <c r="F22" s="17" t="s">
        <v>72</v>
      </c>
      <c r="G22" s="36">
        <v>2</v>
      </c>
      <c r="H22" s="34"/>
      <c r="I22" s="32"/>
      <c r="J22" s="32"/>
      <c r="K22" s="32"/>
      <c r="L22" s="51" t="str">
        <f t="shared" si="1"/>
        <v xml:space="preserve"> </v>
      </c>
    </row>
    <row r="23" spans="5:17" x14ac:dyDescent="0.2">
      <c r="E23" s="14" t="s">
        <v>22</v>
      </c>
      <c r="F23" s="15" t="s">
        <v>73</v>
      </c>
      <c r="G23" s="35">
        <v>0.5</v>
      </c>
      <c r="H23" s="34"/>
      <c r="I23" s="32"/>
      <c r="J23" s="32"/>
      <c r="K23" s="32"/>
      <c r="L23" s="51" t="str">
        <f t="shared" si="1"/>
        <v xml:space="preserve"> </v>
      </c>
    </row>
    <row r="24" spans="5:17" x14ac:dyDescent="0.2">
      <c r="E24" s="16" t="s">
        <v>18</v>
      </c>
      <c r="F24" s="17" t="s">
        <v>1</v>
      </c>
      <c r="G24" s="36">
        <v>3.5</v>
      </c>
      <c r="H24" s="34"/>
      <c r="I24" s="32"/>
      <c r="J24" s="32"/>
      <c r="K24" s="32"/>
      <c r="L24" s="50" t="str">
        <f t="shared" si="1"/>
        <v xml:space="preserve"> </v>
      </c>
    </row>
    <row r="25" spans="5:17" x14ac:dyDescent="0.2">
      <c r="L25" s="52">
        <f>SUM(L19:L24)</f>
        <v>0</v>
      </c>
    </row>
    <row r="27" spans="5:17" ht="24.75" customHeight="1" x14ac:dyDescent="0.2">
      <c r="E27" s="2" t="s">
        <v>16</v>
      </c>
      <c r="F27" s="12" t="s">
        <v>37</v>
      </c>
      <c r="G27" s="13" t="s">
        <v>12</v>
      </c>
      <c r="H27" s="22" t="s">
        <v>21</v>
      </c>
      <c r="I27" s="13" t="s">
        <v>39</v>
      </c>
      <c r="J27" s="13" t="s">
        <v>40</v>
      </c>
      <c r="K27" s="13" t="s">
        <v>41</v>
      </c>
      <c r="L27" s="46" t="s">
        <v>19</v>
      </c>
    </row>
    <row r="28" spans="5:17" x14ac:dyDescent="0.2">
      <c r="E28" s="18" t="s">
        <v>18</v>
      </c>
      <c r="F28" s="19" t="s">
        <v>0</v>
      </c>
      <c r="G28" s="19">
        <v>0.7</v>
      </c>
      <c r="H28" s="24"/>
      <c r="I28" s="32"/>
      <c r="J28" s="32"/>
      <c r="K28" s="32"/>
      <c r="L28" s="53" t="str">
        <f t="shared" ref="L28:L34" si="2">IF(H28="SI",G28," ")</f>
        <v xml:space="preserve"> </v>
      </c>
    </row>
    <row r="29" spans="5:17" x14ac:dyDescent="0.2">
      <c r="E29" s="20" t="s">
        <v>18</v>
      </c>
      <c r="F29" s="21" t="s">
        <v>23</v>
      </c>
      <c r="G29" s="21">
        <v>0.7</v>
      </c>
      <c r="H29" s="24"/>
      <c r="I29" s="32"/>
      <c r="J29" s="32"/>
      <c r="K29" s="32"/>
      <c r="L29" s="54" t="str">
        <f t="shared" si="2"/>
        <v xml:space="preserve"> </v>
      </c>
    </row>
    <row r="30" spans="5:17" x14ac:dyDescent="0.2">
      <c r="E30" s="18" t="s">
        <v>18</v>
      </c>
      <c r="F30" s="19" t="s">
        <v>74</v>
      </c>
      <c r="G30" s="19">
        <v>1</v>
      </c>
      <c r="H30" s="25"/>
      <c r="I30" s="32"/>
      <c r="J30" s="32"/>
      <c r="K30" s="32"/>
      <c r="L30" s="53" t="str">
        <f t="shared" si="2"/>
        <v xml:space="preserve"> </v>
      </c>
    </row>
    <row r="31" spans="5:17" x14ac:dyDescent="0.2">
      <c r="E31" s="20" t="s">
        <v>22</v>
      </c>
      <c r="F31" s="21" t="s">
        <v>2</v>
      </c>
      <c r="G31" s="21">
        <v>0.9</v>
      </c>
      <c r="H31" s="24"/>
      <c r="I31" s="32"/>
      <c r="J31" s="32"/>
      <c r="K31" s="32"/>
      <c r="L31" s="54" t="str">
        <f t="shared" si="2"/>
        <v xml:space="preserve"> </v>
      </c>
    </row>
    <row r="32" spans="5:17" x14ac:dyDescent="0.2">
      <c r="E32" s="18" t="s">
        <v>22</v>
      </c>
      <c r="F32" s="19" t="s">
        <v>14</v>
      </c>
      <c r="G32" s="19">
        <v>0.9</v>
      </c>
      <c r="H32" s="24"/>
      <c r="I32" s="32"/>
      <c r="J32" s="32"/>
      <c r="K32" s="32"/>
      <c r="L32" s="54" t="str">
        <f t="shared" si="2"/>
        <v xml:space="preserve"> </v>
      </c>
    </row>
    <row r="33" spans="5:12" x14ac:dyDescent="0.2">
      <c r="E33" s="20" t="s">
        <v>22</v>
      </c>
      <c r="F33" s="21" t="s">
        <v>63</v>
      </c>
      <c r="G33" s="21">
        <v>0.9</v>
      </c>
      <c r="H33" s="24"/>
      <c r="I33" s="32"/>
      <c r="J33" s="32"/>
      <c r="K33" s="32"/>
      <c r="L33" s="53" t="str">
        <f t="shared" si="2"/>
        <v xml:space="preserve"> </v>
      </c>
    </row>
    <row r="34" spans="5:12" x14ac:dyDescent="0.2">
      <c r="E34" s="18" t="s">
        <v>22</v>
      </c>
      <c r="F34" s="19" t="s">
        <v>3</v>
      </c>
      <c r="G34" s="19">
        <v>0.9</v>
      </c>
      <c r="H34" s="24"/>
      <c r="I34" s="32"/>
      <c r="J34" s="32"/>
      <c r="K34" s="32"/>
      <c r="L34" s="54" t="str">
        <f t="shared" si="2"/>
        <v xml:space="preserve"> </v>
      </c>
    </row>
    <row r="35" spans="5:12" x14ac:dyDescent="0.2">
      <c r="L35" s="55">
        <f>SUM(L28:L34)</f>
        <v>0</v>
      </c>
    </row>
  </sheetData>
  <sheetProtection algorithmName="SHA-512" hashValue="isxNEO4iHZInbW1WYbDslgiPMWt1qaiEEG4SOD8LsDjV8QlAMp6I6wV3TrG1u5vVH5KApDRVmCUay54rUnMihQ==" saltValue="ylzsdKIX5nf7LWuihCDdmg==" spinCount="100000" sheet="1" selectLockedCells="1"/>
  <protectedRanges>
    <protectedRange algorithmName="SHA-512" hashValue="39mgxM9zg5pSX5uzprjtZchE0aJXLdu9y5OXTdHHVegpVvbw7frgNnmBy+4T0qPDCF1pGfChPP+pvAiOjW1iiA==" saltValue="5S47+e5djYO+wcwvCC9FKw==" spinCount="100000" sqref="H12:K13" name="Aliments_8"/>
    <protectedRange algorithmName="SHA-512" hashValue="39mgxM9zg5pSX5uzprjtZchE0aJXLdu9y5OXTdHHVegpVvbw7frgNnmBy+4T0qPDCF1pGfChPP+pvAiOjW1iiA==" saltValue="5S47+e5djYO+wcwvCC9FKw==" spinCount="100000" sqref="H14:K14" name="Aliments_9"/>
    <protectedRange algorithmName="SHA-512" hashValue="39mgxM9zg5pSX5uzprjtZchE0aJXLdu9y5OXTdHHVegpVvbw7frgNnmBy+4T0qPDCF1pGfChPP+pvAiOjW1iiA==" saltValue="5S47+e5djYO+wcwvCC9FKw==" spinCount="100000" sqref="H15:K15" name="Aliments_10"/>
    <protectedRange algorithmName="SHA-512" hashValue="39mgxM9zg5pSX5uzprjtZchE0aJXLdu9y5OXTdHHVegpVvbw7frgNnmBy+4T0qPDCF1pGfChPP+pvAiOjW1iiA==" saltValue="5S47+e5djYO+wcwvCC9FKw==" spinCount="100000" sqref="H19:K21 I28:K34" name="Aliments_15"/>
    <protectedRange algorithmName="SHA-512" hashValue="39mgxM9zg5pSX5uzprjtZchE0aJXLdu9y5OXTdHHVegpVvbw7frgNnmBy+4T0qPDCF1pGfChPP+pvAiOjW1iiA==" saltValue="5S47+e5djYO+wcwvCC9FKw==" spinCount="100000" sqref="H22:K24" name="Aliments_16"/>
    <protectedRange algorithmName="SHA-512" hashValue="39mgxM9zg5pSX5uzprjtZchE0aJXLdu9y5OXTdHHVegpVvbw7frgNnmBy+4T0qPDCF1pGfChPP+pvAiOjW1iiA==" saltValue="5S47+e5djYO+wcwvCC9FKw==" spinCount="100000" sqref="H28:H29" name="Aliments_22"/>
    <protectedRange algorithmName="SHA-512" hashValue="39mgxM9zg5pSX5uzprjtZchE0aJXLdu9y5OXTdHHVegpVvbw7frgNnmBy+4T0qPDCF1pGfChPP+pvAiOjW1iiA==" saltValue="5S47+e5djYO+wcwvCC9FKw==" spinCount="100000" sqref="H30" name="Aliments_23"/>
    <protectedRange algorithmName="SHA-512" hashValue="39mgxM9zg5pSX5uzprjtZchE0aJXLdu9y5OXTdHHVegpVvbw7frgNnmBy+4T0qPDCF1pGfChPP+pvAiOjW1iiA==" saltValue="5S47+e5djYO+wcwvCC9FKw==" spinCount="100000" sqref="H31:H32" name="Aliments_24"/>
    <protectedRange algorithmName="SHA-512" hashValue="39mgxM9zg5pSX5uzprjtZchE0aJXLdu9y5OXTdHHVegpVvbw7frgNnmBy+4T0qPDCF1pGfChPP+pvAiOjW1iiA==" saltValue="5S47+e5djYO+wcwvCC9FKw==" spinCount="100000" sqref="H33:H34" name="Aliments_25"/>
  </protectedRanges>
  <dataValidations count="3">
    <dataValidation type="list" allowBlank="1" showInputMessage="1" showErrorMessage="1" sqref="H19:H24 H10:H15 H28:H34" xr:uid="{FEE74C05-C0A5-4B59-B832-9FD3B0CC5C5B}">
      <formula1>"SI,NO"</formula1>
    </dataValidation>
    <dataValidation type="list" allowBlank="1" showInputMessage="1" showErrorMessage="1" sqref="O10" xr:uid="{E716E523-C3DA-47F7-9BEA-B4FC9A677DF9}">
      <formula1>"8,7,6"</formula1>
    </dataValidation>
    <dataValidation type="list" allowBlank="1" showInputMessage="1" showErrorMessage="1" sqref="O11:O12" xr:uid="{8ECD70F5-FE3E-4DBE-BF8B-9C26356F9C3D}">
      <formula1>"4,3,2"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8BD6-0D31-4F2A-ADCB-AFE7E40C8BE3}">
  <dimension ref="E3:I28"/>
  <sheetViews>
    <sheetView showGridLines="0" zoomScaleNormal="100" workbookViewId="0">
      <selection activeCell="H27" sqref="H27"/>
    </sheetView>
  </sheetViews>
  <sheetFormatPr defaultRowHeight="12.75" x14ac:dyDescent="0.2"/>
  <cols>
    <col min="5" max="5" width="56.85546875" customWidth="1"/>
    <col min="6" max="6" width="51.28515625" customWidth="1"/>
    <col min="7" max="7" width="10.85546875" style="45" hidden="1" customWidth="1"/>
    <col min="8" max="8" width="11.7109375" customWidth="1"/>
    <col min="9" max="9" width="15" style="45" hidden="1" customWidth="1"/>
  </cols>
  <sheetData>
    <row r="3" spans="5:9" ht="13.5" thickBot="1" x14ac:dyDescent="0.25"/>
    <row r="4" spans="5:9" ht="39" customHeight="1" thickBot="1" x14ac:dyDescent="0.25">
      <c r="E4" s="89" t="s">
        <v>52</v>
      </c>
      <c r="F4" s="90"/>
      <c r="G4" s="59" t="s">
        <v>12</v>
      </c>
      <c r="H4" s="6" t="s">
        <v>4</v>
      </c>
      <c r="I4" s="63" t="s">
        <v>25</v>
      </c>
    </row>
    <row r="5" spans="5:9" ht="24.95" customHeight="1" thickBot="1" x14ac:dyDescent="0.25">
      <c r="E5" s="10" t="s">
        <v>5</v>
      </c>
      <c r="F5" s="11" t="s">
        <v>31</v>
      </c>
      <c r="G5" s="60">
        <v>1</v>
      </c>
      <c r="H5" s="8"/>
      <c r="I5" s="64" t="str">
        <f t="shared" ref="I5:I6" si="0">IF(H5="SI",G5," ")</f>
        <v xml:space="preserve"> </v>
      </c>
    </row>
    <row r="6" spans="5:9" ht="24.95" customHeight="1" thickBot="1" x14ac:dyDescent="0.25">
      <c r="E6" s="4" t="s">
        <v>6</v>
      </c>
      <c r="F6" s="4" t="s">
        <v>32</v>
      </c>
      <c r="G6" s="61">
        <v>1</v>
      </c>
      <c r="H6" s="9"/>
      <c r="I6" s="65" t="str">
        <f t="shared" si="0"/>
        <v xml:space="preserve"> </v>
      </c>
    </row>
    <row r="7" spans="5:9" ht="38.25" customHeight="1" thickBot="1" x14ac:dyDescent="0.25">
      <c r="E7" s="4" t="s">
        <v>75</v>
      </c>
      <c r="F7" s="4" t="s">
        <v>76</v>
      </c>
      <c r="G7" s="72">
        <v>1</v>
      </c>
      <c r="H7" s="9"/>
      <c r="I7" s="70" t="str">
        <f>IF(H7="SI",G7," ")</f>
        <v xml:space="preserve"> </v>
      </c>
    </row>
    <row r="8" spans="5:9" ht="24.95" customHeight="1" thickBot="1" x14ac:dyDescent="0.25">
      <c r="E8" s="4" t="s">
        <v>77</v>
      </c>
      <c r="F8" s="4" t="s">
        <v>78</v>
      </c>
      <c r="G8" s="73">
        <v>1</v>
      </c>
      <c r="H8" s="71"/>
      <c r="I8" s="70" t="str">
        <f>IF(H8="SI",G8," ")</f>
        <v xml:space="preserve"> </v>
      </c>
    </row>
    <row r="9" spans="5:9" ht="28.5" customHeight="1" x14ac:dyDescent="0.2">
      <c r="E9" s="27"/>
      <c r="I9" s="74">
        <f>SUM(I5:I8)</f>
        <v>0</v>
      </c>
    </row>
    <row r="11" spans="5:9" ht="13.5" thickBot="1" x14ac:dyDescent="0.25"/>
    <row r="12" spans="5:9" ht="27.75" customHeight="1" thickBot="1" x14ac:dyDescent="0.25">
      <c r="E12" s="91" t="s">
        <v>27</v>
      </c>
      <c r="F12" s="92"/>
      <c r="G12" s="59" t="s">
        <v>12</v>
      </c>
      <c r="H12" s="6" t="s">
        <v>4</v>
      </c>
      <c r="I12" s="63" t="s">
        <v>26</v>
      </c>
    </row>
    <row r="13" spans="5:9" ht="27.75" customHeight="1" thickBot="1" x14ac:dyDescent="0.25">
      <c r="E13" s="95" t="s">
        <v>67</v>
      </c>
      <c r="F13" s="3" t="s">
        <v>64</v>
      </c>
      <c r="G13" s="66">
        <v>0.2</v>
      </c>
      <c r="H13" s="9"/>
      <c r="I13" s="68" t="str">
        <f t="shared" ref="I13:I16" si="1">IF(H13="SI",G13," ")</f>
        <v xml:space="preserve"> </v>
      </c>
    </row>
    <row r="14" spans="5:9" ht="27.75" customHeight="1" thickBot="1" x14ac:dyDescent="0.25">
      <c r="E14" s="96"/>
      <c r="F14" s="3" t="s">
        <v>79</v>
      </c>
      <c r="G14" s="66">
        <v>0.2</v>
      </c>
      <c r="H14" s="9"/>
      <c r="I14" s="68" t="str">
        <f t="shared" si="1"/>
        <v xml:space="preserve"> </v>
      </c>
    </row>
    <row r="15" spans="5:9" ht="27.75" customHeight="1" thickBot="1" x14ac:dyDescent="0.25">
      <c r="E15" s="97"/>
      <c r="F15" s="3" t="s">
        <v>65</v>
      </c>
      <c r="G15" s="66">
        <v>0.2</v>
      </c>
      <c r="H15" s="9"/>
      <c r="I15" s="68" t="str">
        <f t="shared" si="1"/>
        <v xml:space="preserve"> </v>
      </c>
    </row>
    <row r="16" spans="5:9" ht="24.75" thickBot="1" x14ac:dyDescent="0.25">
      <c r="E16" s="4" t="s">
        <v>7</v>
      </c>
      <c r="F16" s="4" t="s">
        <v>66</v>
      </c>
      <c r="G16" s="67">
        <v>9</v>
      </c>
      <c r="H16" s="9"/>
      <c r="I16" s="67" t="str">
        <f t="shared" si="1"/>
        <v xml:space="preserve"> </v>
      </c>
    </row>
    <row r="17" spans="5:9" ht="22.5" customHeight="1" x14ac:dyDescent="0.2">
      <c r="I17" s="75">
        <f>SUM(I13:I16)</f>
        <v>0</v>
      </c>
    </row>
    <row r="18" spans="5:9" ht="13.5" thickBot="1" x14ac:dyDescent="0.25"/>
    <row r="19" spans="5:9" ht="60" customHeight="1" thickBot="1" x14ac:dyDescent="0.25">
      <c r="E19" s="93" t="s">
        <v>28</v>
      </c>
      <c r="F19" s="94"/>
      <c r="G19" s="59" t="s">
        <v>12</v>
      </c>
      <c r="H19" s="6" t="s">
        <v>4</v>
      </c>
      <c r="I19" s="63" t="s">
        <v>29</v>
      </c>
    </row>
    <row r="20" spans="5:9" ht="24.75" thickBot="1" x14ac:dyDescent="0.25">
      <c r="E20" s="86" t="s">
        <v>8</v>
      </c>
      <c r="F20" s="3" t="s">
        <v>33</v>
      </c>
      <c r="G20" s="62">
        <v>1</v>
      </c>
      <c r="H20" s="9"/>
      <c r="I20" s="65" t="str">
        <f t="shared" ref="I20:I27" si="2">IF(H20="SI",G20," ")</f>
        <v xml:space="preserve"> </v>
      </c>
    </row>
    <row r="21" spans="5:9" ht="24.75" thickBot="1" x14ac:dyDescent="0.25">
      <c r="E21" s="87"/>
      <c r="F21" s="3" t="s">
        <v>34</v>
      </c>
      <c r="G21" s="62">
        <v>1</v>
      </c>
      <c r="H21" s="9"/>
      <c r="I21" s="65" t="str">
        <f t="shared" si="2"/>
        <v xml:space="preserve"> </v>
      </c>
    </row>
    <row r="22" spans="5:9" ht="24.75" thickBot="1" x14ac:dyDescent="0.25">
      <c r="E22" s="86" t="s">
        <v>9</v>
      </c>
      <c r="F22" s="3" t="s">
        <v>35</v>
      </c>
      <c r="G22" s="66">
        <v>0.5</v>
      </c>
      <c r="H22" s="9"/>
      <c r="I22" s="65" t="str">
        <f t="shared" si="2"/>
        <v xml:space="preserve"> </v>
      </c>
    </row>
    <row r="23" spans="5:9" ht="13.5" thickBot="1" x14ac:dyDescent="0.25">
      <c r="E23" s="87"/>
      <c r="F23" s="3" t="s">
        <v>80</v>
      </c>
      <c r="G23" s="66">
        <v>0.5</v>
      </c>
      <c r="H23" s="9"/>
      <c r="I23" s="65" t="str">
        <f t="shared" si="2"/>
        <v xml:space="preserve"> </v>
      </c>
    </row>
    <row r="24" spans="5:9" ht="24.75" thickBot="1" x14ac:dyDescent="0.25">
      <c r="E24" s="86" t="s">
        <v>10</v>
      </c>
      <c r="F24" s="3" t="s">
        <v>36</v>
      </c>
      <c r="G24" s="66">
        <v>0.5</v>
      </c>
      <c r="H24" s="9"/>
      <c r="I24" s="65" t="str">
        <f t="shared" si="2"/>
        <v xml:space="preserve"> </v>
      </c>
    </row>
    <row r="25" spans="5:9" ht="13.5" thickBot="1" x14ac:dyDescent="0.25">
      <c r="E25" s="88"/>
      <c r="F25" s="3" t="s">
        <v>81</v>
      </c>
      <c r="G25" s="66">
        <v>0.3</v>
      </c>
      <c r="H25" s="9"/>
      <c r="I25" s="65" t="str">
        <f t="shared" si="2"/>
        <v xml:space="preserve"> </v>
      </c>
    </row>
    <row r="26" spans="5:9" ht="24.75" thickBot="1" x14ac:dyDescent="0.25">
      <c r="E26" s="87"/>
      <c r="F26" s="3" t="s">
        <v>82</v>
      </c>
      <c r="G26" s="66">
        <v>0.2</v>
      </c>
      <c r="H26" s="9"/>
      <c r="I26" s="65" t="str">
        <f t="shared" si="2"/>
        <v xml:space="preserve"> </v>
      </c>
    </row>
    <row r="27" spans="5:9" ht="24.75" thickBot="1" x14ac:dyDescent="0.25">
      <c r="E27" s="69" t="s">
        <v>68</v>
      </c>
      <c r="F27" s="4" t="s">
        <v>69</v>
      </c>
      <c r="G27" s="72">
        <v>2</v>
      </c>
      <c r="H27" s="9"/>
      <c r="I27" s="65" t="str">
        <f t="shared" si="2"/>
        <v xml:space="preserve"> </v>
      </c>
    </row>
    <row r="28" spans="5:9" x14ac:dyDescent="0.2">
      <c r="I28" s="75">
        <f>SUM(I20:I27)</f>
        <v>0</v>
      </c>
    </row>
  </sheetData>
  <sheetProtection algorithmName="SHA-512" hashValue="MAoLEHNfkal4jIFfsDl5BNm2SNmCGKi3nUoGbUUwy971d+cGhPkfmLSdEuHVYdwEiY5e2mFHbF7kmNAE8AxhMw==" saltValue="NYxEROsQShVcuCnT5UWpxQ==" spinCount="100000" sheet="1" selectLockedCells="1"/>
  <mergeCells count="7">
    <mergeCell ref="E22:E23"/>
    <mergeCell ref="E24:E26"/>
    <mergeCell ref="E4:F4"/>
    <mergeCell ref="E12:F12"/>
    <mergeCell ref="E19:F19"/>
    <mergeCell ref="E20:E21"/>
    <mergeCell ref="E13:E15"/>
  </mergeCells>
  <dataValidations count="1">
    <dataValidation type="list" allowBlank="1" showInputMessage="1" showErrorMessage="1" sqref="H20:H27 H13:H16 H5:H8" xr:uid="{CA957FD6-B7E2-420E-B9FA-257BB9AED0A7}">
      <formula1>"SI,NO"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B0FE-2818-4D33-BC4F-56BBC8377229}">
  <dimension ref="E6:M15"/>
  <sheetViews>
    <sheetView workbookViewId="0">
      <selection activeCell="F13" sqref="F13"/>
    </sheetView>
  </sheetViews>
  <sheetFormatPr defaultRowHeight="12.75" x14ac:dyDescent="0.2"/>
  <cols>
    <col min="5" max="5" width="23.42578125" customWidth="1"/>
    <col min="6" max="6" width="24.140625" customWidth="1"/>
    <col min="7" max="7" width="12.28515625" customWidth="1"/>
    <col min="8" max="8" width="23.140625" customWidth="1"/>
    <col min="9" max="9" width="12.42578125" customWidth="1"/>
    <col min="10" max="10" width="21.140625" customWidth="1"/>
    <col min="11" max="11" width="19.7109375" customWidth="1"/>
    <col min="12" max="12" width="15.5703125" customWidth="1"/>
  </cols>
  <sheetData>
    <row r="6" spans="5:13" ht="13.5" thickBot="1" x14ac:dyDescent="0.25"/>
    <row r="7" spans="5:13" ht="25.5" thickTop="1" thickBot="1" x14ac:dyDescent="0.25">
      <c r="F7" s="30" t="s">
        <v>43</v>
      </c>
      <c r="G7" s="30" t="s">
        <v>44</v>
      </c>
      <c r="H7" s="29" t="s">
        <v>45</v>
      </c>
      <c r="I7" s="29" t="s">
        <v>46</v>
      </c>
      <c r="J7" s="29" t="s">
        <v>47</v>
      </c>
      <c r="K7" s="29" t="s">
        <v>48</v>
      </c>
      <c r="L7" s="29" t="s">
        <v>49</v>
      </c>
      <c r="M7" s="33" t="s">
        <v>53</v>
      </c>
    </row>
    <row r="8" spans="5:13" ht="13.5" thickTop="1" x14ac:dyDescent="0.2">
      <c r="E8">
        <f>ALIMENTS!E5</f>
        <v>0</v>
      </c>
      <c r="F8">
        <f>ALIMENTS!L16</f>
        <v>0</v>
      </c>
      <c r="G8">
        <f>ALIMENTS!L25</f>
        <v>0</v>
      </c>
      <c r="H8">
        <f>ALIMENTS!L35</f>
        <v>0</v>
      </c>
      <c r="I8">
        <f>ALIMENTS!P10</f>
        <v>0</v>
      </c>
      <c r="J8">
        <f>PLANS!I9</f>
        <v>0</v>
      </c>
      <c r="K8">
        <f>PLANS!I17</f>
        <v>0</v>
      </c>
      <c r="L8">
        <f>PLANS!I28</f>
        <v>0</v>
      </c>
      <c r="M8">
        <f>SUM(F8:L8)</f>
        <v>0</v>
      </c>
    </row>
    <row r="13" spans="5:13" x14ac:dyDescent="0.2">
      <c r="E13" t="s">
        <v>15</v>
      </c>
      <c r="F13">
        <f>COUNTIF(ALIMENTS!H10:H34,"SI")+COUNTIF(PLANS!H5:H27,"SI")</f>
        <v>0</v>
      </c>
    </row>
    <row r="14" spans="5:13" x14ac:dyDescent="0.2">
      <c r="E14" t="s">
        <v>58</v>
      </c>
      <c r="F14">
        <f>ALIMENTS!P10</f>
        <v>0</v>
      </c>
    </row>
    <row r="15" spans="5:13" x14ac:dyDescent="0.2">
      <c r="E15" s="41" t="s">
        <v>59</v>
      </c>
      <c r="F15" s="41">
        <f>F13+F14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Instruccions-CODI</vt:lpstr>
      <vt:lpstr>ALIMENTS</vt:lpstr>
      <vt:lpstr>PLANS</vt:lpstr>
      <vt:lpstr>Res</vt:lpstr>
      <vt:lpstr>'Instruccions-CODI'!Àrea_d'impressió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Beltran Fernandez, Pilar</dc:creator>
  <cp:lastModifiedBy>Royuela Asensio, Mercè</cp:lastModifiedBy>
  <cp:lastPrinted>2025-10-12T15:09:27Z</cp:lastPrinted>
  <dcterms:created xsi:type="dcterms:W3CDTF">2025-10-09T16:57:42Z</dcterms:created>
  <dcterms:modified xsi:type="dcterms:W3CDTF">2026-01-14T07:50:26Z</dcterms:modified>
</cp:coreProperties>
</file>