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AquestLlibreDeTreball" defaultThemeVersion="202300"/>
  <mc:AlternateContent xmlns:mc="http://schemas.openxmlformats.org/markup-compatibility/2006">
    <mc:Choice Requires="x15">
      <x15ac:absPath xmlns:x15ac="http://schemas.microsoft.com/office/spreadsheetml/2010/11/ac" url="X:\CEB\ASS006-001 Assessorament economic a centres\Assessoria\2026\01. Menjadors\25. E Provençals\"/>
    </mc:Choice>
  </mc:AlternateContent>
  <xr:revisionPtr revIDLastSave="0" documentId="13_ncr:1_{1DFE8DE4-A606-483F-A67B-869087DA7F24}" xr6:coauthVersionLast="47" xr6:coauthVersionMax="47" xr10:uidLastSave="{00000000-0000-0000-0000-000000000000}"/>
  <workbookProtection workbookAlgorithmName="SHA-512" workbookHashValue="qae4KdAvEsTChTDrJyvoptiWleybTz4DQSAw1xurom6Mum2QJd1rvVCyv44QWTsk0ioO6s3y56BHxp7Om67+Bg==" workbookSaltValue="+BIjjuOFi7oCJjxTI61sFg==" workbookSpinCount="100000" lockStructure="1"/>
  <bookViews>
    <workbookView xWindow="28680" yWindow="-120" windowWidth="29040" windowHeight="15840" xr2:uid="{A71D0E4E-F013-4052-B918-0E0F4C76502C}"/>
  </bookViews>
  <sheets>
    <sheet name="Instruccions-CODI" sheetId="8" r:id="rId1"/>
    <sheet name="ALIMENTS" sheetId="5" r:id="rId2"/>
    <sheet name="PLANS" sheetId="6" r:id="rId3"/>
    <sheet name="Res" sheetId="7" state="hidden" r:id="rId4"/>
  </sheets>
  <definedNames>
    <definedName name="_xlnm._FilterDatabase" localSheetId="2" hidden="1">PLANS!$E$13:$I$18</definedName>
    <definedName name="_xlnm.Print_Area" localSheetId="0">'Instruccions-CODI'!$B$1:$E$15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8" l="1"/>
  <c r="F13" i="7" l="1"/>
  <c r="L40" i="5"/>
  <c r="L39" i="5"/>
  <c r="L38" i="5"/>
  <c r="L37" i="5"/>
  <c r="L36" i="5"/>
  <c r="I17" i="6"/>
  <c r="I16" i="6"/>
  <c r="I15" i="6"/>
  <c r="L31" i="5"/>
  <c r="L30" i="5"/>
  <c r="L29" i="5"/>
  <c r="L28" i="5"/>
  <c r="L27" i="5"/>
  <c r="L26" i="5"/>
  <c r="L25" i="5"/>
  <c r="L24" i="5"/>
  <c r="L19" i="5"/>
  <c r="L18" i="5"/>
  <c r="L17" i="5"/>
  <c r="L16" i="5"/>
  <c r="L15" i="5"/>
  <c r="L14" i="5"/>
  <c r="L13" i="5"/>
  <c r="L12" i="5"/>
  <c r="L11" i="5"/>
  <c r="I10" i="6"/>
  <c r="I11" i="6" l="1"/>
  <c r="E8" i="7" l="1"/>
  <c r="I14" i="6"/>
  <c r="I18" i="6" s="1"/>
  <c r="J8" i="7"/>
  <c r="I5" i="6"/>
  <c r="P10" i="5"/>
  <c r="L35" i="5"/>
  <c r="L41" i="5" s="1"/>
  <c r="L23" i="5"/>
  <c r="L10" i="5"/>
  <c r="F14" i="7" l="1"/>
  <c r="F15" i="7" s="1"/>
  <c r="I6" i="6"/>
  <c r="I8" i="7" s="1"/>
  <c r="K8" i="7"/>
  <c r="L32" i="5"/>
  <c r="G8" i="7" s="1"/>
  <c r="L20" i="5"/>
  <c r="F8" i="7" s="1"/>
  <c r="H8" i="7"/>
  <c r="L8" i="7" l="1"/>
</calcChain>
</file>

<file path=xl/sharedStrings.xml><?xml version="1.0" encoding="utf-8"?>
<sst xmlns="http://schemas.openxmlformats.org/spreadsheetml/2006/main" count="116" uniqueCount="71">
  <si>
    <t>Llenties</t>
  </si>
  <si>
    <t>Taronja</t>
  </si>
  <si>
    <t>Poma</t>
  </si>
  <si>
    <t>Espinacs</t>
  </si>
  <si>
    <t>SI/NO</t>
  </si>
  <si>
    <t>Prioritzar l’ús de paper d’estrassa, evitant el paper d’alumini (sempre que no afecti les característiques de conservació del producte elaborat)</t>
  </si>
  <si>
    <t>Ràtio aportar més monitoratge del que s’estableix en el plec de clàusules tècniques</t>
  </si>
  <si>
    <t>Formació al personal d’atenció a l’alumnat</t>
  </si>
  <si>
    <t>Formació al personal de cuina</t>
  </si>
  <si>
    <t>PUNTS</t>
  </si>
  <si>
    <t>PRODUCTES ECOLÒGICS</t>
  </si>
  <si>
    <t>SI</t>
  </si>
  <si>
    <t>TIPUS</t>
  </si>
  <si>
    <t>Fruites</t>
  </si>
  <si>
    <t>RESULTAT</t>
  </si>
  <si>
    <t>Bròquil, coliflor, bròcoli, romanescu</t>
  </si>
  <si>
    <t>SI / NO</t>
  </si>
  <si>
    <t>Verdures i hortalisses</t>
  </si>
  <si>
    <t>VARIETAT D'ALIMENTS</t>
  </si>
  <si>
    <t xml:space="preserve">Entre 3 i 6 </t>
  </si>
  <si>
    <t>Entre 6 i 15</t>
  </si>
  <si>
    <t xml:space="preserve">PLA DE FUNCIONAMENT DEL SERVEI DE MENJADOR
</t>
  </si>
  <si>
    <r>
      <t xml:space="preserve">PLA DE FORMACIÓ
</t>
    </r>
    <r>
      <rPr>
        <b/>
        <sz val="7"/>
        <color theme="1"/>
        <rFont val="Arial"/>
        <family val="2"/>
      </rPr>
      <t>(1) La  documentació es demanarà a l’empresa quan sigui proposada com adjudicatària.
(2) Documentació que haurà de presentar l'empresa durant el curs</t>
    </r>
  </si>
  <si>
    <t>Entre 6 i 7</t>
  </si>
  <si>
    <t>VERDURES</t>
  </si>
  <si>
    <t>Si l’empresa  indica  el  compliment del criteri</t>
  </si>
  <si>
    <r>
      <t xml:space="preserve">Per cada jornada formativa proposada durant el curs escolar  </t>
    </r>
    <r>
      <rPr>
        <b/>
        <sz val="9"/>
        <color theme="1"/>
        <rFont val="Arial"/>
        <family val="2"/>
      </rPr>
      <t>(2)</t>
    </r>
  </si>
  <si>
    <r>
      <t xml:space="preserve">Per cada jornada formativa proposada durant el curs escolar </t>
    </r>
    <r>
      <rPr>
        <b/>
        <sz val="9"/>
        <color theme="1"/>
        <rFont val="Arial"/>
        <family val="2"/>
      </rPr>
      <t>(2)</t>
    </r>
  </si>
  <si>
    <t>PRODUCCIÓ
INTEGRADA</t>
  </si>
  <si>
    <t>PRODUCTES
PROXIMITAT</t>
  </si>
  <si>
    <t>LLOC DE PRODUCCIÓ (MUNICIPI)</t>
  </si>
  <si>
    <t>NOM PRODUCTOR</t>
  </si>
  <si>
    <t>NIF</t>
  </si>
  <si>
    <t>Tria opció</t>
  </si>
  <si>
    <t xml:space="preserve">Producció Ecològica 
</t>
  </si>
  <si>
    <t>Proximitat</t>
  </si>
  <si>
    <t>Producció Integrada</t>
  </si>
  <si>
    <t>Pla d'ambientalització</t>
  </si>
  <si>
    <t xml:space="preserve">Pla de funcionament 
</t>
  </si>
  <si>
    <t xml:space="preserve">Pla de formació
</t>
  </si>
  <si>
    <t>NOM EMPRESA</t>
  </si>
  <si>
    <t>INSTRUCCIONS:</t>
  </si>
  <si>
    <r>
      <t xml:space="preserve">
PLA D'AMBIENTALITZACIÓ DE MENJADORS COL·LECTIUS
</t>
    </r>
    <r>
      <rPr>
        <b/>
        <sz val="8"/>
        <color theme="1"/>
        <rFont val="Arial"/>
        <family val="2"/>
      </rPr>
      <t xml:space="preserve">(1) Documentació que es demanarà a l'empresa quan sigui proposada com adjudicatària
</t>
    </r>
  </si>
  <si>
    <t>TOTAL</t>
  </si>
  <si>
    <t>CODI DE VERIFICACIÓ</t>
  </si>
  <si>
    <t>Enciam (1)</t>
  </si>
  <si>
    <t>Tomàquet (2)</t>
  </si>
  <si>
    <t>Mongeta tendra</t>
  </si>
  <si>
    <t>Pastanaga</t>
  </si>
  <si>
    <t>Cereals, fécules i llegums</t>
  </si>
  <si>
    <t>Patates</t>
  </si>
  <si>
    <t>Arròs</t>
  </si>
  <si>
    <t>VARIETAT</t>
  </si>
  <si>
    <t>CODI</t>
  </si>
  <si>
    <t>Cereals, fècules i llegums</t>
  </si>
  <si>
    <t>Cigrons</t>
  </si>
  <si>
    <t>Mongeta seca</t>
  </si>
  <si>
    <t>Proteïna animal</t>
  </si>
  <si>
    <t>Vedella</t>
  </si>
  <si>
    <t>Peix</t>
  </si>
  <si>
    <t>Pera</t>
  </si>
  <si>
    <t>Cebes</t>
  </si>
  <si>
    <t>Mandarina</t>
  </si>
  <si>
    <t>Carbassó</t>
  </si>
  <si>
    <t>Porro</t>
  </si>
  <si>
    <r>
      <t xml:space="preserve">Si el pla presenta proposta de detecció de necessitats formatives </t>
    </r>
    <r>
      <rPr>
        <b/>
        <sz val="9"/>
        <color theme="1"/>
        <rFont val="Arial"/>
        <family val="2"/>
      </rPr>
      <t>(2)</t>
    </r>
  </si>
  <si>
    <r>
      <t xml:space="preserve">Si l’empresa facilita l’accés al curs de director d’activitats d’educació en el lleure </t>
    </r>
    <r>
      <rPr>
        <b/>
        <sz val="9"/>
        <color theme="1"/>
        <rFont val="Arial"/>
        <family val="2"/>
      </rPr>
      <t>(2)</t>
    </r>
  </si>
  <si>
    <t>Formació Contínua</t>
  </si>
  <si>
    <t>Nombre de monitors, per aconseguir els que hi ha realment segons PPT (4 monitors addicionals a la ràtio)</t>
  </si>
  <si>
    <r>
      <rPr>
        <b/>
        <sz val="12"/>
        <color theme="1"/>
        <rFont val="Arial"/>
        <family val="2"/>
      </rPr>
      <t>Full ALIMENTS</t>
    </r>
    <r>
      <rPr>
        <sz val="12"/>
        <color theme="1"/>
        <rFont val="Arial"/>
        <family val="2"/>
      </rPr>
      <t xml:space="preserve">: Triar "SÍ" a aquells productes que es comprometen a utilitzar per l'elaboració del menú  i que compleixin els criteris assenyalats indicant les dades del seu proveïdor.
</t>
    </r>
    <r>
      <rPr>
        <b/>
        <sz val="12"/>
        <color theme="1"/>
        <rFont val="Arial"/>
        <family val="2"/>
      </rPr>
      <t>Full PLANS:</t>
    </r>
    <r>
      <rPr>
        <sz val="12"/>
        <color theme="1"/>
        <rFont val="Arial"/>
        <family val="2"/>
      </rPr>
      <t xml:space="preserve"> Triar "Sí" a aquells criteris que es comprometen a cumplir
Emplenat tot el fitxer excel, tornar al full </t>
    </r>
    <r>
      <rPr>
        <b/>
        <sz val="12"/>
        <color theme="1"/>
        <rFont val="Arial"/>
        <family val="2"/>
      </rPr>
      <t xml:space="preserve">Instruccions-CODI i </t>
    </r>
    <r>
      <rPr>
        <sz val="12"/>
        <color theme="1"/>
        <rFont val="Arial"/>
        <family val="2"/>
      </rPr>
      <t xml:space="preserve">copiar el codi de verificació que apareix al model del sobre C
</t>
    </r>
    <r>
      <rPr>
        <b/>
        <sz val="12"/>
        <color theme="1"/>
        <rFont val="Arial"/>
        <family val="2"/>
      </rPr>
      <t>MOLT IMPORTANT: Adjuntar aquest fitxer excel al sobre C</t>
    </r>
  </si>
  <si>
    <r>
      <rPr>
        <b/>
        <sz val="12"/>
        <color theme="1"/>
        <rFont val="Arial"/>
        <family val="2"/>
      </rPr>
      <t>IMPORTANT:</t>
    </r>
    <r>
      <rPr>
        <sz val="12"/>
        <color theme="1"/>
        <rFont val="Arial"/>
        <family val="2"/>
      </rPr>
      <t xml:space="preserve"> Copiar aquest codi al document 1 de word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</si>
</sst>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</font>
    <font>
      <b/>
      <sz val="7"/>
      <color theme="1"/>
      <name val="Arial"/>
      <family val="2"/>
    </font>
    <font>
      <sz val="11"/>
      <color theme="1"/>
      <name val="Aptos Narrow"/>
      <family val="2"/>
      <scheme val="minor"/>
    </font>
    <font>
      <sz val="9"/>
      <color theme="1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Calibri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theme="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40">
    <border>
      <left/>
      <right/>
      <top/>
      <bottom/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3" tint="0.499984740745262"/>
      </left>
      <right style="thin">
        <color theme="3" tint="0.499984740745262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70C0"/>
      </left>
      <right style="thin">
        <color rgb="FF0070C0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3" tint="0.499984740745262"/>
      </left>
      <right style="thin">
        <color theme="3" tint="0.499984740745262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7" tint="0.39997558519241921"/>
      </top>
      <bottom/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/>
      <right style="thin">
        <color theme="7" tint="0.39994506668294322"/>
      </right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3" tint="0.24994659260841701"/>
      </right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/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7" tint="0.399914548173467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4" tint="0.39994506668294322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6" fillId="0" borderId="0"/>
  </cellStyleXfs>
  <cellXfs count="89">
    <xf numFmtId="0" fontId="0" fillId="0" borderId="0" xfId="0"/>
    <xf numFmtId="0" fontId="3" fillId="0" borderId="0" xfId="0" applyFont="1"/>
    <xf numFmtId="0" fontId="2" fillId="3" borderId="1" xfId="0" applyFont="1" applyFill="1" applyBorder="1"/>
    <xf numFmtId="0" fontId="3" fillId="0" borderId="2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0" fillId="0" borderId="0" xfId="0" applyFill="1"/>
    <xf numFmtId="0" fontId="4" fillId="4" borderId="5" xfId="0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>
      <alignment wrapText="1"/>
    </xf>
    <xf numFmtId="0" fontId="2" fillId="3" borderId="9" xfId="0" applyFont="1" applyFill="1" applyBorder="1"/>
    <xf numFmtId="0" fontId="3" fillId="5" borderId="1" xfId="0" applyFont="1" applyFill="1" applyBorder="1"/>
    <xf numFmtId="0" fontId="3" fillId="5" borderId="9" xfId="0" applyFont="1" applyFill="1" applyBorder="1"/>
    <xf numFmtId="0" fontId="3" fillId="0" borderId="1" xfId="0" applyFont="1" applyBorder="1"/>
    <xf numFmtId="0" fontId="3" fillId="0" borderId="9" xfId="0" applyFont="1" applyBorder="1"/>
    <xf numFmtId="0" fontId="3" fillId="6" borderId="14" xfId="0" applyFont="1" applyFill="1" applyBorder="1"/>
    <xf numFmtId="0" fontId="3" fillId="6" borderId="12" xfId="0" applyFont="1" applyFill="1" applyBorder="1"/>
    <xf numFmtId="0" fontId="3" fillId="0" borderId="14" xfId="0" applyFont="1" applyBorder="1"/>
    <xf numFmtId="0" fontId="3" fillId="0" borderId="12" xfId="0" applyFont="1" applyBorder="1"/>
    <xf numFmtId="0" fontId="2" fillId="3" borderId="11" xfId="0" applyFont="1" applyFill="1" applyBorder="1"/>
    <xf numFmtId="0" fontId="3" fillId="2" borderId="13" xfId="0" applyFont="1" applyFill="1" applyBorder="1" applyProtection="1">
      <protection locked="0"/>
    </xf>
    <xf numFmtId="0" fontId="3" fillId="2" borderId="15" xfId="0" applyFont="1" applyFill="1" applyBorder="1" applyProtection="1">
      <protection locked="0"/>
    </xf>
    <xf numFmtId="0" fontId="3" fillId="2" borderId="17" xfId="0" applyFont="1" applyFill="1" applyBorder="1" applyProtection="1">
      <protection locked="0"/>
    </xf>
    <xf numFmtId="0" fontId="2" fillId="3" borderId="20" xfId="0" applyFont="1" applyFill="1" applyBorder="1"/>
    <xf numFmtId="0" fontId="0" fillId="0" borderId="0" xfId="0" applyAlignment="1">
      <alignment horizontal="center" vertical="center"/>
    </xf>
    <xf numFmtId="0" fontId="2" fillId="0" borderId="0" xfId="0" applyFont="1" applyFill="1" applyBorder="1"/>
    <xf numFmtId="0" fontId="7" fillId="0" borderId="22" xfId="1" applyFont="1" applyBorder="1" applyAlignment="1">
      <alignment vertical="center" wrapText="1"/>
    </xf>
    <xf numFmtId="0" fontId="7" fillId="0" borderId="22" xfId="1" applyFont="1" applyBorder="1" applyAlignment="1">
      <alignment horizontal="center" vertical="center" wrapText="1"/>
    </xf>
    <xf numFmtId="0" fontId="8" fillId="2" borderId="19" xfId="0" applyFont="1" applyFill="1" applyBorder="1" applyProtection="1">
      <protection locked="0"/>
    </xf>
    <xf numFmtId="0" fontId="9" fillId="0" borderId="13" xfId="0" applyFont="1" applyFill="1" applyBorder="1" applyProtection="1">
      <protection locked="0"/>
    </xf>
    <xf numFmtId="0" fontId="13" fillId="0" borderId="22" xfId="1" applyFont="1" applyFill="1" applyBorder="1" applyAlignment="1">
      <alignment vertical="center" wrapText="1"/>
    </xf>
    <xf numFmtId="0" fontId="3" fillId="2" borderId="24" xfId="0" applyFont="1" applyFill="1" applyBorder="1" applyProtection="1">
      <protection locked="0"/>
    </xf>
    <xf numFmtId="0" fontId="3" fillId="5" borderId="23" xfId="0" applyFont="1" applyFill="1" applyBorder="1"/>
    <xf numFmtId="0" fontId="3" fillId="0" borderId="23" xfId="0" applyFont="1" applyBorder="1"/>
    <xf numFmtId="0" fontId="3" fillId="0" borderId="0" xfId="0" applyFont="1" applyBorder="1"/>
    <xf numFmtId="0" fontId="0" fillId="0" borderId="0" xfId="0" applyBorder="1" applyProtection="1">
      <protection locked="0"/>
    </xf>
    <xf numFmtId="0" fontId="3" fillId="0" borderId="26" xfId="0" applyFont="1" applyBorder="1"/>
    <xf numFmtId="0" fontId="0" fillId="2" borderId="27" xfId="0" applyFill="1" applyBorder="1" applyProtection="1">
      <protection locked="0"/>
    </xf>
    <xf numFmtId="0" fontId="14" fillId="0" borderId="0" xfId="0" applyFont="1"/>
    <xf numFmtId="0" fontId="16" fillId="0" borderId="0" xfId="0" applyFont="1" applyAlignment="1">
      <alignment vertical="center"/>
    </xf>
    <xf numFmtId="0" fontId="10" fillId="2" borderId="29" xfId="0" applyFont="1" applyFill="1" applyBorder="1" applyAlignment="1" applyProtection="1">
      <alignment horizontal="center" vertical="center"/>
      <protection hidden="1"/>
    </xf>
    <xf numFmtId="0" fontId="3" fillId="5" borderId="9" xfId="0" applyFont="1" applyFill="1" applyBorder="1" applyAlignment="1">
      <alignment wrapText="1"/>
    </xf>
    <xf numFmtId="0" fontId="0" fillId="0" borderId="0" xfId="0" applyProtection="1">
      <protection hidden="1"/>
    </xf>
    <xf numFmtId="0" fontId="2" fillId="3" borderId="10" xfId="0" applyFont="1" applyFill="1" applyBorder="1" applyProtection="1">
      <protection hidden="1"/>
    </xf>
    <xf numFmtId="0" fontId="3" fillId="5" borderId="10" xfId="0" applyFont="1" applyFill="1" applyBorder="1" applyProtection="1">
      <protection hidden="1"/>
    </xf>
    <xf numFmtId="0" fontId="3" fillId="0" borderId="10" xfId="0" applyFont="1" applyBorder="1" applyProtection="1">
      <protection hidden="1"/>
    </xf>
    <xf numFmtId="0" fontId="3" fillId="0" borderId="18" xfId="0" applyFont="1" applyFill="1" applyBorder="1" applyProtection="1">
      <protection hidden="1"/>
    </xf>
    <xf numFmtId="0" fontId="0" fillId="5" borderId="10" xfId="0" applyFont="1" applyFill="1" applyBorder="1" applyProtection="1">
      <protection hidden="1"/>
    </xf>
    <xf numFmtId="0" fontId="0" fillId="0" borderId="10" xfId="0" applyFont="1" applyBorder="1" applyProtection="1">
      <protection hidden="1"/>
    </xf>
    <xf numFmtId="0" fontId="0" fillId="0" borderId="18" xfId="0" applyFont="1" applyFill="1" applyBorder="1" applyProtection="1">
      <protection hidden="1"/>
    </xf>
    <xf numFmtId="0" fontId="3" fillId="6" borderId="16" xfId="0" applyFont="1" applyFill="1" applyBorder="1" applyProtection="1">
      <protection hidden="1"/>
    </xf>
    <xf numFmtId="0" fontId="3" fillId="0" borderId="16" xfId="0" applyFont="1" applyBorder="1" applyProtection="1">
      <protection hidden="1"/>
    </xf>
    <xf numFmtId="0" fontId="3" fillId="0" borderId="21" xfId="0" applyFont="1" applyFill="1" applyBorder="1" applyProtection="1">
      <protection hidden="1"/>
    </xf>
    <xf numFmtId="0" fontId="2" fillId="3" borderId="25" xfId="0" applyFont="1" applyFill="1" applyBorder="1" applyProtection="1">
      <protection hidden="1"/>
    </xf>
    <xf numFmtId="0" fontId="0" fillId="0" borderId="28" xfId="0" applyBorder="1" applyProtection="1">
      <protection hidden="1"/>
    </xf>
    <xf numFmtId="0" fontId="0" fillId="0" borderId="0" xfId="0" applyBorder="1" applyProtection="1">
      <protection hidden="1"/>
    </xf>
    <xf numFmtId="0" fontId="1" fillId="4" borderId="7" xfId="0" applyFont="1" applyFill="1" applyBorder="1" applyAlignment="1" applyProtection="1">
      <alignment horizontal="center" vertical="center" wrapText="1"/>
      <protection hidden="1"/>
    </xf>
    <xf numFmtId="0" fontId="3" fillId="0" borderId="5" xfId="0" applyFont="1" applyFill="1" applyBorder="1" applyAlignment="1" applyProtection="1">
      <alignment horizontal="center" vertical="center" wrapText="1"/>
      <protection locked="0" hidden="1"/>
    </xf>
    <xf numFmtId="0" fontId="3" fillId="0" borderId="2" xfId="0" applyFont="1" applyFill="1" applyBorder="1" applyAlignment="1" applyProtection="1">
      <alignment horizontal="center" vertical="center" wrapText="1"/>
      <protection locked="0" hidden="1"/>
    </xf>
    <xf numFmtId="0" fontId="4" fillId="4" borderId="5" xfId="0" applyFont="1" applyFill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8" xfId="0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hidden="1"/>
    </xf>
    <xf numFmtId="2" fontId="0" fillId="0" borderId="0" xfId="0" applyNumberFormat="1" applyAlignment="1" applyProtection="1">
      <alignment horizontal="center"/>
      <protection hidden="1"/>
    </xf>
    <xf numFmtId="0" fontId="3" fillId="2" borderId="12" xfId="0" applyFont="1" applyFill="1" applyBorder="1" applyProtection="1">
      <protection locked="0"/>
    </xf>
    <xf numFmtId="0" fontId="3" fillId="6" borderId="39" xfId="0" applyFont="1" applyFill="1" applyBorder="1"/>
    <xf numFmtId="0" fontId="3" fillId="0" borderId="0" xfId="0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/>
    <xf numFmtId="0" fontId="16" fillId="0" borderId="36" xfId="0" applyFont="1" applyBorder="1" applyAlignment="1">
      <alignment horizontal="left" vertical="top" wrapText="1"/>
    </xf>
    <xf numFmtId="0" fontId="16" fillId="0" borderId="37" xfId="0" applyFont="1" applyBorder="1" applyAlignment="1">
      <alignment horizontal="left" vertical="top" wrapText="1"/>
    </xf>
    <xf numFmtId="0" fontId="16" fillId="0" borderId="38" xfId="0" applyFont="1" applyBorder="1" applyAlignment="1">
      <alignment horizontal="left" vertical="top" wrapText="1"/>
    </xf>
    <xf numFmtId="0" fontId="15" fillId="2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10" fillId="2" borderId="29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4" borderId="6" xfId="0" applyFont="1" applyFill="1" applyBorder="1" applyAlignment="1">
      <alignment horizontal="justify" vertical="center" wrapText="1"/>
    </xf>
    <xf numFmtId="0" fontId="1" fillId="4" borderId="7" xfId="0" applyFont="1" applyFill="1" applyBorder="1" applyAlignment="1">
      <alignment horizontal="justify" vertical="center" wrapText="1"/>
    </xf>
    <xf numFmtId="0" fontId="1" fillId="4" borderId="6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786CC8FE-B13D-4C9F-8BDC-724DDD6185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B0DE6-4645-496C-B728-EF096A09F7FF}">
  <sheetPr codeName="Full1">
    <pageSetUpPr fitToPage="1"/>
  </sheetPr>
  <dimension ref="B3:E15"/>
  <sheetViews>
    <sheetView showGridLines="0" tabSelected="1" zoomScale="85" zoomScaleNormal="85" workbookViewId="0">
      <selection activeCell="J8" sqref="J8"/>
    </sheetView>
  </sheetViews>
  <sheetFormatPr defaultRowHeight="12.5" x14ac:dyDescent="0.25"/>
  <cols>
    <col min="1" max="1" width="20.453125" customWidth="1"/>
    <col min="2" max="2" width="51.1796875" customWidth="1"/>
    <col min="3" max="3" width="10.1796875" customWidth="1"/>
    <col min="4" max="4" width="14.453125" customWidth="1"/>
    <col min="5" max="5" width="60.1796875" customWidth="1"/>
  </cols>
  <sheetData>
    <row r="3" spans="2:5" ht="51.75" customHeight="1" x14ac:dyDescent="0.25">
      <c r="B3" s="74" t="s">
        <v>41</v>
      </c>
      <c r="C3" s="75"/>
      <c r="D3" s="75"/>
      <c r="E3" s="76"/>
    </row>
    <row r="4" spans="2:5" ht="12" customHeight="1" x14ac:dyDescent="0.25">
      <c r="B4" s="77"/>
      <c r="C4" s="78"/>
      <c r="D4" s="78"/>
      <c r="E4" s="79"/>
    </row>
    <row r="5" spans="2:5" ht="190.5" customHeight="1" x14ac:dyDescent="0.25">
      <c r="B5" s="71" t="s">
        <v>69</v>
      </c>
      <c r="C5" s="72"/>
      <c r="D5" s="72"/>
      <c r="E5" s="73"/>
    </row>
    <row r="10" spans="2:5" ht="36.75" customHeight="1" x14ac:dyDescent="0.25">
      <c r="B10" s="80" t="s">
        <v>44</v>
      </c>
      <c r="C10" s="80"/>
      <c r="D10" s="40">
        <f>Res!F15</f>
        <v>0</v>
      </c>
      <c r="E10" s="39" t="s">
        <v>70</v>
      </c>
    </row>
    <row r="15" spans="2:5" ht="39" customHeight="1" x14ac:dyDescent="0.25"/>
  </sheetData>
  <sheetProtection algorithmName="SHA-512" hashValue="Aff0DspXoVfvFMdqzvvRBp8OMdtF1aNByqAWh1j38HRM7+WCrg0REWfvAN6kLEVb5FF0lgh4uvyEmoZBiChEdA==" saltValue="+uQeXvlHrR1Xq7QBIOOGQA==" spinCount="100000" sheet="1" objects="1" scenarios="1"/>
  <mergeCells count="4">
    <mergeCell ref="B5:E5"/>
    <mergeCell ref="B3:E3"/>
    <mergeCell ref="B4:E4"/>
    <mergeCell ref="B10:C10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33EAA-1FDE-4764-896F-A37BA929C2C9}">
  <sheetPr codeName="Full2"/>
  <dimension ref="E4:Q41"/>
  <sheetViews>
    <sheetView showGridLines="0" workbookViewId="0">
      <selection activeCell="E5" sqref="E5"/>
    </sheetView>
  </sheetViews>
  <sheetFormatPr defaultRowHeight="12.5" x14ac:dyDescent="0.25"/>
  <cols>
    <col min="2" max="2" width="4" customWidth="1"/>
    <col min="3" max="3" width="4.1796875" customWidth="1"/>
    <col min="4" max="4" width="4.7265625" customWidth="1"/>
    <col min="5" max="5" width="22.54296875" customWidth="1"/>
    <col min="6" max="6" width="17.54296875" customWidth="1"/>
    <col min="7" max="7" width="5.81640625" hidden="1" customWidth="1"/>
    <col min="9" max="9" width="29.453125" customWidth="1"/>
    <col min="10" max="10" width="15.81640625" customWidth="1"/>
    <col min="11" max="11" width="18.7265625" customWidth="1"/>
    <col min="12" max="12" width="13.54296875" style="42" hidden="1" customWidth="1"/>
    <col min="13" max="13" width="4" customWidth="1"/>
    <col min="14" max="14" width="19.54296875" hidden="1" customWidth="1"/>
    <col min="15" max="15" width="13" hidden="1" customWidth="1"/>
    <col min="16" max="16" width="10.453125" style="42" hidden="1" customWidth="1"/>
    <col min="17" max="17" width="8.7265625" customWidth="1"/>
    <col min="18" max="18" width="9.1796875" customWidth="1"/>
  </cols>
  <sheetData>
    <row r="4" spans="5:17" x14ac:dyDescent="0.25">
      <c r="E4" s="23" t="s">
        <v>40</v>
      </c>
    </row>
    <row r="5" spans="5:17" x14ac:dyDescent="0.25">
      <c r="E5" s="28"/>
    </row>
    <row r="6" spans="5:17" x14ac:dyDescent="0.25">
      <c r="E6" s="25"/>
    </row>
    <row r="9" spans="5:17" ht="30" customHeight="1" x14ac:dyDescent="0.25">
      <c r="E9" s="2" t="s">
        <v>12</v>
      </c>
      <c r="F9" s="9" t="s">
        <v>10</v>
      </c>
      <c r="G9" s="10" t="s">
        <v>9</v>
      </c>
      <c r="H9" s="10" t="s">
        <v>16</v>
      </c>
      <c r="I9" s="10" t="s">
        <v>30</v>
      </c>
      <c r="J9" s="10" t="s">
        <v>31</v>
      </c>
      <c r="K9" s="10" t="s">
        <v>32</v>
      </c>
      <c r="L9" s="43" t="s">
        <v>14</v>
      </c>
      <c r="N9" s="23" t="s">
        <v>18</v>
      </c>
      <c r="O9" s="23" t="s">
        <v>33</v>
      </c>
      <c r="P9" s="53" t="s">
        <v>14</v>
      </c>
      <c r="Q9" s="1"/>
    </row>
    <row r="10" spans="5:17" x14ac:dyDescent="0.25">
      <c r="E10" s="11" t="s">
        <v>57</v>
      </c>
      <c r="F10" s="12" t="s">
        <v>58</v>
      </c>
      <c r="G10" s="12">
        <v>2</v>
      </c>
      <c r="H10" s="20"/>
      <c r="I10" s="29"/>
      <c r="J10" s="29"/>
      <c r="K10" s="29"/>
      <c r="L10" s="44" t="str">
        <f t="shared" ref="L10:L19" si="0">IF(H10="SI",G10," ")</f>
        <v xml:space="preserve"> </v>
      </c>
      <c r="N10" s="36" t="s">
        <v>24</v>
      </c>
      <c r="O10" s="37"/>
      <c r="P10" s="54">
        <f>IF(O10=8,5,IF(O10=7,3,IF(O10=6,2,0)))</f>
        <v>0</v>
      </c>
      <c r="Q10" s="7"/>
    </row>
    <row r="11" spans="5:17" x14ac:dyDescent="0.25">
      <c r="E11" s="13" t="s">
        <v>57</v>
      </c>
      <c r="F11" s="14" t="s">
        <v>59</v>
      </c>
      <c r="G11" s="14">
        <v>2</v>
      </c>
      <c r="H11" s="20"/>
      <c r="I11" s="29"/>
      <c r="J11" s="29"/>
      <c r="K11" s="29"/>
      <c r="L11" s="45" t="str">
        <f t="shared" si="0"/>
        <v xml:space="preserve"> </v>
      </c>
      <c r="N11" s="34"/>
      <c r="O11" s="35"/>
      <c r="P11" s="55"/>
      <c r="Q11" s="7"/>
    </row>
    <row r="12" spans="5:17" x14ac:dyDescent="0.25">
      <c r="E12" s="11" t="s">
        <v>54</v>
      </c>
      <c r="F12" s="12" t="s">
        <v>51</v>
      </c>
      <c r="G12" s="12">
        <v>1.8</v>
      </c>
      <c r="H12" s="20"/>
      <c r="I12" s="29"/>
      <c r="J12" s="29"/>
      <c r="K12" s="29"/>
      <c r="L12" s="44" t="str">
        <f t="shared" si="0"/>
        <v xml:space="preserve"> </v>
      </c>
      <c r="N12" s="34"/>
      <c r="O12" s="35"/>
      <c r="P12" s="55"/>
      <c r="Q12" s="7"/>
    </row>
    <row r="13" spans="5:17" x14ac:dyDescent="0.25">
      <c r="E13" s="13" t="s">
        <v>54</v>
      </c>
      <c r="F13" s="14" t="s">
        <v>55</v>
      </c>
      <c r="G13" s="14">
        <v>1.8</v>
      </c>
      <c r="H13" s="20"/>
      <c r="I13" s="29"/>
      <c r="J13" s="29"/>
      <c r="K13" s="29"/>
      <c r="L13" s="45" t="str">
        <f t="shared" si="0"/>
        <v xml:space="preserve"> </v>
      </c>
      <c r="Q13" s="1"/>
    </row>
    <row r="14" spans="5:17" x14ac:dyDescent="0.25">
      <c r="E14" s="11" t="s">
        <v>54</v>
      </c>
      <c r="F14" s="12" t="s">
        <v>0</v>
      </c>
      <c r="G14" s="12">
        <v>1.8</v>
      </c>
      <c r="H14" s="20"/>
      <c r="I14" s="29"/>
      <c r="J14" s="29"/>
      <c r="K14" s="29"/>
      <c r="L14" s="44" t="str">
        <f t="shared" si="0"/>
        <v xml:space="preserve"> </v>
      </c>
      <c r="Q14" s="7"/>
    </row>
    <row r="15" spans="5:17" x14ac:dyDescent="0.25">
      <c r="E15" s="13" t="s">
        <v>54</v>
      </c>
      <c r="F15" s="14" t="s">
        <v>56</v>
      </c>
      <c r="G15" s="14">
        <v>1.8</v>
      </c>
      <c r="H15" s="20"/>
      <c r="I15" s="29"/>
      <c r="J15" s="29"/>
      <c r="K15" s="29"/>
      <c r="L15" s="44" t="str">
        <f t="shared" si="0"/>
        <v xml:space="preserve"> </v>
      </c>
      <c r="Q15" s="7"/>
    </row>
    <row r="16" spans="5:17" x14ac:dyDescent="0.25">
      <c r="E16" s="11" t="s">
        <v>13</v>
      </c>
      <c r="F16" s="12" t="s">
        <v>1</v>
      </c>
      <c r="G16" s="12">
        <v>1.4</v>
      </c>
      <c r="H16" s="20"/>
      <c r="I16" s="29"/>
      <c r="J16" s="29"/>
      <c r="K16" s="29"/>
      <c r="L16" s="44" t="str">
        <f t="shared" si="0"/>
        <v xml:space="preserve"> </v>
      </c>
      <c r="Q16" s="7"/>
    </row>
    <row r="17" spans="5:17" x14ac:dyDescent="0.25">
      <c r="E17" s="13" t="s">
        <v>13</v>
      </c>
      <c r="F17" s="14" t="s">
        <v>2</v>
      </c>
      <c r="G17" s="14">
        <v>2.5</v>
      </c>
      <c r="H17" s="20"/>
      <c r="I17" s="29"/>
      <c r="J17" s="29"/>
      <c r="K17" s="29"/>
      <c r="L17" s="44" t="str">
        <f t="shared" si="0"/>
        <v xml:space="preserve"> </v>
      </c>
      <c r="Q17" s="7"/>
    </row>
    <row r="18" spans="5:17" x14ac:dyDescent="0.25">
      <c r="E18" s="11" t="s">
        <v>13</v>
      </c>
      <c r="F18" s="12" t="s">
        <v>60</v>
      </c>
      <c r="G18" s="12">
        <v>2.1</v>
      </c>
      <c r="H18" s="20"/>
      <c r="I18" s="29"/>
      <c r="J18" s="29"/>
      <c r="K18" s="29"/>
      <c r="L18" s="44" t="str">
        <f t="shared" si="0"/>
        <v xml:space="preserve"> </v>
      </c>
      <c r="Q18" s="7"/>
    </row>
    <row r="19" spans="5:17" x14ac:dyDescent="0.25">
      <c r="E19" s="13" t="s">
        <v>17</v>
      </c>
      <c r="F19" s="14" t="s">
        <v>45</v>
      </c>
      <c r="G19" s="14">
        <v>1.8</v>
      </c>
      <c r="H19" s="20"/>
      <c r="I19" s="29"/>
      <c r="J19" s="29"/>
      <c r="K19" s="29"/>
      <c r="L19" s="44" t="str">
        <f t="shared" si="0"/>
        <v xml:space="preserve"> </v>
      </c>
      <c r="Q19" s="7"/>
    </row>
    <row r="20" spans="5:17" x14ac:dyDescent="0.25">
      <c r="L20" s="46">
        <f>SUM(L10:L19)</f>
        <v>0</v>
      </c>
      <c r="Q20" s="1"/>
    </row>
    <row r="21" spans="5:17" x14ac:dyDescent="0.25">
      <c r="Q21" s="7"/>
    </row>
    <row r="22" spans="5:17" ht="26.25" customHeight="1" x14ac:dyDescent="0.25">
      <c r="E22" s="2" t="s">
        <v>12</v>
      </c>
      <c r="F22" s="9" t="s">
        <v>29</v>
      </c>
      <c r="G22" s="10" t="s">
        <v>9</v>
      </c>
      <c r="H22" s="10" t="s">
        <v>16</v>
      </c>
      <c r="I22" s="10" t="s">
        <v>30</v>
      </c>
      <c r="J22" s="10" t="s">
        <v>31</v>
      </c>
      <c r="K22" s="10" t="s">
        <v>32</v>
      </c>
      <c r="L22" s="43" t="s">
        <v>14</v>
      </c>
      <c r="Q22" s="5"/>
    </row>
    <row r="23" spans="5:17" ht="27.75" customHeight="1" x14ac:dyDescent="0.25">
      <c r="E23" s="11" t="s">
        <v>17</v>
      </c>
      <c r="F23" s="41" t="s">
        <v>15</v>
      </c>
      <c r="G23" s="32">
        <v>2</v>
      </c>
      <c r="H23" s="31"/>
      <c r="I23" s="29"/>
      <c r="J23" s="29"/>
      <c r="K23" s="29"/>
      <c r="L23" s="47" t="str">
        <f t="shared" ref="L23:L31" si="1">IF(H23="SI",G23," ")</f>
        <v xml:space="preserve"> </v>
      </c>
      <c r="Q23" s="5"/>
    </row>
    <row r="24" spans="5:17" x14ac:dyDescent="0.25">
      <c r="E24" s="13" t="s">
        <v>17</v>
      </c>
      <c r="F24" s="14" t="s">
        <v>45</v>
      </c>
      <c r="G24" s="33">
        <v>2</v>
      </c>
      <c r="H24" s="31"/>
      <c r="I24" s="29"/>
      <c r="J24" s="29"/>
      <c r="K24" s="29"/>
      <c r="L24" s="48" t="str">
        <f t="shared" si="1"/>
        <v xml:space="preserve"> </v>
      </c>
    </row>
    <row r="25" spans="5:17" x14ac:dyDescent="0.25">
      <c r="E25" s="11" t="s">
        <v>17</v>
      </c>
      <c r="F25" s="12" t="s">
        <v>48</v>
      </c>
      <c r="G25" s="32">
        <v>2</v>
      </c>
      <c r="H25" s="31"/>
      <c r="I25" s="29"/>
      <c r="J25" s="29"/>
      <c r="K25" s="29"/>
      <c r="L25" s="47" t="str">
        <f t="shared" si="1"/>
        <v xml:space="preserve"> </v>
      </c>
    </row>
    <row r="26" spans="5:17" x14ac:dyDescent="0.25">
      <c r="E26" s="13" t="s">
        <v>17</v>
      </c>
      <c r="F26" s="14" t="s">
        <v>61</v>
      </c>
      <c r="G26" s="33">
        <v>1.2</v>
      </c>
      <c r="H26" s="31"/>
      <c r="I26" s="29"/>
      <c r="J26" s="29"/>
      <c r="K26" s="29"/>
      <c r="L26" s="47" t="str">
        <f t="shared" si="1"/>
        <v xml:space="preserve"> </v>
      </c>
    </row>
    <row r="27" spans="5:17" x14ac:dyDescent="0.25">
      <c r="E27" s="11" t="s">
        <v>17</v>
      </c>
      <c r="F27" s="12" t="s">
        <v>46</v>
      </c>
      <c r="G27" s="32">
        <v>0.5</v>
      </c>
      <c r="H27" s="31"/>
      <c r="I27" s="29"/>
      <c r="J27" s="29"/>
      <c r="K27" s="29"/>
      <c r="L27" s="47" t="str">
        <f t="shared" si="1"/>
        <v xml:space="preserve"> </v>
      </c>
    </row>
    <row r="28" spans="5:17" x14ac:dyDescent="0.25">
      <c r="E28" s="13" t="s">
        <v>17</v>
      </c>
      <c r="F28" s="14" t="s">
        <v>47</v>
      </c>
      <c r="G28" s="33">
        <v>0.4</v>
      </c>
      <c r="H28" s="31"/>
      <c r="I28" s="29"/>
      <c r="J28" s="29"/>
      <c r="K28" s="29"/>
      <c r="L28" s="47" t="str">
        <f t="shared" si="1"/>
        <v xml:space="preserve"> </v>
      </c>
    </row>
    <row r="29" spans="5:17" x14ac:dyDescent="0.25">
      <c r="E29" s="11" t="s">
        <v>49</v>
      </c>
      <c r="F29" s="12" t="s">
        <v>50</v>
      </c>
      <c r="G29" s="32">
        <v>3</v>
      </c>
      <c r="H29" s="31"/>
      <c r="I29" s="29"/>
      <c r="J29" s="29"/>
      <c r="K29" s="29"/>
      <c r="L29" s="47" t="str">
        <f t="shared" si="1"/>
        <v xml:space="preserve"> </v>
      </c>
    </row>
    <row r="30" spans="5:17" x14ac:dyDescent="0.25">
      <c r="E30" s="13" t="s">
        <v>49</v>
      </c>
      <c r="F30" s="14" t="s">
        <v>51</v>
      </c>
      <c r="G30" s="33">
        <v>1</v>
      </c>
      <c r="H30" s="31"/>
      <c r="I30" s="29"/>
      <c r="J30" s="29"/>
      <c r="K30" s="29"/>
      <c r="L30" s="48" t="str">
        <f t="shared" si="1"/>
        <v xml:space="preserve"> </v>
      </c>
    </row>
    <row r="31" spans="5:17" x14ac:dyDescent="0.25">
      <c r="E31" s="11" t="s">
        <v>49</v>
      </c>
      <c r="F31" s="12" t="s">
        <v>55</v>
      </c>
      <c r="G31" s="32">
        <v>0.7</v>
      </c>
      <c r="H31" s="31"/>
      <c r="I31" s="29"/>
      <c r="J31" s="29"/>
      <c r="K31" s="29"/>
      <c r="L31" s="47" t="str">
        <f t="shared" si="1"/>
        <v xml:space="preserve"> </v>
      </c>
    </row>
    <row r="32" spans="5:17" x14ac:dyDescent="0.25">
      <c r="L32" s="49">
        <f>SUM(L23:L31)</f>
        <v>0</v>
      </c>
    </row>
    <row r="34" spans="5:12" ht="24.75" customHeight="1" x14ac:dyDescent="0.25">
      <c r="E34" s="2" t="s">
        <v>12</v>
      </c>
      <c r="F34" s="9" t="s">
        <v>28</v>
      </c>
      <c r="G34" s="10" t="s">
        <v>9</v>
      </c>
      <c r="H34" s="19" t="s">
        <v>16</v>
      </c>
      <c r="I34" s="10" t="s">
        <v>30</v>
      </c>
      <c r="J34" s="10" t="s">
        <v>31</v>
      </c>
      <c r="K34" s="10" t="s">
        <v>32</v>
      </c>
      <c r="L34" s="43" t="s">
        <v>14</v>
      </c>
    </row>
    <row r="35" spans="5:12" x14ac:dyDescent="0.25">
      <c r="E35" s="15" t="s">
        <v>13</v>
      </c>
      <c r="F35" s="68" t="s">
        <v>62</v>
      </c>
      <c r="G35" s="16">
        <v>0.7</v>
      </c>
      <c r="H35" s="21"/>
      <c r="I35" s="29"/>
      <c r="J35" s="29"/>
      <c r="K35" s="29"/>
      <c r="L35" s="50" t="str">
        <f t="shared" ref="L35:L40" si="2">IF(H35="SI",G35," ")</f>
        <v xml:space="preserve"> </v>
      </c>
    </row>
    <row r="36" spans="5:12" x14ac:dyDescent="0.25">
      <c r="E36" s="17" t="s">
        <v>17</v>
      </c>
      <c r="F36" s="70" t="s">
        <v>61</v>
      </c>
      <c r="G36" s="18">
        <v>0.9</v>
      </c>
      <c r="H36" s="21"/>
      <c r="I36" s="29"/>
      <c r="J36" s="29"/>
      <c r="K36" s="29"/>
      <c r="L36" s="51" t="str">
        <f t="shared" si="2"/>
        <v xml:space="preserve"> </v>
      </c>
    </row>
    <row r="37" spans="5:12" x14ac:dyDescent="0.25">
      <c r="E37" s="15" t="s">
        <v>17</v>
      </c>
      <c r="F37" s="68" t="s">
        <v>47</v>
      </c>
      <c r="G37" s="68">
        <v>0.9</v>
      </c>
      <c r="H37" s="67"/>
      <c r="I37" s="29"/>
      <c r="J37" s="29"/>
      <c r="K37" s="29"/>
      <c r="L37" s="51" t="str">
        <f t="shared" si="2"/>
        <v xml:space="preserve"> </v>
      </c>
    </row>
    <row r="38" spans="5:12" x14ac:dyDescent="0.25">
      <c r="E38" s="17" t="s">
        <v>17</v>
      </c>
      <c r="F38" s="70" t="s">
        <v>63</v>
      </c>
      <c r="G38" s="18">
        <v>0.9</v>
      </c>
      <c r="H38" s="22"/>
      <c r="I38" s="29"/>
      <c r="J38" s="29"/>
      <c r="K38" s="29"/>
      <c r="L38" s="50" t="str">
        <f t="shared" si="2"/>
        <v xml:space="preserve"> </v>
      </c>
    </row>
    <row r="39" spans="5:12" x14ac:dyDescent="0.25">
      <c r="E39" s="15" t="s">
        <v>17</v>
      </c>
      <c r="F39" s="68" t="s">
        <v>64</v>
      </c>
      <c r="G39" s="16">
        <v>0.9</v>
      </c>
      <c r="H39" s="21"/>
      <c r="I39" s="29"/>
      <c r="J39" s="29"/>
      <c r="K39" s="29"/>
      <c r="L39" s="51" t="str">
        <f t="shared" si="2"/>
        <v xml:space="preserve"> </v>
      </c>
    </row>
    <row r="40" spans="5:12" x14ac:dyDescent="0.25">
      <c r="E40" s="17" t="s">
        <v>17</v>
      </c>
      <c r="F40" s="70" t="s">
        <v>3</v>
      </c>
      <c r="G40" s="18">
        <v>0.9</v>
      </c>
      <c r="H40" s="21"/>
      <c r="I40" s="29"/>
      <c r="J40" s="29"/>
      <c r="K40" s="29"/>
      <c r="L40" s="50" t="str">
        <f t="shared" si="2"/>
        <v xml:space="preserve"> </v>
      </c>
    </row>
    <row r="41" spans="5:12" x14ac:dyDescent="0.25">
      <c r="L41" s="52">
        <f>SUM(L35:L40)</f>
        <v>0</v>
      </c>
    </row>
  </sheetData>
  <sheetProtection algorithmName="SHA-512" hashValue="3htWr8A2GFJD5/cauO4R11EOYXvf1Ic9n4s6o8xcUpDtr4kZSDcVeghkXAAOKvrNE9EhyGfrp5BlgH2t9nFLnw==" saltValue="a7tW19rAXx52idNYWVUWZw==" spinCount="100000" sheet="1" objects="1" scenarios="1" selectLockedCells="1"/>
  <protectedRanges>
    <protectedRange algorithmName="SHA-512" hashValue="39mgxM9zg5pSX5uzprjtZchE0aJXLdu9y5OXTdHHVegpVvbw7frgNnmBy+4T0qPDCF1pGfChPP+pvAiOjW1iiA==" saltValue="5S47+e5djYO+wcwvCC9FKw==" spinCount="100000" sqref="H12:K13" name="Aliments_8"/>
    <protectedRange algorithmName="SHA-512" hashValue="39mgxM9zg5pSX5uzprjtZchE0aJXLdu9y5OXTdHHVegpVvbw7frgNnmBy+4T0qPDCF1pGfChPP+pvAiOjW1iiA==" saltValue="5S47+e5djYO+wcwvCC9FKw==" spinCount="100000" sqref="H14:K19" name="Aliments_9"/>
    <protectedRange algorithmName="SHA-512" hashValue="39mgxM9zg5pSX5uzprjtZchE0aJXLdu9y5OXTdHHVegpVvbw7frgNnmBy+4T0qPDCF1pGfChPP+pvAiOjW1iiA==" saltValue="5S47+e5djYO+wcwvCC9FKw==" spinCount="100000" sqref="H23:K29 I35:K40" name="Aliments_15"/>
    <protectedRange algorithmName="SHA-512" hashValue="39mgxM9zg5pSX5uzprjtZchE0aJXLdu9y5OXTdHHVegpVvbw7frgNnmBy+4T0qPDCF1pGfChPP+pvAiOjW1iiA==" saltValue="5S47+e5djYO+wcwvCC9FKw==" spinCount="100000" sqref="H30:K31" name="Aliments_16"/>
    <protectedRange algorithmName="SHA-512" hashValue="39mgxM9zg5pSX5uzprjtZchE0aJXLdu9y5OXTdHHVegpVvbw7frgNnmBy+4T0qPDCF1pGfChPP+pvAiOjW1iiA==" saltValue="5S47+e5djYO+wcwvCC9FKw==" spinCount="100000" sqref="H35:H37" name="Aliments_22"/>
    <protectedRange algorithmName="SHA-512" hashValue="39mgxM9zg5pSX5uzprjtZchE0aJXLdu9y5OXTdHHVegpVvbw7frgNnmBy+4T0qPDCF1pGfChPP+pvAiOjW1iiA==" saltValue="5S47+e5djYO+wcwvCC9FKw==" spinCount="100000" sqref="H38" name="Aliments_23"/>
    <protectedRange algorithmName="SHA-512" hashValue="39mgxM9zg5pSX5uzprjtZchE0aJXLdu9y5OXTdHHVegpVvbw7frgNnmBy+4T0qPDCF1pGfChPP+pvAiOjW1iiA==" saltValue="5S47+e5djYO+wcwvCC9FKw==" spinCount="100000" sqref="H39" name="Aliments_24"/>
    <protectedRange algorithmName="SHA-512" hashValue="39mgxM9zg5pSX5uzprjtZchE0aJXLdu9y5OXTdHHVegpVvbw7frgNnmBy+4T0qPDCF1pGfChPP+pvAiOjW1iiA==" saltValue="5S47+e5djYO+wcwvCC9FKw==" spinCount="100000" sqref="H40" name="Aliments_25"/>
  </protectedRanges>
  <dataValidations count="3">
    <dataValidation type="list" allowBlank="1" showInputMessage="1" showErrorMessage="1" sqref="H23:H31 H10:H19 H35:H40" xr:uid="{FEE74C05-C0A5-4B59-B832-9FD3B0CC5C5B}">
      <formula1>"SI,NO"</formula1>
    </dataValidation>
    <dataValidation type="list" allowBlank="1" showInputMessage="1" showErrorMessage="1" sqref="O10" xr:uid="{E716E523-C3DA-47F7-9BEA-B4FC9A677DF9}">
      <formula1>"8,7,6"</formula1>
    </dataValidation>
    <dataValidation type="list" allowBlank="1" showInputMessage="1" showErrorMessage="1" sqref="O11:O12" xr:uid="{8ECD70F5-FE3E-4DBE-BF8B-9C26356F9C3D}">
      <formula1>"4,3,2"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18BD6-0D31-4F2A-ADCB-AFE7E40C8BE3}">
  <sheetPr codeName="Full3"/>
  <dimension ref="E3:I18"/>
  <sheetViews>
    <sheetView showGridLines="0" workbookViewId="0">
      <selection activeCell="H17" sqref="H17"/>
    </sheetView>
  </sheetViews>
  <sheetFormatPr defaultRowHeight="12.5" x14ac:dyDescent="0.25"/>
  <cols>
    <col min="5" max="5" width="56.81640625" customWidth="1"/>
    <col min="6" max="6" width="51.26953125" customWidth="1"/>
    <col min="7" max="7" width="10.81640625" style="42" hidden="1" customWidth="1"/>
    <col min="8" max="8" width="11.7265625" customWidth="1"/>
    <col min="9" max="9" width="15" style="42" hidden="1" customWidth="1"/>
  </cols>
  <sheetData>
    <row r="3" spans="5:9" ht="13" thickBot="1" x14ac:dyDescent="0.3"/>
    <row r="4" spans="5:9" ht="39" customHeight="1" thickBot="1" x14ac:dyDescent="0.3">
      <c r="E4" s="83" t="s">
        <v>42</v>
      </c>
      <c r="F4" s="84"/>
      <c r="G4" s="56" t="s">
        <v>9</v>
      </c>
      <c r="H4" s="6" t="s">
        <v>4</v>
      </c>
      <c r="I4" s="59" t="s">
        <v>19</v>
      </c>
    </row>
    <row r="5" spans="5:9" ht="25" customHeight="1" thickBot="1" x14ac:dyDescent="0.3">
      <c r="E5" s="4" t="s">
        <v>5</v>
      </c>
      <c r="F5" s="4" t="s">
        <v>25</v>
      </c>
      <c r="G5" s="57">
        <v>1</v>
      </c>
      <c r="H5" s="8"/>
      <c r="I5" s="60" t="str">
        <f t="shared" ref="I5" si="0">IF(H5="SI",G5," ")</f>
        <v xml:space="preserve"> </v>
      </c>
    </row>
    <row r="6" spans="5:9" ht="28.5" customHeight="1" x14ac:dyDescent="0.25">
      <c r="E6" s="24"/>
      <c r="I6" s="69">
        <f>SUM(I5:I5)</f>
        <v>0</v>
      </c>
    </row>
    <row r="8" spans="5:9" ht="13" thickBot="1" x14ac:dyDescent="0.3"/>
    <row r="9" spans="5:9" ht="27.75" customHeight="1" thickBot="1" x14ac:dyDescent="0.3">
      <c r="E9" s="85" t="s">
        <v>21</v>
      </c>
      <c r="F9" s="86"/>
      <c r="G9" s="56" t="s">
        <v>9</v>
      </c>
      <c r="H9" s="6" t="s">
        <v>4</v>
      </c>
      <c r="I9" s="59" t="s">
        <v>20</v>
      </c>
    </row>
    <row r="10" spans="5:9" ht="23.5" thickBot="1" x14ac:dyDescent="0.3">
      <c r="E10" s="4" t="s">
        <v>6</v>
      </c>
      <c r="F10" s="4" t="s">
        <v>68</v>
      </c>
      <c r="G10" s="65">
        <v>9</v>
      </c>
      <c r="H10" s="8"/>
      <c r="I10" s="65" t="str">
        <f t="shared" ref="I10" si="1">IF(H10="SI",G10," ")</f>
        <v xml:space="preserve"> </v>
      </c>
    </row>
    <row r="11" spans="5:9" ht="22.5" customHeight="1" x14ac:dyDescent="0.25">
      <c r="I11" s="66">
        <f>SUM(I10:I10)</f>
        <v>0</v>
      </c>
    </row>
    <row r="12" spans="5:9" ht="13" thickBot="1" x14ac:dyDescent="0.3"/>
    <row r="13" spans="5:9" ht="60" customHeight="1" thickBot="1" x14ac:dyDescent="0.3">
      <c r="E13" s="87" t="s">
        <v>22</v>
      </c>
      <c r="F13" s="88"/>
      <c r="G13" s="56" t="s">
        <v>9</v>
      </c>
      <c r="H13" s="6" t="s">
        <v>4</v>
      </c>
      <c r="I13" s="59" t="s">
        <v>23</v>
      </c>
    </row>
    <row r="14" spans="5:9" ht="13" thickBot="1" x14ac:dyDescent="0.3">
      <c r="E14" s="62" t="s">
        <v>7</v>
      </c>
      <c r="F14" s="3" t="s">
        <v>26</v>
      </c>
      <c r="G14" s="58">
        <v>1</v>
      </c>
      <c r="H14" s="8"/>
      <c r="I14" s="60" t="str">
        <f t="shared" ref="I14:I17" si="2">IF(H14="SI",G14," ")</f>
        <v xml:space="preserve"> </v>
      </c>
    </row>
    <row r="15" spans="5:9" ht="13" thickBot="1" x14ac:dyDescent="0.3">
      <c r="E15" s="62" t="s">
        <v>8</v>
      </c>
      <c r="F15" s="3" t="s">
        <v>27</v>
      </c>
      <c r="G15" s="58">
        <v>1</v>
      </c>
      <c r="H15" s="8"/>
      <c r="I15" s="60" t="str">
        <f t="shared" si="2"/>
        <v xml:space="preserve"> </v>
      </c>
    </row>
    <row r="16" spans="5:9" ht="23.5" thickBot="1" x14ac:dyDescent="0.3">
      <c r="E16" s="81" t="s">
        <v>67</v>
      </c>
      <c r="F16" s="3" t="s">
        <v>65</v>
      </c>
      <c r="G16" s="64">
        <v>1</v>
      </c>
      <c r="H16" s="8"/>
      <c r="I16" s="63" t="str">
        <f t="shared" si="2"/>
        <v xml:space="preserve"> </v>
      </c>
    </row>
    <row r="17" spans="5:9" ht="23.5" thickBot="1" x14ac:dyDescent="0.3">
      <c r="E17" s="82"/>
      <c r="F17" s="3" t="s">
        <v>66</v>
      </c>
      <c r="G17" s="64">
        <v>2</v>
      </c>
      <c r="H17" s="8"/>
      <c r="I17" s="63" t="str">
        <f t="shared" si="2"/>
        <v xml:space="preserve"> </v>
      </c>
    </row>
    <row r="18" spans="5:9" ht="27.75" customHeight="1" x14ac:dyDescent="0.25">
      <c r="I18" s="61">
        <f>SUM(I14:I17)</f>
        <v>0</v>
      </c>
    </row>
  </sheetData>
  <sheetProtection algorithmName="SHA-512" hashValue="7pSVZ3oQiMjiQrb7XICwFJbEa5k8Zec0U1cxwJxHhYm+qJLzqchRg01KFAPT2eZY5ENV7sTSFmPrC2N163/bFA==" saltValue="BvmXvBcAmXloI9/gcXl2hw==" spinCount="100000" sheet="1" objects="1" scenarios="1" selectLockedCells="1"/>
  <autoFilter ref="E13:I18" xr:uid="{7E218BD6-0D31-4F2A-ADCB-AFE7E40C8BE3}">
    <filterColumn colId="0" showButton="0"/>
  </autoFilter>
  <mergeCells count="4">
    <mergeCell ref="E16:E17"/>
    <mergeCell ref="E4:F4"/>
    <mergeCell ref="E9:F9"/>
    <mergeCell ref="E13:F13"/>
  </mergeCells>
  <dataValidations count="1">
    <dataValidation type="list" allowBlank="1" showInputMessage="1" showErrorMessage="1" sqref="H5 H10 H14:H17" xr:uid="{CA957FD6-B7E2-420E-B9FA-257BB9AED0A7}">
      <formula1>"SI,NO"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4B0FE-2818-4D33-BC4F-56BBC8377229}">
  <sheetPr codeName="Full4"/>
  <dimension ref="E6:L15"/>
  <sheetViews>
    <sheetView workbookViewId="0">
      <selection activeCell="G24" sqref="G24"/>
    </sheetView>
  </sheetViews>
  <sheetFormatPr defaultRowHeight="12.5" x14ac:dyDescent="0.25"/>
  <cols>
    <col min="5" max="5" width="23.453125" customWidth="1"/>
    <col min="6" max="6" width="24.1796875" customWidth="1"/>
    <col min="7" max="7" width="12.26953125" customWidth="1"/>
    <col min="8" max="8" width="23.1796875" customWidth="1"/>
    <col min="9" max="9" width="21.1796875" customWidth="1"/>
    <col min="10" max="10" width="19.7265625" customWidth="1"/>
    <col min="11" max="11" width="15.54296875" customWidth="1"/>
  </cols>
  <sheetData>
    <row r="6" spans="5:12" ht="13" thickBot="1" x14ac:dyDescent="0.3"/>
    <row r="7" spans="5:12" ht="25" thickTop="1" thickBot="1" x14ac:dyDescent="0.3">
      <c r="F7" s="27" t="s">
        <v>34</v>
      </c>
      <c r="G7" s="27" t="s">
        <v>35</v>
      </c>
      <c r="H7" s="26" t="s">
        <v>36</v>
      </c>
      <c r="I7" s="26" t="s">
        <v>37</v>
      </c>
      <c r="J7" s="26" t="s">
        <v>38</v>
      </c>
      <c r="K7" s="26" t="s">
        <v>39</v>
      </c>
      <c r="L7" s="30" t="s">
        <v>43</v>
      </c>
    </row>
    <row r="8" spans="5:12" ht="13" thickTop="1" x14ac:dyDescent="0.25">
      <c r="E8">
        <f>ALIMENTS!E5</f>
        <v>0</v>
      </c>
      <c r="F8">
        <f>ALIMENTS!L20</f>
        <v>0</v>
      </c>
      <c r="G8">
        <f>ALIMENTS!L32</f>
        <v>0</v>
      </c>
      <c r="H8">
        <f>ALIMENTS!L41</f>
        <v>0</v>
      </c>
      <c r="I8">
        <f>PLANS!I6</f>
        <v>0</v>
      </c>
      <c r="J8">
        <f>PLANS!I11</f>
        <v>0</v>
      </c>
      <c r="K8">
        <f>PLANS!I18</f>
        <v>0</v>
      </c>
      <c r="L8">
        <f>SUM(F8:K8)</f>
        <v>0</v>
      </c>
    </row>
    <row r="13" spans="5:12" x14ac:dyDescent="0.25">
      <c r="E13" t="s">
        <v>11</v>
      </c>
      <c r="F13">
        <f>COUNTIF(ALIMENTS!H10:H40,"SI")+COUNTIF(PLANS!H5:H17,"SI")</f>
        <v>0</v>
      </c>
    </row>
    <row r="14" spans="5:12" x14ac:dyDescent="0.25">
      <c r="E14" t="s">
        <v>52</v>
      </c>
      <c r="F14">
        <f>ALIMENTS!P10</f>
        <v>0</v>
      </c>
    </row>
    <row r="15" spans="5:12" ht="13" x14ac:dyDescent="0.3">
      <c r="E15" s="38" t="s">
        <v>53</v>
      </c>
      <c r="F15" s="38">
        <f>F13+F14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4</vt:i4>
      </vt:variant>
      <vt:variant>
        <vt:lpstr>Intervals amb nom</vt:lpstr>
      </vt:variant>
      <vt:variant>
        <vt:i4>1</vt:i4>
      </vt:variant>
    </vt:vector>
  </HeadingPairs>
  <TitlesOfParts>
    <vt:vector size="5" baseType="lpstr">
      <vt:lpstr>Instruccions-CODI</vt:lpstr>
      <vt:lpstr>ALIMENTS</vt:lpstr>
      <vt:lpstr>PLANS</vt:lpstr>
      <vt:lpstr>Res</vt:lpstr>
      <vt:lpstr>'Instruccions-CODI'!Àrea_d'impressió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Beltran Fernandez, Pilar</dc:creator>
  <cp:lastModifiedBy>Beltran Fernandez, Pilar</cp:lastModifiedBy>
  <cp:lastPrinted>2025-10-12T15:09:27Z</cp:lastPrinted>
  <dcterms:created xsi:type="dcterms:W3CDTF">2025-10-09T16:57:42Z</dcterms:created>
  <dcterms:modified xsi:type="dcterms:W3CDTF">2026-01-12T11:06:38Z</dcterms:modified>
</cp:coreProperties>
</file>